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4980" yWindow="495" windowWidth="19995" windowHeight="11250" tabRatio="803"/>
  </bookViews>
  <sheets>
    <sheet name="XX. Football Field EV" sheetId="24" r:id="rId1"/>
    <sheet name="XX. Football Field per share" sheetId="2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</externalReferences>
  <definedNames>
    <definedName name="\a">'[1]#REF'!$Z$1</definedName>
    <definedName name="\b">'[1]#REF'!$K$267</definedName>
    <definedName name="\c">'[1]#REF'!$W$401</definedName>
    <definedName name="\P" localSheetId="0">#REF!</definedName>
    <definedName name="\P" localSheetId="1">#REF!</definedName>
    <definedName name="\P">#REF!</definedName>
    <definedName name="_____FF3" localSheetId="0">sun:'[2]BANKS_94'!$A$1:$J$92</definedName>
    <definedName name="_____FF3" localSheetId="1">sun:'[2]BANKS_94'!$A$1:$J$92</definedName>
    <definedName name="_____FF3">sun:'[2]BANKS_94'!$A$1:$J$92</definedName>
    <definedName name="____ATA1" localSheetId="0">#REF!</definedName>
    <definedName name="____ATA1" localSheetId="1">#REF!</definedName>
    <definedName name="____ATA1">#REF!</definedName>
    <definedName name="____ATA4" localSheetId="0">#REF!</definedName>
    <definedName name="____ATA4">#REF!</definedName>
    <definedName name="____ATA5" localSheetId="0">#REF!</definedName>
    <definedName name="____ATA5">#REF!</definedName>
    <definedName name="____BKP3708" localSheetId="0">#REF!</definedName>
    <definedName name="____BKP3708">#REF!</definedName>
    <definedName name="____BKP3709" localSheetId="0">#REF!</definedName>
    <definedName name="____BKP3709">#REF!</definedName>
    <definedName name="____BKP3710" localSheetId="0">#REF!</definedName>
    <definedName name="____BKP3710">#REF!</definedName>
    <definedName name="____Feb9" localSheetId="0">#REF!</definedName>
    <definedName name="____Feb9">#REF!</definedName>
    <definedName name="____FF3" localSheetId="0">sun:'[2]BANKS_94'!$A$1:$J$92</definedName>
    <definedName name="____FF3" localSheetId="1">sun:'[2]BANKS_94'!$A$1:$J$92</definedName>
    <definedName name="____FF3">sun:'[2]BANKS_94'!$A$1:$J$92</definedName>
    <definedName name="____FIN1" localSheetId="0">#REF!</definedName>
    <definedName name="____FIN1" localSheetId="1">#REF!</definedName>
    <definedName name="____FIN1">#REF!</definedName>
    <definedName name="____FIN2" localSheetId="0">#REF!</definedName>
    <definedName name="____FIN2">#REF!</definedName>
    <definedName name="____iw1" localSheetId="0">[3]Summary!#REF!</definedName>
    <definedName name="____iw1">[3]Summary!#REF!</definedName>
    <definedName name="____LPX1" localSheetId="0">#REF!</definedName>
    <definedName name="____LPX1">#REF!</definedName>
    <definedName name="____M85230" localSheetId="0">#REF!</definedName>
    <definedName name="____M85230">#REF!</definedName>
    <definedName name="____MTI1" localSheetId="0">#REF!</definedName>
    <definedName name="____MTI1">#REF!</definedName>
    <definedName name="____MTI2" localSheetId="0">#REF!</definedName>
    <definedName name="____MTI2">#REF!</definedName>
    <definedName name="____Tax2" localSheetId="0">sun:'[4]Exercise'!$A$1:$J$92</definedName>
    <definedName name="____Tax2" localSheetId="1">sun:'[4]Exercise'!$A$1:$J$92</definedName>
    <definedName name="____Tax2">sun:'[4]Exercise'!$A$1:$J$92</definedName>
    <definedName name="___FTE12" localSheetId="0">#REF!</definedName>
    <definedName name="___FTE12" localSheetId="1">#REF!</definedName>
    <definedName name="___FTE12">#REF!</definedName>
    <definedName name="___pg1">'[5]Income Stmt wout C&amp;I'!$A$1:$P$83</definedName>
    <definedName name="___pg2">'[5]Income Stmt wout C&amp;I'!$A$133:$M$143</definedName>
    <definedName name="___Tax2" localSheetId="0">sun:'[4]Exercise'!$A$1:$J$92</definedName>
    <definedName name="___Tax2" localSheetId="1">sun:'[4]Exercise'!$A$1:$J$92</definedName>
    <definedName name="___Tax2">sun:'[4]Exercise'!$A$1:$J$92</definedName>
    <definedName name="___www1" localSheetId="0" hidden="1">#REF!</definedName>
    <definedName name="___www1" localSheetId="1" hidden="1">#REF!</definedName>
    <definedName name="___www1" hidden="1">#REF!</definedName>
    <definedName name="___www2" localSheetId="0" hidden="1">#REF!</definedName>
    <definedName name="___www2" hidden="1">#REF!</definedName>
    <definedName name="__123Graph_A" localSheetId="0" hidden="1">[6]Nukem!#REF!</definedName>
    <definedName name="__123Graph_A" hidden="1">[6]Nukem!#REF!</definedName>
    <definedName name="__123Graph_AFIX_CAP" localSheetId="0" hidden="1">[7]Proforma!#REF!</definedName>
    <definedName name="__123Graph_AFIX_CAP" hidden="1">[7]Proforma!#REF!</definedName>
    <definedName name="__123Graph_ANEV" localSheetId="0" hidden="1">[6]Nukem!#REF!</definedName>
    <definedName name="__123Graph_ANEV" hidden="1">[6]Nukem!#REF!</definedName>
    <definedName name="__123Graph_ANPV_CAPACITY" localSheetId="0" hidden="1">[7]Proforma!#REF!</definedName>
    <definedName name="__123Graph_ANPV_CAPACITY" hidden="1">[7]Proforma!#REF!</definedName>
    <definedName name="__123Graph_AOVERHAUL" localSheetId="0" hidden="1">[7]Proforma!#REF!</definedName>
    <definedName name="__123Graph_AOVERHAUL" hidden="1">[7]Proforma!#REF!</definedName>
    <definedName name="__123Graph_AVAR_ENG" localSheetId="0" hidden="1">[7]Proforma!#REF!</definedName>
    <definedName name="__123Graph_AVAR_ENG" hidden="1">[7]Proforma!#REF!</definedName>
    <definedName name="__123Graph_AYIELD1" localSheetId="0" hidden="1">[7]Proforma!#REF!</definedName>
    <definedName name="__123Graph_AYIELD1" hidden="1">[7]Proforma!#REF!</definedName>
    <definedName name="__123Graph_B" localSheetId="0" hidden="1">'[8]LEA Proforma'!#REF!</definedName>
    <definedName name="__123Graph_B" hidden="1">'[8]LEA Proforma'!#REF!</definedName>
    <definedName name="__123Graph_BFIX_CAP" localSheetId="0" hidden="1">[7]Proforma!#REF!</definedName>
    <definedName name="__123Graph_BFIX_CAP" hidden="1">[7]Proforma!#REF!</definedName>
    <definedName name="__123Graph_BNPV_CAPACITY" localSheetId="0" hidden="1">[7]Proforma!#REF!</definedName>
    <definedName name="__123Graph_BNPV_CAPACITY" hidden="1">[7]Proforma!#REF!</definedName>
    <definedName name="__123Graph_BOVERHAUL" localSheetId="0" hidden="1">[7]Proforma!#REF!</definedName>
    <definedName name="__123Graph_BOVERHAUL" hidden="1">[7]Proforma!#REF!</definedName>
    <definedName name="__123Graph_BVAR_ENG" localSheetId="0" hidden="1">[7]Proforma!#REF!</definedName>
    <definedName name="__123Graph_BVAR_ENG" hidden="1">[7]Proforma!#REF!</definedName>
    <definedName name="__123Graph_BYIELD1" localSheetId="0" hidden="1">[7]Proforma!#REF!</definedName>
    <definedName name="__123Graph_BYIELD1" hidden="1">[7]Proforma!#REF!</definedName>
    <definedName name="__123Graph_C" localSheetId="0" hidden="1">'[9]Inputs Summary'!#REF!</definedName>
    <definedName name="__123Graph_C" hidden="1">'[9]Inputs Summary'!#REF!</definedName>
    <definedName name="__123Graph_CFIX_CAP" localSheetId="0" hidden="1">[7]Proforma!#REF!</definedName>
    <definedName name="__123Graph_CFIX_CAP" hidden="1">[7]Proforma!#REF!</definedName>
    <definedName name="__123Graph_CNPV_CAPACITY" localSheetId="0" hidden="1">[7]Proforma!#REF!</definedName>
    <definedName name="__123Graph_CNPV_CAPACITY" hidden="1">[7]Proforma!#REF!</definedName>
    <definedName name="__123Graph_COVERHAUL" localSheetId="0" hidden="1">[7]Proforma!#REF!</definedName>
    <definedName name="__123Graph_COVERHAUL" hidden="1">[7]Proforma!#REF!</definedName>
    <definedName name="__123Graph_D" localSheetId="0" hidden="1">'[9]Inputs Summary'!#REF!</definedName>
    <definedName name="__123Graph_D" hidden="1">'[9]Inputs Summary'!#REF!</definedName>
    <definedName name="__123Graph_DFIX_CAP" localSheetId="0" hidden="1">[7]Proforma!#REF!</definedName>
    <definedName name="__123Graph_DFIX_CAP" hidden="1">[7]Proforma!#REF!</definedName>
    <definedName name="__123Graph_DOVERHAUL" localSheetId="0" hidden="1">[7]Proforma!#REF!</definedName>
    <definedName name="__123Graph_DOVERHAUL" hidden="1">[7]Proforma!#REF!</definedName>
    <definedName name="__123Graph_FOVERHAUL" localSheetId="0" hidden="1">[7]Proforma!#REF!</definedName>
    <definedName name="__123Graph_FOVERHAUL" hidden="1">[7]Proforma!#REF!</definedName>
    <definedName name="__123Graph_X" localSheetId="0" hidden="1">[6]Nukem!#REF!</definedName>
    <definedName name="__123Graph_X" hidden="1">[6]Nukem!#REF!</definedName>
    <definedName name="__123Graph_XNEV" localSheetId="0" hidden="1">[6]Nukem!#REF!</definedName>
    <definedName name="__123Graph_XNEV" hidden="1">[6]Nukem!#REF!</definedName>
    <definedName name="__123Graph_XOVERHAUL" localSheetId="0" hidden="1">[7]Proforma!#REF!</definedName>
    <definedName name="__123Graph_XOVERHAUL" hidden="1">[7]Proforma!#REF!</definedName>
    <definedName name="__123Graph_XVAR_ENG" localSheetId="0" hidden="1">[7]Proforma!#REF!</definedName>
    <definedName name="__123Graph_XVAR_ENG" hidden="1">[7]Proforma!#REF!</definedName>
    <definedName name="__ATA1" localSheetId="0">#REF!</definedName>
    <definedName name="__ATA1">#REF!</definedName>
    <definedName name="__ATA4" localSheetId="0">#REF!</definedName>
    <definedName name="__ATA4">#REF!</definedName>
    <definedName name="__ATA5" localSheetId="0">#REF!</definedName>
    <definedName name="__ATA5">#REF!</definedName>
    <definedName name="__BKP3708" localSheetId="0">#REF!</definedName>
    <definedName name="__BKP3708">#REF!</definedName>
    <definedName name="__BKP3709" localSheetId="0">#REF!</definedName>
    <definedName name="__BKP3709">#REF!</definedName>
    <definedName name="__BKP3710" localSheetId="0">#REF!</definedName>
    <definedName name="__BKP3710">#REF!</definedName>
    <definedName name="__FDS_HYPERLINK_TOGGLE_STATE__" hidden="1">"ON"</definedName>
    <definedName name="__FDS_UNIQUE_RANGE_ID_GENERATOR_COUNTER" hidden="1">1</definedName>
    <definedName name="__Feb9" localSheetId="0">#REF!</definedName>
    <definedName name="__Feb9" localSheetId="1">#REF!</definedName>
    <definedName name="__Feb9">#REF!</definedName>
    <definedName name="__FF3" localSheetId="0">sun:'[2]BANKS_94'!$A$1:$J$92</definedName>
    <definedName name="__FF3" localSheetId="1">sun:'[2]BANKS_94'!$A$1:$J$92</definedName>
    <definedName name="__FIN1" localSheetId="0">#REF!</definedName>
    <definedName name="__FIN1" localSheetId="1">#REF!</definedName>
    <definedName name="__FIN1">#REF!</definedName>
    <definedName name="__FIN2" localSheetId="0">#REF!</definedName>
    <definedName name="__FIN2">#REF!</definedName>
    <definedName name="__FTE12" localSheetId="0">#REF!</definedName>
    <definedName name="__FTE12">#REF!</definedName>
    <definedName name="__iw1" localSheetId="0">[3]Summary!#REF!</definedName>
    <definedName name="__iw1" localSheetId="1">[3]Summary!#REF!</definedName>
    <definedName name="__iw1">[3]Summary!#REF!</definedName>
    <definedName name="__LPX1" localSheetId="0">#REF!</definedName>
    <definedName name="__LPX1">#REF!</definedName>
    <definedName name="__M85230" localSheetId="0">#REF!</definedName>
    <definedName name="__M85230">#REF!</definedName>
    <definedName name="__MTI1" localSheetId="0">#REF!</definedName>
    <definedName name="__MTI1">#REF!</definedName>
    <definedName name="__MTI2" localSheetId="0">#REF!</definedName>
    <definedName name="__MTI2">#REF!</definedName>
    <definedName name="__pg1">'[5]Income Stmt wout C&amp;I'!$A$1:$P$83</definedName>
    <definedName name="__pg2">'[5]Income Stmt wout C&amp;I'!$A$133:$M$143</definedName>
    <definedName name="__TEV22" localSheetId="0" hidden="1">{#N/A,#N/A,FALSE,"Projections";#N/A,#N/A,FALSE,"Multiples Valuation";#N/A,#N/A,FALSE,"LBO";#N/A,#N/A,FALSE,"Multiples_Sensitivity";#N/A,#N/A,FALSE,"Summary"}</definedName>
    <definedName name="__TEV22" localSheetId="1" hidden="1">{#N/A,#N/A,FALSE,"Projections";#N/A,#N/A,FALSE,"Multiples Valuation";#N/A,#N/A,FALSE,"LBO";#N/A,#N/A,FALSE,"Multiples_Sensitivity";#N/A,#N/A,FALSE,"Summary"}</definedName>
    <definedName name="__TEV22" hidden="1">{#N/A,#N/A,FALSE,"Projections";#N/A,#N/A,FALSE,"Multiples Valuation";#N/A,#N/A,FALSE,"LBO";#N/A,#N/A,FALSE,"Multiples_Sensitivity";#N/A,#N/A,FALSE,"Summary"}</definedName>
    <definedName name="__www1" localSheetId="0" hidden="1">#REF!</definedName>
    <definedName name="__www1" hidden="1">#REF!</definedName>
    <definedName name="__www2" localSheetId="0" hidden="1">#REF!</definedName>
    <definedName name="__www2" hidden="1">#REF!</definedName>
    <definedName name="_1__123Graph_ACHART_4" localSheetId="0" hidden="1">[10]dontuse!#REF!</definedName>
    <definedName name="_1__123Graph_ACHART_4" hidden="1">[10]dontuse!#REF!</definedName>
    <definedName name="_10__123Graph_BALL_IN_COSTS" localSheetId="0" hidden="1">[7]Proforma!#REF!</definedName>
    <definedName name="_10__123Graph_BALL_IN_COSTS" hidden="1">[7]Proforma!#REF!</definedName>
    <definedName name="_10_0__123Grap" localSheetId="0" hidden="1">'[11]2004'!#REF!</definedName>
    <definedName name="_10_0__123Grap" hidden="1">'[11]2004'!#REF!</definedName>
    <definedName name="_11__123Graph_XALL_IN_COSTS" localSheetId="0" hidden="1">[7]Proforma!#REF!</definedName>
    <definedName name="_11__123Graph_XALL_IN_COSTS" hidden="1">[7]Proforma!#REF!</definedName>
    <definedName name="_12_0__123Grap" localSheetId="0" hidden="1">'[11]2004'!#REF!</definedName>
    <definedName name="_12_0__123Grap" hidden="1">'[11]2004'!#REF!</definedName>
    <definedName name="_13_0__123Grap" localSheetId="0" hidden="1">'[11]2004'!#REF!</definedName>
    <definedName name="_13_0__123Grap" hidden="1">'[11]2004'!#REF!</definedName>
    <definedName name="_14_0000_k___0" localSheetId="0">sun:'[2]BANKS_94'!$A$1:$J$92</definedName>
    <definedName name="_14_0000_k___0" localSheetId="1">sun:'[2]BANKS_94'!$A$1:$J$92</definedName>
    <definedName name="_14_0000_k___0">sun:'[2]BANKS_94'!$A$1:$J$92</definedName>
    <definedName name="_15_900_2007_Roll" localSheetId="0">#REF!</definedName>
    <definedName name="_15_900_2007_Roll">#REF!</definedName>
    <definedName name="_16_901_99_Channel_Inventories" localSheetId="0">#REF!</definedName>
    <definedName name="_16_901_99_Channel_Inventories">#REF!</definedName>
    <definedName name="_17_990_01_Returns_FY05" localSheetId="0">#REF!</definedName>
    <definedName name="_17_990_01_Returns_FY05">#REF!</definedName>
    <definedName name="_18_990_02_Returns_FY06" localSheetId="0">#REF!</definedName>
    <definedName name="_18_990_02_Returns_FY06">#REF!</definedName>
    <definedName name="_19_990_03_Returns_FY07" localSheetId="0">#REF!</definedName>
    <definedName name="_19_990_03_Returns_FY07">#REF!</definedName>
    <definedName name="_2_0BL" localSheetId="0">[12]Returns!#REF!</definedName>
    <definedName name="_2_0BL" localSheetId="1">[12]Returns!#REF!</definedName>
    <definedName name="_2_0BL">[12]Returns!#REF!</definedName>
    <definedName name="_20_0000_k___0" localSheetId="0">sun:'[2]BANKS_94'!$A$1:$J$92</definedName>
    <definedName name="_20_0000_k___0" localSheetId="1">sun:'[2]BANKS_94'!$A$1:$J$92</definedName>
    <definedName name="_20_0000_k___0">sun:'[2]BANKS_94'!$A$1:$J$92</definedName>
    <definedName name="_20_991_01_Revenue_FY05" localSheetId="0">#REF!</definedName>
    <definedName name="_20_991_01_Revenue_FY05">#REF!</definedName>
    <definedName name="_20_Jul_94" localSheetId="0">#REF!</definedName>
    <definedName name="_20_Jul_94">#REF!</definedName>
    <definedName name="_21_900_2007_Roll" localSheetId="0">#REF!</definedName>
    <definedName name="_21_900_2007_Roll">#REF!</definedName>
    <definedName name="_21_991_02_Revenue_FY06" localSheetId="0">#REF!</definedName>
    <definedName name="_21_991_02_Revenue_FY06">#REF!</definedName>
    <definedName name="_22_901_99_Channel_Inventories" localSheetId="0">#REF!</definedName>
    <definedName name="_22_901_99_Channel_Inventories">#REF!</definedName>
    <definedName name="_22_991_03_Revenue_FY07" localSheetId="0">#REF!</definedName>
    <definedName name="_22_991_03_Revenue_FY07">#REF!</definedName>
    <definedName name="_23_990_01_Returns_FY05" localSheetId="0">#REF!</definedName>
    <definedName name="_23_990_01_Returns_FY05">#REF!</definedName>
    <definedName name="_23_992_01_Non_Revenue_Details" localSheetId="0">#REF!</definedName>
    <definedName name="_23_992_01_Non_Revenue_Details">#REF!</definedName>
    <definedName name="_24_990_02_Returns_FY06" localSheetId="0">#REF!</definedName>
    <definedName name="_24_990_02_Returns_FY06">#REF!</definedName>
    <definedName name="_24_992_02_Scrap_FY06" localSheetId="0">#REF!</definedName>
    <definedName name="_24_992_02_Scrap_FY06">#REF!</definedName>
    <definedName name="_25_990_03_Returns_FY07" localSheetId="0">#REF!</definedName>
    <definedName name="_25_990_03_Returns_FY07">#REF!</definedName>
    <definedName name="_25_992_03_Scrap_FY07" localSheetId="0">#REF!</definedName>
    <definedName name="_25_992_03_Scrap_FY07">#REF!</definedName>
    <definedName name="_26_991_01_Revenue_FY05" localSheetId="0">#REF!</definedName>
    <definedName name="_26_991_01_Revenue_FY05">#REF!</definedName>
    <definedName name="_27_991_02_Revenue_FY06" localSheetId="0">#REF!</definedName>
    <definedName name="_27_991_02_Revenue_FY06">#REF!</definedName>
    <definedName name="_28_991_03_Revenue_FY07" localSheetId="0">#REF!</definedName>
    <definedName name="_28_991_03_Revenue_FY07">#REF!</definedName>
    <definedName name="_29_992_01_Non_Revenue_Details" localSheetId="0">#REF!</definedName>
    <definedName name="_29_992_01_Non_Revenue_Details">#REF!</definedName>
    <definedName name="_30_992_02_Scrap_FY06" localSheetId="0">#REF!</definedName>
    <definedName name="_30_992_02_Scrap_FY06">#REF!</definedName>
    <definedName name="_31_992_03_Scrap_FY07" localSheetId="0">#REF!</definedName>
    <definedName name="_31_992_03_Scrap_FY07">#REF!</definedName>
    <definedName name="_3BL" localSheetId="0">[12]Returns!#REF!</definedName>
    <definedName name="_3BL" localSheetId="1">[12]Returns!#REF!</definedName>
    <definedName name="_3BL">[12]Returns!#REF!</definedName>
    <definedName name="_4_0Purch" localSheetId="0">[13]MERGER!#REF!</definedName>
    <definedName name="_4_0Purch" localSheetId="1">[13]MERGER!#REF!</definedName>
    <definedName name="_4_0Purch">[13]MERGER!#REF!</definedName>
    <definedName name="_5__123Graph_AALL_IN_COSTS" localSheetId="0" hidden="1">[7]Proforma!#REF!</definedName>
    <definedName name="_5__123Graph_AALL_IN_COSTS" localSheetId="1" hidden="1">[7]Proforma!#REF!</definedName>
    <definedName name="_5__123Graph_AALL_IN_COSTS" hidden="1">[7]Proforma!#REF!</definedName>
    <definedName name="_5_0BL" localSheetId="0">[12]Returns!#REF!</definedName>
    <definedName name="_5_0BL" localSheetId="1">[12]Returns!#REF!</definedName>
    <definedName name="_5_0BL">[12]Returns!#REF!</definedName>
    <definedName name="_6__123Graph_ACHART_4" localSheetId="0" hidden="1">[14]dontuse!#REF!</definedName>
    <definedName name="_6__123Graph_ACHART_4" localSheetId="1" hidden="1">[14]dontuse!#REF!</definedName>
    <definedName name="_6__123Graph_ACHART_4" hidden="1">[14]dontuse!#REF!</definedName>
    <definedName name="_6BL" localSheetId="0">[12]Returns!#REF!</definedName>
    <definedName name="_6BL">[12]Returns!#REF!</definedName>
    <definedName name="_7__123Graph_BALL_IN_COSTS" localSheetId="0" hidden="1">[7]Proforma!#REF!</definedName>
    <definedName name="_7__123Graph_BALL_IN_COSTS" hidden="1">[7]Proforma!#REF!</definedName>
    <definedName name="_7_0Purch" localSheetId="0">[13]MERGER!#REF!</definedName>
    <definedName name="_7_0Purch">[13]MERGER!#REF!</definedName>
    <definedName name="_8__123Graph_AALL_IN_COSTS" localSheetId="0" hidden="1">[7]Proforma!#REF!</definedName>
    <definedName name="_8__123Graph_AALL_IN_COSTS" hidden="1">[7]Proforma!#REF!</definedName>
    <definedName name="_8__123Graph_XALL_IN_COSTS" localSheetId="0" hidden="1">[7]Proforma!#REF!</definedName>
    <definedName name="_8__123Graph_XALL_IN_COSTS" hidden="1">[7]Proforma!#REF!</definedName>
    <definedName name="_9__123Graph_ACHART_4" localSheetId="0" hidden="1">[14]dontuse!#REF!</definedName>
    <definedName name="_9__123Graph_ACHART_4" hidden="1">[14]dontuse!#REF!</definedName>
    <definedName name="_9_0__123Grap" localSheetId="0" hidden="1">'[11]2004'!#REF!</definedName>
    <definedName name="_9_0__123Grap" hidden="1">'[11]2004'!#REF!</definedName>
    <definedName name="_900_2007_Roll" localSheetId="0">#REF!</definedName>
    <definedName name="_900_2007_Roll">#REF!</definedName>
    <definedName name="_901_99_Channel_Inventories" localSheetId="0">#REF!</definedName>
    <definedName name="_901_99_Channel_Inventories">#REF!</definedName>
    <definedName name="_990_01_Returns_FY05" localSheetId="0">#REF!</definedName>
    <definedName name="_990_01_Returns_FY05">#REF!</definedName>
    <definedName name="_990_02_Returns_FY06" localSheetId="0">#REF!</definedName>
    <definedName name="_990_02_Returns_FY06">#REF!</definedName>
    <definedName name="_990_03_Returns_FY07" localSheetId="0">#REF!</definedName>
    <definedName name="_990_03_Returns_FY07">#REF!</definedName>
    <definedName name="_991_01_Revenue_FY05" localSheetId="0">#REF!</definedName>
    <definedName name="_991_01_Revenue_FY05">#REF!</definedName>
    <definedName name="_991_02_Revenue_FY06" localSheetId="0">#REF!</definedName>
    <definedName name="_991_02_Revenue_FY06">#REF!</definedName>
    <definedName name="_991_03_Revenue_FY07" localSheetId="0">#REF!</definedName>
    <definedName name="_991_03_Revenue_FY07">#REF!</definedName>
    <definedName name="_992_01_Non_Revenue_Details" localSheetId="0">#REF!</definedName>
    <definedName name="_992_01_Non_Revenue_Details">#REF!</definedName>
    <definedName name="_992_02_Scrap_FY06" localSheetId="0">#REF!</definedName>
    <definedName name="_992_02_Scrap_FY06">#REF!</definedName>
    <definedName name="_992_03_Scrap_FY07" localSheetId="0">#REF!</definedName>
    <definedName name="_992_03_Scrap_FY07">#REF!</definedName>
    <definedName name="_ATA1" localSheetId="0">#REF!</definedName>
    <definedName name="_ATA1">#REF!</definedName>
    <definedName name="_ATA4" localSheetId="0">#REF!</definedName>
    <definedName name="_ATA4">#REF!</definedName>
    <definedName name="_ATA5" localSheetId="0">#REF!</definedName>
    <definedName name="_ATA5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127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KP3708" localSheetId="0">#REF!</definedName>
    <definedName name="_BKP3708">#REF!</definedName>
    <definedName name="_BKP3709" localSheetId="0">#REF!</definedName>
    <definedName name="_BKP3709">#REF!</definedName>
    <definedName name="_BKP3710" localSheetId="0">#REF!</definedName>
    <definedName name="_BKP3710">#REF!</definedName>
    <definedName name="_Dist_Values" localSheetId="0" hidden="1">#REF!</definedName>
    <definedName name="_Dist_Values" hidden="1">#REF!</definedName>
    <definedName name="_Feb9" localSheetId="0">#REF!</definedName>
    <definedName name="_Feb9">#REF!</definedName>
    <definedName name="_FF3" localSheetId="0">sun:'[2]BANKS_94'!$A$1:$J$92</definedName>
    <definedName name="_FF3" localSheetId="1">sun:'[2]BANKS_94'!$A$1:$J$92</definedName>
    <definedName name="_FF3">sun:'[2]BANKS_94'!$A$1:$J$92</definedName>
    <definedName name="_Fill" localSheetId="0" hidden="1">#REF!</definedName>
    <definedName name="_Fill" hidden="1">#REF!</definedName>
    <definedName name="_FIN1" localSheetId="0">#REF!</definedName>
    <definedName name="_FIN1">#REF!</definedName>
    <definedName name="_FIN2" localSheetId="0">#REF!</definedName>
    <definedName name="_FIN2">#REF!</definedName>
    <definedName name="_FTE12" localSheetId="0">#REF!</definedName>
    <definedName name="_FTE12">#REF!</definedName>
    <definedName name="_iw1" localSheetId="0">[3]Summary!#REF!</definedName>
    <definedName name="_iw1" localSheetId="1">[3]Summary!#REF!</definedName>
    <definedName name="_iw1">[3]Summary!#REF!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[15]SchS.1!#REF!</definedName>
    <definedName name="_Key2" localSheetId="1" hidden="1">[15]SchS.1!#REF!</definedName>
    <definedName name="_Key2" hidden="1">[15]SchS.1!#REF!</definedName>
    <definedName name="_LPX1" localSheetId="0">#REF!</definedName>
    <definedName name="_LPX1" localSheetId="1">#REF!</definedName>
    <definedName name="_LPX1">#REF!</definedName>
    <definedName name="_M85230" localSheetId="0">#REF!</definedName>
    <definedName name="_M85230" localSheetId="1">#REF!</definedName>
    <definedName name="_M85230">#REF!</definedName>
    <definedName name="_MTI1" localSheetId="0">#REF!</definedName>
    <definedName name="_MTI1" localSheetId="1">#REF!</definedName>
    <definedName name="_MTI1">#REF!</definedName>
    <definedName name="_MTI2" localSheetId="0">#REF!</definedName>
    <definedName name="_MTI2">#REF!</definedName>
    <definedName name="_Order1" hidden="1">0</definedName>
    <definedName name="_Order2" hidden="1">0</definedName>
    <definedName name="_pg1">'[5]Income Stmt wout C&amp;I'!$A$1:$P$83</definedName>
    <definedName name="_pg2">'[5]Income Stmt wout C&amp;I'!$A$133:$M$143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In2" localSheetId="0" hidden="1">#REF!</definedName>
    <definedName name="_Table1_In2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ax2" localSheetId="0">sun:'[4]Exercise'!$A$1:$J$92</definedName>
    <definedName name="_Tax2" localSheetId="1">sun:'[4]Exercise'!$A$1:$J$92</definedName>
    <definedName name="_Tax2">sun:'[4]Exercise'!$A$1:$J$92</definedName>
    <definedName name="_TEV22" localSheetId="0" hidden="1">{#N/A,#N/A,FALSE,"Projections";#N/A,#N/A,FALSE,"Multiples Valuation";#N/A,#N/A,FALSE,"LBO";#N/A,#N/A,FALSE,"Multiples_Sensitivity";#N/A,#N/A,FALSE,"Summary"}</definedName>
    <definedName name="_TEV22" localSheetId="1" hidden="1">{#N/A,#N/A,FALSE,"Projections";#N/A,#N/A,FALSE,"Multiples Valuation";#N/A,#N/A,FALSE,"LBO";#N/A,#N/A,FALSE,"Multiples_Sensitivity";#N/A,#N/A,FALSE,"Summary"}</definedName>
    <definedName name="_TEV22" hidden="1">{#N/A,#N/A,FALSE,"Projections";#N/A,#N/A,FALSE,"Multiples Valuation";#N/A,#N/A,FALSE,"LBO";#N/A,#N/A,FALSE,"Multiples_Sensitivity";#N/A,#N/A,FALSE,"Summary"}</definedName>
    <definedName name="_www1" localSheetId="0" hidden="1">#REF!</definedName>
    <definedName name="_www1" localSheetId="1" hidden="1">#REF!</definedName>
    <definedName name="_www1" hidden="1">#REF!</definedName>
    <definedName name="_www2" localSheetId="0" hidden="1">#REF!</definedName>
    <definedName name="_www2" localSheetId="1" hidden="1">#REF!</definedName>
    <definedName name="_www2" hidden="1">#REF!</definedName>
    <definedName name="a" localSheetId="0" hidden="1">{#N/A,#N/A,FALSE,"Projections";#N/A,#N/A,FALSE,"Multiples Valuation";#N/A,#N/A,FALSE,"LBO";#N/A,#N/A,FALSE,"Multiples_Sensitivity";#N/A,#N/A,FALSE,"Summary"}</definedName>
    <definedName name="a" localSheetId="1" hidden="1">{#N/A,#N/A,FALSE,"Projections";#N/A,#N/A,FALSE,"Multiples Valuation";#N/A,#N/A,FALSE,"LBO";#N/A,#N/A,FALSE,"Multiples_Sensitivity";#N/A,#N/A,FALSE,"Summary"}</definedName>
    <definedName name="a" hidden="1">{#N/A,#N/A,FALSE,"Projections";#N/A,#N/A,FALSE,"Multiples Valuation";#N/A,#N/A,FALSE,"LBO";#N/A,#N/A,FALSE,"Multiples_Sensitivity";#N/A,#N/A,FALSE,"Summary"}</definedName>
    <definedName name="aa" localSheetId="0" hidden="1">{#N/A,#N/A,FALSE,"Projections";#N/A,#N/A,FALSE,"Multiples Valuation";#N/A,#N/A,FALSE,"LBO";#N/A,#N/A,FALSE,"Multiples_Sensitivity";#N/A,#N/A,FALSE,"Summary"}</definedName>
    <definedName name="aa" localSheetId="1" hidden="1">{#N/A,#N/A,FALSE,"Projections";#N/A,#N/A,FALSE,"Multiples Valuation";#N/A,#N/A,FALSE,"LBO";#N/A,#N/A,FALSE,"Multiples_Sensitivity";#N/A,#N/A,FALSE,"Summary"}</definedName>
    <definedName name="aa" hidden="1">{#N/A,#N/A,FALSE,"Projections";#N/A,#N/A,FALSE,"Multiples Valuation";#N/A,#N/A,FALSE,"LBO";#N/A,#N/A,FALSE,"Multiples_Sensitivity";#N/A,#N/A,FALSE,"Summary"}</definedName>
    <definedName name="aaa" localSheetId="0" hidden="1">{#N/A,#N/A,TRUE,"Assumptions";#N/A,#N/A,TRUE,"Book Annual";#N/A,#N/A,TRUE,"Tax Annual";#N/A,#N/A,TRUE,"Valuation";#N/A,#N/A,TRUE,"Tax Dep'n";#N/A,#N/A,TRUE,"Book Dep'n";#N/A,#N/A,TRUE,"Monthly"}</definedName>
    <definedName name="aaa" localSheetId="1" hidden="1">{#N/A,#N/A,TRUE,"Assumptions";#N/A,#N/A,TRUE,"Book Annual";#N/A,#N/A,TRUE,"Tax Annual";#N/A,#N/A,TRUE,"Valuation";#N/A,#N/A,TRUE,"Tax Dep'n";#N/A,#N/A,TRUE,"Book Dep'n";#N/A,#N/A,TRUE,"Monthly"}</definedName>
    <definedName name="aaa" hidden="1">{#N/A,#N/A,TRUE,"Assumptions";#N/A,#N/A,TRUE,"Book Annual";#N/A,#N/A,TRUE,"Tax Annual";#N/A,#N/A,TRUE,"Valuation";#N/A,#N/A,TRUE,"Tax Dep'n";#N/A,#N/A,TRUE,"Book Dep'n";#N/A,#N/A,TRUE,"Monthly"}</definedName>
    <definedName name="aaaa" localSheetId="0" hidden="1">{#N/A,#N/A,TRUE,"Book Annual";#N/A,#N/A,TRUE,"Tax Annual";#N/A,#N/A,TRUE,"Valuation";#N/A,#N/A,TRUE,"Assumptions"}</definedName>
    <definedName name="aaaa" localSheetId="1" hidden="1">{#N/A,#N/A,TRUE,"Book Annual";#N/A,#N/A,TRUE,"Tax Annual";#N/A,#N/A,TRUE,"Valuation";#N/A,#N/A,TRUE,"Assumptions"}</definedName>
    <definedName name="aaaa" hidden="1">{#N/A,#N/A,TRUE,"Book Annual";#N/A,#N/A,TRUE,"Tax Annual";#N/A,#N/A,TRUE,"Valuation";#N/A,#N/A,TRUE,"Assumptions"}</definedName>
    <definedName name="aaaaa" localSheetId="0" hidden="1">{#N/A,#N/A,TRUE,"Book Annual";#N/A,#N/A,TRUE,"Tax Annual";#N/A,#N/A,TRUE,"Valuation";#N/A,#N/A,TRUE,"Assumptions"}</definedName>
    <definedName name="aaaaa" localSheetId="1" hidden="1">{#N/A,#N/A,TRUE,"Book Annual";#N/A,#N/A,TRUE,"Tax Annual";#N/A,#N/A,TRUE,"Valuation";#N/A,#N/A,TRUE,"Assumptions"}</definedName>
    <definedName name="aaaaa" hidden="1">{#N/A,#N/A,TRUE,"Book Annual";#N/A,#N/A,TRUE,"Tax Annual";#N/A,#N/A,TRUE,"Valuation";#N/A,#N/A,TRUE,"Assumptions"}</definedName>
    <definedName name="aaabc" localSheetId="0" hidden="1">{#N/A,#N/A,FALSE,"Projections";#N/A,#N/A,FALSE,"Multiples Valuation";#N/A,#N/A,FALSE,"LBO";#N/A,#N/A,FALSE,"Multiples_Sensitivity";#N/A,#N/A,FALSE,"Summary"}</definedName>
    <definedName name="aaabc" localSheetId="1" hidden="1">{#N/A,#N/A,FALSE,"Projections";#N/A,#N/A,FALSE,"Multiples Valuation";#N/A,#N/A,FALSE,"LBO";#N/A,#N/A,FALSE,"Multiples_Sensitivity";#N/A,#N/A,FALSE,"Summary"}</definedName>
    <definedName name="aaabc" hidden="1">{#N/A,#N/A,FALSE,"Projections";#N/A,#N/A,FALSE,"Multiples Valuation";#N/A,#N/A,FALSE,"LBO";#N/A,#N/A,FALSE,"Multiples_Sensitivity";#N/A,#N/A,FALSE,"Summary"}</definedName>
    <definedName name="aabb" localSheetId="0" hidden="1">{#N/A,#N/A,FALSE,"Projections";#N/A,#N/A,FALSE,"Multiples Valuation";#N/A,#N/A,FALSE,"LBO";#N/A,#N/A,FALSE,"Multiples_Sensitivity";#N/A,#N/A,FALSE,"Summary"}</definedName>
    <definedName name="aabb" localSheetId="1" hidden="1">{#N/A,#N/A,FALSE,"Projections";#N/A,#N/A,FALSE,"Multiples Valuation";#N/A,#N/A,FALSE,"LBO";#N/A,#N/A,FALSE,"Multiples_Sensitivity";#N/A,#N/A,FALSE,"Summary"}</definedName>
    <definedName name="aabb" hidden="1">{#N/A,#N/A,FALSE,"Projections";#N/A,#N/A,FALSE,"Multiples Valuation";#N/A,#N/A,FALSE,"LBO";#N/A,#N/A,FALSE,"Multiples_Sensitivity";#N/A,#N/A,FALSE,"Summary"}</definedName>
    <definedName name="aassas" localSheetId="0" hidden="1">{"PR1","pr1",TRUE,"Sch PR-1"}</definedName>
    <definedName name="aassas" localSheetId="1" hidden="1">{"PR1","pr1",TRUE,"Sch PR-1"}</definedName>
    <definedName name="aassas" hidden="1">{"PR1","pr1",TRUE,"Sch PR-1"}</definedName>
    <definedName name="abc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abc" localSheetId="1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abc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abhlpis" localSheetId="0">#REF!</definedName>
    <definedName name="abhlpis" localSheetId="1">#REF!</definedName>
    <definedName name="abhlpis">#REF!</definedName>
    <definedName name="abhlprec" localSheetId="0">#REF!</definedName>
    <definedName name="abhlprec" localSheetId="1">#REF!</definedName>
    <definedName name="abhlprec">#REF!</definedName>
    <definedName name="abifis" localSheetId="0">#REF!</definedName>
    <definedName name="abifis" localSheetId="1">#REF!</definedName>
    <definedName name="abifis">#REF!</definedName>
    <definedName name="abifrec" localSheetId="0">#REF!</definedName>
    <definedName name="abifrec">#REF!</definedName>
    <definedName name="abiis" localSheetId="0">#REF!</definedName>
    <definedName name="abiis">#REF!</definedName>
    <definedName name="abirec" localSheetId="0">#REF!</definedName>
    <definedName name="abirec">#REF!</definedName>
    <definedName name="ablp" localSheetId="0">#REF!</definedName>
    <definedName name="ablp">#REF!</definedName>
    <definedName name="ablp_oldga" localSheetId="0">#REF!</definedName>
    <definedName name="ablp_oldga">#REF!</definedName>
    <definedName name="abotis" localSheetId="0">#REF!</definedName>
    <definedName name="abotis">#REF!</definedName>
    <definedName name="abotrec" localSheetId="0">#REF!</definedName>
    <definedName name="abotrec">#REF!</definedName>
    <definedName name="abus_cdn_rec" localSheetId="0">#REF!</definedName>
    <definedName name="abus_cdn_rec">#REF!</definedName>
    <definedName name="abus_usd" localSheetId="0">#REF!</definedName>
    <definedName name="abus_usd">#REF!</definedName>
    <definedName name="abus_usd_is" localSheetId="0">#REF!</definedName>
    <definedName name="abus_usd_is">#REF!</definedName>
    <definedName name="abus_usd_oldga" localSheetId="0">#REF!</definedName>
    <definedName name="abus_usd_oldga">#REF!</definedName>
    <definedName name="ac" localSheetId="0">[16]dilution!$I$40</definedName>
    <definedName name="ac" localSheetId="1">[16]dilution!$I$40</definedName>
    <definedName name="ac">[16]dilution!$I$40</definedName>
    <definedName name="Accept" localSheetId="0">#REF!</definedName>
    <definedName name="Accept" localSheetId="1">#REF!</definedName>
    <definedName name="Accept">#REF!</definedName>
    <definedName name="AccessDatabase" hidden="1">"K:\UEG_Mep\Analysis &amp; Structuring\Year 2002 Projects\Model Standardization\Crossroads\Valuation Model\Base Model\08.29.02 Project Crossroads Valuation_Base temp.mdb"</definedName>
    <definedName name="Accounts_Receivable" localSheetId="0">#REF!</definedName>
    <definedName name="Accounts_Receivable" localSheetId="1">#REF!</definedName>
    <definedName name="Accounts_Receivable">#REF!</definedName>
    <definedName name="Accounts_Receivables" localSheetId="0">[17]Yields!A$65</definedName>
    <definedName name="Accounts_Receivables" localSheetId="1">[17]Yields!A$65</definedName>
    <definedName name="Accounts_Receivables">[17]Yields!A$65</definedName>
    <definedName name="acquiror" localSheetId="0">#REF!</definedName>
    <definedName name="acquiror" localSheetId="1">#REF!</definedName>
    <definedName name="acquiror">#REF!</definedName>
    <definedName name="Acquisition_of_Technology" localSheetId="0">[18]Model!#REF!</definedName>
    <definedName name="Acquisition_of_Technology" localSheetId="1">[18]Model!#REF!</definedName>
    <definedName name="Acquisition_of_Technology">[18]Model!#REF!</definedName>
    <definedName name="ACRS" localSheetId="0">#REF!</definedName>
    <definedName name="ACRS" localSheetId="1">#REF!</definedName>
    <definedName name="ACRS">#REF!</definedName>
    <definedName name="Actual_Boiler_Eff_Coal">[19]Input!$G$7</definedName>
    <definedName name="Actual_Boiler_Eff_Coke">[19]Input!$G$10</definedName>
    <definedName name="Actual_Boiler_Eff_Oil">[19]Input!$G$9</definedName>
    <definedName name="Actual_Boiler_Eff_Sludge">[19]Input!$G$11</definedName>
    <definedName name="Actual_Boiler_Eff_Tires">[19]Input!$G$12</definedName>
    <definedName name="Actual_Boiler_Eff_Wood">[19]Input!$G$8</definedName>
    <definedName name="Actual_Coal_Heat_Input">[19]Input!$J$7</definedName>
    <definedName name="Actual_Coke_Heat_Input">[19]Input!$J$10</definedName>
    <definedName name="Actual_Oil_Heat_Input">[19]Input!$J$9</definedName>
    <definedName name="Actual_Power_Sold_on_PPA_Basis" localSheetId="0">#REF!</definedName>
    <definedName name="Actual_Power_Sold_on_PPA_Basis" localSheetId="1">#REF!</definedName>
    <definedName name="Actual_Power_Sold_on_PPA_Basis">#REF!</definedName>
    <definedName name="Actual_Sludge_Heat_Input">[19]Input!$J$11</definedName>
    <definedName name="Actual_Tire_Heat_Input">[19]Input!$J$12</definedName>
    <definedName name="Actual_Wood_Heat_Input">[19]Input!$J$8</definedName>
    <definedName name="actual3" localSheetId="0">#REF!</definedName>
    <definedName name="actual3" localSheetId="1">#REF!</definedName>
    <definedName name="actual3">#REF!</definedName>
    <definedName name="ActualISData">'[20]2004 IS Actuals'!$A:$IV</definedName>
    <definedName name="Actuals_3and9" localSheetId="0">#REF!</definedName>
    <definedName name="Actuals_3and9" localSheetId="1">#REF!</definedName>
    <definedName name="Actuals_3and9">#REF!</definedName>
    <definedName name="actuals5" localSheetId="0">#REF!</definedName>
    <definedName name="actuals5" localSheetId="1">#REF!</definedName>
    <definedName name="actuals5">#REF!</definedName>
    <definedName name="Actuals9" localSheetId="0">#REF!</definedName>
    <definedName name="Actuals9" localSheetId="1">#REF!</definedName>
    <definedName name="Actuals9">#REF!</definedName>
    <definedName name="ad" localSheetId="0">{"page1",#N/A,FALSE,"GIRLBO";"page2",#N/A,FALSE,"GIRLBO";"page3",#N/A,FALSE,"GIRLBO";"page4",#N/A,FALSE,"GIRLBO";"page5",#N/A,FALSE,"GIRLBO"}</definedName>
    <definedName name="ad" localSheetId="1">{"page1",#N/A,FALSE,"GIRLBO";"page2",#N/A,FALSE,"GIRLBO";"page3",#N/A,FALSE,"GIRLBO";"page4",#N/A,FALSE,"GIRLBO";"page5",#N/A,FALSE,"GIRLBO"}</definedName>
    <definedName name="ad">{"page1",#N/A,FALSE,"GIRLBO";"page2",#N/A,FALSE,"GIRLBO";"page3",#N/A,FALSE,"GIRLBO";"page4",#N/A,FALSE,"GIRLBO";"page5",#N/A,FALSE,"GIRLBO"}</definedName>
    <definedName name="adasdasdasdasd" localSheetId="0" hidden="1">{"PR1","pr1",TRUE,"Sch PR-1"}</definedName>
    <definedName name="adasdasdasdasd" localSheetId="1" hidden="1">{"PR1","pr1",TRUE,"Sch PR-1"}</definedName>
    <definedName name="adasdasdasdasd" hidden="1">{"PR1","pr1",TRUE,"Sch PR-1"}</definedName>
    <definedName name="Additions_to_Other_Assets" localSheetId="0">[18]Model!#REF!</definedName>
    <definedName name="Additions_to_Other_Assets" localSheetId="1">[18]Model!#REF!</definedName>
    <definedName name="Additions_to_Other_Assets">[18]Model!#REF!</definedName>
    <definedName name="adfasd" localSheetId="0" hidden="1">{#N/A,#N/A,FALSE,"Projections";#N/A,#N/A,FALSE,"Multiples Valuation";#N/A,#N/A,FALSE,"LBO";#N/A,#N/A,FALSE,"Multiples_Sensitivity";#N/A,#N/A,FALSE,"Summary"}</definedName>
    <definedName name="adfasd" localSheetId="1" hidden="1">{#N/A,#N/A,FALSE,"Projections";#N/A,#N/A,FALSE,"Multiples Valuation";#N/A,#N/A,FALSE,"LBO";#N/A,#N/A,FALSE,"Multiples_Sensitivity";#N/A,#N/A,FALSE,"Summary"}</definedName>
    <definedName name="adfasd" hidden="1">{#N/A,#N/A,FALSE,"Projections";#N/A,#N/A,FALSE,"Multiples Valuation";#N/A,#N/A,FALSE,"LBO";#N/A,#N/A,FALSE,"Multiples_Sensitivity";#N/A,#N/A,FALSE,"Summary"}</definedName>
    <definedName name="ADJMNT" localSheetId="0">#REF!</definedName>
    <definedName name="ADJMNT" localSheetId="1">#REF!</definedName>
    <definedName name="ADJMNT">#REF!</definedName>
    <definedName name="ADM_Data" localSheetId="0">#REF!</definedName>
    <definedName name="ADM_Data" localSheetId="1">#REF!</definedName>
    <definedName name="ADM_Data">#REF!</definedName>
    <definedName name="admin02" localSheetId="0">#REF!</definedName>
    <definedName name="admin02" localSheetId="1">#REF!</definedName>
    <definedName name="admin02">#REF!</definedName>
    <definedName name="admin02q2" localSheetId="0">#REF!</definedName>
    <definedName name="admin02q2">#REF!</definedName>
    <definedName name="admin02q3" localSheetId="0">#REF!</definedName>
    <definedName name="admin02q3">#REF!</definedName>
    <definedName name="admin03" localSheetId="0">#REF!</definedName>
    <definedName name="admin03">#REF!</definedName>
    <definedName name="admin04" localSheetId="0">#REF!</definedName>
    <definedName name="admin04">#REF!</definedName>
    <definedName name="admin05" localSheetId="0">#REF!</definedName>
    <definedName name="admin05">#REF!</definedName>
    <definedName name="admin06" localSheetId="0">#REF!</definedName>
    <definedName name="admin06">#REF!</definedName>
    <definedName name="ADS_Date">'[21]Advertising &amp; Promotion 3yrs'!$B$16:$D$16,'[21]Advertising &amp; Promotion 3yrs'!$F$16:$H$16,'[21]Advertising &amp; Promotion 3yrs'!$J$16:$L$16,'[21]Advertising &amp; Promotion 3yrs'!$B$41:$D$41,'[21]Advertising &amp; Promotion 3yrs'!$F$41:$H$41,'[21]Advertising &amp; Promotion 3yrs'!$J$41:$L$41,'[21]Advertising &amp; Promotion 3yrs'!$B$66:$D$66,'[21]Advertising &amp; Promotion 3yrs'!$F$66:$H$66,'[21]Advertising &amp; Promotion 3yrs'!$J$66:$L$66,'[21]Advertising &amp; Promotion 3yrs'!$B$91:$D$91,'[21]Advertising &amp; Promotion 3yrs'!$F$91:$H$91,'[21]Advertising &amp; Promotion 3yrs'!$J$91:$L$91,'[21]Advertising &amp; Promotion 3yrs'!$B$116:$D$116,'[21]Advertising &amp; Promotion 3yrs'!$F$116:$H$116,'[21]Advertising &amp; Promotion 3yrs'!$J$116:$L$116,'[21]Advertising &amp; Promotion 3yrs'!$B$141:$D$141,'[21]Advertising &amp; Promotion 3yrs'!$F$141:$H$141,'[21]Advertising &amp; Promotion 3yrs'!$J$141:$L$141</definedName>
    <definedName name="ADS_Date2">'[21]Advertising &amp; Promotion 3yrs'!$B$168:$D$169,'[21]Advertising &amp; Promotion 3yrs'!$F$168:$H$169,'[21]Advertising &amp; Promotion 3yrs'!$J$168:$L$169,'[21]Advertising &amp; Promotion 3yrs'!$B$193:$D$193,'[21]Advertising &amp; Promotion 3yrs'!$F$193:$H$193,'[21]Advertising &amp; Promotion 3yrs'!$J$193:$L$193,'[21]Advertising &amp; Promotion 3yrs'!$B$228:$D$229,'[21]Advertising &amp; Promotion 3yrs'!$F$228:$H$229,'[21]Advertising &amp; Promotion 3yrs'!$J$228:$L$229</definedName>
    <definedName name="AE4_" localSheetId="0">'[22]26-SFPAE'!$A$7:$S$80</definedName>
    <definedName name="AE4_" localSheetId="1">'[22]26-SFPAE'!$A$7:$S$80</definedName>
    <definedName name="AE4_">'[22]26-SFPAE'!$A$7:$S$80</definedName>
    <definedName name="AF" localSheetId="0">#REF!</definedName>
    <definedName name="AF" localSheetId="1">#REF!</definedName>
    <definedName name="AF">#REF!</definedName>
    <definedName name="AFD" localSheetId="0">'[23]Share Structure'!$E$11</definedName>
    <definedName name="AFD" localSheetId="1">'[23]Share Structure'!$E$11</definedName>
    <definedName name="AFD">'[23]Share Structure'!$E$11</definedName>
    <definedName name="AFFILIAT">'[1]#REF'!$T$403:$AD$484</definedName>
    <definedName name="Agn" localSheetId="0">#REF!</definedName>
    <definedName name="Agn" localSheetId="1">#REF!</definedName>
    <definedName name="Agn">#REF!</definedName>
    <definedName name="AgSpot" localSheetId="0">'[16]NAV (for comps)'!$A$31</definedName>
    <definedName name="AgSpot" localSheetId="1">'[16]NAV (for comps)'!$A$31</definedName>
    <definedName name="AgSpot">'[16]NAV (for comps)'!$A$31</definedName>
    <definedName name="aladdroe" localSheetId="0">#REF!</definedName>
    <definedName name="aladdroe" localSheetId="1">#REF!</definedName>
    <definedName name="aladdroe">#REF!</definedName>
    <definedName name="ALCO_Data" localSheetId="0">#REF!</definedName>
    <definedName name="ALCO_Data" localSheetId="1">#REF!</definedName>
    <definedName name="ALCO_Data">#REF!</definedName>
    <definedName name="ALL_IN_CHT" localSheetId="0">#REF!</definedName>
    <definedName name="ALL_IN_CHT" localSheetId="1">#REF!</definedName>
    <definedName name="ALL_IN_CHT">#REF!</definedName>
    <definedName name="ALLTEL" localSheetId="0">#REF!</definedName>
    <definedName name="ALLTEL">#REF!</definedName>
    <definedName name="AltaGas" localSheetId="0">#REF!</definedName>
    <definedName name="AltaGas">#REF!</definedName>
    <definedName name="AMORT_COSTS" localSheetId="0">#REF!</definedName>
    <definedName name="AMORT_COSTS">#REF!</definedName>
    <definedName name="Amortization_of_tech_acq" localSheetId="0">[18]Model!#REF!</definedName>
    <definedName name="Amortization_of_tech_acq" localSheetId="1">[18]Model!#REF!</definedName>
    <definedName name="Amortization_of_tech_acq">[18]Model!#REF!</definedName>
    <definedName name="AMSIC" localSheetId="0">#REF!</definedName>
    <definedName name="AMSIC" localSheetId="1">#REF!</definedName>
    <definedName name="AMSIC">#REF!</definedName>
    <definedName name="AMT_CASE" localSheetId="0">[24]Proforma!#REF!</definedName>
    <definedName name="AMT_CASE" localSheetId="1">[24]Proforma!#REF!</definedName>
    <definedName name="AMT_CASE">[24]Proforma!#REF!</definedName>
    <definedName name="ANALYSIS" localSheetId="0">#REF!</definedName>
    <definedName name="ANALYSIS" localSheetId="1">#REF!</definedName>
    <definedName name="ANALYSIS">#REF!</definedName>
    <definedName name="Anchor_Data" localSheetId="0">#REF!</definedName>
    <definedName name="Anchor_Data" localSheetId="1">#REF!</definedName>
    <definedName name="Anchor_Data">#REF!</definedName>
    <definedName name="andet3" localSheetId="0">[25]saldobalance!#REF!</definedName>
    <definedName name="andet3" localSheetId="1">[25]saldobalance!#REF!</definedName>
    <definedName name="andet3">[25]saldobalance!#REF!</definedName>
    <definedName name="AndOr" localSheetId="0">#REF!</definedName>
    <definedName name="AndOr" localSheetId="1">#REF!</definedName>
    <definedName name="AndOr">#REF!</definedName>
    <definedName name="AndOr2" localSheetId="0">#REF!</definedName>
    <definedName name="AndOr2" localSheetId="1">#REF!</definedName>
    <definedName name="AndOr2">#REF!</definedName>
    <definedName name="anscount" hidden="1">1</definedName>
    <definedName name="AP_cash" localSheetId="0">#REF!</definedName>
    <definedName name="AP_cash" localSheetId="1">#REF!</definedName>
    <definedName name="AP_cash">#REF!</definedName>
    <definedName name="AP_cover" localSheetId="0">#REF!</definedName>
    <definedName name="AP_cover">#REF!</definedName>
    <definedName name="AP_income_and_capitalization" localSheetId="0">#REF!</definedName>
    <definedName name="AP_income_and_capitalization">#REF!</definedName>
    <definedName name="APCI_Maint_A_B" localSheetId="0">#REF!</definedName>
    <definedName name="APCI_Maint_A_B">#REF!</definedName>
    <definedName name="APCI_Maint_C" localSheetId="0">#REF!</definedName>
    <definedName name="APCI_Maint_C">#REF!</definedName>
    <definedName name="APPL" localSheetId="0">#REF!</definedName>
    <definedName name="APPL">#REF!</definedName>
    <definedName name="ARDetail" localSheetId="0">#REF!</definedName>
    <definedName name="ARDetail">#REF!</definedName>
    <definedName name="AS2DocOpenMode" hidden="1">"AS2DocumentEdit"</definedName>
    <definedName name="asasasasas" localSheetId="0" hidden="1">{"PR1","pr1",TRUE,"Sch PR-1"}</definedName>
    <definedName name="asasasasas" localSheetId="1" hidden="1">{"PR1","pr1",TRUE,"Sch PR-1"}</definedName>
    <definedName name="asasasasas" hidden="1">{"PR1","pr1",TRUE,"Sch PR-1"}</definedName>
    <definedName name="asavail" localSheetId="0">'[26]Valuation Model'!#REF!</definedName>
    <definedName name="asavail">'[26]Valuation Model'!#REF!</definedName>
    <definedName name="ASD">[27]Consolidated!$T$5</definedName>
    <definedName name="asdasd" localSheetId="0">Sheet1</definedName>
    <definedName name="asdasd" localSheetId="1">Sheet1</definedName>
    <definedName name="asdasd">Sheet1</definedName>
    <definedName name="asdf" localSheetId="0" hidden="1">[10]dontuse!#REF!</definedName>
    <definedName name="asdf" hidden="1">[10]dontuse!#REF!</definedName>
    <definedName name="asdfasdf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df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sasdafsda" localSheetId="0" hidden="1">{"PR1","pr1",TRUE,"Sch PR-1"}</definedName>
    <definedName name="assasdafsda" localSheetId="1" hidden="1">{"PR1","pr1",TRUE,"Sch PR-1"}</definedName>
    <definedName name="assasdafsda" hidden="1">{"PR1","pr1",TRUE,"Sch PR-1"}</definedName>
    <definedName name="Assembly_Overhead">[28]Sheet1!$B$10</definedName>
    <definedName name="Assembly_Yield">[28]Sheet1!$B$3</definedName>
    <definedName name="Asset">'[29]Financial Summary'!$D$15:$N$31</definedName>
    <definedName name="ASSUMP" localSheetId="0">#REF!</definedName>
    <definedName name="ASSUMP" localSheetId="1">#REF!</definedName>
    <definedName name="ASSUMP">#REF!</definedName>
    <definedName name="assumptions" localSheetId="0">#REF!</definedName>
    <definedName name="assumptions" localSheetId="1">#REF!</definedName>
    <definedName name="assumptions">#REF!</definedName>
    <definedName name="AT_T" localSheetId="0">#REF!</definedName>
    <definedName name="AT_T" localSheetId="1">#REF!</definedName>
    <definedName name="AT_T">#REF!</definedName>
    <definedName name="ATA1T" localSheetId="0">#REF!</definedName>
    <definedName name="ATA1T">#REF!</definedName>
    <definedName name="ATA4T" localSheetId="0">#REF!</definedName>
    <definedName name="ATA4T">#REF!</definedName>
    <definedName name="ATA5T" localSheetId="0">#REF!</definedName>
    <definedName name="ATA5T">#REF!</definedName>
    <definedName name="Aub" localSheetId="0">#REF!</definedName>
    <definedName name="Aub">#REF!</definedName>
    <definedName name="AUDCAD" localSheetId="0">[30]AAPL!$T$49</definedName>
    <definedName name="AUDCAD" localSheetId="1">[30]AAPL!$T$49</definedName>
    <definedName name="AUDCAD">[30]AAPL!$T$49</definedName>
    <definedName name="AUSBULK" localSheetId="0">#REF!</definedName>
    <definedName name="AUSBULK" localSheetId="1">#REF!</definedName>
    <definedName name="AUSBULK">#REF!</definedName>
    <definedName name="AuSpot" localSheetId="0">'[16]NAV (for comps)'!$A$29</definedName>
    <definedName name="AuSpot" localSheetId="1">'[16]NAV (for comps)'!$A$29</definedName>
    <definedName name="AuSpot">'[16]NAV (for comps)'!$A$29</definedName>
    <definedName name="Average_Ending_Access_Lines" localSheetId="0">#REF!</definedName>
    <definedName name="Average_Ending_Access_Lines" localSheetId="1">#REF!</definedName>
    <definedName name="Average_Ending_Access_Lines">#REF!</definedName>
    <definedName name="Average_Ending_Retail_Lines" localSheetId="0">#REF!</definedName>
    <definedName name="Average_Ending_Retail_Lines" localSheetId="1">#REF!</definedName>
    <definedName name="Average_Ending_Retail_Lines">#REF!</definedName>
    <definedName name="Average_Ending_Wholesale_Lines" localSheetId="0">#REF!</definedName>
    <definedName name="Average_Ending_Wholesale_Lines" localSheetId="1">#REF!</definedName>
    <definedName name="Average_Ending_Wholesale_Lines">#REF!</definedName>
    <definedName name="AVIDADMIN" localSheetId="0">#REF!</definedName>
    <definedName name="AVIDADMIN">#REF!</definedName>
    <definedName name="azp" localSheetId="0">#REF!</definedName>
    <definedName name="azp">#REF!</definedName>
    <definedName name="b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" localSheetId="1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A" localSheetId="0">'[31]Balance Sheet'!$C$4:$P$68</definedName>
    <definedName name="BA" localSheetId="1">'[31]Balance Sheet'!$C$4:$P$68</definedName>
    <definedName name="BA">'[31]Balance Sheet'!$C$4:$P$68</definedName>
    <definedName name="BACK" localSheetId="0">#REF!</definedName>
    <definedName name="BACK" localSheetId="1">#REF!</definedName>
    <definedName name="BACK">#REF!</definedName>
    <definedName name="bad_debt" localSheetId="0">#REF!</definedName>
    <definedName name="bad_debt" localSheetId="1">#REF!</definedName>
    <definedName name="bad_debt">#REF!</definedName>
    <definedName name="Badger" localSheetId="0">[32]Assumptions!#REF!</definedName>
    <definedName name="Badger" localSheetId="1">[32]Assumptions!#REF!</definedName>
    <definedName name="Badger">[32]Assumptions!#REF!</definedName>
    <definedName name="BAF" localSheetId="0">[32]Assumptions!#REF!</definedName>
    <definedName name="BAF" localSheetId="1">[32]Assumptions!#REF!</definedName>
    <definedName name="BAF">[32]Assumptions!#REF!</definedName>
    <definedName name="Balance_Sheet" localSheetId="0">#REF!</definedName>
    <definedName name="Balance_Sheet" localSheetId="1">#REF!</definedName>
    <definedName name="Balance_Sheet">#REF!</definedName>
    <definedName name="Balance_sheet_analysis_AP" localSheetId="0">#REF!</definedName>
    <definedName name="Balance_sheet_analysis_AP" localSheetId="1">#REF!</definedName>
    <definedName name="Balance_sheet_analysis_AP">#REF!</definedName>
    <definedName name="Balance_sheet_analysis_EAMS" localSheetId="0">#REF!</definedName>
    <definedName name="Balance_sheet_analysis_EAMS" localSheetId="1">#REF!</definedName>
    <definedName name="Balance_sheet_analysis_EAMS">#REF!</definedName>
    <definedName name="Balance_sheet_analysis_Fuels" localSheetId="0">#REF!</definedName>
    <definedName name="Balance_sheet_analysis_Fuels">#REF!</definedName>
    <definedName name="Balance_sheet_analysis_LAM" localSheetId="0">#REF!</definedName>
    <definedName name="Balance_sheet_analysis_LAM">#REF!</definedName>
    <definedName name="Balance_Tax">'[21]Balance sheet'!$A$40:$IV$40,'[21]Balance sheet'!$A$87:$IV$87,'[21]Balance sheet'!$A$134:$IV$134,'[21]Balance sheet'!$A$128:$IV$128,'[21]Balance sheet'!$A$81:$IV$81,'[21]Balance sheet'!$A$34:$IV$34</definedName>
    <definedName name="Balance_Tax_5">'[21]Balance sheet 5yrs'!$A$40:$IV$40,'[21]Balance sheet 5yrs'!$A$34:$IV$34</definedName>
    <definedName name="BalanceSheetData" localSheetId="0">#REF!</definedName>
    <definedName name="BalanceSheetData" localSheetId="1">#REF!</definedName>
    <definedName name="BalanceSheetData">#REF!</definedName>
    <definedName name="Bank_Indebtedness" localSheetId="0">[33]Model!#REF!</definedName>
    <definedName name="Bank_Indebtedness" localSheetId="1">[33]Model!#REF!</definedName>
    <definedName name="Bank_Indebtedness">[33]Model!#REF!</definedName>
    <definedName name="Base_Steam_Price">[19]Input!$I$31</definedName>
    <definedName name="Base_Year" localSheetId="0">#REF!</definedName>
    <definedName name="Base_Year" localSheetId="1">#REF!</definedName>
    <definedName name="Base_Year">#REF!</definedName>
    <definedName name="BaseCase" localSheetId="0">#REF!</definedName>
    <definedName name="BaseCase" localSheetId="1">#REF!</definedName>
    <definedName name="BaseCase">#REF!</definedName>
    <definedName name="Basic" localSheetId="0">[30]AAPL!#REF!</definedName>
    <definedName name="Basic" localSheetId="1">[30]AAPL!#REF!</definedName>
    <definedName name="Basic">[30]AAPL!#REF!</definedName>
    <definedName name="basic_shares" localSheetId="0">#REF!</definedName>
    <definedName name="basic_shares" localSheetId="1">#REF!</definedName>
    <definedName name="basic_shares">#REF!</definedName>
    <definedName name="Basis">'[29]Financial Summary'!$D$15:$N$22</definedName>
    <definedName name="bb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b" localSheetId="1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b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bb" localSheetId="0" hidden="1">{#N/A,#N/A,TRUE,"Assumptions";#N/A,#N/A,TRUE,"Book Annual";#N/A,#N/A,TRUE,"Tax Annual";#N/A,#N/A,TRUE,"Valuation";#N/A,#N/A,TRUE,"Tax Dep'n";#N/A,#N/A,TRUE,"Book Dep'n";#N/A,#N/A,TRUE,"Monthly"}</definedName>
    <definedName name="bbb" localSheetId="1" hidden="1">{#N/A,#N/A,TRUE,"Assumptions";#N/A,#N/A,TRUE,"Book Annual";#N/A,#N/A,TRUE,"Tax Annual";#N/A,#N/A,TRUE,"Valuation";#N/A,#N/A,TRUE,"Tax Dep'n";#N/A,#N/A,TRUE,"Book Dep'n";#N/A,#N/A,TRUE,"Monthly"}</definedName>
    <definedName name="bbb" hidden="1">{#N/A,#N/A,TRUE,"Assumptions";#N/A,#N/A,TRUE,"Book Annual";#N/A,#N/A,TRUE,"Tax Annual";#N/A,#N/A,TRUE,"Valuation";#N/A,#N/A,TRUE,"Tax Dep'n";#N/A,#N/A,TRUE,"Book Dep'n";#N/A,#N/A,TRUE,"Monthly"}</definedName>
    <definedName name="BCSugar_Data" localSheetId="0">#REF!</definedName>
    <definedName name="BCSugar_Data" localSheetId="1">#REF!</definedName>
    <definedName name="BCSugar_Data">#REF!</definedName>
    <definedName name="BDEBT" localSheetId="0">#REF!</definedName>
    <definedName name="BDEBT" localSheetId="1">#REF!</definedName>
    <definedName name="BDEBT">#REF!</definedName>
    <definedName name="BDSADM" localSheetId="0">#REF!</definedName>
    <definedName name="BDSADM" localSheetId="1">#REF!</definedName>
    <definedName name="BDSADM">#REF!</definedName>
    <definedName name="BDSVB" localSheetId="0">#REF!</definedName>
    <definedName name="BDSVB">#REF!</definedName>
    <definedName name="Bear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1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1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BGRP">'[20]Bill Sales Summary'!$A$26:$IV$26</definedName>
    <definedName name="Begin_Startup">'[21]Beginning balance sheet'!$A$12:$IV$12,'[21]Beginning balance sheet'!$A$15:$IV$25,'[21]Beginning balance sheet'!$A$34:$IV$36,'[21]Beginning balance sheet'!$A$39:$IV$39,'[21]Beginning balance sheet'!$A$41:$IV$42</definedName>
    <definedName name="Begin_Tax_Dividend">'[21]Beginning balance sheet'!$A$36:$IV$36,'[21]Beginning balance sheet'!$A$42:$IV$42</definedName>
    <definedName name="Beginning_Access_Lines" localSheetId="0">#REF!</definedName>
    <definedName name="Beginning_Access_Lines" localSheetId="1">#REF!</definedName>
    <definedName name="Beginning_Access_Lines">#REF!</definedName>
    <definedName name="BEHSIM" localSheetId="0">#REF!</definedName>
    <definedName name="BEHSIM" localSheetId="1">#REF!</definedName>
    <definedName name="BEHSIM">#REF!</definedName>
    <definedName name="BestCaseColumn">'[21]Sensitivity analysis'!$C$1:$C$65536,'[21]Sensitivity analysis'!$I$1:$I$65536</definedName>
    <definedName name="Bet" localSheetId="0">#REF!</definedName>
    <definedName name="Bet" localSheetId="1">#REF!</definedName>
    <definedName name="Bet">#REF!</definedName>
    <definedName name="BF" localSheetId="0">#REF!</definedName>
    <definedName name="BF" localSheetId="1">#REF!</definedName>
    <definedName name="BF">#REF!</definedName>
    <definedName name="BFBGRP">'[20]Bill Sales Summary'!$A$18:$IV$18</definedName>
    <definedName name="BillVFTotal" localSheetId="0">#REF!</definedName>
    <definedName name="BillVFTotal" localSheetId="1">#REF!</definedName>
    <definedName name="BillVFTotal">#REF!</definedName>
    <definedName name="bjhhj" localSheetId="0">#REF!</definedName>
    <definedName name="bjhhj" localSheetId="1">#REF!</definedName>
    <definedName name="bjhhj">#REF!</definedName>
    <definedName name="BKH3710T" localSheetId="0">#REF!</definedName>
    <definedName name="BKH3710T" localSheetId="1">#REF!</definedName>
    <definedName name="BKH3710T">#REF!</definedName>
    <definedName name="BKHT3710" localSheetId="0">#REF!</definedName>
    <definedName name="BKHT3710">#REF!</definedName>
    <definedName name="BKP3708T" localSheetId="0">#REF!</definedName>
    <definedName name="BKP3708T">#REF!</definedName>
    <definedName name="BKP3709T" localSheetId="0">#REF!</definedName>
    <definedName name="BKP3709T">#REF!</definedName>
    <definedName name="BLPH1" localSheetId="0" hidden="1">[34]Historic!#REF!</definedName>
    <definedName name="BLPH1" localSheetId="1" hidden="1">[34]Historic!#REF!</definedName>
    <definedName name="BLPH1" hidden="1">[34]Historic!#REF!</definedName>
    <definedName name="BLPH10" hidden="1">[34]Historic!$AT$4</definedName>
    <definedName name="BLPH11" hidden="1">[34]Historic!$AY$4</definedName>
    <definedName name="BLPH12" hidden="1">[34]Historic!$BD$4</definedName>
    <definedName name="BLPH13" hidden="1">[34]Historic!$BI$4</definedName>
    <definedName name="BLPH14" hidden="1">[34]Historic!$BN$4</definedName>
    <definedName name="BLPH15" hidden="1">[34]Historic!$BS$4</definedName>
    <definedName name="BLPH16" hidden="1">[34]Historic!$BX$4</definedName>
    <definedName name="BLPH17" hidden="1">[34]Historic!$BY$4</definedName>
    <definedName name="BLPH18" hidden="1">[34]Historic!$BZ$4</definedName>
    <definedName name="BLPH19" hidden="1">[34]Historic!$CA$4</definedName>
    <definedName name="BLPH2" hidden="1">[34]Historic!$F$4</definedName>
    <definedName name="BLPH20">[34]Historic!$BX$5</definedName>
    <definedName name="BLPH21" localSheetId="0" hidden="1">[35]Data!#REF!</definedName>
    <definedName name="BLPH21" localSheetId="1" hidden="1">[35]Data!#REF!</definedName>
    <definedName name="BLPH21" hidden="1">[35]Data!#REF!</definedName>
    <definedName name="BLPH22" localSheetId="0" hidden="1">#REF!</definedName>
    <definedName name="BLPH22" localSheetId="1" hidden="1">#REF!</definedName>
    <definedName name="BLPH22" hidden="1">#REF!</definedName>
    <definedName name="BLPH23" localSheetId="0" hidden="1">#REF!</definedName>
    <definedName name="BLPH23" localSheetId="1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29" localSheetId="0" hidden="1">#REF!</definedName>
    <definedName name="BLPH29" hidden="1">#REF!</definedName>
    <definedName name="BLPH3" hidden="1">[34]Historic!$K$4</definedName>
    <definedName name="BLPH30" localSheetId="0" hidden="1">#REF!</definedName>
    <definedName name="BLPH30" localSheetId="1" hidden="1">#REF!</definedName>
    <definedName name="BLPH30" hidden="1">#REF!</definedName>
    <definedName name="BLPH31" localSheetId="0" hidden="1">#REF!</definedName>
    <definedName name="BLPH31" localSheetId="1" hidden="1">#REF!</definedName>
    <definedName name="BLPH31" hidden="1">#REF!</definedName>
    <definedName name="BLPH32" localSheetId="0" hidden="1">#REF!</definedName>
    <definedName name="BLPH32" localSheetId="1" hidden="1">#REF!</definedName>
    <definedName name="BLPH32" hidden="1">#REF!</definedName>
    <definedName name="BLPH33" localSheetId="0" hidden="1">#REF!</definedName>
    <definedName name="BLPH33" hidden="1">#REF!</definedName>
    <definedName name="BLPH34" localSheetId="0" hidden="1">#REF!</definedName>
    <definedName name="BLPH34" hidden="1">#REF!</definedName>
    <definedName name="BLPH35" localSheetId="0" hidden="1">#REF!</definedName>
    <definedName name="BLPH35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[34]Historic!#REF!</definedName>
    <definedName name="BLPH4" localSheetId="1" hidden="1">[34]Historic!#REF!</definedName>
    <definedName name="BLPH4" hidden="1">[34]Historic!#REF!</definedName>
    <definedName name="BLPH40" localSheetId="0" hidden="1">#REF!</definedName>
    <definedName name="BLPH40" localSheetId="1" hidden="1">#REF!</definedName>
    <definedName name="BLPH40" hidden="1">#REF!</definedName>
    <definedName name="BLPH41" localSheetId="0" hidden="1">#REF!</definedName>
    <definedName name="BLPH41" localSheetId="1" hidden="1">#REF!</definedName>
    <definedName name="BLPH41" hidden="1">#REF!</definedName>
    <definedName name="BLPH42" localSheetId="0" hidden="1">#REF!</definedName>
    <definedName name="BLPH42" localSheetId="1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hidden="1">[34]Historic!$U$4</definedName>
    <definedName name="BLPH50" localSheetId="0" hidden="1">#REF!</definedName>
    <definedName name="BLPH50" localSheetId="1" hidden="1">#REF!</definedName>
    <definedName name="BLPH50" hidden="1">#REF!</definedName>
    <definedName name="BLPH51" localSheetId="0" hidden="1">#REF!</definedName>
    <definedName name="BLPH51" localSheetId="1" hidden="1">#REF!</definedName>
    <definedName name="BLPH51" hidden="1">#REF!</definedName>
    <definedName name="BLPH52" localSheetId="0" hidden="1">#REF!</definedName>
    <definedName name="BLPH52" localSheetId="1" hidden="1">#REF!</definedName>
    <definedName name="BLPH52" hidden="1">#REF!</definedName>
    <definedName name="BLPH53" localSheetId="0" hidden="1">#REF!</definedName>
    <definedName name="BLPH53" hidden="1">#REF!</definedName>
    <definedName name="BLPH535" localSheetId="0" hidden="1">'[36]Trading Stats'!#REF!</definedName>
    <definedName name="BLPH535" localSheetId="1" hidden="1">'[36]Trading Stats'!#REF!</definedName>
    <definedName name="BLPH535" hidden="1">'[36]Trading Stats'!#REF!</definedName>
    <definedName name="BLPH536" localSheetId="0" hidden="1">'[36]Trading Stats'!#REF!</definedName>
    <definedName name="BLPH536" localSheetId="1" hidden="1">'[36]Trading Stats'!#REF!</definedName>
    <definedName name="BLPH536" hidden="1">'[36]Trading Stats'!#REF!</definedName>
    <definedName name="BLPH54" localSheetId="0" hidden="1">#REF!</definedName>
    <definedName name="BLPH54" localSheetId="1" hidden="1">#REF!</definedName>
    <definedName name="BLPH54" hidden="1">#REF!</definedName>
    <definedName name="BLPH55" localSheetId="0" hidden="1">#REF!</definedName>
    <definedName name="BLPH55" localSheetId="1" hidden="1">#REF!</definedName>
    <definedName name="BLPH55" hidden="1">#REF!</definedName>
    <definedName name="BLPH56" localSheetId="0" hidden="1">#REF!</definedName>
    <definedName name="BLPH56" localSheetId="1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hidden="1">[34]Historic!$Z$4</definedName>
    <definedName name="BLPH60" localSheetId="0" hidden="1">#REF!</definedName>
    <definedName name="BLPH60" localSheetId="1" hidden="1">#REF!</definedName>
    <definedName name="BLPH60" hidden="1">#REF!</definedName>
    <definedName name="BLPH61" localSheetId="0" hidden="1">#REF!</definedName>
    <definedName name="BLPH61" localSheetId="1" hidden="1">#REF!</definedName>
    <definedName name="BLPH61" hidden="1">#REF!</definedName>
    <definedName name="BLPH62" localSheetId="0" hidden="1">#REF!</definedName>
    <definedName name="BLPH62" localSheetId="1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hidden="1">[34]Historic!$AE$4</definedName>
    <definedName name="BLPH70" localSheetId="0" hidden="1">#REF!</definedName>
    <definedName name="BLPH70" localSheetId="1" hidden="1">#REF!</definedName>
    <definedName name="BLPH70" hidden="1">#REF!</definedName>
    <definedName name="BLPH71" localSheetId="0" hidden="1">'[37]Base Raw data'!$G$20</definedName>
    <definedName name="BLPH71" localSheetId="1" hidden="1">'[37]Base Raw data'!$G$20</definedName>
    <definedName name="BLPH71" hidden="1">'[37]Base Raw data'!$G$20</definedName>
    <definedName name="BLPH72" localSheetId="0" hidden="1">'[37]Base Raw data'!$AC$8</definedName>
    <definedName name="BLPH72" localSheetId="1" hidden="1">'[37]Base Raw data'!$AC$8</definedName>
    <definedName name="BLPH72" hidden="1">'[37]Base Raw data'!$AC$8</definedName>
    <definedName name="BLPH73" localSheetId="0" hidden="1">'[37]Base Raw data'!$T$8</definedName>
    <definedName name="BLPH73" localSheetId="1" hidden="1">'[37]Base Raw data'!$T$8</definedName>
    <definedName name="BLPH73" hidden="1">'[37]Base Raw data'!$T$8</definedName>
    <definedName name="BLPH74" localSheetId="0" hidden="1">'[37]Base Raw data'!$J$20</definedName>
    <definedName name="BLPH74" localSheetId="1" hidden="1">'[37]Base Raw data'!$J$20</definedName>
    <definedName name="BLPH74" hidden="1">'[37]Base Raw data'!$J$20</definedName>
    <definedName name="BLPH75" localSheetId="0" hidden="1">'[37]Base Raw data'!$Z$8</definedName>
    <definedName name="BLPH75" localSheetId="1" hidden="1">'[37]Base Raw data'!$Z$8</definedName>
    <definedName name="BLPH75" hidden="1">'[37]Base Raw data'!$Z$8</definedName>
    <definedName name="BLPH76" localSheetId="0" hidden="1">'[37]Base Raw data'!$AF$8</definedName>
    <definedName name="BLPH76" localSheetId="1" hidden="1">'[37]Base Raw data'!$AF$8</definedName>
    <definedName name="BLPH76" hidden="1">'[37]Base Raw data'!$AF$8</definedName>
    <definedName name="BLPH77" localSheetId="0" hidden="1">'[37]Base Raw data'!$A$20</definedName>
    <definedName name="BLPH77" localSheetId="1" hidden="1">'[37]Base Raw data'!$A$20</definedName>
    <definedName name="BLPH77" hidden="1">'[37]Base Raw data'!$A$20</definedName>
    <definedName name="BLPH78" localSheetId="0" hidden="1">'[37]Base Raw data'!$W$8</definedName>
    <definedName name="BLPH78" localSheetId="1" hidden="1">'[37]Base Raw data'!$W$8</definedName>
    <definedName name="BLPH78" hidden="1">'[37]Base Raw data'!$W$8</definedName>
    <definedName name="BLPH79" localSheetId="0" hidden="1">'[37]Base Raw data'!$D$20</definedName>
    <definedName name="BLPH79" localSheetId="1" hidden="1">'[37]Base Raw data'!$D$20</definedName>
    <definedName name="BLPH79" hidden="1">'[37]Base Raw data'!$D$20</definedName>
    <definedName name="BLPH8" hidden="1">[34]Historic!$AJ$7</definedName>
    <definedName name="BLPH80" localSheetId="0" hidden="1">'[37]lease rates, libor'!$E$5</definedName>
    <definedName name="BLPH80" localSheetId="1" hidden="1">'[37]lease rates, libor'!$E$5</definedName>
    <definedName name="BLPH80" hidden="1">'[37]lease rates, libor'!$E$5</definedName>
    <definedName name="BLPH81" localSheetId="0" hidden="1">'[37]lease rates, libor'!$N$5</definedName>
    <definedName name="BLPH81" localSheetId="1" hidden="1">'[37]lease rates, libor'!$N$5</definedName>
    <definedName name="BLPH81" hidden="1">'[37]lease rates, libor'!$N$5</definedName>
    <definedName name="BLPH82" localSheetId="0" hidden="1">'[37]lease rates, libor'!$H$5</definedName>
    <definedName name="BLPH82" localSheetId="1" hidden="1">'[37]lease rates, libor'!$H$5</definedName>
    <definedName name="BLPH82" hidden="1">'[37]lease rates, libor'!$H$5</definedName>
    <definedName name="BLPH83" localSheetId="0" hidden="1">'[37]lease rates, libor'!$T$5</definedName>
    <definedName name="BLPH83" localSheetId="1" hidden="1">'[37]lease rates, libor'!$T$5</definedName>
    <definedName name="BLPH83" hidden="1">'[37]lease rates, libor'!$T$5</definedName>
    <definedName name="BLPH84" localSheetId="0" hidden="1">'[37]lease rates, libor'!$Q$5</definedName>
    <definedName name="BLPH84" localSheetId="1" hidden="1">'[37]lease rates, libor'!$Q$5</definedName>
    <definedName name="BLPH84" hidden="1">'[37]lease rates, libor'!$Q$5</definedName>
    <definedName name="BLPH85" localSheetId="0" hidden="1">'[37]lease rates, libor'!$K$5</definedName>
    <definedName name="BLPH85" localSheetId="1" hidden="1">'[37]lease rates, libor'!$K$5</definedName>
    <definedName name="BLPH85" hidden="1">'[37]lease rates, libor'!$K$5</definedName>
    <definedName name="BLPH9" localSheetId="0" hidden="1">[34]Historic!#REF!</definedName>
    <definedName name="BLPH9" localSheetId="1" hidden="1">[34]Historic!#REF!</definedName>
    <definedName name="BLPH9" hidden="1">[34]Historic!#REF!</definedName>
    <definedName name="BMFAFFP">'[20]VP Sales Budget'!$C$154</definedName>
    <definedName name="BMFDIRP">'[20]VP Sales Budget'!$C$153</definedName>
    <definedName name="BMFGRP">'[20]Bill Sales Summary'!$A$42:$IV$42</definedName>
    <definedName name="BMFPREMP">'[20]VP Sales Budget'!$C$155</definedName>
    <definedName name="Board_summaries" localSheetId="0">#REF!</definedName>
    <definedName name="Board_summaries" localSheetId="1">#REF!</definedName>
    <definedName name="Board_summaries">#REF!</definedName>
    <definedName name="BOC_cash_flow" localSheetId="0">#REF!</definedName>
    <definedName name="BOC_cash_flow" localSheetId="1">#REF!</definedName>
    <definedName name="BOC_cash_flow">#REF!</definedName>
    <definedName name="BOC_income_statement" localSheetId="0">#REF!</definedName>
    <definedName name="BOC_income_statement" localSheetId="1">#REF!</definedName>
    <definedName name="BOC_income_statement">#REF!</definedName>
    <definedName name="Bond_Draws_Total_in_LC" localSheetId="0">#REF!</definedName>
    <definedName name="Bond_Draws_Total_in_LC">#REF!</definedName>
    <definedName name="bonus">'[38]Variable Assumptions'!$B$21</definedName>
    <definedName name="BONUS_TOT" localSheetId="0">#REF!</definedName>
    <definedName name="BONUS_TOT" localSheetId="1">#REF!</definedName>
    <definedName name="BONUS_TOT">#REF!</definedName>
    <definedName name="bookdep" localSheetId="0">#REF!</definedName>
    <definedName name="bookdep" localSheetId="1">#REF!</definedName>
    <definedName name="bookdep">#REF!</definedName>
    <definedName name="BorderQ">[39]Model!$A$1:$BH$6,[39]Model!$A$95:$IV$97,[39]Model!$A$101:$IV$106,[39]Model!$A$179:$IV$184</definedName>
    <definedName name="Borders_historic">'[21]Beginning balance sheet'!$A$10:$D$10,'[21]Beginning balance sheet'!$A$16:$D$16,'[21]Beginning balance sheet'!$A$29:$D$29,'[21]Beginning balance sheet'!$A$38:$D$38,'[21]Beginning balance sheet'!$A$46:$D$46</definedName>
    <definedName name="Borders_startup">'[21]Beginning balance sheet'!$A$10:$B$10,'[21]Beginning balance sheet'!$A$16:$B$16,'[21]Beginning balance sheet'!$A$29:$B$29,'[21]Beginning balance sheet'!$A$38:$B$38,'[21]Beginning balance sheet'!$A$46:$B$46</definedName>
    <definedName name="BorderY">[39]Model!$A$1:$BH$6,[39]Model!$A$95:$IV$97,[39]Model!$A$101:$IV$106,[39]Model!$A$179:$IV$184</definedName>
    <definedName name="BPT" localSheetId="0">#REF!</definedName>
    <definedName name="BPT" localSheetId="1">#REF!</definedName>
    <definedName name="BPT">#REF!</definedName>
    <definedName name="BRDLIB" localSheetId="0">#REF!</definedName>
    <definedName name="BRDLIB" localSheetId="1">#REF!</definedName>
    <definedName name="BRDLIB">#REF!</definedName>
    <definedName name="BRDPROC" localSheetId="0">#REF!</definedName>
    <definedName name="BRDPROC" localSheetId="1">#REF!</definedName>
    <definedName name="BRDPROC">#REF!</definedName>
    <definedName name="Break_Even_Price" localSheetId="0">#REF!</definedName>
    <definedName name="Break_Even_Price">#REF!</definedName>
    <definedName name="BRIDGE" localSheetId="0">[40]Controls!#REF!</definedName>
    <definedName name="BRIDGE" localSheetId="1">[40]Controls!#REF!</definedName>
    <definedName name="BRIDGE">[40]Controls!#REF!</definedName>
    <definedName name="bridge_amortization" localSheetId="0">#REF!</definedName>
    <definedName name="bridge_amortization" localSheetId="1">#REF!</definedName>
    <definedName name="bridge_amortization">#REF!</definedName>
    <definedName name="bridge_currency" localSheetId="0">#REF!</definedName>
    <definedName name="bridge_currency" localSheetId="1">#REF!</definedName>
    <definedName name="bridge_currency">#REF!</definedName>
    <definedName name="bridge_holiday" localSheetId="0">#REF!</definedName>
    <definedName name="bridge_holiday" localSheetId="1">#REF!</definedName>
    <definedName name="bridge_holiday">#REF!</definedName>
    <definedName name="bridge_term" localSheetId="0">#REF!</definedName>
    <definedName name="bridge_term">#REF!</definedName>
    <definedName name="BroadcastConso">'[41]Messaging  Conso'!$A$172:$IV$186</definedName>
    <definedName name="BroadcastData">[20]Broadcast!$A:$IV</definedName>
    <definedName name="BS" localSheetId="0">#REF!</definedName>
    <definedName name="BS" localSheetId="1">#REF!</definedName>
    <definedName name="BS">#REF!</definedName>
    <definedName name="BS_1996" localSheetId="0">'[42]25-SFP'!#REF!</definedName>
    <definedName name="BS_1996" localSheetId="1">'[42]25-SFP'!#REF!</definedName>
    <definedName name="BS_1996">'[42]25-SFP'!#REF!</definedName>
    <definedName name="BS_AP" localSheetId="0">#REF!</definedName>
    <definedName name="BS_AP" localSheetId="1">#REF!</definedName>
    <definedName name="BS_AP">#REF!</definedName>
    <definedName name="BS_AR" localSheetId="0">#REF!</definedName>
    <definedName name="BS_AR" localSheetId="1">#REF!</definedName>
    <definedName name="BS_AR">#REF!</definedName>
    <definedName name="BS_BOOK" localSheetId="0">[24]Proforma!#REF!</definedName>
    <definedName name="BS_BOOK" localSheetId="1">[24]Proforma!#REF!</definedName>
    <definedName name="BS_BOOK">[24]Proforma!#REF!</definedName>
    <definedName name="BS_Cash" localSheetId="0">#REF!</definedName>
    <definedName name="BS_Cash" localSheetId="1">#REF!</definedName>
    <definedName name="BS_Cash">#REF!</definedName>
    <definedName name="BS_CL" localSheetId="0">#REF!</definedName>
    <definedName name="BS_CL" localSheetId="1">#REF!</definedName>
    <definedName name="BS_CL">#REF!</definedName>
    <definedName name="BS_Convertible_Debt" localSheetId="0">#REF!</definedName>
    <definedName name="BS_Convertible_Debt" localSheetId="1">#REF!</definedName>
    <definedName name="BS_Convertible_Debt">#REF!</definedName>
    <definedName name="BS_Convertible_Preferred" localSheetId="0">#REF!</definedName>
    <definedName name="BS_Convertible_Preferred">#REF!</definedName>
    <definedName name="BS_Deferred_Taxes" localSheetId="0">#REF!</definedName>
    <definedName name="BS_Deferred_Taxes">#REF!</definedName>
    <definedName name="BS_Equity" localSheetId="0">#REF!</definedName>
    <definedName name="BS_Equity">#REF!</definedName>
    <definedName name="BS_Intangibles" localSheetId="0">#REF!</definedName>
    <definedName name="BS_Intangibles">#REF!</definedName>
    <definedName name="BS_Inventory" localSheetId="0">#REF!</definedName>
    <definedName name="BS_Inventory">#REF!</definedName>
    <definedName name="BS_Investments" localSheetId="0">#REF!</definedName>
    <definedName name="BS_Investments">#REF!</definedName>
    <definedName name="BS_Minority" localSheetId="0">#REF!</definedName>
    <definedName name="BS_Minority">#REF!</definedName>
    <definedName name="BS_Other_CA" localSheetId="0">#REF!</definedName>
    <definedName name="BS_Other_CA">#REF!</definedName>
    <definedName name="BS_Other_LTAssets" localSheetId="0">#REF!</definedName>
    <definedName name="BS_Other_LTAssets">#REF!</definedName>
    <definedName name="BS_Other_LTLiabilities" localSheetId="0">#REF!</definedName>
    <definedName name="BS_Other_LTLiabilities">#REF!</definedName>
    <definedName name="BS_PPE" localSheetId="0">#REF!</definedName>
    <definedName name="BS_PPE">#REF!</definedName>
    <definedName name="BS_Revolver" localSheetId="0">#REF!</definedName>
    <definedName name="BS_Revolver">#REF!</definedName>
    <definedName name="BS_Straight_Debt" localSheetId="0">#REF!</definedName>
    <definedName name="BS_Straight_Debt">#REF!</definedName>
    <definedName name="BS_Straight_Preferred" localSheetId="0">#REF!</definedName>
    <definedName name="BS_Straight_Preferred">#REF!</definedName>
    <definedName name="BS_TAX" localSheetId="0">[24]Proforma!#REF!</definedName>
    <definedName name="BS_TAX" localSheetId="1">[24]Proforma!#REF!</definedName>
    <definedName name="BS_TAX">[24]Proforma!#REF!</definedName>
    <definedName name="BS_UCG" localSheetId="0">[24]Proforma!#REF!</definedName>
    <definedName name="BS_UCG" localSheetId="1">[24]Proforma!#REF!</definedName>
    <definedName name="BS_UCG">[24]Proforma!#REF!</definedName>
    <definedName name="BSLRetrieval" localSheetId="0">#REF!</definedName>
    <definedName name="BSLRetrieval" localSheetId="1">#REF!</definedName>
    <definedName name="BSLRetrieval">#REF!</definedName>
    <definedName name="bu_name">'[43]Variable Assumptions'!$A$1</definedName>
    <definedName name="BUDCOMP" localSheetId="0">#REF!</definedName>
    <definedName name="BUDCOMP" localSheetId="1">#REF!</definedName>
    <definedName name="BUDCOMP">#REF!</definedName>
    <definedName name="BUDINCMTH" localSheetId="0">#REF!</definedName>
    <definedName name="BUDINCMTH" localSheetId="1">#REF!</definedName>
    <definedName name="BUDINCMTH">#REF!</definedName>
    <definedName name="BUDINCPCT" localSheetId="0">#REF!</definedName>
    <definedName name="BUDINCPCT" localSheetId="1">#REF!</definedName>
    <definedName name="BUDINCPCT">#REF!</definedName>
    <definedName name="BUILDERS" localSheetId="0">#REF!</definedName>
    <definedName name="BUILDERS">#REF!</definedName>
    <definedName name="Bumping">[28]Sheet1!$D$13</definedName>
    <definedName name="Bumping_3312">[44]Sheet1!$D$14</definedName>
    <definedName name="bun">[27]Consolidated!$T$3</definedName>
    <definedName name="Business_Energy_Tax_Credit" localSheetId="0">#REF!</definedName>
    <definedName name="Business_Energy_Tax_Credit" localSheetId="1">#REF!</definedName>
    <definedName name="Business_Energy_Tax_Credit">#REF!</definedName>
    <definedName name="BUSSEG">'[1]#REF'!$A$70:$I$151</definedName>
    <definedName name="BVFCARP">'[20]VP Sales Budget'!$C$147</definedName>
    <definedName name="BVFDIRP">'[20]VP Sales Budget'!$C$144</definedName>
    <definedName name="BVFGRP">'[20]VP Sales Budget'!$A$142:$IV$142</definedName>
    <definedName name="BVFREFP">'[20]VP Sales Budget'!$C$145</definedName>
    <definedName name="BVFWLSPP">'[20]VP Sales Budget'!$C$146</definedName>
    <definedName name="BVPGRP">'[20]VP Sales Budget'!$A$142:$IV$142</definedName>
    <definedName name="BYERATE" localSheetId="0">#REF!</definedName>
    <definedName name="BYERATE" localSheetId="1">#REF!</definedName>
    <definedName name="BYERATE">#REF!</definedName>
    <definedName name="C_Average" localSheetId="0">#REF!:OFFSET(#REF!,#REF!,0,,)</definedName>
    <definedName name="C_Average" localSheetId="1">#REF!:OFFSET(#REF!,#REF!,0,,)</definedName>
    <definedName name="C_Average">#REF!:OFFSET(#REF!,#REF!,0,,)</definedName>
    <definedName name="c_date" localSheetId="0">#REF!</definedName>
    <definedName name="c_date" localSheetId="1">#REF!</definedName>
    <definedName name="c_date">#REF!</definedName>
    <definedName name="c_dateswitch" localSheetId="0">#REF!</definedName>
    <definedName name="c_dateswitch" localSheetId="1">#REF!</definedName>
    <definedName name="c_dateswitch">#REF!</definedName>
    <definedName name="C_Metric" localSheetId="0">#REF!:OFFSET(#REF!,#REF!,0,,)</definedName>
    <definedName name="C_Metric" localSheetId="1">#REF!:OFFSET(#REF!,#REF!,0,,)</definedName>
    <definedName name="C_Metric">#REF!:OFFSET(#REF!,#REF!,0,,)</definedName>
    <definedName name="C_Name" localSheetId="0">#REF!:OFFSET(#REF!,#REF!,0,,)</definedName>
    <definedName name="C_Name" localSheetId="1">#REF!:OFFSET(#REF!,#REF!,0,,)</definedName>
    <definedName name="C_Name">#REF!:OFFSET(#REF!,#REF!,0,,)</definedName>
    <definedName name="c_pageswitch" localSheetId="0">#REF!</definedName>
    <definedName name="c_pageswitch" localSheetId="1">#REF!</definedName>
    <definedName name="c_pageswitch">#REF!</definedName>
    <definedName name="c_pathswitch" localSheetId="0">#REF!</definedName>
    <definedName name="c_pathswitch" localSheetId="1">#REF!</definedName>
    <definedName name="c_pathswitch">#REF!</definedName>
    <definedName name="c_proj_switch" localSheetId="0">#REF!</definedName>
    <definedName name="c_proj_switch">#REF!</definedName>
    <definedName name="c_SSBswitch" localSheetId="0">#REF!</definedName>
    <definedName name="c_SSBswitch">#REF!</definedName>
    <definedName name="CABLING" localSheetId="0">#REF!</definedName>
    <definedName name="CABLING">#REF!</definedName>
    <definedName name="cad" localSheetId="0">#REF!</definedName>
    <definedName name="cad">#REF!</definedName>
    <definedName name="CAD_USD_Spot" localSheetId="0">'[16]NAV (for comps)'!$A$33</definedName>
    <definedName name="CAD_USD_Spot" localSheetId="1">'[16]NAV (for comps)'!$A$33</definedName>
    <definedName name="CAD_USD_Spot">'[16]NAV (for comps)'!$A$33</definedName>
    <definedName name="CAECONS" localSheetId="0">#REF!</definedName>
    <definedName name="CAECONS" localSheetId="1">#REF!</definedName>
    <definedName name="CAECONS">#REF!</definedName>
    <definedName name="CAEEXP" localSheetId="0">#REF!</definedName>
    <definedName name="CAEEXP" localSheetId="1">#REF!</definedName>
    <definedName name="CAEEXP">#REF!</definedName>
    <definedName name="CAEIP" localSheetId="0">#REF!</definedName>
    <definedName name="CAEIP" localSheetId="1">#REF!</definedName>
    <definedName name="CAEIP">#REF!</definedName>
    <definedName name="CAG_Data" localSheetId="0">#REF!</definedName>
    <definedName name="CAG_Data">#REF!</definedName>
    <definedName name="cal00_eps" localSheetId="0">#REF!</definedName>
    <definedName name="cal00_eps">#REF!</definedName>
    <definedName name="cal00_rev" localSheetId="0">[17]Yields!$AL$15</definedName>
    <definedName name="cal00_rev" localSheetId="1">[17]Yields!$AL$15</definedName>
    <definedName name="cal00_rev">[17]Yields!$AL$15</definedName>
    <definedName name="cal94_eps" localSheetId="0">#REF!</definedName>
    <definedName name="cal94_eps" localSheetId="1">#REF!</definedName>
    <definedName name="cal94_eps">#REF!</definedName>
    <definedName name="cal95_eps" localSheetId="0">[17]Yields!O40</definedName>
    <definedName name="cal95_eps" localSheetId="1">[17]Yields!O40</definedName>
    <definedName name="cal95_eps">[17]Yields!O40</definedName>
    <definedName name="cal95_rev" localSheetId="0">[17]Yields!O15</definedName>
    <definedName name="cal95_rev" localSheetId="1">[17]Yields!O15</definedName>
    <definedName name="cal95_rev">[17]Yields!O15</definedName>
    <definedName name="cal96_eps" localSheetId="0">[17]Yields!$J$4</definedName>
    <definedName name="cal96_eps" localSheetId="1">[17]Yields!$J$4</definedName>
    <definedName name="cal96_eps">[17]Yields!$J$4</definedName>
    <definedName name="cal96_rev" localSheetId="0">[17]Yields!$J$3</definedName>
    <definedName name="cal96_rev" localSheetId="1">[17]Yields!$J$3</definedName>
    <definedName name="cal96_rev">[17]Yields!$J$3</definedName>
    <definedName name="cal97_eps" localSheetId="0">[17]Yields!$K$4</definedName>
    <definedName name="cal97_eps" localSheetId="1">[17]Yields!$K$4</definedName>
    <definedName name="cal97_eps">[17]Yields!$K$4</definedName>
    <definedName name="cal97_rev" localSheetId="0">[17]Yields!$K$3</definedName>
    <definedName name="cal97_rev" localSheetId="1">[17]Yields!$K$3</definedName>
    <definedName name="cal97_rev">[17]Yields!$K$3</definedName>
    <definedName name="cal98_eps" localSheetId="0">[17]Yields!$L$4</definedName>
    <definedName name="cal98_eps" localSheetId="1">[17]Yields!$L$4</definedName>
    <definedName name="cal98_eps">[17]Yields!$L$4</definedName>
    <definedName name="cal98_rev" localSheetId="0">[17]Yields!$L$3</definedName>
    <definedName name="cal98_rev" localSheetId="1">[17]Yields!$L$3</definedName>
    <definedName name="cal98_rev">[17]Yields!$L$3</definedName>
    <definedName name="cal99_eps" localSheetId="0">[17]Yields!$U$4</definedName>
    <definedName name="cal99_eps" localSheetId="1">[17]Yields!$U$4</definedName>
    <definedName name="cal99_eps">[17]Yields!$U$4</definedName>
    <definedName name="cal99_rev" localSheetId="0">[17]Yields!$U$3</definedName>
    <definedName name="cal99_rev" localSheetId="1">[17]Yields!$U$3</definedName>
    <definedName name="cal99_rev">[17]Yields!$U$3</definedName>
    <definedName name="Calculated_WACC_1" localSheetId="0">#REF!</definedName>
    <definedName name="Calculated_WACC_1" localSheetId="1">#REF!</definedName>
    <definedName name="Calculated_WACC_1">#REF!</definedName>
    <definedName name="Calculated_WACC_2" localSheetId="0">#REF!</definedName>
    <definedName name="Calculated_WACC_2" localSheetId="1">#REF!</definedName>
    <definedName name="Calculated_WACC_2">#REF!</definedName>
    <definedName name="Calendar" localSheetId="0">[17]Yields!$A$4:$A$58,[17]Yields!#REF!</definedName>
    <definedName name="Calendar" localSheetId="1">[17]Yields!$A$4:$A$58,[17]Yields!#REF!</definedName>
    <definedName name="Calendar">[17]Yields!$A$4:$A$58,[17]Yields!#REF!</definedName>
    <definedName name="CALEXP" localSheetId="0">#REF!</definedName>
    <definedName name="CALEXP" localSheetId="1">#REF!</definedName>
    <definedName name="CALEXP">#REF!</definedName>
    <definedName name="CALIBRE" localSheetId="0">#REF!</definedName>
    <definedName name="CALIBRE" localSheetId="1">#REF!</definedName>
    <definedName name="CALIBRE">#REF!</definedName>
    <definedName name="Call_Price" localSheetId="0">#REF!</definedName>
    <definedName name="Call_Price" localSheetId="1">#REF!</definedName>
    <definedName name="Call_Price">#REF!</definedName>
    <definedName name="Call_to_Stock_Price" localSheetId="0">#REF!</definedName>
    <definedName name="Call_to_Stock_Price">#REF!</definedName>
    <definedName name="CAN" localSheetId="0">#REF!</definedName>
    <definedName name="CAN">#REF!</definedName>
    <definedName name="CAN_DPM" localSheetId="0">'[45]Dev Summary'!#REF!</definedName>
    <definedName name="CAN_DPM" localSheetId="1">'[45]Dev Summary'!#REF!</definedName>
    <definedName name="CAN_DPM">'[45]Dev Summary'!#REF!</definedName>
    <definedName name="CANT" localSheetId="0">#REF!</definedName>
    <definedName name="CANT" localSheetId="1">#REF!</definedName>
    <definedName name="CANT">#REF!</definedName>
    <definedName name="Capacity" localSheetId="0">#REF!</definedName>
    <definedName name="Capacity" localSheetId="1">#REF!</definedName>
    <definedName name="Capacity">#REF!</definedName>
    <definedName name="Capex" localSheetId="0">#REF!</definedName>
    <definedName name="Capex" localSheetId="1">#REF!</definedName>
    <definedName name="Capex">#REF!</definedName>
    <definedName name="CapexFactor" localSheetId="0">[23]Sensitivity!$E$7</definedName>
    <definedName name="CapexFactor" localSheetId="1">[23]Sensitivity!$E$7</definedName>
    <definedName name="CapexFactor">[23]Sensitivity!$E$7</definedName>
    <definedName name="CapExFactpr" localSheetId="0">[46]Sensitivity!$C$9</definedName>
    <definedName name="CapExFactpr" localSheetId="1">[46]Sensitivity!$C$9</definedName>
    <definedName name="CapExFactpr">[46]Sensitivity!$C$9</definedName>
    <definedName name="Capital_Allowance_Rate_as___of_Total_Capital_Cost" localSheetId="0">#REF!</definedName>
    <definedName name="Capital_Allowance_Rate_as___of_Total_Capital_Cost" localSheetId="1">#REF!</definedName>
    <definedName name="Capital_Allowance_Rate_as___of_Total_Capital_Cost">#REF!</definedName>
    <definedName name="Capital_Charge" localSheetId="0">#REF!</definedName>
    <definedName name="Capital_Charge" localSheetId="1">#REF!</definedName>
    <definedName name="Capital_Charge">#REF!</definedName>
    <definedName name="CAPITAL_COST" localSheetId="0">#REF!</definedName>
    <definedName name="CAPITAL_COST" localSheetId="1">#REF!</definedName>
    <definedName name="CAPITAL_COST">#REF!</definedName>
    <definedName name="CAPITAL_INT" localSheetId="0">[24]Proforma!#REF!</definedName>
    <definedName name="CAPITAL_INT" localSheetId="1">[24]Proforma!#REF!</definedName>
    <definedName name="CAPITAL_INT">[24]Proforma!#REF!</definedName>
    <definedName name="Capitalized_assets" localSheetId="0">#REF!</definedName>
    <definedName name="Capitalized_assets" localSheetId="1">#REF!</definedName>
    <definedName name="Capitalized_assets">#REF!</definedName>
    <definedName name="case" localSheetId="0">#REF!</definedName>
    <definedName name="case" localSheetId="1">#REF!</definedName>
    <definedName name="case">#REF!</definedName>
    <definedName name="cash">'[47]Financial Summary'!$G$14</definedName>
    <definedName name="Cash_and_Equivalents" localSheetId="0">[17]Yields!A$64</definedName>
    <definedName name="Cash_and_Equivalents" localSheetId="1">[17]Yields!A$64</definedName>
    <definedName name="Cash_and_Equivalents">[17]Yields!A$64</definedName>
    <definedName name="CASH_PROJECT">[19]Proforma!$B$5</definedName>
    <definedName name="Cashflow_5_Tax_Dividend">'[21]Cashflow forecast 5yrs'!$A$38:$IV$39,'[21]Cashflow forecast 5yrs'!$A$41:$IV$41</definedName>
    <definedName name="Cashflow_by_region" localSheetId="0">#REF!</definedName>
    <definedName name="Cashflow_by_region" localSheetId="1">#REF!</definedName>
    <definedName name="Cashflow_by_region">#REF!</definedName>
    <definedName name="Cashflow_Drawings">'[21]Cashflow forecast'!$A$43:$IV$43,'[21]Cashflow forecast'!$A$106:$IV$106,'[21]Cashflow forecast'!$A$168:$IV$168</definedName>
    <definedName name="Cashflow_qtr_Tax_Dividend">'[21]Cashflow forecast qtr'!$A$38:$IV$39,'[21]Cashflow forecast qtr'!$A$41:$IV$41</definedName>
    <definedName name="Cashflow_Tax_Dividend">'[21]Cashflow forecast'!$A$39:$IV$40,'[21]Cashflow forecast'!$A$42:$IV$42,'[21]Cashflow forecast'!$A$102:$IV$103,'[21]Cashflow forecast'!$A$105:$IV$105,'[21]Cashflow forecast'!$A$164:$IV$165,'[21]Cashflow forecast'!$A$167:$IV$167</definedName>
    <definedName name="CashFlowStmt" localSheetId="0">#REF!</definedName>
    <definedName name="CashFlowStmt" localSheetId="1">#REF!</definedName>
    <definedName name="CashFlowStmt">#REF!</definedName>
    <definedName name="CAT" localSheetId="0">#REF!</definedName>
    <definedName name="CAT" localSheetId="1">#REF!</definedName>
    <definedName name="CAT">#REF!</definedName>
    <definedName name="cb_sChartFD191DC" localSheetId="0">#REF!</definedName>
    <definedName name="cb_sChartFD191DC" localSheetId="1">#REF!</definedName>
    <definedName name="cb_sChartFD191DC">#REF!</definedName>
    <definedName name="cb_sChartFD191DC_opts" hidden="1">"1, 3, 1, False, 2, True, False, , 0, False, True, 1, 1"</definedName>
    <definedName name="cb_sChartFD1A245" localSheetId="0">#REF!</definedName>
    <definedName name="cb_sChartFD1A245" localSheetId="1">#REF!</definedName>
    <definedName name="cb_sChartFD1A245">#REF!</definedName>
    <definedName name="cb_sChartFD1A245_opts" hidden="1">"1, 3, 1, False, 2, True, False, , 0, False, True, 1, 1"</definedName>
    <definedName name="cb_sChartFD3F0E9" localSheetId="0">#REF!</definedName>
    <definedName name="cb_sChartFD3F0E9" localSheetId="1">#REF!</definedName>
    <definedName name="cb_sChartFD3F0E9">#REF!</definedName>
    <definedName name="cb_sChartFD3F0E9_opts" hidden="1">"1, 3, 1, False, 2, True, False, , 0, False, False, 1, 1"</definedName>
    <definedName name="cb_sChartFD3F27E" localSheetId="0">#REF!</definedName>
    <definedName name="cb_sChartFD3F27E" localSheetId="1">#REF!</definedName>
    <definedName name="cb_sChartFD3F27E">#REF!</definedName>
    <definedName name="cb_sChartFD3F27E_opts" hidden="1">"1, 3, 1, False, 2, True, False, , 0, False, True, 1, 1"</definedName>
    <definedName name="CBF_Data" localSheetId="0">#REF!</definedName>
    <definedName name="CBF_Data" localSheetId="1">#REF!</definedName>
    <definedName name="CBF_Data">#REF!</definedName>
    <definedName name="CBWorkbookPriority" hidden="1">-1131501022</definedName>
    <definedName name="cca" localSheetId="0">[48]Operations!#REF!</definedName>
    <definedName name="cca">[48]Operations!#REF!</definedName>
    <definedName name="CDIF" localSheetId="0">[49]Ethernet!$A$902</definedName>
    <definedName name="CDIF" localSheetId="1">[49]Ethernet!$A$902</definedName>
    <definedName name="CDIF">[49]Ethernet!$A$902</definedName>
    <definedName name="CDIFT" localSheetId="0">[49]Ethernet!$P$921</definedName>
    <definedName name="CDIFT" localSheetId="1">[49]Ethernet!$P$921</definedName>
    <definedName name="CDIFT">[49]Ethernet!$P$921</definedName>
    <definedName name="CDN_CARRIER" localSheetId="0">#REF!</definedName>
    <definedName name="CDN_CARRIER" localSheetId="1">#REF!</definedName>
    <definedName name="CDN_CARRIER">#REF!</definedName>
    <definedName name="CEGROUP" localSheetId="0">#REF!</definedName>
    <definedName name="CEGROUP" localSheetId="1">#REF!</definedName>
    <definedName name="CEGROUP">#REF!</definedName>
    <definedName name="CF" localSheetId="0">#REF!</definedName>
    <definedName name="CF" localSheetId="1">#REF!</definedName>
    <definedName name="CF">#REF!</definedName>
    <definedName name="CF_Amortization" localSheetId="0">#REF!</definedName>
    <definedName name="CF_Amortization">#REF!</definedName>
    <definedName name="CF_AP" localSheetId="0">#REF!</definedName>
    <definedName name="CF_AP">#REF!</definedName>
    <definedName name="CF_AR" localSheetId="0">#REF!</definedName>
    <definedName name="CF_AR">#REF!</definedName>
    <definedName name="CF_Beg_Cash" localSheetId="0">#REF!</definedName>
    <definedName name="CF_Beg_Cash">#REF!</definedName>
    <definedName name="CF_Capex" localSheetId="0">#REF!</definedName>
    <definedName name="CF_Capex">#REF!</definedName>
    <definedName name="CF_Convertible_Debt" localSheetId="0">#REF!</definedName>
    <definedName name="CF_Convertible_Debt">#REF!</definedName>
    <definedName name="CF_Convertible_Preferred" localSheetId="0">#REF!</definedName>
    <definedName name="CF_Convertible_Preferred">#REF!</definedName>
    <definedName name="CF_Deferred_Taxes" localSheetId="0">#REF!</definedName>
    <definedName name="CF_Deferred_Taxes">#REF!</definedName>
    <definedName name="CF_Depreciation" localSheetId="0">#REF!</definedName>
    <definedName name="CF_Depreciation">#REF!</definedName>
    <definedName name="CF_Dividends" localSheetId="0">#REF!</definedName>
    <definedName name="CF_Dividends">#REF!</definedName>
    <definedName name="CF_Dividends_Subsidiary" localSheetId="0">#REF!</definedName>
    <definedName name="CF_Dividends_Subsidiary">#REF!</definedName>
    <definedName name="CF_Equity" localSheetId="0">#REF!</definedName>
    <definedName name="CF_Equity">#REF!</definedName>
    <definedName name="CF_Equity_Earnings" localSheetId="0">#REF!</definedName>
    <definedName name="CF_Equity_Earnings">#REF!</definedName>
    <definedName name="CF_Inventory" localSheetId="0">#REF!</definedName>
    <definedName name="CF_Inventory">#REF!</definedName>
    <definedName name="CF_Investments" localSheetId="0">#REF!</definedName>
    <definedName name="CF_Investments">#REF!</definedName>
    <definedName name="CF_Minority_NI" localSheetId="0">#REF!</definedName>
    <definedName name="CF_Minority_NI">#REF!</definedName>
    <definedName name="CF_NI" localSheetId="0">#REF!</definedName>
    <definedName name="CF_NI">#REF!</definedName>
    <definedName name="CF_Non_Cash_Charges" localSheetId="0">#REF!</definedName>
    <definedName name="CF_Non_Cash_Charges">#REF!</definedName>
    <definedName name="CF_Non_Cash_Interest" localSheetId="0">#REF!</definedName>
    <definedName name="CF_Non_Cash_Interest">#REF!</definedName>
    <definedName name="CF_Non_Cash_Straight_PDividend" localSheetId="0">#REF!</definedName>
    <definedName name="CF_Non_Cash_Straight_PDividend">#REF!</definedName>
    <definedName name="CF_Other" localSheetId="0">#REF!</definedName>
    <definedName name="CF_Other">#REF!</definedName>
    <definedName name="CF_Other_CA" localSheetId="0">#REF!</definedName>
    <definedName name="CF_Other_CA">#REF!</definedName>
    <definedName name="CF_Other_CL" localSheetId="0">#REF!</definedName>
    <definedName name="CF_Other_CL">#REF!</definedName>
    <definedName name="CF_Straight_Debt" localSheetId="0">#REF!</definedName>
    <definedName name="CF_Straight_Debt">#REF!</definedName>
    <definedName name="CF_Straight_Preferred" localSheetId="0">#REF!</definedName>
    <definedName name="CF_Straight_Preferred">#REF!</definedName>
    <definedName name="CFO" localSheetId="0">'[31]Cash Flow'!$B$50:$P$60</definedName>
    <definedName name="CFO" localSheetId="1">'[31]Cash Flow'!$B$50:$P$60</definedName>
    <definedName name="CFO">'[31]Cash Flow'!$B$50:$P$60</definedName>
    <definedName name="CFPS_FD_2001" localSheetId="0">'[50]MergeCo Summary'!#REF!</definedName>
    <definedName name="CFPS_FD_2001" localSheetId="1">'[50]MergeCo Summary'!#REF!</definedName>
    <definedName name="CFPS_FD_2001">'[50]MergeCo Summary'!#REF!</definedName>
    <definedName name="Chargeability_accounting" localSheetId="0">#REF!</definedName>
    <definedName name="Chargeability_accounting" localSheetId="1">#REF!</definedName>
    <definedName name="Chargeability_accounting">#REF!</definedName>
    <definedName name="Chargeability_Asia" localSheetId="0">#REF!</definedName>
    <definedName name="Chargeability_Asia" localSheetId="1">#REF!</definedName>
    <definedName name="Chargeability_Asia">#REF!</definedName>
    <definedName name="Chargeability_C_and_O" localSheetId="0">#REF!</definedName>
    <definedName name="Chargeability_C_and_O" localSheetId="1">#REF!</definedName>
    <definedName name="Chargeability_C_and_O">#REF!</definedName>
    <definedName name="Chargeability_EAMS" localSheetId="0">#REF!</definedName>
    <definedName name="Chargeability_EAMS">#REF!</definedName>
    <definedName name="Chargeability_Finance" localSheetId="0">#REF!</definedName>
    <definedName name="Chargeability_Finance">#REF!</definedName>
    <definedName name="Chargeability_Fuels" localSheetId="0">#REF!</definedName>
    <definedName name="Chargeability_Fuels">#REF!</definedName>
    <definedName name="Chargeability_HR" localSheetId="0">#REF!</definedName>
    <definedName name="Chargeability_HR">#REF!</definedName>
    <definedName name="Chargeability_LAM" localSheetId="0">#REF!</definedName>
    <definedName name="Chargeability_LAM">#REF!</definedName>
    <definedName name="Chargeability_Legal" localSheetId="0">#REF!</definedName>
    <definedName name="Chargeability_Legal">#REF!</definedName>
    <definedName name="Chargeability_Pres" localSheetId="0">#REF!</definedName>
    <definedName name="Chargeability_Pres">#REF!</definedName>
    <definedName name="Chargeabiltiy_IS" localSheetId="0">#REF!</definedName>
    <definedName name="Chargeabiltiy_IS">#REF!</definedName>
    <definedName name="Chart_01_Range">OFFSET('[51]Charts &gt;&gt;&gt;'!$J$11,0,0,1,'[51]Charts &gt;&gt;&gt;'!$C$4)</definedName>
    <definedName name="Chart_02_Range">OFFSET('[51]Charts &gt;&gt;&gt;'!$J$12,0,0,1,'[51]Charts &gt;&gt;&gt;'!$C$4)</definedName>
    <definedName name="Chart_03_Range">OFFSET('[51]Charts &gt;&gt;&gt;'!$J$13,0,0,1,'[51]Charts &gt;&gt;&gt;'!$C$4)</definedName>
    <definedName name="Chart_04_Range">OFFSET('[51]Charts &gt;&gt;&gt;'!$J$14,0,0,1,'[51]Charts &gt;&gt;&gt;'!$C$4)</definedName>
    <definedName name="Chart_05_Range">OFFSET('[51]Charts &gt;&gt;&gt;'!$J$15,0,0,1,'[51]Charts &gt;&gt;&gt;'!$C$4)</definedName>
    <definedName name="Chart_06_Range">OFFSET('[51]Charts &gt;&gt;&gt;'!$J$18,0,0,1,'[51]Charts &gt;&gt;&gt;'!$C$4)</definedName>
    <definedName name="Chart_07_Range">OFFSET('[51]Charts &gt;&gt;&gt;'!$J$19,0,0,1,'[51]Charts &gt;&gt;&gt;'!$C$4)</definedName>
    <definedName name="Chart_08_Range">OFFSET('[51]Charts &gt;&gt;&gt;'!$J$20,0,0,1,'[51]Charts &gt;&gt;&gt;'!$C$4)</definedName>
    <definedName name="Chart_09_Range">OFFSET('[51]Charts &gt;&gt;&gt;'!$J$21,0,0,1,'[51]Charts &gt;&gt;&gt;'!$C$4)</definedName>
    <definedName name="Chart_10_Range">OFFSET('[51]Charts &gt;&gt;&gt;'!$J$22,0,0,1,'[51]Charts &gt;&gt;&gt;'!$C$4)</definedName>
    <definedName name="Chart_11_Range">OFFSET('[51]Charts &gt;&gt;&gt;'!$J$26,0,0,1,'[51]Charts &gt;&gt;&gt;'!$C$4)</definedName>
    <definedName name="Chart_12_Range">OFFSET('[51]Charts &gt;&gt;&gt;'!$J$27,0,0,1,'[51]Charts &gt;&gt;&gt;'!$C$4)</definedName>
    <definedName name="Chart_13_Range">OFFSET('[51]Charts &gt;&gt;&gt;'!$J$28,0,0,1,'[51]Charts &gt;&gt;&gt;'!$C$4)</definedName>
    <definedName name="Chart_15_Range">OFFSET('[51]Charts &gt;&gt;&gt;'!$J$25,0,0,1,'[51]Charts &gt;&gt;&gt;'!$C$4)</definedName>
    <definedName name="Chart_16_Range">OFFSET('[51]Charts &gt;&gt;&gt;'!$J$26,0,0,1,'[51]Charts &gt;&gt;&gt;'!$C$4)</definedName>
    <definedName name="Chart_17_Range">OFFSET('[51]Charts &gt;&gt;&gt;'!$J$27,0,0,1,'[51]Charts &gt;&gt;&gt;'!$C$4)</definedName>
    <definedName name="Chart_18_Range">OFFSET('[51]Charts &gt;&gt;&gt;'!$J$28,0,0,1,'[51]Charts &gt;&gt;&gt;'!$C$4)</definedName>
    <definedName name="Chart_20_Range">OFFSET('[51]Charts &gt;&gt;&gt;'!$J$30,0,0,1,'[51]Charts &gt;&gt;&gt;'!$C$4)</definedName>
    <definedName name="Chart_21_Range">OFFSET('[51]Charts &gt;&gt;&gt;'!$J$31,0,0,1,'[51]Charts &gt;&gt;&gt;'!$C$4)</definedName>
    <definedName name="Chart_22_Range">OFFSET('[51]Charts &gt;&gt;&gt;'!$J$32,0,0,1,'[51]Charts &gt;&gt;&gt;'!$C$4)</definedName>
    <definedName name="Chart_23_Range">OFFSET('[51]Charts &gt;&gt;&gt;'!$J$33,0,0,1,'[51]Charts &gt;&gt;&gt;'!$C$4)</definedName>
    <definedName name="Chart_25_Range">OFFSET('[51]Charts &gt;&gt;&gt;'!$J$43,0,0,1,'[51]Charts &gt;&gt;&gt;'!$C$4)</definedName>
    <definedName name="Chart_26_Range">OFFSET('[51]Charts &gt;&gt;&gt;'!$J$44,0,0,1,'[51]Charts &gt;&gt;&gt;'!$C$4)</definedName>
    <definedName name="Chart_27_Range">OFFSET('[51]Charts &gt;&gt;&gt;'!$J$45,0,0,1,'[51]Charts &gt;&gt;&gt;'!$C$4)</definedName>
    <definedName name="Chart_28_Range">OFFSET('[51]Charts &gt;&gt;&gt;'!$J$46,0,0,1,'[51]Charts &gt;&gt;&gt;'!$C$4)</definedName>
    <definedName name="Chart_30_Range">OFFSET('[51]Charts &gt;&gt;&gt;'!$J$48,0,0,1,'[51]Charts &gt;&gt;&gt;'!$C$4)</definedName>
    <definedName name="Chart_31_Range">OFFSET('[51]Charts &gt;&gt;&gt;'!$J$49,0,0,1,'[51]Charts &gt;&gt;&gt;'!$C$4)</definedName>
    <definedName name="Chart_32_Range">OFFSET('[51]Charts &gt;&gt;&gt;'!$J$50,0,0,1,'[51]Charts &gt;&gt;&gt;'!$C$4)</definedName>
    <definedName name="Chart_33_Range">OFFSET('[51]Charts &gt;&gt;&gt;'!$J$51,0,0,1,'[51]Charts &gt;&gt;&gt;'!$C$4)</definedName>
    <definedName name="Chart_34_Range">OFFSET('[51]Charts &gt;&gt;&gt;'!$J$52,0,0,1,'[51]Charts &gt;&gt;&gt;'!$C$4)</definedName>
    <definedName name="Chart_35_Range">OFFSET('[51]Charts &gt;&gt;&gt;'!$J$55,0,0,1,'[51]Charts &gt;&gt;&gt;'!$C$4)</definedName>
    <definedName name="Chart_36_Range">OFFSET('[51]Charts &gt;&gt;&gt;'!$J$56,0,0,1,'[51]Charts &gt;&gt;&gt;'!$C$4)</definedName>
    <definedName name="Chart_37_Range">OFFSET('[51]Charts &gt;&gt;&gt;'!$J$57,0,0,1,'[51]Charts &gt;&gt;&gt;'!$C$4)</definedName>
    <definedName name="Chart_38_Range">OFFSET('[51]Charts &gt;&gt;&gt;'!$J$58,0,0,1,'[51]Charts &gt;&gt;&gt;'!$C$4)</definedName>
    <definedName name="Chart_39_Range">OFFSET('[51]Charts &gt;&gt;&gt;'!$J$61,0,0,1,'[51]Charts &gt;&gt;&gt;'!$C$4)</definedName>
    <definedName name="Chart_40_Range">OFFSET('[51]Charts &gt;&gt;&gt;'!$J$63,0,0,1,'[51]Charts &gt;&gt;&gt;'!$C$4)</definedName>
    <definedName name="Chart_41_Range">OFFSET('[51]Charts &gt;&gt;&gt;'!$J$64,0,0,1,'[51]Charts &gt;&gt;&gt;'!$C$4)</definedName>
    <definedName name="Chart_42_Range">OFFSET('[51]Charts &gt;&gt;&gt;'!$J$65,0,0,1,'[51]Charts &gt;&gt;&gt;'!$C$4)</definedName>
    <definedName name="Chart_43_Range">OFFSET('[51]Charts &gt;&gt;&gt;'!$J$66,0,0,1,'[51]Charts &gt;&gt;&gt;'!$C$4)</definedName>
    <definedName name="Chart_50_Range">OFFSET('[51]Charts &gt;&gt;&gt;'!$J$70,0,0,1,'[51]Charts &gt;&gt;&gt;'!$C$4)</definedName>
    <definedName name="Chart_51_Range">OFFSET('[51]Charts &gt;&gt;&gt;'!$J$71,0,0,1,'[51]Charts &gt;&gt;&gt;'!$C$4)</definedName>
    <definedName name="Chart_80_Range">OFFSET('[51]Charts &gt;&gt;&gt;'!$J$36,0,0,1,'[51]Charts &gt;&gt;&gt;'!$C$4)</definedName>
    <definedName name="Chart_81_Range">OFFSET('[51]Charts &gt;&gt;&gt;'!$J$37,0,0,1,'[51]Charts &gt;&gt;&gt;'!$C$4)</definedName>
    <definedName name="Chart_82_Range">OFFSET('[51]Charts &gt;&gt;&gt;'!$J$38,0,0,1,'[51]Charts &gt;&gt;&gt;'!$C$4)</definedName>
    <definedName name="Chart_83_Range">OFFSET('[51]Charts &gt;&gt;&gt;'!$J$39,0,0,1,'[51]Charts &gt;&gt;&gt;'!$C$4)</definedName>
    <definedName name="Chart_84_Range">OFFSET('[51]Charts &gt;&gt;&gt;'!$J$40,0,0,1,'[51]Charts &gt;&gt;&gt;'!$C$4)</definedName>
    <definedName name="Chart_Header_Range">OFFSET('[51]Charts &gt;&gt;&gt;'!$J$6,0,0,1,'[51]Charts &gt;&gt;&gt;'!$C$4)</definedName>
    <definedName name="check" localSheetId="0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check" localSheetId="1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check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CHF" localSheetId="0">#REF!</definedName>
    <definedName name="CHF" localSheetId="1">#REF!</definedName>
    <definedName name="CHF">#REF!</definedName>
    <definedName name="Chiller" localSheetId="0">#REF!</definedName>
    <definedName name="Chiller" localSheetId="1">#REF!</definedName>
    <definedName name="Chiller">#REF!</definedName>
    <definedName name="Choices_Wrapper" localSheetId="0">'XX. Football Field EV'!Choices_Wrapper</definedName>
    <definedName name="Choices_Wrapper" localSheetId="1">'XX. Football Field per share'!Choices_Wrapper</definedName>
    <definedName name="Choices_Wrapper">'XX. Football Field per share'!Choices_Wrapper</definedName>
    <definedName name="CINGULAR" localSheetId="0">#REF!</definedName>
    <definedName name="CINGULAR">#REF!</definedName>
    <definedName name="CIQWBGuid" hidden="1">"7f2bd361-f51c-470f-b1f0-a27bb0b26a3c"</definedName>
    <definedName name="CKMATE" localSheetId="0">#REF!</definedName>
    <definedName name="CKMATE">#REF!</definedName>
    <definedName name="CLASS_B_SHARE">[52]Proforma!$D$208</definedName>
    <definedName name="CLCONS" localSheetId="0">#REF!</definedName>
    <definedName name="CLCONS" localSheetId="1">#REF!</definedName>
    <definedName name="CLCONS">#REF!</definedName>
    <definedName name="CLDTOT" localSheetId="0">#REF!</definedName>
    <definedName name="CLDTOT" localSheetId="1">#REF!</definedName>
    <definedName name="CLDTOT">#REF!</definedName>
    <definedName name="coal" localSheetId="0">#REF!</definedName>
    <definedName name="coal" localSheetId="1">#REF!</definedName>
    <definedName name="coal">#REF!</definedName>
    <definedName name="coalscen" localSheetId="0">[53]Proforma!#REF!</definedName>
    <definedName name="coalscen" localSheetId="1">[53]Proforma!#REF!</definedName>
    <definedName name="coalscen">[53]Proforma!#REF!</definedName>
    <definedName name="CODEnc" localSheetId="0">#REF!</definedName>
    <definedName name="CODEnc" localSheetId="1">#REF!</definedName>
    <definedName name="CODEnc">#REF!</definedName>
    <definedName name="cogen" localSheetId="0">#REF!</definedName>
    <definedName name="cogen" localSheetId="1">#REF!</definedName>
    <definedName name="cogen">#REF!</definedName>
    <definedName name="COGS" localSheetId="0">[17]Yields!A$11</definedName>
    <definedName name="COGS" localSheetId="1">[17]Yields!A$11</definedName>
    <definedName name="COGS">[17]Yields!A$11</definedName>
    <definedName name="colgroup" localSheetId="0">#REF!</definedName>
    <definedName name="colgroup" localSheetId="1">#REF!</definedName>
    <definedName name="colgroup">#REF!</definedName>
    <definedName name="colsegment" localSheetId="0">#REF!</definedName>
    <definedName name="colsegment" localSheetId="1">#REF!</definedName>
    <definedName name="colsegment">#REF!</definedName>
    <definedName name="com_sha_out_194" localSheetId="0">[39]Model!#REF!</definedName>
    <definedName name="com_sha_out_194" localSheetId="1">[39]Model!#REF!</definedName>
    <definedName name="com_sha_out_194">[39]Model!#REF!</definedName>
    <definedName name="com_sha_out_195" localSheetId="0">[39]Model!#REF!</definedName>
    <definedName name="com_sha_out_195" localSheetId="1">[39]Model!#REF!</definedName>
    <definedName name="com_sha_out_195">[39]Model!#REF!</definedName>
    <definedName name="com_sha_out_196" localSheetId="0">[39]Model!#REF!</definedName>
    <definedName name="com_sha_out_196" localSheetId="1">[39]Model!#REF!</definedName>
    <definedName name="com_sha_out_196">[39]Model!#REF!</definedName>
    <definedName name="com_sha_out_294" localSheetId="0">[39]Model!#REF!</definedName>
    <definedName name="com_sha_out_294" localSheetId="1">[39]Model!#REF!</definedName>
    <definedName name="com_sha_out_294">[39]Model!#REF!</definedName>
    <definedName name="com_sha_out_295" localSheetId="0">[39]Model!#REF!</definedName>
    <definedName name="com_sha_out_295" localSheetId="1">[39]Model!#REF!</definedName>
    <definedName name="com_sha_out_295">[39]Model!#REF!</definedName>
    <definedName name="com_sha_out_296" localSheetId="0">[39]Model!#REF!</definedName>
    <definedName name="com_sha_out_296">[39]Model!#REF!</definedName>
    <definedName name="com_sha_out_394" localSheetId="0">[39]Model!#REF!</definedName>
    <definedName name="com_sha_out_394">[39]Model!#REF!</definedName>
    <definedName name="com_sha_out_395" localSheetId="0">[39]Model!#REF!</definedName>
    <definedName name="com_sha_out_395">[39]Model!#REF!</definedName>
    <definedName name="com_sha_out_396" localSheetId="0">[39]Model!#REF!</definedName>
    <definedName name="com_sha_out_396">[39]Model!#REF!</definedName>
    <definedName name="com_sha_out_494" localSheetId="0">[39]Model!#REF!</definedName>
    <definedName name="com_sha_out_494">[39]Model!#REF!</definedName>
    <definedName name="com_sha_out_495" localSheetId="0">[39]Model!#REF!</definedName>
    <definedName name="com_sha_out_495">[39]Model!#REF!</definedName>
    <definedName name="com_sha_out_496" localSheetId="0">[39]Model!#REF!</definedName>
    <definedName name="com_sha_out_496">[39]Model!#REF!</definedName>
    <definedName name="com_sha_out_94" localSheetId="0">[39]Model!#REF!</definedName>
    <definedName name="com_sha_out_94">[39]Model!#REF!</definedName>
    <definedName name="com_sha_out_95" localSheetId="0">[39]Model!#REF!</definedName>
    <definedName name="com_sha_out_95">[39]Model!#REF!</definedName>
    <definedName name="com_sha_out_96" localSheetId="0">[39]Model!#REF!</definedName>
    <definedName name="com_sha_out_96">[39]Model!#REF!</definedName>
    <definedName name="combo" localSheetId="0">[17]Yields!$A$2:$A$59</definedName>
    <definedName name="combo" localSheetId="1">[17]Yields!$A$2:$A$59</definedName>
    <definedName name="combo">[17]Yields!$A$2:$A$59</definedName>
    <definedName name="CommonName" localSheetId="0">[30]AAPL!$T$4</definedName>
    <definedName name="CommonName" localSheetId="1">[30]AAPL!$T$4</definedName>
    <definedName name="CommonName">[30]AAPL!$T$4</definedName>
    <definedName name="Comp" localSheetId="0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Comp" localSheetId="1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Comp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Company" localSheetId="0">[54]Controls!#REF!</definedName>
    <definedName name="Company">[54]Controls!#REF!</definedName>
    <definedName name="CompanyName" localSheetId="0">[55]Plus!$BX$1</definedName>
    <definedName name="CompanyName" localSheetId="1">[55]Plus!$BX$1</definedName>
    <definedName name="CompanyName">[55]Plus!$BX$1</definedName>
    <definedName name="ComparableAnalysis" localSheetId="0">#REF!</definedName>
    <definedName name="ComparableAnalysis" localSheetId="1">#REF!</definedName>
    <definedName name="ComparableAnalysis">#REF!</definedName>
    <definedName name="compname" localSheetId="0">#REF!</definedName>
    <definedName name="compname" localSheetId="1">#REF!</definedName>
    <definedName name="compname">#REF!</definedName>
    <definedName name="COMXN" localSheetId="0">#REF!</definedName>
    <definedName name="COMXN" localSheetId="1">#REF!</definedName>
    <definedName name="COMXN">#REF!</definedName>
    <definedName name="COMXNT" localSheetId="0">#REF!</definedName>
    <definedName name="COMXNT">#REF!</definedName>
    <definedName name="condiscount" localSheetId="0">[16]Consulting!$B$20</definedName>
    <definedName name="condiscount" localSheetId="1">[16]Consulting!$B$20</definedName>
    <definedName name="condiscount">[16]Consulting!$B$20</definedName>
    <definedName name="Consolidated_bal_sheet_version_3" localSheetId="0">#REF!</definedName>
    <definedName name="Consolidated_bal_sheet_version_3" localSheetId="1">#REF!</definedName>
    <definedName name="Consolidated_bal_sheet_version_3">#REF!</definedName>
    <definedName name="ConsolidatedVF" localSheetId="0">'[41]Consolidated VF'!#REF!</definedName>
    <definedName name="ConsolidatedVF" localSheetId="1">'[41]Consolidated VF'!#REF!</definedName>
    <definedName name="ConsolidatedVF">'[41]Consolidated VF'!#REF!</definedName>
    <definedName name="ConsolidatedVFData">'[41]Consolidated VF'!$A:$IV</definedName>
    <definedName name="consolidateionis" localSheetId="0">#REF!</definedName>
    <definedName name="consolidateionis" localSheetId="1">#REF!</definedName>
    <definedName name="consolidateionis">#REF!</definedName>
    <definedName name="consolidation_rec" localSheetId="0">#REF!</definedName>
    <definedName name="consolidation_rec" localSheetId="1">#REF!</definedName>
    <definedName name="consolidation_rec">#REF!</definedName>
    <definedName name="constituents">[56]Index!$C$3:$AB$3</definedName>
    <definedName name="consulting" localSheetId="0">[16]Consulting!$C$20</definedName>
    <definedName name="consulting" localSheetId="1">[16]Consulting!$C$20</definedName>
    <definedName name="consulting">[16]Consulting!$C$20</definedName>
    <definedName name="Contract" localSheetId="0">#REF!</definedName>
    <definedName name="Contract" localSheetId="1">#REF!</definedName>
    <definedName name="Contract">#REF!</definedName>
    <definedName name="Contract_Capacity" localSheetId="0">#REF!</definedName>
    <definedName name="Contract_Capacity" localSheetId="1">#REF!</definedName>
    <definedName name="Contract_Capacity">#REF!</definedName>
    <definedName name="Contract_Capacity_Price" localSheetId="0">#REF!</definedName>
    <definedName name="Contract_Capacity_Price" localSheetId="1">#REF!</definedName>
    <definedName name="Contract_Capacity_Price">#REF!</definedName>
    <definedName name="Controllertotal" localSheetId="0">[49]USB!$P$875</definedName>
    <definedName name="Controllertotal" localSheetId="1">[49]USB!$P$875</definedName>
    <definedName name="Controllertotal">[49]USB!$P$875</definedName>
    <definedName name="CONVERGE_EPS" localSheetId="0">[7]Proforma!#REF!</definedName>
    <definedName name="CONVERGE_EPS" localSheetId="1">[7]Proforma!#REF!</definedName>
    <definedName name="CONVERGE_EPS">[7]Proforma!#REF!</definedName>
    <definedName name="Conversion_of_debenture" localSheetId="0">[18]Model!#REF!</definedName>
    <definedName name="Conversion_of_debenture" localSheetId="1">[18]Model!#REF!</definedName>
    <definedName name="Conversion_of_debenture">[18]Model!#REF!</definedName>
    <definedName name="Convertible_Debt_Converted" localSheetId="0">#REF!</definedName>
    <definedName name="Convertible_Debt_Converted" localSheetId="1">#REF!</definedName>
    <definedName name="Convertible_Debt_Converted">#REF!</definedName>
    <definedName name="Convertible_Preferred_Converted" localSheetId="0">#REF!</definedName>
    <definedName name="Convertible_Preferred_Converted" localSheetId="1">#REF!</definedName>
    <definedName name="Convertible_Preferred_Converted">#REF!</definedName>
    <definedName name="COREALL" localSheetId="0">#REF!</definedName>
    <definedName name="COREALL" localSheetId="1">#REF!</definedName>
    <definedName name="COREALL">#REF!</definedName>
    <definedName name="COREBRD" localSheetId="0">#REF!</definedName>
    <definedName name="COREBRD">#REF!</definedName>
    <definedName name="CORECS" localSheetId="0">#REF!</definedName>
    <definedName name="CORECS">#REF!</definedName>
    <definedName name="CORPADM" localSheetId="0">#REF!</definedName>
    <definedName name="CORPADM">#REF!</definedName>
    <definedName name="CORPENG" localSheetId="0">#REF!</definedName>
    <definedName name="CORPENG">#REF!</definedName>
    <definedName name="CORPMKTG" localSheetId="0">#REF!</definedName>
    <definedName name="CORPMKTG">#REF!</definedName>
    <definedName name="CORPNG" localSheetId="0">#REF!</definedName>
    <definedName name="CORPNG">#REF!</definedName>
    <definedName name="Corporate_cover" localSheetId="0">#REF!</definedName>
    <definedName name="Corporate_cover">#REF!</definedName>
    <definedName name="Corporate_cover_new" localSheetId="0">#REF!</definedName>
    <definedName name="Corporate_cover_new">#REF!</definedName>
    <definedName name="CorpWedge" localSheetId="0">#REF!</definedName>
    <definedName name="CorpWedge">#REF!</definedName>
    <definedName name="CostAdjustment" localSheetId="0">[45]Analysis!#REF!</definedName>
    <definedName name="CostAdjustment" localSheetId="1">[45]Analysis!#REF!</definedName>
    <definedName name="CostAdjustment">[45]Analysis!#REF!</definedName>
    <definedName name="CostAdjustmentSummary" localSheetId="0">[57]Analysis!#REF!</definedName>
    <definedName name="CostAdjustmentSummary" localSheetId="1">[57]Analysis!#REF!</definedName>
    <definedName name="CostAdjustmentSummary">[57]Analysis!#REF!</definedName>
    <definedName name="CostModel" localSheetId="0">[57]Analysis!#REF!</definedName>
    <definedName name="CostModel" localSheetId="1">[57]Analysis!#REF!</definedName>
    <definedName name="CostModel">[57]Analysis!#REF!</definedName>
    <definedName name="CostPlus" localSheetId="0">[45]Analysis!#REF!</definedName>
    <definedName name="CostPlus" localSheetId="1">[45]Analysis!#REF!</definedName>
    <definedName name="CostPlus">[45]Analysis!#REF!</definedName>
    <definedName name="CostPlusSummary" localSheetId="0">[57]Analysis!#REF!</definedName>
    <definedName name="CostPlusSummary" localSheetId="1">[57]Analysis!#REF!</definedName>
    <definedName name="CostPlusSummary">[57]Analysis!#REF!</definedName>
    <definedName name="Costs" localSheetId="0">#REF!</definedName>
    <definedName name="Costs" localSheetId="1">#REF!</definedName>
    <definedName name="Costs">#REF!</definedName>
    <definedName name="CostsSouth" localSheetId="0">#REF!</definedName>
    <definedName name="CostsSouth" localSheetId="1">#REF!</definedName>
    <definedName name="CostsSouth">#REF!</definedName>
    <definedName name="CostSummary" localSheetId="0">[57]Analysis!#REF!</definedName>
    <definedName name="CostSummary" localSheetId="1">[57]Analysis!#REF!</definedName>
    <definedName name="CostSummary">[57]Analysis!#REF!</definedName>
    <definedName name="CoTel" localSheetId="0">[30]AAPL!$T$7</definedName>
    <definedName name="CoTel" localSheetId="1">[30]AAPL!$T$7</definedName>
    <definedName name="CoTel">[30]AAPL!$T$7</definedName>
    <definedName name="Cover" localSheetId="0">'XX. Football Field EV'!Cover</definedName>
    <definedName name="Cover" localSheetId="1">'XX. Football Field per share'!Cover</definedName>
    <definedName name="Cover">'XX. Football Field per share'!Cover</definedName>
    <definedName name="COVERIF" localSheetId="0">#REF!</definedName>
    <definedName name="COVERIF">#REF!</definedName>
    <definedName name="CoWebsite" localSheetId="0">[30]AAPL!$T$6</definedName>
    <definedName name="CoWebsite" localSheetId="1">[30]AAPL!$T$6</definedName>
    <definedName name="CoWebsite">[30]AAPL!$T$6</definedName>
    <definedName name="CP" localSheetId="0">#REF!</definedName>
    <definedName name="CP" localSheetId="1">#REF!</definedName>
    <definedName name="CP">#REF!</definedName>
    <definedName name="CPI" localSheetId="0">#REF!</definedName>
    <definedName name="CPI" localSheetId="1">#REF!</definedName>
    <definedName name="CPI">#REF!</definedName>
    <definedName name="CPInoenergy" localSheetId="0">#REF!</definedName>
    <definedName name="CPInoenergy" localSheetId="1">#REF!</definedName>
    <definedName name="CPInoenergy">#REF!</definedName>
    <definedName name="cratios" localSheetId="0">#REF!</definedName>
    <definedName name="cratios">#REF!</definedName>
    <definedName name="credit_currency" localSheetId="0">#REF!</definedName>
    <definedName name="credit_currency">#REF!</definedName>
    <definedName name="CRIPPROD" localSheetId="0">#REF!</definedName>
    <definedName name="CRIPPROD">#REF!</definedName>
    <definedName name="_xlnm.Criteria" localSheetId="0">#REF!</definedName>
    <definedName name="_xlnm.Criteria">#REF!</definedName>
    <definedName name="CritO" localSheetId="0">'[58]Total Current VR employees'!#REF!</definedName>
    <definedName name="CritO" localSheetId="1">'[58]Total Current VR employees'!#REF!</definedName>
    <definedName name="CritO">'[58]Total Current VR employees'!#REF!</definedName>
    <definedName name="CrystalSlsDec" localSheetId="0">#REF!</definedName>
    <definedName name="CrystalSlsDec" localSheetId="1">#REF!</definedName>
    <definedName name="CrystalSlsDec">#REF!</definedName>
    <definedName name="CSHFLW_AFTERTAX" localSheetId="0">[59]Proforma!#REF!</definedName>
    <definedName name="CSHFLW_AFTERTAX" localSheetId="1">[59]Proforma!#REF!</definedName>
    <definedName name="CSHFLW_AFTERTAX">[59]Proforma!#REF!</definedName>
    <definedName name="CSORD" localSheetId="0">#REF!</definedName>
    <definedName name="CSORD" localSheetId="1">#REF!</definedName>
    <definedName name="CSORD">#REF!</definedName>
    <definedName name="Cumulative_Translation_Adjustment" localSheetId="0">[33]Model!#REF!</definedName>
    <definedName name="Cumulative_Translation_Adjustment" localSheetId="1">[33]Model!#REF!</definedName>
    <definedName name="Cumulative_Translation_Adjustment">[33]Model!#REF!</definedName>
    <definedName name="currency">'[60]LBO Model'!$M$1</definedName>
    <definedName name="CurrencyAdvertising">'[21]Advertising &amp; Promotion 3yrs'!$B$21:$D$21,'[21]Advertising &amp; Promotion 3yrs'!$F$21:$H$21,'[21]Advertising &amp; Promotion 3yrs'!$J$21:$L$21,'[21]Advertising &amp; Promotion 3yrs'!$B$28:$D$28,'[21]Advertising &amp; Promotion 3yrs'!$F$28:$H$28,'[21]Advertising &amp; Promotion 3yrs'!$J$28:$L$28,'[21]Advertising &amp; Promotion 3yrs'!$B$46:$D$46,'[21]Advertising &amp; Promotion 3yrs'!$F$46:$H$46,'[21]Advertising &amp; Promotion 3yrs'!$J$46:$L$46,'[21]Advertising &amp; Promotion 3yrs'!$B$53:$D$53,'[21]Advertising &amp; Promotion 3yrs'!$F$53:$H$53,'[21]Advertising &amp; Promotion 3yrs'!$J$53:$L$53,'[21]Advertising &amp; Promotion 3yrs'!$B$71:$D$71,'[21]Advertising &amp; Promotion 3yrs'!$F$71:$H$71,'[21]Advertising &amp; Promotion 3yrs'!$J$71:$L$71,'[21]Advertising &amp; Promotion 3yrs'!$B$78:$D$78,'[21]Advertising &amp; Promotion 3yrs'!$F$78:$H$78,'[21]Advertising &amp; Promotion 3yrs'!$J$78:$L$78</definedName>
    <definedName name="CurrencyAdvertising2">'[21]Advertising &amp; Promotion 3yrs'!$B$96:$D$96,'[21]Advertising &amp; Promotion 3yrs'!$F$96:$H$96,'[21]Advertising &amp; Promotion 3yrs'!$J$96:$L$96,'[21]Advertising &amp; Promotion 3yrs'!$B$103:$D$103,'[21]Advertising &amp; Promotion 3yrs'!$F$103:$H$103,'[21]Advertising &amp; Promotion 3yrs'!$J$103:$L$103,'[21]Advertising &amp; Promotion 3yrs'!$B$121:$D$121,'[21]Advertising &amp; Promotion 3yrs'!$F$121:$H$121,'[21]Advertising &amp; Promotion 3yrs'!$J$121:$L$121,'[21]Advertising &amp; Promotion 3yrs'!$B$128:$D$128,'[21]Advertising &amp; Promotion 3yrs'!$F$128:$H$128,'[21]Advertising &amp; Promotion 3yrs'!$J$128:$L$128,'[21]Advertising &amp; Promotion 3yrs'!$B$146:$D$146,'[21]Advertising &amp; Promotion 3yrs'!$F$146:$H$146,'[21]Advertising &amp; Promotion 3yrs'!$J$146:$L$146,'[21]Advertising &amp; Promotion 3yrs'!$B$153:$D$153,'[21]Advertising &amp; Promotion 3yrs'!$F$153:$H$153</definedName>
    <definedName name="CurrencyAdvertising3">'[21]Advertising &amp; Promotion 3yrs'!$J$153:$L$153,'[21]Advertising &amp; Promotion 3yrs'!$B$173:$D$174,'[21]Advertising &amp; Promotion 3yrs'!$F$173:$H$174,'[21]Advertising &amp; Promotion 3yrs'!$J$173:$L$174,'[21]Advertising &amp; Promotion 3yrs'!$B$181:$D$181,'[21]Advertising &amp; Promotion 3yrs'!$F$181:$H$181,'[21]Advertising &amp; Promotion 3yrs'!$J$181:$L$181,'[21]Advertising &amp; Promotion 3yrs'!$B$196:$D$203,'[21]Advertising &amp; Promotion 3yrs'!$F$196:$H$203,'[21]Advertising &amp; Promotion 3yrs'!$J$196:$L$203,'[21]Advertising &amp; Promotion 3yrs'!$B$206:$D$208,'[21]Advertising &amp; Promotion 3yrs'!$F$206:$H$208,'[21]Advertising &amp; Promotion 3yrs'!$J$206:$L$208,'[21]Advertising &amp; Promotion 3yrs'!$B$216:$D$216,'[21]Advertising &amp; Promotion 3yrs'!$F$216:$H$216,'[21]Advertising &amp; Promotion 3yrs'!$J$216:$L$216</definedName>
    <definedName name="CurrencyAdvertising4">'[21]Advertising &amp; Promotion 3yrs'!$B$233:$D$240,'[21]Advertising &amp; Promotion 3yrs'!$F$233:$H$240,'[21]Advertising &amp; Promotion 3yrs'!$J$233:$L$240,'[21]Advertising &amp; Promotion 3yrs'!$B$243:$D$247,'[21]Advertising &amp; Promotion 3yrs'!$F$243:$H$247,'[21]Advertising &amp; Promotion 3yrs'!$J$243:$L$247,'[21]Advertising &amp; Promotion 3yrs'!$B$250:$D$253,'[21]Advertising &amp; Promotion 3yrs'!$F$250:$H$253,'[21]Advertising &amp; Promotion 3yrs'!$J$250:$L$253,'[21]Advertising &amp; Promotion 3yrs'!$B$256:$D$258,'[21]Advertising &amp; Promotion 3yrs'!$F$256:$H$258,'[21]Advertising &amp; Promotion 3yrs'!$J$256:$L$258,'[21]Advertising &amp; Promotion 3yrs'!$B$266:$D$268,'[21]Advertising &amp; Promotion 3yrs'!$F$266:$H$268,'[21]Advertising &amp; Promotion 3yrs'!$J$266:$L$268</definedName>
    <definedName name="CurrencyAssumptions">[21]Assumptions!$C$84:$C$85,[21]Assumptions!$C$90:$C$92,[21]Assumptions!$C$97:$C$99,[21]Assumptions!$C$104:$C$105</definedName>
    <definedName name="CurrencyBeginning">'[21]Beginning balance sheet'!$C$11:$D$14,'[21]Beginning balance sheet'!$C$17:$D$24,'[21]Beginning balance sheet'!$B$30:$D$36,'[21]Beginning balance sheet'!$B$39:$D$42,'[21]Beginning balance sheet'!$B$44:$D$44,'[21]Beginning balance sheet'!$B$48:$D$48,'[21]Beginning balance sheet'!$B$12:$B$14,'[21]Beginning balance sheet'!$B$23,'[21]Beginning balance sheet'!$C$43:$D$43,'[21]Beginning balance sheet'!$C$47:$D$47</definedName>
    <definedName name="CurrencyCashflow">'[21]Cashflow forecast'!$B$18:$M$18,'[21]Cashflow forecast'!$B$21:$M$22,'[21]Cashflow forecast'!$B$36:$M$39,'[21]Cashflow forecast'!$B$43:$M$43,'[21]Cashflow forecast'!$B$81:$M$81,'[21]Cashflow forecast'!$B$84:$M$85,'[21]Cashflow forecast'!$B$99:$M$102,'[21]Cashflow forecast'!$B$106:$M$106,'[21]Cashflow forecast'!$B$143:$M$143,'[21]Cashflow forecast'!$B$146:$M$147,'[21]Cashflow forecast'!$B$161:$M$164,'[21]Cashflow forecast'!$B$168:$M$168</definedName>
    <definedName name="CurrencyCashflow5">'[21]Cashflow forecast 5yrs'!$E$17:$F$17,'[21]Cashflow forecast 5yrs'!$E$20:$F$21,'[21]Cashflow forecast 5yrs'!$E$35:$F$38,'[21]Cashflow forecast 5yrs'!$E$42:$F$42</definedName>
    <definedName name="CurrencyComparison">'[21]Comparison analysis'!$C$11:$C$16,'[21]Comparison analysis'!$F$11:$F$16,'[21]Comparison analysis'!$I$11:$I$16,'[21]Comparison analysis'!$L$11:$L$16,'[21]Comparison analysis'!$O$11:$O$16,'[21]Comparison analysis'!$C$18,'[21]Comparison analysis'!$F$18,'[21]Comparison analysis'!$I$18,'[21]Comparison analysis'!$L$18,'[21]Comparison analysis'!$O$18,'[21]Comparison analysis'!$C$21:$C$22,'[21]Comparison analysis'!$C$24,'[21]Comparison analysis'!$F$21:$F$22,'[21]Comparison analysis'!$F$24,'[21]Comparison analysis'!$I$21:$I$22,'[21]Comparison analysis'!$I$24,'[21]Comparison analysis'!$L$21:$L$22,'[21]Comparison analysis'!$L$24,'[21]Comparison analysis'!$O$21:$O$22,'[21]Comparison analysis'!$O$24</definedName>
    <definedName name="CurrencyComparison2">'[21]Comparison analysis'!$C$27:$C$35,'[21]Comparison analysis'!$F$27:$F$35,'[21]Comparison analysis'!$I$27:$I$35,'[21]Comparison analysis'!$L$27:$L$35,'[21]Comparison analysis'!$O$27:$O$35,'[21]Comparison analysis'!$C$38:$C$39,'[21]Comparison analysis'!$F$38:$F$39,'[21]Comparison analysis'!$I$38:$I$39,'[21]Comparison analysis'!$L$38:$L$39,'[21]Comparison analysis'!$O$38:$O$39,'[21]Comparison analysis'!$C$41:$C$43,'[21]Comparison analysis'!$F$41:$F$43,'[21]Comparison analysis'!$I$41:$I$43,'[21]Comparison analysis'!$L$41:$L$43,'[21]Comparison analysis'!$O$41:$O$43,'[21]Comparison analysis'!$C$45:$C$46,'[21]Comparison analysis'!$F$45:$F$46,'[21]Comparison analysis'!$I$45:$I$46,'[21]Comparison analysis'!$L$45:$L$46</definedName>
    <definedName name="CurrencyComparison3">'[21]Comparison analysis'!$O$45:$O$46,'[21]Comparison analysis'!$C$49:$C$51,'[21]Comparison analysis'!$F$49:$F$51,'[21]Comparison analysis'!$I$49:$I$51,'[21]Comparison analysis'!$L$49:$L$51,'[21]Comparison analysis'!$O$49:$O$51,'[21]Comparison analysis'!$C$54:$C$55,'[21]Comparison analysis'!$F$54:$F$55,'[21]Comparison analysis'!$I$54:$I$55,'[21]Comparison analysis'!$L$54:$L$55,'[21]Comparison analysis'!$O$54:$O$55,'[21]Comparison analysis'!$C$57:$C$59,'[21]Comparison analysis'!$F$57:$F$59,'[21]Comparison analysis'!$I$57:$I$59,'[21]Comparison analysis'!$L$57:$L$59,'[21]Comparison analysis'!$O$57:$O$59</definedName>
    <definedName name="CurrencyIncome">'[21]Income statement'!$C$24:$N$37,'[21]Income statement'!$C$42:$N$44,'[21]Income statement'!$C$46:$N$50,'[21]Income statement'!$C$52:$N$56,'[21]Income statement'!$C$58:$N$62,'[21]Income statement'!$C$65:$N$65,'[21]Income statement'!$C$111:$N$113,'[21]Income statement'!$C$134:$N$134,'[21]Income statement'!$C$180:$N$182,'[21]Income statement'!$C$203:$N$203</definedName>
    <definedName name="CurrencyIncome5">'[21]Income statement 5yrs'!$H$34:$H$36,'[21]Income statement 5yrs'!$J$34:$J$36,'[21]Income statement 5yrs'!$H$57,'[21]Income statement 5yrs'!$J$57</definedName>
    <definedName name="CurrencyInvestment">'[21]Investment budget'!$I$8:$K$14,'[21]Investment budget'!$C$21:$N$28,'[21]Investment budget'!$C$36:$C$51,'[21]Investment budget'!$G$36:$G$51,'[21]Investment budget'!$C$66:$N$73,'[21]Investment budget'!$C$81:$N$88,'[21]Investment budget'!$C$95:$D$102,'[21]Investment budget'!$F$95:$G$101,'[21]Investment budget'!$Q$66:$Q$72,'[21]Investment budget'!$Q$81:$Q$87,'[21]Investment budget'!$Q$21:$Q$27</definedName>
    <definedName name="CurrencyLoans">[21]Loans!$B$23:$BI$23,[21]Loans!$B$32:$BI$32,[21]Loans!$B$41:$BI$41,[21]Loans!$B$66:$BI$66,[21]Loans!$B$75:$BI$75,[21]Loans!$B$84:$BI$84,[21]Loans!$B$99:$BI$99,[21]Loans!$B$101:$BI$101,[21]Loans!$B$108:$BI$108,[21]Loans!$B$110:$BI$110</definedName>
    <definedName name="CurrencyPersonnel">'[21]Personnel plan'!$B$15,'[21]Personnel plan'!$B$17,'[21]Personnel plan'!$B$19,'[21]Personnel plan'!$B$21,'[21]Personnel plan'!$B$25,'[21]Personnel plan'!$B$27,'[21]Personnel plan'!$B$29,'[21]Personnel plan'!$B$31,'[21]Personnel plan'!$B$33,'[21]Personnel plan'!$B$37,'[21]Personnel plan'!$B$39,'[21]Personnel plan'!$B$41,'[21]Personnel plan'!$B$43,'[21]Personnel plan'!$B$45,'[21]Personnel plan'!$B$47,'[21]Personnel plan'!$B$49,'[21]Personnel plan'!$B$53,'[21]Personnel plan'!$B$55,'[21]Personnel plan'!$B$57,'[21]Personnel plan'!$B$59,'[21]Personnel plan'!$B$63,'[21]Personnel plan'!$B$65,'[21]Personnel plan'!$B$67,'[21]Personnel plan'!$B$69,'[21]Personnel plan'!$B$71,'[21]Personnel plan'!$B$75,'[21]Personnel plan'!$B$77,'[21]Personnel plan'!$B$79,'[21]Personnel plan'!$B$81,'[21]Personnel plan'!$B$83</definedName>
    <definedName name="CurrencyPLhistoric">'[21]P&amp;L historic'!$B$10:$B$11,'[21]P&amp;L historic'!$D$10:$D$11,'[21]P&amp;L historic'!$F$10:$F$11,'[21]P&amp;L historic'!$B$15:$B$27,'[21]P&amp;L historic'!$D$15:$D$27,'[21]P&amp;L historic'!$F$15:$F$27,'[21]P&amp;L historic'!$B$29:$B$31,'[21]P&amp;L historic'!$D$29:$D$31,'[21]P&amp;L historic'!$F$29:$F$31,'[21]P&amp;L historic'!$B$33:$B$35,'[21]P&amp;L historic'!$D$33:$D$35,'[21]P&amp;L historic'!$F$33:$F$35,'[21]P&amp;L historic'!$B$37:$B$39,'[21]P&amp;L historic'!$D$37:$D$39,'[21]P&amp;L historic'!$F$37:$F$39,'[21]P&amp;L historic'!$B$41:$B$43,'[21]P&amp;L historic'!$D$41:$D$43,'[21]P&amp;L historic'!$F$41:$F$43,'[21]P&amp;L historic'!$B$45:$B$48,'[21]P&amp;L historic'!$D$45:$D$48,'[21]P&amp;L historic'!$F$45:$F$48</definedName>
    <definedName name="CurrencyPLhistoric2">'[21]P&amp;L historic'!$B$50:$B$51,'[21]P&amp;L historic'!$D$50:$D$51,'[21]P&amp;L historic'!$F$50:$F$51,'[21]P&amp;L historic'!$F$53,'[21]P&amp;L historic'!$D$53,'[21]P&amp;L historic'!$B$53</definedName>
    <definedName name="CurrencyVAT">'[21]Sales tax'!$B$10:$M$10,'[21]Sales tax'!$B$16:$M$16,'[21]Sales tax'!$B$29:$M$29,'[21]Sales tax'!$B$35:$M$35,'[21]Sales tax'!$B$48:$M$48,'[21]Sales tax'!$B$54:$M$54,'[21]Sales tax'!$E$66:$F$66,'[21]Sales tax'!$E$72:$F$72</definedName>
    <definedName name="current" localSheetId="0">#REF!</definedName>
    <definedName name="current" localSheetId="1">#REF!</definedName>
    <definedName name="current">#REF!</definedName>
    <definedName name="Current_Assets" localSheetId="0">#REF!</definedName>
    <definedName name="Current_Assets" localSheetId="1">#REF!</definedName>
    <definedName name="Current_Assets">#REF!</definedName>
    <definedName name="Current_Liabilities" localSheetId="0">#REF!</definedName>
    <definedName name="Current_Liabilities" localSheetId="1">#REF!</definedName>
    <definedName name="Current_Liabilities">#REF!</definedName>
    <definedName name="Current_portion__capital_leases" localSheetId="0">[33]Model!#REF!</definedName>
    <definedName name="Current_portion__capital_leases" localSheetId="1">[33]Model!#REF!</definedName>
    <definedName name="Current_portion__capital_leases">[33]Model!#REF!</definedName>
    <definedName name="CurrentAUD" localSheetId="0">[30]AAPL!$T$36</definedName>
    <definedName name="CurrentAUD" localSheetId="1">[30]AAPL!$T$36</definedName>
    <definedName name="CurrentAUD">[30]AAPL!$T$36</definedName>
    <definedName name="CurrentCAD" localSheetId="0">[30]AAPL!#REF!</definedName>
    <definedName name="CurrentCAD" localSheetId="1">[30]AAPL!#REF!</definedName>
    <definedName name="CurrentCAD">[30]AAPL!#REF!</definedName>
    <definedName name="CurrentSO" localSheetId="0">#REF!</definedName>
    <definedName name="CurrentSO" localSheetId="1">#REF!</definedName>
    <definedName name="CurrentSO">#REF!</definedName>
    <definedName name="currentus" localSheetId="0">[46]Tearsheet!$S$9</definedName>
    <definedName name="currentus" localSheetId="1">[46]Tearsheet!$S$9</definedName>
    <definedName name="currentus">[46]Tearsheet!$S$9</definedName>
    <definedName name="Cust_Seats_Per_Month">[61]SensitivityA!$B$15</definedName>
    <definedName name="D" localSheetId="0" hidden="1">{#N/A,#N/A,FALSE,"AD_Purch";#N/A,#N/A,FALSE,"Projections";#N/A,#N/A,FALSE,"DCF";#N/A,#N/A,FALSE,"Mkt Val"}</definedName>
    <definedName name="D" localSheetId="1" hidden="1">{#N/A,#N/A,FALSE,"AD_Purch";#N/A,#N/A,FALSE,"Projections";#N/A,#N/A,FALSE,"DCF";#N/A,#N/A,FALSE,"Mkt Val"}</definedName>
    <definedName name="D" hidden="1">{#N/A,#N/A,FALSE,"AD_Purch";#N/A,#N/A,FALSE,"Projections";#N/A,#N/A,FALSE,"DCF";#N/A,#N/A,FALSE,"Mkt Val"}</definedName>
    <definedName name="d_1" localSheetId="0">#REF!</definedName>
    <definedName name="d_1" localSheetId="1">#REF!</definedName>
    <definedName name="d_1">#REF!</definedName>
    <definedName name="d_2" localSheetId="0">#REF!</definedName>
    <definedName name="d_2" localSheetId="1">#REF!</definedName>
    <definedName name="d_2">#REF!</definedName>
    <definedName name="DATA" localSheetId="0">#REF!</definedName>
    <definedName name="DATA" localSheetId="1">#REF!</definedName>
    <definedName name="DATA">#REF!</definedName>
    <definedName name="Data_Field" localSheetId="0">'[62]I.Input - CIQ Imports'!#REF!:OFFSET('[62]I.Input - CIQ Imports'!#REF!,COUNTA('[62]I.Input - CIQ Imports'!$D$6:$D$10017)-1,COUNTA('[62]I.Input - CIQ Imports'!$D$10:$IJ$10)-1,,)</definedName>
    <definedName name="Data_Field" localSheetId="1">'[62]I.Input - CIQ Imports'!#REF!:OFFSET('[62]I.Input - CIQ Imports'!#REF!,COUNTA('[62]I.Input - CIQ Imports'!$D$6:$D$10017)-1,COUNTA('[62]I.Input - CIQ Imports'!$D$10:$IJ$10)-1,,)</definedName>
    <definedName name="Data_Field">'[62]I.Input - CIQ Imports'!#REF!:OFFSET('[62]I.Input - CIQ Imports'!#REF!,COUNTA('[62]I.Input - CIQ Imports'!$D$6:$D$10017)-1,COUNTA('[62]I.Input - CIQ Imports'!$D$10:$IJ$10)-1,,)</definedName>
    <definedName name="Data1031" localSheetId="0">#REF!</definedName>
    <definedName name="Data1031" localSheetId="1">#REF!</definedName>
    <definedName name="Data1031">#REF!</definedName>
    <definedName name="Data1031new" localSheetId="0">#REF!</definedName>
    <definedName name="Data1031new" localSheetId="1">#REF!</definedName>
    <definedName name="Data1031new">#REF!</definedName>
    <definedName name="data93006" localSheetId="0">#REF!</definedName>
    <definedName name="data93006">#REF!</definedName>
    <definedName name="DataNov" localSheetId="0">#REF!</definedName>
    <definedName name="DataNov">#REF!</definedName>
    <definedName name="date" localSheetId="0">#REF!</definedName>
    <definedName name="date">#REF!</definedName>
    <definedName name="DCADMIN" localSheetId="0">#REF!</definedName>
    <definedName name="DCADMIN">#REF!</definedName>
    <definedName name="DCONE" localSheetId="0">#REF!</definedName>
    <definedName name="DCONE">#REF!</definedName>
    <definedName name="DCT" localSheetId="0">#REF!</definedName>
    <definedName name="DCT">#REF!</definedName>
    <definedName name="DCTHREE" localSheetId="0">#REF!</definedName>
    <definedName name="DCTHREE">#REF!</definedName>
    <definedName name="DCTT" localSheetId="0">#REF!</definedName>
    <definedName name="DCTT">#REF!</definedName>
    <definedName name="dd" localSheetId="0" hidden="1">{#N/A,#N/A,FALSE,"AD_Purch";#N/A,#N/A,FALSE,"Projections";#N/A,#N/A,FALSE,"DCF";#N/A,#N/A,FALSE,"Mkt Val"}</definedName>
    <definedName name="dd" localSheetId="1" hidden="1">{#N/A,#N/A,FALSE,"AD_Purch";#N/A,#N/A,FALSE,"Projections";#N/A,#N/A,FALSE,"DCF";#N/A,#N/A,FALSE,"Mkt Val"}</definedName>
    <definedName name="dd" hidden="1">{#N/A,#N/A,FALSE,"AD_Purch";#N/A,#N/A,FALSE,"Projections";#N/A,#N/A,FALSE,"DCF";#N/A,#N/A,FALSE,"Mkt Val"}</definedName>
    <definedName name="ddd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dd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d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ebt" localSheetId="0">#REF!</definedName>
    <definedName name="debt" localSheetId="1">#REF!</definedName>
    <definedName name="debt">#REF!</definedName>
    <definedName name="Deck" localSheetId="0">'[46]Price Deck'!$C$17</definedName>
    <definedName name="Deck" localSheetId="1">'[46]Price Deck'!$C$17</definedName>
    <definedName name="Deck">'[46]Price Deck'!$C$17</definedName>
    <definedName name="Deferred_income_taxes" localSheetId="0">[33]Model!#REF!</definedName>
    <definedName name="Deferred_income_taxes" localSheetId="1">[33]Model!#REF!</definedName>
    <definedName name="Deferred_income_taxes">[33]Model!#REF!</definedName>
    <definedName name="Deferred_revenue" localSheetId="0">[18]Model!#REF!</definedName>
    <definedName name="Deferred_revenue" localSheetId="1">[18]Model!#REF!</definedName>
    <definedName name="Deferred_revenue">[18]Model!#REF!</definedName>
    <definedName name="delta">[56]Daily!$F$30</definedName>
    <definedName name="DEPR_TERM" localSheetId="0">#REF!</definedName>
    <definedName name="DEPR_TERM" localSheetId="1">#REF!</definedName>
    <definedName name="DEPR_TERM">#REF!</definedName>
    <definedName name="Depreciation" localSheetId="0">#REF!</definedName>
    <definedName name="Depreciation" localSheetId="1">#REF!</definedName>
    <definedName name="Depreciation">#REF!</definedName>
    <definedName name="DEPT" localSheetId="0">#REF!</definedName>
    <definedName name="DEPT" localSheetId="1">#REF!</definedName>
    <definedName name="DEPT">#REF!</definedName>
    <definedName name="DESARCH" localSheetId="0">#REF!</definedName>
    <definedName name="DESARCH">#REF!</definedName>
    <definedName name="DESCRIP" localSheetId="0">#REF!</definedName>
    <definedName name="DESCRIP">#REF!</definedName>
    <definedName name="DESRES" localSheetId="0">#REF!</definedName>
    <definedName name="DESRES">#REF!</definedName>
    <definedName name="Device3721" localSheetId="0">#REF!</definedName>
    <definedName name="Device3721">#REF!</definedName>
    <definedName name="Device3721T" localSheetId="0">#REF!</definedName>
    <definedName name="Device3721T">#REF!</definedName>
    <definedName name="DF" localSheetId="0">#REF!</definedName>
    <definedName name="DF">#REF!</definedName>
    <definedName name="DFCONS" localSheetId="0">#REF!</definedName>
    <definedName name="DFCONS">#REF!</definedName>
    <definedName name="dfdfdfd" localSheetId="0" hidden="1">{#N/A,#N/A,FALSE,"AD_Purchase";#N/A,#N/A,FALSE,"Credit";#N/A,#N/A,FALSE,"PF Acquisition";#N/A,#N/A,FALSE,"PF Offering"}</definedName>
    <definedName name="dfdfdfd" localSheetId="1" hidden="1">{#N/A,#N/A,FALSE,"AD_Purchase";#N/A,#N/A,FALSE,"Credit";#N/A,#N/A,FALSE,"PF Acquisition";#N/A,#N/A,FALSE,"PF Offering"}</definedName>
    <definedName name="dfdfdfd" hidden="1">{#N/A,#N/A,FALSE,"AD_Purchase";#N/A,#N/A,FALSE,"Credit";#N/A,#N/A,FALSE,"PF Acquisition";#N/A,#N/A,FALSE,"PF Offering"}</definedName>
    <definedName name="dfff" localSheetId="0">#REF!</definedName>
    <definedName name="dfff" localSheetId="1">#REF!</definedName>
    <definedName name="dfff">#REF!</definedName>
    <definedName name="DFIP" localSheetId="0">#REF!</definedName>
    <definedName name="DFIP" localSheetId="1">#REF!</definedName>
    <definedName name="DFIP">#REF!</definedName>
    <definedName name="DFM" localSheetId="0">#REF!</definedName>
    <definedName name="DFM" localSheetId="1">#REF!</definedName>
    <definedName name="DFM">#REF!</definedName>
    <definedName name="DFRE1" localSheetId="0">#REF!</definedName>
    <definedName name="DFRE1">#REF!</definedName>
    <definedName name="DFRME1" localSheetId="0">#REF!</definedName>
    <definedName name="DFRME1">#REF!</definedName>
    <definedName name="DFRME1T" localSheetId="0">#REF!</definedName>
    <definedName name="DFRME1T">#REF!</definedName>
    <definedName name="DFRMT1" localSheetId="0">#REF!</definedName>
    <definedName name="DFRMT1">#REF!</definedName>
    <definedName name="DFRMT1T" localSheetId="0">#REF!</definedName>
    <definedName name="DFRMT1T">#REF!</definedName>
    <definedName name="DFT" localSheetId="0">#REF!</definedName>
    <definedName name="DFT">#REF!</definedName>
    <definedName name="DieSize" localSheetId="0">[45]Analysis!#REF!</definedName>
    <definedName name="DieSize" localSheetId="1">[45]Analysis!#REF!</definedName>
    <definedName name="DieSize">[45]Analysis!#REF!</definedName>
    <definedName name="DIGITALRTL" localSheetId="0">#REF!</definedName>
    <definedName name="DIGITALRTL" localSheetId="1">#REF!</definedName>
    <definedName name="DIGITALRTL">#REF!</definedName>
    <definedName name="DIGITSIM" localSheetId="0">#REF!</definedName>
    <definedName name="DIGITSIM" localSheetId="1">#REF!</definedName>
    <definedName name="DIGITSIM">#REF!</definedName>
    <definedName name="Diluted" localSheetId="0">'[23]Share Structure'!$E$8</definedName>
    <definedName name="Diluted" localSheetId="1">'[23]Share Structure'!$E$8</definedName>
    <definedName name="Diluted">'[23]Share Structure'!$E$8</definedName>
    <definedName name="DilutedShares" localSheetId="0">#REF!</definedName>
    <definedName name="DilutedShares" localSheetId="1">#REF!</definedName>
    <definedName name="DilutedShares">#REF!</definedName>
    <definedName name="DilutiveCap" localSheetId="0">'[23]Share Structure'!$E$9</definedName>
    <definedName name="DilutiveCap" localSheetId="1">'[23]Share Structure'!$E$9</definedName>
    <definedName name="DilutiveCap">'[23]Share Structure'!$E$9</definedName>
    <definedName name="DIRADM" localSheetId="0">#REF!</definedName>
    <definedName name="DIRADM" localSheetId="1">#REF!</definedName>
    <definedName name="DIRADM">#REF!</definedName>
    <definedName name="DirectMthlyFee" localSheetId="0">'[63]Rudy Virtual Fax'!#REF!</definedName>
    <definedName name="DirectMthlyFee" localSheetId="1">'[63]Rudy Virtual Fax'!#REF!</definedName>
    <definedName name="DirectMthlyFee">'[63]Rudy Virtual Fax'!#REF!</definedName>
    <definedName name="Directory_Advertising" localSheetId="0">#REF!</definedName>
    <definedName name="Directory_Advertising" localSheetId="1">#REF!</definedName>
    <definedName name="Directory_Advertising">#REF!</definedName>
    <definedName name="DirectSetupFee" localSheetId="0">'[63]Rudy Virtual Fax'!#REF!</definedName>
    <definedName name="DirectSetupFee" localSheetId="1">'[63]Rudy Virtual Fax'!#REF!</definedName>
    <definedName name="DirectSetupFee">'[63]Rudy Virtual Fax'!#REF!</definedName>
    <definedName name="DirectTotalSeats" localSheetId="0">'[63]Rudy Virtual Fax'!#REF!</definedName>
    <definedName name="DirectTotalSeats" localSheetId="1">'[63]Rudy Virtual Fax'!#REF!</definedName>
    <definedName name="DirectTotalSeats">'[63]Rudy Virtual Fax'!#REF!</definedName>
    <definedName name="DIRSELL" localSheetId="0">#REF!</definedName>
    <definedName name="DIRSELL" localSheetId="1">#REF!</definedName>
    <definedName name="DIRSELL">#REF!</definedName>
    <definedName name="Discount" localSheetId="0">[45]Analysis!#REF!</definedName>
    <definedName name="Discount" localSheetId="1">[45]Analysis!#REF!</definedName>
    <definedName name="Discount">[45]Analysis!#REF!</definedName>
    <definedName name="DiscountYears" localSheetId="0">#REF!</definedName>
    <definedName name="DiscountYears" localSheetId="1">#REF!</definedName>
    <definedName name="DiscountYears">#REF!</definedName>
    <definedName name="Dividends_payable" localSheetId="0">[33]Model!#REF!</definedName>
    <definedName name="Dividends_payable" localSheetId="1">[33]Model!#REF!</definedName>
    <definedName name="Dividends_payable">[33]Model!#REF!</definedName>
    <definedName name="dkk" localSheetId="0">#REF!</definedName>
    <definedName name="dkk" localSheetId="1">#REF!</definedName>
    <definedName name="dkk">#REF!</definedName>
    <definedName name="DM" localSheetId="0">#REF!</definedName>
    <definedName name="DM" localSheetId="1">#REF!</definedName>
    <definedName name="DM">#REF!</definedName>
    <definedName name="doh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h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llar_Downside_Protection" localSheetId="0">#REF!</definedName>
    <definedName name="Dollar_Downside_Protection" localSheetId="1">#REF!</definedName>
    <definedName name="Dollar_Downside_Protection">#REF!</definedName>
    <definedName name="DPM" localSheetId="0">'[45]Dev Summary'!#REF!</definedName>
    <definedName name="DPM" localSheetId="1">'[45]Dev Summary'!#REF!</definedName>
    <definedName name="DPM">'[45]Dev Summary'!#REF!</definedName>
    <definedName name="DPMs" localSheetId="0">#REF!</definedName>
    <definedName name="DPMs" localSheetId="1">#REF!</definedName>
    <definedName name="DPMs">#REF!</definedName>
    <definedName name="dpo" localSheetId="0">#REF!</definedName>
    <definedName name="dpo" localSheetId="1">#REF!</definedName>
    <definedName name="dpo">#REF!</definedName>
    <definedName name="DQDTCONS" localSheetId="0">#REF!</definedName>
    <definedName name="DQDTCONS" localSheetId="1">#REF!</definedName>
    <definedName name="DQDTCONS">#REF!</definedName>
    <definedName name="DQDTEXP" localSheetId="0">#REF!</definedName>
    <definedName name="DQDTEXP">#REF!</definedName>
    <definedName name="DQDTFOUR" localSheetId="0">#REF!</definedName>
    <definedName name="DQDTFOUR">#REF!</definedName>
    <definedName name="DQDTGEN" localSheetId="0">#REF!</definedName>
    <definedName name="DQDTGEN">#REF!</definedName>
    <definedName name="DQDTIP" localSheetId="0">#REF!</definedName>
    <definedName name="DQDTIP">#REF!</definedName>
    <definedName name="DQDTTHREE" localSheetId="0">#REF!</definedName>
    <definedName name="DQDTTHREE">#REF!</definedName>
    <definedName name="DQDTTWO" localSheetId="0">#REF!</definedName>
    <definedName name="DQDTTWO">#REF!</definedName>
    <definedName name="drew" localSheetId="0" hidden="1">{#N/A,#N/A,TRUE,"Assumptions";#N/A,#N/A,TRUE,"Book Annual";#N/A,#N/A,TRUE,"Tax Annual";#N/A,#N/A,TRUE,"Valuation";#N/A,#N/A,TRUE,"Tax Dep'n";#N/A,#N/A,TRUE,"Book Dep'n";#N/A,#N/A,TRUE,"Monthly"}</definedName>
    <definedName name="drew" localSheetId="1" hidden="1">{#N/A,#N/A,TRUE,"Assumptions";#N/A,#N/A,TRUE,"Book Annual";#N/A,#N/A,TRUE,"Tax Annual";#N/A,#N/A,TRUE,"Valuation";#N/A,#N/A,TRUE,"Tax Dep'n";#N/A,#N/A,TRUE,"Book Dep'n";#N/A,#N/A,TRUE,"Monthly"}</definedName>
    <definedName name="drew" hidden="1">{#N/A,#N/A,TRUE,"Assumptions";#N/A,#N/A,TRUE,"Book Annual";#N/A,#N/A,TRUE,"Tax Annual";#N/A,#N/A,TRUE,"Valuation";#N/A,#N/A,TRUE,"Tax Dep'n";#N/A,#N/A,TRUE,"Book Dep'n";#N/A,#N/A,TRUE,"Monthly"}</definedName>
    <definedName name="drlFilter" localSheetId="0">#REF!</definedName>
    <definedName name="drlFilter" localSheetId="1">#REF!</definedName>
    <definedName name="drlFilter">#REF!</definedName>
    <definedName name="DRONE" localSheetId="0">#REF!</definedName>
    <definedName name="DRONE" localSheetId="1">#REF!</definedName>
    <definedName name="DRONE">#REF!</definedName>
    <definedName name="ds" localSheetId="0">#REF!</definedName>
    <definedName name="ds" localSheetId="1">#REF!</definedName>
    <definedName name="ds">#REF!</definedName>
    <definedName name="DSADMIN" localSheetId="0">#REF!</definedName>
    <definedName name="DSADMIN">#REF!</definedName>
    <definedName name="DSGNENTRY" localSheetId="0">#REF!</definedName>
    <definedName name="DSGNENTRY">#REF!</definedName>
    <definedName name="DSGNSVC" localSheetId="0">#REF!</definedName>
    <definedName name="DSGNSVC">#REF!</definedName>
    <definedName name="dso" localSheetId="0">#REF!</definedName>
    <definedName name="dso">#REF!</definedName>
    <definedName name="DSPARPA" localSheetId="0">#REF!</definedName>
    <definedName name="DSPARPA">#REF!</definedName>
    <definedName name="DSRTSYN" localSheetId="0">#REF!</definedName>
    <definedName name="DSRTSYN">#REF!</definedName>
    <definedName name="DualMAC" localSheetId="0">[49]Ethernet!$A$11</definedName>
    <definedName name="DualMAC" localSheetId="1">[49]Ethernet!$A$11</definedName>
    <definedName name="DualMAC">[49]Ethernet!$A$11</definedName>
    <definedName name="DualMACT" localSheetId="0">[49]Ethernet!$P$248</definedName>
    <definedName name="DualMACT" localSheetId="1">[49]Ethernet!$P$248</definedName>
    <definedName name="DualMACT">[49]Ethernet!$P$248</definedName>
    <definedName name="DVI_Data" localSheetId="0">#REF!</definedName>
    <definedName name="DVI_Data" localSheetId="1">#REF!</definedName>
    <definedName name="DVI_Data">#REF!</definedName>
    <definedName name="EA" localSheetId="0">#REF!</definedName>
    <definedName name="EA" localSheetId="1">#REF!</definedName>
    <definedName name="EA">#REF!</definedName>
    <definedName name="EAMS_cash" localSheetId="0">#REF!</definedName>
    <definedName name="EAMS_cash" localSheetId="1">#REF!</definedName>
    <definedName name="EAMS_cash">#REF!</definedName>
    <definedName name="EAMS_cover" localSheetId="0">#REF!</definedName>
    <definedName name="EAMS_cover">#REF!</definedName>
    <definedName name="EAMS_income_and_capitalization" localSheetId="0">#REF!</definedName>
    <definedName name="EAMS_income_and_capitalization">#REF!</definedName>
    <definedName name="EARNINGS" localSheetId="0">'[42]25-SFP'!#REF!</definedName>
    <definedName name="EARNINGS" localSheetId="1">'[42]25-SFP'!#REF!</definedName>
    <definedName name="EARNINGS">'[42]25-SFP'!#REF!</definedName>
    <definedName name="ebitda" localSheetId="0">'[64]Financial Summary'!#REF!</definedName>
    <definedName name="ebitda" localSheetId="1">'[64]Financial Summary'!#REF!</definedName>
    <definedName name="ebitda">'[64]Financial Summary'!#REF!</definedName>
    <definedName name="ECONOMIC_CHARTS" localSheetId="0">#REF!</definedName>
    <definedName name="ECONOMIC_CHARTS" localSheetId="1">#REF!</definedName>
    <definedName name="ECONOMIC_CHARTS">#REF!</definedName>
    <definedName name="ECONOMICS">[65]Proforma!$C$139:$AY$503</definedName>
    <definedName name="EDATA" localSheetId="0">#REF!</definedName>
    <definedName name="EDATA" localSheetId="1">#REF!</definedName>
    <definedName name="EDATA">#REF!</definedName>
    <definedName name="EffaceQ">[39]Model!$A$7,[39]Model!$AK$95:$BA$97,[39]Model!$A$107,[39]Model!$A$183</definedName>
    <definedName name="EffaceY">[39]Model!$B$2:$B$5,[39]Model!$B$95:$BA$97</definedName>
    <definedName name="Effective_Tax_Rate" localSheetId="0">[33]Model!#REF!</definedName>
    <definedName name="Effective_Tax_Rate" localSheetId="1">[33]Model!#REF!</definedName>
    <definedName name="Effective_Tax_Rate">[33]Model!#REF!</definedName>
    <definedName name="ehsht" localSheetId="0">Sheet1</definedName>
    <definedName name="ehsht" localSheetId="1">Sheet1</definedName>
    <definedName name="ehsht">Sheet1</definedName>
    <definedName name="EMORD" localSheetId="0">#REF!</definedName>
    <definedName name="EMORD" localSheetId="1">#REF!</definedName>
    <definedName name="EMORD">#REF!</definedName>
    <definedName name="EMPID" localSheetId="0">#REF!</definedName>
    <definedName name="EMPID">#REF!</definedName>
    <definedName name="EMSWCON" localSheetId="0">#REF!</definedName>
    <definedName name="EMSWCON">#REF!</definedName>
    <definedName name="Ending_Access_Lines" localSheetId="0">#REF!</definedName>
    <definedName name="Ending_Access_Lines">#REF!</definedName>
    <definedName name="Energy_Loss_Adjust" localSheetId="0">#REF!</definedName>
    <definedName name="Energy_Loss_Adjust">#REF!</definedName>
    <definedName name="ENTRY_17" localSheetId="0">'[42]26-SFPAE'!#REF!</definedName>
    <definedName name="ENTRY_17" localSheetId="1">'[42]26-SFPAE'!#REF!</definedName>
    <definedName name="ENTRY_17">'[42]26-SFPAE'!#REF!</definedName>
    <definedName name="EntVal" localSheetId="0">#REF!</definedName>
    <definedName name="EntVal" localSheetId="1">#REF!</definedName>
    <definedName name="EntVal">#REF!</definedName>
    <definedName name="Environ" localSheetId="0">#REF!</definedName>
    <definedName name="Environ" localSheetId="1">#REF!</definedName>
    <definedName name="Environ">#REF!</definedName>
    <definedName name="EnvironSulfer" localSheetId="0">#REF!</definedName>
    <definedName name="EnvironSulfer" localSheetId="1">#REF!</definedName>
    <definedName name="EnvironSulfer">#REF!</definedName>
    <definedName name="EPC_Tax_Payments_on_Offshore_Component" localSheetId="0">#REF!</definedName>
    <definedName name="EPC_Tax_Payments_on_Offshore_Component">#REF!</definedName>
    <definedName name="EPD_MAC" localSheetId="0">#REF!</definedName>
    <definedName name="EPD_MAC">#REF!</definedName>
    <definedName name="EPD_Other" localSheetId="0">#REF!</definedName>
    <definedName name="EPD_Other">#REF!</definedName>
    <definedName name="EPD_PHY" localSheetId="0">#REF!</definedName>
    <definedName name="EPD_PHY">#REF!</definedName>
    <definedName name="EPD_SWITCH" localSheetId="0">#REF!</definedName>
    <definedName name="EPD_SWITCH">#REF!</definedName>
    <definedName name="EPS" localSheetId="0">[7]Proforma!#REF!</definedName>
    <definedName name="EPS" localSheetId="1">[7]Proforma!#REF!</definedName>
    <definedName name="EPS">[7]Proforma!#REF!</definedName>
    <definedName name="EPS_CHT" localSheetId="0">#REF!</definedName>
    <definedName name="EPS_CHT" localSheetId="1">#REF!</definedName>
    <definedName name="EPS_CHT">#REF!</definedName>
    <definedName name="eqcont" localSheetId="0">'[16]Keno Hill mill'!#REF!</definedName>
    <definedName name="eqcont" localSheetId="1">'[16]Keno Hill mill'!#REF!</definedName>
    <definedName name="eqcont">'[16]Keno Hill mill'!#REF!</definedName>
    <definedName name="EQUIP_" localSheetId="0">#REF!</definedName>
    <definedName name="EQUIP_" localSheetId="1">#REF!</definedName>
    <definedName name="EQUIP_">#REF!</definedName>
    <definedName name="equity" localSheetId="0">#REF!</definedName>
    <definedName name="equity" localSheetId="1">#REF!</definedName>
    <definedName name="equity">#REF!</definedName>
    <definedName name="Equity_income_from_JV" localSheetId="0">[33]Model!#REF!</definedName>
    <definedName name="Equity_income_from_JV" localSheetId="1">[33]Model!#REF!</definedName>
    <definedName name="Equity_income_from_JV">[33]Model!#REF!</definedName>
    <definedName name="EquityCon" localSheetId="0">[23]Husab!$I$125</definedName>
    <definedName name="EquityCon" localSheetId="1">[23]Husab!$I$125</definedName>
    <definedName name="EquityCon">[23]Husab!$I$125</definedName>
    <definedName name="EquityProduction" localSheetId="0">[16]Comps_Link!$A$7:$IV$7</definedName>
    <definedName name="EquityProduction" localSheetId="1">[16]Comps_Link!$A$7:$IV$7</definedName>
    <definedName name="EquityProduction">[16]Comps_Link!$A$7:$IV$7</definedName>
    <definedName name="EquityPurchasePrice" localSheetId="0">#REF!</definedName>
    <definedName name="EquityPurchasePrice" localSheetId="1">#REF!</definedName>
    <definedName name="EquityPurchasePrice">#REF!</definedName>
    <definedName name="Escalator">[66]Assumptions!$H$21</definedName>
    <definedName name="estp" localSheetId="0">#REF!</definedName>
    <definedName name="estp" localSheetId="1">#REF!</definedName>
    <definedName name="estp">#REF!</definedName>
    <definedName name="EthernetControllerTotal" localSheetId="0">[49]Ethernet!$P$569</definedName>
    <definedName name="EthernetControllerTotal" localSheetId="1">[49]Ethernet!$P$569</definedName>
    <definedName name="EthernetControllerTotal">[49]Ethernet!$P$569</definedName>
    <definedName name="EUR" localSheetId="0">#REF!</definedName>
    <definedName name="EUR" localSheetId="1">#REF!</definedName>
    <definedName name="EUR">#REF!</definedName>
    <definedName name="ev" localSheetId="0">'[64]Market Capitalization'!#REF!</definedName>
    <definedName name="ev" localSheetId="1">'[64]Market Capitalization'!#REF!</definedName>
    <definedName name="ev">'[64]Market Capitalization'!#REF!</definedName>
    <definedName name="EVAL" localSheetId="0">#REF!</definedName>
    <definedName name="EVAL">#REF!</definedName>
    <definedName name="Eval_MonSouth" localSheetId="0">#REF!</definedName>
    <definedName name="Eval_MonSouth">#REF!</definedName>
    <definedName name="EX">[67]Assumptions!$H$19</definedName>
    <definedName name="Exchange" localSheetId="0">[45]Analysis!#REF!</definedName>
    <definedName name="Exchange" localSheetId="1">[45]Analysis!#REF!</definedName>
    <definedName name="Exchange">[45]Analysis!#REF!</definedName>
    <definedName name="exchange_rate" localSheetId="0">#REF!</definedName>
    <definedName name="exchange_rate" localSheetId="1">#REF!</definedName>
    <definedName name="exchange_rate">#REF!</definedName>
    <definedName name="EXEM1" localSheetId="0">#REF!</definedName>
    <definedName name="EXEM1" localSheetId="1">#REF!</definedName>
    <definedName name="EXEM1">#REF!</definedName>
    <definedName name="EXEM2" localSheetId="0">#REF!</definedName>
    <definedName name="EXEM2" localSheetId="1">#REF!</definedName>
    <definedName name="EXEM2">#REF!</definedName>
    <definedName name="ExitYear" localSheetId="0">[54]LBO!#REF!</definedName>
    <definedName name="ExitYear" localSheetId="1">[54]LBO!#REF!</definedName>
    <definedName name="ExitYear">[54]LBO!#REF!</definedName>
    <definedName name="EXP" localSheetId="0">#REF!</definedName>
    <definedName name="EXP" localSheetId="1">#REF!</definedName>
    <definedName name="EXP">#REF!</definedName>
    <definedName name="EXPECTED">#N/A</definedName>
    <definedName name="Expected_Comp_on_ASP">[61]SensitivityA!$C$15</definedName>
    <definedName name="ExpFactor" localSheetId="0">[23]Sensitivity!$E$9</definedName>
    <definedName name="ExpFactor" localSheetId="1">[23]Sensitivity!$E$9</definedName>
    <definedName name="ExpFactor">[23]Sensitivity!$E$9</definedName>
    <definedName name="explorationfactor" localSheetId="0">[68]Sensitivity!$B$5</definedName>
    <definedName name="explorationfactor" localSheetId="1">[68]Sensitivity!$B$5</definedName>
    <definedName name="explorationfactor">[68]Sensitivity!$B$5</definedName>
    <definedName name="ExplorFactor" localSheetId="0">[46]Sensitivity!$C$6</definedName>
    <definedName name="ExplorFactor" localSheetId="1">[46]Sensitivity!$C$6</definedName>
    <definedName name="ExplorFactor">[46]Sensitivity!$C$6</definedName>
    <definedName name="Extraordinary_Income" localSheetId="0">[33]Model!#REF!</definedName>
    <definedName name="Extraordinary_Income" localSheetId="1">[33]Model!#REF!</definedName>
    <definedName name="Extraordinary_Income">[33]Model!#REF!</definedName>
    <definedName name="F" localSheetId="0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F" localSheetId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F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F_Amounts" localSheetId="0">#REF!</definedName>
    <definedName name="F_Amounts" localSheetId="1">#REF!</definedName>
    <definedName name="F_Amounts">#REF!</definedName>
    <definedName name="F_Cogs" localSheetId="0">#REF!</definedName>
    <definedName name="F_Cogs" localSheetId="1">#REF!</definedName>
    <definedName name="F_Cogs">#REF!</definedName>
    <definedName name="F_Div" localSheetId="0">#REF!</definedName>
    <definedName name="F_Div" localSheetId="1">#REF!</definedName>
    <definedName name="F_Div">#REF!</definedName>
    <definedName name="F_Eq" localSheetId="0">#REF!</definedName>
    <definedName name="F_Eq">#REF!</definedName>
    <definedName name="F_Growth" localSheetId="0">#REF!</definedName>
    <definedName name="F_Growth">#REF!</definedName>
    <definedName name="F_Int_1" localSheetId="0">#REF!</definedName>
    <definedName name="F_Int_1">#REF!</definedName>
    <definedName name="F_Int_2" localSheetId="0">#REF!</definedName>
    <definedName name="F_Int_2">#REF!</definedName>
    <definedName name="F_Min_Int" localSheetId="0">#REF!</definedName>
    <definedName name="F_Min_Int">#REF!</definedName>
    <definedName name="F_Oth_Ass_1" localSheetId="0">#REF!</definedName>
    <definedName name="F_Oth_Ass_1">#REF!</definedName>
    <definedName name="F_Oth_Ass_2" localSheetId="0">#REF!</definedName>
    <definedName name="F_Oth_Ass_2">#REF!</definedName>
    <definedName name="F_Oth_Exp" localSheetId="0">#REF!</definedName>
    <definedName name="F_Oth_Exp">#REF!</definedName>
    <definedName name="F_Oth_Liab" localSheetId="0">#REF!</definedName>
    <definedName name="F_Oth_Liab">#REF!</definedName>
    <definedName name="F_PPE_1" localSheetId="0">#REF!</definedName>
    <definedName name="F_PPE_1">#REF!</definedName>
    <definedName name="F_PPE_2" localSheetId="0">#REF!</definedName>
    <definedName name="F_PPE_2">#REF!</definedName>
    <definedName name="F_PPE_3" localSheetId="0">#REF!</definedName>
    <definedName name="F_PPE_3">#REF!</definedName>
    <definedName name="F_PPE_4" localSheetId="0">#REF!</definedName>
    <definedName name="F_PPE_4">#REF!</definedName>
    <definedName name="F_PPE_5" localSheetId="0">#REF!</definedName>
    <definedName name="F_PPE_5">#REF!</definedName>
    <definedName name="F_Rev" localSheetId="0">#REF!</definedName>
    <definedName name="F_Rev">#REF!</definedName>
    <definedName name="F_RONIC" localSheetId="0">#REF!</definedName>
    <definedName name="F_RONIC">#REF!</definedName>
    <definedName name="F_Sga" localSheetId="0">#REF!</definedName>
    <definedName name="F_Sga">#REF!</definedName>
    <definedName name="F_Taxes" localSheetId="0">#REF!</definedName>
    <definedName name="F_Taxes">#REF!</definedName>
    <definedName name="F_WACC_1" localSheetId="0">#REF!</definedName>
    <definedName name="F_WACC_1">#REF!</definedName>
    <definedName name="F_WACC_2" localSheetId="0">#REF!</definedName>
    <definedName name="F_WACC_2">#REF!</definedName>
    <definedName name="F_WACC_3" localSheetId="0">#REF!</definedName>
    <definedName name="F_WACC_3">#REF!</definedName>
    <definedName name="F_Work_Cap" localSheetId="0">#REF!</definedName>
    <definedName name="F_Work_Cap">#REF!</definedName>
    <definedName name="F9HorizontalAxis" localSheetId="0">#REF!</definedName>
    <definedName name="F9HorizontalAxis">#REF!</definedName>
    <definedName name="F9ModelCompany" localSheetId="0">#REF!</definedName>
    <definedName name="F9ModelCompany">#REF!</definedName>
    <definedName name="F9OtherAxes" localSheetId="0">#REF!</definedName>
    <definedName name="F9OtherAxes">#REF!</definedName>
    <definedName name="F9ReportBody" localSheetId="0">#REF!</definedName>
    <definedName name="F9ReportBody">#REF!</definedName>
    <definedName name="F9ReportTitle" localSheetId="0">'[69]statement of earnings'!#REF!</definedName>
    <definedName name="F9ReportTitle" localSheetId="1">'[69]statement of earnings'!#REF!</definedName>
    <definedName name="F9ReportTitle">'[69]statement of earnings'!#REF!</definedName>
    <definedName name="F9VerticalAxis" localSheetId="0">#REF!</definedName>
    <definedName name="F9VerticalAxis" localSheetId="1">#REF!</definedName>
    <definedName name="F9VerticalAxis">#REF!</definedName>
    <definedName name="fadf" hidden="1">39420.4322222222</definedName>
    <definedName name="Fair_Market_Renewal">'[70]Input Sheet'!$K$26</definedName>
    <definedName name="FALCON" localSheetId="0">#REF!</definedName>
    <definedName name="FALCON" localSheetId="1">#REF!</definedName>
    <definedName name="FALCON">#REF!</definedName>
    <definedName name="fasdfs" localSheetId="0" hidden="1">{#N/A,#N/A,FALSE,"Aging Summary";#N/A,#N/A,FALSE,"Ratio Analysis";#N/A,#N/A,FALSE,"Test 120 Day Accts";#N/A,#N/A,FALSE,"Tickmarks"}</definedName>
    <definedName name="fasdfs" localSheetId="1" hidden="1">{#N/A,#N/A,FALSE,"Aging Summary";#N/A,#N/A,FALSE,"Ratio Analysis";#N/A,#N/A,FALSE,"Test 120 Day Accts";#N/A,#N/A,FALSE,"Tickmarks"}</definedName>
    <definedName name="fasdfs" hidden="1">{#N/A,#N/A,FALSE,"Aging Summary";#N/A,#N/A,FALSE,"Ratio Analysis";#N/A,#N/A,FALSE,"Test 120 Day Accts";#N/A,#N/A,FALSE,"Tickmarks"}</definedName>
    <definedName name="FaxBroadcastData">'[63]Fax Broadcast '!$A:$IV</definedName>
    <definedName name="FBDirectGM">[63]Broadcast!$E$48:$N$56</definedName>
    <definedName name="FBReferralGM">[63]Broadcast!$E$63:$N$71</definedName>
    <definedName name="FBWholesaleGM">[63]Broadcast!$E$78:$N$86</definedName>
    <definedName name="fd" localSheetId="0">[16]dilution!$B$44</definedName>
    <definedName name="fd" localSheetId="1">[16]dilution!$B$44</definedName>
    <definedName name="fd">[16]dilution!$B$44</definedName>
    <definedName name="FDCM765A78" localSheetId="0">#REF!</definedName>
    <definedName name="FDCM765A78" localSheetId="1">#REF!</definedName>
    <definedName name="FDCM765A78">#REF!</definedName>
    <definedName name="FDCM765A78T" localSheetId="0">#REF!</definedName>
    <definedName name="FDCM765A78T" localSheetId="1">#REF!</definedName>
    <definedName name="FDCM765A78T">#REF!</definedName>
    <definedName name="fdddf" localSheetId="0">#REF!</definedName>
    <definedName name="fdddf" localSheetId="1">#REF!</definedName>
    <definedName name="fdddf">#REF!</definedName>
    <definedName name="fddf" localSheetId="0">#REF!</definedName>
    <definedName name="fddf">#REF!</definedName>
    <definedName name="fdfd" localSheetId="0">#REF!</definedName>
    <definedName name="fdfd">#REF!</definedName>
    <definedName name="fds" localSheetId="0" hidden="1">{#N/A,#N/A,TRUE,"Assumptions";#N/A,#N/A,TRUE,"Book Annual";#N/A,#N/A,TRUE,"Tax Annual";#N/A,#N/A,TRUE,"Valuation";#N/A,#N/A,TRUE,"Tax Dep'n";#N/A,#N/A,TRUE,"Book Dep'n";#N/A,#N/A,TRUE,"Monthly"}</definedName>
    <definedName name="fds" localSheetId="1" hidden="1">{#N/A,#N/A,TRUE,"Assumptions";#N/A,#N/A,TRUE,"Book Annual";#N/A,#N/A,TRUE,"Tax Annual";#N/A,#N/A,TRUE,"Valuation";#N/A,#N/A,TRUE,"Tax Dep'n";#N/A,#N/A,TRUE,"Book Dep'n";#N/A,#N/A,TRUE,"Monthly"}</definedName>
    <definedName name="fds" hidden="1">{#N/A,#N/A,TRUE,"Assumptions";#N/A,#N/A,TRUE,"Book Annual";#N/A,#N/A,TRUE,"Tax Annual";#N/A,#N/A,TRUE,"Valuation";#N/A,#N/A,TRUE,"Tax Dep'n";#N/A,#N/A,TRUE,"Book Dep'n";#N/A,#N/A,TRUE,"Monthly"}</definedName>
    <definedName name="Fee_Circ" localSheetId="0">#REF!</definedName>
    <definedName name="Fee_Circ" localSheetId="1">#REF!</definedName>
    <definedName name="Fee_Circ">#REF!</definedName>
    <definedName name="Fees" localSheetId="0">#REF!</definedName>
    <definedName name="Fees" localSheetId="1">#REF!</definedName>
    <definedName name="Fees">#REF!</definedName>
    <definedName name="ff" localSheetId="0">sun:'[4]Exercise'!$A$1:$J$92</definedName>
    <definedName name="ff" localSheetId="1">sun:'[4]Exercise'!$A$1:$J$92</definedName>
    <definedName name="ff">sun:'[4]Exercise'!$A$1:$J$92</definedName>
    <definedName name="FFT" localSheetId="0">#REF!</definedName>
    <definedName name="FFT">#REF!</definedName>
    <definedName name="FFTT" localSheetId="0">#REF!</definedName>
    <definedName name="FFTT">#REF!</definedName>
    <definedName name="fgfjhh" localSheetId="0">#REF!</definedName>
    <definedName name="fgfjhh">#REF!</definedName>
    <definedName name="FIELDADM" localSheetId="0">#REF!</definedName>
    <definedName name="FIELDADM">#REF!</definedName>
    <definedName name="fifteen" localSheetId="0">#REF!</definedName>
    <definedName name="fifteen">#REF!</definedName>
    <definedName name="filter" localSheetId="0">#REF!</definedName>
    <definedName name="filter">#REF!</definedName>
    <definedName name="fim" localSheetId="0">'[71]Consol BS'!$S$6</definedName>
    <definedName name="fim" localSheetId="1">'[71]Consol BS'!$S$6</definedName>
    <definedName name="fim">'[71]Consol BS'!$S$6</definedName>
    <definedName name="FIN_LEV_ASSUMPT" localSheetId="0">#REF!</definedName>
    <definedName name="FIN_LEV_ASSUMPT" localSheetId="1">#REF!</definedName>
    <definedName name="FIN_LEV_ASSUMPT">#REF!</definedName>
    <definedName name="FinancialCutOffDate">[66]Assumptions!$C$17</definedName>
    <definedName name="financials" localSheetId="0">#REF!</definedName>
    <definedName name="financials" localSheetId="1">#REF!</definedName>
    <definedName name="financials">#REF!</definedName>
    <definedName name="FINANCIALS_1">[65]Proforma!$A$4:$AK$559</definedName>
    <definedName name="FINANCIALS_2">[65]Proforma!$AL$4:$AY$559</definedName>
    <definedName name="financing_date" localSheetId="0">#REF!</definedName>
    <definedName name="financing_date" localSheetId="1">#REF!</definedName>
    <definedName name="financing_date">#REF!</definedName>
    <definedName name="fincase" localSheetId="0">#REF!</definedName>
    <definedName name="fincase" localSheetId="1">#REF!</definedName>
    <definedName name="fincase">#REF!</definedName>
    <definedName name="finp" localSheetId="0">#REF!</definedName>
    <definedName name="finp" localSheetId="1">#REF!</definedName>
    <definedName name="finp">#REF!</definedName>
    <definedName name="FirstHalf_99_00" localSheetId="0">[17]Yields!$C$15:$L$49</definedName>
    <definedName name="FirstHalf_99_00" localSheetId="1">[17]Yields!$C$15:$L$49</definedName>
    <definedName name="FirstHalf_99_00">[17]Yields!$C$15:$L$49</definedName>
    <definedName name="Fitch_Industry_quary" localSheetId="0">#REF!</definedName>
    <definedName name="Fitch_Industry_quary" localSheetId="1">#REF!</definedName>
    <definedName name="Fitch_Industry_quary">#REF!</definedName>
    <definedName name="five" localSheetId="0">#REF!</definedName>
    <definedName name="five" localSheetId="1">#REF!</definedName>
    <definedName name="five">#REF!</definedName>
    <definedName name="fiveK" localSheetId="0">OFFSET(#REF!,COUNTA(#REF!)-5,0,5,1)</definedName>
    <definedName name="fiveK" localSheetId="1">OFFSET(#REF!,COUNTA(#REF!)-5,0,5,1)</definedName>
    <definedName name="fiveK">OFFSET(#REF!,COUNTA(#REF!)-5,0,5,1)</definedName>
    <definedName name="fiveS" localSheetId="0">OFFSET(#REF!,COUNTA(#REF!)-5,0,5,1)</definedName>
    <definedName name="fiveS">OFFSET(#REF!,COUNTA(#REF!)-5,0,5,1)</definedName>
    <definedName name="FiveYr" localSheetId="0">#REF!</definedName>
    <definedName name="FiveYr" localSheetId="1">#REF!</definedName>
    <definedName name="FiveYr">#REF!</definedName>
    <definedName name="Fixed_Rent_Renewal">'[70]Input Sheet'!$K$25</definedName>
    <definedName name="FIXEXP_CHT" localSheetId="0">#REF!</definedName>
    <definedName name="FIXEXP_CHT" localSheetId="1">#REF!</definedName>
    <definedName name="FIXEXP_CHT">#REF!</definedName>
    <definedName name="Flag_to_Use_Restricted_Cash" localSheetId="0">#REF!</definedName>
    <definedName name="Flag_to_Use_Restricted_Cash" localSheetId="1">#REF!</definedName>
    <definedName name="Flag_to_Use_Restricted_Cash">#REF!</definedName>
    <definedName name="FMKTG" localSheetId="0">#REF!</definedName>
    <definedName name="FMKTG" localSheetId="1">#REF!</definedName>
    <definedName name="FMKTG">#REF!</definedName>
    <definedName name="FNAME" localSheetId="0">#REF!</definedName>
    <definedName name="FNAME">#REF!</definedName>
    <definedName name="Focus">'[56]HJ Expl Index - Focus '!$B$5:$F$30</definedName>
    <definedName name="Fogger" localSheetId="0">#REF!</definedName>
    <definedName name="Fogger" localSheetId="1">#REF!</definedName>
    <definedName name="Fogger">#REF!</definedName>
    <definedName name="footnote" localSheetId="0">#REF!</definedName>
    <definedName name="footnote" localSheetId="1">#REF!</definedName>
    <definedName name="footnote">#REF!</definedName>
    <definedName name="For_Issuer_Quary" localSheetId="0">#REF!</definedName>
    <definedName name="For_Issuer_Quary" localSheetId="1">#REF!</definedName>
    <definedName name="For_Issuer_Quary">#REF!</definedName>
    <definedName name="ForecastTypeList" localSheetId="0">'[51]Reference Sheet'!#REF!</definedName>
    <definedName name="ForecastTypeList" localSheetId="1">'[51]Reference Sheet'!#REF!</definedName>
    <definedName name="ForecastTypeList">'[51]Reference Sheet'!#REF!</definedName>
    <definedName name="Foreign_Capital_Charge_Esc_Factor" localSheetId="0">#REF!</definedName>
    <definedName name="Foreign_Capital_Charge_Esc_Factor" localSheetId="1">#REF!</definedName>
    <definedName name="Foreign_Capital_Charge_Esc_Factor">#REF!</definedName>
    <definedName name="FOREIGN_TAX" localSheetId="0">[7]Proforma!#REF!</definedName>
    <definedName name="FOREIGN_TAX" localSheetId="1">[7]Proforma!#REF!</definedName>
    <definedName name="FOREIGN_TAX">[7]Proforma!#REF!</definedName>
    <definedName name="Foreign_Variable_O_M_Charge_in_cts_per_kWh_Input" localSheetId="0">#REF!</definedName>
    <definedName name="Foreign_Variable_O_M_Charge_in_cts_per_kWh_Input" localSheetId="1">#REF!</definedName>
    <definedName name="Foreign_Variable_O_M_Charge_in_cts_per_kWh_Input">#REF!</definedName>
    <definedName name="FP" localSheetId="0">#REF!</definedName>
    <definedName name="FP">#REF!</definedName>
    <definedName name="FPGA1" localSheetId="0">#REF!</definedName>
    <definedName name="FPGA1">#REF!</definedName>
    <definedName name="FPGA2" localSheetId="0">#REF!</definedName>
    <definedName name="FPGA2">#REF!</definedName>
    <definedName name="Franchise_Income">'[21]Income statement'!$A$70:$IV$70,'[21]Income statement'!$A$139:$IV$139,'[21]Income statement'!$A$208:$IV$208</definedName>
    <definedName name="Franchise_Income2">'[21]Income statement'!$A$69:$IV$70,'[21]Income statement'!$A$138:$IV$139,'[21]Income statement'!$A$207:$IV$208</definedName>
    <definedName name="fratios" localSheetId="0">#REF!</definedName>
    <definedName name="fratios" localSheetId="1">#REF!</definedName>
    <definedName name="fratios">#REF!</definedName>
    <definedName name="free_cashflow" localSheetId="0">'[64]Financial Summary'!#REF!</definedName>
    <definedName name="free_cashflow" localSheetId="1">'[64]Financial Summary'!#REF!</definedName>
    <definedName name="free_cashflow">'[64]Financial Summary'!#REF!</definedName>
    <definedName name="FREQ" localSheetId="0">#REF!</definedName>
    <definedName name="FREQ" localSheetId="1">#REF!</definedName>
    <definedName name="FREQ">#REF!</definedName>
    <definedName name="FRM" localSheetId="0">#REF!</definedName>
    <definedName name="FRM" localSheetId="1">#REF!</definedName>
    <definedName name="FRM">#REF!</definedName>
    <definedName name="FRMLVER" localSheetId="0">#REF!</definedName>
    <definedName name="FRMLVER" localSheetId="1">#REF!</definedName>
    <definedName name="FRMLVER">#REF!</definedName>
    <definedName name="FRMT" localSheetId="0">#REF!</definedName>
    <definedName name="FRMT">#REF!</definedName>
    <definedName name="fs" localSheetId="0">#REF!</definedName>
    <definedName name="fs">#REF!</definedName>
    <definedName name="FSFC" localSheetId="0">[49]USB!$A$127</definedName>
    <definedName name="FSFC" localSheetId="1">[49]USB!$A$127</definedName>
    <definedName name="FSFC">[49]USB!$A$127</definedName>
    <definedName name="FSFCT" localSheetId="0">[49]USB!$P$455</definedName>
    <definedName name="FSFCT" localSheetId="1">[49]USB!$P$455</definedName>
    <definedName name="FSFCT">[49]USB!$P$455</definedName>
    <definedName name="FSOTG" localSheetId="0">[49]USB!$A$493</definedName>
    <definedName name="FSOTG" localSheetId="1">[49]USB!$A$493</definedName>
    <definedName name="FSOTG">[49]USB!$A$493</definedName>
    <definedName name="FSOTGT" localSheetId="0">[49]USB!$P$572</definedName>
    <definedName name="FSOTGT" localSheetId="1">[49]USB!$P$572</definedName>
    <definedName name="FSOTGT">[49]USB!$P$572</definedName>
    <definedName name="FSPHY" localSheetId="0">[49]USB!$A$877</definedName>
    <definedName name="FSPHY" localSheetId="1">[49]USB!$A$877</definedName>
    <definedName name="FSPHY">[49]USB!$A$877</definedName>
    <definedName name="FSPHYT" localSheetId="0">[49]USB!$P$885</definedName>
    <definedName name="FSPHYT" localSheetId="1">[49]USB!$P$885</definedName>
    <definedName name="FSPHYT">[49]USB!$P$885</definedName>
    <definedName name="FSSW" localSheetId="0">[49]USB!$A$999</definedName>
    <definedName name="FSSW" localSheetId="1">[49]USB!$A$999</definedName>
    <definedName name="FSSW">[49]USB!$A$999</definedName>
    <definedName name="FSSWT" localSheetId="0">[49]USB!$P$1029</definedName>
    <definedName name="FSSWT" localSheetId="1">[49]USB!$P$1029</definedName>
    <definedName name="FSSWT">[49]USB!$P$1029</definedName>
    <definedName name="Fuel" localSheetId="0">[72]Input!#REF!</definedName>
    <definedName name="Fuel" localSheetId="1">[72]Input!#REF!</definedName>
    <definedName name="Fuel">[72]Input!#REF!</definedName>
    <definedName name="FUEL___PWR_SCEN" localSheetId="0">#REF!</definedName>
    <definedName name="FUEL___PWR_SCEN" localSheetId="1">#REF!</definedName>
    <definedName name="FUEL___PWR_SCEN">#REF!</definedName>
    <definedName name="Fuel_Basis_Adder" localSheetId="0">#REF!</definedName>
    <definedName name="Fuel_Basis_Adder" localSheetId="1">#REF!</definedName>
    <definedName name="Fuel_Basis_Adder">#REF!</definedName>
    <definedName name="Fuel_Municipal_Surcharge_Percent" localSheetId="0">#REF!</definedName>
    <definedName name="Fuel_Municipal_Surcharge_Percent" localSheetId="1">#REF!</definedName>
    <definedName name="Fuel_Municipal_Surcharge_Percent">#REF!</definedName>
    <definedName name="Fuel_Transport_Price" localSheetId="0">#REF!</definedName>
    <definedName name="Fuel_Transport_Price">#REF!</definedName>
    <definedName name="Fuel_Xport_Base_Year" localSheetId="0">#REF!</definedName>
    <definedName name="Fuel_Xport_Base_Year">#REF!</definedName>
    <definedName name="Fuels_cash" localSheetId="0">#REF!</definedName>
    <definedName name="Fuels_cash">#REF!</definedName>
    <definedName name="Fuels_cover" localSheetId="0">#REF!</definedName>
    <definedName name="Fuels_cover">#REF!</definedName>
    <definedName name="Fuels_income_and_capitalization" localSheetId="0">#REF!</definedName>
    <definedName name="Fuels_income_and_capitalization">#REF!</definedName>
    <definedName name="Fully_Diluted_Shares" localSheetId="0">[17]Yields!A$46</definedName>
    <definedName name="Fully_Diluted_Shares" localSheetId="1">[17]Yields!A$46</definedName>
    <definedName name="Fully_Diluted_Shares">[17]Yields!A$46</definedName>
    <definedName name="Fund_First_Year_Working_Capital_Switch_Input" localSheetId="0">#REF!</definedName>
    <definedName name="Fund_First_Year_Working_Capital_Switch_Input" localSheetId="1">#REF!</definedName>
    <definedName name="Fund_First_Year_Working_Capital_Switch_Input">#REF!</definedName>
    <definedName name="FX" localSheetId="0">'[73]A. PF Balance Sheet'!#REF!</definedName>
    <definedName name="FX" localSheetId="1">'[73]A. PF Balance Sheet'!#REF!</definedName>
    <definedName name="FX">'[73]A. PF Balance Sheet'!#REF!</definedName>
    <definedName name="fx_rate00">'[74]Market Capitalization'!$L$10</definedName>
    <definedName name="FxSpot">[75]Assumptions!$E$13</definedName>
    <definedName name="FxTwo">[41]Assumptions!$AD$14</definedName>
    <definedName name="fy_00" localSheetId="0">#REF!</definedName>
    <definedName name="fy_00" localSheetId="1">#REF!</definedName>
    <definedName name="fy_00">#REF!</definedName>
    <definedName name="fy_98" localSheetId="0">[17]Yields!$AA$43</definedName>
    <definedName name="fy_98" localSheetId="1">[17]Yields!$AA$43</definedName>
    <definedName name="fy_98">[17]Yields!$AA$43</definedName>
    <definedName name="fy_99" localSheetId="0">#REF!</definedName>
    <definedName name="fy_99" localSheetId="1">#REF!</definedName>
    <definedName name="fy_99">#REF!</definedName>
    <definedName name="fy00_rev" localSheetId="0">#REF!</definedName>
    <definedName name="fy00_rev" localSheetId="1">#REF!</definedName>
    <definedName name="fy00_rev">#REF!</definedName>
    <definedName name="fy1e">'[76]Comp Data'!$B$2</definedName>
    <definedName name="fy2e">'[76]Comp Data'!$B$3</definedName>
    <definedName name="fy95_rev" localSheetId="0">[17]Yields!$X$18</definedName>
    <definedName name="fy95_rev" localSheetId="1">[17]Yields!$X$18</definedName>
    <definedName name="fy95_rev">[17]Yields!$X$18</definedName>
    <definedName name="fy96_rev" localSheetId="0">[17]Yields!$Y$18</definedName>
    <definedName name="fy96_rev" localSheetId="1">[17]Yields!$Y$18</definedName>
    <definedName name="fy96_rev">[17]Yields!$Y$18</definedName>
    <definedName name="fy96_shares" localSheetId="0">#REF!</definedName>
    <definedName name="fy96_shares" localSheetId="1">#REF!</definedName>
    <definedName name="fy96_shares">#REF!</definedName>
    <definedName name="fy97_ni" localSheetId="0">#REF!</definedName>
    <definedName name="fy97_ni" localSheetId="1">#REF!</definedName>
    <definedName name="fy97_ni">#REF!</definedName>
    <definedName name="fy97_rev" localSheetId="0">[17]Yields!$Z$18</definedName>
    <definedName name="fy97_rev" localSheetId="1">[17]Yields!$Z$18</definedName>
    <definedName name="fy97_rev">[17]Yields!$Z$18</definedName>
    <definedName name="fy97_shares" localSheetId="0">#REF!</definedName>
    <definedName name="fy97_shares" localSheetId="1">#REF!</definedName>
    <definedName name="fy97_shares">#REF!</definedName>
    <definedName name="fy98_ni" localSheetId="0">#REF!</definedName>
    <definedName name="fy98_ni" localSheetId="1">#REF!</definedName>
    <definedName name="fy98_ni">#REF!</definedName>
    <definedName name="fy98_shares" localSheetId="0">#REF!</definedName>
    <definedName name="fy98_shares" localSheetId="1">#REF!</definedName>
    <definedName name="fy98_shares">#REF!</definedName>
    <definedName name="fy99_ni" localSheetId="0">#REF!</definedName>
    <definedName name="fy99_ni">#REF!</definedName>
    <definedName name="fy99_rev" localSheetId="0">#REF!</definedName>
    <definedName name="fy99_rev">#REF!</definedName>
    <definedName name="fy99_shares" localSheetId="0">#REF!</definedName>
    <definedName name="fy99_shares">#REF!</definedName>
    <definedName name="FYE" localSheetId="0">[30]AAPL!$T$8</definedName>
    <definedName name="FYE" localSheetId="1">[30]AAPL!$T$8</definedName>
    <definedName name="FYE">[30]AAPL!$T$8</definedName>
    <definedName name="g" localSheetId="0">[17]Yields!$C$12:$Z$78</definedName>
    <definedName name="g" localSheetId="1">[17]Yields!$C$12:$Z$78</definedName>
    <definedName name="g">[17]Yields!$C$12:$Z$78</definedName>
    <definedName name="g_a02" localSheetId="0">#REF!</definedName>
    <definedName name="g_a02" localSheetId="1">#REF!</definedName>
    <definedName name="g_a02">#REF!</definedName>
    <definedName name="g_a03" localSheetId="0">#REF!</definedName>
    <definedName name="g_a03" localSheetId="1">#REF!</definedName>
    <definedName name="g_a03">#REF!</definedName>
    <definedName name="Gain_on_sale_of_investment___cap._assets" localSheetId="0">[18]Model!#REF!</definedName>
    <definedName name="Gain_on_sale_of_investment___cap._assets" localSheetId="1">[18]Model!#REF!</definedName>
    <definedName name="Gain_on_sale_of_investment___cap._assets">[18]Model!#REF!</definedName>
    <definedName name="Gallons_per_bbl_Input" localSheetId="0">#REF!</definedName>
    <definedName name="Gallons_per_bbl_Input" localSheetId="1">#REF!</definedName>
    <definedName name="Gallons_per_bbl_Input">#REF!</definedName>
    <definedName name="Gas" localSheetId="0">#REF!</definedName>
    <definedName name="Gas" localSheetId="1">#REF!</definedName>
    <definedName name="Gas">#REF!</definedName>
    <definedName name="Gas_PPI" localSheetId="0">#REF!</definedName>
    <definedName name="Gas_PPI" localSheetId="1">#REF!</definedName>
    <definedName name="Gas_PPI">#REF!</definedName>
    <definedName name="gdcf1" localSheetId="0">#REF!</definedName>
    <definedName name="gdcf1">#REF!</definedName>
    <definedName name="gdcf2" localSheetId="0">#REF!</definedName>
    <definedName name="gdcf2">#REF!</definedName>
    <definedName name="General_and_Admin" localSheetId="0">[18]Model!#REF!</definedName>
    <definedName name="General_and_Admin" localSheetId="1">[18]Model!#REF!</definedName>
    <definedName name="General_and_Admin">[18]Model!#REF!</definedName>
    <definedName name="General_and_Admin_Rate" localSheetId="0">[33]Model!#REF!</definedName>
    <definedName name="General_and_Admin_Rate" localSheetId="1">[33]Model!#REF!</definedName>
    <definedName name="General_and_Admin_Rate">[33]Model!#REF!</definedName>
    <definedName name="georgp" localSheetId="0">#REF!</definedName>
    <definedName name="georgp" localSheetId="1">#REF!</definedName>
    <definedName name="georgp">#REF!</definedName>
    <definedName name="gfds" localSheetId="0" hidden="1">{#N/A,#N/A,TRUE,"Assumptions";#N/A,#N/A,TRUE,"Book Annual";#N/A,#N/A,TRUE,"Tax Annual";#N/A,#N/A,TRUE,"Valuation";#N/A,#N/A,TRUE,"Tax Dep'n";#N/A,#N/A,TRUE,"Book Dep'n";#N/A,#N/A,TRUE,"Monthly"}</definedName>
    <definedName name="gfds" localSheetId="1" hidden="1">{#N/A,#N/A,TRUE,"Assumptions";#N/A,#N/A,TRUE,"Book Annual";#N/A,#N/A,TRUE,"Tax Annual";#N/A,#N/A,TRUE,"Valuation";#N/A,#N/A,TRUE,"Tax Dep'n";#N/A,#N/A,TRUE,"Book Dep'n";#N/A,#N/A,TRUE,"Monthly"}</definedName>
    <definedName name="gfds" hidden="1">{#N/A,#N/A,TRUE,"Assumptions";#N/A,#N/A,TRUE,"Book Annual";#N/A,#N/A,TRUE,"Tax Annual";#N/A,#N/A,TRUE,"Valuation";#N/A,#N/A,TRUE,"Tax Dep'n";#N/A,#N/A,TRUE,"Book Dep'n";#N/A,#N/A,TRUE,"Monthly"}</definedName>
    <definedName name="ggjgg" localSheetId="0">#REF!</definedName>
    <definedName name="ggjgg" localSheetId="1">#REF!</definedName>
    <definedName name="ggjgg">#REF!</definedName>
    <definedName name="gguygg" localSheetId="0">#REF!</definedName>
    <definedName name="gguygg" localSheetId="1">#REF!</definedName>
    <definedName name="gguygg">#REF!</definedName>
    <definedName name="gh" localSheetId="0" hidden="1">{"view1",#N/A,FALSE,"ON AIR"}</definedName>
    <definedName name="gh" localSheetId="1" hidden="1">{"view1",#N/A,FALSE,"ON AIR"}</definedName>
    <definedName name="gh" hidden="1">{"view1",#N/A,FALSE,"ON AIR"}</definedName>
    <definedName name="ghghg" localSheetId="0">#REF!</definedName>
    <definedName name="ghghg" localSheetId="1">#REF!</definedName>
    <definedName name="ghghg">#REF!</definedName>
    <definedName name="ghgjhjh" localSheetId="0">#REF!</definedName>
    <definedName name="ghgjhjh" localSheetId="1">#REF!</definedName>
    <definedName name="ghgjhjh">#REF!</definedName>
    <definedName name="ghgkjgjkj" localSheetId="0">#REF!</definedName>
    <definedName name="ghgkjgjkj" localSheetId="1">#REF!</definedName>
    <definedName name="ghgkjgjkj">#REF!</definedName>
    <definedName name="gkhgohilu" localSheetId="0">#REF!</definedName>
    <definedName name="gkhgohilu">#REF!</definedName>
    <definedName name="gold" localSheetId="0">#REF!</definedName>
    <definedName name="gold">#REF!</definedName>
    <definedName name="gooch" localSheetId="0" hidden="1">{#N/A,#N/A,FALSE,"Projections";#N/A,#N/A,FALSE,"Multiples Valuation";#N/A,#N/A,FALSE,"LBO";#N/A,#N/A,FALSE,"Multiples_Sensitivity";#N/A,#N/A,FALSE,"Summary"}</definedName>
    <definedName name="gooch" localSheetId="1" hidden="1">{#N/A,#N/A,FALSE,"Projections";#N/A,#N/A,FALSE,"Multiples Valuation";#N/A,#N/A,FALSE,"LBO";#N/A,#N/A,FALSE,"Multiples_Sensitivity";#N/A,#N/A,FALSE,"Summary"}</definedName>
    <definedName name="gooch" hidden="1">{#N/A,#N/A,FALSE,"Projections";#N/A,#N/A,FALSE,"Multiples Valuation";#N/A,#N/A,FALSE,"LBO";#N/A,#N/A,FALSE,"Multiples_Sensitivity";#N/A,#N/A,FALSE,"Summary"}</definedName>
    <definedName name="GOODAMT" localSheetId="0">#REF!</definedName>
    <definedName name="GOODAMT" localSheetId="1">#REF!</definedName>
    <definedName name="GOODAMT">#REF!</definedName>
    <definedName name="goodwill" localSheetId="0">#REF!</definedName>
    <definedName name="goodwill" localSheetId="1">#REF!</definedName>
    <definedName name="goodwill">#REF!</definedName>
    <definedName name="goquart" localSheetId="0">#REF!</definedName>
    <definedName name="goquart" localSheetId="1">#REF!</definedName>
    <definedName name="goquart">#REF!</definedName>
    <definedName name="gosale" localSheetId="0">#REF!</definedName>
    <definedName name="gosale">#REF!</definedName>
    <definedName name="GPBase" localSheetId="0">#REF!</definedName>
    <definedName name="GPBase">#REF!</definedName>
    <definedName name="gpcois" localSheetId="0">#REF!</definedName>
    <definedName name="gpcois">#REF!</definedName>
    <definedName name="gpcorec" localSheetId="0">#REF!</definedName>
    <definedName name="gpcorec">#REF!</definedName>
    <definedName name="GPn" localSheetId="0">#REF!</definedName>
    <definedName name="GPn">#REF!</definedName>
    <definedName name="Gra" localSheetId="0">#REF!</definedName>
    <definedName name="Gra">#REF!</definedName>
    <definedName name="GRADE" localSheetId="0">#REF!</definedName>
    <definedName name="GRADE">#REF!</definedName>
    <definedName name="Gre" localSheetId="0">#REF!</definedName>
    <definedName name="Gre">#REF!</definedName>
    <definedName name="Greeley_holidays" localSheetId="0">#REF!</definedName>
    <definedName name="Greeley_holidays">#REF!</definedName>
    <definedName name="Gross_Margin" localSheetId="0">[33]Model!#REF!</definedName>
    <definedName name="Gross_Margin" localSheetId="1">[33]Model!#REF!</definedName>
    <definedName name="Gross_Margin">[33]Model!#REF!</definedName>
    <definedName name="Gross_Profit" localSheetId="0">[33]Model!#REF!</definedName>
    <definedName name="Gross_Profit" localSheetId="1">[33]Model!#REF!</definedName>
    <definedName name="Gross_Profit">[33]Model!#REF!</definedName>
    <definedName name="GROWTH" localSheetId="0">[77]Controls!#REF!</definedName>
    <definedName name="GROWTH" localSheetId="1">[77]Controls!#REF!</definedName>
    <definedName name="GROWTH">[77]Controls!#REF!</definedName>
    <definedName name="guhuiui" localSheetId="0">#REF!</definedName>
    <definedName name="guhuiui" localSheetId="1">#REF!</definedName>
    <definedName name="guhuiui">#REF!</definedName>
    <definedName name="gus" localSheetId="0">'[31]Income Statement'!#REF!</definedName>
    <definedName name="gus" localSheetId="1">'[31]Income Statement'!#REF!</definedName>
    <definedName name="gus">'[31]Income Statement'!#REF!</definedName>
    <definedName name="GWAMORTDED">[77]Controls!$O$24</definedName>
    <definedName name="GWLIFE">[77]Controls!$O$30</definedName>
    <definedName name="h" localSheetId="0">{#N/A,#N/A,FALSE,"Projections";#N/A,#N/A,FALSE,"Multiples Valuation";#N/A,#N/A,FALSE,"LBO";#N/A,#N/A,FALSE,"Multiples_Sensitivity";#N/A,#N/A,FALSE,"Summary"}</definedName>
    <definedName name="h" localSheetId="1">{#N/A,#N/A,FALSE,"Projections";#N/A,#N/A,FALSE,"Multiples Valuation";#N/A,#N/A,FALSE,"LBO";#N/A,#N/A,FALSE,"Multiples_Sensitivity";#N/A,#N/A,FALSE,"Summary"}</definedName>
    <definedName name="h">{#N/A,#N/A,FALSE,"Projections";#N/A,#N/A,FALSE,"Multiples Valuation";#N/A,#N/A,FALSE,"LBO";#N/A,#N/A,FALSE,"Multiples_Sensitivity";#N/A,#N/A,FALSE,"Summary"}</definedName>
    <definedName name="H_PP">'[21]Personnel plan'!$A$73:$IV$84,'[21]Personnel plan'!$A$120:$IV$120,'[21]Personnel plan'!$A$185:$IV$196,'[21]Personnel plan'!$A$232:$IV$232,'[21]Personnel plan'!$A$297:$IV$308,'[21]Personnel plan'!$A$386:$IV$386</definedName>
    <definedName name="H_PP5">'[21]Personnel plan 5yrs'!$A$44:$IV$50,'[21]Personnel plan 5yrs'!$A$123:$IV$130</definedName>
    <definedName name="halfyear" localSheetId="0">#REF!</definedName>
    <definedName name="halfyear" localSheetId="1">#REF!</definedName>
    <definedName name="halfyear">#REF!</definedName>
    <definedName name="HARDWARE" localSheetId="0">#REF!</definedName>
    <definedName name="HARDWARE" localSheetId="1">#REF!</definedName>
    <definedName name="HARDWARE">#REF!</definedName>
    <definedName name="HCADMIN" localSheetId="0">#REF!</definedName>
    <definedName name="HCADMIN" localSheetId="1">#REF!</definedName>
    <definedName name="HCADMIN">#REF!</definedName>
    <definedName name="HCCONS" localSheetId="0">#REF!</definedName>
    <definedName name="HCCONS">#REF!</definedName>
    <definedName name="HCMKTG" localSheetId="0">#REF!</definedName>
    <definedName name="HCMKTG">#REF!</definedName>
    <definedName name="HCRND" localSheetId="0">#REF!</definedName>
    <definedName name="HCRND">#REF!</definedName>
    <definedName name="HCSVCS" localSheetId="0">#REF!</definedName>
    <definedName name="HCSVCS">#REF!</definedName>
    <definedName name="HCSVCS2" localSheetId="0">#REF!</definedName>
    <definedName name="HCSVCS2">#REF!</definedName>
    <definedName name="HDLADMIN" localSheetId="0">#REF!</definedName>
    <definedName name="HDLADMIN">#REF!</definedName>
    <definedName name="HDLCFIFO" localSheetId="0">#REF!</definedName>
    <definedName name="HDLCFIFO">#REF!</definedName>
    <definedName name="HDLCFIFOT" localSheetId="0">#REF!</definedName>
    <definedName name="HDLCFIFOT">#REF!</definedName>
    <definedName name="HDLCMulti" localSheetId="0">#REF!</definedName>
    <definedName name="HDLCMulti">#REF!</definedName>
    <definedName name="HDLCMultiT" localSheetId="0">#REF!</definedName>
    <definedName name="HDLCMultiT">#REF!</definedName>
    <definedName name="HDLCSingle" localSheetId="0">#REF!</definedName>
    <definedName name="HDLCSingle">#REF!</definedName>
    <definedName name="HDLCSingleT" localSheetId="0">#REF!</definedName>
    <definedName name="HDLCSingleT">#REF!</definedName>
    <definedName name="HDLGRAPH1" localSheetId="0">#REF!</definedName>
    <definedName name="HDLGRAPH1">#REF!</definedName>
    <definedName name="HDLGRAPH2" localSheetId="0">#REF!</definedName>
    <definedName name="HDLGRAPH2">#REF!</definedName>
    <definedName name="HDLTOT" localSheetId="0">#REF!</definedName>
    <definedName name="HDLTOT">#REF!</definedName>
    <definedName name="HEADER1" localSheetId="0">[77]Controls!#REF!</definedName>
    <definedName name="HEADER1" localSheetId="1">[77]Controls!#REF!</definedName>
    <definedName name="HEADER1">[77]Controls!#REF!</definedName>
    <definedName name="HeatRate" localSheetId="0">#REF!</definedName>
    <definedName name="HeatRate" localSheetId="1">#REF!</definedName>
    <definedName name="HeatRate">#REF!</definedName>
    <definedName name="hg" localSheetId="0" hidden="1">{#N/A,#N/A,FALSE,"MARKET"}</definedName>
    <definedName name="hg" localSheetId="1" hidden="1">{#N/A,#N/A,FALSE,"MARKET"}</definedName>
    <definedName name="hg" hidden="1">{#N/A,#N/A,FALSE,"MARKET"}</definedName>
    <definedName name="hgg" localSheetId="0">#REF!</definedName>
    <definedName name="hgg" localSheetId="1">#REF!</definedName>
    <definedName name="hgg">#REF!</definedName>
    <definedName name="hghgffy" localSheetId="0">#REF!</definedName>
    <definedName name="hghgffy" localSheetId="1">#REF!</definedName>
    <definedName name="hghgffy">#REF!</definedName>
    <definedName name="hhhjhj" localSheetId="0">#REF!</definedName>
    <definedName name="hhhjhj" localSheetId="1">#REF!</definedName>
    <definedName name="hhhjhj">#REF!</definedName>
    <definedName name="hhjh" localSheetId="0">#REF!</definedName>
    <definedName name="hhjh">#REF!</definedName>
    <definedName name="Hide" localSheetId="0">[17]Yields!#REF!,[17]Yields!#REF!,[17]Yields!#REF!</definedName>
    <definedName name="Hide" localSheetId="1">[17]Yields!#REF!,[17]Yields!#REF!,[17]Yields!#REF!</definedName>
    <definedName name="Hide">[17]Yields!#REF!,[17]Yields!#REF!,[17]Yields!#REF!</definedName>
    <definedName name="hidebs" localSheetId="0">#REF!</definedName>
    <definedName name="hidebs" localSheetId="1">#REF!</definedName>
    <definedName name="hidebs">#REF!</definedName>
    <definedName name="HideQtrC">[39]Model!$B$1:$AJ$65536,[39]Model!$AP$1:$AP$65536,[39]Model!$AV$1:$AV$65536,[39]Model!$BB$1:$BB$65536</definedName>
    <definedName name="HideQtrR">[39]Model!$A$67:$IV$69,[39]Model!$A$45:$IV$45</definedName>
    <definedName name="HideYrC">[39]Model!$B$1:$AI$65536,[39]Model!$AK$1:$AN$65536,[39]Model!$AQ$1:$AT$65536,[39]Model!$AW$1:$AZ$65536</definedName>
    <definedName name="HideYrR">[78]model!$A$11:$IV$11,[78]model!$A$36:$IV$36,[78]model!$A$41:$IV$41</definedName>
    <definedName name="HILVLSYN" localSheetId="0">#REF!</definedName>
    <definedName name="HILVLSYN" localSheetId="1">#REF!</definedName>
    <definedName name="HILVLSYN">#REF!</definedName>
    <definedName name="HIREDT" localSheetId="0">#REF!</definedName>
    <definedName name="HIREDT" localSheetId="1">#REF!</definedName>
    <definedName name="HIREDT">#REF!</definedName>
    <definedName name="Historic_Tax">'[21]P&amp;L historic'!$A$51:$IV$51,'[21]P&amp;L historic'!$A$49:$IV$49</definedName>
    <definedName name="Historical_Equity_Market_Returns" localSheetId="0">#REF!</definedName>
    <definedName name="Historical_Equity_Market_Returns" localSheetId="1">#REF!</definedName>
    <definedName name="Historical_Equity_Market_Returns">#REF!</definedName>
    <definedName name="Historical_Inflation" localSheetId="0">#REF!</definedName>
    <definedName name="Historical_Inflation" localSheetId="1">#REF!</definedName>
    <definedName name="Historical_Inflation">#REF!</definedName>
    <definedName name="HJEIC">[56]Daily!$F$36</definedName>
    <definedName name="hjgghg" localSheetId="0">#REF!</definedName>
    <definedName name="hjgghg" localSheetId="1">#REF!</definedName>
    <definedName name="hjgghg">#REF!</definedName>
    <definedName name="hjhh" localSheetId="0">#REF!</definedName>
    <definedName name="hjhh" localSheetId="1">#REF!</definedName>
    <definedName name="hjhh">#REF!</definedName>
    <definedName name="HKD" localSheetId="0">'[79]Comp. Emerging Mob. Operators '!$H$64</definedName>
    <definedName name="HKD" localSheetId="1">'[79]Comp. Emerging Mob. Operators '!$H$64</definedName>
    <definedName name="HKD">'[79]Comp. Emerging Mob. Operators '!$H$64</definedName>
    <definedName name="hod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d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lidays" localSheetId="0">#REF!</definedName>
    <definedName name="holidays" localSheetId="1">#REF!</definedName>
    <definedName name="holidays">#REF!</definedName>
    <definedName name="Host3719" localSheetId="0">#REF!</definedName>
    <definedName name="Host3719" localSheetId="1">#REF!</definedName>
    <definedName name="Host3719">#REF!</definedName>
    <definedName name="Host3719T" localSheetId="0">#REF!</definedName>
    <definedName name="Host3719T" localSheetId="1">#REF!</definedName>
    <definedName name="Host3719T">#REF!</definedName>
    <definedName name="houy" localSheetId="0" hidden="1">{#N/A,#N/A,FALSE,"AD_Purchase";#N/A,#N/A,FALSE,"Credit";#N/A,#N/A,FALSE,"PF Acquisition";#N/A,#N/A,FALSE,"PF Offering"}</definedName>
    <definedName name="houy" localSheetId="1" hidden="1">{#N/A,#N/A,FALSE,"AD_Purchase";#N/A,#N/A,FALSE,"Credit";#N/A,#N/A,FALSE,"PF Acquisition";#N/A,#N/A,FALSE,"PF Offering"}</definedName>
    <definedName name="houy" hidden="1">{#N/A,#N/A,FALSE,"AD_Purchase";#N/A,#N/A,FALSE,"Credit";#N/A,#N/A,FALSE,"PF Acquisition";#N/A,#N/A,FALSE,"PF Offering"}</definedName>
    <definedName name="HPSYS" localSheetId="0">#REF!</definedName>
    <definedName name="HPSYS" localSheetId="1">#REF!</definedName>
    <definedName name="HPSYS">#REF!</definedName>
    <definedName name="HSDES" localSheetId="0">#REF!</definedName>
    <definedName name="HSDES" localSheetId="1">#REF!</definedName>
    <definedName name="HSDES">#REF!</definedName>
    <definedName name="HSFC" localSheetId="0">[49]USB!$A$11</definedName>
    <definedName name="HSFC" localSheetId="1">[49]USB!$A$11</definedName>
    <definedName name="HSFC">[49]USB!$A$11</definedName>
    <definedName name="HSFCT" localSheetId="0">[49]USB!$P$125</definedName>
    <definedName name="HSFCT" localSheetId="1">[49]USB!$P$125</definedName>
    <definedName name="HSFCT">[49]USB!$P$125</definedName>
    <definedName name="HSOTG" localSheetId="0">[49]USB!$A$574</definedName>
    <definedName name="HSOTG" localSheetId="1">[49]USB!$A$574</definedName>
    <definedName name="HSOTG">[49]USB!$A$574</definedName>
    <definedName name="HSOTGT" localSheetId="0">[49]USB!$P$717</definedName>
    <definedName name="HSOTGT" localSheetId="1">[49]USB!$P$717</definedName>
    <definedName name="HSOTGT">[49]USB!$P$717</definedName>
    <definedName name="HSSW" localSheetId="0">[49]USB!$A$924</definedName>
    <definedName name="HSSW" localSheetId="1">[49]USB!$A$924</definedName>
    <definedName name="HSSW">[49]USB!$A$924</definedName>
    <definedName name="HSSWT" localSheetId="0">[49]USB!$P$997</definedName>
    <definedName name="HSSWT" localSheetId="1">[49]USB!$P$997</definedName>
    <definedName name="HSSWT">[49]USB!$P$997</definedName>
    <definedName name="hungp" localSheetId="0">#REF!</definedName>
    <definedName name="hungp" localSheetId="1">#REF!</definedName>
    <definedName name="hungp">#REF!</definedName>
    <definedName name="huuihuiiy" localSheetId="0">#REF!</definedName>
    <definedName name="huuihuiiy" localSheetId="1">#REF!</definedName>
    <definedName name="huuihuiiy">#REF!</definedName>
    <definedName name="HW" localSheetId="0">#REF!</definedName>
    <definedName name="HW" localSheetId="1">#REF!</definedName>
    <definedName name="HW">#REF!</definedName>
    <definedName name="HWCOGS" localSheetId="0">#REF!</definedName>
    <definedName name="HWCOGS">#REF!</definedName>
    <definedName name="HWREV" localSheetId="0">#REF!</definedName>
    <definedName name="HWREV">#REF!</definedName>
    <definedName name="HWT" localSheetId="0">#REF!</definedName>
    <definedName name="HWT">#REF!</definedName>
    <definedName name="hy" localSheetId="0">[80]Assumptions!#REF!</definedName>
    <definedName name="hy" localSheetId="1">[80]Assumptions!#REF!</definedName>
    <definedName name="hy">[80]Assumptions!#REF!</definedName>
    <definedName name="I_First_FY" localSheetId="0">'[81]INPUT SUMMARY'!$C$19</definedName>
    <definedName name="I_First_FY" localSheetId="1">'[81]INPUT SUMMARY'!$C$19</definedName>
    <definedName name="I_First_FY">'[81]INPUT SUMMARY'!$C$19</definedName>
    <definedName name="I_Resource" localSheetId="0">[16]Comps_Link!$E$29</definedName>
    <definedName name="I_Resource" localSheetId="1">[16]Comps_Link!$E$29</definedName>
    <definedName name="I_Resource">[16]Comps_Link!$E$29</definedName>
    <definedName name="I2CRoyalty" localSheetId="0">#REF!</definedName>
    <definedName name="I2CRoyalty" localSheetId="1">#REF!</definedName>
    <definedName name="I2CRoyalty">#REF!</definedName>
    <definedName name="ICDES" localSheetId="0">#REF!</definedName>
    <definedName name="ICDES" localSheetId="1">#REF!</definedName>
    <definedName name="ICDES">#REF!</definedName>
    <definedName name="ICSIM" localSheetId="0">#REF!</definedName>
    <definedName name="ICSIM" localSheetId="1">#REF!</definedName>
    <definedName name="ICSIM">#REF!</definedName>
    <definedName name="ICTC" localSheetId="0">#REF!</definedName>
    <definedName name="ICTC">#REF!</definedName>
    <definedName name="ICX" localSheetId="0">#REF!</definedName>
    <definedName name="ICX">#REF!</definedName>
    <definedName name="idadome" localSheetId="0">[82]Husab!$G$122</definedName>
    <definedName name="idadome" localSheetId="1">[82]Husab!$G$122</definedName>
    <definedName name="idadome">[82]Husab!$G$122</definedName>
    <definedName name="idadomeequity" localSheetId="0">[82]Husab!$G$134</definedName>
    <definedName name="idadomeequity" localSheetId="1">[82]Husab!$G$134</definedName>
    <definedName name="idadomeequity">[82]Husab!$G$134</definedName>
    <definedName name="idadomeprime" localSheetId="0">[82]Husab!$G$127</definedName>
    <definedName name="idadomeprime" localSheetId="1">[82]Husab!$G$127</definedName>
    <definedName name="idadomeprime">[82]Husab!$G$127</definedName>
    <definedName name="IDC_Treatment" localSheetId="0">#REF!</definedName>
    <definedName name="IDC_Treatment" localSheetId="1">#REF!</definedName>
    <definedName name="IDC_Treatment">#REF!</definedName>
    <definedName name="IER" localSheetId="0">#REF!</definedName>
    <definedName name="IER" localSheetId="1">#REF!</definedName>
    <definedName name="IER">#REF!</definedName>
    <definedName name="ij" localSheetId="0">[83]Comps!#REF!</definedName>
    <definedName name="ij" localSheetId="1">[83]Comps!#REF!</definedName>
    <definedName name="ij">[83]Comps!#REF!</definedName>
    <definedName name="IN" localSheetId="0">'[31]Income Statement'!$C$3:$P$40</definedName>
    <definedName name="IN" localSheetId="1">'[31]Income Statement'!$C$3:$P$40</definedName>
    <definedName name="IN">'[31]Income Statement'!$C$3:$P$40</definedName>
    <definedName name="INBALANC" localSheetId="0">'[42]25-SFP'!#REF!</definedName>
    <definedName name="INBALANC" localSheetId="1">'[42]25-SFP'!#REF!</definedName>
    <definedName name="INBALANC">'[42]25-SFP'!#REF!</definedName>
    <definedName name="INC" localSheetId="0">[77]Controls!#REF!</definedName>
    <definedName name="INC" localSheetId="1">[77]Controls!#REF!</definedName>
    <definedName name="INC">[77]Controls!#REF!</definedName>
    <definedName name="INCOME" localSheetId="0">[77]Controls!#REF!</definedName>
    <definedName name="INCOME" localSheetId="1">[77]Controls!#REF!</definedName>
    <definedName name="INCOME">[77]Controls!#REF!</definedName>
    <definedName name="Income_by_region" localSheetId="0">#REF!</definedName>
    <definedName name="Income_by_region" localSheetId="1">#REF!</definedName>
    <definedName name="Income_by_region">#REF!</definedName>
    <definedName name="Income_State" localSheetId="0">[17]Yields!$A$2:$A$59</definedName>
    <definedName name="Income_State" localSheetId="1">[17]Yields!$A$2:$A$59</definedName>
    <definedName name="Income_State">[17]Yields!$A$2:$A$59</definedName>
    <definedName name="INCOME_STATEMENT" localSheetId="0">[17]Yields!$A$2:$A$59</definedName>
    <definedName name="INCOME_STATEMENT" localSheetId="1">[17]Yields!$A$2:$A$59</definedName>
    <definedName name="INCOME_STATEMENT">[17]Yields!$A$2:$A$59</definedName>
    <definedName name="Income_Tax">'[21]Income statement'!$A$71:$IV$71,'[21]Income statement'!$A$140:$IV$140,'[21]Income statement'!$A$209:$IV$209</definedName>
    <definedName name="Income_Tax_5_2">'[21]Income statement 5yrs'!$A$61:$IV$61,'[21]Income statement 5yrs'!$A$63:$IV$63</definedName>
    <definedName name="Income_Tax_Comp2">'[21]Comparison analysis'!$A$44:$IV$44,'[21]Comparison analysis'!$A$46:$IV$46</definedName>
    <definedName name="Income_Tax_qtr2">'[21]Income statement qtr'!$A$61:$IV$61,'[21]Income statement qtr'!$A$63:$IV$63</definedName>
    <definedName name="Income_Tax2">'[21]Income statement'!$A$71:$IV$71,'[21]Income statement'!$A$140:$IV$140,'[21]Income statement'!$A$209:$IV$209,'[21]Income statement'!$A$69:$IV$69,'[21]Income statement'!$A$138:$IV$138,'[21]Income statement'!$A$207:$IV$207</definedName>
    <definedName name="Income_taxes_payable" localSheetId="0">[18]Model!#REF!</definedName>
    <definedName name="Income_taxes_payable" localSheetId="1">[18]Model!#REF!</definedName>
    <definedName name="Income_taxes_payable">[18]Model!#REF!</definedName>
    <definedName name="IncomeStatementData" localSheetId="0">#REF!</definedName>
    <definedName name="IncomeStatementData" localSheetId="1">#REF!</definedName>
    <definedName name="IncomeStatementData">#REF!</definedName>
    <definedName name="Increase__Decrease__in_capital_lease" localSheetId="0">[18]Model!#REF!</definedName>
    <definedName name="Increase__Decrease__in_capital_lease" localSheetId="1">[18]Model!#REF!</definedName>
    <definedName name="Increase__Decrease__in_capital_lease">[18]Model!#REF!</definedName>
    <definedName name="incstmt" localSheetId="0">#REF!</definedName>
    <definedName name="incstmt" localSheetId="1">#REF!</definedName>
    <definedName name="incstmt">#REF!</definedName>
    <definedName name="incstmtact02" localSheetId="0">#REF!</definedName>
    <definedName name="incstmtact02" localSheetId="1">#REF!</definedName>
    <definedName name="incstmtact02">#REF!</definedName>
    <definedName name="incstmtbud02" localSheetId="0">#REF!</definedName>
    <definedName name="incstmtbud02" localSheetId="1">#REF!</definedName>
    <definedName name="incstmtbud02">#REF!</definedName>
    <definedName name="incstmtbud03" localSheetId="0">#REF!</definedName>
    <definedName name="incstmtbud03">#REF!</definedName>
    <definedName name="incstmtmoact02" localSheetId="0">#REF!</definedName>
    <definedName name="incstmtmoact02">#REF!</definedName>
    <definedName name="incstmtmobud02" localSheetId="0">#REF!</definedName>
    <definedName name="incstmtmobud02">#REF!</definedName>
    <definedName name="index">[56]Index!$B$4:$BN$65536</definedName>
    <definedName name="Indirect_Materials">[28]Sheet1!$B$7</definedName>
    <definedName name="Industry_quary" localSheetId="0">#REF!</definedName>
    <definedName name="Industry_quary" localSheetId="1">#REF!</definedName>
    <definedName name="Industry_quary">#REF!</definedName>
    <definedName name="Inflation" localSheetId="0">#REF!</definedName>
    <definedName name="Inflation" localSheetId="1">#REF!</definedName>
    <definedName name="Inflation">#REF!</definedName>
    <definedName name="InfoSystems" localSheetId="0">#REF!</definedName>
    <definedName name="InfoSystems" localSheetId="1">#REF!</definedName>
    <definedName name="InfoSystems">#REF!</definedName>
    <definedName name="INPUT_PG">[65]Input!$E$1:$M$78</definedName>
    <definedName name="INPUT_SECTION">[65]Input!$E$1:$M$77</definedName>
    <definedName name="instmtmobud03" localSheetId="0">#REF!</definedName>
    <definedName name="instmtmobud03" localSheetId="1">#REF!</definedName>
    <definedName name="instmtmobud03">#REF!</definedName>
    <definedName name="Int_Exp" localSheetId="0">#REF!</definedName>
    <definedName name="Int_Exp" localSheetId="1">#REF!</definedName>
    <definedName name="Int_Exp">#REF!</definedName>
    <definedName name="Int_Inc" localSheetId="0">#REF!</definedName>
    <definedName name="Int_Inc" localSheetId="1">#REF!</definedName>
    <definedName name="Int_Inc">#REF!</definedName>
    <definedName name="INTEGRA" localSheetId="0">#REF!</definedName>
    <definedName name="INTEGRA">#REF!</definedName>
    <definedName name="Inter" localSheetId="0">#REF!</definedName>
    <definedName name="Inter">#REF!</definedName>
    <definedName name="Inter_Carriers" localSheetId="0">#REF!</definedName>
    <definedName name="Inter_Carriers">#REF!</definedName>
    <definedName name="interest">'[43]Variable Assumptions'!$B$14</definedName>
    <definedName name="Interest_Income__Expense" localSheetId="0">[33]Model!#REF!</definedName>
    <definedName name="Interest_Income__Expense" localSheetId="1">[33]Model!#REF!</definedName>
    <definedName name="Interest_Income__Expense">[33]Model!#REF!</definedName>
    <definedName name="Interest_Purchased" localSheetId="0">#REF!</definedName>
    <definedName name="Interest_Purchased" localSheetId="1">#REF!</definedName>
    <definedName name="Interest_Purchased">#REF!</definedName>
    <definedName name="interest02" localSheetId="0">#REF!</definedName>
    <definedName name="interest02" localSheetId="1">#REF!</definedName>
    <definedName name="interest02">#REF!</definedName>
    <definedName name="interest03" localSheetId="0">#REF!</definedName>
    <definedName name="interest03" localSheetId="1">#REF!</definedName>
    <definedName name="interest03">#REF!</definedName>
    <definedName name="interest04" localSheetId="0">#REF!</definedName>
    <definedName name="interest04">#REF!</definedName>
    <definedName name="interest05" localSheetId="0">#REF!</definedName>
    <definedName name="interest05">#REF!</definedName>
    <definedName name="interest06" localSheetId="0">#REF!</definedName>
    <definedName name="interest06">#REF!</definedName>
    <definedName name="interl" localSheetId="0">#REF!</definedName>
    <definedName name="interl">#REF!</definedName>
    <definedName name="Internet" localSheetId="0">#REF!</definedName>
    <definedName name="Internet">#REF!</definedName>
    <definedName name="internl" localSheetId="0">#REF!</definedName>
    <definedName name="internl">#REF!</definedName>
    <definedName name="InterPeriph" localSheetId="0">#REF!</definedName>
    <definedName name="InterPeriph">#REF!</definedName>
    <definedName name="InterT" localSheetId="0">#REF!</definedName>
    <definedName name="InterT">#REF!</definedName>
    <definedName name="Interval">50</definedName>
    <definedName name="Introduction" localSheetId="0">#REF!</definedName>
    <definedName name="Introduction" localSheetId="1">#REF!</definedName>
    <definedName name="Introduction">#REF!</definedName>
    <definedName name="INVADMIN" localSheetId="0">#REF!</definedName>
    <definedName name="INVADMIN" localSheetId="1">#REF!</definedName>
    <definedName name="INVADMIN">#REF!</definedName>
    <definedName name="Inventories" localSheetId="0">[33]Model!#REF!</definedName>
    <definedName name="Inventories" localSheetId="1">[33]Model!#REF!</definedName>
    <definedName name="Inventories">[33]Model!#REF!</definedName>
    <definedName name="Inventory" localSheetId="0">#REF!</definedName>
    <definedName name="Inventory" localSheetId="1">#REF!</definedName>
    <definedName name="Inventory">#REF!</definedName>
    <definedName name="Investment_Allowance_COD_Value" localSheetId="0">#REF!</definedName>
    <definedName name="Investment_Allowance_COD_Value" localSheetId="1">#REF!</definedName>
    <definedName name="Investment_Allowance_COD_Value">#REF!</definedName>
    <definedName name="Investment_Grade_Quary" localSheetId="0">#REF!</definedName>
    <definedName name="Investment_Grade_Quary" localSheetId="1">#REF!</definedName>
    <definedName name="Investment_Grade_Quary">#REF!</definedName>
    <definedName name="Investment_in_other_companies" localSheetId="0">[18]Model!#REF!</definedName>
    <definedName name="Investment_in_other_companies" localSheetId="1">[18]Model!#REF!</definedName>
    <definedName name="Investment_in_other_companies">[18]Model!#REF!</definedName>
    <definedName name="INVESTMENT_SCH" localSheetId="0">[7]Proforma!#REF!</definedName>
    <definedName name="INVESTMENT_SCH" localSheetId="1">[7]Proforma!#REF!</definedName>
    <definedName name="INVESTMENT_SCH">[7]Proforma!#REF!</definedName>
    <definedName name="Investment_tax_credits" localSheetId="0">[33]Model!#REF!</definedName>
    <definedName name="Investment_tax_credits" localSheetId="1">[33]Model!#REF!</definedName>
    <definedName name="Investment_tax_credits">[33]Model!#REF!</definedName>
    <definedName name="IPORD" localSheetId="0">#REF!</definedName>
    <definedName name="IPORD" localSheetId="1">#REF!</definedName>
    <definedName name="IPORD">#REF!</definedName>
    <definedName name="IPSVCE" localSheetId="0">#REF!</definedName>
    <definedName name="IPSVCE" localSheetId="1">#REF!</definedName>
    <definedName name="IPSVCE">#REF!</definedName>
    <definedName name="IPSWPROD" localSheetId="0">#REF!</definedName>
    <definedName name="IPSWPROD" localSheetId="1">#REF!</definedName>
    <definedName name="IPSWPROD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"IQ_EBIT_GROWTH_1"</definedName>
    <definedName name="IQ_EBIT_GROWTH_2" hidden="1">"IQ_EBIT_GROWTH_2"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O_EST" hidden="1">"c267"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_EST" hidden="1">"c271"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PRIMARY" hidden="1">"c2232"</definedName>
    <definedName name="IQ_EST_ACT_EPS_REPORTED" hidden="1">"c1750"</definedName>
    <definedName name="IQ_EST_ACT_FFO" hidden="1">"c1666"</definedName>
    <definedName name="IQ_EST_ACT_FFO_REUT" hidden="1">"c3843"</definedName>
    <definedName name="IQ_EST_ACT_FFO_SHARE_SHARE_REUT" hidden="1">"c3843"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BV_DIFF_REUT" hidden="1">"c5433"</definedName>
    <definedName name="IQ_EST_BV_SURPRISE_PERCENT_REUT" hidden="1">"c5434"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REUT" hidden="1">"c3890"</definedName>
    <definedName name="IQ_EST_FFO_SHARE_SHARE_SURPRISE_PERCENT_REUT" hidden="1">"c3891"</definedName>
    <definedName name="IQ_EST_FFO_SURPRISE_PERCENT" hidden="1">"c1870"</definedName>
    <definedName name="IQ_EST_FFO_SURPRISE_PERCENT_REUT" hidden="1">"c3891"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REUT" hidden="1">"c3869"</definedName>
    <definedName name="IQ_EST_NUM_BUY_THOM" hidden="1">"c5165"</definedName>
    <definedName name="IQ_EST_NUM_HOLD" hidden="1">"c1761"</definedName>
    <definedName name="IQ_EST_NUM_HOLD_REUT" hidden="1">"c3871"</definedName>
    <definedName name="IQ_EST_NUM_HOLD_THOM" hidden="1">"c5167"</definedName>
    <definedName name="IQ_EST_NUM_NO_OPINION" hidden="1">"c1758"</definedName>
    <definedName name="IQ_EST_NUM_OUTPERFORM" hidden="1">"c1760"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"ajsdasd"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" hidden="1">"c418"</definedName>
    <definedName name="IQ_FFO_EST_CIQ" hidden="1">"c4970"</definedName>
    <definedName name="IQ_FFO_EST_REUT" hidden="1">"c3837"</definedName>
    <definedName name="IQ_FFO_HIGH_EST" hidden="1">"c419"</definedName>
    <definedName name="IQ_FFO_HIGH_EST_CIQ" hidden="1">"c4977"</definedName>
    <definedName name="IQ_FFO_HIGH_EST_REUT" hidden="1">"c3839"</definedName>
    <definedName name="IQ_FFO_LOW_EST" hidden="1">"c420"</definedName>
    <definedName name="IQ_FFO_LOW_EST_CIQ" hidden="1">"c4978"</definedName>
    <definedName name="IQ_FFO_LOW_EST_REUT" hidden="1">"c3840"</definedName>
    <definedName name="IQ_FFO_MEDIAN_EST" hidden="1">"c1665"</definedName>
    <definedName name="IQ_FFO_MEDIAN_EST_CIQ" hidden="1">"c4979"</definedName>
    <definedName name="IQ_FFO_MEDIAN_EST_REUT" hidden="1">"c3838"</definedName>
    <definedName name="IQ_FFO_NO_EST" hidden="1">"c276"</definedName>
    <definedName name="IQ_FFO_NUM_EST" hidden="1">"c421"</definedName>
    <definedName name="IQ_FFO_NUM_EST_CIQ" hidden="1">"c4980"</definedName>
    <definedName name="IQ_FFO_NUM_EST_REUT" hidden="1">"c3841"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TDDEV_EST" hidden="1">"c422"</definedName>
    <definedName name="IQ_FFO_STDDEV_EST_CIQ" hidden="1">"c4981"</definedName>
    <definedName name="IQ_FFO_STDDEV_EST_REUT" hidden="1">"c3842"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_BNK" hidden="1">"c488"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0" hidden="1">41458.8679166666</definedName>
    <definedName name="IQ_NAMES_REVISION_DATE_" localSheetId="1" hidden="1">41458.8679166666</definedName>
    <definedName name="IQ_NAMES_REVISION_DATE_" hidden="1">41337.8211921296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CIQ" hidden="1">"c3764"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CIQ" hidden="1">"c3795"</definedName>
    <definedName name="IQ_PERCENT_CHANGE_EST_FFO_SHARE_SHARE_WEEK_REUT" hidden="1">"c3964"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O_EST" hidden="1">"c263"</definedName>
    <definedName name="IQ_REVENUE_NUM_EST" hidden="1">"c1129"</definedName>
    <definedName name="IQ_REVOLVING_SECURED_1_4_NON_ACCRUAL_FFIEC" hidden="1">"c13314"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LOW" hidden="1">"c1338"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3" hidden="1">"$A$4:$A$504"</definedName>
    <definedName name="IQRA4" hidden="1">"$A$5:$A$504"</definedName>
    <definedName name="IQRA5" hidden="1">"$A$6:$A$255"</definedName>
    <definedName name="IQRA8" hidden="1">"$A$9:$A$258"</definedName>
    <definedName name="IQRB3" hidden="1">"$B$4:$B$504"</definedName>
    <definedName name="IQRB5" hidden="1">"$B$6:$B$255"</definedName>
    <definedName name="IQRB6" hidden="1">"$B$7:$B$210"</definedName>
    <definedName name="IQRB8" hidden="1">"$B$9:$B$258"</definedName>
    <definedName name="IQRC446" hidden="1">"$C$447:$C$452"</definedName>
    <definedName name="IQRC6" hidden="1">"$C$7:$C$210"</definedName>
    <definedName name="IQRC8" hidden="1">"$C$9:$C$258"</definedName>
    <definedName name="IQRCo1KeyDevelopmentsJ5" localSheetId="0" hidden="1">#REF!</definedName>
    <definedName name="IQRCo1KeyDevelopmentsJ5" localSheetId="1" hidden="1">#REF!</definedName>
    <definedName name="IQRCo1KeyDevelopmentsJ5" hidden="1">#REF!</definedName>
    <definedName name="IQRCo1KeyDevelopmentsK5" localSheetId="0" hidden="1">#REF!</definedName>
    <definedName name="IQRCo1KeyDevelopmentsK5" localSheetId="1" hidden="1">#REF!</definedName>
    <definedName name="IQRCo1KeyDevelopmentsK5" hidden="1">#REF!</definedName>
    <definedName name="IQRCo1KeyDevelopmentsL5" localSheetId="0" hidden="1">#REF!</definedName>
    <definedName name="IQRCo1KeyDevelopmentsL5" localSheetId="1" hidden="1">#REF!</definedName>
    <definedName name="IQRCo1KeyDevelopmentsL5" hidden="1">#REF!</definedName>
    <definedName name="IQRCompaniesH12" localSheetId="0" hidden="1">[84]Companies!$I$12</definedName>
    <definedName name="IQRCompaniesH12" localSheetId="1" hidden="1">[84]Companies!$I$12</definedName>
    <definedName name="IQRCompaniesH12" hidden="1">[84]Companies!$I$12</definedName>
    <definedName name="IQRCompaniesH13" localSheetId="0" hidden="1">[84]Companies!$I$13:$M$13</definedName>
    <definedName name="IQRCompaniesH13" localSheetId="1" hidden="1">[84]Companies!$I$13:$M$13</definedName>
    <definedName name="IQRCompaniesH13" hidden="1">[84]Companies!$I$13:$M$13</definedName>
    <definedName name="IQRCompaniesH14" localSheetId="0" hidden="1">[84]Companies!$I$14:$M$14</definedName>
    <definedName name="IQRCompaniesH14" localSheetId="1" hidden="1">[84]Companies!$I$14:$M$14</definedName>
    <definedName name="IQRCompaniesH14" hidden="1">[84]Companies!$I$14:$M$14</definedName>
    <definedName name="IQRCompaniesH15" localSheetId="0" hidden="1">[84]Companies!$I$15:$M$15</definedName>
    <definedName name="IQRCompaniesH15" localSheetId="1" hidden="1">[84]Companies!$I$15:$M$15</definedName>
    <definedName name="IQRCompaniesH15" hidden="1">[84]Companies!$I$15:$M$15</definedName>
    <definedName name="IQRCompaniesH16" localSheetId="0" hidden="1">[84]Companies!$I$16:$M$16</definedName>
    <definedName name="IQRCompaniesH16" localSheetId="1" hidden="1">[84]Companies!$I$16:$M$16</definedName>
    <definedName name="IQRCompaniesH16" hidden="1">[84]Companies!$I$16:$M$16</definedName>
    <definedName name="IQRCompaniesH17" localSheetId="0" hidden="1">[84]Companies!$I$17:$M$17</definedName>
    <definedName name="IQRCompaniesH17" localSheetId="1" hidden="1">[84]Companies!$I$17:$M$17</definedName>
    <definedName name="IQRCompaniesH17" hidden="1">[84]Companies!$I$17:$M$17</definedName>
    <definedName name="IQRCompaniesH18" localSheetId="0" hidden="1">[84]Companies!$I$18:$M$18</definedName>
    <definedName name="IQRCompaniesH18" localSheetId="1" hidden="1">[84]Companies!$I$18:$M$18</definedName>
    <definedName name="IQRCompaniesH18" hidden="1">[84]Companies!$I$18:$M$18</definedName>
    <definedName name="IQRCompaniesH19" localSheetId="0" hidden="1">[84]Companies!$I$19:$M$19</definedName>
    <definedName name="IQRCompaniesH19" localSheetId="1" hidden="1">[84]Companies!$I$19:$M$19</definedName>
    <definedName name="IQRCompaniesH19" hidden="1">[84]Companies!$I$19:$M$19</definedName>
    <definedName name="IQRCompaniesN12" localSheetId="0" hidden="1">[84]Companies!$O$12</definedName>
    <definedName name="IQRCompaniesN12" localSheetId="1" hidden="1">[84]Companies!$O$12</definedName>
    <definedName name="IQRCompaniesN12" hidden="1">[84]Companies!$O$12</definedName>
    <definedName name="IQRCompaniesN13" localSheetId="0" hidden="1">[84]Companies!$O$13:$S$13</definedName>
    <definedName name="IQRCompaniesN13" localSheetId="1" hidden="1">[84]Companies!$O$13:$S$13</definedName>
    <definedName name="IQRCompaniesN13" hidden="1">[84]Companies!$O$13:$S$13</definedName>
    <definedName name="IQRCompaniesN14" localSheetId="0" hidden="1">[84]Companies!$O$14:$S$14</definedName>
    <definedName name="IQRCompaniesN14" localSheetId="1" hidden="1">[84]Companies!$O$14:$S$14</definedName>
    <definedName name="IQRCompaniesN14" hidden="1">[84]Companies!$O$14:$S$14</definedName>
    <definedName name="IQRCompaniesN15" localSheetId="0" hidden="1">[84]Companies!$O$15:$S$15</definedName>
    <definedName name="IQRCompaniesN15" localSheetId="1" hidden="1">[84]Companies!$O$15:$S$15</definedName>
    <definedName name="IQRCompaniesN15" hidden="1">[84]Companies!$O$15:$S$15</definedName>
    <definedName name="IQRCompaniesN16" localSheetId="0" hidden="1">[84]Companies!$O$16:$S$16</definedName>
    <definedName name="IQRCompaniesN16" localSheetId="1" hidden="1">[84]Companies!$O$16:$S$16</definedName>
    <definedName name="IQRCompaniesN16" hidden="1">[84]Companies!$O$16:$S$16</definedName>
    <definedName name="IQRCompaniesN17" localSheetId="0" hidden="1">[84]Companies!$O$17:$S$17</definedName>
    <definedName name="IQRCompaniesN17" localSheetId="1" hidden="1">[84]Companies!$O$17:$S$17</definedName>
    <definedName name="IQRCompaniesN17" hidden="1">[84]Companies!$O$17:$S$17</definedName>
    <definedName name="IQRCompaniesN18" localSheetId="0" hidden="1">[84]Companies!$O$18:$S$18</definedName>
    <definedName name="IQRCompaniesN18" localSheetId="1" hidden="1">[84]Companies!$O$18:$S$18</definedName>
    <definedName name="IQRCompaniesN18" hidden="1">[84]Companies!$O$18:$S$18</definedName>
    <definedName name="IQRCompaniesN19" localSheetId="0" hidden="1">[84]Companies!$O$19:$S$19</definedName>
    <definedName name="IQRCompaniesN19" localSheetId="1" hidden="1">[84]Companies!$O$19:$S$19</definedName>
    <definedName name="IQRCompaniesN19" hidden="1">[84]Companies!$O$19:$S$19</definedName>
    <definedName name="IQRD144" hidden="1">"$D$145:$D$285"</definedName>
    <definedName name="IQRE5" hidden="1">"$E$6:$E$255"</definedName>
    <definedName name="IQRF6" hidden="1">"$F$7:$F$210"</definedName>
    <definedName name="IQRG110" hidden="1">"$G$111:$G$155"</definedName>
    <definedName name="IQRG59" hidden="1">"$G$60:$G$104"</definedName>
    <definedName name="IQRG8" hidden="1">"$G$9:$G$53"</definedName>
    <definedName name="IQRH110" hidden="1">"$H$111:$H$141"</definedName>
    <definedName name="IQRH12" hidden="1">"$I$12:$M$12"</definedName>
    <definedName name="IQRH13" hidden="1">"$I$13:$M$13"</definedName>
    <definedName name="IQRH14" hidden="1">"$I$14:$M$14"</definedName>
    <definedName name="IQRH15" hidden="1">"$I$15:$M$15"</definedName>
    <definedName name="IQRH16" hidden="1">"$I$16:$M$16"</definedName>
    <definedName name="IQRH17" hidden="1">"$I$17"</definedName>
    <definedName name="IQRH18" hidden="1">"$I$18"</definedName>
    <definedName name="IQRH19" hidden="1">"$I$19"</definedName>
    <definedName name="IQRH20" hidden="1">"$I$20"</definedName>
    <definedName name="IQRH21" hidden="1">"$I$21:$J$21"</definedName>
    <definedName name="IQRH22" hidden="1">"$I$22:$M$22"</definedName>
    <definedName name="IQRH23" hidden="1">"$I$23:$M$23"</definedName>
    <definedName name="IQRH24" hidden="1">"$I$24:$M$24"</definedName>
    <definedName name="IQRH25" hidden="1">"$I$25:$M$25"</definedName>
    <definedName name="IQRH26" hidden="1">"$I$26:$M$26"</definedName>
    <definedName name="IQRH27" hidden="1">"$I$27:$M$27"</definedName>
    <definedName name="IQRH59" hidden="1">"$H$60:$H$90"</definedName>
    <definedName name="IQRH8" hidden="1">"$H$9:$H$39"</definedName>
    <definedName name="IQRI110" hidden="1">"$I$111:$I$128"</definedName>
    <definedName name="IQRI59" hidden="1">"$I$60:$I$77"</definedName>
    <definedName name="IQRI8" hidden="1">"$I$9:$I$26"</definedName>
    <definedName name="IQRJ110" hidden="1">"$J$111:$J$124"</definedName>
    <definedName name="IQRJ59" hidden="1">"$J$60:$J$73"</definedName>
    <definedName name="IQRJ8" hidden="1">"$J$9:$J$22"</definedName>
    <definedName name="IQRK110" hidden="1">"$K$111:$K$131"</definedName>
    <definedName name="IQRK59" hidden="1">"$K$60:$K$80"</definedName>
    <definedName name="IQRK8" hidden="1">"$K$9:$K$29"</definedName>
    <definedName name="IQRL110" hidden="1">"$L$111:$L$147"</definedName>
    <definedName name="IQRL59" hidden="1">"$L$60:$L$96"</definedName>
    <definedName name="IQRL8" hidden="1">"$L$9:$L$45"</definedName>
    <definedName name="IQRM110" hidden="1">"$M$111:$M$131"</definedName>
    <definedName name="IQRM59" hidden="1">"$M$60:$M$80"</definedName>
    <definedName name="IQRM8" hidden="1">"$M$9:$M$29"</definedName>
    <definedName name="IQRN110" hidden="1">"$N$111:$N$120"</definedName>
    <definedName name="IQRN12" hidden="1">"$O$12:$S$12"</definedName>
    <definedName name="IQRN13" hidden="1">"$O$13:$S$13"</definedName>
    <definedName name="IQRN14" hidden="1">"$O$14:$S$14"</definedName>
    <definedName name="IQRN15" hidden="1">"$O$15:$S$15"</definedName>
    <definedName name="IQRN16" hidden="1">"$O$16:$S$16"</definedName>
    <definedName name="IQRN17" hidden="1">"$O$17"</definedName>
    <definedName name="IQRN18" hidden="1">"$O$18"</definedName>
    <definedName name="IQRN19" hidden="1">"$O$19"</definedName>
    <definedName name="IQRN20" hidden="1">"$O$20"</definedName>
    <definedName name="IQRN21" hidden="1">"$O$21:$P$21"</definedName>
    <definedName name="IQRN22" hidden="1">"$O$22:$S$22"</definedName>
    <definedName name="IQRN23" hidden="1">"$O$23:$S$23"</definedName>
    <definedName name="IQRN24" hidden="1">"$O$24:$S$24"</definedName>
    <definedName name="IQRN25" hidden="1">"$O$25:$S$25"</definedName>
    <definedName name="IQRN26" hidden="1">"$O$26:$S$26"</definedName>
    <definedName name="IQRN27" hidden="1">"$O$27:$S$27"</definedName>
    <definedName name="IQRN59" hidden="1">"$N$60:$N$69"</definedName>
    <definedName name="IQRN8" hidden="1">"$N$9:$N$18"</definedName>
    <definedName name="IQRPeopleH12" localSheetId="0" hidden="1">[84]People!$I$12:$L$12</definedName>
    <definedName name="IQRPeopleH12" localSheetId="1" hidden="1">[84]People!$I$12:$L$12</definedName>
    <definedName name="IQRPeopleH12" hidden="1">[84]People!$I$12:$L$12</definedName>
    <definedName name="IQRPeopleH13" localSheetId="0" hidden="1">[84]People!$I$13:$M$13</definedName>
    <definedName name="IQRPeopleH13" localSheetId="1" hidden="1">[84]People!$I$13:$M$13</definedName>
    <definedName name="IQRPeopleH13" hidden="1">[84]People!$I$13:$M$13</definedName>
    <definedName name="IQRPeopleH14" localSheetId="0" hidden="1">[84]People!$I$14:$L$14</definedName>
    <definedName name="IQRPeopleH14" localSheetId="1" hidden="1">[84]People!$I$14:$L$14</definedName>
    <definedName name="IQRPeopleH14" hidden="1">[84]People!$I$14:$L$14</definedName>
    <definedName name="IQRPeopleH15" localSheetId="0" hidden="1">[84]People!$I$15:$K$15</definedName>
    <definedName name="IQRPeopleH15" localSheetId="1" hidden="1">[84]People!$I$15:$K$15</definedName>
    <definedName name="IQRPeopleH15" hidden="1">[84]People!$I$15:$K$15</definedName>
    <definedName name="IQRPeopleN12" localSheetId="0" hidden="1">[84]People!$O$12:$R$12</definedName>
    <definedName name="IQRPeopleN12" localSheetId="1" hidden="1">[84]People!$O$12:$R$12</definedName>
    <definedName name="IQRPeopleN12" hidden="1">[84]People!$O$12:$R$12</definedName>
    <definedName name="IQRPeopleN13" localSheetId="0" hidden="1">[84]People!$O$13:$S$13</definedName>
    <definedName name="IQRPeopleN13" localSheetId="1" hidden="1">[84]People!$O$13:$S$13</definedName>
    <definedName name="IQRPeopleN13" hidden="1">[84]People!$O$13:$S$13</definedName>
    <definedName name="IQRPeopleN14" localSheetId="0" hidden="1">[84]People!$O$14:$R$14</definedName>
    <definedName name="IQRPeopleN14" localSheetId="1" hidden="1">[84]People!$O$14:$R$14</definedName>
    <definedName name="IQRPeopleN14" hidden="1">[84]People!$O$14:$R$14</definedName>
    <definedName name="IQRPeopleN15" localSheetId="0" hidden="1">[84]People!$O$15:$Q$15</definedName>
    <definedName name="IQRPeopleN15" localSheetId="1" hidden="1">[84]People!$O$15:$Q$15</definedName>
    <definedName name="IQRPeopleN15" hidden="1">[84]People!$O$15:$Q$15</definedName>
    <definedName name="IQRQ2" hidden="1">"$Q$3:$Q$249"</definedName>
    <definedName name="IRR_CHT" localSheetId="0">#REF!</definedName>
    <definedName name="IRR_CHT" localSheetId="1">#REF!</definedName>
    <definedName name="IRR_CHT">#REF!</definedName>
    <definedName name="IRR_SUMMARY" localSheetId="0">[7]Proforma!#REF!</definedName>
    <definedName name="IRR_SUMMARY" localSheetId="1">[7]Proforma!#REF!</definedName>
    <definedName name="IRR_SUMMARY">[7]Proforma!#REF!</definedName>
    <definedName name="IS" localSheetId="0">#REF!</definedName>
    <definedName name="IS" localSheetId="1">#REF!</definedName>
    <definedName name="IS">#REF!</definedName>
    <definedName name="issue" localSheetId="0">[16]Sensitivity!$E$11</definedName>
    <definedName name="issue" localSheetId="1">[16]Sensitivity!$E$11</definedName>
    <definedName name="issue">[16]Sensitivity!$E$11</definedName>
    <definedName name="IssueFactor" localSheetId="0">[46]Sensitivity!$C$12</definedName>
    <definedName name="IssueFactor" localSheetId="1">[46]Sensitivity!$C$12</definedName>
    <definedName name="IssueFactor">[46]Sensitivity!$C$12</definedName>
    <definedName name="Issuer_All_quary" localSheetId="0">#REF!</definedName>
    <definedName name="Issuer_All_quary" localSheetId="1">#REF!</definedName>
    <definedName name="Issuer_All_quary">#REF!</definedName>
    <definedName name="Issuer_Foreign_quary" localSheetId="0">#REF!</definedName>
    <definedName name="Issuer_Foreign_quary" localSheetId="1">#REF!</definedName>
    <definedName name="Issuer_Foreign_quary">#REF!</definedName>
    <definedName name="Issuer_quary" localSheetId="0">#REF!</definedName>
    <definedName name="Issuer_quary" localSheetId="1">#REF!</definedName>
    <definedName name="Issuer_quary">#REF!</definedName>
    <definedName name="ITC" localSheetId="0">#REF!</definedName>
    <definedName name="ITC">#REF!</definedName>
    <definedName name="IV" localSheetId="0">#REF!</definedName>
    <definedName name="IV">#REF!</definedName>
    <definedName name="IXC" localSheetId="0">#REF!</definedName>
    <definedName name="IXC">#REF!</definedName>
    <definedName name="j" localSheetId="0" hidden="1">{#N/A,#N/A,TRUE,"Assumptions";#N/A,#N/A,TRUE,"Book Annual";#N/A,#N/A,TRUE,"Tax Annual";#N/A,#N/A,TRUE,"Valuation";#N/A,#N/A,TRUE,"Tax Dep'n";#N/A,#N/A,TRUE,"Book Dep'n";#N/A,#N/A,TRUE,"Monthly"}</definedName>
    <definedName name="j" localSheetId="1" hidden="1">{#N/A,#N/A,TRUE,"Assumptions";#N/A,#N/A,TRUE,"Book Annual";#N/A,#N/A,TRUE,"Tax Annual";#N/A,#N/A,TRUE,"Valuation";#N/A,#N/A,TRUE,"Tax Dep'n";#N/A,#N/A,TRUE,"Book Dep'n";#N/A,#N/A,TRUE,"Monthly"}</definedName>
    <definedName name="j" hidden="1">{#N/A,#N/A,TRUE,"Assumptions";#N/A,#N/A,TRUE,"Book Annual";#N/A,#N/A,TRUE,"Tax Annual";#N/A,#N/A,TRUE,"Valuation";#N/A,#N/A,TRUE,"Tax Dep'n";#N/A,#N/A,TRUE,"Book Dep'n";#N/A,#N/A,TRUE,"Monthly"}</definedName>
    <definedName name="JAM_WITHHOLDTAX">[85]Input!$E$39</definedName>
    <definedName name="Jamaica" localSheetId="0">[80]Assumptions!#REF!</definedName>
    <definedName name="Jamaica" localSheetId="1">[80]Assumptions!#REF!</definedName>
    <definedName name="Jamaica">[80]Assumptions!#REF!</definedName>
    <definedName name="JEs" localSheetId="0">#REF!</definedName>
    <definedName name="JEs" localSheetId="1">#REF!</definedName>
    <definedName name="JEs">#REF!</definedName>
    <definedName name="jhhhjh" localSheetId="0">#REF!</definedName>
    <definedName name="jhhhjh" localSheetId="1">#REF!</definedName>
    <definedName name="jhhhjh">#REF!</definedName>
    <definedName name="jhhjj" localSheetId="0">#REF!</definedName>
    <definedName name="jhhjj" localSheetId="1">#REF!</definedName>
    <definedName name="jhhjj">#REF!</definedName>
    <definedName name="jhkjhhj" localSheetId="0">#REF!</definedName>
    <definedName name="jhkjhhj">#REF!</definedName>
    <definedName name="jhkjhj" localSheetId="0">#REF!</definedName>
    <definedName name="jhkjhj">#REF!</definedName>
    <definedName name="jkjkj" localSheetId="0">#REF!</definedName>
    <definedName name="jkjkj">#REF!</definedName>
    <definedName name="jljlkj" localSheetId="0">#REF!</definedName>
    <definedName name="jljlkj">#REF!</definedName>
    <definedName name="JPEG" localSheetId="0">#REF!</definedName>
    <definedName name="JPEG">#REF!</definedName>
    <definedName name="JPEGT" localSheetId="0">#REF!</definedName>
    <definedName name="JPEGT">#REF!</definedName>
    <definedName name="JPPC_Project_Yield_Curves">"JPPC Project Yield Curves"</definedName>
    <definedName name="JV_Area" localSheetId="0">#REF!</definedName>
    <definedName name="JV_Area" localSheetId="1">#REF!</definedName>
    <definedName name="JV_Area">#REF!</definedName>
    <definedName name="k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k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k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KC" localSheetId="0">#REF!</definedName>
    <definedName name="KC" localSheetId="1">#REF!</definedName>
    <definedName name="KC">#REF!</definedName>
    <definedName name="Kenilworth_holidays" localSheetId="0">#REF!</definedName>
    <definedName name="Kenilworth_holidays" localSheetId="1">#REF!</definedName>
    <definedName name="Kenilworth_holidays">#REF!</definedName>
    <definedName name="kenohill" localSheetId="0">'[16]Keno Hill mill'!$G$184</definedName>
    <definedName name="kenohill" localSheetId="1">'[16]Keno Hill mill'!$G$184</definedName>
    <definedName name="kenohill">'[16]Keno Hill mill'!$G$184</definedName>
    <definedName name="key">[86]Summary!$A$1:$A$65536</definedName>
    <definedName name="keymetrics" localSheetId="0">#REF!</definedName>
    <definedName name="keymetrics">#REF!</definedName>
    <definedName name="khkjjkj" localSheetId="0">#REF!</definedName>
    <definedName name="khkjjkj">#REF!</definedName>
    <definedName name="Kia" localSheetId="0">#REF!</definedName>
    <definedName name="Kia">#REF!</definedName>
    <definedName name="Kin" localSheetId="0">#REF!</definedName>
    <definedName name="Kin">#REF!</definedName>
    <definedName name="kjhhjjk" localSheetId="0">#REF!</definedName>
    <definedName name="kjhhjjk">#REF!</definedName>
    <definedName name="kjhkjhj" localSheetId="0">#REF!</definedName>
    <definedName name="kjhkjhj">#REF!</definedName>
    <definedName name="Kk" localSheetId="0">#REF!</definedName>
    <definedName name="Kk">#REF!</definedName>
    <definedName name="KKA" localSheetId="0">[80]Assumptions!#REF!</definedName>
    <definedName name="KKA" localSheetId="1">[80]Assumptions!#REF!</definedName>
    <definedName name="KKA">[80]Assumptions!#REF!</definedName>
    <definedName name="KKA_UTILCO_">[87]Input!$C$4</definedName>
    <definedName name="KPDTOT" localSheetId="0">#REF!</definedName>
    <definedName name="KPDTOT">#REF!</definedName>
    <definedName name="KPDVB" localSheetId="0">#REF!</definedName>
    <definedName name="KPDVB">#REF!</definedName>
    <definedName name="KRW" localSheetId="0">'[79]Comp. Emerging Mob. Operators '!$H$65</definedName>
    <definedName name="KRW" localSheetId="1">'[79]Comp. Emerging Mob. Operators '!$H$65</definedName>
    <definedName name="KRW">'[79]Comp. Emerging Mob. Operators '!$H$65</definedName>
    <definedName name="kyes" localSheetId="0">[46]Tearsheet!$M$89</definedName>
    <definedName name="kyes" localSheetId="1">[46]Tearsheet!$M$89</definedName>
    <definedName name="kyes">[46]Tearsheet!$M$89</definedName>
    <definedName name="L">#N/A</definedName>
    <definedName name="LA" localSheetId="0">#REF!</definedName>
    <definedName name="LA" localSheetId="1">#REF!</definedName>
    <definedName name="LA">#REF!</definedName>
    <definedName name="Labour_and_Materials" localSheetId="0">[33]Model!#REF!</definedName>
    <definedName name="Labour_and_Materials" localSheetId="1">[33]Model!#REF!</definedName>
    <definedName name="Labour_and_Materials">[33]Model!#REF!</definedName>
    <definedName name="Labour_and_Materials_Rate" localSheetId="0">[33]Model!#REF!</definedName>
    <definedName name="Labour_and_Materials_Rate">[33]Model!#REF!</definedName>
    <definedName name="LAGUTAX" localSheetId="0">[48]Operations!#REF!</definedName>
    <definedName name="LAGUTAX">[48]Operations!#REF!</definedName>
    <definedName name="Lake" localSheetId="0">[80]Assumptions!#REF!</definedName>
    <definedName name="Lake">[80]Assumptions!#REF!</definedName>
    <definedName name="LAM_cash" localSheetId="0">#REF!</definedName>
    <definedName name="LAM_cash" localSheetId="1">#REF!</definedName>
    <definedName name="LAM_cash">#REF!</definedName>
    <definedName name="LAM_cover" localSheetId="0">#REF!</definedName>
    <definedName name="LAM_cover" localSheetId="1">#REF!</definedName>
    <definedName name="LAM_cover">#REF!</definedName>
    <definedName name="LAM_income_and_capitalization" localSheetId="0">#REF!</definedName>
    <definedName name="LAM_income_and_capitalization" localSheetId="1">#REF!</definedName>
    <definedName name="LAM_income_and_capitalization">#REF!</definedName>
    <definedName name="Last_Row" localSheetId="0">IF('XX. Football Field EV'!Values_Entered,Header_Row+'XX. Football Field EV'!Number_of_Payments,Header_Row)</definedName>
    <definedName name="Last_Row" localSheetId="1">IF('XX. Football Field per share'!Values_Entered,Header_Row+'XX. Football Field per share'!Number_of_Payments,Header_Row)</definedName>
    <definedName name="Last_Row">IF(Values_Entered,Header_Row+Number_of_Payments,Header_Row)</definedName>
    <definedName name="lastCellBalanceSheet" localSheetId="0">[66]Tax_BalanceSheet!#REF!</definedName>
    <definedName name="lastCellBalanceSheet">[66]Tax_BalanceSheet!#REF!</definedName>
    <definedName name="lastCellCashFlow" localSheetId="0">[66]Tax_CashFlow!#REF!</definedName>
    <definedName name="lastCellCashFlow" localSheetId="1">[66]Tax_CashFlow!#REF!</definedName>
    <definedName name="lastCellCashFlow">[66]Tax_CashFlow!#REF!</definedName>
    <definedName name="lastCellDepreciation" localSheetId="0">[66]Depr!#REF!</definedName>
    <definedName name="lastCellDepreciation" localSheetId="1">[66]Depr!#REF!</definedName>
    <definedName name="lastCellDepreciation">[66]Depr!#REF!</definedName>
    <definedName name="lastCellInput" localSheetId="0">[66]Input!#REF!</definedName>
    <definedName name="lastCellInput">[66]Input!#REF!</definedName>
    <definedName name="LAT" localSheetId="0">#REF!</definedName>
    <definedName name="LAT">#REF!</definedName>
    <definedName name="latp" localSheetId="0">#REF!</definedName>
    <definedName name="latp">#REF!</definedName>
    <definedName name="LAYOUT" localSheetId="0">#REF!</definedName>
    <definedName name="LAYOUT">#REF!</definedName>
    <definedName name="LEARNPROD" localSheetId="0">#REF!</definedName>
    <definedName name="LEARNPROD">#REF!</definedName>
    <definedName name="lease_adjustment">'[88]Financial Summary'!$G$18</definedName>
    <definedName name="lebp" localSheetId="0">#REF!</definedName>
    <definedName name="lebp">#REF!</definedName>
    <definedName name="Leverage_Case" localSheetId="0">#REF!</definedName>
    <definedName name="Leverage_Case">#REF!</definedName>
    <definedName name="lhhhhh" localSheetId="0">#REF!</definedName>
    <definedName name="lhhhhh">#REF!</definedName>
    <definedName name="LIBGEN" localSheetId="0">#REF!</definedName>
    <definedName name="LIBGEN">#REF!</definedName>
    <definedName name="limefactor" localSheetId="0">[68]Tearsheet!$V$41</definedName>
    <definedName name="limefactor" localSheetId="1">[68]Tearsheet!$V$41</definedName>
    <definedName name="limefactor">[68]Tearsheet!$V$41</definedName>
    <definedName name="ListOffset" hidden="1">1</definedName>
    <definedName name="Liters_per_Gallon_Input" localSheetId="0">#REF!</definedName>
    <definedName name="Liters_per_Gallon_Input" localSheetId="1">#REF!</definedName>
    <definedName name="Liters_per_Gallon_Input">#REF!</definedName>
    <definedName name="lithp" localSheetId="0">#REF!</definedName>
    <definedName name="lithp" localSheetId="1">#REF!</definedName>
    <definedName name="lithp">#REF!</definedName>
    <definedName name="lkjlkj" localSheetId="0">#REF!</definedName>
    <definedName name="lkjlkj">#REF!</definedName>
    <definedName name="lklk" localSheetId="0">#REF!</definedName>
    <definedName name="lklk">#REF!</definedName>
    <definedName name="LNAME" localSheetId="0">#REF!</definedName>
    <definedName name="LNAME">#REF!</definedName>
    <definedName name="Loan_payable" localSheetId="0">[33]Model!#REF!</definedName>
    <definedName name="Loan_payable" localSheetId="1">[33]Model!#REF!</definedName>
    <definedName name="Loan_payable">[33]Model!#REF!</definedName>
    <definedName name="Loans_existing">[21]Loans!$A$6:$IV$14,[21]Loans!$A$50:$IV$58</definedName>
    <definedName name="Local_Capital_Charge_Esc_Factor" localSheetId="0">#REF!</definedName>
    <definedName name="Local_Capital_Charge_Esc_Factor" localSheetId="1">#REF!</definedName>
    <definedName name="Local_Capital_Charge_Esc_Factor">#REF!</definedName>
    <definedName name="Local_Variable_O_M_Charge_in_LC_per_KWh_Input" localSheetId="0">#REF!</definedName>
    <definedName name="Local_Variable_O_M_Charge_in_LC_per_KWh_Input" localSheetId="1">#REF!</definedName>
    <definedName name="Local_Variable_O_M_Charge_in_LC_per_KWh_Input">#REF!</definedName>
    <definedName name="LogicDieSize" localSheetId="0">[57]Analysis!#REF!</definedName>
    <definedName name="LogicDieSize" localSheetId="1">[57]Analysis!#REF!</definedName>
    <definedName name="LogicDieSize">[57]Analysis!#REF!</definedName>
    <definedName name="Long_Term_Debt" localSheetId="0">#REF!</definedName>
    <definedName name="Long_Term_Debt" localSheetId="1">#REF!</definedName>
    <definedName name="Long_Term_Debt">#REF!</definedName>
    <definedName name="LookUpRange" localSheetId="0">#REF!</definedName>
    <definedName name="LookUpRange" localSheetId="1">#REF!</definedName>
    <definedName name="LookUpRange">#REF!</definedName>
    <definedName name="Low_Case_Switch" localSheetId="0">#REF!</definedName>
    <definedName name="Low_Case_Switch" localSheetId="1">#REF!</definedName>
    <definedName name="Low_Case_Switch">#REF!</definedName>
    <definedName name="LPX1T" localSheetId="0">#REF!</definedName>
    <definedName name="LPX1T">#REF!</definedName>
    <definedName name="lqyes" localSheetId="0">[46]Tearsheet!$M$88</definedName>
    <definedName name="lqyes" localSheetId="1">[46]Tearsheet!$M$88</definedName>
    <definedName name="lqyes">[46]Tearsheet!$M$88</definedName>
    <definedName name="LRDT" localSheetId="0">#REF!</definedName>
    <definedName name="LRDT" localSheetId="1">#REF!</definedName>
    <definedName name="LRDT">#REF!</definedName>
    <definedName name="LSFC" localSheetId="0">[49]USB!$A$457</definedName>
    <definedName name="LSFC" localSheetId="1">[49]USB!$A$457</definedName>
    <definedName name="LSFC">[49]USB!$A$457</definedName>
    <definedName name="LSFCT" localSheetId="0">[49]USB!$P$491</definedName>
    <definedName name="LSFCT" localSheetId="1">[49]USB!$P$491</definedName>
    <definedName name="LSFCT">[49]USB!$P$491</definedName>
    <definedName name="LYN" localSheetId="0">#REF!</definedName>
    <definedName name="LYN" localSheetId="1">#REF!</definedName>
    <definedName name="LYN">#REF!</definedName>
    <definedName name="LYPCT" localSheetId="0">#REF!</definedName>
    <definedName name="LYPCT" localSheetId="1">#REF!</definedName>
    <definedName name="LYPCT">#REF!</definedName>
    <definedName name="M1284Host" localSheetId="0">#REF!</definedName>
    <definedName name="M1284Host" localSheetId="1">#REF!</definedName>
    <definedName name="M1284Host">#REF!</definedName>
    <definedName name="M1284HostT" localSheetId="0">#REF!</definedName>
    <definedName name="M1284HostT">#REF!</definedName>
    <definedName name="M16550A" localSheetId="0">#REF!</definedName>
    <definedName name="M16550A">#REF!</definedName>
    <definedName name="M16550AT" localSheetId="0">#REF!</definedName>
    <definedName name="M16550AT">#REF!</definedName>
    <definedName name="M16550S" localSheetId="0">#REF!</definedName>
    <definedName name="M16550S">#REF!</definedName>
    <definedName name="M16550ST" localSheetId="0">#REF!</definedName>
    <definedName name="M16550ST">#REF!</definedName>
    <definedName name="M16C450" localSheetId="0">#REF!</definedName>
    <definedName name="M16C450">#REF!</definedName>
    <definedName name="M16C450T" localSheetId="0">#REF!</definedName>
    <definedName name="M16C450T">#REF!</definedName>
    <definedName name="M16X50" localSheetId="0">#REF!</definedName>
    <definedName name="M16X50">#REF!</definedName>
    <definedName name="M16X50T" localSheetId="0">#REF!</definedName>
    <definedName name="M16X50T">#REF!</definedName>
    <definedName name="M80518BIT" localSheetId="0">#REF!</definedName>
    <definedName name="M80518BIT">#REF!</definedName>
    <definedName name="M80518BITT" localSheetId="0">#REF!</definedName>
    <definedName name="M80518BITT">#REF!</definedName>
    <definedName name="M8051E" localSheetId="0">#REF!</definedName>
    <definedName name="M8051E">#REF!</definedName>
    <definedName name="M8051ET" localSheetId="0">#REF!</definedName>
    <definedName name="M8051ET">#REF!</definedName>
    <definedName name="M8051EW" localSheetId="0">#REF!</definedName>
    <definedName name="M8051EW">#REF!</definedName>
    <definedName name="M8051EWT" localSheetId="0">#REF!</definedName>
    <definedName name="M8051EWT">#REF!</definedName>
    <definedName name="M80528BIT" localSheetId="0">#REF!</definedName>
    <definedName name="M80528BIT">#REF!</definedName>
    <definedName name="M80528BITT" localSheetId="0">#REF!</definedName>
    <definedName name="M80528BITT">#REF!</definedName>
    <definedName name="M8237A" localSheetId="0">#REF!</definedName>
    <definedName name="M8237A">#REF!</definedName>
    <definedName name="M8237AT" localSheetId="0">#REF!</definedName>
    <definedName name="M8237AT">#REF!</definedName>
    <definedName name="M8254PT" localSheetId="0">#REF!</definedName>
    <definedName name="M8254PT">#REF!</definedName>
    <definedName name="M8254PTT" localSheetId="0">#REF!</definedName>
    <definedName name="M8254PTT">#REF!</definedName>
    <definedName name="M8255PP" localSheetId="0">#REF!</definedName>
    <definedName name="M8255PP">#REF!</definedName>
    <definedName name="M8255PPT" localSheetId="0">#REF!</definedName>
    <definedName name="M8255PPT">#REF!</definedName>
    <definedName name="M8259A" localSheetId="0">#REF!</definedName>
    <definedName name="M8259A">#REF!</definedName>
    <definedName name="M8259AT" localSheetId="0">#REF!</definedName>
    <definedName name="M8259AT">#REF!</definedName>
    <definedName name="M8490SCSI" localSheetId="0">#REF!</definedName>
    <definedName name="M8490SCSI">#REF!</definedName>
    <definedName name="M8490SCSIT" localSheetId="0">#REF!</definedName>
    <definedName name="M8490SCSIT">#REF!</definedName>
    <definedName name="M85230T" localSheetId="0">#REF!</definedName>
    <definedName name="M85230T">#REF!</definedName>
    <definedName name="MACMIIAHB" localSheetId="0">[49]Ethernet!$A$923</definedName>
    <definedName name="MACMIIAHB" localSheetId="1">[49]Ethernet!$A$923</definedName>
    <definedName name="MACMIIAHB">[49]Ethernet!$A$923</definedName>
    <definedName name="MACMIIAHBT" localSheetId="0">[49]Ethernet!$P$929</definedName>
    <definedName name="MACMIIAHBT" localSheetId="1">[49]Ethernet!$P$929</definedName>
    <definedName name="MACMIIAHBT">[49]Ethernet!$P$929</definedName>
    <definedName name="main" localSheetId="0">#REF!</definedName>
    <definedName name="main" localSheetId="1">#REF!</definedName>
    <definedName name="main">#REF!</definedName>
    <definedName name="Maintenance" localSheetId="0">[66]Input!#REF!</definedName>
    <definedName name="Maintenance" localSheetId="1">[66]Input!#REF!</definedName>
    <definedName name="Maintenance">[66]Input!#REF!</definedName>
    <definedName name="MANDALLOC" localSheetId="0">#REF!</definedName>
    <definedName name="MANDALLOC">#REF!</definedName>
    <definedName name="Margin" localSheetId="0">[45]Analysis!#REF!</definedName>
    <definedName name="Margin" localSheetId="1">[45]Analysis!#REF!</definedName>
    <definedName name="Margin">[45]Analysis!#REF!</definedName>
    <definedName name="Market">'[56]HJ Expl Index - Market Info'!$B$5:$M$30</definedName>
    <definedName name="market_cap" localSheetId="0">'[64]Market Capitalization'!#REF!</definedName>
    <definedName name="market_cap" localSheetId="1">'[64]Market Capitalization'!#REF!</definedName>
    <definedName name="market_cap">'[64]Market Capitalization'!#REF!</definedName>
    <definedName name="Market_Returns" localSheetId="0">#REF!</definedName>
    <definedName name="Market_Returns" localSheetId="1">#REF!</definedName>
    <definedName name="Market_Returns">#REF!</definedName>
    <definedName name="Marketable_securities" localSheetId="0">[33]Model!#REF!</definedName>
    <definedName name="Marketable_securities" localSheetId="1">[33]Model!#REF!</definedName>
    <definedName name="Marketable_securities">[33]Model!#REF!</definedName>
    <definedName name="MarketPrice" localSheetId="0">[54]Controls!#REF!</definedName>
    <definedName name="MarketPrice" localSheetId="1">[54]Controls!#REF!</definedName>
    <definedName name="MarketPrice">[54]Controls!#REF!</definedName>
    <definedName name="MarketRisk" localSheetId="0">[45]Analysis!#REF!</definedName>
    <definedName name="MarketRisk" localSheetId="1">[45]Analysis!#REF!</definedName>
    <definedName name="MarketRisk">[45]Analysis!#REF!</definedName>
    <definedName name="master_def" localSheetId="0">#REF!</definedName>
    <definedName name="master_def" localSheetId="1">#REF!</definedName>
    <definedName name="master_def">#REF!</definedName>
    <definedName name="Material_Overhead">[28]Sheet1!$B$5</definedName>
    <definedName name="MATRIX" localSheetId="0">#REF!</definedName>
    <definedName name="MATRIX" localSheetId="1">#REF!</definedName>
    <definedName name="MATRIX">#REF!</definedName>
    <definedName name="Max_Steam_Qty" localSheetId="0">#REF!</definedName>
    <definedName name="Max_Steam_Qty" localSheetId="1">#REF!</definedName>
    <definedName name="Max_Steam_Qty">#REF!</definedName>
    <definedName name="MaxIntelCost" localSheetId="0">[45]Analysis!#REF!</definedName>
    <definedName name="MaxIntelCost" localSheetId="1">[45]Analysis!#REF!</definedName>
    <definedName name="MaxIntelCost">[45]Analysis!#REF!</definedName>
    <definedName name="MaxIntelCostSummary" localSheetId="0">[57]Analysis!#REF!</definedName>
    <definedName name="MaxIntelCostSummary" localSheetId="1">[57]Analysis!#REF!</definedName>
    <definedName name="MaxIntelCostSummary">[57]Analysis!#REF!</definedName>
    <definedName name="MCDDISC" localSheetId="0">#REF!</definedName>
    <definedName name="MCDDISC" localSheetId="1">#REF!</definedName>
    <definedName name="MCDDISC">#REF!</definedName>
    <definedName name="MCDEXP" localSheetId="0">#REF!</definedName>
    <definedName name="MCDEXP" localSheetId="1">#REF!</definedName>
    <definedName name="MCDEXP">#REF!</definedName>
    <definedName name="MCDSW" localSheetId="0">#REF!</definedName>
    <definedName name="MCDSW" localSheetId="1">#REF!</definedName>
    <definedName name="MCDSW">#REF!</definedName>
    <definedName name="MCDUNALL" localSheetId="0">#REF!</definedName>
    <definedName name="MCDUNALL">#REF!</definedName>
    <definedName name="MCDVB" localSheetId="0">#REF!</definedName>
    <definedName name="MCDVB">#REF!</definedName>
    <definedName name="MCXAHB" localSheetId="0">[49]Ethernet!$A$753</definedName>
    <definedName name="MCXAHB" localSheetId="1">[49]Ethernet!$A$753</definedName>
    <definedName name="MCXAHB">[49]Ethernet!$A$753</definedName>
    <definedName name="MCXAHBT" localSheetId="0">[49]Ethernet!$P$800</definedName>
    <definedName name="MCXAHBT" localSheetId="1">[49]Ethernet!$P$800</definedName>
    <definedName name="MCXAHBT">[49]Ethernet!$P$800</definedName>
    <definedName name="MCXFIF" localSheetId="0">[49]Ethernet!$A$572</definedName>
    <definedName name="MCXFIF" localSheetId="1">[49]Ethernet!$A$572</definedName>
    <definedName name="MCXFIF">[49]Ethernet!$A$572</definedName>
    <definedName name="MCXFIFT" localSheetId="0">[49]Ethernet!$P$663</definedName>
    <definedName name="MCXFIFT" localSheetId="1">[49]Ethernet!$P$663</definedName>
    <definedName name="MCXFIFT">[49]Ethernet!$P$663</definedName>
    <definedName name="MDDS78" localSheetId="0">#REF!</definedName>
    <definedName name="MDDS78" localSheetId="1">#REF!</definedName>
    <definedName name="MDDS78">#REF!</definedName>
    <definedName name="MDDS78T" localSheetId="0">#REF!</definedName>
    <definedName name="MDDS78T" localSheetId="1">#REF!</definedName>
    <definedName name="MDDS78T">#REF!</definedName>
    <definedName name="med_pr">'[89]Variable Assumptions'!$B$20</definedName>
    <definedName name="medical" localSheetId="0">#REF!</definedName>
    <definedName name="medical">#REF!</definedName>
    <definedName name="medical02" localSheetId="0">#REF!</definedName>
    <definedName name="medical02">#REF!</definedName>
    <definedName name="medical03" localSheetId="0">#REF!</definedName>
    <definedName name="medical03">#REF!</definedName>
    <definedName name="medical04" localSheetId="0">#REF!</definedName>
    <definedName name="medical04">#REF!</definedName>
    <definedName name="medical05" localSheetId="0">#REF!</definedName>
    <definedName name="medical05">#REF!</definedName>
    <definedName name="medical06" localSheetId="0">#REF!</definedName>
    <definedName name="medical06">#REF!</definedName>
    <definedName name="memo_____of_total_access_lines" localSheetId="0">#REF!</definedName>
    <definedName name="memo_____of_total_access_lines">#REF!</definedName>
    <definedName name="memo_____of_total_wholesale_lines" localSheetId="0">#REF!</definedName>
    <definedName name="memo_____of_total_wholesale_lines">#REF!</definedName>
    <definedName name="memo___sequential_growth" localSheetId="0">#REF!</definedName>
    <definedName name="memo___sequential_growth">#REF!</definedName>
    <definedName name="memo___y_y_change" localSheetId="0">#REF!</definedName>
    <definedName name="memo___y_y_change">#REF!</definedName>
    <definedName name="Merchant" localSheetId="0">#REF!</definedName>
    <definedName name="Merchant">#REF!</definedName>
    <definedName name="mergeco_fy2e_ebitda_accretion" localSheetId="0">#REF!</definedName>
    <definedName name="mergeco_fy2e_ebitda_accretion">#REF!</definedName>
    <definedName name="Messaging" localSheetId="0">#REF!</definedName>
    <definedName name="Messaging">#REF!</definedName>
    <definedName name="META" localSheetId="0">#REF!</definedName>
    <definedName name="META">#REF!</definedName>
    <definedName name="MetaSet" localSheetId="0">#REF!</definedName>
    <definedName name="MetaSet">#REF!</definedName>
    <definedName name="MFDC78" localSheetId="0">#REF!</definedName>
    <definedName name="MFDC78">#REF!</definedName>
    <definedName name="MFDC78T" localSheetId="0">#REF!</definedName>
    <definedName name="MFDC78T">#REF!</definedName>
    <definedName name="MFI_Data" localSheetId="0">#REF!</definedName>
    <definedName name="MFI_Data">#REF!</definedName>
    <definedName name="MgmtCase" localSheetId="0">#REF!</definedName>
    <definedName name="MgmtCase">#REF!</definedName>
    <definedName name="MI_Resource" localSheetId="0">[16]Comps_Link!$E$28</definedName>
    <definedName name="MI_Resource" localSheetId="1">[16]Comps_Link!$E$28</definedName>
    <definedName name="MI_Resource">[16]Comps_Link!$E$28</definedName>
    <definedName name="MI2C" localSheetId="0">#REF!</definedName>
    <definedName name="MI2C" localSheetId="1">#REF!</definedName>
    <definedName name="MI2C">#REF!</definedName>
    <definedName name="MI2CT" localSheetId="0">#REF!</definedName>
    <definedName name="MI2CT" localSheetId="1">#REF!</definedName>
    <definedName name="MI2CT">#REF!</definedName>
    <definedName name="MI2CV" localSheetId="0">#REF!</definedName>
    <definedName name="MI2CV" localSheetId="1">#REF!</definedName>
    <definedName name="MI2CV">#REF!</definedName>
    <definedName name="MI2CV2" localSheetId="0">#REF!</definedName>
    <definedName name="MI2CV2">#REF!</definedName>
    <definedName name="MI2CV2T" localSheetId="0">#REF!</definedName>
    <definedName name="MI2CV2T">#REF!</definedName>
    <definedName name="MI2CVT" localSheetId="0">#REF!</definedName>
    <definedName name="MI2CVT">#REF!</definedName>
    <definedName name="MI2CVTT" localSheetId="0">#REF!</definedName>
    <definedName name="MI2CVTT">#REF!</definedName>
    <definedName name="Mid_Case_Switch" localSheetId="0">#REF!</definedName>
    <definedName name="Mid_Case_Switch">#REF!</definedName>
    <definedName name="Mid_Georgia" localSheetId="0">[80]Assumptions!#REF!</definedName>
    <definedName name="Mid_Georgia" localSheetId="1">[80]Assumptions!#REF!</definedName>
    <definedName name="Mid_Georgia">[80]Assumptions!#REF!</definedName>
    <definedName name="MIIFIF" localSheetId="0">[49]Ethernet!$A$802</definedName>
    <definedName name="MIIFIF" localSheetId="1">[49]Ethernet!$A$802</definedName>
    <definedName name="MIIFIF">[49]Ethernet!$A$802</definedName>
    <definedName name="MIIFIFT" localSheetId="0">[49]Ethernet!$P$823</definedName>
    <definedName name="MIIFIFT" localSheetId="1">[49]Ethernet!$P$823</definedName>
    <definedName name="MIIFIFT">[49]Ethernet!$P$823</definedName>
    <definedName name="mills" localSheetId="0">#REF!</definedName>
    <definedName name="mills" localSheetId="1">#REF!</definedName>
    <definedName name="mills">#REF!</definedName>
    <definedName name="Minimum_Cash" localSheetId="0">#REF!</definedName>
    <definedName name="Minimum_Cash" localSheetId="1">#REF!</definedName>
    <definedName name="Minimum_Cash">#REF!</definedName>
    <definedName name="minority_interest" localSheetId="0">#REF!</definedName>
    <definedName name="minority_interest" localSheetId="1">#REF!</definedName>
    <definedName name="minority_interest">#REF!</definedName>
    <definedName name="MKTG" localSheetId="0">#REF!</definedName>
    <definedName name="MKTG">#REF!</definedName>
    <definedName name="Model" localSheetId="0">#REF!</definedName>
    <definedName name="Model">#REF!</definedName>
    <definedName name="modelpg1" localSheetId="0">[17]Yields!$A$2:$P$59</definedName>
    <definedName name="modelpg1" localSheetId="1">[17]Yields!$A$2:$P$59</definedName>
    <definedName name="modelpg1">[17]Yields!$A$2:$P$59</definedName>
    <definedName name="MONTH">'[90]Prior Year'!$D$7:$P$54</definedName>
    <definedName name="MonthOnOffRox" localSheetId="0">[72]PERH!#REF!</definedName>
    <definedName name="MonthOnOffRox" localSheetId="1">[72]PERH!#REF!</definedName>
    <definedName name="MonthOnOffRox">[72]PERH!#REF!</definedName>
    <definedName name="MonthOnOffSouth" localSheetId="0">#REF!</definedName>
    <definedName name="MonthOnOffSouth">#REF!</definedName>
    <definedName name="Mor" localSheetId="0">#REF!</definedName>
    <definedName name="Mor">#REF!</definedName>
    <definedName name="more" localSheetId="0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more" localSheetId="1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more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MOTG" localSheetId="0">[49]USB!$A$719</definedName>
    <definedName name="MOTG" localSheetId="1">[49]USB!$A$719</definedName>
    <definedName name="MOTG">[49]USB!$A$719</definedName>
    <definedName name="MOTGT" localSheetId="0">[49]USB!$P$874</definedName>
    <definedName name="MOTGT" localSheetId="1">[49]USB!$P$874</definedName>
    <definedName name="MOTGT">[49]USB!$P$874</definedName>
    <definedName name="MOTOROLA" localSheetId="0">#REF!</definedName>
    <definedName name="MOTOROLA" localSheetId="1">#REF!</definedName>
    <definedName name="MOTOROLA">#REF!</definedName>
    <definedName name="MRICONS" localSheetId="0">#REF!</definedName>
    <definedName name="MRICONS" localSheetId="1">#REF!</definedName>
    <definedName name="MRICONS">#REF!</definedName>
    <definedName name="MRIEXP" localSheetId="0">#REF!</definedName>
    <definedName name="MRIEXP" localSheetId="1">#REF!</definedName>
    <definedName name="MRIEXP">#REF!</definedName>
    <definedName name="MRIOTH" localSheetId="0">#REF!</definedName>
    <definedName name="MRIOTH">#REF!</definedName>
    <definedName name="MSTAT" localSheetId="0">[49]Ethernet!$A$931</definedName>
    <definedName name="MSTAT" localSheetId="1">[49]Ethernet!$A$931</definedName>
    <definedName name="MSTAT">[49]Ethernet!$A$931</definedName>
    <definedName name="MSTATT" localSheetId="0">[49]Ethernet!$P$1120</definedName>
    <definedName name="MSTATT" localSheetId="1">[49]Ethernet!$P$1120</definedName>
    <definedName name="MSTATT">[49]Ethernet!$P$1120</definedName>
    <definedName name="MTIDIR" localSheetId="0">#REF!</definedName>
    <definedName name="MTIDIR" localSheetId="1">#REF!</definedName>
    <definedName name="MTIDIR">#REF!</definedName>
    <definedName name="MTIDIRECT" localSheetId="0">#REF!</definedName>
    <definedName name="MTIDIRECT" localSheetId="1">#REF!</definedName>
    <definedName name="MTIDIRECT">#REF!</definedName>
    <definedName name="MTIELIMS" localSheetId="0">#REF!</definedName>
    <definedName name="MTIELIMS" localSheetId="1">#REF!</definedName>
    <definedName name="MTIELIMS">#REF!</definedName>
    <definedName name="musbhrefp" localSheetId="0">[49]USB!$A$1032</definedName>
    <definedName name="musbhrefp" localSheetId="1">[49]USB!$A$1032</definedName>
    <definedName name="musbhrefp">[49]USB!$A$1032</definedName>
    <definedName name="musbhrefpt" localSheetId="0">[49]USB!$P$1038</definedName>
    <definedName name="musbhrefpt" localSheetId="1">[49]USB!$P$1038</definedName>
    <definedName name="musbhrefpt">[49]USB!$P$1038</definedName>
    <definedName name="MUSBPHYS13A" localSheetId="0">[49]USB!#REF!</definedName>
    <definedName name="MUSBPHYS13A" localSheetId="1">[49]USB!#REF!</definedName>
    <definedName name="MUSBPHYS13A">[49]USB!#REF!</definedName>
    <definedName name="MWGP.O_Data" localSheetId="0">#REF!</definedName>
    <definedName name="MWGP.O_Data" localSheetId="1">#REF!</definedName>
    <definedName name="MWGP.O_Data">#REF!</definedName>
    <definedName name="mxgxs" localSheetId="0">[49]Ethernet!$A$824</definedName>
    <definedName name="mxgxs" localSheetId="1">[49]Ethernet!$A$824</definedName>
    <definedName name="mxgxs">[49]Ethernet!$A$824</definedName>
    <definedName name="mxgxst" localSheetId="0">[49]Ethernet!$P$857</definedName>
    <definedName name="mxgxst" localSheetId="1">[49]Ethernet!$P$857</definedName>
    <definedName name="mxgxst">[49]Ethernet!$P$857</definedName>
    <definedName name="n\" localSheetId="0" hidden="1">{#N/A,#N/A,FALSE,"Projections";#N/A,#N/A,FALSE,"Multiples Valuation";#N/A,#N/A,FALSE,"LBO";#N/A,#N/A,FALSE,"Multiples_Sensitivity";#N/A,#N/A,FALSE,"Summary"}</definedName>
    <definedName name="n\" localSheetId="1" hidden="1">{#N/A,#N/A,FALSE,"Projections";#N/A,#N/A,FALSE,"Multiples Valuation";#N/A,#N/A,FALSE,"LBO";#N/A,#N/A,FALSE,"Multiples_Sensitivity";#N/A,#N/A,FALSE,"Summary"}</definedName>
    <definedName name="n\" hidden="1">{#N/A,#N/A,FALSE,"Projections";#N/A,#N/A,FALSE,"Multiples Valuation";#N/A,#N/A,FALSE,"LBO";#N/A,#N/A,FALSE,"Multiples_Sensitivity";#N/A,#N/A,FALSE,"Summary"}</definedName>
    <definedName name="NAVatSpot" localSheetId="0">'[46]NAV (For Comps)'!$B$12</definedName>
    <definedName name="NAVatSpot" localSheetId="1">'[46]NAV (For Comps)'!$B$12</definedName>
    <definedName name="NAVatSpot">'[46]NAV (For Comps)'!$B$12</definedName>
    <definedName name="navps75" localSheetId="0">'[16]NAV (for comps)'!$G$23</definedName>
    <definedName name="navps75" localSheetId="1">'[16]NAV (for comps)'!$G$23</definedName>
    <definedName name="navps75">'[16]NAV (for comps)'!$G$23</definedName>
    <definedName name="Net_Cash_Investment" localSheetId="0">#REF!</definedName>
    <definedName name="Net_Cash_Investment" localSheetId="1">#REF!</definedName>
    <definedName name="Net_Cash_Investment">#REF!</definedName>
    <definedName name="net_dilution" localSheetId="0">#REF!</definedName>
    <definedName name="net_dilution" localSheetId="1">#REF!</definedName>
    <definedName name="net_dilution">#REF!</definedName>
    <definedName name="Net_Growth" localSheetId="0">#REF!</definedName>
    <definedName name="Net_Growth" localSheetId="1">#REF!</definedName>
    <definedName name="Net_Growth">#REF!</definedName>
    <definedName name="net_income" localSheetId="0">'[64]Financial Summary'!#REF!</definedName>
    <definedName name="net_income" localSheetId="1">'[64]Financial Summary'!#REF!</definedName>
    <definedName name="net_income">'[64]Financial Summary'!#REF!</definedName>
    <definedName name="Net_Income_from_Operations" localSheetId="0">[17]Yields!A$39</definedName>
    <definedName name="Net_Income_from_Operations" localSheetId="1">[17]Yields!A$39</definedName>
    <definedName name="Net_Income_from_Operations">[17]Yields!A$39</definedName>
    <definedName name="Net_Position" localSheetId="0">#REF!</definedName>
    <definedName name="Net_Position" localSheetId="1">#REF!</definedName>
    <definedName name="Net_Position">#REF!</definedName>
    <definedName name="NetD" localSheetId="0">#REF!</definedName>
    <definedName name="NetD" localSheetId="1">#REF!</definedName>
    <definedName name="NetD">#REF!</definedName>
    <definedName name="NetDebt" localSheetId="0">#REF!</definedName>
    <definedName name="NetDebt" localSheetId="1">#REF!</definedName>
    <definedName name="NetDebt">#REF!</definedName>
    <definedName name="netinc_fd_194" localSheetId="0">[39]Model!#REF!</definedName>
    <definedName name="netinc_fd_194" localSheetId="1">[39]Model!#REF!</definedName>
    <definedName name="netinc_fd_194">[39]Model!#REF!</definedName>
    <definedName name="netinc_fd_195" localSheetId="0">[39]Model!#REF!</definedName>
    <definedName name="netinc_fd_195" localSheetId="1">[39]Model!#REF!</definedName>
    <definedName name="netinc_fd_195">[39]Model!#REF!</definedName>
    <definedName name="netinc_fd_196" localSheetId="0">[39]Model!#REF!</definedName>
    <definedName name="netinc_fd_196" localSheetId="1">[39]Model!#REF!</definedName>
    <definedName name="netinc_fd_196">[39]Model!#REF!</definedName>
    <definedName name="netinc_fd_294" localSheetId="0">[39]Model!#REF!</definedName>
    <definedName name="netinc_fd_294" localSheetId="1">[39]Model!#REF!</definedName>
    <definedName name="netinc_fd_294">[39]Model!#REF!</definedName>
    <definedName name="netinc_fd_295" localSheetId="0">[39]Model!#REF!</definedName>
    <definedName name="netinc_fd_295" localSheetId="1">[39]Model!#REF!</definedName>
    <definedName name="netinc_fd_295">[39]Model!#REF!</definedName>
    <definedName name="netinc_fd_296" localSheetId="0">[39]Model!#REF!</definedName>
    <definedName name="netinc_fd_296">[39]Model!#REF!</definedName>
    <definedName name="netinc_fd_394" localSheetId="0">[39]Model!#REF!</definedName>
    <definedName name="netinc_fd_394">[39]Model!#REF!</definedName>
    <definedName name="netinc_fd_395" localSheetId="0">[39]Model!#REF!</definedName>
    <definedName name="netinc_fd_395">[39]Model!#REF!</definedName>
    <definedName name="netinc_fd_396" localSheetId="0">[39]Model!#REF!</definedName>
    <definedName name="netinc_fd_396">[39]Model!#REF!</definedName>
    <definedName name="netinc_fd_494" localSheetId="0">[39]Model!#REF!</definedName>
    <definedName name="netinc_fd_494">[39]Model!#REF!</definedName>
    <definedName name="netinc_fd_495" localSheetId="0">[39]Model!#REF!</definedName>
    <definedName name="netinc_fd_495">[39]Model!#REF!</definedName>
    <definedName name="netinc_fd_496" localSheetId="0">[39]Model!#REF!</definedName>
    <definedName name="netinc_fd_496">[39]Model!#REF!</definedName>
    <definedName name="netinc_fd_94" localSheetId="0">[39]Model!#REF!</definedName>
    <definedName name="netinc_fd_94">[39]Model!#REF!</definedName>
    <definedName name="netinc_fd_95" localSheetId="0">[39]Model!#REF!</definedName>
    <definedName name="netinc_fd_95">[39]Model!#REF!</definedName>
    <definedName name="netinc_fd_96" localSheetId="0">[39]Model!#REF!</definedName>
    <definedName name="netinc_fd_96">[39]Model!#REF!</definedName>
    <definedName name="NetResult_Y1">'[21]Income statement 5yrs'!$B$64</definedName>
    <definedName name="NetResult_Y2">'[21]Income statement 5yrs'!$D$64</definedName>
    <definedName name="NEw" localSheetId="0" hidden="1">{#N/A,#N/A,FALSE,"Projections";#N/A,#N/A,FALSE,"Multiples Valuation";#N/A,#N/A,FALSE,"LBO";#N/A,#N/A,FALSE,"Multiples_Sensitivity";#N/A,#N/A,FALSE,"Summary"}</definedName>
    <definedName name="NEw" localSheetId="1" hidden="1">{#N/A,#N/A,FALSE,"Projections";#N/A,#N/A,FALSE,"Multiples Valuation";#N/A,#N/A,FALSE,"LBO";#N/A,#N/A,FALSE,"Multiples_Sensitivity";#N/A,#N/A,FALSE,"Summary"}</definedName>
    <definedName name="NEw" hidden="1">{#N/A,#N/A,FALSE,"Projections";#N/A,#N/A,FALSE,"Multiples Valuation";#N/A,#N/A,FALSE,"LBO";#N/A,#N/A,FALSE,"Multiples_Sensitivity";#N/A,#N/A,FALSE,"Summary"}</definedName>
    <definedName name="NEXTEL" localSheetId="0">#REF!</definedName>
    <definedName name="NEXTEL" localSheetId="1">#REF!</definedName>
    <definedName name="NEXTEL">#REF!</definedName>
    <definedName name="nio_95" localSheetId="0">[17]Yields!$X$41</definedName>
    <definedName name="nio_95" localSheetId="1">[17]Yields!$X$41</definedName>
    <definedName name="nio_95">[17]Yields!$X$41</definedName>
    <definedName name="nio_96" localSheetId="0">[17]Yields!$Y$41</definedName>
    <definedName name="nio_96" localSheetId="1">[17]Yields!$Y$41</definedName>
    <definedName name="nio_96">[17]Yields!$Y$41</definedName>
    <definedName name="nio_97" localSheetId="0">[17]Yields!$Z$41</definedName>
    <definedName name="nio_97" localSheetId="1">[17]Yields!$Z$41</definedName>
    <definedName name="nio_97">[17]Yields!$Z$41</definedName>
    <definedName name="nio_98" localSheetId="0">[17]Yields!$AA$41</definedName>
    <definedName name="nio_98" localSheetId="1">[17]Yields!$AA$41</definedName>
    <definedName name="nio_98">[17]Yields!$AA$41</definedName>
    <definedName name="no" localSheetId="0">sun:'[4]Exercise'!$A$1:$J$92</definedName>
    <definedName name="no" localSheetId="1">sun:'[4]Exercise'!$A$1:$J$92</definedName>
    <definedName name="no">sun:'[4]Exercise'!$A$1:$J$92</definedName>
    <definedName name="nointerrupts" localSheetId="0">#REF!</definedName>
    <definedName name="nointerrupts">#REF!</definedName>
    <definedName name="NOL" localSheetId="0">#REF!</definedName>
    <definedName name="NOL">#REF!</definedName>
    <definedName name="Nominal_Book_Yield" localSheetId="0">#REF!</definedName>
    <definedName name="Nominal_Book_Yield">#REF!</definedName>
    <definedName name="NONREV" localSheetId="0">#REF!</definedName>
    <definedName name="NONREV">#REF!</definedName>
    <definedName name="not" hidden="1">255</definedName>
    <definedName name="Note_Amortization_Percent">[91]Assumptions!$G$20</definedName>
    <definedName name="NPD_DATA" localSheetId="0">#REF!</definedName>
    <definedName name="NPD_DATA">#REF!</definedName>
    <definedName name="NPD_Other" localSheetId="0">#REF!</definedName>
    <definedName name="NPD_Other">#REF!</definedName>
    <definedName name="NPD_PHY" localSheetId="0">#REF!</definedName>
    <definedName name="NPD_PHY">#REF!</definedName>
    <definedName name="NPD_PROC" localSheetId="0">#REF!</definedName>
    <definedName name="NPD_PROC">#REF!</definedName>
    <definedName name="NPV_CHT" localSheetId="0">#REF!</definedName>
    <definedName name="NPV_CHT">#REF!</definedName>
    <definedName name="NPVf" localSheetId="0">[57]Analysis!#REF!</definedName>
    <definedName name="NPVf" localSheetId="1">[57]Analysis!#REF!</definedName>
    <definedName name="NPVf">[57]Analysis!#REF!</definedName>
    <definedName name="NPVs" localSheetId="0">[45]Analysis!#REF!</definedName>
    <definedName name="NPVs" localSheetId="1">[45]Analysis!#REF!</definedName>
    <definedName name="NPVs">[45]Analysis!#REF!</definedName>
    <definedName name="NRE" localSheetId="0">#REF!</definedName>
    <definedName name="NRE" localSheetId="1">#REF!</definedName>
    <definedName name="NRE">#REF!</definedName>
    <definedName name="NRG" localSheetId="0">[66]Assumptions!#REF!</definedName>
    <definedName name="NRG" localSheetId="1">[66]Assumptions!#REF!</definedName>
    <definedName name="NRG">[66]Assumptions!#REF!</definedName>
    <definedName name="NrOfStaffY1">'[21]Personnel plan'!$A$14:$IV$14,'[21]Personnel plan'!$A$16:$IV$16,'[21]Personnel plan'!$A$18:$IV$18,'[21]Personnel plan'!$A$20:$IV$20,'[21]Personnel plan'!$A$24:$IV$24,'[21]Personnel plan'!$A$26:$IV$26,'[21]Personnel plan'!$A$28:$IV$28,'[21]Personnel plan'!$A$30:$IV$30,'[21]Personnel plan'!$A$32:$IV$32,'[21]Personnel plan'!$A$36:$IV$36,'[21]Personnel plan'!$A$38:$IV$38,'[21]Personnel plan'!$A$40:$IV$40,'[21]Personnel plan'!$A$42:$IV$42,'[21]Personnel plan'!$A$44:$IV$44,'[21]Personnel plan'!$A$46:$IV$46,'[21]Personnel plan'!$A$48:$IV$48,'[21]Personnel plan'!$A$52:$IV$52,'[21]Personnel plan'!$A$54:$IV$54,'[21]Personnel plan'!$A$56:$IV$56,'[21]Personnel plan'!$A$58:$IV$58,'[21]Personnel plan'!$A$62:$IV$62,'[21]Personnel plan'!$A$64:$IV$64,'[21]Personnel plan'!$A$66:$IV$66,'[21]Personnel plan'!$A$68:$IV$68,'[21]Personnel plan'!$A$70:$IV$70</definedName>
    <definedName name="NrOfStaffY2">'[21]Personnel plan'!$A$126:$IV$126,'[21]Personnel plan'!$A$128:$IV$128,'[21]Personnel plan'!$A$130:$IV$130,'[21]Personnel plan'!$A$132:$IV$132,'[21]Personnel plan'!$A$136:$IV$136,'[21]Personnel plan'!$A$138:$IV$138,'[21]Personnel plan'!$A$140:$IV$140,'[21]Personnel plan'!$A$142:$IV$142,'[21]Personnel plan'!$A$144:$IV$144,'[21]Personnel plan'!$A$148:$IV$148,'[21]Personnel plan'!$A$150:$IV$150,'[21]Personnel plan'!$A$152:$IV$152,'[21]Personnel plan'!$A$154:$IV$154,'[21]Personnel plan'!$A$156:$IV$156,'[21]Personnel plan'!$A$158:$IV$158,'[21]Personnel plan'!$A$160:$IV$160,'[21]Personnel plan'!$A$164:$IV$164,'[21]Personnel plan'!$A$166:$IV$166,'[21]Personnel plan'!$A$168:$IV$168,'[21]Personnel plan'!$A$170:$IV$170,'[21]Personnel plan'!$A$174:$IV$174,'[21]Personnel plan'!$A$176:$IV$176,'[21]Personnel plan'!$A$178:$IV$178,'[21]Personnel plan'!$A$180:$IV$180,'[21]Personnel plan'!$A$182:$IV$182</definedName>
    <definedName name="NrOfStaffY3">'[21]Personnel plan'!$A$238:$IV$238,'[21]Personnel plan'!$A$240:$IV$240,'[21]Personnel plan'!$A$242:$IV$242,'[21]Personnel plan'!$A$244:$IV$244,'[21]Personnel plan'!$A$248:$IV$248,'[21]Personnel plan'!$A$250:$IV$250,'[21]Personnel plan'!$A$252:$IV$252,'[21]Personnel plan'!$A$254:$IV$254,'[21]Personnel plan'!$A$256:$IV$256,'[21]Personnel plan'!$A$260:$IV$260,'[21]Personnel plan'!$A$262:$IV$262,'[21]Personnel plan'!$A$264:$IV$264,'[21]Personnel plan'!$A$266:$IV$266,'[21]Personnel plan'!$A$268:$IV$268,'[21]Personnel plan'!$A$270:$IV$270,'[21]Personnel plan'!$A$272:$IV$272,'[21]Personnel plan'!$A$276:$IV$276,'[21]Personnel plan'!$A$278:$IV$278,'[21]Personnel plan'!$A$280:$IV$280,'[21]Personnel plan'!$A$282:$IV$282,'[21]Personnel plan'!$A$286:$IV$286,'[21]Personnel plan'!$A$288:$IV$288,'[21]Personnel plan'!$A$290:$IV$290,'[21]Personnel plan'!$A$292:$IV$292,'[21]Personnel plan'!$A$294:$IV$294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vsASD">"V2002-09-30"</definedName>
    <definedName name="NvsAutoDrillOk">"VN"</definedName>
    <definedName name="NvsElapsedTime">0.000188194448128343</definedName>
    <definedName name="NvsEndTime">37539.4090508102</definedName>
    <definedName name="NvsInstSpec">"%,FBUSINESS_UNIT,VAUBLP"</definedName>
    <definedName name="NvsLayoutType">"M3"</definedName>
    <definedName name="NvsNplSpec">"%,X,RZF..,CZF.."</definedName>
    <definedName name="NvsPanelEffdt">"V2500-12-31"</definedName>
    <definedName name="NvsPanelSetid">"VCPSTD"</definedName>
    <definedName name="NvsReqBU">"VAUBLP"</definedName>
    <definedName name="NvsReqBUOnly">"VY"</definedName>
    <definedName name="NvsTransLed">"VN"</definedName>
    <definedName name="NvsTreeASD">"V2002-09-30"</definedName>
    <definedName name="NvsValTbl.ACCOUNT">"GL_ACCOUNT_TBL"</definedName>
    <definedName name="NvsValTbl.BUSINESS_UNIT">"BUS_UNIT_TBL_GL"</definedName>
    <definedName name="OandM" localSheetId="0">#REF!</definedName>
    <definedName name="OandM" localSheetId="1">#REF!</definedName>
    <definedName name="OandM">#REF!</definedName>
    <definedName name="OandM_PPI" localSheetId="0">#REF!</definedName>
    <definedName name="OandM_PPI" localSheetId="1">#REF!</definedName>
    <definedName name="OandM_PPI">#REF!</definedName>
    <definedName name="obrev">[86]Summary!$I$1:$I$65536</definedName>
    <definedName name="OctData" localSheetId="0">#REF!</definedName>
    <definedName name="OctData">#REF!</definedName>
    <definedName name="offer_price">'[92]LBO Model'!$I$42</definedName>
    <definedName name="OffsBud" localSheetId="0">#REF!</definedName>
    <definedName name="OffsBud">#REF!</definedName>
    <definedName name="OffsBud97" localSheetId="0">#REF!</definedName>
    <definedName name="OffsBud97">#REF!</definedName>
    <definedName name="OffsBudKum" localSheetId="0">#REF!</definedName>
    <definedName name="OffsBudKum">#REF!</definedName>
    <definedName name="OffsEnn" localSheetId="0">#REF!</definedName>
    <definedName name="OffsEnn">#REF!</definedName>
    <definedName name="OffsEnnKum" localSheetId="0">#REF!</definedName>
    <definedName name="OffsEnnKum">#REF!</definedName>
    <definedName name="OffsTot" localSheetId="0">#REF!</definedName>
    <definedName name="OffsTot">#REF!</definedName>
    <definedName name="OffsTotKum" localSheetId="0">#REF!</definedName>
    <definedName name="OffsTotKum">#REF!</definedName>
    <definedName name="Oh_Analysis_Input" localSheetId="0">#REF!</definedName>
    <definedName name="Oh_Analysis_Input">#REF!</definedName>
    <definedName name="Oil_Heat_Content_MMBtu_per_bbl_Input" localSheetId="0">#REF!</definedName>
    <definedName name="Oil_Heat_Content_MMBtu_per_bbl_Input">#REF!</definedName>
    <definedName name="Oil_Purchase_Price_in_USD_per_liter_Input" localSheetId="0">#REF!</definedName>
    <definedName name="Oil_Purchase_Price_in_USD_per_liter_Input">#REF!</definedName>
    <definedName name="Ok" localSheetId="0" hidden="1">[10]dontuse!#REF!</definedName>
    <definedName name="Ok" localSheetId="1" hidden="1">[10]dontuse!#REF!</definedName>
    <definedName name="Ok" hidden="1">[10]dontuse!#REF!</definedName>
    <definedName name="okooi" localSheetId="0">#REF!</definedName>
    <definedName name="okooi" localSheetId="1">#REF!</definedName>
    <definedName name="okooi">#REF!</definedName>
    <definedName name="OM" localSheetId="0">#REF!</definedName>
    <definedName name="OM" localSheetId="1">#REF!</definedName>
    <definedName name="OM">#REF!</definedName>
    <definedName name="ONEDIR" localSheetId="0">#REF!</definedName>
    <definedName name="ONEDIR" localSheetId="1">#REF!</definedName>
    <definedName name="ONEDIR">#REF!</definedName>
    <definedName name="OneGig" localSheetId="0">[49]Ethernet!$A$504</definedName>
    <definedName name="OneGig" localSheetId="1">[49]Ethernet!$A$504</definedName>
    <definedName name="OneGig">[49]Ethernet!$A$504</definedName>
    <definedName name="OneGigT" localSheetId="0">[49]Ethernet!$P$519</definedName>
    <definedName name="OneGigT" localSheetId="1">[49]Ethernet!$P$519</definedName>
    <definedName name="OneGigT">[49]Ethernet!$P$519</definedName>
    <definedName name="OP_EXP_ASSUMPT" localSheetId="0">#REF!</definedName>
    <definedName name="OP_EXP_ASSUMPT" localSheetId="1">#REF!</definedName>
    <definedName name="OP_EXP_ASSUMPT">#REF!</definedName>
    <definedName name="OPALLOC" localSheetId="0">#REF!</definedName>
    <definedName name="OPALLOC" localSheetId="1">#REF!</definedName>
    <definedName name="OPALLOC">#REF!</definedName>
    <definedName name="opcase" localSheetId="0">#REF!</definedName>
    <definedName name="opcase" localSheetId="1">#REF!</definedName>
    <definedName name="opcase">#REF!</definedName>
    <definedName name="OPCT" localSheetId="0">#REF!</definedName>
    <definedName name="OPCT">#REF!</definedName>
    <definedName name="Operating" localSheetId="0" hidden="1">{#N/A,#N/A,TRUE,"Book Annual";#N/A,#N/A,TRUE,"Tax Annual";#N/A,#N/A,TRUE,"Valuation";#N/A,#N/A,TRUE,"Assumptions"}</definedName>
    <definedName name="Operating" localSheetId="1" hidden="1">{#N/A,#N/A,TRUE,"Book Annual";#N/A,#N/A,TRUE,"Tax Annual";#N/A,#N/A,TRUE,"Valuation";#N/A,#N/A,TRUE,"Assumptions"}</definedName>
    <definedName name="Operating" hidden="1">{#N/A,#N/A,TRUE,"Book Annual";#N/A,#N/A,TRUE,"Tax Annual";#N/A,#N/A,TRUE,"Valuation";#N/A,#N/A,TRUE,"Assumptions"}</definedName>
    <definedName name="operating_cashflow" localSheetId="0">'[64]Financial Summary'!#REF!</definedName>
    <definedName name="operating_cashflow">'[64]Financial Summary'!#REF!</definedName>
    <definedName name="Operating_Expenses" localSheetId="0">[33]Model!#REF!</definedName>
    <definedName name="Operating_Expenses">[33]Model!#REF!</definedName>
    <definedName name="OPERATING_HRS" localSheetId="0">#REF!</definedName>
    <definedName name="OPERATING_HRS" localSheetId="1">#REF!</definedName>
    <definedName name="OPERATING_HRS">#REF!</definedName>
    <definedName name="Operating_Income" localSheetId="0">[17]Yields!A$21</definedName>
    <definedName name="Operating_Income" localSheetId="1">[17]Yields!A$21</definedName>
    <definedName name="Operating_Income">[17]Yields!A$21</definedName>
    <definedName name="OperatingIncome" localSheetId="0" hidden="1">{#N/A,#N/A,FALSE,"Projections";#N/A,#N/A,FALSE,"Multiples Valuation";#N/A,#N/A,FALSE,"LBO";#N/A,#N/A,FALSE,"Multiples_Sensitivity";#N/A,#N/A,FALSE,"Summary"}</definedName>
    <definedName name="OperatingIncome" localSheetId="1" hidden="1">{#N/A,#N/A,FALSE,"Projections";#N/A,#N/A,FALSE,"Multiples Valuation";#N/A,#N/A,FALSE,"LBO";#N/A,#N/A,FALSE,"Multiples_Sensitivity";#N/A,#N/A,FALSE,"Summary"}</definedName>
    <definedName name="OperatingIncome" hidden="1">{#N/A,#N/A,FALSE,"Projections";#N/A,#N/A,FALSE,"Multiples Valuation";#N/A,#N/A,FALSE,"LBO";#N/A,#N/A,FALSE,"Multiples_Sensitivity";#N/A,#N/A,FALSE,"Summary"}</definedName>
    <definedName name="Operations_cover" localSheetId="0">#REF!</definedName>
    <definedName name="Operations_cover" localSheetId="1">#REF!</definedName>
    <definedName name="Operations_cover">#REF!</definedName>
    <definedName name="OpFactor" localSheetId="0">[23]Sensitivity!$E$8</definedName>
    <definedName name="OpFactor" localSheetId="1">[23]Sensitivity!$E$8</definedName>
    <definedName name="OpFactor">[23]Sensitivity!$E$8</definedName>
    <definedName name="OPRNDALL" localSheetId="0">#REF!</definedName>
    <definedName name="OPRNDALL" localSheetId="1">#REF!</definedName>
    <definedName name="OPRNDALL">#REF!</definedName>
    <definedName name="Option_Proceeds" localSheetId="0">#REF!</definedName>
    <definedName name="Option_Proceeds" localSheetId="1">#REF!</definedName>
    <definedName name="Option_Proceeds">#REF!</definedName>
    <definedName name="options" localSheetId="0">[16]dilution!$B$56</definedName>
    <definedName name="options" localSheetId="1">[16]dilution!$B$56</definedName>
    <definedName name="options">[16]dilution!$B$56</definedName>
    <definedName name="Orlando" localSheetId="0">[80]Assumptions!#REF!</definedName>
    <definedName name="Orlando" localSheetId="1">[80]Assumptions!#REF!</definedName>
    <definedName name="Orlando">[80]Assumptions!#REF!</definedName>
    <definedName name="OTHCOGS" localSheetId="0">#REF!</definedName>
    <definedName name="OTHCOGS" localSheetId="1">#REF!</definedName>
    <definedName name="OTHCOGS">#REF!</definedName>
    <definedName name="OTHER" localSheetId="0">#REF!</definedName>
    <definedName name="OTHER" localSheetId="1">#REF!</definedName>
    <definedName name="OTHER">#REF!</definedName>
    <definedName name="Other_assets" localSheetId="0">[33]Model!#REF!</definedName>
    <definedName name="Other_assets" localSheetId="1">[33]Model!#REF!</definedName>
    <definedName name="Other_assets">[33]Model!#REF!</definedName>
    <definedName name="OTHER_CARRIERS" localSheetId="0">#REF!</definedName>
    <definedName name="OTHER_CARRIERS" localSheetId="1">#REF!</definedName>
    <definedName name="OTHER_CARRIERS">#REF!</definedName>
    <definedName name="otherfactor" localSheetId="0">[16]Sensitivity!$B$5</definedName>
    <definedName name="otherfactor" localSheetId="1">[16]Sensitivity!$B$5</definedName>
    <definedName name="otherfactor">[16]Sensitivity!$B$5</definedName>
    <definedName name="OtherOther" localSheetId="0">#REF!</definedName>
    <definedName name="OtherOther">#REF!</definedName>
    <definedName name="OtherStorage" localSheetId="0">#REF!</definedName>
    <definedName name="OtherStorage">#REF!</definedName>
    <definedName name="OTHREV" localSheetId="0">#REF!</definedName>
    <definedName name="OTHREV">#REF!</definedName>
    <definedName name="OTWO" localSheetId="0">#REF!</definedName>
    <definedName name="OTWO">#REF!</definedName>
    <definedName name="OVERHAUL_SCH" localSheetId="0">[7]Proforma!#REF!</definedName>
    <definedName name="OVERHAUL_SCH" localSheetId="1">[7]Proforma!#REF!</definedName>
    <definedName name="OVERHAUL_SCH">[7]Proforma!#REF!</definedName>
    <definedName name="OVERHAULS" localSheetId="0">#REF!</definedName>
    <definedName name="OVERHAULS" localSheetId="1">#REF!</definedName>
    <definedName name="OVERHAULS">#REF!</definedName>
    <definedName name="Overhead_Analysis" localSheetId="0">#REF!</definedName>
    <definedName name="Overhead_Analysis">#REF!</definedName>
    <definedName name="Overhead_analysis_version_2" localSheetId="0">#REF!</definedName>
    <definedName name="Overhead_analysis_version_2">#REF!</definedName>
    <definedName name="OVERHUAL_CHT" localSheetId="0">#REF!</definedName>
    <definedName name="OVERHUAL_CHT">#REF!</definedName>
    <definedName name="Override" localSheetId="0">#REF!</definedName>
    <definedName name="Override">#REF!</definedName>
    <definedName name="Overview_Tax">'[21]Annual summary'!$A$46:$B$46,'[21]Annual summary'!$D$36:$F$36,'[21]Annual summary'!$K$46:$L$46,'[21]Annual summary'!$A$40:$B$40,'[21]Annual summary'!$K$40:$L$40</definedName>
    <definedName name="Ownership" localSheetId="0" hidden="1">#REF!</definedName>
    <definedName name="Ownership" hidden="1">#REF!</definedName>
    <definedName name="Ownership_Percentage">'[70]Input Sheet'!$B$41</definedName>
    <definedName name="oz">[75]Tuluwaka!$AF$1</definedName>
    <definedName name="p" localSheetId="0">#REF!</definedName>
    <definedName name="p">#REF!</definedName>
    <definedName name="p_Amort" localSheetId="0">#REF!</definedName>
    <definedName name="p_Amort">#REF!</definedName>
    <definedName name="p_Assump" localSheetId="0">#REF!</definedName>
    <definedName name="p_Assump">#REF!</definedName>
    <definedName name="p_BS" localSheetId="0">#REF!</definedName>
    <definedName name="p_BS">#REF!</definedName>
    <definedName name="p_CFS" localSheetId="0">#REF!</definedName>
    <definedName name="p_CFS">#REF!</definedName>
    <definedName name="P_Conc_Forec" localSheetId="0">#REF!</definedName>
    <definedName name="P_Conc_Forec">#REF!</definedName>
    <definedName name="P_Conc_Hist" localSheetId="0">#REF!</definedName>
    <definedName name="P_Conc_Hist">#REF!</definedName>
    <definedName name="p_ConvDebt" localSheetId="0">#REF!</definedName>
    <definedName name="p_ConvDebt">#REF!</definedName>
    <definedName name="p_ConvPref" localSheetId="0">#REF!</definedName>
    <definedName name="p_ConvPref">#REF!</definedName>
    <definedName name="p_DCF" localSheetId="0">#REF!</definedName>
    <definedName name="p_DCF">#REF!</definedName>
    <definedName name="p_DebtBreakdownA" localSheetId="0">#REF!</definedName>
    <definedName name="p_DebtBreakdownA">#REF!</definedName>
    <definedName name="p_DebtBreakdownB" localSheetId="0">#REF!</definedName>
    <definedName name="p_DebtBreakdownB">#REF!</definedName>
    <definedName name="p_DebtBreakdownC" localSheetId="0">#REF!</definedName>
    <definedName name="p_DebtBreakdownC">#REF!</definedName>
    <definedName name="p_DebtBreakdownD" localSheetId="0">#REF!</definedName>
    <definedName name="p_DebtBreakdownD">#REF!</definedName>
    <definedName name="p_DebtSummary" localSheetId="0">#REF!</definedName>
    <definedName name="p_DebtSummary">#REF!</definedName>
    <definedName name="p_Depr" localSheetId="0">#REF!</definedName>
    <definedName name="p_Depr">#REF!</definedName>
    <definedName name="p_DiscretionaryDebt" localSheetId="0">#REF!</definedName>
    <definedName name="p_DiscretionaryDebt">#REF!</definedName>
    <definedName name="p_EVA" localSheetId="0">#REF!</definedName>
    <definedName name="p_EVA">#REF!</definedName>
    <definedName name="p_FirmValue" localSheetId="0">#REF!</definedName>
    <definedName name="p_FirmValue">#REF!</definedName>
    <definedName name="p_football" localSheetId="0">#REF!</definedName>
    <definedName name="p_football">#REF!</definedName>
    <definedName name="p_highyield_BS" localSheetId="0">#REF!</definedName>
    <definedName name="p_highyield_BS">#REF!</definedName>
    <definedName name="p_highyield_CFS" localSheetId="0">#REF!</definedName>
    <definedName name="p_highyield_CFS">#REF!</definedName>
    <definedName name="p_highyield_Depr" localSheetId="0">#REF!</definedName>
    <definedName name="p_highyield_Depr">#REF!</definedName>
    <definedName name="p_highyield_FA" localSheetId="0">#REF!</definedName>
    <definedName name="p_highyield_FA">#REF!</definedName>
    <definedName name="p_highyield_IS" localSheetId="0">#REF!</definedName>
    <definedName name="p_highyield_IS">#REF!</definedName>
    <definedName name="p_highyield_Return" localSheetId="0">#REF!</definedName>
    <definedName name="p_highyield_Return">#REF!</definedName>
    <definedName name="p_highyield_to" localSheetId="0">#REF!</definedName>
    <definedName name="p_highyield_to">#REF!</definedName>
    <definedName name="P_IBSB_Forec" localSheetId="0">#REF!</definedName>
    <definedName name="P_IBSB_Forec">#REF!</definedName>
    <definedName name="p_IncomeStatement" localSheetId="0">#REF!</definedName>
    <definedName name="p_IncomeStatement">#REF!</definedName>
    <definedName name="p_Index" localSheetId="0">#REF!</definedName>
    <definedName name="p_Index">#REF!</definedName>
    <definedName name="p_InterestExp" localSheetId="0">#REF!</definedName>
    <definedName name="p_InterestExp">#REF!</definedName>
    <definedName name="P_ISBS_Hist" localSheetId="0">#REF!</definedName>
    <definedName name="P_ISBS_Hist">#REF!</definedName>
    <definedName name="p_LBO_returncalc" localSheetId="0">[54]LBO!#REF!</definedName>
    <definedName name="p_LBO_returncalc" localSheetId="1">[54]LBO!#REF!</definedName>
    <definedName name="p_LBO_returncalc">[54]LBO!#REF!</definedName>
    <definedName name="p_LBO_returncalcb" localSheetId="0">[54]LBO!#REF!</definedName>
    <definedName name="p_LBO_returncalcb" localSheetId="1">[54]LBO!#REF!</definedName>
    <definedName name="p_LBO_returncalcb">[54]LBO!#REF!</definedName>
    <definedName name="p_LBO_Returns" localSheetId="0">[54]LBO!#REF!</definedName>
    <definedName name="p_LBO_Returns" localSheetId="1">[54]LBO!#REF!</definedName>
    <definedName name="p_LBO_Returns">[54]LBO!#REF!</definedName>
    <definedName name="p_LTM_BS" localSheetId="0">#REF!</definedName>
    <definedName name="p_LTM_BS" localSheetId="1">#REF!</definedName>
    <definedName name="p_LTM_BS">#REF!</definedName>
    <definedName name="p_LTM_IS" localSheetId="0">#REF!</definedName>
    <definedName name="p_LTM_IS" localSheetId="1">#REF!</definedName>
    <definedName name="p_LTM_IS">#REF!</definedName>
    <definedName name="p_MandatoryDebt" localSheetId="0">#REF!</definedName>
    <definedName name="p_MandatoryDebt" localSheetId="1">#REF!</definedName>
    <definedName name="p_MandatoryDebt">#REF!</definedName>
    <definedName name="p_Options" localSheetId="0">#REF!</definedName>
    <definedName name="p_Options">#REF!</definedName>
    <definedName name="p_Preferred" localSheetId="0">#REF!</definedName>
    <definedName name="p_Preferred">#REF!</definedName>
    <definedName name="p_Premium" localSheetId="0">#REF!</definedName>
    <definedName name="p_Premium">#REF!</definedName>
    <definedName name="P_Rat_Forec" localSheetId="0">#REF!</definedName>
    <definedName name="P_Rat_Forec">#REF!</definedName>
    <definedName name="P_Rat_Hist" localSheetId="0">#REF!</definedName>
    <definedName name="P_Rat_Hist">#REF!</definedName>
    <definedName name="P_ROIC_Forec" localSheetId="0">#REF!</definedName>
    <definedName name="P_ROIC_Forec">#REF!</definedName>
    <definedName name="P_ROIC_Hist" localSheetId="0">#REF!</definedName>
    <definedName name="P_ROIC_Hist">#REF!</definedName>
    <definedName name="p_SharesOutstanding" localSheetId="0">#REF!</definedName>
    <definedName name="p_SharesOutstanding">#REF!</definedName>
    <definedName name="p_Sum" localSheetId="0">#REF!</definedName>
    <definedName name="p_Sum">#REF!</definedName>
    <definedName name="p_Tax" localSheetId="0">#REF!</definedName>
    <definedName name="p_Tax">#REF!</definedName>
    <definedName name="PADMIN" localSheetId="0">#REF!</definedName>
    <definedName name="PADMIN">#REF!</definedName>
    <definedName name="PAGE" localSheetId="0">[77]Controls!#REF!</definedName>
    <definedName name="PAGE" localSheetId="1">[77]Controls!#REF!</definedName>
    <definedName name="PAGE">[77]Controls!#REF!</definedName>
    <definedName name="Page_43" localSheetId="0">#REF!</definedName>
    <definedName name="Page_43" localSheetId="1">#REF!</definedName>
    <definedName name="Page_43">#REF!</definedName>
    <definedName name="page_number" localSheetId="0">#REF!</definedName>
    <definedName name="page_number" localSheetId="1">#REF!</definedName>
    <definedName name="page_number">#REF!</definedName>
    <definedName name="PAGE1" localSheetId="0">#REF!</definedName>
    <definedName name="PAGE1" localSheetId="1">#REF!</definedName>
    <definedName name="PAGE1">#REF!</definedName>
    <definedName name="PAGE10" localSheetId="0">#REF!</definedName>
    <definedName name="PAGE10">#REF!</definedName>
    <definedName name="PAGE10A" localSheetId="0">#REF!</definedName>
    <definedName name="PAGE10A">#REF!</definedName>
    <definedName name="PAGE10B" localSheetId="0">#REF!</definedName>
    <definedName name="PAGE10B">#REF!</definedName>
    <definedName name="PAGE11" localSheetId="0">#REF!</definedName>
    <definedName name="PAGE11">#REF!</definedName>
    <definedName name="PAGE12" localSheetId="0">#REF!</definedName>
    <definedName name="PAGE12">#REF!</definedName>
    <definedName name="PAGE13" localSheetId="0">#REF!</definedName>
    <definedName name="PAGE13">#REF!</definedName>
    <definedName name="PAGE14" localSheetId="0">#REF!</definedName>
    <definedName name="PAGE14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7" localSheetId="0">#REF!</definedName>
    <definedName name="PAGE7">#REF!</definedName>
    <definedName name="PAGE7A" localSheetId="0">#REF!</definedName>
    <definedName name="PAGE7A">#REF!</definedName>
    <definedName name="PAGE8" localSheetId="0">#REF!</definedName>
    <definedName name="PAGE8">#REF!</definedName>
    <definedName name="PAGE9" localSheetId="0">#REF!</definedName>
    <definedName name="PAGE9">#REF!</definedName>
    <definedName name="PAGEA" localSheetId="0">#REF!</definedName>
    <definedName name="PAGEA">#REF!</definedName>
    <definedName name="Par" localSheetId="0">#REF!</definedName>
    <definedName name="Par">#REF!</definedName>
    <definedName name="PartialYearCutOff">[66]Assumptions!$D$17</definedName>
    <definedName name="PartialYearFactor" localSheetId="0">[72]Input!#REF!</definedName>
    <definedName name="PartialYearFactor" localSheetId="1">[72]Input!#REF!</definedName>
    <definedName name="PartialYearFactor">[72]Input!#REF!</definedName>
    <definedName name="Pasco" localSheetId="0">[80]Assumptions!#REF!</definedName>
    <definedName name="Pasco" localSheetId="1">[80]Assumptions!#REF!</definedName>
    <definedName name="Pasco">[80]Assumptions!#REF!</definedName>
    <definedName name="PATA" localSheetId="0">#REF!</definedName>
    <definedName name="PATA" localSheetId="1">#REF!</definedName>
    <definedName name="PATA">#REF!</definedName>
    <definedName name="PAUTO" localSheetId="0">#REF!</definedName>
    <definedName name="PAUTO" localSheetId="1">#REF!</definedName>
    <definedName name="PAUTO">#REF!</definedName>
    <definedName name="Payment" localSheetId="0">[66]Assumptions!#REF!</definedName>
    <definedName name="Payment" localSheetId="1">[66]Assumptions!#REF!</definedName>
    <definedName name="Payment">[66]Assumptions!#REF!</definedName>
    <definedName name="Payment_Date" localSheetId="0">DATE(YEAR(Loan_Start),MONTH(Loan_Start)+Payment_Number,DAY(Loan_Start))</definedName>
    <definedName name="Payment_Date" localSheetId="1">DATE(YEAR(Loan_Start),MONTH(Loan_Start)+Payment_Number,DAY(Loan_Start))</definedName>
    <definedName name="Payment_Date">DATE(YEAR(Loan_Start),MONTH(Loan_Start)+Payment_Number,DAY(Loan_Start))</definedName>
    <definedName name="Payment2" localSheetId="0">[66]Assumptions!#REF!</definedName>
    <definedName name="Payment2" localSheetId="1">[66]Assumptions!#REF!</definedName>
    <definedName name="Payment2">[66]Assumptions!#REF!</definedName>
    <definedName name="Payment3" localSheetId="0">[66]Assumptions!#REF!</definedName>
    <definedName name="Payment3" localSheetId="1">[66]Assumptions!#REF!</definedName>
    <definedName name="Payment3">[66]Assumptions!#REF!</definedName>
    <definedName name="Pbase" localSheetId="0">#REF!</definedName>
    <definedName name="Pbase" localSheetId="1">#REF!</definedName>
    <definedName name="Pbase">#REF!</definedName>
    <definedName name="PCI" localSheetId="0">#REF!</definedName>
    <definedName name="PCI" localSheetId="1">#REF!</definedName>
    <definedName name="PCI">#REF!</definedName>
    <definedName name="PCIController" localSheetId="0">#REF!</definedName>
    <definedName name="PCIController">#REF!</definedName>
    <definedName name="PCIE" localSheetId="0">#REF!</definedName>
    <definedName name="PCIE">#REF!</definedName>
    <definedName name="PCIEEB" localSheetId="0">#REF!</definedName>
    <definedName name="PCIEEB">#REF!</definedName>
    <definedName name="PCIEEBT" localSheetId="0">#REF!</definedName>
    <definedName name="PCIEEBT">#REF!</definedName>
    <definedName name="PCIET" localSheetId="0">#REF!</definedName>
    <definedName name="PCIET">#REF!</definedName>
    <definedName name="PCIPHY" localSheetId="0">#REF!</definedName>
    <definedName name="PCIPHY">#REF!</definedName>
    <definedName name="PCIPHYT" localSheetId="0">#REF!</definedName>
    <definedName name="PCIPHYT">#REF!</definedName>
    <definedName name="PCIT" localSheetId="0">#REF!</definedName>
    <definedName name="PCIT">#REF!</definedName>
    <definedName name="PCMCIA" localSheetId="0">#REF!</definedName>
    <definedName name="PCMCIA">#REF!</definedName>
    <definedName name="PCMCIACard" localSheetId="0">#REF!</definedName>
    <definedName name="PCMCIACard">#REF!</definedName>
    <definedName name="PCMCIACardT" localSheetId="0">#REF!</definedName>
    <definedName name="PCMCIACardT">#REF!</definedName>
    <definedName name="PCMCIAHost" localSheetId="0">#REF!</definedName>
    <definedName name="PCMCIAHost">#REF!</definedName>
    <definedName name="PCMCIAHostT" localSheetId="0">#REF!</definedName>
    <definedName name="PCMCIAHostT">#REF!</definedName>
    <definedName name="PCONS" localSheetId="0">#REF!</definedName>
    <definedName name="PCONS">#REF!</definedName>
    <definedName name="PCX" localSheetId="0">#REF!</definedName>
    <definedName name="PCX">#REF!</definedName>
    <definedName name="PDSGN" localSheetId="0">#REF!</definedName>
    <definedName name="PDSGN">#REF!</definedName>
    <definedName name="Peak" localSheetId="0">[46]Sensitivity!$C$14</definedName>
    <definedName name="Peak" localSheetId="1">[46]Sensitivity!$C$14</definedName>
    <definedName name="Peak">[46]Sensitivity!$C$14</definedName>
    <definedName name="peakcase" localSheetId="0">#REF!</definedName>
    <definedName name="peakcase" localSheetId="1">#REF!</definedName>
    <definedName name="peakcase">#REF!</definedName>
    <definedName name="peakgold" localSheetId="0">[16]Tearsheet!$K$84</definedName>
    <definedName name="peakgold" localSheetId="1">[16]Tearsheet!$K$84</definedName>
    <definedName name="peakgold">[16]Tearsheet!$K$84</definedName>
    <definedName name="peaksilver" localSheetId="0">[16]Tearsheet!$K$83</definedName>
    <definedName name="peaksilver" localSheetId="1">[16]Tearsheet!$K$83</definedName>
    <definedName name="peaksilver">[16]Tearsheet!$K$83</definedName>
    <definedName name="PeakUranium" localSheetId="0">[46]Sensitivity!$C$15</definedName>
    <definedName name="PeakUranium" localSheetId="1">[46]Sensitivity!$C$15</definedName>
    <definedName name="PeakUranium">[46]Sensitivity!$C$15</definedName>
    <definedName name="ped" localSheetId="0">#REF!</definedName>
    <definedName name="ped" localSheetId="1">#REF!</definedName>
    <definedName name="ped">#REF!</definedName>
    <definedName name="PER" localSheetId="0">#REF!</definedName>
    <definedName name="PER" localSheetId="1">#REF!</definedName>
    <definedName name="PER">#REF!</definedName>
    <definedName name="PERARCH" localSheetId="0">#REF!</definedName>
    <definedName name="PERARCH" localSheetId="1">#REF!</definedName>
    <definedName name="PERARCH">#REF!</definedName>
    <definedName name="percent_change" localSheetId="0">#REF!</definedName>
    <definedName name="percent_change">#REF!</definedName>
    <definedName name="Percent_Downside_Protection" localSheetId="0">#REF!</definedName>
    <definedName name="Percent_Downside_Protection">#REF!</definedName>
    <definedName name="Percent_Excess_Cash_Distr" localSheetId="0">#REF!</definedName>
    <definedName name="Percent_Excess_Cash_Distr">#REF!</definedName>
    <definedName name="Period_1" localSheetId="0">#REF!</definedName>
    <definedName name="Period_1">#REF!</definedName>
    <definedName name="Period_2" localSheetId="0">#REF!</definedName>
    <definedName name="Period_2">#REF!</definedName>
    <definedName name="Period_3" localSheetId="0">#REF!</definedName>
    <definedName name="Period_3">#REF!</definedName>
    <definedName name="PerMinuteCostingData">'[63]Broadcast Minute Pricing'!$A:$IV</definedName>
    <definedName name="PerPageCostingData">'[63]Broadcast Page Pricing'!$A:$IV</definedName>
    <definedName name="petp" localSheetId="0">#REF!</definedName>
    <definedName name="petp">#REF!</definedName>
    <definedName name="PEV" localSheetId="0">#REF!</definedName>
    <definedName name="PEV">#REF!</definedName>
    <definedName name="pfbs" localSheetId="0">#REF!</definedName>
    <definedName name="pfbs">#REF!</definedName>
    <definedName name="pfbsnote" localSheetId="0">#REF!</definedName>
    <definedName name="pfbsnote">#REF!</definedName>
    <definedName name="pfis09" localSheetId="0">#REF!</definedName>
    <definedName name="pfis09">#REF!</definedName>
    <definedName name="pfisnote" localSheetId="0">#REF!</definedName>
    <definedName name="pfisnote">#REF!</definedName>
    <definedName name="PHB_Data" localSheetId="0">#REF!</definedName>
    <definedName name="PHB_Data">#REF!</definedName>
    <definedName name="PHYTotal" localSheetId="0">[49]USB!$P$922</definedName>
    <definedName name="PHYTotal" localSheetId="1">[49]USB!$P$922</definedName>
    <definedName name="PHYTotal">[49]USB!$P$922</definedName>
    <definedName name="PL_Amortization" localSheetId="0">#REF!</definedName>
    <definedName name="PL_Amortization" localSheetId="1">#REF!</definedName>
    <definedName name="PL_Amortization">#REF!</definedName>
    <definedName name="PL_BasicSO" localSheetId="0">#REF!</definedName>
    <definedName name="PL_BasicSO" localSheetId="1">#REF!</definedName>
    <definedName name="PL_BasicSO">#REF!</definedName>
    <definedName name="PL_COGS" localSheetId="0">#REF!</definedName>
    <definedName name="PL_COGS" localSheetId="1">#REF!</definedName>
    <definedName name="PL_COGS">#REF!</definedName>
    <definedName name="PL_Convertible_Interest" localSheetId="0">#REF!</definedName>
    <definedName name="PL_Convertible_Interest">#REF!</definedName>
    <definedName name="PL_Convertible_PDividend" localSheetId="0">#REF!</definedName>
    <definedName name="PL_Convertible_PDividend">#REF!</definedName>
    <definedName name="PL_Depreciation" localSheetId="0">#REF!</definedName>
    <definedName name="PL_Depreciation">#REF!</definedName>
    <definedName name="PL_Equity_Earnings" localSheetId="0">#REF!</definedName>
    <definedName name="PL_Equity_Earnings">#REF!</definedName>
    <definedName name="PL_FDEPS" localSheetId="0">#REF!</definedName>
    <definedName name="PL_FDEPS">#REF!</definedName>
    <definedName name="PL_FDSO" localSheetId="0">#REF!</definedName>
    <definedName name="PL_FDSO">#REF!</definedName>
    <definedName name="PL_Income_Taxes" localSheetId="0">#REF!</definedName>
    <definedName name="PL_Income_Taxes">#REF!</definedName>
    <definedName name="PL_Interest_Income" localSheetId="0">#REF!</definedName>
    <definedName name="PL_Interest_Income">#REF!</definedName>
    <definedName name="PL_Loss_Debt" localSheetId="0">#REF!</definedName>
    <definedName name="PL_Loss_Debt">#REF!</definedName>
    <definedName name="PL_Loss_Preferred" localSheetId="0">#REF!</definedName>
    <definedName name="PL_Loss_Preferred">#REF!</definedName>
    <definedName name="PL_Minority_NI" localSheetId="0">#REF!</definedName>
    <definedName name="PL_Minority_NI">#REF!</definedName>
    <definedName name="PL_Non_Operating_Expenses" localSheetId="0">#REF!</definedName>
    <definedName name="PL_Non_Operating_Expenses">#REF!</definedName>
    <definedName name="PL_Operating_Expenses" localSheetId="0">#REF!</definedName>
    <definedName name="PL_Operating_Expenses">#REF!</definedName>
    <definedName name="PL_Rent" localSheetId="0">#REF!</definedName>
    <definedName name="PL_Rent">#REF!</definedName>
    <definedName name="PL_Revenues" localSheetId="0">#REF!</definedName>
    <definedName name="PL_Revenues">#REF!</definedName>
    <definedName name="PL_SGA" localSheetId="0">#REF!</definedName>
    <definedName name="PL_SGA">#REF!</definedName>
    <definedName name="PL_Straight_Interest" localSheetId="0">#REF!</definedName>
    <definedName name="PL_Straight_Interest">#REF!</definedName>
    <definedName name="PL_Straight_PDividend" localSheetId="0">#REF!</definedName>
    <definedName name="PL_Straight_PDividend">#REF!</definedName>
    <definedName name="PL_XO" localSheetId="0">#REF!</definedName>
    <definedName name="PL_XO">#REF!</definedName>
    <definedName name="Plant" localSheetId="0">[72]Input!#REF!</definedName>
    <definedName name="Plant" localSheetId="1">[72]Input!#REF!</definedName>
    <definedName name="Plant">[72]Input!#REF!</definedName>
    <definedName name="PMD" localSheetId="0">[49]Ethernet!$A$1122</definedName>
    <definedName name="PMD" localSheetId="1">[49]Ethernet!$A$1122</definedName>
    <definedName name="PMD">[49]Ethernet!$A$1122</definedName>
    <definedName name="PMDT" localSheetId="0">[49]Ethernet!$P$1135</definedName>
    <definedName name="PMDT" localSheetId="1">[49]Ethernet!$P$1135</definedName>
    <definedName name="PMDT">[49]Ethernet!$P$1135</definedName>
    <definedName name="PoundConversion" localSheetId="0">[46]Sensitivity!$B$26</definedName>
    <definedName name="PoundConversion" localSheetId="1">[46]Sensitivity!$B$26</definedName>
    <definedName name="PoundConversion">[46]Sensitivity!$B$26</definedName>
    <definedName name="Power_Plant_Capital_Allowance_Initial" localSheetId="0">#REF!</definedName>
    <definedName name="Power_Plant_Capital_Allowance_Initial" localSheetId="1">#REF!</definedName>
    <definedName name="Power_Plant_Capital_Allowance_Initial">#REF!</definedName>
    <definedName name="PP_MI" localSheetId="0">[16]Comps_Link!$E$30</definedName>
    <definedName name="PP_MI" localSheetId="1">[16]Comps_Link!$E$30</definedName>
    <definedName name="PP_MI">[16]Comps_Link!$E$30</definedName>
    <definedName name="PP_Reserve" localSheetId="0">[16]Comps_Link!$E$27</definedName>
    <definedName name="PP_Reserve" localSheetId="1">[16]Comps_Link!$E$27</definedName>
    <definedName name="PP_Reserve">[16]Comps_Link!$E$27</definedName>
    <definedName name="PPA_1_Energy_Sales" localSheetId="0">#REF!</definedName>
    <definedName name="PPA_1_Energy_Sales" localSheetId="1">#REF!</definedName>
    <definedName name="PPA_1_Energy_Sales">#REF!</definedName>
    <definedName name="PPA_2_Energy_Sales" localSheetId="0">#REF!</definedName>
    <definedName name="PPA_2_Energy_Sales" localSheetId="1">#REF!</definedName>
    <definedName name="PPA_2_Energy_Sales">#REF!</definedName>
    <definedName name="PPA_3_Energy_Sales" localSheetId="0">#REF!</definedName>
    <definedName name="PPA_3_Energy_Sales" localSheetId="1">#REF!</definedName>
    <definedName name="PPA_3_Energy_Sales">#REF!</definedName>
    <definedName name="PPA_Bonus_Rate_on_Additional_Availability_Input" localSheetId="0">#REF!</definedName>
    <definedName name="PPA_Bonus_Rate_on_Additional_Availability_Input">#REF!</definedName>
    <definedName name="PPA_Capacity_Degradation_Switch_Input" localSheetId="0">#REF!</definedName>
    <definedName name="PPA_Capacity_Degradation_Switch_Input">#REF!</definedName>
    <definedName name="PPA_Capacity_Depgradation_per_Annum_Input" localSheetId="0">#REF!</definedName>
    <definedName name="PPA_Capacity_Depgradation_per_Annum_Input">#REF!</definedName>
    <definedName name="PPA_Capacity_Factor_Input" localSheetId="0">#REF!</definedName>
    <definedName name="PPA_Capacity_Factor_Input">#REF!</definedName>
    <definedName name="PPA_Capacity_MW_Input" localSheetId="0">#REF!</definedName>
    <definedName name="PPA_Capacity_MW_Input">#REF!</definedName>
    <definedName name="PPA_Capital_Charge_Base_Month_Input" localSheetId="0">#REF!</definedName>
    <definedName name="PPA_Capital_Charge_Base_Month_Input">#REF!</definedName>
    <definedName name="PPA_Capital_Charge_Term_in_Years_Input" localSheetId="0">#REF!</definedName>
    <definedName name="PPA_Capital_Charge_Term_in_Years_Input">#REF!</definedName>
    <definedName name="PPA_Coal_Heat_Content_in_Btu_per_lb_Input" localSheetId="0">#REF!</definedName>
    <definedName name="PPA_Coal_Heat_Content_in_Btu_per_lb_Input">#REF!</definedName>
    <definedName name="PPA_Exchange_Rate_Base_Input" localSheetId="0">#REF!</definedName>
    <definedName name="PPA_Exchange_Rate_Base_Input">#REF!</definedName>
    <definedName name="PPA_Exchange_Rate_Base_Month_Input" localSheetId="0">#REF!</definedName>
    <definedName name="PPA_Exchange_Rate_Base_Month_Input">#REF!</definedName>
    <definedName name="PPA_Exchange_Rate_Devaluation_PCT_per_Annum_Input" localSheetId="0">#REF!</definedName>
    <definedName name="PPA_Exchange_Rate_Devaluation_PCT_per_Annum_Input">#REF!</definedName>
    <definedName name="PPA_Exchange_Rate_in_LC_per_USD" localSheetId="0">#REF!</definedName>
    <definedName name="PPA_Exchange_Rate_in_LC_per_USD">#REF!</definedName>
    <definedName name="PPA_Foreign_Capital_Charge_Esc_Rate_Input" localSheetId="0">#REF!</definedName>
    <definedName name="PPA_Foreign_Capital_Charge_Esc_Rate_Input">#REF!</definedName>
    <definedName name="PPA_Foreign_Capital_Charge_in_USD_per_kW_mo_Input" localSheetId="0">#REF!</definedName>
    <definedName name="PPA_Foreign_Capital_Charge_in_USD_per_kW_mo_Input">#REF!</definedName>
    <definedName name="PPA_Foreign_Coal_Charge_in_USD_per_ton_Input" localSheetId="0">#REF!</definedName>
    <definedName name="PPA_Foreign_Coal_Charge_in_USD_per_ton_Input">#REF!</definedName>
    <definedName name="PPA_Foreign_Fixed_O_M_Charge_in_dollars_per_kW_mo_Input" localSheetId="0">#REF!</definedName>
    <definedName name="PPA_Foreign_Fixed_O_M_Charge_in_dollars_per_kW_mo_Input">#REF!</definedName>
    <definedName name="PPA_Foreign_Fuel_Charge_Esc_Factor" localSheetId="0">#REF!</definedName>
    <definedName name="PPA_Foreign_Fuel_Charge_Esc_Factor">#REF!</definedName>
    <definedName name="PPA_Foreign_Fuel_Charge_Esc_Rate_Input" localSheetId="0">#REF!</definedName>
    <definedName name="PPA_Foreign_Fuel_Charge_Esc_Rate_Input">#REF!</definedName>
    <definedName name="PPA_Foreign_Fuel_Revenues_in_LC" localSheetId="0">#REF!</definedName>
    <definedName name="PPA_Foreign_Fuel_Revenues_in_LC">#REF!</definedName>
    <definedName name="PPA_Foreign_Gas_Charge_in_USD_per_MMBtu_Input" localSheetId="0">#REF!</definedName>
    <definedName name="PPA_Foreign_Gas_Charge_in_USD_per_MMBtu_Input">#REF!</definedName>
    <definedName name="PPA_Foreign_O_M_Revenue_Esc_Factor" localSheetId="0">#REF!</definedName>
    <definedName name="PPA_Foreign_O_M_Revenue_Esc_Factor">#REF!</definedName>
    <definedName name="PPA_Foreign_O_M_Revenue_Esc_Rate_Input" localSheetId="0">#REF!</definedName>
    <definedName name="PPA_Foreign_O_M_Revenue_Esc_Rate_Input">#REF!</definedName>
    <definedName name="PPA_Foreign_Oil_Charge_in_USD_per_MMBtu_Input" localSheetId="0">#REF!</definedName>
    <definedName name="PPA_Foreign_Oil_Charge_in_USD_per_MMBtu_Input">#REF!</definedName>
    <definedName name="PPA_Fuel_Charge_Base_Month_Input" localSheetId="0">#REF!</definedName>
    <definedName name="PPA_Fuel_Charge_Base_Month_Input">#REF!</definedName>
    <definedName name="PPA_Fuel_Cost_Pass_Through_Switch" localSheetId="0">#REF!</definedName>
    <definedName name="PPA_Fuel_Cost_Pass_Through_Switch">#REF!</definedName>
    <definedName name="PPA_Full_Load_Heat_Rate_Btu_per_kWh_Input" localSheetId="0">#REF!</definedName>
    <definedName name="PPA_Full_Load_Heat_Rate_Btu_per_kWh_Input">#REF!</definedName>
    <definedName name="PPA_Heat_Rate_Degradation_per_annum_Input" localSheetId="0">#REF!</definedName>
    <definedName name="PPA_Heat_Rate_Degradation_per_annum_Input">#REF!</definedName>
    <definedName name="PPA_Heat_Rate_Degradation_Switch_Input" localSheetId="0">#REF!</definedName>
    <definedName name="PPA_Heat_Rate_Degradation_Switch_Input">#REF!</definedName>
    <definedName name="PPA_Local_Capital_Charge_Esc_Rate_Input" localSheetId="0">#REF!</definedName>
    <definedName name="PPA_Local_Capital_Charge_Esc_Rate_Input">#REF!</definedName>
    <definedName name="PPA_Local_Capital_Charge_in_LC_per_kW_mo_Input" localSheetId="0">#REF!</definedName>
    <definedName name="PPA_Local_Capital_Charge_in_LC_per_kW_mo_Input">#REF!</definedName>
    <definedName name="PPA_Local_Coal_Charge_in_LC_per_ton_Input" localSheetId="0">#REF!</definedName>
    <definedName name="PPA_Local_Coal_Charge_in_LC_per_ton_Input">#REF!</definedName>
    <definedName name="PPA_Local_Fixed_O_M_Charge_in_LC_per_kW_mo_Input" localSheetId="0">#REF!</definedName>
    <definedName name="PPA_Local_Fixed_O_M_Charge_in_LC_per_kW_mo_Input">#REF!</definedName>
    <definedName name="PPA_Local_Fuel_Charge_Esc_Factor" localSheetId="0">#REF!</definedName>
    <definedName name="PPA_Local_Fuel_Charge_Esc_Factor">#REF!</definedName>
    <definedName name="PPA_Local_Fuel_Charge_Esc_Rate_Input" localSheetId="0">#REF!</definedName>
    <definedName name="PPA_Local_Fuel_Charge_Esc_Rate_Input">#REF!</definedName>
    <definedName name="PPA_Local_Gas_Charge_in_LC_per_MMBtu_Input" localSheetId="0">#REF!</definedName>
    <definedName name="PPA_Local_Gas_Charge_in_LC_per_MMBtu_Input">#REF!</definedName>
    <definedName name="PPA_Local_O_M_Revenue_Esc_Factor" localSheetId="0">#REF!</definedName>
    <definedName name="PPA_Local_O_M_Revenue_Esc_Factor">#REF!</definedName>
    <definedName name="PPA_Local_O_M_Revenue_Esc_Rate_Input" localSheetId="0">#REF!</definedName>
    <definedName name="PPA_Local_O_M_Revenue_Esc_Rate_Input">#REF!</definedName>
    <definedName name="PPA_Local_Oil_Charge_in_LC_per_MMBtu_Input" localSheetId="0">#REF!</definedName>
    <definedName name="PPA_Local_Oil_Charge_in_LC_per_MMBtu_Input">#REF!</definedName>
    <definedName name="PPA_Min_Load_Heat_Rate_Btu_per_kWh_Input" localSheetId="0">#REF!</definedName>
    <definedName name="PPA_Min_Load_Heat_Rate_Btu_per_kWh_Input">#REF!</definedName>
    <definedName name="PPA_O_M_Cost_Pass_Through_Switch" localSheetId="0">#REF!</definedName>
    <definedName name="PPA_O_M_Cost_Pass_Through_Switch">#REF!</definedName>
    <definedName name="PPA_O_M_Revenue_Escalation_Base_Month_Input" localSheetId="0">#REF!</definedName>
    <definedName name="PPA_O_M_Revenue_Escalation_Base_Month_Input">#REF!</definedName>
    <definedName name="pr" localSheetId="0">#REF!</definedName>
    <definedName name="pr">#REF!</definedName>
    <definedName name="pr_tax" localSheetId="0">#REF!</definedName>
    <definedName name="pr_tax">#REF!</definedName>
    <definedName name="PRdata11306" localSheetId="0">#REF!</definedName>
    <definedName name="PRdata11306">#REF!</definedName>
    <definedName name="PRDCOGS" localSheetId="0">#REF!</definedName>
    <definedName name="PRDCOGS">#REF!</definedName>
    <definedName name="PRECDIR" localSheetId="0">#REF!</definedName>
    <definedName name="PRECDIR">#REF!</definedName>
    <definedName name="PrecedentAnalysis" localSheetId="0">#REF!</definedName>
    <definedName name="PrecedentAnalysis">#REF!</definedName>
    <definedName name="PRECELIMS" localSheetId="0">#REF!</definedName>
    <definedName name="PRECELIMS">#REF!</definedName>
    <definedName name="PREFCASH" localSheetId="0">[40]Controls!#REF!</definedName>
    <definedName name="PREFCASH" localSheetId="1">[40]Controls!#REF!</definedName>
    <definedName name="PREFCASH">[40]Controls!#REF!</definedName>
    <definedName name="Premium_Amortization_Life" localSheetId="0">#REF!</definedName>
    <definedName name="Premium_Amortization_Life" localSheetId="1">#REF!</definedName>
    <definedName name="Premium_Amortization_Life">#REF!</definedName>
    <definedName name="Premium_Amount" localSheetId="0">#REF!</definedName>
    <definedName name="Premium_Amount" localSheetId="1">#REF!</definedName>
    <definedName name="Premium_Amount">#REF!</definedName>
    <definedName name="PresCEO" localSheetId="0">[30]AAPL!$T$5</definedName>
    <definedName name="PresCEO" localSheetId="1">[30]AAPL!$T$5</definedName>
    <definedName name="PresCEO">[30]AAPL!$T$5</definedName>
    <definedName name="previous" localSheetId="0">#REF!</definedName>
    <definedName name="previous" localSheetId="1">#REF!</definedName>
    <definedName name="previous">#REF!</definedName>
    <definedName name="PRICE" localSheetId="0">#REF!</definedName>
    <definedName name="PRICE" localSheetId="1">#REF!</definedName>
    <definedName name="PRICE">#REF!</definedName>
    <definedName name="Price_Erosion" localSheetId="0">#REF!</definedName>
    <definedName name="Price_Erosion" localSheetId="1">#REF!</definedName>
    <definedName name="Price_Erosion">#REF!</definedName>
    <definedName name="PriceLevel" localSheetId="0">#REF!</definedName>
    <definedName name="PriceLevel">#REF!</definedName>
    <definedName name="PRICING" localSheetId="0">[24]Proforma!#REF!</definedName>
    <definedName name="PRICING" localSheetId="1">[24]Proforma!#REF!</definedName>
    <definedName name="PRICING">[24]Proforma!#REF!</definedName>
    <definedName name="primtbl" localSheetId="0">#REF!</definedName>
    <definedName name="primtbl" localSheetId="1">#REF!</definedName>
    <definedName name="primtbl">#REF!</definedName>
    <definedName name="Print" localSheetId="0">#REF!</definedName>
    <definedName name="Print" localSheetId="1">#REF!</definedName>
    <definedName name="Print">#REF!</definedName>
    <definedName name="_xlnm.Print_Area" localSheetId="0">#REF!</definedName>
    <definedName name="_xlnm.Print_Area">#REF!</definedName>
    <definedName name="Print_Area_MI" localSheetId="0">#REF!</definedName>
    <definedName name="Print_Area_MI">#REF!</definedName>
    <definedName name="Print_Area_Reset" localSheetId="0">OFFSET(Full_Print,0,0,'XX. Football Field EV'!Last_Row)</definedName>
    <definedName name="Print_Area_Reset" localSheetId="1">OFFSET(Full_Print,0,0,'XX. Football Field per share'!Last_Row)</definedName>
    <definedName name="Print_Area_Reset">OFFSET(Full_Print,0,0,Last_Row)</definedName>
    <definedName name="_xlnm.Print_Titles">#N/A</definedName>
    <definedName name="PRINT_TITLES_MI" localSheetId="0">#REF!</definedName>
    <definedName name="PRINT_TITLES_MI">#REF!</definedName>
    <definedName name="Print10Area" localSheetId="0">#REF!</definedName>
    <definedName name="Print10Area">#REF!</definedName>
    <definedName name="Print11Area" localSheetId="0">#REF!</definedName>
    <definedName name="Print11Area">#REF!</definedName>
    <definedName name="Print12Area" localSheetId="0">#REF!</definedName>
    <definedName name="Print12Area">#REF!</definedName>
    <definedName name="Print1Area" localSheetId="0">#REF!</definedName>
    <definedName name="Print1Area">#REF!</definedName>
    <definedName name="PRINT2" localSheetId="0">'[93]130-0081'!#REF!</definedName>
    <definedName name="PRINT2">'[93]130-0081'!#REF!</definedName>
    <definedName name="Print2Area" localSheetId="0">#REF!</definedName>
    <definedName name="Print2Area">#REF!</definedName>
    <definedName name="Print3Area" localSheetId="0">#REF!</definedName>
    <definedName name="Print3Area">#REF!</definedName>
    <definedName name="Print4Area" localSheetId="0">#REF!</definedName>
    <definedName name="Print4Area">#REF!</definedName>
    <definedName name="Print5Area" localSheetId="0">#REF!</definedName>
    <definedName name="Print5Area">#REF!</definedName>
    <definedName name="Print6Area" localSheetId="0">#REF!</definedName>
    <definedName name="Print6Area">#REF!</definedName>
    <definedName name="Print7Area" localSheetId="0">#REF!</definedName>
    <definedName name="Print7Area">#REF!</definedName>
    <definedName name="Print8Area" localSheetId="0">#REF!</definedName>
    <definedName name="Print8Area">#REF!</definedName>
    <definedName name="Print9Area" localSheetId="0">#REF!</definedName>
    <definedName name="Print9Area">#REF!</definedName>
    <definedName name="PRINTALL">[39]Model!$B$8:$BH$65,[39]Model!$B$66:$BH$97,[39]Model!$B$108:$BH$162,[39]Model!$B$186:$BH$223</definedName>
    <definedName name="PrintArea_advertising_5yr">'[21]Advertising &amp; Promotion 5yrs'!$A$6:$G$62,'[21]Advertising &amp; Promotion 5yrs'!$A$64:$G$82</definedName>
    <definedName name="PrintArea_balance_historic">'[21]Beginning balance sheet'!$A$6:$D$50,'[21]Beginning balance sheet'!$A$70:$D$85</definedName>
    <definedName name="PrintArea_balance_sheet">'[21]Balance sheet'!$A$8:$N$48,'[21]Balance sheet'!$A$55:$N$95,'[21]Balance sheet'!$A$102:$N$142</definedName>
    <definedName name="PrintArea_balance_sheet_5yr">'[21]Balance sheet 5yrs'!$A$8:$F$48,'[21]Balance sheet 5yrs'!$A$52:$F$70</definedName>
    <definedName name="PrintArea_balance_sheet_projection">'[21]Balance sheet 5yrs'!$A$8:$D$48,'[21]Balance sheet 5yrs'!$A$52:$E$70</definedName>
    <definedName name="PrintArea_beginning_balance">'[21]Beginning balance sheet'!$A$6:$B$50,'[21]Beginning balance sheet'!$A$54:$D$69</definedName>
    <definedName name="PrintArea_best_case">'[21]Sensitivity analysis'!$A$13:$J$48,'[21]Sensitivity analysis'!$A$51:$J$86</definedName>
    <definedName name="PrintArea_cashflow">'[21]Cashflow forecast'!$A$7:$N$46,'[21]Cashflow forecast'!$A$48:$N$64,'[21]Cashflow forecast'!$A$70:$N$109,'[21]Cashflow forecast'!$A$111:$N$128,'[21]Cashflow forecast'!$A$132:$N$171,'[21]Cashflow forecast'!$A$173:$N$191</definedName>
    <definedName name="PrintArea_cashflow_5yr">'[21]Cashflow forecast 5yrs'!$A$7:$G$47,'[21]Cashflow forecast 5yrs'!$A$49:$F$84</definedName>
    <definedName name="PrintArea_cashflow_qtr">'[21]Cashflow forecast qtr'!$A$7:$P$45,'[21]Cashflow forecast qtr'!$A$47:$L$81</definedName>
    <definedName name="PrintArea_Comparison">'[21]Comparison analysis'!$A$7:$P$60,'[21]Comparison analysis'!$A$62:$I$80</definedName>
    <definedName name="PrintArea_estimate_sales">'[21]Estimate sales'!$A$10:$M$55,'[21]Estimate sales'!$A$75:$M$120,'[21]Estimate sales'!$A$140:$M$185</definedName>
    <definedName name="PrintArea_income_stat">'[21]Income statement'!$A$14:$O$72,'[21]Income statement'!$A$83:$O$141,'[21]Income statement'!$A$152:$O$210</definedName>
    <definedName name="PrintArea_income_stat_5yr">'[21]Income statement 5yrs'!$A$7:$K$64,'[21]Income statement 5yrs'!$A$66:$J$104</definedName>
    <definedName name="PrintArea_income_stat_qtr">'[21]Income statement qtr'!$A$7:$P$64,'[21]Income statement qtr'!$A$66:$P$83</definedName>
    <definedName name="PrintArea_investment_budget">'[21]Investment budget'!$A$17:$O$60,'[21]Investment budget'!$A$62:$O$89,'[21]Investment budget'!$A$92:$D$103</definedName>
    <definedName name="PrintArea_personnel_plan">'[21]Personnel plan'!$A$10:$O$90,'[21]Personnel plan'!$A$91:$K$111,'[21]Personnel plan'!$A$122:$O$202,'[21]Personnel plan'!$A$203:$K$221,'[21]Personnel plan'!$A$234:$O$314,'[21]Personnel plan'!$A$316:$K$371</definedName>
    <definedName name="PrintArea_personnel_plan_5yr">'[21]Personnel plan 5yrs'!$A$7:$G$57,'[21]Personnel plan 5yrs'!$A$59:$G$75</definedName>
    <definedName name="PrintArea_personnel_plan_charts">'[21]Personnel plan'!$A$57:$J$89,'[21]Personnel plan'!$A$142:$J$160,'[21]Personnel plan'!$A$224:$J$244,'[21]Personnel plan'!$A$246:$J$281</definedName>
    <definedName name="PrintArea_personnel_plan_qtr">'[21]Personnel plan qtr'!$A$7:$P$56,'[21]Personnel plan qtr'!$A$58:$N$77</definedName>
    <definedName name="PrintArea_personnel_summary">'[21]Personnel plan 5yrs'!$A$79:$K$134,'[21]Personnel plan 5yrs'!$A$135:$H$186</definedName>
    <definedName name="PrintArea_pl_historic">'[21]P&amp;L historic'!$A$7:$G$57,'[21]P&amp;L historic'!$A$59:$G$75</definedName>
    <definedName name="PrintArea_sales_projection_5yr">'[21]Sales projection 5yrs'!$A$6:$G$68,'[21]Sales projection 5yrs'!$A$70:$G$122</definedName>
    <definedName name="PrintArea_sales_projection_charts">'[21]Sales projection'!$A$74:$I$91,'[21]Sales projection'!$A$164:$I$180,'[21]Sales projection'!$A$253:$I$269,'[21]Sales projection'!$A$271:$I$324</definedName>
    <definedName name="PrintArea_sales_projection_qtr">'[21]Sales projection qtr'!$A$6:$P$71,'[21]Sales projection qtr'!$A$73:$M$93</definedName>
    <definedName name="PrintArea_sales_projection_tables">'[21]Sales projection'!$A$6:$N$72,'[21]Sales projection'!$A$96:$N$162,'[21]Sales projection'!$A$185:$N$251</definedName>
    <definedName name="PrintArea_SalesTax">'[21]Sales tax'!$A$5:$N$40,'[21]Sales tax'!$A$43:$N$77</definedName>
    <definedName name="PrintArea_sensitivity_analysis">'[21]Sensitivity analysis'!$A$13:$J$49,'[21]Sensitivity analysis'!$A$51:$J$88</definedName>
    <definedName name="Printme" localSheetId="0">'XX. Football Field EV'!Printme</definedName>
    <definedName name="Printme" localSheetId="1">'XX. Football Field per share'!Printme</definedName>
    <definedName name="Printme">'XX. Football Field per share'!Printme</definedName>
    <definedName name="printme_new" localSheetId="0">'XX. Football Field EV'!printme_new</definedName>
    <definedName name="printme_new" localSheetId="1">'XX. Football Field per share'!printme_new</definedName>
    <definedName name="printme_new">'XX. Football Field per share'!printme_new</definedName>
    <definedName name="Printout" localSheetId="0">'XX. Football Field EV'!Printout</definedName>
    <definedName name="Printout" localSheetId="1">'XX. Football Field per share'!Printout</definedName>
    <definedName name="Printout">'XX. Football Field per share'!Printout</definedName>
    <definedName name="Printout_new" localSheetId="0">'XX. Football Field EV'!Printout_new</definedName>
    <definedName name="Printout_new" localSheetId="1">'XX. Football Field per share'!Printout_new</definedName>
    <definedName name="Printout_new">'XX. Football Field per share'!Printout_new</definedName>
    <definedName name="Probability_of_Break_Even" localSheetId="0">#REF!</definedName>
    <definedName name="Probability_of_Break_Even">#REF!</definedName>
    <definedName name="Processor" localSheetId="0">#REF!</definedName>
    <definedName name="Processor">#REF!</definedName>
    <definedName name="PRODREV" localSheetId="0">#REF!</definedName>
    <definedName name="PRODREV">#REF!</definedName>
    <definedName name="ProductlineIncome">'[21]Income statement'!$A$21:$IV$22,'[21]Income statement'!$A$94:$IV$95,'[21]Income statement'!$A$166:$IV$167</definedName>
    <definedName name="ProductlineSales">'[21]Sales projection'!$A$12:$IV$12,'[21]Sales projection'!$A$133:$IV$159,'[21]Sales projection'!$A$292:$IV$299,'[21]Sales projection'!$A$397:$IV$404</definedName>
    <definedName name="profit_sharing" localSheetId="0">#REF!</definedName>
    <definedName name="profit_sharing">#REF!</definedName>
    <definedName name="proj" localSheetId="0">#REF!</definedName>
    <definedName name="proj">#REF!</definedName>
    <definedName name="PROMTAX" localSheetId="0">[48]Operations!#REF!</definedName>
    <definedName name="PROMTAX">[48]Operations!#REF!</definedName>
    <definedName name="PropTax" localSheetId="0">#REF!</definedName>
    <definedName name="PropTax" localSheetId="1">#REF!</definedName>
    <definedName name="PropTax">#REF!</definedName>
    <definedName name="prorata">[32]Assumptions!$F$15</definedName>
    <definedName name="PRRSD" localSheetId="0">#REF!</definedName>
    <definedName name="PRRSD" localSheetId="1">#REF!</definedName>
    <definedName name="PRRSD">#REF!</definedName>
    <definedName name="PRRSDT" localSheetId="0">#REF!</definedName>
    <definedName name="PRRSDT" localSheetId="1">#REF!</definedName>
    <definedName name="PRRSDT">#REF!</definedName>
    <definedName name="PRRSE" localSheetId="0">#REF!</definedName>
    <definedName name="PRRSE" localSheetId="1">#REF!</definedName>
    <definedName name="PRRSE">#REF!</definedName>
    <definedName name="PRRSET" localSheetId="0">#REF!</definedName>
    <definedName name="PRRSET">#REF!</definedName>
    <definedName name="PSCOGS" localSheetId="0">#REF!</definedName>
    <definedName name="PSCOGS">#REF!</definedName>
    <definedName name="PSREV" localSheetId="0">#REF!</definedName>
    <definedName name="PSREV">#REF!</definedName>
    <definedName name="Purchase" localSheetId="0">#REF!</definedName>
    <definedName name="Purchase">#REF!</definedName>
    <definedName name="q" hidden="1">39237.666724537</definedName>
    <definedName name="Q1_86" localSheetId="0">#REF!</definedName>
    <definedName name="Q1_86" localSheetId="1">#REF!</definedName>
    <definedName name="Q1_86">#REF!</definedName>
    <definedName name="Q1_87" localSheetId="0">#REF!</definedName>
    <definedName name="Q1_87" localSheetId="1">#REF!</definedName>
    <definedName name="Q1_87">#REF!</definedName>
    <definedName name="Q1_88" localSheetId="0">#REF!</definedName>
    <definedName name="Q1_88" localSheetId="1">#REF!</definedName>
    <definedName name="Q1_88">#REF!</definedName>
    <definedName name="Q1_89" localSheetId="0">#REF!</definedName>
    <definedName name="Q1_89">#REF!</definedName>
    <definedName name="Q1_90" localSheetId="0">#REF!</definedName>
    <definedName name="Q1_90">#REF!</definedName>
    <definedName name="Q1_91" localSheetId="0">#REF!</definedName>
    <definedName name="Q1_91">#REF!</definedName>
    <definedName name="Q1_92" localSheetId="0">#REF!</definedName>
    <definedName name="Q1_92">#REF!</definedName>
    <definedName name="Q1_93" localSheetId="0">#REF!</definedName>
    <definedName name="Q1_93">#REF!</definedName>
    <definedName name="Q1_94" localSheetId="0">#REF!</definedName>
    <definedName name="Q1_94">#REF!</definedName>
    <definedName name="q1_99" localSheetId="0">#REF!</definedName>
    <definedName name="q1_99">#REF!</definedName>
    <definedName name="q197_rev" localSheetId="0">#REF!</definedName>
    <definedName name="q197_rev">#REF!</definedName>
    <definedName name="q198_ni" localSheetId="0">#REF!</definedName>
    <definedName name="q198_ni">#REF!</definedName>
    <definedName name="q198_rev" localSheetId="0">#REF!</definedName>
    <definedName name="q198_rev">#REF!</definedName>
    <definedName name="q198_shares" localSheetId="0">#REF!</definedName>
    <definedName name="q198_shares">#REF!</definedName>
    <definedName name="q199_ni" localSheetId="0">#REF!</definedName>
    <definedName name="q199_ni">#REF!</definedName>
    <definedName name="q199_rev" localSheetId="0">#REF!</definedName>
    <definedName name="q199_rev">#REF!</definedName>
    <definedName name="q199_shares" localSheetId="0">#REF!</definedName>
    <definedName name="q199_shares">#REF!</definedName>
    <definedName name="Q2_86" localSheetId="0">#REF!</definedName>
    <definedName name="Q2_86">#REF!</definedName>
    <definedName name="Q2_87" localSheetId="0">#REF!</definedName>
    <definedName name="Q2_87">#REF!</definedName>
    <definedName name="Q2_88" localSheetId="0">#REF!</definedName>
    <definedName name="Q2_88">#REF!</definedName>
    <definedName name="Q2_89" localSheetId="0">#REF!</definedName>
    <definedName name="Q2_89">#REF!</definedName>
    <definedName name="Q2_90" localSheetId="0">#REF!</definedName>
    <definedName name="Q2_90">#REF!</definedName>
    <definedName name="Q2_91" localSheetId="0">#REF!</definedName>
    <definedName name="Q2_91">#REF!</definedName>
    <definedName name="Q2_92" localSheetId="0">#REF!</definedName>
    <definedName name="Q2_92">#REF!</definedName>
    <definedName name="Q2_93" localSheetId="0">#REF!</definedName>
    <definedName name="Q2_93">#REF!</definedName>
    <definedName name="Q2_94" localSheetId="0">#REF!</definedName>
    <definedName name="Q2_94">#REF!</definedName>
    <definedName name="q2_99" localSheetId="0">#REF!</definedName>
    <definedName name="q2_99">#REF!</definedName>
    <definedName name="q297_rev" localSheetId="0">#REF!</definedName>
    <definedName name="q297_rev">#REF!</definedName>
    <definedName name="q298_ni" localSheetId="0">#REF!</definedName>
    <definedName name="q298_ni">#REF!</definedName>
    <definedName name="q298_rev" localSheetId="0">#REF!</definedName>
    <definedName name="q298_rev">#REF!</definedName>
    <definedName name="q298_shares" localSheetId="0">#REF!</definedName>
    <definedName name="q298_shares">#REF!</definedName>
    <definedName name="q299_ni" localSheetId="0">#REF!</definedName>
    <definedName name="q299_ni">#REF!</definedName>
    <definedName name="q299_rev" localSheetId="0">#REF!</definedName>
    <definedName name="q299_rev">#REF!</definedName>
    <definedName name="q299_shares" localSheetId="0">#REF!</definedName>
    <definedName name="q299_shares">#REF!</definedName>
    <definedName name="Q3_86" localSheetId="0">#REF!</definedName>
    <definedName name="Q3_86">#REF!</definedName>
    <definedName name="Q3_87" localSheetId="0">#REF!</definedName>
    <definedName name="Q3_87">#REF!</definedName>
    <definedName name="Q3_88" localSheetId="0">#REF!</definedName>
    <definedName name="Q3_88">#REF!</definedName>
    <definedName name="Q3_89" localSheetId="0">#REF!</definedName>
    <definedName name="Q3_89">#REF!</definedName>
    <definedName name="Q3_90" localSheetId="0">#REF!</definedName>
    <definedName name="Q3_90">#REF!</definedName>
    <definedName name="Q3_91" localSheetId="0">#REF!</definedName>
    <definedName name="Q3_91">#REF!</definedName>
    <definedName name="Q3_92" localSheetId="0">#REF!</definedName>
    <definedName name="Q3_92">#REF!</definedName>
    <definedName name="Q3_93" localSheetId="0">#REF!</definedName>
    <definedName name="Q3_93">#REF!</definedName>
    <definedName name="Q3_94" localSheetId="0">#REF!</definedName>
    <definedName name="Q3_94">#REF!</definedName>
    <definedName name="q3_99" localSheetId="0">#REF!</definedName>
    <definedName name="q3_99">#REF!</definedName>
    <definedName name="q397_rev" localSheetId="0">#REF!</definedName>
    <definedName name="q397_rev">#REF!</definedName>
    <definedName name="q398_ni" localSheetId="0">#REF!</definedName>
    <definedName name="q398_ni">#REF!</definedName>
    <definedName name="q398_rev" localSheetId="0">#REF!</definedName>
    <definedName name="q398_rev">#REF!</definedName>
    <definedName name="q398_shares" localSheetId="0">#REF!</definedName>
    <definedName name="q398_shares">#REF!</definedName>
    <definedName name="q399_ni" localSheetId="0">#REF!</definedName>
    <definedName name="q399_ni">#REF!</definedName>
    <definedName name="q399_rev" localSheetId="0">#REF!</definedName>
    <definedName name="q399_rev">#REF!</definedName>
    <definedName name="q399_shares" localSheetId="0">#REF!</definedName>
    <definedName name="q399_shares">#REF!</definedName>
    <definedName name="Q4_86" localSheetId="0">#REF!</definedName>
    <definedName name="Q4_86">#REF!</definedName>
    <definedName name="Q4_87" localSheetId="0">#REF!</definedName>
    <definedName name="Q4_87">#REF!</definedName>
    <definedName name="Q4_88" localSheetId="0">#REF!</definedName>
    <definedName name="Q4_88">#REF!</definedName>
    <definedName name="Q4_89" localSheetId="0">#REF!</definedName>
    <definedName name="Q4_89">#REF!</definedName>
    <definedName name="Q4_90" localSheetId="0">#REF!</definedName>
    <definedName name="Q4_90">#REF!</definedName>
    <definedName name="Q4_91" localSheetId="0">#REF!</definedName>
    <definedName name="Q4_91">#REF!</definedName>
    <definedName name="Q4_92" localSheetId="0">#REF!</definedName>
    <definedName name="Q4_92">#REF!</definedName>
    <definedName name="Q4_93" localSheetId="0">#REF!</definedName>
    <definedName name="Q4_93">#REF!</definedName>
    <definedName name="Q4_94" localSheetId="0">#REF!</definedName>
    <definedName name="Q4_94">#REF!</definedName>
    <definedName name="q4_99" localSheetId="0">#REF!</definedName>
    <definedName name="q4_99">#REF!</definedName>
    <definedName name="q497_rev" localSheetId="0">#REF!</definedName>
    <definedName name="q497_rev">#REF!</definedName>
    <definedName name="q498_ni" localSheetId="0">#REF!</definedName>
    <definedName name="q498_ni">#REF!</definedName>
    <definedName name="q498_rev" localSheetId="0">#REF!</definedName>
    <definedName name="q498_rev">#REF!</definedName>
    <definedName name="q498_shares" localSheetId="0">#REF!</definedName>
    <definedName name="q498_shares">#REF!</definedName>
    <definedName name="q499_ni" localSheetId="0">#REF!</definedName>
    <definedName name="q499_ni">#REF!</definedName>
    <definedName name="q499_rev" localSheetId="0">#REF!</definedName>
    <definedName name="q499_rev">#REF!</definedName>
    <definedName name="q499_shares" localSheetId="0">#REF!</definedName>
    <definedName name="q499_shares">#REF!</definedName>
    <definedName name="qpl" localSheetId="0">#REF!</definedName>
    <definedName name="qpl">#REF!</definedName>
    <definedName name="qpl_pg1" localSheetId="0">#REF!</definedName>
    <definedName name="qpl_pg1">#REF!</definedName>
    <definedName name="qpl_pg2" localSheetId="0">#REF!</definedName>
    <definedName name="qpl_pg2">#REF!</definedName>
    <definedName name="quarter" localSheetId="0">#REF!</definedName>
    <definedName name="quarter">#REF!</definedName>
    <definedName name="quarter1" localSheetId="0">#REF!</definedName>
    <definedName name="quarter1">#REF!</definedName>
    <definedName name="quarter2" localSheetId="0">#REF!</definedName>
    <definedName name="quarter2">#REF!</definedName>
    <definedName name="quarter3" localSheetId="0">#REF!</definedName>
    <definedName name="quarter3">#REF!</definedName>
    <definedName name="quarter4" localSheetId="0">#REF!</definedName>
    <definedName name="quarter4">#REF!</definedName>
    <definedName name="quarterall" localSheetId="0">#REF!</definedName>
    <definedName name="quarterall">#REF!</definedName>
    <definedName name="R_and_D" localSheetId="0">[17]Yields!A$15</definedName>
    <definedName name="R_and_D" localSheetId="1">[17]Yields!A$15</definedName>
    <definedName name="R_and_D">[17]Yields!A$15</definedName>
    <definedName name="R_Cash_Use_Start_Date" localSheetId="0">#REF!</definedName>
    <definedName name="R_Cash_Use_Start_Date" localSheetId="1">#REF!</definedName>
    <definedName name="R_Cash_Use_Start_Date">#REF!</definedName>
    <definedName name="r_printfunction" localSheetId="0">#REF!</definedName>
    <definedName name="r_printfunction" localSheetId="1">#REF!</definedName>
    <definedName name="r_printfunction">#REF!</definedName>
    <definedName name="Range_WACC_1" localSheetId="0">#REF!</definedName>
    <definedName name="Range_WACC_1" localSheetId="1">#REF!</definedName>
    <definedName name="Range_WACC_1">#REF!</definedName>
    <definedName name="Range_WACC_2" localSheetId="0">#REF!</definedName>
    <definedName name="Range_WACC_2">#REF!</definedName>
    <definedName name="Range_WACC_3" localSheetId="0">#REF!</definedName>
    <definedName name="Range_WACC_3">#REF!</definedName>
    <definedName name="RangeX" localSheetId="0">[17]Yields!$A$4:$Q$4,[17]Yields!#REF!,[17]Yields!#REF!,[17]Yields!$A$7:$Q$7,[17]Yields!$A$9:$Q$9,[17]Yields!$A$21:$Q$21,[17]Yields!$A$22:$Q$22,[17]Yields!$A$29:$Q$29,[17]Yields!$A$35:$Q$35,[17]Yields!$A$39:$Q$39,[17]Yields!$A$40:$Q$40,[17]Yields!$A$42:$Q$42,[17]Yields!$A$43:$Q$43,[17]Yields!$A$46:$Q$46</definedName>
    <definedName name="RangeX" localSheetId="1">[17]Yields!$A$4:$Q$4,[17]Yields!#REF!,[17]Yields!#REF!,[17]Yields!$A$7:$Q$7,[17]Yields!$A$9:$Q$9,[17]Yields!$A$21:$Q$21,[17]Yields!$A$22:$Q$22,[17]Yields!$A$29:$Q$29,[17]Yields!$A$35:$Q$35,[17]Yields!$A$39:$Q$39,[17]Yields!$A$40:$Q$40,[17]Yields!$A$42:$Q$42,[17]Yields!$A$43:$Q$43,[17]Yields!$A$46:$Q$46</definedName>
    <definedName name="RangeX">[17]Yields!$A$4:$Q$4,[17]Yields!#REF!,[17]Yields!#REF!,[17]Yields!$A$7:$Q$7,[17]Yields!$A$9:$Q$9,[17]Yields!$A$21:$Q$21,[17]Yields!$A$22:$Q$22,[17]Yields!$A$29:$Q$29,[17]Yields!$A$35:$Q$35,[17]Yields!$A$39:$Q$39,[17]Yields!$A$40:$Q$40,[17]Yields!$A$42:$Q$42,[17]Yields!$A$43:$Q$43,[17]Yields!$A$46:$Q$46</definedName>
    <definedName name="rate" localSheetId="0">#REF!</definedName>
    <definedName name="rate" localSheetId="1">#REF!</definedName>
    <definedName name="rate">#REF!</definedName>
    <definedName name="rateb" localSheetId="0">#REF!</definedName>
    <definedName name="rateb" localSheetId="1">#REF!</definedName>
    <definedName name="rateb">#REF!</definedName>
    <definedName name="ratec" localSheetId="0">#REF!</definedName>
    <definedName name="ratec" localSheetId="1">#REF!</definedName>
    <definedName name="ratec">#REF!</definedName>
    <definedName name="ratefactor" localSheetId="0">[68]Sensitivity!$B$7</definedName>
    <definedName name="ratefactor" localSheetId="1">[68]Sensitivity!$B$7</definedName>
    <definedName name="ratefactor">[68]Sensitivity!$B$7</definedName>
    <definedName name="Rating" localSheetId="0">[30]AAPL!$T$39</definedName>
    <definedName name="Rating" localSheetId="1">[30]AAPL!$T$39</definedName>
    <definedName name="Rating">[30]AAPL!$T$39</definedName>
    <definedName name="Ratings" localSheetId="0">'[94]Credit Ratings Analysis'!#REF!</definedName>
    <definedName name="Ratings" localSheetId="1">'[94]Credit Ratings Analysis'!#REF!</definedName>
    <definedName name="Ratings">'[94]Credit Ratings Analysis'!#REF!</definedName>
    <definedName name="Ratings_list" localSheetId="0">'[94]Credit Ratings Analysis'!#REF!</definedName>
    <definedName name="Ratings_list" localSheetId="1">'[94]Credit Ratings Analysis'!#REF!</definedName>
    <definedName name="Ratings_list">'[94]Credit Ratings Analysis'!#REF!</definedName>
    <definedName name="RATIO_CHT" localSheetId="0">#REF!</definedName>
    <definedName name="RATIO_CHT">#REF!</definedName>
    <definedName name="RBN">[27]Consolidated!$T$3</definedName>
    <definedName name="rec" localSheetId="0">#REF!</definedName>
    <definedName name="rec" localSheetId="1">#REF!</definedName>
    <definedName name="rec">#REF!</definedName>
    <definedName name="recon" localSheetId="0">#REF!</definedName>
    <definedName name="recon" localSheetId="1">#REF!</definedName>
    <definedName name="recon">#REF!</definedName>
    <definedName name="_xlnm.Recorder" localSheetId="0">#REF!</definedName>
    <definedName name="_xlnm.Recorder" localSheetId="1">#REF!</definedName>
    <definedName name="_xlnm.Recorder">#REF!</definedName>
    <definedName name="REFIN" localSheetId="0">[40]Controls!#REF!</definedName>
    <definedName name="REFIN" localSheetId="1">[40]Controls!#REF!</definedName>
    <definedName name="REFIN">[40]Controls!#REF!</definedName>
    <definedName name="REG">#N/A</definedName>
    <definedName name="REG_TAX" localSheetId="0">[24]Proforma!#REF!</definedName>
    <definedName name="REG_TAX" localSheetId="1">[24]Proforma!#REF!</definedName>
    <definedName name="REG_TAX">[24]Proforma!#REF!</definedName>
    <definedName name="Region" localSheetId="0">[95]Input!#REF!</definedName>
    <definedName name="Region" localSheetId="1">[95]Input!#REF!</definedName>
    <definedName name="Region">[95]Input!#REF!</definedName>
    <definedName name="Regional_and_consolidated_balance_sheet" localSheetId="0">#REF!</definedName>
    <definedName name="Regional_and_consolidated_balance_sheet">#REF!</definedName>
    <definedName name="Regional_cash" localSheetId="0">#REF!</definedName>
    <definedName name="Regional_cash">#REF!</definedName>
    <definedName name="RENOIR" localSheetId="0">#REF!</definedName>
    <definedName name="RENOIR">#REF!</definedName>
    <definedName name="Rent_Renewal_Option">'[96]Input Sheet'!$K$23</definedName>
    <definedName name="Rent_Reserve_Minimum">'[96]Input Sheet'!$C$9</definedName>
    <definedName name="Report" localSheetId="0">[17]Yields!$C$12:$Y$78</definedName>
    <definedName name="Report" localSheetId="1">[17]Yields!$C$12:$Y$78</definedName>
    <definedName name="Report">[17]Yields!$C$12:$Y$78</definedName>
    <definedName name="report_type" localSheetId="0">#REF!</definedName>
    <definedName name="report_type" localSheetId="1">#REF!</definedName>
    <definedName name="report_type">#REF!</definedName>
    <definedName name="ReportVersion" localSheetId="0">#REF!</definedName>
    <definedName name="ReportVersion" localSheetId="1">#REF!</definedName>
    <definedName name="ReportVersion">#REF!</definedName>
    <definedName name="Research_and_Development_Rate" localSheetId="0">[33]Model!#REF!</definedName>
    <definedName name="Research_and_Development_Rate" localSheetId="1">[33]Model!#REF!</definedName>
    <definedName name="Research_and_Development_Rate">[33]Model!#REF!</definedName>
    <definedName name="Residual_Value" localSheetId="0">'[96]Input Sheet'!#REF!</definedName>
    <definedName name="Residual_Value" localSheetId="1">'[96]Input Sheet'!#REF!</definedName>
    <definedName name="Residual_Value">'[96]Input Sheet'!#REF!</definedName>
    <definedName name="ResourceLookup" localSheetId="0">[23]Resources!$B$37:$F$46</definedName>
    <definedName name="ResourceLookup" localSheetId="1">[23]Resources!$B$37:$F$46</definedName>
    <definedName name="ResourceLookup">[23]Resources!$B$37:$F$46</definedName>
    <definedName name="Resources" localSheetId="0">[82]Resources!$B$5:$G$13</definedName>
    <definedName name="Resources" localSheetId="1">[82]Resources!$B$5:$G$13</definedName>
    <definedName name="Resources">[82]Resources!$B$5:$G$13</definedName>
    <definedName name="Retail_Access_Lines" localSheetId="0">#REF!</definedName>
    <definedName name="Retail_Access_Lines">#REF!</definedName>
    <definedName name="RETIREDEBT">[40]Controls!$C$17</definedName>
    <definedName name="RetResWtdLag" localSheetId="0">#REF!</definedName>
    <definedName name="RetResWtdLag" localSheetId="1">#REF!</definedName>
    <definedName name="RetResWtdLag">#REF!</definedName>
    <definedName name="Return_if_Exercised" localSheetId="0">#REF!</definedName>
    <definedName name="Return_if_Exercised" localSheetId="1">#REF!</definedName>
    <definedName name="Return_if_Exercised">#REF!</definedName>
    <definedName name="Return_if_Unchanged" localSheetId="0">#REF!</definedName>
    <definedName name="Return_if_Unchanged" localSheetId="1">#REF!</definedName>
    <definedName name="Return_if_Unchanged">#REF!</definedName>
    <definedName name="Return_if_Unchanged_Per_Month" localSheetId="0">#REF!</definedName>
    <definedName name="Return_if_Unchanged_Per_Month">#REF!</definedName>
    <definedName name="Rev_At_20_Per_Month_Per_User">[61]SensitivityA!$G$15</definedName>
    <definedName name="revenue" localSheetId="0">'[97]Financial Summary'!#REF!</definedName>
    <definedName name="revenue" localSheetId="1">'[97]Financial Summary'!#REF!</definedName>
    <definedName name="revenue">'[97]Financial Summary'!#REF!</definedName>
    <definedName name="RevenueAnalytics">'[20]Revenue Analytics'!$A:$IV</definedName>
    <definedName name="RevenueAnalyticsOne">'[20]Revenue Analytics'!$B$1:$AZ$65536</definedName>
    <definedName name="RevenueAnalyticsTwo">'[20]Revenue Analytics'!$C$1:$AZ$65536</definedName>
    <definedName name="Revenues_recognized_in_excess_of_amounts_billed" localSheetId="0">[18]Model!#REF!</definedName>
    <definedName name="Revenues_recognized_in_excess_of_amounts_billed" localSheetId="1">[18]Model!#REF!</definedName>
    <definedName name="Revenues_recognized_in_excess_of_amounts_billed">[18]Model!#REF!</definedName>
    <definedName name="RevenuesSouth" localSheetId="0">#REF!</definedName>
    <definedName name="RevenuesSouth" localSheetId="1">#REF!</definedName>
    <definedName name="RevenuesSouth">#REF!</definedName>
    <definedName name="RevFactor" localSheetId="0">[46]Sensitivity!$C$11</definedName>
    <definedName name="RevFactor" localSheetId="1">[46]Sensitivity!$C$11</definedName>
    <definedName name="RevFactor">[46]Sensitivity!$C$11</definedName>
    <definedName name="Revised_Interest_Rate">'[96]Input Sheet'!$C$7</definedName>
    <definedName name="Revolver_Interest" localSheetId="0">#REF!</definedName>
    <definedName name="Revolver_Interest">#REF!</definedName>
    <definedName name="revprint" localSheetId="0">[17]Yields!$C$1:$BA$41</definedName>
    <definedName name="revprint" localSheetId="1">[17]Yields!$C$1:$BA$41</definedName>
    <definedName name="revprint">[17]Yields!$C$1:$BA$41</definedName>
    <definedName name="Rf" localSheetId="0">#REF!</definedName>
    <definedName name="Rf" localSheetId="1">#REF!</definedName>
    <definedName name="Rf">#REF!</definedName>
    <definedName name="RFBCDIR">'[20]VP Sales Budget'!$C$14</definedName>
    <definedName name="RFBCREF">'[20]VP Sales Budget'!$C$15</definedName>
    <definedName name="RFBCWS">'[20]VP Sales Budget'!$C$16</definedName>
    <definedName name="RFBT">'[20]VP Sales Budget'!$D$13</definedName>
    <definedName name="RFDSGN" localSheetId="0">#REF!</definedName>
    <definedName name="RFDSGN" localSheetId="1">#REF!</definedName>
    <definedName name="RFDSGN">#REF!</definedName>
    <definedName name="RGMII" localSheetId="0">[49]Ethernet!$A$665</definedName>
    <definedName name="RGMII" localSheetId="1">[49]Ethernet!$A$665</definedName>
    <definedName name="RGMII">[49]Ethernet!$A$665</definedName>
    <definedName name="RGMIIT" localSheetId="0">[49]Ethernet!$P$732</definedName>
    <definedName name="RGMIIT" localSheetId="1">[49]Ethernet!$P$732</definedName>
    <definedName name="RGMIIT">[49]Ethernet!$P$732</definedName>
    <definedName name="right_border" localSheetId="0">#REF!</definedName>
    <definedName name="right_border" localSheetId="1">#REF!</definedName>
    <definedName name="right_borde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2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_Purchases">'[98]IS_Hyp_Retrieve (FYs)'!$A$7:$IV$7</definedName>
    <definedName name="RMCOptions">"*100000000000000"</definedName>
    <definedName name="RMFAFFP">'[20]VP Sales Budget'!$C$47</definedName>
    <definedName name="RMFDIRP">'[20]VP Sales Budget'!$C$46</definedName>
    <definedName name="RMFGRP">'[20]Rudy Sales Summary'!$A$44:$IV$44</definedName>
    <definedName name="RMFPREMP">'[20]VP Sales Budget'!$C$48</definedName>
    <definedName name="RMII" localSheetId="0">[49]Ethernet!$A$1137</definedName>
    <definedName name="RMII" localSheetId="1">[49]Ethernet!$A$1137</definedName>
    <definedName name="RMII">[49]Ethernet!$A$1137</definedName>
    <definedName name="RMIIT" localSheetId="0">[49]Ethernet!$P$1264</definedName>
    <definedName name="RMIIT" localSheetId="1">[49]Ethernet!$P$1264</definedName>
    <definedName name="RMIIT">[49]Ethernet!$P$1264</definedName>
    <definedName name="RND" localSheetId="0">#REF!</definedName>
    <definedName name="RND" localSheetId="1">#REF!</definedName>
    <definedName name="RND">#REF!</definedName>
    <definedName name="ROE" localSheetId="0">[17]Yields!$AO$9</definedName>
    <definedName name="ROE" localSheetId="1">[17]Yields!$AO$9</definedName>
    <definedName name="ROE">[17]Yields!$AO$9</definedName>
    <definedName name="rowgroup" localSheetId="0">#REF!</definedName>
    <definedName name="rowgroup" localSheetId="1">#REF!</definedName>
    <definedName name="rowgroup">#REF!</definedName>
    <definedName name="rowsegment" localSheetId="0">#REF!</definedName>
    <definedName name="rowsegment" localSheetId="1">#REF!</definedName>
    <definedName name="rowsegment">#REF!</definedName>
    <definedName name="RowsIS_GA1">'[21]Income statement'!$A$35:$IV$35,'[21]Income statement'!$A$104:$IV$104,'[21]Income statement'!$A$173:$IV$173</definedName>
    <definedName name="RowsIS_GA2">'[21]Income statement'!$A$35:$IV$36,'[21]Income statement'!$A$104:$IV$105,'[21]Income statement'!$A$173:$IV$174</definedName>
    <definedName name="RowsIS_GA3">'[21]Income statement'!$A$35:$IV$37,'[21]Income statement'!$A$104:$IV$106,'[21]Income statement'!$A$173:$IV$175</definedName>
    <definedName name="RowsIS_Ins1">'[21]Income statement'!$A$54:$IV$54,'[21]Income statement'!$A$123:$IV$123,'[21]Income statement'!$A$192:$IV$192</definedName>
    <definedName name="RowsIS_Ins2">'[21]Income statement'!$A$54:$IV$55,'[21]Income statement'!$A$123:$IV$124,'[21]Income statement'!$A$192:$IV$193</definedName>
    <definedName name="RowsIS_Ins3">'[21]Income statement'!$A$54:$IV$56,'[21]Income statement'!$A$123:$IV$125,'[21]Income statement'!$A$192:$IV$194</definedName>
    <definedName name="RowsIS_Per1">'[21]Income statement'!$A$42:$IV$42,'[21]Income statement'!$A$111:$IV$111,'[21]Income statement'!$A$180:$IV$180</definedName>
    <definedName name="RowsIS_Per2">'[21]Income statement'!$A$42:$IV$43,'[21]Income statement'!$A$111:$IV$112,'[21]Income statement'!$A$180:$IV$181</definedName>
    <definedName name="RowsIS_Per3">'[21]Income statement'!$A$42:$IV$44,'[21]Income statement'!$A$111:$IV$113,'[21]Income statement'!$A$180:$IV$182</definedName>
    <definedName name="RowsIS_SP1">'[21]Income statement'!$A$48:$IV$48,'[21]Income statement'!$A$117:$IV$117,'[21]Income statement'!$A$186:$IV$186</definedName>
    <definedName name="RowsIS_SP2">'[21]Income statement'!$A$48:$IV$49,'[21]Income statement'!$A$117:$IV$118,'[21]Income statement'!$A$186:$IV$187</definedName>
    <definedName name="RowsIS_SP3">'[21]Income statement'!$A$48:$IV$50,'[21]Income statement'!$A$117:$IV$119,'[21]Income statement'!$A$186:$IV$188</definedName>
    <definedName name="RowsIS_Tra1">'[21]Income statement'!$A$60:$IV$60,'[21]Income statement'!$A$129:$IV$129,'[21]Income statement'!$A$198:$IV$198</definedName>
    <definedName name="RowsIS_Tra2">'[21]Income statement'!$A$60:$IV$61,'[21]Income statement'!$A$129:$IV$130,'[21]Income statement'!$A$198:$IV$199</definedName>
    <definedName name="RowsIS_Tra3">'[21]Income statement'!$A$60:$IV$62,'[21]Income statement'!$A$129:$IV$131,'[21]Income statement'!$A$198:$IV$200</definedName>
    <definedName name="RQ_T" localSheetId="0">#REF!</definedName>
    <definedName name="RQ_T" localSheetId="1">#REF!</definedName>
    <definedName name="RQ_T">#REF!</definedName>
    <definedName name="rr" localSheetId="0">sun:'[2]BANKS_94'!$A$1:$J$92</definedName>
    <definedName name="rr" localSheetId="1">sun:'[2]BANKS_94'!$A$1:$J$92</definedName>
    <definedName name="rr">sun:'[2]BANKS_94'!$A$1:$J$92</definedName>
    <definedName name="RSD" localSheetId="0">#REF!</definedName>
    <definedName name="RSD">#REF!</definedName>
    <definedName name="RSDec" localSheetId="0">#REF!</definedName>
    <definedName name="RSDec">#REF!</definedName>
    <definedName name="RSDT" localSheetId="0">#REF!</definedName>
    <definedName name="RSDT">#REF!</definedName>
    <definedName name="RSE" localSheetId="0">#REF!</definedName>
    <definedName name="RSE">#REF!</definedName>
    <definedName name="RSET" localSheetId="0">#REF!</definedName>
    <definedName name="RSET">#REF!</definedName>
    <definedName name="RTC" localSheetId="0">#REF!</definedName>
    <definedName name="RTC">#REF!</definedName>
    <definedName name="RTCT" localSheetId="0">#REF!</definedName>
    <definedName name="RTCT">#REF!</definedName>
    <definedName name="RTT" localSheetId="0">#REF!</definedName>
    <definedName name="RTT">#REF!</definedName>
    <definedName name="runcity">[99]Assump!$D$100</definedName>
    <definedName name="RVFCARP">'[20]VP Sales Budget'!$C$40</definedName>
    <definedName name="RVFDIRP">'[20]VP Sales Budget'!$C$37</definedName>
    <definedName name="RVFGRP">'[20]Rudy Sales Summary'!$A$35:$IV$35</definedName>
    <definedName name="RVFREFP">'[20]VP Sales Budget'!$C$38</definedName>
    <definedName name="RVFWLSPP">'[63]VP Sales Budget'!$C$39</definedName>
    <definedName name="s" localSheetId="0">{"page1",#N/A,FALSE,"GIRLBO";"page2",#N/A,FALSE,"GIRLBO";"page3",#N/A,FALSE,"GIRLBO";"page4",#N/A,FALSE,"GIRLBO";"page5",#N/A,FALSE,"GIRLBO"}</definedName>
    <definedName name="s" localSheetId="1">{"page1",#N/A,FALSE,"GIRLBO";"page2",#N/A,FALSE,"GIRLBO";"page3",#N/A,FALSE,"GIRLBO";"page4",#N/A,FALSE,"GIRLBO";"page5",#N/A,FALSE,"GIRLBO"}</definedName>
    <definedName name="s">{"page1",#N/A,FALSE,"GIRLBO";"page2",#N/A,FALSE,"GIRLBO";"page3",#N/A,FALSE,"GIRLBO";"page4",#N/A,FALSE,"GIRLBO";"page5",#N/A,FALSE,"GIRLBO"}</definedName>
    <definedName name="S_Beg_Equity" localSheetId="0">#REF!</definedName>
    <definedName name="S_Beg_Equity" localSheetId="1">#REF!</definedName>
    <definedName name="S_Beg_Equity">#REF!</definedName>
    <definedName name="S_Cash_Sec" localSheetId="0">#REF!</definedName>
    <definedName name="S_Cash_Sec" localSheetId="1">#REF!</definedName>
    <definedName name="S_Cash_Sec">#REF!</definedName>
    <definedName name="S_Cumm_Rev_Res" localSheetId="0">#REF!</definedName>
    <definedName name="S_Cumm_Rev_Res" localSheetId="1">#REF!</definedName>
    <definedName name="S_Cumm_Rev_Res">#REF!</definedName>
    <definedName name="S_Curr_Liabilities" localSheetId="0">#REF!</definedName>
    <definedName name="S_Curr_Liabilities">#REF!</definedName>
    <definedName name="S_Currency" localSheetId="0">#REF!</definedName>
    <definedName name="S_Currency">#REF!</definedName>
    <definedName name="S_Dividends" localSheetId="0">#REF!</definedName>
    <definedName name="S_Dividends">#REF!</definedName>
    <definedName name="S_Eq_Adjustments" localSheetId="0">#REF!</definedName>
    <definedName name="S_Eq_Adjustments">#REF!</definedName>
    <definedName name="S_Fixed_Assets" localSheetId="0">#REF!</definedName>
    <definedName name="S_Fixed_Assets">#REF!</definedName>
    <definedName name="S_Goodwill" localSheetId="0">#REF!</definedName>
    <definedName name="S_Goodwill">#REF!</definedName>
    <definedName name="S_Inc_Stat_2" localSheetId="0">#REF!</definedName>
    <definedName name="S_Inc_Stat_2">#REF!</definedName>
    <definedName name="S_Inc_Stat_3" localSheetId="0">#REF!</definedName>
    <definedName name="S_Inc_Stat_3">#REF!</definedName>
    <definedName name="S_Issue" localSheetId="0">#REF!</definedName>
    <definedName name="S_Issue">#REF!</definedName>
    <definedName name="S_Liab_1" localSheetId="0">#REF!</definedName>
    <definedName name="S_Liab_1">#REF!</definedName>
    <definedName name="S_Liab_2" localSheetId="0">#REF!</definedName>
    <definedName name="S_Liab_2">#REF!</definedName>
    <definedName name="S_LT_Debt" localSheetId="0">#REF!</definedName>
    <definedName name="S_LT_Debt">#REF!</definedName>
    <definedName name="S_Market_Cap" localSheetId="0">#REF!</definedName>
    <definedName name="S_Market_Cap">#REF!</definedName>
    <definedName name="S_MkV_Equity" localSheetId="0">#REF!</definedName>
    <definedName name="S_MkV_Equity">#REF!</definedName>
    <definedName name="S_Name" localSheetId="0">#REF!</definedName>
    <definedName name="S_Name">#REF!</definedName>
    <definedName name="S_Net_Income" localSheetId="0">#REF!</definedName>
    <definedName name="S_Net_Income">#REF!</definedName>
    <definedName name="S_No_Shares" localSheetId="0">#REF!</definedName>
    <definedName name="S_No_Shares">#REF!</definedName>
    <definedName name="S_Oper_Inc_1" localSheetId="0">#REF!</definedName>
    <definedName name="S_Oper_Inc_1">#REF!</definedName>
    <definedName name="S_Oper_Inc_2" localSheetId="0">#REF!</definedName>
    <definedName name="S_Oper_Inc_2">#REF!</definedName>
    <definedName name="S_Oth_Curr_Assets" localSheetId="0">#REF!</definedName>
    <definedName name="S_Oth_Curr_Assets">#REF!</definedName>
    <definedName name="S_PPE" localSheetId="0">#REF!</definedName>
    <definedName name="S_PPE">#REF!</definedName>
    <definedName name="S_Prov" localSheetId="0">#REF!</definedName>
    <definedName name="S_Prov">#REF!</definedName>
    <definedName name="S_Share_Price" localSheetId="0">#REF!</definedName>
    <definedName name="S_Share_Price">#REF!</definedName>
    <definedName name="S_Year" localSheetId="0">#REF!</definedName>
    <definedName name="S_Year">#REF!</definedName>
    <definedName name="SAADMIN" localSheetId="0">#REF!</definedName>
    <definedName name="SAADMIN">#REF!</definedName>
    <definedName name="SAL" localSheetId="0">[49]Ethernet!$A$1266</definedName>
    <definedName name="SAL" localSheetId="1">[49]Ethernet!$A$1266</definedName>
    <definedName name="SAL">[49]Ethernet!$A$1266</definedName>
    <definedName name="SALARY" localSheetId="0">#REF!</definedName>
    <definedName name="SALARY" localSheetId="1">#REF!</definedName>
    <definedName name="SALARY">#REF!</definedName>
    <definedName name="sales" localSheetId="0">'[100]Ex 23'!$B$2:$B$34</definedName>
    <definedName name="sales" localSheetId="1">'[100]Ex 23'!$B$2:$B$34</definedName>
    <definedName name="sales">'[100]Ex 23'!$B$2:$B$34</definedName>
    <definedName name="SalesCOSData">[63]Sales.COS!$A:$IV</definedName>
    <definedName name="SalesPriceDirect">'[63]Broadcast Minute Pricing'!$B$1:$H$65536</definedName>
    <definedName name="SalesPriceReferral">'[63]Broadcast Minute Pricing'!$C$1:$H$65536</definedName>
    <definedName name="SalesPriceWS">'[63]Broadcast Minute Pricing'!$D$1:$H$65536</definedName>
    <definedName name="SALT" localSheetId="0">[49]Ethernet!$P$1341</definedName>
    <definedName name="SALT" localSheetId="1">[49]Ethernet!$P$1341</definedName>
    <definedName name="SALT">[49]Ethernet!$P$1341</definedName>
    <definedName name="SANATAX" localSheetId="0">[48]Operations!#REF!</definedName>
    <definedName name="SANATAX" localSheetId="1">[48]Operations!#REF!</definedName>
    <definedName name="SANATAX">[48]Operations!#REF!</definedName>
    <definedName name="SANMTAX" localSheetId="0">[48]Operations!#REF!</definedName>
    <definedName name="SANMTAX" localSheetId="1">[48]Operations!#REF!</definedName>
    <definedName name="SANMTAX">[48]Operations!#REF!</definedName>
    <definedName name="SAONE" localSheetId="0">#REF!</definedName>
    <definedName name="SAONE" localSheetId="1">#REF!</definedName>
    <definedName name="SAONE">#REF!</definedName>
    <definedName name="SATA" localSheetId="0">#REF!</definedName>
    <definedName name="SATA" localSheetId="1">#REF!</definedName>
    <definedName name="SATA">#REF!</definedName>
    <definedName name="SATHREE" localSheetId="0">#REF!</definedName>
    <definedName name="SATHREE" localSheetId="1">#REF!</definedName>
    <definedName name="SATHREE">#REF!</definedName>
    <definedName name="SATWO" localSheetId="0">#REF!</definedName>
    <definedName name="SATWO">#REF!</definedName>
    <definedName name="SCADMIN" localSheetId="0">#REF!</definedName>
    <definedName name="SCADMIN">#REF!</definedName>
    <definedName name="Scenario" localSheetId="0">#REF!</definedName>
    <definedName name="Scenario">#REF!</definedName>
    <definedName name="sd" localSheetId="0">Sheet1</definedName>
    <definedName name="sd" localSheetId="1">Sheet1</definedName>
    <definedName name="sd">Sheet1</definedName>
    <definedName name="sda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a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a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DCONS" localSheetId="0">#REF!</definedName>
    <definedName name="SDDCONS" localSheetId="1">#REF!</definedName>
    <definedName name="SDDCONS">#REF!</definedName>
    <definedName name="SDDOTHER" localSheetId="0">#REF!</definedName>
    <definedName name="SDDOTHER" localSheetId="1">#REF!</definedName>
    <definedName name="SDDOTHER">#REF!</definedName>
    <definedName name="sdsds" localSheetId="0" hidden="1">{"PR1","pr1",TRUE,"Sch PR-1"}</definedName>
    <definedName name="sdsds" localSheetId="1" hidden="1">{"PR1","pr1",TRUE,"Sch PR-1"}</definedName>
    <definedName name="sdsds" hidden="1">{"PR1","pr1",TRUE,"Sch PR-1"}</definedName>
    <definedName name="Secondary" localSheetId="0">#REF!</definedName>
    <definedName name="Secondary" localSheetId="1">#REF!</definedName>
    <definedName name="Secondary">#REF!</definedName>
    <definedName name="SEEDB_Data" localSheetId="0">#REF!</definedName>
    <definedName name="SEEDB_Data" localSheetId="1">#REF!</definedName>
    <definedName name="SEEDB_Data">#REF!</definedName>
    <definedName name="SEK" localSheetId="0">#REF!</definedName>
    <definedName name="SEK" localSheetId="1">#REF!</definedName>
    <definedName name="SEK">#REF!</definedName>
    <definedName name="Selling_and_Marketing" localSheetId="0">[18]Model!#REF!</definedName>
    <definedName name="Selling_and_Marketing" localSheetId="1">[18]Model!#REF!</definedName>
    <definedName name="Selling_and_Marketing">[18]Model!#REF!</definedName>
    <definedName name="Selling_and_Marketing_Rate" localSheetId="0">[33]Model!#REF!</definedName>
    <definedName name="Selling_and_Marketing_Rate" localSheetId="1">[33]Model!#REF!</definedName>
    <definedName name="Selling_and_Marketing_Rate">[33]Model!#REF!</definedName>
    <definedName name="sencount" hidden="1">1</definedName>
    <definedName name="SENSITIVE" localSheetId="0">#REF!</definedName>
    <definedName name="SENSITIVE" localSheetId="1">#REF!</definedName>
    <definedName name="SENSITIVE">#REF!</definedName>
    <definedName name="SENSITIVITIES" localSheetId="0">#REF!</definedName>
    <definedName name="SENSITIVITIES">#REF!</definedName>
    <definedName name="Sequential_Group" localSheetId="0">#REF!</definedName>
    <definedName name="Sequential_Group">#REF!</definedName>
    <definedName name="Sequential_Segment" localSheetId="0">#REF!</definedName>
    <definedName name="Sequential_Segment">#REF!</definedName>
    <definedName name="Sequential_sort" localSheetId="0">#REF!</definedName>
    <definedName name="Sequential_sort">#REF!</definedName>
    <definedName name="SEur" localSheetId="0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SEur" localSheetId="1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SEur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seven" localSheetId="0">#REF!</definedName>
    <definedName name="seven" localSheetId="1">#REF!</definedName>
    <definedName name="seven">#REF!</definedName>
    <definedName name="SGMII" localSheetId="0">[49]Ethernet!$A$859</definedName>
    <definedName name="SGMII" localSheetId="1">[49]Ethernet!$A$859</definedName>
    <definedName name="SGMII">[49]Ethernet!$A$859</definedName>
    <definedName name="SGMIIT" localSheetId="0">[49]Ethernet!$P$893</definedName>
    <definedName name="SGMIIT" localSheetId="1">[49]Ethernet!$P$893</definedName>
    <definedName name="SGMIIT">[49]Ethernet!$P$893</definedName>
    <definedName name="shares">'[75]Football(1)'!$D$1</definedName>
    <definedName name="shares_avg" localSheetId="0">[17]Yields!$AL$9</definedName>
    <definedName name="shares_avg" localSheetId="1">[17]Yields!$AL$9</definedName>
    <definedName name="shares_avg">[17]Yields!$AL$9</definedName>
    <definedName name="Shares_Issued_Debt" localSheetId="0">#REF!</definedName>
    <definedName name="Shares_Issued_Debt" localSheetId="1">#REF!</definedName>
    <definedName name="Shares_Issued_Debt">#REF!</definedName>
    <definedName name="Shares_Issued_Option" localSheetId="0">#REF!</definedName>
    <definedName name="Shares_Issued_Option" localSheetId="1">#REF!</definedName>
    <definedName name="Shares_Issued_Option">#REF!</definedName>
    <definedName name="Shares_Issued_Preferred" localSheetId="0">#REF!</definedName>
    <definedName name="Shares_Issued_Preferred" localSheetId="1">#REF!</definedName>
    <definedName name="Shares_Issued_Preferred">#REF!</definedName>
    <definedName name="shares_outstanding" localSheetId="0">#REF!</definedName>
    <definedName name="shares_outstanding">#REF!</definedName>
    <definedName name="shares_qtr" localSheetId="0">[17]Yields!$AK$9</definedName>
    <definedName name="shares_qtr" localSheetId="1">[17]Yields!$AK$9</definedName>
    <definedName name="shares_qtr">[17]Yields!$AK$9</definedName>
    <definedName name="SharesOut" localSheetId="0">#REF!</definedName>
    <definedName name="SharesOut" localSheetId="1">#REF!</definedName>
    <definedName name="SharesOut">#REF!</definedName>
    <definedName name="sharevalue" localSheetId="0">#REF!</definedName>
    <definedName name="sharevalue" localSheetId="1">#REF!</definedName>
    <definedName name="sharevalue">#REF!</definedName>
    <definedName name="Shipment_To_EndUser" localSheetId="0">#REF!</definedName>
    <definedName name="Shipment_To_EndUser" localSheetId="1">#REF!</definedName>
    <definedName name="Shipment_To_EndUser">#REF!</definedName>
    <definedName name="Short_Term_Debt" localSheetId="0">[17]Yields!#REF!</definedName>
    <definedName name="Short_Term_Debt" localSheetId="1">[17]Yields!#REF!</definedName>
    <definedName name="Short_Term_Debt">[17]Yields!#REF!</definedName>
    <definedName name="Sigma" localSheetId="0">#REF!</definedName>
    <definedName name="Sigma" localSheetId="1">#REF!</definedName>
    <definedName name="Sigma">#REF!</definedName>
    <definedName name="silverfactor" localSheetId="0">[16]Sensitivity!$B$4</definedName>
    <definedName name="silverfactor" localSheetId="1">[16]Sensitivity!$B$4</definedName>
    <definedName name="silverfactor">[16]Sensitivity!$B$4</definedName>
    <definedName name="SIMADMIN" localSheetId="0">#REF!</definedName>
    <definedName name="SIMADMIN">#REF!</definedName>
    <definedName name="Singpore_Investment_Allowance_in_LC" localSheetId="0">#REF!</definedName>
    <definedName name="Singpore_Investment_Allowance_in_LC">#REF!</definedName>
    <definedName name="sixtyK" localSheetId="0">OFFSET(#REF!,COUNTA(#REF!)-60,0,60,1)</definedName>
    <definedName name="sixtyK">OFFSET(#REF!,COUNTA(#REF!)-60,0,60,1)</definedName>
    <definedName name="sixtyS" localSheetId="0">OFFSET(#REF!,COUNTA(#REF!)-60,0,60,1)</definedName>
    <definedName name="sixtyS">OFFSET(#REF!,COUNTA(#REF!)-60,0,60,1)</definedName>
    <definedName name="SLAdecline" localSheetId="0">[101]Assumptions!$B$3</definedName>
    <definedName name="SLAdecline" localSheetId="1">[101]Assumptions!$B$3</definedName>
    <definedName name="SLAdecline">[101]Assumptions!$B$3</definedName>
    <definedName name="SLARateonLicensesServices" localSheetId="0">[101]Assumptions!$B$2</definedName>
    <definedName name="SLARateonLicensesServices" localSheetId="1">[101]Assumptions!$B$2</definedName>
    <definedName name="SLARateonLicensesServices">[101]Assumptions!$B$2</definedName>
    <definedName name="SleepmasterIncome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leepmasterIncome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MFAFFP">'[63]VP Sales Budget'!$C$101</definedName>
    <definedName name="SMFDIRP">'[63]VP Sales Budget'!$C$100</definedName>
    <definedName name="SMFGRP">'[63]Steve Sales Summary'!$A$41:$IV$41</definedName>
    <definedName name="SMFPREMP">'[63]VP Sales Budget'!$C$102</definedName>
    <definedName name="smic13" localSheetId="0">[49]USB!$A$908</definedName>
    <definedName name="smic13" localSheetId="1">[49]USB!$A$908</definedName>
    <definedName name="smic13">[49]USB!$A$908</definedName>
    <definedName name="SMIC130" localSheetId="0">#REF!</definedName>
    <definedName name="SMIC130" localSheetId="1">#REF!</definedName>
    <definedName name="SMIC130">#REF!</definedName>
    <definedName name="smic13t" localSheetId="0">[49]USB!$P$921</definedName>
    <definedName name="smic13t" localSheetId="1">[49]USB!$P$921</definedName>
    <definedName name="smic13t">[49]USB!$P$921</definedName>
    <definedName name="SMII" localSheetId="0">[49]Ethernet!$A$1343</definedName>
    <definedName name="SMII" localSheetId="1">[49]Ethernet!$A$1343</definedName>
    <definedName name="SMII">[49]Ethernet!$A$1343</definedName>
    <definedName name="SMIIT" localSheetId="0">[49]Ethernet!$P$1416</definedName>
    <definedName name="SMIIT" localSheetId="1">[49]Ethernet!$P$1416</definedName>
    <definedName name="SMIIT">[49]Ethernet!$P$1416</definedName>
    <definedName name="solver_adj" localSheetId="0" hidden="1">[102]EM!#REF!</definedName>
    <definedName name="solver_adj" localSheetId="1" hidden="1">[102]EM!#REF!</definedName>
    <definedName name="solver_adj" hidden="1">[102]EM!#REF!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localSheetId="0" hidden="1">#REF!</definedName>
    <definedName name="solver_lhs1" localSheetId="1" hidden="1">#REF!</definedName>
    <definedName name="solver_lhs1" hidden="1">#REF!</definedName>
    <definedName name="solver_lhs10" localSheetId="0" hidden="1">#REF!</definedName>
    <definedName name="solver_lhs10" localSheetId="1" hidden="1">#REF!</definedName>
    <definedName name="solver_lhs10" hidden="1">#REF!</definedName>
    <definedName name="solver_lhs11" localSheetId="0" hidden="1">#REF!</definedName>
    <definedName name="solver_lhs11" localSheetId="1" hidden="1">#REF!</definedName>
    <definedName name="solver_lhs11" hidden="1">#REF!</definedName>
    <definedName name="solver_lhs2" localSheetId="0" hidden="1">#REF!</definedName>
    <definedName name="solver_lhs2" hidden="1">#REF!</definedName>
    <definedName name="solver_lhs3" localSheetId="0" hidden="1">#REF!</definedName>
    <definedName name="solver_lhs3" hidden="1">#REF!</definedName>
    <definedName name="solver_lhs4" localSheetId="0" hidden="1">#REF!</definedName>
    <definedName name="solver_lhs4" hidden="1">#REF!</definedName>
    <definedName name="solver_lhs5" localSheetId="0" hidden="1">#REF!</definedName>
    <definedName name="solver_lhs5" hidden="1">#REF!</definedName>
    <definedName name="solver_lhs6" localSheetId="0" hidden="1">#REF!</definedName>
    <definedName name="solver_lhs6" hidden="1">#REF!</definedName>
    <definedName name="solver_lhs7" localSheetId="0" hidden="1">#REF!</definedName>
    <definedName name="solver_lhs7" hidden="1">#REF!</definedName>
    <definedName name="solver_lhs8" localSheetId="0" hidden="1">#REF!</definedName>
    <definedName name="solver_lhs8" hidden="1">#REF!</definedName>
    <definedName name="solver_lhs9" localSheetId="0" hidden="1">#REF!</definedName>
    <definedName name="solver_lhs9" hidden="1">#REF!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rel1" hidden="1">2</definedName>
    <definedName name="solver_rel10" hidden="1">1</definedName>
    <definedName name="solver_rel11" hidden="1">3</definedName>
    <definedName name="solver_rel2" hidden="1">2</definedName>
    <definedName name="solver_rel3" hidden="1">2</definedName>
    <definedName name="solver_rel4" hidden="1">2</definedName>
    <definedName name="solver_rel5" hidden="1">1</definedName>
    <definedName name="solver_rel6" hidden="1">3</definedName>
    <definedName name="solver_rel7" hidden="1">2</definedName>
    <definedName name="solver_rel8" hidden="1">1</definedName>
    <definedName name="solver_rel9" hidden="1">3</definedName>
    <definedName name="solver_rhs1" localSheetId="0" hidden="1">#REF!</definedName>
    <definedName name="solver_rhs1" localSheetId="1" hidden="1">#REF!</definedName>
    <definedName name="solver_rhs1" hidden="1">#REF!</definedName>
    <definedName name="solver_rhs10" localSheetId="0" hidden="1">#REF!</definedName>
    <definedName name="solver_rhs10" localSheetId="1" hidden="1">#REF!</definedName>
    <definedName name="solver_rhs10" hidden="1">#REF!</definedName>
    <definedName name="solver_rhs11" localSheetId="0" hidden="1">#REF!</definedName>
    <definedName name="solver_rhs11" localSheetId="1" hidden="1">#REF!</definedName>
    <definedName name="solver_rhs11" hidden="1">#REF!</definedName>
    <definedName name="solver_rhs2" localSheetId="0" hidden="1">#REF!</definedName>
    <definedName name="solver_rhs2" hidden="1">#REF!</definedName>
    <definedName name="solver_rhs3" localSheetId="0" hidden="1">#REF!</definedName>
    <definedName name="solver_rhs3" hidden="1">#REF!</definedName>
    <definedName name="solver_rhs4" localSheetId="0" hidden="1">#REF!</definedName>
    <definedName name="solver_rhs4" hidden="1">#REF!</definedName>
    <definedName name="solver_rhs5" localSheetId="0" hidden="1">#REF!</definedName>
    <definedName name="solver_rhs5" hidden="1">#REF!</definedName>
    <definedName name="solver_rhs6" localSheetId="0" hidden="1">#REF!</definedName>
    <definedName name="solver_rhs6" hidden="1">#REF!</definedName>
    <definedName name="solver_rhs7" localSheetId="0" hidden="1">#REF!</definedName>
    <definedName name="solver_rhs7" hidden="1">#REF!</definedName>
    <definedName name="solver_rhs8" localSheetId="0" hidden="1">#REF!</definedName>
    <definedName name="solver_rhs8" hidden="1">#REF!</definedName>
    <definedName name="solver_rhs9" localSheetId="0" hidden="1">#REF!</definedName>
    <definedName name="solver_rhs9" hidden="1">#REF!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3729</definedName>
    <definedName name="sortcol" localSheetId="0">#REF!</definedName>
    <definedName name="sortcol" localSheetId="1">#REF!</definedName>
    <definedName name="sortcol">#REF!</definedName>
    <definedName name="SPD_ENC_MGMT" localSheetId="0">#REF!</definedName>
    <definedName name="SPD_ENC_MGMT" localSheetId="1">#REF!</definedName>
    <definedName name="SPD_ENC_MGMT">#REF!</definedName>
    <definedName name="SPD_FC" localSheetId="0">#REF!</definedName>
    <definedName name="SPD_FC" localSheetId="1">#REF!</definedName>
    <definedName name="SPD_FC">#REF!</definedName>
    <definedName name="SPD_Other" localSheetId="0">#REF!</definedName>
    <definedName name="SPD_Other">#REF!</definedName>
    <definedName name="SPD_ROC" localSheetId="0">#REF!</definedName>
    <definedName name="SPD_ROC">#REF!</definedName>
    <definedName name="SPD_SAS_SATA" localSheetId="0">#REF!</definedName>
    <definedName name="SPD_SAS_SATA">#REF!</definedName>
    <definedName name="SPECCHRG" localSheetId="0">#REF!</definedName>
    <definedName name="SPECCHRG">#REF!</definedName>
    <definedName name="SPECTRA" localSheetId="0">#REF!</definedName>
    <definedName name="SPECTRA">#REF!</definedName>
    <definedName name="sponsor" localSheetId="0">#REF!</definedName>
    <definedName name="sponsor">#REF!</definedName>
    <definedName name="spotA" localSheetId="0">OFFSET('[103]Share Prices - Current'!#REF!,COUNTA('[103]Share Prices - Current'!#REF!)-1,0,1,1)</definedName>
    <definedName name="spotA" localSheetId="1">OFFSET('[103]Share Prices - Current'!#REF!,COUNTA('[103]Share Prices - Current'!#REF!)-1,0,1,1)</definedName>
    <definedName name="spotA">OFFSET('[103]Share Prices - Current'!#REF!,COUNTA('[103]Share Prices - Current'!#REF!)-1,0,1,1)</definedName>
    <definedName name="spotk" localSheetId="0">OFFSET(#REF!,COUNTA(#REF!)-1,0,1,1)</definedName>
    <definedName name="spotk">OFFSET(#REF!,COUNTA(#REF!)-1,0,1,1)</definedName>
    <definedName name="spotS" localSheetId="0">OFFSET(#REF!,COUNTA(#REF!)-1,0,1,1)</definedName>
    <definedName name="spotS">OFFSET(#REF!,COUNTA(#REF!)-1,0,1,1)</definedName>
    <definedName name="SPRINT" localSheetId="0">#REF!</definedName>
    <definedName name="SPRINT" localSheetId="1">#REF!</definedName>
    <definedName name="SPRINT">#REF!</definedName>
    <definedName name="SPWS_WBID">"4A9D2E08-E56A-45F6-ACE6-9BD76D0BB1D2"</definedName>
    <definedName name="SQFT" localSheetId="0">#REF!</definedName>
    <definedName name="SQFT" localSheetId="1">#REF!</definedName>
    <definedName name="SQFT">#REF!</definedName>
    <definedName name="SREV" localSheetId="0">#REF!</definedName>
    <definedName name="SREV" localSheetId="1">#REF!</definedName>
    <definedName name="SREV">#REF!</definedName>
    <definedName name="ss" localSheetId="0">[17]Yields!$B$12:$AA$70</definedName>
    <definedName name="ss" localSheetId="1">[17]Yields!$B$12:$AA$70</definedName>
    <definedName name="ss">[17]Yields!$B$12:$AA$70</definedName>
    <definedName name="SSDOUT" localSheetId="0">#REF!</definedName>
    <definedName name="SSDOUT" localSheetId="1">#REF!</definedName>
    <definedName name="SSDOUT">#REF!</definedName>
    <definedName name="ssss" localSheetId="0" hidden="1">{#N/A,#N/A,FALSE,"Projections";#N/A,#N/A,FALSE,"Multiples Valuation";#N/A,#N/A,FALSE,"LBO";#N/A,#N/A,FALSE,"Multiples_Sensitivity";#N/A,#N/A,FALSE,"Summary"}</definedName>
    <definedName name="ssss" localSheetId="1" hidden="1">{#N/A,#N/A,FALSE,"Projections";#N/A,#N/A,FALSE,"Multiples Valuation";#N/A,#N/A,FALSE,"LBO";#N/A,#N/A,FALSE,"Multiples_Sensitivity";#N/A,#N/A,FALSE,"Summary"}</definedName>
    <definedName name="ssss" hidden="1">{#N/A,#N/A,FALSE,"Projections";#N/A,#N/A,FALSE,"Multiples Valuation";#N/A,#N/A,FALSE,"LBO";#N/A,#N/A,FALSE,"Multiples_Sensitivity";#N/A,#N/A,FALSE,"Summary"}</definedName>
    <definedName name="sssssss" localSheetId="0" hidden="1">{"PR1","pr1",TRUE,"Sch PR-1"}</definedName>
    <definedName name="sssssss" localSheetId="1" hidden="1">{"PR1","pr1",TRUE,"Sch PR-1"}</definedName>
    <definedName name="sssssss" hidden="1">{"PR1","pr1",TRUE,"Sch PR-1"}</definedName>
    <definedName name="st" localSheetId="0">#REF!</definedName>
    <definedName name="st" localSheetId="1">#REF!</definedName>
    <definedName name="st">#REF!</definedName>
    <definedName name="ST_T" localSheetId="0">#REF!</definedName>
    <definedName name="ST_T" localSheetId="1">#REF!</definedName>
    <definedName name="ST_T">#REF!</definedName>
    <definedName name="Staging" localSheetId="0">#REF!</definedName>
    <definedName name="Staging" localSheetId="1">#REF!</definedName>
    <definedName name="Staging">#REF!</definedName>
    <definedName name="staging2" localSheetId="0">#REF!</definedName>
    <definedName name="staging2">#REF!</definedName>
    <definedName name="Standard_Boiler_Eff_Coal">[65]Input!$F$7</definedName>
    <definedName name="Standard_Boiler_Eff_Coke">[65]Input!$F$10</definedName>
    <definedName name="Standard_Boiler_Eff_Oil">[65]Input!$F$9</definedName>
    <definedName name="Standard_Boiler_Eff_Sludge">[65]Input!$F$11</definedName>
    <definedName name="Standard_Boiler_Eff_Tires">[65]Input!$F$12</definedName>
    <definedName name="Standard_Boiler_Eff_Wood">[65]Input!$F$8</definedName>
    <definedName name="Standard_Coal_Heat_Input">[65]Input!$I$7</definedName>
    <definedName name="Standard_Coke_Heat_Input">[65]Input!$I$10</definedName>
    <definedName name="Standard_Cost_Per_Hour">[65]Input!$I$38</definedName>
    <definedName name="Standard_Heat_Added">[65]Input!$I$44</definedName>
    <definedName name="Standard_Net_Heat_Transfer">[65]Input!$I$27</definedName>
    <definedName name="Standard_Oil_Heat_Input">[65]Input!$I$9</definedName>
    <definedName name="Standard_Sludge_Heat_Input">[65]Input!$I$11</definedName>
    <definedName name="Standard_Tire_Heat_Input">[65]Input!$I$12</definedName>
    <definedName name="Standard_Wood_Heat_Input">[65]Input!$I$8</definedName>
    <definedName name="STATIC" localSheetId="0">#REF!</definedName>
    <definedName name="STATIC" localSheetId="1">#REF!</definedName>
    <definedName name="STATIC">#REF!</definedName>
    <definedName name="Steady_State_Staffing_Cost_per_annum_Input" localSheetId="0">#REF!</definedName>
    <definedName name="Steady_State_Staffing_Cost_per_annum_Input" localSheetId="1">#REF!</definedName>
    <definedName name="Steady_State_Staffing_Cost_per_annum_Input">#REF!</definedName>
    <definedName name="Steam" localSheetId="0">#REF!</definedName>
    <definedName name="Steam" localSheetId="1">#REF!</definedName>
    <definedName name="Steam">#REF!</definedName>
    <definedName name="Steam_Price" localSheetId="0">#REF!</definedName>
    <definedName name="Steam_Price">#REF!</definedName>
    <definedName name="Steam_Rate" localSheetId="0">#REF!</definedName>
    <definedName name="Steam_Rate">#REF!</definedName>
    <definedName name="SteamSouth" localSheetId="0">#REF!</definedName>
    <definedName name="SteamSouth">#REF!</definedName>
    <definedName name="Sto" localSheetId="0">#REF!</definedName>
    <definedName name="Sto">#REF!</definedName>
    <definedName name="stock_price">'[60]LBO Model'!$I$39</definedName>
    <definedName name="Stockholders_Equity" localSheetId="0">[17]Yields!A$89</definedName>
    <definedName name="Stockholders_Equity" localSheetId="1">[17]Yields!A$89</definedName>
    <definedName name="Stockholders_Equity">[17]Yields!A$89</definedName>
    <definedName name="Strike_Price" localSheetId="0">#REF!</definedName>
    <definedName name="Strike_Price" localSheetId="1">#REF!</definedName>
    <definedName name="Strike_Price">#REF!</definedName>
    <definedName name="STUB">[77]Controls!$C$11</definedName>
    <definedName name="SUMMARY" localSheetId="0">[59]Proforma!#REF!</definedName>
    <definedName name="SUMMARY" localSheetId="1">[59]Proforma!#REF!</definedName>
    <definedName name="SUMMARY">[59]Proforma!#REF!</definedName>
    <definedName name="SUMMARY_BOOK" localSheetId="0" hidden="1">{"page1",#N/A,FALSE,"GIRLBO";"page2",#N/A,FALSE,"GIRLBO";"page3",#N/A,FALSE,"GIRLBO";"page4",#N/A,FALSE,"GIRLBO";"page5",#N/A,FALSE,"GIRLBO"}</definedName>
    <definedName name="SUMMARY_BOOK" localSheetId="1" hidden="1">{"page1",#N/A,FALSE,"GIRLBO";"page2",#N/A,FALSE,"GIRLBO";"page3",#N/A,FALSE,"GIRLBO";"page4",#N/A,FALSE,"GIRLBO";"page5",#N/A,FALSE,"GIRLBO"}</definedName>
    <definedName name="SUMMARY_BOOK" hidden="1">{"page1",#N/A,FALSE,"GIRLBO";"page2",#N/A,FALSE,"GIRLBO";"page3",#N/A,FALSE,"GIRLBO";"page4",#N/A,FALSE,"GIRLBO";"page5",#N/A,FALSE,"GIRLBO"}</definedName>
    <definedName name="SUMMARY_SECTION" localSheetId="0">[7]Proforma!#REF!</definedName>
    <definedName name="SUMMARY_SECTION">[7]Proforma!#REF!</definedName>
    <definedName name="SUMMARY1" localSheetId="0">[7]Proforma!#REF!</definedName>
    <definedName name="SUMMARY1">[7]Proforma!#REF!</definedName>
    <definedName name="SUMMARY2" localSheetId="0">[7]Proforma!#REF!</definedName>
    <definedName name="SUMMARY2">[7]Proforma!#REF!</definedName>
    <definedName name="SUMMARY3" localSheetId="0">[7]Proforma!#REF!</definedName>
    <definedName name="SUMMARY3">[7]Proforma!#REF!</definedName>
    <definedName name="Summer_Mid_Conv" localSheetId="0">#REF!</definedName>
    <definedName name="Summer_Mid_Conv">#REF!</definedName>
    <definedName name="Summer_Off_Conv" localSheetId="0">#REF!</definedName>
    <definedName name="Summer_Off_Conv">#REF!</definedName>
    <definedName name="Summer_Off_TOU" localSheetId="0">#REF!</definedName>
    <definedName name="Summer_Off_TOU">#REF!</definedName>
    <definedName name="Summer_On_Conv" localSheetId="0">#REF!</definedName>
    <definedName name="Summer_On_Conv">#REF!</definedName>
    <definedName name="Summer_On_TOU" localSheetId="0">#REF!</definedName>
    <definedName name="Summer_On_TOU">#REF!</definedName>
    <definedName name="SUPCOGS" localSheetId="0">#REF!</definedName>
    <definedName name="SUPCOGS">#REF!</definedName>
    <definedName name="Supplemental_filter" localSheetId="0">#REF!</definedName>
    <definedName name="Supplemental_filter">#REF!</definedName>
    <definedName name="SupportingModules" localSheetId="0">[49]Ethernet!$P$1517</definedName>
    <definedName name="SupportingModules" localSheetId="1">[49]Ethernet!$P$1517</definedName>
    <definedName name="SupportingModules">[49]Ethernet!$P$1517</definedName>
    <definedName name="SVFCARP">'[20]VP Sales Budget'!$C$94</definedName>
    <definedName name="SVFDIRP">'[20]VP Sales Budget'!$C$91</definedName>
    <definedName name="SVFREFP">'[63]VP Sales Budget'!$C$92</definedName>
    <definedName name="SVFWLSPP">'[20]VP Sales Budget'!$C$93</definedName>
    <definedName name="SWAP" localSheetId="0">#REF!</definedName>
    <definedName name="SWAP" localSheetId="1">#REF!</definedName>
    <definedName name="SWAP">#REF!</definedName>
    <definedName name="Switch" localSheetId="0">#REF!</definedName>
    <definedName name="Switch" localSheetId="1">#REF!</definedName>
    <definedName name="Switch">#REF!</definedName>
    <definedName name="SWORD" localSheetId="0">#REF!</definedName>
    <definedName name="SWORD" localSheetId="1">#REF!</definedName>
    <definedName name="SWORD">#REF!</definedName>
    <definedName name="SWP_Data" localSheetId="0">#REF!</definedName>
    <definedName name="SWP_Data">#REF!</definedName>
    <definedName name="SWS" localSheetId="0">#REF!</definedName>
    <definedName name="SWS">#REF!</definedName>
    <definedName name="SWTotal" localSheetId="0">[49]USB!$P$1030</definedName>
    <definedName name="SWTotal" localSheetId="1">[49]USB!$P$1030</definedName>
    <definedName name="SWTotal">[49]USB!$P$1030</definedName>
    <definedName name="SYSARCH" localSheetId="0">#REF!</definedName>
    <definedName name="SYSARCH" localSheetId="1">#REF!</definedName>
    <definedName name="SYSARCH">#REF!</definedName>
    <definedName name="SYSCON" localSheetId="0">#REF!</definedName>
    <definedName name="SYSCON" localSheetId="1">#REF!</definedName>
    <definedName name="SYSCON">#REF!</definedName>
    <definedName name="SYSEXP" localSheetId="0">#REF!</definedName>
    <definedName name="SYSEXP" localSheetId="1">#REF!</definedName>
    <definedName name="SYSEXP">#REF!</definedName>
    <definedName name="SYSGROUP" localSheetId="0">#REF!</definedName>
    <definedName name="SYSGROUP">#REF!</definedName>
    <definedName name="SYSIP" localSheetId="0">#REF!</definedName>
    <definedName name="SYSIP">#REF!</definedName>
    <definedName name="SYSONE" localSheetId="0">#REF!</definedName>
    <definedName name="SYSONE">#REF!</definedName>
    <definedName name="SYSTEM_CHARACT" localSheetId="0">#REF!</definedName>
    <definedName name="SYSTEM_CHARACT">#REF!</definedName>
    <definedName name="SYSTWO" localSheetId="0">#REF!</definedName>
    <definedName name="SYSTWO">#REF!</definedName>
    <definedName name="t" hidden="1">39006.294375</definedName>
    <definedName name="T_Beg_Equity" localSheetId="0">#REF!</definedName>
    <definedName name="T_Beg_Equity" localSheetId="1">#REF!</definedName>
    <definedName name="T_Beg_Equity">#REF!</definedName>
    <definedName name="T_Cash_Sec" localSheetId="0">#REF!</definedName>
    <definedName name="T_Cash_Sec" localSheetId="1">#REF!</definedName>
    <definedName name="T_Cash_Sec">#REF!</definedName>
    <definedName name="T_Cumm_Rev_Res" localSheetId="0">#REF!</definedName>
    <definedName name="T_Cumm_Rev_Res" localSheetId="1">#REF!</definedName>
    <definedName name="T_Cumm_Rev_Res">#REF!</definedName>
    <definedName name="T_Curr_Liabilities" localSheetId="0">#REF!</definedName>
    <definedName name="T_Curr_Liabilities">#REF!</definedName>
    <definedName name="T_Currency" localSheetId="0">#REF!</definedName>
    <definedName name="T_Currency">#REF!</definedName>
    <definedName name="T_Dividends" localSheetId="0">#REF!</definedName>
    <definedName name="T_Dividends">#REF!</definedName>
    <definedName name="T_Eq_Adjustments" localSheetId="0">#REF!</definedName>
    <definedName name="T_Eq_Adjustments">#REF!</definedName>
    <definedName name="T_Fixed_Assets" localSheetId="0">#REF!</definedName>
    <definedName name="T_Fixed_Assets">#REF!</definedName>
    <definedName name="T_Goodwill" localSheetId="0">#REF!</definedName>
    <definedName name="T_Goodwill">#REF!</definedName>
    <definedName name="T_Inc_Stat_2" localSheetId="0">#REF!</definedName>
    <definedName name="T_Inc_Stat_2">#REF!</definedName>
    <definedName name="T_Inc_Stat_3" localSheetId="0">#REF!</definedName>
    <definedName name="T_Inc_Stat_3">#REF!</definedName>
    <definedName name="T_Issue" localSheetId="0">#REF!</definedName>
    <definedName name="T_Issue">#REF!</definedName>
    <definedName name="T_Liab_1" localSheetId="0">#REF!</definedName>
    <definedName name="T_Liab_1">#REF!</definedName>
    <definedName name="T_Liab_2" localSheetId="0">#REF!</definedName>
    <definedName name="T_Liab_2">#REF!</definedName>
    <definedName name="T_LT_Debt" localSheetId="0">#REF!</definedName>
    <definedName name="T_LT_Debt">#REF!</definedName>
    <definedName name="T_Market_Cap" localSheetId="0">#REF!</definedName>
    <definedName name="T_Market_Cap">#REF!</definedName>
    <definedName name="T_MkV_Equity" localSheetId="0">#REF!</definedName>
    <definedName name="T_MkV_Equity">#REF!</definedName>
    <definedName name="T_MOBILE" localSheetId="0">#REF!</definedName>
    <definedName name="T_MOBILE">#REF!</definedName>
    <definedName name="T_Name" localSheetId="0">#REF!</definedName>
    <definedName name="T_Name">#REF!</definedName>
    <definedName name="T_Net_Income" localSheetId="0">#REF!</definedName>
    <definedName name="T_Net_Income">#REF!</definedName>
    <definedName name="T_No_Shares" localSheetId="0">#REF!</definedName>
    <definedName name="T_No_Shares">#REF!</definedName>
    <definedName name="T_Oper_Inc_1" localSheetId="0">#REF!</definedName>
    <definedName name="T_Oper_Inc_1">#REF!</definedName>
    <definedName name="T_Oper_Inc_2" localSheetId="0">#REF!</definedName>
    <definedName name="T_Oper_Inc_2">#REF!</definedName>
    <definedName name="T_Oth_Curr_Assets" localSheetId="0">#REF!</definedName>
    <definedName name="T_Oth_Curr_Assets">#REF!</definedName>
    <definedName name="T_Other_Assets" localSheetId="0">#REF!</definedName>
    <definedName name="T_Other_Assets">#REF!</definedName>
    <definedName name="T_PPE" localSheetId="0">#REF!</definedName>
    <definedName name="T_PPE">#REF!</definedName>
    <definedName name="T_Prov" localSheetId="0">#REF!</definedName>
    <definedName name="T_Prov">#REF!</definedName>
    <definedName name="T_Share_Price" localSheetId="0">#REF!</definedName>
    <definedName name="T_Share_Price">#REF!</definedName>
    <definedName name="T_Year" localSheetId="0">#REF!</definedName>
    <definedName name="T_Year">#REF!</definedName>
    <definedName name="table" localSheetId="0">#REF!</definedName>
    <definedName name="table">#REF!</definedName>
    <definedName name="tar" localSheetId="0">#REF!</definedName>
    <definedName name="tar">#REF!</definedName>
    <definedName name="target" localSheetId="0">#REF!</definedName>
    <definedName name="target">#REF!</definedName>
    <definedName name="target_currency" localSheetId="0">'[104]Transaction Assumptions'!#REF!</definedName>
    <definedName name="target_currency" localSheetId="1">'[104]Transaction Assumptions'!#REF!</definedName>
    <definedName name="target_currency">'[104]Transaction Assumptions'!#REF!</definedName>
    <definedName name="TARGET_IRR" localSheetId="0">[105]Proforma!#REF!</definedName>
    <definedName name="TARGET_IRR" localSheetId="1">[105]Proforma!#REF!</definedName>
    <definedName name="TARGET_IRR">[105]Proforma!#REF!</definedName>
    <definedName name="tax" localSheetId="0">#REF!</definedName>
    <definedName name="tax">#REF!</definedName>
    <definedName name="Tax_Amortization" localSheetId="0">#REF!</definedName>
    <definedName name="Tax_Amortization">#REF!</definedName>
    <definedName name="TAX_ASSUMPT" localSheetId="0">#REF!</definedName>
    <definedName name="TAX_ASSUMPT">#REF!</definedName>
    <definedName name="Tax_Credit" localSheetId="0">#REF!</definedName>
    <definedName name="Tax_Credit">#REF!</definedName>
    <definedName name="Tax_Depr_Rates" localSheetId="0">#REF!</definedName>
    <definedName name="Tax_Depr_Rates">#REF!</definedName>
    <definedName name="Tax_Out">'[21]Sales tax'!$A$12:$IV$18,'[21]Sales tax'!$A$31:$IV$37,'[21]Sales tax'!$A$50:$IV$56,'[21]Sales tax'!$A$68:$IV$74</definedName>
    <definedName name="TAX_PROV" localSheetId="0">[24]Proforma!#REF!</definedName>
    <definedName name="TAX_PROV" localSheetId="1">[24]Proforma!#REF!</definedName>
    <definedName name="TAX_PROV">[24]Proforma!#REF!</definedName>
    <definedName name="tax_rate">'[106]LBO Analysis'!$G$33</definedName>
    <definedName name="TAXES">'[1]#REF'!$A$514:$I$555</definedName>
    <definedName name="TaxRateCash" localSheetId="0">[95]Input!#REF!</definedName>
    <definedName name="TaxRateCash" localSheetId="1">[95]Input!#REF!</definedName>
    <definedName name="TaxRateCash">[95]Input!#REF!</definedName>
    <definedName name="TaxRateCashDvdnd" localSheetId="0">[95]Input!#REF!</definedName>
    <definedName name="TaxRateCashDvdnd" localSheetId="1">[95]Input!#REF!</definedName>
    <definedName name="TaxRateCashDvdnd">[95]Input!#REF!</definedName>
    <definedName name="TAYOTAX" localSheetId="0">[48]Operations!#REF!</definedName>
    <definedName name="TAYOTAX" localSheetId="1">[48]Operations!#REF!</definedName>
    <definedName name="TAYOTAX">[48]Operations!#REF!</definedName>
    <definedName name="TBI" localSheetId="0">[49]Ethernet!$A$1418</definedName>
    <definedName name="TBI" localSheetId="1">[49]Ethernet!$A$1418</definedName>
    <definedName name="TBI">[49]Ethernet!$A$1418</definedName>
    <definedName name="TBIT" localSheetId="0">[49]Ethernet!$P$1516</definedName>
    <definedName name="TBIT" localSheetId="1">[49]Ethernet!$P$1516</definedName>
    <definedName name="TBIT">[49]Ethernet!$P$1516</definedName>
    <definedName name="TECHAD" localSheetId="0">#REF!</definedName>
    <definedName name="TECHAD" localSheetId="1">#REF!</definedName>
    <definedName name="TECHAD">#REF!</definedName>
    <definedName name="TechnicalRisk" localSheetId="0">[45]Analysis!#REF!</definedName>
    <definedName name="TechnicalRisk" localSheetId="1">[45]Analysis!#REF!</definedName>
    <definedName name="TechnicalRisk">[45]Analysis!#REF!</definedName>
    <definedName name="Technology_Scenario_Choice" localSheetId="0">#REF!</definedName>
    <definedName name="Technology_Scenario_Choice" localSheetId="1">#REF!</definedName>
    <definedName name="Technology_Scenario_Choice">#REF!</definedName>
    <definedName name="Technology_Scenario_Number" localSheetId="0">#REF!</definedName>
    <definedName name="Technology_Scenario_Number" localSheetId="1">#REF!</definedName>
    <definedName name="Technology_Scenario_Number">#REF!</definedName>
    <definedName name="Television" localSheetId="0">#REF!</definedName>
    <definedName name="Television" localSheetId="1">#REF!</definedName>
    <definedName name="Television">#REF!</definedName>
    <definedName name="TemplateYrOneFirstMo" localSheetId="0">#REF!</definedName>
    <definedName name="TemplateYrOneFirstMo">#REF!</definedName>
    <definedName name="ten" localSheetId="0">#REF!</definedName>
    <definedName name="ten">#REF!</definedName>
    <definedName name="TenGig" localSheetId="0">[49]Ethernet!$A$521</definedName>
    <definedName name="TenGig" localSheetId="1">[49]Ethernet!$A$521</definedName>
    <definedName name="TenGig">[49]Ethernet!$A$521</definedName>
    <definedName name="TenGigT" localSheetId="0">[49]Ethernet!$P$568</definedName>
    <definedName name="TenGigT" localSheetId="1">[49]Ethernet!$P$568</definedName>
    <definedName name="TenGigT">[49]Ethernet!$P$568</definedName>
    <definedName name="tenK" localSheetId="0">OFFSET(#REF!,COUNTA(#REF!)-10,0,10,1)</definedName>
    <definedName name="tenK" localSheetId="1">OFFSET(#REF!,COUNTA(#REF!)-10,0,10,1)</definedName>
    <definedName name="tenK">OFFSET(#REF!,COUNTA(#REF!)-10,0,10,1)</definedName>
    <definedName name="tenS" localSheetId="0">OFFSET(#REF!,COUNTA(#REF!)-10,0,10,1)</definedName>
    <definedName name="tenS">OFFSET(#REF!,COUNTA(#REF!)-10,0,10,1)</definedName>
    <definedName name="Term_Debt">[19]Input!$C$8</definedName>
    <definedName name="TEV" localSheetId="0" hidden="1">{#N/A,#N/A,TRUE,"Assumptions";#N/A,#N/A,TRUE,"Book Annual";#N/A,#N/A,TRUE,"Tax Annual";#N/A,#N/A,TRUE,"Valuation";#N/A,#N/A,TRUE,"Tax Dep'n";#N/A,#N/A,TRUE,"Book Dep'n";#N/A,#N/A,TRUE,"Monthly"}</definedName>
    <definedName name="TEV" localSheetId="1" hidden="1">{#N/A,#N/A,TRUE,"Assumptions";#N/A,#N/A,TRUE,"Book Annual";#N/A,#N/A,TRUE,"Tax Annual";#N/A,#N/A,TRUE,"Valuation";#N/A,#N/A,TRUE,"Tax Dep'n";#N/A,#N/A,TRUE,"Book Dep'n";#N/A,#N/A,TRUE,"Monthly"}</definedName>
    <definedName name="TEV" hidden="1">{#N/A,#N/A,TRUE,"Assumptions";#N/A,#N/A,TRUE,"Book Annual";#N/A,#N/A,TRUE,"Tax Annual";#N/A,#N/A,TRUE,"Valuation";#N/A,#N/A,TRUE,"Tax Dep'n";#N/A,#N/A,TRUE,"Book Dep'n";#N/A,#N/A,TRUE,"Monthly"}</definedName>
    <definedName name="THB" localSheetId="0">'[79]Comp. Emerging Mob. Operators '!$H$63</definedName>
    <definedName name="THB" localSheetId="1">'[79]Comp. Emerging Mob. Operators '!$H$63</definedName>
    <definedName name="THB">'[79]Comp. Emerging Mob. Operators '!$H$63</definedName>
    <definedName name="thirtyK" localSheetId="0">OFFSET(#REF!,COUNTA(#REF!)-30,0,30,1)</definedName>
    <definedName name="thirtyK" localSheetId="1">OFFSET(#REF!,COUNTA(#REF!)-30,0,30,1)</definedName>
    <definedName name="thirtyK">OFFSET(#REF!,COUNTA(#REF!)-30,0,30,1)</definedName>
    <definedName name="thirtyS" localSheetId="0">OFFSET(#REF!,COUNTA(#REF!)-30,0,30,1)</definedName>
    <definedName name="thirtyS">OFFSET(#REF!,COUNTA(#REF!)-30,0,30,1)</definedName>
    <definedName name="thous" localSheetId="0">#REF!</definedName>
    <definedName name="thous" localSheetId="1">#REF!</definedName>
    <definedName name="thous">#REF!</definedName>
    <definedName name="THREECON" localSheetId="0">#REF!</definedName>
    <definedName name="THREECON" localSheetId="1">#REF!</definedName>
    <definedName name="THREECON">#REF!</definedName>
    <definedName name="THREEIP" localSheetId="0">#REF!</definedName>
    <definedName name="THREEIP">#REF!</definedName>
    <definedName name="THREESOFTCON" localSheetId="0">#REF!</definedName>
    <definedName name="THREESOFTCON">#REF!</definedName>
    <definedName name="THREESOFTSW" localSheetId="0">#REF!</definedName>
    <definedName name="THREESOFTSW">#REF!</definedName>
    <definedName name="throughputfactor" localSheetId="0">[16]Sensitivity!$B$7</definedName>
    <definedName name="throughputfactor" localSheetId="1">[16]Sensitivity!$B$7</definedName>
    <definedName name="throughputfactor">[16]Sensitivity!$B$7</definedName>
    <definedName name="ticker" localSheetId="0">#REF!</definedName>
    <definedName name="ticker">#REF!</definedName>
    <definedName name="TickerASX" localSheetId="0">[30]AAPL!$T$32</definedName>
    <definedName name="TickerASX" localSheetId="1">[30]AAPL!$T$32</definedName>
    <definedName name="TickerASX">[30]AAPL!$T$32</definedName>
    <definedName name="TickerTSX" localSheetId="0">[30]AAPL!$W$13</definedName>
    <definedName name="TickerTSX" localSheetId="1">[30]AAPL!$W$13</definedName>
    <definedName name="TickerTSX">[30]AAPL!$W$13</definedName>
    <definedName name="TIMEANLYS" localSheetId="0">#REF!</definedName>
    <definedName name="TIMEANLYS" localSheetId="1">#REF!</definedName>
    <definedName name="TIMEANLYS">#REF!</definedName>
    <definedName name="timeseries" localSheetId="0">#REF!</definedName>
    <definedName name="timeseries" localSheetId="1">#REF!</definedName>
    <definedName name="timeseries">#REF!</definedName>
    <definedName name="TITLE" localSheetId="0">#REF!</definedName>
    <definedName name="TITLE" localSheetId="1">#REF!</definedName>
    <definedName name="TITLE">#REF!</definedName>
    <definedName name="TOOLS" localSheetId="0">#REF!</definedName>
    <definedName name="TOOLS">#REF!</definedName>
    <definedName name="tot_debt" localSheetId="0">[17]Yields!$P$4</definedName>
    <definedName name="tot_debt" localSheetId="1">[17]Yields!$P$4</definedName>
    <definedName name="tot_debt">[17]Yields!$P$4</definedName>
    <definedName name="TOTAL" localSheetId="0">#REF!</definedName>
    <definedName name="TOTAL" localSheetId="1">#REF!</definedName>
    <definedName name="TOTAL">#REF!</definedName>
    <definedName name="Total_Assets" localSheetId="0">[17]Yields!A$74</definedName>
    <definedName name="Total_Assets" localSheetId="1">[17]Yields!A$74</definedName>
    <definedName name="Total_Assets">[17]Yields!A$74</definedName>
    <definedName name="Total_Company_Size__Employees">[61]SensitivityA!$D$7</definedName>
    <definedName name="Total_Current_Assets" localSheetId="0">[17]Yields!A$68</definedName>
    <definedName name="Total_Current_Assets" localSheetId="1">[17]Yields!A$68</definedName>
    <definedName name="Total_Current_Assets">[17]Yields!A$68</definedName>
    <definedName name="Total_Current_Liabilities" localSheetId="0">[17]Yields!A$83</definedName>
    <definedName name="Total_Current_Liabilities" localSheetId="1">[17]Yields!A$83</definedName>
    <definedName name="Total_Current_Liabilities">[17]Yields!A$83</definedName>
    <definedName name="total_dilution" localSheetId="0">#REF!</definedName>
    <definedName name="total_dilution" localSheetId="1">#REF!</definedName>
    <definedName name="total_dilution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_REVENUE" localSheetId="0">[17]Yields!A$7</definedName>
    <definedName name="TOTAL_REVENUE" localSheetId="1">[17]Yields!A$7</definedName>
    <definedName name="TOTAL_REVENUE">[17]Yields!A$7</definedName>
    <definedName name="TotalProductionCosts" localSheetId="0">[16]Comps_Link!$A$9:$IV$9</definedName>
    <definedName name="TotalProductionCosts" localSheetId="1">[16]Comps_Link!$A$9:$IV$9</definedName>
    <definedName name="TotalProductionCosts">[16]Comps_Link!$A$9:$IV$9</definedName>
    <definedName name="TOTAVID" localSheetId="0">#REF!</definedName>
    <definedName name="TOTAVID" localSheetId="1">#REF!</definedName>
    <definedName name="TOTAVID">#REF!</definedName>
    <definedName name="totdebt" localSheetId="0">#REF!</definedName>
    <definedName name="totdebt" localSheetId="1">#REF!</definedName>
    <definedName name="totdebt">#REF!</definedName>
    <definedName name="tothdgcf" localSheetId="0">[48]Operations!#REF!</definedName>
    <definedName name="tothdgcf" localSheetId="1">[48]Operations!#REF!</definedName>
    <definedName name="tothdgcf">[48]Operations!#REF!</definedName>
    <definedName name="TOTINVENT" localSheetId="0">#REF!</definedName>
    <definedName name="TOTINVENT" localSheetId="1">#REF!</definedName>
    <definedName name="TOTINVENT">#REF!</definedName>
    <definedName name="TOTMCD" localSheetId="0">#REF!</definedName>
    <definedName name="TOTMCD" localSheetId="1">#REF!</definedName>
    <definedName name="TOTMCD">#REF!</definedName>
    <definedName name="TOTMRI" localSheetId="0">#REF!</definedName>
    <definedName name="TOTMRI" localSheetId="1">#REF!</definedName>
    <definedName name="TOTMRI">#REF!</definedName>
    <definedName name="TOTMRIONE" localSheetId="0">#REF!</definedName>
    <definedName name="TOTMRIONE">#REF!</definedName>
    <definedName name="TOTSDD" localSheetId="0">#REF!</definedName>
    <definedName name="TOTSDD">#REF!</definedName>
    <definedName name="TOTSELL" localSheetId="0">#REF!</definedName>
    <definedName name="TOTSELL">#REF!</definedName>
    <definedName name="TOTSIM" localSheetId="0">#REF!</definedName>
    <definedName name="TOTSIM">#REF!</definedName>
    <definedName name="tottax" localSheetId="0">[48]Operations!#REF!</definedName>
    <definedName name="tottax" localSheetId="1">[48]Operations!#REF!</definedName>
    <definedName name="tottax">[48]Operations!#REF!</definedName>
    <definedName name="trade" localSheetId="0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trade" localSheetId="1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trad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trailing_revs" localSheetId="0">[17]Yields!$AM$9</definedName>
    <definedName name="trailing_revs" localSheetId="1">[17]Yields!$AM$9</definedName>
    <definedName name="trailing_revs">[17]Yields!$AM$9</definedName>
    <definedName name="transaction_costs" localSheetId="0">#REF!</definedName>
    <definedName name="transaction_costs" localSheetId="1">#REF!</definedName>
    <definedName name="transaction_costs">#REF!</definedName>
    <definedName name="transaction_date" localSheetId="0">#REF!</definedName>
    <definedName name="transaction_date" localSheetId="1">#REF!</definedName>
    <definedName name="transaction_date">#REF!</definedName>
    <definedName name="Trellis" localSheetId="0">#REF!</definedName>
    <definedName name="Trellis" localSheetId="1">#REF!</definedName>
    <definedName name="Trellis">#REF!</definedName>
    <definedName name="TrellisT" localSheetId="0">#REF!</definedName>
    <definedName name="TrellisT">#REF!</definedName>
    <definedName name="TrhoughFactor" localSheetId="0">[46]Sensitivity!$C$7</definedName>
    <definedName name="TrhoughFactor" localSheetId="1">[46]Sensitivity!$C$7</definedName>
    <definedName name="TrhoughFactor">[46]Sensitivity!$C$7</definedName>
    <definedName name="trig" localSheetId="0">#REF!</definedName>
    <definedName name="trig" localSheetId="1">#REF!</definedName>
    <definedName name="trig">#REF!</definedName>
    <definedName name="TripleSpeed" localSheetId="0">[49]Ethernet!$A$250</definedName>
    <definedName name="TripleSpeed" localSheetId="1">[49]Ethernet!$A$250</definedName>
    <definedName name="TripleSpeed">[49]Ethernet!$A$250</definedName>
    <definedName name="TripleSpeedT" localSheetId="0">[49]Ethernet!$P$502</definedName>
    <definedName name="TripleSpeedT" localSheetId="1">[49]Ethernet!$P$502</definedName>
    <definedName name="TripleSpeedT">[49]Ethernet!$P$502</definedName>
    <definedName name="TRORD" localSheetId="0">#REF!</definedName>
    <definedName name="TRORD" localSheetId="1">#REF!</definedName>
    <definedName name="TRORD">#REF!</definedName>
    <definedName name="tsmc13" localSheetId="0">[49]USB!$A$897</definedName>
    <definedName name="tsmc13" localSheetId="1">[49]USB!$A$897</definedName>
    <definedName name="tsmc13">[49]USB!$A$897</definedName>
    <definedName name="TSMC13PHYT" localSheetId="0">[49]USB!$P$907</definedName>
    <definedName name="TSMC13PHYT" localSheetId="1">[49]USB!$P$907</definedName>
    <definedName name="TSMC13PHYT">[49]USB!$P$907</definedName>
    <definedName name="ttghg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tghg" localSheetId="1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tghg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unRoyalty" localSheetId="0">[45]Analysis!#REF!</definedName>
    <definedName name="TunRoyalty">[45]Analysis!#REF!</definedName>
    <definedName name="TunRoyaltySummary" localSheetId="0">[57]Analysis!#REF!</definedName>
    <definedName name="TunRoyaltySummary" localSheetId="1">[57]Analysis!#REF!</definedName>
    <definedName name="TunRoyaltySummary">[57]Analysis!#REF!</definedName>
    <definedName name="turkp" localSheetId="0">#REF!</definedName>
    <definedName name="turkp" localSheetId="1">#REF!</definedName>
    <definedName name="turkp">#REF!</definedName>
    <definedName name="twentyK" localSheetId="0">OFFSET(#REF!,COUNTA(#REF!)-20,0,20,1)</definedName>
    <definedName name="twentyK" localSheetId="1">OFFSET(#REF!,COUNTA(#REF!)-20,0,20,1)</definedName>
    <definedName name="twentyK">OFFSET(#REF!,COUNTA(#REF!)-20,0,20,1)</definedName>
    <definedName name="twentyS" localSheetId="0">OFFSET(#REF!,COUNTA(#REF!)-20,0,20,1)</definedName>
    <definedName name="twentyS">OFFSET(#REF!,COUNTA(#REF!)-20,0,20,1)</definedName>
    <definedName name="Tyler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yler" localSheetId="1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yler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ype" localSheetId="0">#REF!</definedName>
    <definedName name="Type" localSheetId="1">#REF!</definedName>
    <definedName name="Type">#REF!</definedName>
    <definedName name="u" localSheetId="0">#REF!</definedName>
    <definedName name="u" localSheetId="1">#REF!</definedName>
    <definedName name="u">#REF!</definedName>
    <definedName name="UARTRoyalty" localSheetId="0">#REF!</definedName>
    <definedName name="UARTRoyalty" localSheetId="1">#REF!</definedName>
    <definedName name="UARTRoyalty">#REF!</definedName>
    <definedName name="UFactor" localSheetId="0">[23]Sensitivity!$E$6</definedName>
    <definedName name="UFactor" localSheetId="1">[23]Sensitivity!$E$6</definedName>
    <definedName name="UFactor">[23]Sensitivity!$E$6</definedName>
    <definedName name="UGG_Data" localSheetId="0">#REF!</definedName>
    <definedName name="UGG_Data" localSheetId="1">#REF!</definedName>
    <definedName name="UGG_Data">#REF!</definedName>
    <definedName name="uk" localSheetId="0">#REF!</definedName>
    <definedName name="uk" localSheetId="1">#REF!</definedName>
    <definedName name="uk">#REF!</definedName>
    <definedName name="UMC15PHY" localSheetId="0">[49]USB!$A$887</definedName>
    <definedName name="UMC15PHY" localSheetId="1">[49]USB!$A$887</definedName>
    <definedName name="UMC15PHY">[49]USB!$A$887</definedName>
    <definedName name="UMC15PHYT" localSheetId="0">[49]USB!$P$895</definedName>
    <definedName name="UMC15PHYT" localSheetId="1">[49]USB!$P$895</definedName>
    <definedName name="UMC15PHYT">[49]USB!$P$895</definedName>
    <definedName name="UniqueRange_0" localSheetId="0">'[31]Quants Page'!#REF!</definedName>
    <definedName name="UniqueRange_0" localSheetId="1">'[31]Quants Page'!#REF!</definedName>
    <definedName name="UniqueRange_0">'[31]Quants Page'!#REF!</definedName>
    <definedName name="UniqueRange_1" localSheetId="0">[107]Macros!$J$2:$K$7</definedName>
    <definedName name="UniqueRange_1" localSheetId="1">[107]Macros!$J$2:$K$7</definedName>
    <definedName name="UniqueRange_1">[107]Macros!$J$2:$K$7</definedName>
    <definedName name="UniqueRange_10" localSheetId="0">[107]Macros!$N$2:$N$262</definedName>
    <definedName name="UniqueRange_10" localSheetId="1">[107]Macros!$N$2:$N$262</definedName>
    <definedName name="UniqueRange_10">[107]Macros!$N$2:$N$262</definedName>
    <definedName name="UniqueRange_101" localSheetId="0">#REF!</definedName>
    <definedName name="UniqueRange_101">#REF!</definedName>
    <definedName name="UniqueRange_102" localSheetId="0">#REF!</definedName>
    <definedName name="UniqueRange_102">#REF!</definedName>
    <definedName name="UniqueRange_103" localSheetId="0">#REF!</definedName>
    <definedName name="UniqueRange_103">#REF!</definedName>
    <definedName name="UniqueRange_104" localSheetId="0">[108]SemiIndices!$S$2:$T$1507</definedName>
    <definedName name="UniqueRange_104" localSheetId="1">[108]SemiIndices!$S$2:$T$1507</definedName>
    <definedName name="UniqueRange_104">[108]SemiIndices!$S$2:$T$1507</definedName>
    <definedName name="UniqueRange_11" localSheetId="0">[107]Macros!$O$2:$O$262</definedName>
    <definedName name="UniqueRange_11" localSheetId="1">[107]Macros!$O$2:$O$262</definedName>
    <definedName name="UniqueRange_11">[107]Macros!$O$2:$O$262</definedName>
    <definedName name="UniqueRange_12" localSheetId="0">[107]Macros!$P$2:$P$264</definedName>
    <definedName name="UniqueRange_12" localSheetId="1">[107]Macros!$P$2:$P$264</definedName>
    <definedName name="UniqueRange_12">[107]Macros!$P$2:$P$264</definedName>
    <definedName name="UniqueRange_13" localSheetId="0">[107]Macros!$Q$2:$Q$264</definedName>
    <definedName name="UniqueRange_13" localSheetId="1">[107]Macros!$Q$2:$Q$264</definedName>
    <definedName name="UniqueRange_13">[107]Macros!$Q$2:$Q$264</definedName>
    <definedName name="UniqueRange_14" localSheetId="0">[107]Macros!$S$2:$S$263</definedName>
    <definedName name="UniqueRange_14" localSheetId="1">[107]Macros!$S$2:$S$263</definedName>
    <definedName name="UniqueRange_14">[107]Macros!$S$2:$S$263</definedName>
    <definedName name="UniqueRange_15" localSheetId="0">[107]Macros!$T$2:$T$263</definedName>
    <definedName name="UniqueRange_15" localSheetId="1">[107]Macros!$T$2:$T$263</definedName>
    <definedName name="UniqueRange_15">[107]Macros!$T$2:$T$263</definedName>
    <definedName name="UniqueRange_16" localSheetId="0">[107]Macros!$U$2:$U$263</definedName>
    <definedName name="UniqueRange_16" localSheetId="1">[107]Macros!$U$2:$U$263</definedName>
    <definedName name="UniqueRange_16">[107]Macros!$U$2:$U$263</definedName>
    <definedName name="UniqueRange_17" localSheetId="0">[107]Macros!$V$2:$V$263</definedName>
    <definedName name="UniqueRange_17" localSheetId="1">[107]Macros!$V$2:$V$263</definedName>
    <definedName name="UniqueRange_17">[107]Macros!$V$2:$V$263</definedName>
    <definedName name="UniqueRange_18" localSheetId="0">[107]Macros!$W$2:$W$263</definedName>
    <definedName name="UniqueRange_18" localSheetId="1">[107]Macros!$W$2:$W$263</definedName>
    <definedName name="UniqueRange_18">[107]Macros!$W$2:$W$263</definedName>
    <definedName name="UniqueRange_19" localSheetId="0">[107]Macros!$X$2:$X$263</definedName>
    <definedName name="UniqueRange_19" localSheetId="1">[107]Macros!$X$2:$X$263</definedName>
    <definedName name="UniqueRange_19">[107]Macros!$X$2:$X$263</definedName>
    <definedName name="UniqueRange_2" localSheetId="0">#REF!</definedName>
    <definedName name="UniqueRange_2">#REF!</definedName>
    <definedName name="UniqueRange_20" localSheetId="0">[107]Macros!$Y$2:$Y$263</definedName>
    <definedName name="UniqueRange_20" localSheetId="1">[107]Macros!$Y$2:$Y$263</definedName>
    <definedName name="UniqueRange_20">[107]Macros!$Y$2:$Y$263</definedName>
    <definedName name="UniqueRange_21" localSheetId="0">[107]Macros!$R$2:$R$263</definedName>
    <definedName name="UniqueRange_21" localSheetId="1">[107]Macros!$R$2:$R$263</definedName>
    <definedName name="UniqueRange_21">[107]Macros!$R$2:$R$263</definedName>
    <definedName name="UniqueRange_22" localSheetId="0">[107]Macros!$Z$2:$Z$263</definedName>
    <definedName name="UniqueRange_22" localSheetId="1">[107]Macros!$Z$2:$Z$263</definedName>
    <definedName name="UniqueRange_22">[107]Macros!$Z$2:$Z$263</definedName>
    <definedName name="UniqueRange_23" localSheetId="0">[107]Macros!$AA$2:$AA$263</definedName>
    <definedName name="UniqueRange_23" localSheetId="1">[107]Macros!$AA$2:$AA$263</definedName>
    <definedName name="UniqueRange_23">[107]Macros!$AA$2:$AA$263</definedName>
    <definedName name="UniqueRange_24" localSheetId="0">[107]Macros!$AB$2:$AB$263</definedName>
    <definedName name="UniqueRange_24" localSheetId="1">[107]Macros!$AB$2:$AB$263</definedName>
    <definedName name="UniqueRange_24">[107]Macros!$AB$2:$AB$263</definedName>
    <definedName name="UniqueRange_25" localSheetId="0">[107]Macros!$AC$2:$AC$263</definedName>
    <definedName name="UniqueRange_25" localSheetId="1">[107]Macros!$AC$2:$AC$263</definedName>
    <definedName name="UniqueRange_25">[107]Macros!$AC$2:$AC$263</definedName>
    <definedName name="UniqueRange_26" localSheetId="0">[107]Macros!$C$1:$D$50</definedName>
    <definedName name="UniqueRange_26" localSheetId="1">[107]Macros!$C$1:$D$50</definedName>
    <definedName name="UniqueRange_26">[107]Macros!$C$1:$D$50</definedName>
    <definedName name="UniqueRange_27" localSheetId="0">[107]Macros!$AI$1:$AJ$1005</definedName>
    <definedName name="UniqueRange_27" localSheetId="1">[107]Macros!$AI$1:$AJ$1005</definedName>
    <definedName name="UniqueRange_27">[107]Macros!$AI$1:$AJ$1005</definedName>
    <definedName name="UniqueRange_28" localSheetId="0">[107]Macros!$AK$1:$AL$1044</definedName>
    <definedName name="UniqueRange_28" localSheetId="1">[107]Macros!$AK$1:$AL$1044</definedName>
    <definedName name="UniqueRange_28">[107]Macros!$AK$1:$AL$1044</definedName>
    <definedName name="UniqueRange_29" localSheetId="0">[107]Macros!$AD$2:$AD$263</definedName>
    <definedName name="UniqueRange_29" localSheetId="1">[107]Macros!$AD$2:$AD$263</definedName>
    <definedName name="UniqueRange_29">[107]Macros!$AD$2:$AD$263</definedName>
    <definedName name="UniqueRange_3" localSheetId="0">[107]Macros!$L$2:$M$54</definedName>
    <definedName name="UniqueRange_3" localSheetId="1">[107]Macros!$L$2:$M$54</definedName>
    <definedName name="UniqueRange_3">[107]Macros!$L$2:$M$54</definedName>
    <definedName name="UniqueRange_30" localSheetId="0">[107]Macros!$AE$2:$AE$263</definedName>
    <definedName name="UniqueRange_30" localSheetId="1">[107]Macros!$AE$2:$AE$263</definedName>
    <definedName name="UniqueRange_30">[107]Macros!$AE$2:$AE$263</definedName>
    <definedName name="UniqueRange_4" localSheetId="0">[107]Macros!$O$2:$O$262</definedName>
    <definedName name="UniqueRange_4" localSheetId="1">[107]Macros!$O$2:$O$262</definedName>
    <definedName name="UniqueRange_4">[107]Macros!$O$2:$O$262</definedName>
    <definedName name="UniqueRange_43" localSheetId="0">#REF!</definedName>
    <definedName name="UniqueRange_43">#REF!</definedName>
    <definedName name="UniqueRange_44" localSheetId="0">#REF!</definedName>
    <definedName name="UniqueRange_44">#REF!</definedName>
    <definedName name="UniqueRange_45" localSheetId="0">#REF!</definedName>
    <definedName name="UniqueRange_45">#REF!</definedName>
    <definedName name="UniqueRange_46" localSheetId="0">#REF!</definedName>
    <definedName name="UniqueRange_46">#REF!</definedName>
    <definedName name="UniqueRange_47" localSheetId="0">#REF!</definedName>
    <definedName name="UniqueRange_47">#REF!</definedName>
    <definedName name="UniqueRange_48" localSheetId="0">#REF!</definedName>
    <definedName name="UniqueRange_48">#REF!</definedName>
    <definedName name="UniqueRange_49" localSheetId="0">#REF!</definedName>
    <definedName name="UniqueRange_49">#REF!</definedName>
    <definedName name="UniqueRange_5" localSheetId="0">[107]Macros!$J$2:$J$263</definedName>
    <definedName name="UniqueRange_5" localSheetId="1">[107]Macros!$J$2:$J$263</definedName>
    <definedName name="UniqueRange_5">[107]Macros!$J$2:$J$263</definedName>
    <definedName name="UniqueRange_50" localSheetId="0">#REF!</definedName>
    <definedName name="UniqueRange_50">#REF!</definedName>
    <definedName name="UniqueRange_51" localSheetId="0">#REF!</definedName>
    <definedName name="UniqueRange_51">#REF!</definedName>
    <definedName name="UniqueRange_52" localSheetId="0">#REF!</definedName>
    <definedName name="UniqueRange_52">#REF!</definedName>
    <definedName name="UniqueRange_53" localSheetId="0">#REF!</definedName>
    <definedName name="UniqueRange_53">#REF!</definedName>
    <definedName name="UniqueRange_54" localSheetId="0">#REF!</definedName>
    <definedName name="UniqueRange_54">#REF!</definedName>
    <definedName name="UniqueRange_55" localSheetId="0">#REF!</definedName>
    <definedName name="UniqueRange_55">#REF!</definedName>
    <definedName name="UniqueRange_56" localSheetId="0">#REF!</definedName>
    <definedName name="UniqueRange_56">#REF!</definedName>
    <definedName name="UniqueRange_57" localSheetId="0">#REF!</definedName>
    <definedName name="UniqueRange_57">#REF!</definedName>
    <definedName name="UniqueRange_58" localSheetId="0">#REF!</definedName>
    <definedName name="UniqueRange_58">#REF!</definedName>
    <definedName name="UniqueRange_59" localSheetId="0">#REF!</definedName>
    <definedName name="UniqueRange_59">#REF!</definedName>
    <definedName name="UniqueRange_6" localSheetId="0">[107]Macros!$K$2:$K$263</definedName>
    <definedName name="UniqueRange_6" localSheetId="1">[107]Macros!$K$2:$K$263</definedName>
    <definedName name="UniqueRange_6">[107]Macros!$K$2:$K$263</definedName>
    <definedName name="UniqueRange_60" localSheetId="0">#REF!</definedName>
    <definedName name="UniqueRange_60">#REF!</definedName>
    <definedName name="UniqueRange_61" localSheetId="0">#REF!</definedName>
    <definedName name="UniqueRange_61">#REF!</definedName>
    <definedName name="UniqueRange_62" localSheetId="0">#REF!</definedName>
    <definedName name="UniqueRange_62">#REF!</definedName>
    <definedName name="UniqueRange_63" localSheetId="0">#REF!</definedName>
    <definedName name="UniqueRange_63">#REF!</definedName>
    <definedName name="UniqueRange_64" localSheetId="0">#REF!</definedName>
    <definedName name="UniqueRange_64">#REF!</definedName>
    <definedName name="UniqueRange_65" localSheetId="0">#REF!</definedName>
    <definedName name="UniqueRange_65">#REF!</definedName>
    <definedName name="UniqueRange_66" localSheetId="0">#REF!</definedName>
    <definedName name="UniqueRange_66">#REF!</definedName>
    <definedName name="UniqueRange_67" localSheetId="0">#REF!</definedName>
    <definedName name="UniqueRange_67">#REF!</definedName>
    <definedName name="UniqueRange_68" localSheetId="0">#REF!</definedName>
    <definedName name="UniqueRange_68">#REF!</definedName>
    <definedName name="UniqueRange_69" localSheetId="0">[108]SemiIndices!$A$2:$B$955</definedName>
    <definedName name="UniqueRange_69" localSheetId="1">[108]SemiIndices!$A$2:$B$955</definedName>
    <definedName name="UniqueRange_69">[108]SemiIndices!$A$2:$B$955</definedName>
    <definedName name="UniqueRange_7" localSheetId="0">'[31]Quants Page'!#REF!</definedName>
    <definedName name="UniqueRange_7" localSheetId="1">'[31]Quants Page'!#REF!</definedName>
    <definedName name="UniqueRange_7">'[31]Quants Page'!#REF!</definedName>
    <definedName name="UniqueRange_70" localSheetId="0">[108]SemiIndices!$Q$2:$R$366</definedName>
    <definedName name="UniqueRange_70" localSheetId="1">[108]SemiIndices!$Q$2:$R$366</definedName>
    <definedName name="UniqueRange_70">[108]SemiIndices!$Q$2:$R$366</definedName>
    <definedName name="UniqueRange_71" localSheetId="0">[108]SemiIndices!$C$2:$D$249</definedName>
    <definedName name="UniqueRange_71" localSheetId="1">[108]SemiIndices!$C$2:$D$249</definedName>
    <definedName name="UniqueRange_71">[108]SemiIndices!$C$2:$D$249</definedName>
    <definedName name="UniqueRange_72" localSheetId="0">[108]SemiIndices!$G$2:$H$1259</definedName>
    <definedName name="UniqueRange_72" localSheetId="1">[108]SemiIndices!$G$2:$H$1259</definedName>
    <definedName name="UniqueRange_72">[108]SemiIndices!$G$2:$H$1259</definedName>
    <definedName name="UniqueRange_73" localSheetId="0">[108]SemiIndices!$E$2:$F$36</definedName>
    <definedName name="UniqueRange_73" localSheetId="1">[108]SemiIndices!$E$2:$F$36</definedName>
    <definedName name="UniqueRange_73">[108]SemiIndices!$E$2:$F$36</definedName>
    <definedName name="UniqueRange_74" localSheetId="0">#REF!</definedName>
    <definedName name="UniqueRange_74">#REF!</definedName>
    <definedName name="UniqueRange_75" localSheetId="0">[108]SemiIndices!$I$2:$J$278</definedName>
    <definedName name="UniqueRange_75" localSheetId="1">[108]SemiIndices!$I$2:$J$278</definedName>
    <definedName name="UniqueRange_75">[108]SemiIndices!$I$2:$J$278</definedName>
    <definedName name="UniqueRange_76" localSheetId="0">[108]SemiIndices!$K$2:$L$1259</definedName>
    <definedName name="UniqueRange_76" localSheetId="1">[108]SemiIndices!$K$2:$L$1259</definedName>
    <definedName name="UniqueRange_76">[108]SemiIndices!$K$2:$L$1259</definedName>
    <definedName name="UniqueRange_77" localSheetId="0">[108]SemiIndices!$M$2:$N$1542</definedName>
    <definedName name="UniqueRange_77" localSheetId="1">[108]SemiIndices!$M$2:$N$1542</definedName>
    <definedName name="UniqueRange_77">[108]SemiIndices!$M$2:$N$1542</definedName>
    <definedName name="UniqueRange_78" localSheetId="0">#REF!</definedName>
    <definedName name="UniqueRange_78">#REF!</definedName>
    <definedName name="UniqueRange_79" localSheetId="0">#REF!</definedName>
    <definedName name="UniqueRange_79">#REF!</definedName>
    <definedName name="UniqueRange_8" localSheetId="0">[107]Macros!$L$2:$L$262</definedName>
    <definedName name="UniqueRange_8" localSheetId="1">[107]Macros!$L$2:$L$262</definedName>
    <definedName name="UniqueRange_8">[107]Macros!$L$2:$L$262</definedName>
    <definedName name="UniqueRange_80" localSheetId="0">#REF!</definedName>
    <definedName name="UniqueRange_80">#REF!</definedName>
    <definedName name="UniqueRange_81" localSheetId="0">#REF!</definedName>
    <definedName name="UniqueRange_81">#REF!</definedName>
    <definedName name="UniqueRange_82" localSheetId="0">#REF!</definedName>
    <definedName name="UniqueRange_82">#REF!</definedName>
    <definedName name="UniqueRange_83" localSheetId="0">#REF!</definedName>
    <definedName name="UniqueRange_83">#REF!</definedName>
    <definedName name="UniqueRange_84" localSheetId="0">#REF!</definedName>
    <definedName name="UniqueRange_84">#REF!</definedName>
    <definedName name="UniqueRange_85" localSheetId="0">#REF!</definedName>
    <definedName name="UniqueRange_85">#REF!</definedName>
    <definedName name="UniqueRange_86" localSheetId="0">#REF!</definedName>
    <definedName name="UniqueRange_86">#REF!</definedName>
    <definedName name="UniqueRange_87" localSheetId="0">#REF!</definedName>
    <definedName name="UniqueRange_87">#REF!</definedName>
    <definedName name="UniqueRange_88" localSheetId="0">#REF!</definedName>
    <definedName name="UniqueRange_88">#REF!</definedName>
    <definedName name="UniqueRange_89" localSheetId="0">#REF!</definedName>
    <definedName name="UniqueRange_89">#REF!</definedName>
    <definedName name="UniqueRange_9" localSheetId="0">[107]Macros!$M$2:$M$262</definedName>
    <definedName name="UniqueRange_9" localSheetId="1">[107]Macros!$M$2:$M$262</definedName>
    <definedName name="UniqueRange_9">[107]Macros!$M$2:$M$262</definedName>
    <definedName name="UniqueRange_90" localSheetId="0">#REF!</definedName>
    <definedName name="UniqueRange_90">#REF!</definedName>
    <definedName name="UniqueRange_91" localSheetId="0">#REF!</definedName>
    <definedName name="UniqueRange_91">#REF!</definedName>
    <definedName name="UniqueRange_92" localSheetId="0">#REF!</definedName>
    <definedName name="UniqueRange_92">#REF!</definedName>
    <definedName name="UniqueRange_93" localSheetId="0">#REF!</definedName>
    <definedName name="UniqueRange_93">#REF!</definedName>
    <definedName name="UniqueRange_94" localSheetId="0">#REF!</definedName>
    <definedName name="UniqueRange_94">#REF!</definedName>
    <definedName name="UniqueRange_95" localSheetId="0">#REF!</definedName>
    <definedName name="UniqueRange_95">#REF!</definedName>
    <definedName name="UniqueRange_96" localSheetId="0">#REF!</definedName>
    <definedName name="UniqueRange_96">#REF!</definedName>
    <definedName name="UniqueRange_97" localSheetId="0">#REF!</definedName>
    <definedName name="UniqueRange_97">#REF!</definedName>
    <definedName name="UniqueRange_98" localSheetId="0">#REF!</definedName>
    <definedName name="UniqueRange_98">#REF!</definedName>
    <definedName name="UniqueRange_99" localSheetId="0">#REF!</definedName>
    <definedName name="UniqueRange_99">#REF!</definedName>
    <definedName name="upper_left1" localSheetId="0">#REF!</definedName>
    <definedName name="upper_left1">#REF!</definedName>
    <definedName name="upper_left2" localSheetId="0">#REF!</definedName>
    <definedName name="upper_left2">#REF!</definedName>
    <definedName name="UpsideCase" localSheetId="0">#REF!</definedName>
    <definedName name="UpsideCase">#REF!</definedName>
    <definedName name="uraniumfactor" localSheetId="0">[68]Sensitivity!$B$4</definedName>
    <definedName name="uraniumfactor" localSheetId="1">[68]Sensitivity!$B$4</definedName>
    <definedName name="uraniumfactor">[68]Sensitivity!$B$4</definedName>
    <definedName name="usbhw" localSheetId="0">[49]USB!$P$1039</definedName>
    <definedName name="usbhw" localSheetId="1">[49]USB!$P$1039</definedName>
    <definedName name="usbhw">[49]USB!$P$1039</definedName>
    <definedName name="USCAD" localSheetId="0">#REF!</definedName>
    <definedName name="USCAD" localSheetId="1">#REF!</definedName>
    <definedName name="USCAD">#REF!</definedName>
    <definedName name="usp" localSheetId="0">#REF!</definedName>
    <definedName name="usp">#REF!</definedName>
    <definedName name="USpot" localSheetId="0">'[46]NAV (For Comps)'!$B$13</definedName>
    <definedName name="USpot" localSheetId="1">'[46]NAV (For Comps)'!$B$13</definedName>
    <definedName name="USpot">'[46]NAV (For Comps)'!$B$13</definedName>
    <definedName name="v" localSheetId="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v" localSheetId="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v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valothmine" localSheetId="0">[16]Comps_Link!$E$48</definedName>
    <definedName name="valothmine" localSheetId="1">[16]Comps_Link!$E$48</definedName>
    <definedName name="valothmine">[16]Comps_Link!$E$48</definedName>
    <definedName name="ValuationYear" localSheetId="0">#REF!</definedName>
    <definedName name="ValuationYear" localSheetId="1">#REF!</definedName>
    <definedName name="ValuationYear">#REF!</definedName>
    <definedName name="Value_to_TargetPrice_at_9mult">[61]SensitivityA!$E$36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AVolume" localSheetId="0">'[81]DWs &amp; Volume'!$C$41:$AD$41</definedName>
    <definedName name="VarAVolume" localSheetId="1">'[81]DWs &amp; Volume'!$C$41:$AD$41</definedName>
    <definedName name="VarAVolume">'[81]DWs &amp; Volume'!$C$41:$AD$41</definedName>
    <definedName name="VARIANCE">'[1]#REF'!$K$268:$S$391</definedName>
    <definedName name="variation" localSheetId="0">[16]dilution!$I$21</definedName>
    <definedName name="variation" localSheetId="1">[16]dilution!$I$21</definedName>
    <definedName name="variation">[16]dilution!$I$21</definedName>
    <definedName name="VBDirectGM">[20]Broadcast!$E$97:$N$105</definedName>
    <definedName name="VBIS" localSheetId="0">#REF!</definedName>
    <definedName name="VBIS" localSheetId="1">#REF!</definedName>
    <definedName name="VBIS">#REF!</definedName>
    <definedName name="VBIST" localSheetId="0">#REF!</definedName>
    <definedName name="VBIST" localSheetId="1">#REF!</definedName>
    <definedName name="VBIST">#REF!</definedName>
    <definedName name="VBReferralGM">[20]Broadcast!$E$110:$N$118</definedName>
    <definedName name="VBWholesaleGM">[20]Broadcast!$E$123:$N$131</definedName>
    <definedName name="VC" localSheetId="0">#REF!</definedName>
    <definedName name="VC" localSheetId="1">#REF!</definedName>
    <definedName name="VC">#REF!</definedName>
    <definedName name="VCT" localSheetId="0">#REF!</definedName>
    <definedName name="VCT" localSheetId="1">#REF!</definedName>
    <definedName name="VCT">#REF!</definedName>
    <definedName name="vdcf1" localSheetId="0">#REF!</definedName>
    <definedName name="vdcf1" localSheetId="1">#REF!</definedName>
    <definedName name="vdcf1">#REF!</definedName>
    <definedName name="vdcf2" localSheetId="0">#REF!</definedName>
    <definedName name="vdcf2">#REF!</definedName>
    <definedName name="VERIZON" localSheetId="0">#REF!</definedName>
    <definedName name="VERIZON">#REF!</definedName>
    <definedName name="Viterbi" localSheetId="0">#REF!</definedName>
    <definedName name="Viterbi">#REF!</definedName>
    <definedName name="ViterbiT" localSheetId="0">#REF!</definedName>
    <definedName name="ViterbiT">#REF!</definedName>
    <definedName name="VoiceBroadcastData">'[20]Voice Broadcast'!$A:$IV</definedName>
    <definedName name="VolumeScale" localSheetId="0">[45]Analysis!#REF!</definedName>
    <definedName name="VolumeScale" localSheetId="1">[45]Analysis!#REF!</definedName>
    <definedName name="VolumeScale">[45]Analysis!#REF!</definedName>
    <definedName name="VolumeScaleSummary" localSheetId="0">[57]Analysis!#REF!</definedName>
    <definedName name="VolumeScaleSummary" localSheetId="1">[57]Analysis!#REF!</definedName>
    <definedName name="VolumeScaleSummary">[57]Analysis!#REF!</definedName>
    <definedName name="VRTX" localSheetId="0">#REF!</definedName>
    <definedName name="VRTX" localSheetId="1">#REF!</definedName>
    <definedName name="VRTX">#REF!</definedName>
    <definedName name="w" localSheetId="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" localSheetId="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ACC" localSheetId="0">#REF!</definedName>
    <definedName name="WACC" localSheetId="1">#REF!</definedName>
    <definedName name="WACC">#REF!</definedName>
    <definedName name="WACC1" localSheetId="0">#REF!</definedName>
    <definedName name="WACC1" localSheetId="1">#REF!</definedName>
    <definedName name="WACC1">#REF!</definedName>
    <definedName name="WAGE1" localSheetId="0">#REF!</definedName>
    <definedName name="WAGE1" localSheetId="1">#REF!</definedName>
    <definedName name="WAGE1">#REF!</definedName>
    <definedName name="WAGE10" localSheetId="0">#REF!</definedName>
    <definedName name="WAGE10">#REF!</definedName>
    <definedName name="WAGE11" localSheetId="0">#REF!</definedName>
    <definedName name="WAGE11">#REF!</definedName>
    <definedName name="WAGE12" localSheetId="0">#REF!</definedName>
    <definedName name="WAGE12">#REF!</definedName>
    <definedName name="WAGE2" localSheetId="0">#REF!</definedName>
    <definedName name="WAGE2">#REF!</definedName>
    <definedName name="WAGE3" localSheetId="0">#REF!</definedName>
    <definedName name="WAGE3">#REF!</definedName>
    <definedName name="WAGE4" localSheetId="0">#REF!</definedName>
    <definedName name="WAGE4">#REF!</definedName>
    <definedName name="WAGE5" localSheetId="0">#REF!</definedName>
    <definedName name="WAGE5">#REF!</definedName>
    <definedName name="WAGE6" localSheetId="0">#REF!</definedName>
    <definedName name="WAGE6">#REF!</definedName>
    <definedName name="WAGE7" localSheetId="0">#REF!</definedName>
    <definedName name="WAGE7">#REF!</definedName>
    <definedName name="WAGE8" localSheetId="0">#REF!</definedName>
    <definedName name="WAGE8">#REF!</definedName>
    <definedName name="WAGE9" localSheetId="0">#REF!</definedName>
    <definedName name="WAGE9">#REF!</definedName>
    <definedName name="warrants" localSheetId="0">[16]dilution!$B$57</definedName>
    <definedName name="warrants" localSheetId="1">[16]dilution!$B$57</definedName>
    <definedName name="warrants">[16]dilution!$B$57</definedName>
    <definedName name="wc" localSheetId="0">[16]Balance!$J$46</definedName>
    <definedName name="wc" localSheetId="1">[16]Balance!$J$46</definedName>
    <definedName name="wc">[16]Balance!$J$46</definedName>
    <definedName name="wedge" localSheetId="0">#REF!</definedName>
    <definedName name="wedge">#REF!</definedName>
    <definedName name="wee" localSheetId="0">#REF!</definedName>
    <definedName name="wee">#REF!</definedName>
    <definedName name="weightedfiveA" localSheetId="0">SUM(OFFSET('[109]Share Prices - Current'!#REF!,COUNTA('[109]Share Prices - Current'!#REF!)-5,0,5,1))/SUM(OFFSET('[109]Share Prices - Current'!#REF!,COUNTA('[109]Share Prices - Current'!#REF!)-5,0,5,1))</definedName>
    <definedName name="weightedfiveA" localSheetId="1">SUM(OFFSET('[109]Share Prices - Current'!#REF!,COUNTA('[109]Share Prices - Current'!#REF!)-5,0,5,1))/SUM(OFFSET('[109]Share Prices - Current'!#REF!,COUNTA('[109]Share Prices - Current'!#REF!)-5,0,5,1))</definedName>
    <definedName name="weightedfiveA">SUM(OFFSET('[109]Share Prices - Current'!#REF!,COUNTA('[109]Share Prices - Current'!#REF!)-5,0,5,1))/SUM(OFFSET('[109]Share Prices - Current'!#REF!,COUNTA('[109]Share Prices - Current'!#REF!)-5,0,5,1))</definedName>
    <definedName name="weightedfiveK" localSheetId="0">SUM(OFFSET(#REF!,COUNTA(#REF!)-5,0,5,1))/SUM(OFFSET(#REF!,COUNTA(#REF!)-5,0,5,1))</definedName>
    <definedName name="weightedfiveK" localSheetId="1">SUM(OFFSET(#REF!,COUNTA(#REF!)-5,0,5,1))/SUM(OFFSET(#REF!,COUNTA(#REF!)-5,0,5,1))</definedName>
    <definedName name="weightedfiveK">SUM(OFFSET(#REF!,COUNTA(#REF!)-5,0,5,1))/SUM(OFFSET(#REF!,COUNTA(#REF!)-5,0,5,1))</definedName>
    <definedName name="weightedfiveS" localSheetId="0">SUM(OFFSET(#REF!,COUNTA(#REF!)-5,0,5,1))/SUM(OFFSET(#REF!,COUNTA(#REF!)-5,0,5,1))</definedName>
    <definedName name="weightedfiveS" localSheetId="1">SUM(OFFSET(#REF!,COUNTA(#REF!)-5,0,5,1))/SUM(OFFSET(#REF!,COUNTA(#REF!)-5,0,5,1))</definedName>
    <definedName name="weightedfiveS">SUM(OFFSET(#REF!,COUNTA(#REF!)-5,0,5,1))/SUM(OFFSET(#REF!,COUNTA(#REF!)-5,0,5,1))</definedName>
    <definedName name="weightedsixtyA" localSheetId="0">SUM(OFFSET('[109]Share Prices - Current'!#REF!,COUNTA('[109]Share Prices - Current'!#REF!)-60,0,60,1))/SUM(OFFSET('[109]Share Prices - Current'!#REF!,COUNTA('[109]Share Prices - Current'!#REF!)-60,0,60,1))</definedName>
    <definedName name="weightedsixtyA" localSheetId="1">SUM(OFFSET('[109]Share Prices - Current'!#REF!,COUNTA('[109]Share Prices - Current'!#REF!)-60,0,60,1))/SUM(OFFSET('[109]Share Prices - Current'!#REF!,COUNTA('[109]Share Prices - Current'!#REF!)-60,0,60,1))</definedName>
    <definedName name="weightedsixtyA">SUM(OFFSET('[109]Share Prices - Current'!#REF!,COUNTA('[109]Share Prices - Current'!#REF!)-60,0,60,1))/SUM(OFFSET('[109]Share Prices - Current'!#REF!,COUNTA('[109]Share Prices - Current'!#REF!)-60,0,60,1))</definedName>
    <definedName name="weightedsixtyK" localSheetId="0">SUM(OFFSET(#REF!,COUNTA(#REF!)-60,0,60,1))/SUM(OFFSET(#REF!,COUNTA(#REF!)-60,0,60,1))</definedName>
    <definedName name="weightedsixtyK" localSheetId="1">SUM(OFFSET(#REF!,COUNTA(#REF!)-60,0,60,1))/SUM(OFFSET(#REF!,COUNTA(#REF!)-60,0,60,1))</definedName>
    <definedName name="weightedsixtyK">SUM(OFFSET(#REF!,COUNTA(#REF!)-60,0,60,1))/SUM(OFFSET(#REF!,COUNTA(#REF!)-60,0,60,1))</definedName>
    <definedName name="weightedsixtyS" localSheetId="0">SUM(OFFSET(#REF!,COUNTA(#REF!)-60,0,60,1))/SUM(OFFSET(#REF!,COUNTA(#REF!)-60,0,60,1))</definedName>
    <definedName name="weightedsixtyS">SUM(OFFSET(#REF!,COUNTA(#REF!)-60,0,60,1))/SUM(OFFSET(#REF!,COUNTA(#REF!)-60,0,60,1))</definedName>
    <definedName name="weightedtenA" localSheetId="0">SUM(OFFSET('[109]Share Prices - Current'!#REF!,COUNTA('[109]Share Prices - Current'!#REF!)-10,0,10,1))/SUM(OFFSET('[109]Share Prices - Current'!#REF!,COUNTA('[109]Share Prices - Current'!#REF!)-10,0,10,1))</definedName>
    <definedName name="weightedtenA" localSheetId="1">SUM(OFFSET('[109]Share Prices - Current'!#REF!,COUNTA('[109]Share Prices - Current'!#REF!)-10,0,10,1))/SUM(OFFSET('[109]Share Prices - Current'!#REF!,COUNTA('[109]Share Prices - Current'!#REF!)-10,0,10,1))</definedName>
    <definedName name="weightedtenA">SUM(OFFSET('[109]Share Prices - Current'!#REF!,COUNTA('[109]Share Prices - Current'!#REF!)-10,0,10,1))/SUM(OFFSET('[109]Share Prices - Current'!#REF!,COUNTA('[109]Share Prices - Current'!#REF!)-10,0,10,1))</definedName>
    <definedName name="weightedtenK" localSheetId="0">SUM(OFFSET(#REF!,COUNTA(#REF!)-10,0,10,1))/SUM(OFFSET(#REF!,COUNTA(#REF!)-10,0,10,1))</definedName>
    <definedName name="weightedtenK" localSheetId="1">SUM(OFFSET(#REF!,COUNTA(#REF!)-10,0,10,1))/SUM(OFFSET(#REF!,COUNTA(#REF!)-10,0,10,1))</definedName>
    <definedName name="weightedtenK">SUM(OFFSET(#REF!,COUNTA(#REF!)-10,0,10,1))/SUM(OFFSET(#REF!,COUNTA(#REF!)-10,0,10,1))</definedName>
    <definedName name="weightedtenS" localSheetId="0">SUM(OFFSET(#REF!,COUNTA(#REF!)-10,0,10,1))/SUM(OFFSET(#REF!,COUNTA(#REF!)-10,0,10,1))</definedName>
    <definedName name="weightedtenS">SUM(OFFSET(#REF!,COUNTA(#REF!)-10,0,10,1))/SUM(OFFSET(#REF!,COUNTA(#REF!)-10,0,10,1))</definedName>
    <definedName name="weightedthirtyA" localSheetId="0">SUM(OFFSET('[109]Share Prices - Current'!#REF!,COUNTA('[109]Share Prices - Current'!#REF!)-30,0,30,1))/SUM(OFFSET('[109]Share Prices - Current'!#REF!,COUNTA('[109]Share Prices - Current'!#REF!)-30,0,30,1))</definedName>
    <definedName name="weightedthirtyA" localSheetId="1">SUM(OFFSET('[109]Share Prices - Current'!#REF!,COUNTA('[109]Share Prices - Current'!#REF!)-30,0,30,1))/SUM(OFFSET('[109]Share Prices - Current'!#REF!,COUNTA('[109]Share Prices - Current'!#REF!)-30,0,30,1))</definedName>
    <definedName name="weightedthirtyA">SUM(OFFSET('[109]Share Prices - Current'!#REF!,COUNTA('[109]Share Prices - Current'!#REF!)-30,0,30,1))/SUM(OFFSET('[109]Share Prices - Current'!#REF!,COUNTA('[109]Share Prices - Current'!#REF!)-30,0,30,1))</definedName>
    <definedName name="weightedthirtyK" localSheetId="0">SUM(OFFSET(#REF!,COUNTA(#REF!)-30,0,30,1))/SUM(OFFSET(#REF!,COUNTA(#REF!)-30,0,30,1))</definedName>
    <definedName name="weightedthirtyK" localSheetId="1">SUM(OFFSET(#REF!,COUNTA(#REF!)-30,0,30,1))/SUM(OFFSET(#REF!,COUNTA(#REF!)-30,0,30,1))</definedName>
    <definedName name="weightedthirtyK">SUM(OFFSET(#REF!,COUNTA(#REF!)-30,0,30,1))/SUM(OFFSET(#REF!,COUNTA(#REF!)-30,0,30,1))</definedName>
    <definedName name="weightedthirtyS" localSheetId="0">SUM(OFFSET(#REF!,COUNTA(#REF!)-30,0,30,1))/SUM(OFFSET(#REF!,COUNTA(#REF!)-30,0,30,1))</definedName>
    <definedName name="weightedthirtyS">SUM(OFFSET(#REF!,COUNTA(#REF!)-30,0,30,1))/SUM(OFFSET(#REF!,COUNTA(#REF!)-30,0,30,1))</definedName>
    <definedName name="weightedtwentyA" localSheetId="0">SUM(OFFSET('[109]Share Prices - Current'!#REF!,COUNTA('[109]Share Prices - Current'!#REF!)-20,0,20,1))/SUM(OFFSET('[109]Share Prices - Current'!#REF!,COUNTA('[109]Share Prices - Current'!#REF!)-20,0,20,1))</definedName>
    <definedName name="weightedtwentyA" localSheetId="1">SUM(OFFSET('[109]Share Prices - Current'!#REF!,COUNTA('[109]Share Prices - Current'!#REF!)-20,0,20,1))/SUM(OFFSET('[109]Share Prices - Current'!#REF!,COUNTA('[109]Share Prices - Current'!#REF!)-20,0,20,1))</definedName>
    <definedName name="weightedtwentyA">SUM(OFFSET('[109]Share Prices - Current'!#REF!,COUNTA('[109]Share Prices - Current'!#REF!)-20,0,20,1))/SUM(OFFSET('[109]Share Prices - Current'!#REF!,COUNTA('[109]Share Prices - Current'!#REF!)-20,0,20,1))</definedName>
    <definedName name="weightedtwentyK" localSheetId="0">SUM(OFFSET(#REF!,COUNTA(#REF!)-20,0,20,1))/SUM(OFFSET(#REF!,COUNTA(#REF!)-20,0,20,1))</definedName>
    <definedName name="weightedtwentyK" localSheetId="1">SUM(OFFSET(#REF!,COUNTA(#REF!)-20,0,20,1))/SUM(OFFSET(#REF!,COUNTA(#REF!)-20,0,20,1))</definedName>
    <definedName name="weightedtwentyK">SUM(OFFSET(#REF!,COUNTA(#REF!)-20,0,20,1))/SUM(OFFSET(#REF!,COUNTA(#REF!)-20,0,20,1))</definedName>
    <definedName name="weightedtwentyS" localSheetId="0">SUM(OFFSET(#REF!,COUNTA(#REF!)-20,0,20,1))/SUM(OFFSET(#REF!,COUNTA(#REF!)-20,0,20,1))</definedName>
    <definedName name="weightedtwentyS">SUM(OFFSET(#REF!,COUNTA(#REF!)-20,0,20,1))/SUM(OFFSET(#REF!,COUNTA(#REF!)-20,0,20,1))</definedName>
    <definedName name="Whatisgoingon" localSheetId="0" hidden="1">{#N/A,#N/A,FALSE,"Projections";#N/A,#N/A,FALSE,"Multiples Valuation";#N/A,#N/A,FALSE,"LBO";#N/A,#N/A,FALSE,"Multiples_Sensitivity";#N/A,#N/A,FALSE,"Summary"}</definedName>
    <definedName name="Whatisgoingon" localSheetId="1" hidden="1">{#N/A,#N/A,FALSE,"Projections";#N/A,#N/A,FALSE,"Multiples Valuation";#N/A,#N/A,FALSE,"LBO";#N/A,#N/A,FALSE,"Multiples_Sensitivity";#N/A,#N/A,FALSE,"Summary"}</definedName>
    <definedName name="Whatisgoingon" hidden="1">{#N/A,#N/A,FALSE,"Projections";#N/A,#N/A,FALSE,"Multiples Valuation";#N/A,#N/A,FALSE,"LBO";#N/A,#N/A,FALSE,"Multiples_Sensitivity";#N/A,#N/A,FALSE,"Summary"}</definedName>
    <definedName name="Wholesale_Access_Lines" localSheetId="0">#REF!</definedName>
    <definedName name="Wholesale_Access_Lines" localSheetId="1">#REF!</definedName>
    <definedName name="Wholesale_Access_Lines">#REF!</definedName>
    <definedName name="wireles" localSheetId="0">#REF!</definedName>
    <definedName name="wireles" localSheetId="1">#REF!</definedName>
    <definedName name="wireles">#REF!</definedName>
    <definedName name="Wireless" localSheetId="0">#REF!</definedName>
    <definedName name="Wireless" localSheetId="1">#REF!</definedName>
    <definedName name="Wireless">#REF!</definedName>
    <definedName name="wirelesst" localSheetId="0">#REF!</definedName>
    <definedName name="wirelesst">#REF!</definedName>
    <definedName name="WorkingCap" localSheetId="0">[23]Balance!$H$38</definedName>
    <definedName name="WorkingCap" localSheetId="1">[23]Balance!$H$38</definedName>
    <definedName name="WorkingCap">[23]Balance!$H$38</definedName>
    <definedName name="WorstCase" localSheetId="0">#REF!</definedName>
    <definedName name="WorstCase">#REF!</definedName>
    <definedName name="WorstCaseColumn">'[21]Sensitivity analysis'!$J$1:$J$65536,'[21]Sensitivity analysis'!$D$1:$D$65536</definedName>
    <definedName name="wren.wicor." localSheetId="0" hidden="1">{#N/A,#N/A,FALSE,"FACTSHEETS";#N/A,#N/A,FALSE,"pump";#N/A,#N/A,FALSE,"filter"}</definedName>
    <definedName name="wren.wicor." localSheetId="1" hidden="1">{#N/A,#N/A,FALSE,"FACTSHEETS";#N/A,#N/A,FALSE,"pump";#N/A,#N/A,FALSE,"filter"}</definedName>
    <definedName name="wren.wicor." hidden="1">{#N/A,#N/A,FALSE,"FACTSHEETS";#N/A,#N/A,FALSE,"pump";#N/A,#N/A,FALSE,"filter"}</definedName>
    <definedName name="wrn.A_VALUATION." localSheetId="0" hidden="1">{#N/A,#N/A,FALSE,"A_D";#N/A,#N/A,FALSE,"WACC";#N/A,#N/A,FALSE,"DCF";#N/A,#N/A,FALSE,"A";#N/A,#N/A,FALSE,"LBO";#N/A,#N/A,FALSE,"C";#N/A,#N/A,FALSE,"impd";#N/A,#N/A,FALSE,"comps"}</definedName>
    <definedName name="wrn.A_VALUATION." localSheetId="1" hidden="1">{#N/A,#N/A,FALSE,"A_D";#N/A,#N/A,FALSE,"WACC";#N/A,#N/A,FALSE,"DCF";#N/A,#N/A,FALSE,"A";#N/A,#N/A,FALSE,"LBO";#N/A,#N/A,FALSE,"C";#N/A,#N/A,FALSE,"impd";#N/A,#N/A,FALSE,"comps"}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ccr_Dil." localSheetId="0" hidden="1">{#N/A,#N/A,FALSE,"Debt Accr";#N/A,#N/A,FALSE,"Stock Accr";#N/A,#N/A,FALSE,"Debt Stock Accr"}</definedName>
    <definedName name="wrn.Accr_Dil." localSheetId="1" hidden="1">{#N/A,#N/A,FALSE,"Debt Accr";#N/A,#N/A,FALSE,"Stock Accr";#N/A,#N/A,FALSE,"Debt Stock Accr"}</definedName>
    <definedName name="wrn.Accr_Dil." hidden="1">{#N/A,#N/A,FALSE,"Debt Accr";#N/A,#N/A,FALSE,"Stock Accr";#N/A,#N/A,FALSE,"Debt Stock Accr"}</definedName>
    <definedName name="wrn.Ad._.Sales._.Op._.Exp." localSheetId="0" hidden="1">{#N/A,#N/A,FALSE,"ADSALES"}</definedName>
    <definedName name="wrn.Ad._.Sales._.Op._.Exp." localSheetId="1" hidden="1">{#N/A,#N/A,FALSE,"ADSALES"}</definedName>
    <definedName name="wrn.Ad._.Sales._.Op._.Exp." hidden="1">{#N/A,#N/A,FALSE,"ADSALES"}</definedName>
    <definedName name="wrn.Aff._.Sales._.Oper._.Exp." localSheetId="0" hidden="1">{#N/A,#N/A,FALSE,"AFFSALES"}</definedName>
    <definedName name="wrn.Aff._.Sales._.Oper._.Exp." localSheetId="1" hidden="1">{#N/A,#N/A,FALSE,"AFFSALES"}</definedName>
    <definedName name="wrn.Aff._.Sales._.Oper._.Exp." hidden="1">{#N/A,#N/A,FALSE,"AFFSALES"}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localSheetId="1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_.gulp._.sheets." localSheetId="0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gulp._.sheets." localSheetId="1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localSheetId="0" hidden="1">{#N/A,#N/A,FALSE,"puboff";#N/A,#N/A,FALSE,"financials";#N/A,#N/A,FALSE,"valuation";#N/A,#N/A,FALSE,"split"}</definedName>
    <definedName name="wrn.ALL._.PAGES." localSheetId="1" hidden="1">{#N/A,#N/A,FALSE,"puboff";#N/A,#N/A,FALSE,"financials";#N/A,#N/A,FALSE,"valuation";#N/A,#N/A,FALSE,"split"}</definedName>
    <definedName name="wrn.ALL._.PAGES." hidden="1">{#N/A,#N/A,FALSE,"puboff";#N/A,#N/A,FALSE,"financials";#N/A,#N/A,FALSE,"valuation";#N/A,#N/A,FALSE,"split"}</definedName>
    <definedName name="wrn.ALL._.SHEETS." localSheetId="0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._.SHEETS." localSheetId="1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localSheetId="0" hidden="1">{#N/A,#N/A,FALSE,"Summary";#N/A,#N/A,FALSE,"Projections";#N/A,#N/A,FALSE,"Mkt Mults";#N/A,#N/A,FALSE,"DCF";#N/A,#N/A,FALSE,"Accr Dil";#N/A,#N/A,FALSE,"PIC LBO";#N/A,#N/A,FALSE,"MULT10_4";#N/A,#N/A,FALSE,"CBI LBO"}</definedName>
    <definedName name="wrn.All_Models." localSheetId="1" hidden="1">{#N/A,#N/A,FALSE,"Summary";#N/A,#N/A,FALSE,"Projections";#N/A,#N/A,FALSE,"Mkt Mults";#N/A,#N/A,FALSE,"DCF";#N/A,#N/A,FALSE,"Accr Dil";#N/A,#N/A,FALSE,"PIC LBO";#N/A,#N/A,FALSE,"MULT10_4";#N/A,#N/A,FALSE,"CBI LBO"}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localSheetId="0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_Sheets." localSheetId="1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localSheetId="0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butPREMIUM." localSheetId="1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CE." localSheetId="0" hidden="1">{#N/A,#N/A,FALSE,"Sheet1";#N/A,#N/A,FALSE,"Sheet1"}</definedName>
    <definedName name="wrn.AllCE." localSheetId="1" hidden="1">{#N/A,#N/A,FALSE,"Sheet1";#N/A,#N/A,FALSE,"Sheet1"}</definedName>
    <definedName name="wrn.AllCE." hidden="1">{#N/A,#N/A,FALSE,"Sheet1";#N/A,#N/A,FALSE,"Sheet1"}</definedName>
    <definedName name="wrn.AllModels." localSheetId="0" hidden="1">{#N/A,#N/A,FALSE,"AD_Purchase";#N/A,#N/A,FALSE,"Credit";#N/A,#N/A,FALSE,"PF Acquisition";#N/A,#N/A,FALSE,"PF Offering"}</definedName>
    <definedName name="wrn.AllModels." localSheetId="1" hidden="1">{#N/A,#N/A,FALSE,"AD_Purchase";#N/A,#N/A,FALSE,"Credit";#N/A,#N/A,FALSE,"PF Acquisition";#N/A,#N/A,FALSE,"PF Offering"}</definedName>
    <definedName name="wrn.AllModels." hidden="1">{#N/A,#N/A,FALSE,"AD_Purchase";#N/A,#N/A,FALSE,"Credit";#N/A,#N/A,FALSE,"PF Acquisition";#N/A,#N/A,FALSE,"PF Offering"}</definedName>
    <definedName name="wrn.AllRows." localSheetId="0" hidden="1">{#N/A,#N/A,FALSE,"Detail"}</definedName>
    <definedName name="wrn.AllRows." localSheetId="1" hidden="1">{#N/A,#N/A,FALSE,"Detail"}</definedName>
    <definedName name="wrn.AllRows." hidden="1">{#N/A,#N/A,FALSE,"Detail"}</definedName>
    <definedName name="wrn.Annual_5yr." localSheetId="0" hidden="1">{"ISP1Y5",#N/A,TRUE,"Template";"ISP2Y5",#N/A,TRUE,"Template";"BSY5",#N/A,TRUE,"Template";"ICFY5",#N/A,TRUE,"Template";"TPY5",#N/A,TRUE,"Template";"CtrlY5",#N/A,TRUE,"Template"}</definedName>
    <definedName name="wrn.Annual_5yr." localSheetId="1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s." localSheetId="0" hidden="1">{#N/A,#N/A,TRUE,"Assumptions";#N/A,#N/A,TRUE,"Book Annual";#N/A,#N/A,TRUE,"Tax Annual";#N/A,#N/A,TRUE,"Valuation"}</definedName>
    <definedName name="wrn.Annuals." localSheetId="1" hidden="1">{#N/A,#N/A,TRUE,"Assumptions";#N/A,#N/A,TRUE,"Book Annual";#N/A,#N/A,TRUE,"Tax Annual";#N/A,#N/A,TRUE,"Valuation"}</definedName>
    <definedName name="wrn.Annuals." hidden="1">{#N/A,#N/A,TRUE,"Assumptions";#N/A,#N/A,TRUE,"Book Annual";#N/A,#N/A,TRUE,"Tax Annual";#N/A,#N/A,TRUE,"Valuation"}</definedName>
    <definedName name="wrn.Basic._.Report." localSheetId="0" hidden="1">{#N/A,#N/A,FALSE,"New Depr Sch-150% DB";#N/A,#N/A,FALSE,"Cash Flows RLP";#N/A,#N/A,FALSE,"IRR";#N/A,#N/A,FALSE,"Proforma IS";#N/A,#N/A,FALSE,"Assumptions"}</definedName>
    <definedName name="wrn.Basic._.Report." localSheetId="1" hidden="1">{#N/A,#N/A,FALSE,"New Depr Sch-150% DB";#N/A,#N/A,FALSE,"Cash Flows RLP";#N/A,#N/A,FALSE,"IRR";#N/A,#N/A,FALSE,"Proforma IS";#N/A,#N/A,FALSE,"Assumptions"}</definedName>
    <definedName name="wrn.Basic._.Report." hidden="1">{#N/A,#N/A,FALSE,"New Depr Sch-150% DB";#N/A,#N/A,FALSE,"Cash Flows RLP";#N/A,#N/A,FALSE,"IRR";#N/A,#N/A,FALSE,"Proforma IS";#N/A,#N/A,FALSE,"Assumptions"}</definedName>
    <definedName name="wrn.basics." localSheetId="0" hidden="1">{#N/A,#N/A,FALSE,"TSUM";#N/A,#N/A,FALSE,"shares";#N/A,#N/A,FALSE,"earnout";#N/A,#N/A,FALSE,"Heaty";#N/A,#N/A,FALSE,"self-tend";#N/A,#N/A,FALSE,"self-sum"}</definedName>
    <definedName name="wrn.basics." localSheetId="1" hidden="1">{#N/A,#N/A,FALSE,"TSUM";#N/A,#N/A,FALSE,"shares";#N/A,#N/A,FALSE,"earnout";#N/A,#N/A,FALSE,"Heaty";#N/A,#N/A,FALSE,"self-tend";#N/A,#N/A,FALSE,"self-sum"}</definedName>
    <definedName name="wrn.basics." hidden="1">{#N/A,#N/A,FALSE,"TSUM";#N/A,#N/A,FALSE,"shares";#N/A,#N/A,FALSE,"earnout";#N/A,#N/A,FALSE,"Heaty";#N/A,#N/A,FALSE,"self-tend";#N/A,#N/A,FALSE,"self-sum"}</definedName>
    <definedName name="wrn.bullshit1." localSheetId="0" hidden="1">{#N/A,#N/A,FALSE,"Sheet1";#N/A,#N/A,FALSE,"Summary";#N/A,#N/A,FALSE,"proj1";#N/A,#N/A,FALSE,"proj2"}</definedName>
    <definedName name="wrn.bullshit1." localSheetId="1" hidden="1">{#N/A,#N/A,FALSE,"Sheet1";#N/A,#N/A,FALSE,"Summary";#N/A,#N/A,FALSE,"proj1";#N/A,#N/A,FALSE,"proj2"}</definedName>
    <definedName name="wrn.bullshit1." hidden="1">{#N/A,#N/A,FALSE,"Sheet1";#N/A,#N/A,FALSE,"Summary";#N/A,#N/A,FALSE,"proj1";#N/A,#N/A,FALSE,"proj2"}</definedName>
    <definedName name="wrn.clientcopy." localSheetId="0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localSheetId="1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lete._.Report." localSheetId="0" hidden="1">{#N/A,#N/A,FALSE,"Assumptions";#N/A,#N/A,FALSE,"Proforma IS";#N/A,#N/A,FALSE,"Cash Flows RLP";#N/A,#N/A,FALSE,"IRR";#N/A,#N/A,FALSE,"New Depr Sch-150% DB";#N/A,#N/A,FALSE,"Comments"}</definedName>
    <definedName name="wrn.Complete._.Report." localSheetId="1" hidden="1">{#N/A,#N/A,FALSE,"Assumptions";#N/A,#N/A,FALSE,"Proforma IS";#N/A,#N/A,FALSE,"Cash Flows RLP";#N/A,#N/A,FALSE,"IRR";#N/A,#N/A,FALSE,"New Depr Sch-150% DB";#N/A,#N/A,FALSE,"Comments"}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mps." localSheetId="0" hidden="1">{#N/A,#N/A,FALSE,"Comp"}</definedName>
    <definedName name="wrn.comps." localSheetId="1" hidden="1">{#N/A,#N/A,FALSE,"Comp"}</definedName>
    <definedName name="wrn.comps." hidden="1">{#N/A,#N/A,FALSE,"Comp"}</definedName>
    <definedName name="wrn.Everything." localSheetId="0" hidden="1">{"Hovedbudgettet",#N/A,TRUE,"BUDGET95";"Elektronik",#N/A,TRUE,"BUDGET95";"Mekanik",#N/A,TRUE,"BUDGET95";"FSS",#N/A,TRUE,"BUDGET95"}</definedName>
    <definedName name="wrn.Everything." localSheetId="1" hidden="1">{"Hovedbudgettet",#N/A,TRUE,"BUDGET95";"Elektronik",#N/A,TRUE,"BUDGET95";"Mekanik",#N/A,TRUE,"BUDGET95";"FSS",#N/A,TRUE,"BUDGET95"}</definedName>
    <definedName name="wrn.Everything." hidden="1">{"Hovedbudgettet",#N/A,TRUE,"BUDGET95";"Elektronik",#N/A,TRUE,"BUDGET95";"Mekanik",#N/A,TRUE,"BUDGET95";"FSS",#N/A,TRUE,"BUDGET95"}</definedName>
    <definedName name="wrn.Executive._.Summary." localSheetId="0" hidden="1">{#N/A,#N/A,TRUE,"Cover";#N/A,#N/A,TRUE,"ExecSum";#N/A,#N/A,TRUE,"Narrative";#N/A,#N/A,TRUE,"FS";#N/A,#N/A,TRUE,"Capex";#N/A,#N/A,TRUE,"FacBal";#N/A,#N/A,TRUE,"Sales";#N/A,#N/A,TRUE,"COGS";#N/A,#N/A,TRUE,"RM Inputs"}</definedName>
    <definedName name="wrn.Executive._.Summary." localSheetId="1" hidden="1">{#N/A,#N/A,TRUE,"Cover";#N/A,#N/A,TRUE,"ExecSum";#N/A,#N/A,TRUE,"Narrative";#N/A,#N/A,TRUE,"FS";#N/A,#N/A,TRUE,"Capex";#N/A,#N/A,TRUE,"FacBal";#N/A,#N/A,TRUE,"Sales";#N/A,#N/A,TRUE,"COGS";#N/A,#N/A,TRUE,"RM Inputs"}</definedName>
    <definedName name="wrn.Executive._.Summary." hidden="1">{#N/A,#N/A,TRUE,"Cover";#N/A,#N/A,TRUE,"ExecSum";#N/A,#N/A,TRUE,"Narrative";#N/A,#N/A,TRUE,"FS";#N/A,#N/A,TRUE,"Capex";#N/A,#N/A,TRUE,"FacBal";#N/A,#N/A,TRUE,"Sales";#N/A,#N/A,TRUE,"COGS";#N/A,#N/A,TRUE,"RM Inputs"}</definedName>
    <definedName name="wrn.filecopy." localSheetId="0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localSheetId="1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ter." localSheetId="0" hidden="1">{#N/A,#N/A,FALSE,"Assump2";#N/A,#N/A,FALSE,"Income2";#N/A,#N/A,FALSE,"Balance2";#N/A,#N/A,FALSE,"DCF Filter";#N/A,#N/A,FALSE,"Trans Assump2";#N/A,#N/A,FALSE,"Combined Income2";#N/A,#N/A,FALSE,"Combined Balance2"}</definedName>
    <definedName name="wrn.Filter." localSheetId="1" hidden="1">{#N/A,#N/A,FALSE,"Assump2";#N/A,#N/A,FALSE,"Income2";#N/A,#N/A,FALSE,"Balance2";#N/A,#N/A,FALSE,"DCF Filter";#N/A,#N/A,FALSE,"Trans Assump2";#N/A,#N/A,FALSE,"Combined Income2";#N/A,#N/A,FALSE,"Combined Balance2"}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model." localSheetId="0" hidden="1">{#N/A,#N/A,FALSE,"Fin Model"}</definedName>
    <definedName name="wrn.finmodel." localSheetId="1" hidden="1">{#N/A,#N/A,FALSE,"Fin Model"}</definedName>
    <definedName name="wrn.finmodel." hidden="1">{#N/A,#N/A,FALSE,"Fin Model"}</definedName>
    <definedName name="wrn.first2." localSheetId="0" hidden="1">{#N/A,#N/A,FALSE,"sum-don";#N/A,#N/A,FALSE,"inc-don"}</definedName>
    <definedName name="wrn.first2." localSheetId="1" hidden="1">{#N/A,#N/A,FALSE,"sum-don";#N/A,#N/A,FALSE,"inc-don"}</definedName>
    <definedName name="wrn.first2." hidden="1">{#N/A,#N/A,FALSE,"sum-don";#N/A,#N/A,FALSE,"inc-don"}</definedName>
    <definedName name="wrn.first3." localSheetId="0" hidden="1">{#N/A,#N/A,FALSE,"Summary";#N/A,#N/A,FALSE,"proj1";#N/A,#N/A,FALSE,"proj2"}</definedName>
    <definedName name="wrn.first3." localSheetId="1" hidden="1">{#N/A,#N/A,FALSE,"Summary";#N/A,#N/A,FALSE,"proj1";#N/A,#N/A,FALSE,"proj2"}</definedName>
    <definedName name="wrn.first3." hidden="1">{#N/A,#N/A,FALSE,"Summary";#N/A,#N/A,FALSE,"proj1";#N/A,#N/A,FALSE,"proj2"}</definedName>
    <definedName name="wrn.first4." localSheetId="0" hidden="1">{#N/A,#N/A,FALSE,"Summary";#N/A,#N/A,FALSE,"proj1";#N/A,#N/A,FALSE,"proj2";#N/A,#N/A,FALSE,"DCF"}</definedName>
    <definedName name="wrn.first4." localSheetId="1" hidden="1">{#N/A,#N/A,FALSE,"Summary";#N/A,#N/A,FALSE,"proj1";#N/A,#N/A,FALSE,"proj2";#N/A,#N/A,FALSE,"DCF"}</definedName>
    <definedName name="wrn.first4." hidden="1">{#N/A,#N/A,FALSE,"Summary";#N/A,#N/A,FALSE,"proj1";#N/A,#N/A,FALSE,"proj2";#N/A,#N/A,FALSE,"DCF"}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ull." localSheetId="0" hidden="1">{#N/A,#N/A,TRUE,"Assumptions";#N/A,#N/A,TRUE,"Book Annual";#N/A,#N/A,TRUE,"Tax Annual";#N/A,#N/A,TRUE,"Valuation";#N/A,#N/A,TRUE,"Tax Dep'n";#N/A,#N/A,TRUE,"Book Dep'n";#N/A,#N/A,TRUE,"Monthly"}</definedName>
    <definedName name="wrn.Full." localSheetId="1" hidden="1">{#N/A,#N/A,TRUE,"Assumptions";#N/A,#N/A,TRUE,"Book Annual";#N/A,#N/A,TRUE,"Tax Annual";#N/A,#N/A,TRUE,"Valuation";#N/A,#N/A,TRUE,"Tax Dep'n";#N/A,#N/A,TRUE,"Book Dep'n";#N/A,#N/A,TRUE,"Monthly"}</definedName>
    <definedName name="wrn.Full." hidden="1">{#N/A,#N/A,TRUE,"Assumptions";#N/A,#N/A,TRUE,"Book Annual";#N/A,#N/A,TRUE,"Tax Annual";#N/A,#N/A,TRUE,"Valuation";#N/A,#N/A,TRUE,"Tax Dep'n";#N/A,#N/A,TRUE,"Book Dep'n";#N/A,#N/A,TRUE,"Monthly"}</definedName>
    <definedName name="wrn.Full._.Report." localSheetId="0" hidden="1">{"Assumptions",#N/A,FALSE,"Sheet1";"Main Report",#N/A,FALSE,"Sheet1";"Results",#N/A,FALSE,"Sheet1";"Advances",#N/A,FALSE,"Sheet1"}</definedName>
    <definedName name="wrn.Full._.Report." localSheetId="1" hidden="1">{"Assumptions",#N/A,FALSE,"Sheet1";"Main Report",#N/A,FALSE,"Sheet1";"Results",#N/A,FALSE,"Sheet1";"Advances",#N/A,FALSE,"Sheet1"}</definedName>
    <definedName name="wrn.Full._.Report." hidden="1">{"Assumptions",#N/A,FALSE,"Sheet1";"Main Report",#N/A,FALSE,"Sheet1";"Results",#N/A,FALSE,"Sheet1";"Advances",#N/A,FALSE,"Sheet1"}</definedName>
    <definedName name="wrn.HEAT." localSheetId="0" hidden="1">{#N/A,#N/A,FALSE,"Heat";#N/A,#N/A,FALSE,"DCF";#N/A,#N/A,FALSE,"LBO";#N/A,#N/A,FALSE,"A";#N/A,#N/A,FALSE,"C";#N/A,#N/A,FALSE,"impd";#N/A,#N/A,FALSE,"Accr-Dilu"}</definedName>
    <definedName name="wrn.HEAT." localSheetId="1" hidden="1">{#N/A,#N/A,FALSE,"Heat";#N/A,#N/A,FALSE,"DCF";#N/A,#N/A,FALSE,"LBO";#N/A,#N/A,FALSE,"A";#N/A,#N/A,FALSE,"C";#N/A,#N/A,FALSE,"impd";#N/A,#N/A,FALSE,"Accr-Dilu"}</definedName>
    <definedName name="wrn.HEAT." hidden="1">{#N/A,#N/A,FALSE,"Heat";#N/A,#N/A,FALSE,"DCF";#N/A,#N/A,FALSE,"LBO";#N/A,#N/A,FALSE,"A";#N/A,#N/A,FALSE,"C";#N/A,#N/A,FALSE,"impd";#N/A,#N/A,FALSE,"Accr-Dilu"}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ROI" localSheetId="0" hidden="1">{#N/A,#N/A,FALSE,"model"}</definedName>
    <definedName name="wrn.histROI" localSheetId="1" hidden="1">{#N/A,#N/A,FALSE,"model"}</definedName>
    <definedName name="wrn.histROI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ydraulic." localSheetId="0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." localSheetId="1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localSheetId="0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Hydraulic2." localSheetId="1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nput._.and._.output." localSheetId="0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povalue." localSheetId="0" hidden="1">{#N/A,#N/A,FALSE,"puboff";#N/A,#N/A,FALSE,"valuation";#N/A,#N/A,FALSE,"finanalsis";#N/A,#N/A,FALSE,"split";#N/A,#N/A,FALSE,"ownership"}</definedName>
    <definedName name="wrn.ipovalue." localSheetId="1" hidden="1">{#N/A,#N/A,FALSE,"puboff";#N/A,#N/A,FALSE,"valuation";#N/A,#N/A,FALSE,"finanalsis";#N/A,#N/A,FALSE,"split";#N/A,#N/A,FALSE,"ownership"}</definedName>
    <definedName name="wrn.ipovalue." hidden="1">{#N/A,#N/A,FALSE,"puboff";#N/A,#N/A,FALSE,"valuation";#N/A,#N/A,FALSE,"finanalsis";#N/A,#N/A,FALSE,"split";#N/A,#N/A,FALSE,"ownership"}</definedName>
    <definedName name="wrn.ISCG._.model." localSheetId="0" hidden="1">{#N/A,#N/A,FALSE,"Second";#N/A,#N/A,FALSE,"ownership";#N/A,#N/A,FALSE,"Valuation";#N/A,#N/A,FALSE,"Eqiv";#N/A,#N/A,FALSE,"Mults";#N/A,#N/A,FALSE,"ISCG Graphics"}</definedName>
    <definedName name="wrn.ISCG._.model." localSheetId="1" hidden="1">{#N/A,#N/A,FALSE,"Second";#N/A,#N/A,FALSE,"ownership";#N/A,#N/A,FALSE,"Valuation";#N/A,#N/A,FALSE,"Eqiv";#N/A,#N/A,FALSE,"Mults";#N/A,#N/A,FALSE,"ISCG Graphics"}</definedName>
    <definedName name="wrn.ISCG._.model." hidden="1">{#N/A,#N/A,FALSE,"Second";#N/A,#N/A,FALSE,"ownership";#N/A,#N/A,FALSE,"Valuation";#N/A,#N/A,FALSE,"Eqiv";#N/A,#N/A,FALSE,"Mults";#N/A,#N/A,FALSE,"ISCG Graphics"}</definedName>
    <definedName name="wrn.jcbsum." localSheetId="0" hidden="1">{#N/A,#N/A,FALSE,"Finstmts";#N/A,#N/A,FALSE,"Lost Revenue";#N/A,#N/A,FALSE,"Ratios"}</definedName>
    <definedName name="wrn.jcbsum." localSheetId="1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main." localSheetId="0" hidden="1">{#N/A,#N/A,FALSE,"Finstmts";#N/A,#N/A,FALSE,"O&amp;M and Cap";#N/A,#N/A,FALSE,"Fuel";#N/A,#N/A,FALSE,"Gen Dat";#N/A,#N/A,FALSE,"Lost Revenue";#N/A,#N/A,FALSE,"Ratios"}</definedName>
    <definedName name="wrn.main." localSheetId="1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e." localSheetId="0" hidden="1">{"Assumptions",#N/A,TRUE,"Assumptions";"Income",#N/A,TRUE,"Income";"Balance",#N/A,TRUE,"Balance"}</definedName>
    <definedName name="wrn.Maine." localSheetId="1" hidden="1">{"Assumptions",#N/A,TRUE,"Assumptions";"Income",#N/A,TRUE,"Income";"Balance",#N/A,TRUE,"Balance"}</definedName>
    <definedName name="wrn.Maine." hidden="1">{"Assumptions",#N/A,TRUE,"Assumptions";"Income",#N/A,TRUE,"Income";"Balance",#N/A,TRUE,"Balance"}</definedName>
    <definedName name="wrn.Maine2." localSheetId="0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ine2." localSheetId="1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rket._.Op._.Exp." localSheetId="0" hidden="1">{#N/A,#N/A,FALSE,"MARKET"}</definedName>
    <definedName name="wrn.Market._.Op._.Exp." localSheetId="1" hidden="1">{#N/A,#N/A,FALSE,"MARKET"}</definedName>
    <definedName name="wrn.Market._.Op._.Exp." hidden="1">{#N/A,#N/A,FALSE,"MARKET"}</definedName>
    <definedName name="wrn.Memorandum." localSheetId="0" hidden="1">{#N/A,#N/A,TRUE,"Book Annual";#N/A,#N/A,TRUE,"Tax Annual";#N/A,#N/A,TRUE,"Valuation";#N/A,#N/A,TRUE,"Assumptions"}</definedName>
    <definedName name="wrn.Memorandum." localSheetId="1" hidden="1">{#N/A,#N/A,TRUE,"Book Annual";#N/A,#N/A,TRUE,"Tax Annual";#N/A,#N/A,TRUE,"Valuation";#N/A,#N/A,TRUE,"Assumptions"}</definedName>
    <definedName name="wrn.Memorandum." hidden="1">{#N/A,#N/A,TRUE,"Book Annual";#N/A,#N/A,TRUE,"Tax Annual";#N/A,#N/A,TRUE,"Valuation";#N/A,#N/A,TRUE,"Assumptions"}</definedName>
    <definedName name="wrn.merge." localSheetId="0" hidden="1">{#N/A,#N/A,FALSE,"IPO";#N/A,#N/A,FALSE,"DCF";#N/A,#N/A,FALSE,"LBO";#N/A,#N/A,FALSE,"MULT_VAL";#N/A,#N/A,FALSE,"Status Quo";#N/A,#N/A,FALSE,"Recap"}</definedName>
    <definedName name="wrn.merge." localSheetId="1" hidden="1">{#N/A,#N/A,FALSE,"IPO";#N/A,#N/A,FALSE,"DCF";#N/A,#N/A,FALSE,"LBO";#N/A,#N/A,FALSE,"MULT_VAL";#N/A,#N/A,FALSE,"Status Quo";#N/A,#N/A,FALSE,"Recap"}</definedName>
    <definedName name="wrn.merge." hidden="1">{#N/A,#N/A,FALSE,"IPO";#N/A,#N/A,FALSE,"DCF";#N/A,#N/A,FALSE,"LBO";#N/A,#N/A,FALSE,"MULT_VAL";#N/A,#N/A,FALSE,"Status Quo";#N/A,#N/A,FALSE,"Recap"}</definedName>
    <definedName name="wrn.model." localSheetId="0" hidden="1">{"page1",#N/A,FALSE,"GIRLBO";"page2",#N/A,FALSE,"GIRLBO";"page3",#N/A,FALSE,"GIRLBO";"page4",#N/A,FALSE,"GIRLBO";"page5",#N/A,FALSE,"GIRLBO"}</definedName>
    <definedName name="wrn.model." localSheetId="1" hidden="1">{"page1",#N/A,FALSE,"GIRLBO";"page2",#N/A,FALSE,"GIRLBO";"page3",#N/A,FALSE,"GIRLBO";"page4",#N/A,FALSE,"GIRLBO";"page5",#N/A,FALSE,"GIRLBO"}</definedName>
    <definedName name="wrn.model." hidden="1">{"page1",#N/A,FALSE,"GIRLBO";"page2",#N/A,FALSE,"GIRLBO";"page3",#N/A,FALSE,"GIRLBO";"page4",#N/A,FALSE,"GIRLBO";"page5",#N/A,FALSE,"GIRLBO"}</definedName>
    <definedName name="wrn.MONTHLY._.PROFITABILITY._.REPORT._1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1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1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2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2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2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3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3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3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3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4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4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4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5" localSheetId="0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5" localSheetId="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5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_Yr1." localSheetId="0" hidden="1">{"ISP1Y1",#N/A,TRUE,"Template";"ISP2Y1",#N/A,TRUE,"Template";"BSY1",#N/A,TRUE,"Template";"ICFY1",#N/A,TRUE,"Template";"TPY1",#N/A,TRUE,"Template";"CtrlY1",#N/A,TRUE,"Template"}</definedName>
    <definedName name="wrn.Monthly_Yr1." localSheetId="1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." localSheetId="0" hidden="1">{"ISP1Y2",#N/A,TRUE,"Template";"ISP2Y2",#N/A,TRUE,"Template";"BSY2",#N/A,TRUE,"Template";"ICFY2",#N/A,TRUE,"Template";"TPY2",#N/A,TRUE,"Template";"CtrlY2",#N/A,TRUE,"Template"}</definedName>
    <definedName name="wrn.Monthly_Yr2." localSheetId="1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west." localSheetId="0" hidden="1">{#N/A,#N/A,TRUE,"TS";#N/A,#N/A,TRUE,"Combo";#N/A,#N/A,TRUE,"FAIR";#N/A,#N/A,TRUE,"RBC";#N/A,#N/A,TRUE,"xxxx"}</definedName>
    <definedName name="wrn.newest." localSheetId="1" hidden="1">{#N/A,#N/A,TRUE,"TS";#N/A,#N/A,TRUE,"Combo";#N/A,#N/A,TRUE,"FAIR";#N/A,#N/A,TRUE,"RBC";#N/A,#N/A,TRUE,"xxxx"}</definedName>
    <definedName name="wrn.newest." hidden="1">{#N/A,#N/A,TRUE,"TS";#N/A,#N/A,TRUE,"Combo";#N/A,#N/A,TRUE,"FAIR";#N/A,#N/A,TRUE,"RBC";#N/A,#N/A,TRUE,"xxxx"}</definedName>
    <definedName name="wrn.On._.Air._.Op._.Exp." localSheetId="0" hidden="1">{"view1",#N/A,FALSE,"ON AIR"}</definedName>
    <definedName name="wrn.On._.Air._.Op._.Exp." localSheetId="1" hidden="1">{"view1",#N/A,FALSE,"ON AIR"}</definedName>
    <definedName name="wrn.On._.Air._.Op._.Exp." hidden="1">{"view1",#N/A,FALSE,"ON AIR"}</definedName>
    <definedName name="wrn.ONE." localSheetId="0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wrn.ONE." localSheetId="1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wrn.ONE." hidden="1">{"DCF1",#N/A,TRUE,"SPTADW3";"ONE",#N/A,TRUE,"SPTADW3";"ONE_A",#N/A,TRUE,"SPTADW3";"ONE_B",#N/A,TRUE,"SPTADW3";"TWO",#N/A,TRUE,"SPTADW3";"THREE",#N/A,TRUE,"SPTADW3";"FOUR",#N/A,TRUE,"SPTADW3";"FIVE",#N/A,TRUE,"SPTADW3";"SIX",#N/A,TRUE,"SPTADW3";"SEVEN",#N/A,TRUE,"SPTADW3";"EIGHT",#N/A,TRUE,"SPTADW3"}</definedName>
    <definedName name="wrn.packer._.1." localSheetId="0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cker._.1." localSheetId="1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rint." localSheetId="0" hidden="1">{#N/A,#N/A,FALSE,"Japan 2003";#N/A,#N/A,FALSE,"Sheet2"}</definedName>
    <definedName name="wrn.print." localSheetId="1" hidden="1">{#N/A,#N/A,FALSE,"Japan 2003";#N/A,#N/A,FALSE,"Sheet2"}</definedName>
    <definedName name="wrn.print." hidden="1">{#N/A,#N/A,FALSE,"Japan 2003";#N/A,#N/A,FALSE,"Sheet2"}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0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summary._.sheets." localSheetId="0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ump." localSheetId="0" hidden="1">{#N/A,#N/A,FALSE,"Assump";#N/A,#N/A,FALSE,"Income";#N/A,#N/A,FALSE,"Balance";#N/A,#N/A,FALSE,"DCF Pump";#N/A,#N/A,FALSE,"Trans Assump";#N/A,#N/A,FALSE,"Combined Income";#N/A,#N/A,FALSE,"Combined Balance"}</definedName>
    <definedName name="wrn.Pump." localSheetId="1" hidden="1">{#N/A,#N/A,FALSE,"Assump";#N/A,#N/A,FALSE,"Income";#N/A,#N/A,FALSE,"Balance";#N/A,#N/A,FALSE,"DCF Pump";#N/A,#N/A,FALSE,"Trans Assump";#N/A,#N/A,FALSE,"Combined Income";#N/A,#N/A,FALSE,"Combined Balance"}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RELEVANTSHEETS." localSheetId="0" hidden="1">{#N/A,#N/A,FALSE,"AD_Purch";#N/A,#N/A,FALSE,"Projections";#N/A,#N/A,FALSE,"DCF";#N/A,#N/A,FALSE,"Mkt Val"}</definedName>
    <definedName name="wrn.RELEVANTSHEETS." localSheetId="1" hidden="1">{#N/A,#N/A,FALSE,"AD_Purch";#N/A,#N/A,FALSE,"Projections";#N/A,#N/A,FALSE,"DCF";#N/A,#N/A,FALSE,"Mkt Val"}</definedName>
    <definedName name="wrn.RELEVANTSHEETS." hidden="1">{#N/A,#N/A,FALSE,"AD_Purch";#N/A,#N/A,FALSE,"Projections";#N/A,#N/A,FALSE,"DCF";#N/A,#N/A,FALSE,"Mkt Val"}</definedName>
    <definedName name="wrn.Report_PR_1." localSheetId="0" hidden="1">{"PR1","pr1",TRUE,"Sch PR-1"}</definedName>
    <definedName name="wrn.Report_PR_1." localSheetId="1" hidden="1">{"PR1","pr1",TRUE,"Sch PR-1"}</definedName>
    <definedName name="wrn.Report_PR_1." hidden="1">{"PR1","pr1",TRUE,"Sch PR-1"}</definedName>
    <definedName name="wrn.Research._.Op._.Exp." localSheetId="0" hidden="1">{#N/A,#N/A,FALSE,"RESEARCH"}</definedName>
    <definedName name="wrn.Research._.Op._.Exp." localSheetId="1" hidden="1">{#N/A,#N/A,FALSE,"RESEARCH"}</definedName>
    <definedName name="wrn.Research._.Op._.Exp." hidden="1">{#N/A,#N/A,FALSE,"RESEARCH"}</definedName>
    <definedName name="wrn.TOOL." localSheetId="0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OL." localSheetId="1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localSheetId="0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otal." localSheetId="1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otCE." localSheetId="0" hidden="1">{"TotCE",#N/A,FALSE,"Sheet1"}</definedName>
    <definedName name="wrn.TotCE." localSheetId="1" hidden="1">{"TotCE",#N/A,FALSE,"Sheet1"}</definedName>
    <definedName name="wrn.TotCE." hidden="1">{"TotCE",#N/A,FALSE,"Sheet1"}</definedName>
    <definedName name="wrn.Trans._.Op._.Exp." localSheetId="0" hidden="1">{#N/A,#N/A,FALSE,"TRANS"}</definedName>
    <definedName name="wrn.Trans._.Op._.Exp." localSheetId="1" hidden="1">{#N/A,#N/A,FALSE,"TRANS"}</definedName>
    <definedName name="wrn.Trans._.Op._.Exp." hidden="1">{#N/A,#N/A,FALSE,"TRANS"}</definedName>
    <definedName name="wrn.TransPrcd_123." localSheetId="0" hidden="1">{#N/A,#N/A,TRUE,"TransPrcd 1";#N/A,#N/A,TRUE,"TransPrcd 2";#N/A,#N/A,TRUE,"TransPrcd 3"}</definedName>
    <definedName name="wrn.TransPrcd_123." localSheetId="1" hidden="1">{#N/A,#N/A,TRUE,"TransPrcd 1";#N/A,#N/A,TRUE,"TransPrcd 2";#N/A,#N/A,TRUE,"TransPrcd 3"}</definedName>
    <definedName name="wrn.TransPrcd_123." hidden="1">{#N/A,#N/A,TRUE,"TransPrcd 1";#N/A,#N/A,TRUE,"TransPrcd 2";#N/A,#N/A,TRUE,"TransPrcd 3"}</definedName>
    <definedName name="wrn.VALUATION." localSheetId="0" hidden="1">{#N/A,#N/A,FALSE,"Pooling";#N/A,#N/A,FALSE,"income";#N/A,#N/A,FALSE,"valuation"}</definedName>
    <definedName name="wrn.VALUATION." localSheetId="1" hidden="1">{#N/A,#N/A,FALSE,"Pooling";#N/A,#N/A,FALSE,"income";#N/A,#N/A,FALSE,"valuation"}</definedName>
    <definedName name="wrn.VALUATION." hidden="1">{#N/A,#N/A,FALSE,"Pooling";#N/A,#N/A,FALSE,"income";#N/A,#N/A,FALSE,"valuation"}</definedName>
    <definedName name="wrn.wicor." localSheetId="0" hidden="1">{#N/A,#N/A,FALSE,"FACTSHEETS";#N/A,#N/A,FALSE,"pump";#N/A,#N/A,FALSE,"filter"}</definedName>
    <definedName name="wrn.wicor." localSheetId="1" hidden="1">{#N/A,#N/A,FALSE,"FACTSHEETS";#N/A,#N/A,FALSE,"pump";#N/A,#N/A,FALSE,"filter"}</definedName>
    <definedName name="wrn.wicor." hidden="1">{#N/A,#N/A,FALSE,"FACTSHEETS";#N/A,#N/A,FALSE,"pump";#N/A,#N/A,FALSE,"filter"}</definedName>
    <definedName name="WSales5P2">'[21]Sales projection 5yrs'!$A$20:$IV$23,'[21]Sales projection 5yrs'!$A$76:$IV$85</definedName>
    <definedName name="WSales5P3">'[21]Sales projection 5yrs'!$A$24:$IV$27,'[21]Sales projection 5yrs'!$A$86:$IV$95</definedName>
    <definedName name="WSales5P4">'[21]Sales projection 5yrs'!$A$28:$IV$39,'[21]Sales projection 5yrs'!$A$96:$IV$105</definedName>
    <definedName name="WSales5P5">'[21]Sales projection 5yrs'!$A$40:$IV$43,'[21]Sales projection 5yrs'!$A$106:$IV$115</definedName>
    <definedName name="WSalesP2">'[21]Sales projection'!$A$8:$IV$8,'[21]Sales projection'!$A$46:$IV$77,'[21]Sales projection'!$A$221:$IV$252,'[21]Sales projection'!$A$345:$IV$357</definedName>
    <definedName name="WSalesP3">'[21]Sales projection'!$A$9:$IV$9,'[21]Sales projection'!$A$78:$IV$90,'[21]Sales projection'!$A$253:$IV$265,'[21]Sales projection'!$A$358:$IV$370</definedName>
    <definedName name="WSalesP4">'[21]Sales projection'!$A$10:$IV$10,'[21]Sales projection'!$A$91:$IV$103,'[21]Sales projection'!$A$266:$IV$278,'[21]Sales projection'!$A$371:$IV$383</definedName>
    <definedName name="WSalesP5">'[21]Sales projection'!$A$11:$IV$11,'[21]Sales projection'!$A$112:$IV$132,'[21]Sales projection'!$A$279:$IV$291,'[21]Sales projection'!$A$384:$IV$396</definedName>
    <definedName name="Wtd_Avg_Real_Mkt_Returns" localSheetId="0">#REF!</definedName>
    <definedName name="Wtd_Avg_Real_Mkt_Returns">#REF!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0" hidden="1">#REF!</definedName>
    <definedName name="www" localSheetId="1" hidden="1">#REF!</definedName>
    <definedName name="www" hidden="1">#REF!</definedName>
    <definedName name="x" localSheetId="0" hidden="1">{#N/A,#N/A,FALSE,"AD_Purch";#N/A,#N/A,FALSE,"Projections";#N/A,#N/A,FALSE,"DCF";#N/A,#N/A,FALSE,"Mkt Val"}</definedName>
    <definedName name="x" localSheetId="1" hidden="1">{#N/A,#N/A,FALSE,"AD_Purch";#N/A,#N/A,FALSE,"Projections";#N/A,#N/A,FALSE,"DCF";#N/A,#N/A,FALSE,"Mkt Val"}</definedName>
    <definedName name="x" hidden="1">{#N/A,#N/A,FALSE,"AD_Purch";#N/A,#N/A,FALSE,"Projections";#N/A,#N/A,FALSE,"DCF";#N/A,#N/A,FALSE,"Mkt Val"}</definedName>
    <definedName name="X_SU" localSheetId="0">#REF!</definedName>
    <definedName name="X_SU" localSheetId="1">#REF!</definedName>
    <definedName name="X_SU">#REF!</definedName>
    <definedName name="XGFIF" localSheetId="0">[49]Ethernet!$A$734</definedName>
    <definedName name="XGFIF" localSheetId="1">[49]Ethernet!$A$734</definedName>
    <definedName name="XGFIF">[49]Ethernet!$A$734</definedName>
    <definedName name="XGFIFT" localSheetId="0">[49]Ethernet!$P$751</definedName>
    <definedName name="XGFIFT" localSheetId="1">[49]Ethernet!$P$751</definedName>
    <definedName name="XGFIFT">[49]Ethernet!$P$751</definedName>
    <definedName name="xgpcsr" localSheetId="0">[49]Ethernet!$A$895</definedName>
    <definedName name="xgpcsr" localSheetId="1">[49]Ethernet!$A$895</definedName>
    <definedName name="xgpcsr">[49]Ethernet!$A$895</definedName>
    <definedName name="xgpcsrt" localSheetId="0">[49]Ethernet!$P$900</definedName>
    <definedName name="xgpcsrt" localSheetId="1">[49]Ethernet!$P$900</definedName>
    <definedName name="xgpcsrt">[49]Ethernet!$P$900</definedName>
    <definedName name="xperiod" localSheetId="0">#REF!</definedName>
    <definedName name="xperiod" localSheetId="1">#REF!</definedName>
    <definedName name="xperiod">#REF!</definedName>
    <definedName name="xtabin" localSheetId="0">#REF!</definedName>
    <definedName name="xtabin" localSheetId="1">#REF!</definedName>
    <definedName name="xtabin">#REF!</definedName>
    <definedName name="xx" localSheetId="0">[17]Yields!#REF!,[17]Yields!#REF!,[17]Yields!#REF!</definedName>
    <definedName name="xx" localSheetId="1">[17]Yields!#REF!,[17]Yields!#REF!,[17]Yields!#REF!</definedName>
    <definedName name="xx">[17]Yields!#REF!,[17]Yields!#REF!,[17]Yields!#REF!</definedName>
    <definedName name="y" localSheetId="0" hidden="1">{#N/A,#N/A,TRUE,"Book Annual";#N/A,#N/A,TRUE,"Tax Annual";#N/A,#N/A,TRUE,"Valuation";#N/A,#N/A,TRUE,"Assumptions"}</definedName>
    <definedName name="y" localSheetId="1" hidden="1">{#N/A,#N/A,TRUE,"Book Annual";#N/A,#N/A,TRUE,"Tax Annual";#N/A,#N/A,TRUE,"Valuation";#N/A,#N/A,TRUE,"Assumptions"}</definedName>
    <definedName name="y" hidden="1">{#N/A,#N/A,TRUE,"Book Annual";#N/A,#N/A,TRUE,"Tax Annual";#N/A,#N/A,TRUE,"Valuation";#N/A,#N/A,TRUE,"Assumptions"}</definedName>
    <definedName name="Year" localSheetId="0">#REF!</definedName>
    <definedName name="Year" localSheetId="1">#REF!</definedName>
    <definedName name="Year">#REF!</definedName>
    <definedName name="youh" localSheetId="0" hidden="1">{#N/A,#N/A,FALSE,"AD_Purchase";#N/A,#N/A,FALSE,"Credit";#N/A,#N/A,FALSE,"PF Acquisition";#N/A,#N/A,FALSE,"PF Offering"}</definedName>
    <definedName name="youh" localSheetId="1" hidden="1">{#N/A,#N/A,FALSE,"AD_Purchase";#N/A,#N/A,FALSE,"Credit";#N/A,#N/A,FALSE,"PF Acquisition";#N/A,#N/A,FALSE,"PF Offering"}</definedName>
    <definedName name="youh" hidden="1">{#N/A,#N/A,FALSE,"AD_Purchase";#N/A,#N/A,FALSE,"Credit";#N/A,#N/A,FALSE,"PF Acquisition";#N/A,#N/A,FALSE,"PF Offering"}</definedName>
    <definedName name="yr_ago_rev" localSheetId="0">[17]Yields!$AA$4</definedName>
    <definedName name="yr_ago_rev" localSheetId="1">[17]Yields!$AA$4</definedName>
    <definedName name="yr_ago_rev">[17]Yields!$AA$4</definedName>
    <definedName name="ytgfgfg" localSheetId="0">#REF!</definedName>
    <definedName name="ytgfgfg" localSheetId="1">#REF!</definedName>
    <definedName name="ytgfgfg">#REF!</definedName>
    <definedName name="yuuiiuy" localSheetId="0">#REF!</definedName>
    <definedName name="yuuiiuy" localSheetId="1">#REF!</definedName>
    <definedName name="yuuiiuy">#REF!</definedName>
    <definedName name="yuyiuuui" localSheetId="0">#REF!</definedName>
    <definedName name="yuyiuuui" localSheetId="1">#REF!</definedName>
    <definedName name="yuyiuuui">#REF!</definedName>
    <definedName name="z" localSheetId="0" hidden="1">{#N/A,#N/A,FALSE,"Projections";#N/A,#N/A,FALSE,"Multiples Valuation";#N/A,#N/A,FALSE,"LBO";#N/A,#N/A,FALSE,"Multiples_Sensitivity";#N/A,#N/A,FALSE,"Summary"}</definedName>
    <definedName name="z" localSheetId="1" hidden="1">{#N/A,#N/A,FALSE,"Projections";#N/A,#N/A,FALSE,"Multiples Valuation";#N/A,#N/A,FALSE,"LBO";#N/A,#N/A,FALSE,"Multiples_Sensitivity";#N/A,#N/A,FALSE,"Summary"}</definedName>
    <definedName name="z" hidden="1">{#N/A,#N/A,FALSE,"Projections";#N/A,#N/A,FALSE,"Multiples Valuation";#N/A,#N/A,FALSE,"LBO";#N/A,#N/A,FALSE,"Multiples_Sensitivity";#N/A,#N/A,FALSE,"Summary"}</definedName>
    <definedName name="ZEECON" localSheetId="0">#REF!</definedName>
    <definedName name="ZEECON" localSheetId="1">#REF!</definedName>
    <definedName name="ZEECON">#REF!</definedName>
    <definedName name="Zero" localSheetId="0">#REF!</definedName>
    <definedName name="Zero" localSheetId="1">#REF!</definedName>
    <definedName name="Zero">#REF!</definedName>
    <definedName name="zxcvb" localSheetId="0" hidden="1">{#N/A,#N/A,FALSE,"AFFSALES"}</definedName>
    <definedName name="zxcvb" localSheetId="1" hidden="1">{#N/A,#N/A,FALSE,"AFFSALES"}</definedName>
    <definedName name="zxcvb" hidden="1">{#N/A,#N/A,FALSE,"AFFSALES"}</definedName>
  </definedNames>
  <calcPr calcId="145621" calcMode="manual" iterate="1"/>
</workbook>
</file>

<file path=xl/calcChain.xml><?xml version="1.0" encoding="utf-8"?>
<calcChain xmlns="http://schemas.openxmlformats.org/spreadsheetml/2006/main">
  <c r="E60" i="24" l="1"/>
  <c r="E59" i="24"/>
  <c r="E58" i="24"/>
  <c r="E57" i="24"/>
  <c r="E56" i="24"/>
  <c r="E54" i="24"/>
  <c r="E53" i="24"/>
  <c r="B46" i="24"/>
  <c r="B43" i="24"/>
  <c r="B40" i="24"/>
  <c r="Q34" i="24"/>
  <c r="E34" i="24" s="1"/>
  <c r="G34" i="24" s="1"/>
  <c r="P34" i="24"/>
  <c r="D34" i="24" s="1"/>
  <c r="F34" i="24" s="1"/>
  <c r="I34" i="24"/>
  <c r="H34" i="24"/>
  <c r="Q33" i="24"/>
  <c r="E33" i="24" s="1"/>
  <c r="G33" i="24" s="1"/>
  <c r="P33" i="24"/>
  <c r="D33" i="24" s="1"/>
  <c r="F33" i="24" s="1"/>
  <c r="I33" i="24"/>
  <c r="H33" i="24"/>
  <c r="Q24" i="24"/>
  <c r="E24" i="24" s="1"/>
  <c r="G24" i="24" s="1"/>
  <c r="P24" i="24"/>
  <c r="D24" i="24" s="1"/>
  <c r="F24" i="24" s="1"/>
  <c r="I24" i="24"/>
  <c r="H24" i="24"/>
  <c r="B24" i="24"/>
  <c r="B48" i="24" s="1"/>
  <c r="Q23" i="24"/>
  <c r="E23" i="24" s="1"/>
  <c r="G23" i="24" s="1"/>
  <c r="P23" i="24"/>
  <c r="D23" i="24" s="1"/>
  <c r="F23" i="24" s="1"/>
  <c r="I23" i="24"/>
  <c r="H23" i="24"/>
  <c r="B23" i="24"/>
  <c r="B47" i="24" s="1"/>
  <c r="Q22" i="24"/>
  <c r="P22" i="24"/>
  <c r="D22" i="24" s="1"/>
  <c r="F22" i="24" s="1"/>
  <c r="I22" i="24"/>
  <c r="H22" i="24"/>
  <c r="E22" i="24"/>
  <c r="G22" i="24" s="1"/>
  <c r="Q21" i="24"/>
  <c r="E21" i="24" s="1"/>
  <c r="G21" i="24" s="1"/>
  <c r="P21" i="24"/>
  <c r="D21" i="24" s="1"/>
  <c r="F21" i="24" s="1"/>
  <c r="I21" i="24"/>
  <c r="H21" i="24"/>
  <c r="B21" i="24"/>
  <c r="B45" i="24" s="1"/>
  <c r="Q20" i="24"/>
  <c r="E20" i="24" s="1"/>
  <c r="G20" i="24" s="1"/>
  <c r="P20" i="24"/>
  <c r="I20" i="24"/>
  <c r="H20" i="24"/>
  <c r="D20" i="24"/>
  <c r="F20" i="24" s="1"/>
  <c r="B20" i="24"/>
  <c r="B44" i="24" s="1"/>
  <c r="Q19" i="24"/>
  <c r="E19" i="24" s="1"/>
  <c r="G19" i="24" s="1"/>
  <c r="P19" i="24"/>
  <c r="D19" i="24" s="1"/>
  <c r="F19" i="24" s="1"/>
  <c r="I19" i="24"/>
  <c r="H19" i="24"/>
  <c r="Q18" i="24"/>
  <c r="E18" i="24" s="1"/>
  <c r="G18" i="24" s="1"/>
  <c r="P18" i="24"/>
  <c r="D18" i="24" s="1"/>
  <c r="F18" i="24" s="1"/>
  <c r="I18" i="24"/>
  <c r="H18" i="24"/>
  <c r="B18" i="24"/>
  <c r="B42" i="24" s="1"/>
  <c r="Q17" i="24"/>
  <c r="P17" i="24"/>
  <c r="D17" i="24" s="1"/>
  <c r="F17" i="24" s="1"/>
  <c r="I17" i="24"/>
  <c r="H17" i="24"/>
  <c r="E17" i="24"/>
  <c r="G17" i="24" s="1"/>
  <c r="B17" i="24"/>
  <c r="B41" i="24" s="1"/>
  <c r="Q16" i="24"/>
  <c r="E16" i="24" s="1"/>
  <c r="G16" i="24" s="1"/>
  <c r="P16" i="24"/>
  <c r="D16" i="24" s="1"/>
  <c r="F16" i="24" s="1"/>
  <c r="I16" i="24"/>
  <c r="H16" i="24"/>
  <c r="K10" i="24"/>
  <c r="K9" i="24"/>
  <c r="K8" i="24"/>
  <c r="K7" i="24"/>
  <c r="E62" i="23" l="1"/>
  <c r="E61" i="23"/>
  <c r="E60" i="23"/>
  <c r="E59" i="23"/>
  <c r="E58" i="23"/>
  <c r="E56" i="23"/>
  <c r="E55" i="23"/>
  <c r="E41" i="23"/>
  <c r="B42" i="23"/>
  <c r="B45" i="23"/>
  <c r="B48" i="23"/>
  <c r="W34" i="23"/>
  <c r="E34" i="23" s="1"/>
  <c r="G34" i="23" s="1"/>
  <c r="V34" i="23"/>
  <c r="D34" i="23" s="1"/>
  <c r="F34" i="23" s="1"/>
  <c r="O34" i="23"/>
  <c r="N34" i="23"/>
  <c r="I34" i="23"/>
  <c r="H34" i="23"/>
  <c r="W33" i="23"/>
  <c r="E33" i="23" s="1"/>
  <c r="G33" i="23" s="1"/>
  <c r="V33" i="23"/>
  <c r="D33" i="23" s="1"/>
  <c r="F33" i="23" s="1"/>
  <c r="O33" i="23"/>
  <c r="N33" i="23"/>
  <c r="I33" i="23"/>
  <c r="H33" i="23"/>
  <c r="V17" i="23"/>
  <c r="D17" i="23" s="1"/>
  <c r="F17" i="23" s="1"/>
  <c r="W17" i="23"/>
  <c r="E17" i="23" s="1"/>
  <c r="G17" i="23" s="1"/>
  <c r="V18" i="23"/>
  <c r="D18" i="23" s="1"/>
  <c r="F18" i="23" s="1"/>
  <c r="W18" i="23"/>
  <c r="E18" i="23" s="1"/>
  <c r="G18" i="23" s="1"/>
  <c r="V19" i="23"/>
  <c r="D19" i="23" s="1"/>
  <c r="F19" i="23" s="1"/>
  <c r="W19" i="23"/>
  <c r="E19" i="23" s="1"/>
  <c r="G19" i="23" s="1"/>
  <c r="V20" i="23"/>
  <c r="D20" i="23" s="1"/>
  <c r="F20" i="23" s="1"/>
  <c r="W20" i="23"/>
  <c r="E20" i="23" s="1"/>
  <c r="G20" i="23" s="1"/>
  <c r="V21" i="23"/>
  <c r="D21" i="23" s="1"/>
  <c r="F21" i="23" s="1"/>
  <c r="W21" i="23"/>
  <c r="E21" i="23" s="1"/>
  <c r="G21" i="23" s="1"/>
  <c r="V22" i="23"/>
  <c r="D22" i="23" s="1"/>
  <c r="F22" i="23" s="1"/>
  <c r="W22" i="23"/>
  <c r="E22" i="23" s="1"/>
  <c r="G22" i="23" s="1"/>
  <c r="V23" i="23"/>
  <c r="D23" i="23" s="1"/>
  <c r="F23" i="23" s="1"/>
  <c r="W23" i="23"/>
  <c r="E23" i="23" s="1"/>
  <c r="G23" i="23" s="1"/>
  <c r="V24" i="23"/>
  <c r="D24" i="23" s="1"/>
  <c r="F24" i="23" s="1"/>
  <c r="W24" i="23"/>
  <c r="E24" i="23" s="1"/>
  <c r="G24" i="23" s="1"/>
  <c r="Q10" i="23"/>
  <c r="Q9" i="23"/>
  <c r="Q8" i="23"/>
  <c r="Q7" i="23"/>
  <c r="O24" i="23"/>
  <c r="N24" i="23"/>
  <c r="O23" i="23"/>
  <c r="N23" i="23"/>
  <c r="O22" i="23"/>
  <c r="N22" i="23"/>
  <c r="O21" i="23"/>
  <c r="N21" i="23"/>
  <c r="O20" i="23"/>
  <c r="N20" i="23"/>
  <c r="O19" i="23"/>
  <c r="N19" i="23"/>
  <c r="O18" i="23"/>
  <c r="N18" i="23"/>
  <c r="O17" i="23"/>
  <c r="N17" i="23"/>
  <c r="O16" i="23"/>
  <c r="N16" i="23"/>
  <c r="I24" i="23"/>
  <c r="H24" i="23"/>
  <c r="I23" i="23"/>
  <c r="H23" i="23"/>
  <c r="I22" i="23"/>
  <c r="H22" i="23"/>
  <c r="I21" i="23"/>
  <c r="H21" i="23"/>
  <c r="I20" i="23"/>
  <c r="H20" i="23"/>
  <c r="I19" i="23"/>
  <c r="H19" i="23"/>
  <c r="I18" i="23"/>
  <c r="H18" i="23"/>
  <c r="I17" i="23"/>
  <c r="H17" i="23"/>
  <c r="I16" i="23"/>
  <c r="H16" i="23"/>
  <c r="B24" i="23"/>
  <c r="B23" i="23"/>
  <c r="B49" i="23" s="1"/>
  <c r="B21" i="23"/>
  <c r="B47" i="23" s="1"/>
  <c r="B20" i="23"/>
  <c r="B46" i="23" s="1"/>
  <c r="B18" i="23"/>
  <c r="B44" i="23" s="1"/>
  <c r="B17" i="23"/>
  <c r="B43" i="23" s="1"/>
  <c r="B50" i="23" l="1"/>
  <c r="W16" i="23" l="1"/>
  <c r="E16" i="23" s="1"/>
  <c r="G16" i="23" s="1"/>
  <c r="V16" i="23"/>
  <c r="D16" i="23" s="1"/>
  <c r="F16" i="23" s="1"/>
  <c r="E40" i="23" l="1"/>
  <c r="J16" i="24" l="1"/>
  <c r="L16" i="24" s="1"/>
  <c r="K16" i="24"/>
  <c r="M16" i="24"/>
  <c r="J17" i="24"/>
  <c r="L17" i="24" s="1"/>
  <c r="C41" i="24" s="1"/>
  <c r="K17" i="24"/>
  <c r="M17" i="24"/>
  <c r="D41" i="24" s="1"/>
  <c r="E41" i="24" s="1"/>
  <c r="J18" i="24"/>
  <c r="L18" i="24" s="1"/>
  <c r="C42" i="24" s="1"/>
  <c r="K18" i="24"/>
  <c r="M18" i="24"/>
  <c r="D42" i="24" s="1"/>
  <c r="E42" i="24" s="1"/>
  <c r="J19" i="24"/>
  <c r="L19" i="24" s="1"/>
  <c r="C43" i="24" s="1"/>
  <c r="K19" i="24"/>
  <c r="M19" i="24"/>
  <c r="D43" i="24" s="1"/>
  <c r="E43" i="24" s="1"/>
  <c r="J20" i="24"/>
  <c r="L20" i="24" s="1"/>
  <c r="C44" i="24" s="1"/>
  <c r="K20" i="24"/>
  <c r="M20" i="24" s="1"/>
  <c r="D44" i="24" s="1"/>
  <c r="E44" i="24" s="1"/>
  <c r="J21" i="24"/>
  <c r="L21" i="24" s="1"/>
  <c r="C45" i="24" s="1"/>
  <c r="K21" i="24"/>
  <c r="M21" i="24"/>
  <c r="J22" i="24"/>
  <c r="L22" i="24" s="1"/>
  <c r="C46" i="24" s="1"/>
  <c r="K22" i="24"/>
  <c r="M22" i="24"/>
  <c r="D46" i="24" s="1"/>
  <c r="E46" i="24" s="1"/>
  <c r="J23" i="24"/>
  <c r="L23" i="24" s="1"/>
  <c r="C47" i="24" s="1"/>
  <c r="K23" i="24"/>
  <c r="M23" i="24"/>
  <c r="J24" i="24"/>
  <c r="L24" i="24" s="1"/>
  <c r="C48" i="24" s="1"/>
  <c r="K24" i="24"/>
  <c r="M24" i="24"/>
  <c r="J33" i="24"/>
  <c r="L33" i="24" s="1"/>
  <c r="K33" i="24"/>
  <c r="M33" i="24"/>
  <c r="M35" i="24" s="1"/>
  <c r="D52" i="24" s="1"/>
  <c r="J34" i="24"/>
  <c r="L34" i="24" s="1"/>
  <c r="K34" i="24"/>
  <c r="M34" i="24"/>
  <c r="D45" i="24"/>
  <c r="D47" i="24"/>
  <c r="D48" i="24"/>
  <c r="M25" i="24" l="1"/>
  <c r="D49" i="24" s="1"/>
  <c r="D40" i="24"/>
  <c r="E48" i="24"/>
  <c r="E45" i="24"/>
  <c r="C40" i="24"/>
  <c r="E40" i="24" s="1"/>
  <c r="L25" i="24"/>
  <c r="E47" i="24"/>
  <c r="L35" i="24"/>
  <c r="C52" i="24" s="1"/>
  <c r="E52" i="24" s="1"/>
  <c r="M27" i="24" l="1"/>
  <c r="D51" i="24" s="1"/>
  <c r="E51" i="24" s="1"/>
  <c r="C49" i="24"/>
  <c r="C50" i="24" s="1"/>
  <c r="L27" i="24"/>
  <c r="C51" i="24" s="1"/>
  <c r="C55" i="24" s="1"/>
  <c r="D55" i="24"/>
  <c r="D50" i="24"/>
  <c r="E50" i="24" l="1"/>
  <c r="E49" i="24"/>
  <c r="E55" i="24"/>
  <c r="J16" i="23"/>
  <c r="K16" i="23"/>
  <c r="L16" i="23"/>
  <c r="M16" i="23"/>
  <c r="P16" i="23"/>
  <c r="Q16" i="23"/>
  <c r="R16" i="23"/>
  <c r="S16" i="23"/>
  <c r="J17" i="23"/>
  <c r="K17" i="23"/>
  <c r="L17" i="23"/>
  <c r="M17" i="23"/>
  <c r="P17" i="23"/>
  <c r="Q17" i="23"/>
  <c r="R17" i="23"/>
  <c r="S17" i="23"/>
  <c r="J18" i="23"/>
  <c r="K18" i="23"/>
  <c r="L18" i="23"/>
  <c r="M18" i="23"/>
  <c r="P18" i="23"/>
  <c r="Q18" i="23"/>
  <c r="R18" i="23"/>
  <c r="S18" i="23"/>
  <c r="J19" i="23"/>
  <c r="K19" i="23"/>
  <c r="L19" i="23"/>
  <c r="M19" i="23"/>
  <c r="P19" i="23"/>
  <c r="Q19" i="23"/>
  <c r="R19" i="23"/>
  <c r="S19" i="23"/>
  <c r="J20" i="23"/>
  <c r="K20" i="23"/>
  <c r="L20" i="23"/>
  <c r="M20" i="23"/>
  <c r="P20" i="23"/>
  <c r="Q20" i="23"/>
  <c r="R20" i="23"/>
  <c r="S20" i="23"/>
  <c r="J21" i="23"/>
  <c r="K21" i="23"/>
  <c r="L21" i="23"/>
  <c r="M21" i="23"/>
  <c r="P21" i="23"/>
  <c r="Q21" i="23"/>
  <c r="R21" i="23"/>
  <c r="S21" i="23"/>
  <c r="J22" i="23"/>
  <c r="K22" i="23"/>
  <c r="L22" i="23"/>
  <c r="M22" i="23"/>
  <c r="P22" i="23"/>
  <c r="Q22" i="23"/>
  <c r="R22" i="23"/>
  <c r="S22" i="23"/>
  <c r="J23" i="23"/>
  <c r="K23" i="23"/>
  <c r="L23" i="23"/>
  <c r="M23" i="23"/>
  <c r="P23" i="23"/>
  <c r="Q23" i="23"/>
  <c r="R23" i="23"/>
  <c r="S23" i="23"/>
  <c r="J24" i="23"/>
  <c r="K24" i="23"/>
  <c r="L24" i="23"/>
  <c r="M24" i="23"/>
  <c r="P24" i="23"/>
  <c r="Q24" i="23"/>
  <c r="R24" i="23"/>
  <c r="S24" i="23"/>
  <c r="R25" i="23"/>
  <c r="S25" i="23"/>
  <c r="R27" i="23"/>
  <c r="S27" i="23"/>
  <c r="J33" i="23"/>
  <c r="K33" i="23"/>
  <c r="L33" i="23"/>
  <c r="M33" i="23"/>
  <c r="P33" i="23"/>
  <c r="Q33" i="23"/>
  <c r="R33" i="23"/>
  <c r="S33" i="23"/>
  <c r="J34" i="23"/>
  <c r="K34" i="23"/>
  <c r="L34" i="23"/>
  <c r="M34" i="23"/>
  <c r="P34" i="23"/>
  <c r="Q34" i="23"/>
  <c r="R34" i="23"/>
  <c r="S34" i="23"/>
  <c r="R35" i="23"/>
  <c r="S35" i="23"/>
  <c r="C42" i="23"/>
  <c r="D42" i="23"/>
  <c r="E42" i="23"/>
  <c r="C43" i="23"/>
  <c r="D43" i="23"/>
  <c r="E43" i="23"/>
  <c r="C44" i="23"/>
  <c r="D44" i="23"/>
  <c r="E44" i="23"/>
  <c r="C45" i="23"/>
  <c r="D45" i="23"/>
  <c r="E45" i="23"/>
  <c r="C46" i="23"/>
  <c r="D46" i="23"/>
  <c r="E46" i="23"/>
  <c r="C47" i="23"/>
  <c r="D47" i="23"/>
  <c r="E47" i="23"/>
  <c r="C48" i="23"/>
  <c r="D48" i="23"/>
  <c r="E48" i="23"/>
  <c r="C49" i="23"/>
  <c r="D49" i="23"/>
  <c r="E49" i="23"/>
  <c r="C50" i="23"/>
  <c r="D50" i="23"/>
  <c r="E50" i="23"/>
  <c r="C51" i="23"/>
  <c r="D51" i="23"/>
  <c r="E51" i="23"/>
  <c r="C52" i="23"/>
  <c r="D52" i="23"/>
  <c r="E52" i="23"/>
  <c r="C53" i="23"/>
  <c r="D53" i="23"/>
  <c r="E53" i="23"/>
  <c r="C54" i="23"/>
  <c r="D54" i="23"/>
  <c r="E54" i="23"/>
  <c r="C57" i="23"/>
  <c r="D57" i="23"/>
  <c r="E57" i="23"/>
</calcChain>
</file>

<file path=xl/comments1.xml><?xml version="1.0" encoding="utf-8"?>
<comments xmlns="http://schemas.openxmlformats.org/spreadsheetml/2006/main">
  <authors>
    <author>Shved, Aleksander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F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F5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3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3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7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7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8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8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9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9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6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</commentList>
</comments>
</file>

<file path=xl/comments2.xml><?xml version="1.0" encoding="utf-8"?>
<comments xmlns="http://schemas.openxmlformats.org/spreadsheetml/2006/main">
  <authors>
    <author>Shved, Aleksander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F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F5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6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4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4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41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41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5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5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8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8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59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59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60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61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61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C62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  <comment ref="D62" authorId="0">
      <text>
        <r>
          <rPr>
            <b/>
            <sz val="9"/>
            <color indexed="81"/>
            <rFont val="Tahoma"/>
            <family val="2"/>
          </rPr>
          <t>Shved, Aleksander:</t>
        </r>
        <r>
          <rPr>
            <sz val="9"/>
            <color indexed="81"/>
            <rFont val="Tahoma"/>
            <family val="2"/>
          </rPr>
          <t xml:space="preserve">
Model</t>
        </r>
      </text>
    </comment>
  </commentList>
</comments>
</file>

<file path=xl/sharedStrings.xml><?xml version="1.0" encoding="utf-8"?>
<sst xmlns="http://schemas.openxmlformats.org/spreadsheetml/2006/main" count="224" uniqueCount="56">
  <si>
    <t>Notes</t>
  </si>
  <si>
    <t>Implied Value Range – Comparable Company Analysis</t>
  </si>
  <si>
    <t>Equity Value</t>
  </si>
  <si>
    <t>Low</t>
  </si>
  <si>
    <t>High</t>
  </si>
  <si>
    <t>Adj. Average</t>
  </si>
  <si>
    <t>Note:</t>
  </si>
  <si>
    <t>Football Field</t>
  </si>
  <si>
    <t>Preliminary Value Benchmarking – Implied Equity Valuation</t>
  </si>
  <si>
    <t>Methodology</t>
  </si>
  <si>
    <t>Implied Equity Valuation</t>
  </si>
  <si>
    <t>Multiple Range</t>
  </si>
  <si>
    <t>TEV Range</t>
  </si>
  <si>
    <t>Net Debt</t>
  </si>
  <si>
    <t>Option Cash</t>
  </si>
  <si>
    <t>Basic Shares</t>
  </si>
  <si>
    <t>Option Shares Issued</t>
  </si>
  <si>
    <t>Price / Share</t>
  </si>
  <si>
    <t>Metric</t>
  </si>
  <si>
    <t>Input</t>
  </si>
  <si>
    <t>LTM Revenue</t>
  </si>
  <si>
    <t>LTM EBITDA</t>
  </si>
  <si>
    <t>Average</t>
  </si>
  <si>
    <t>Comps + Premium</t>
  </si>
  <si>
    <t>LTM Earnings</t>
  </si>
  <si>
    <t>Premium (Discount)</t>
  </si>
  <si>
    <t xml:space="preserve">LTM as of </t>
  </si>
  <si>
    <t>Option Schedule</t>
  </si>
  <si>
    <t>Option</t>
  </si>
  <si>
    <t>Strike</t>
  </si>
  <si>
    <t>Total</t>
  </si>
  <si>
    <t>Potential</t>
  </si>
  <si>
    <t>Class</t>
  </si>
  <si>
    <t>Price</t>
  </si>
  <si>
    <t>Options</t>
  </si>
  <si>
    <t>Proceeds</t>
  </si>
  <si>
    <t>A</t>
  </si>
  <si>
    <t>B</t>
  </si>
  <si>
    <t>C</t>
  </si>
  <si>
    <t>D</t>
  </si>
  <si>
    <t>FX</t>
  </si>
  <si>
    <t>Inputs</t>
  </si>
  <si>
    <t>Implied Value Range – Precedents</t>
  </si>
  <si>
    <t>10% below and above 10% total adjusted average</t>
  </si>
  <si>
    <t>Band</t>
  </si>
  <si>
    <t>Market Valuation</t>
  </si>
  <si>
    <t xml:space="preserve">Public Comparables </t>
  </si>
  <si>
    <t>Public Comparables + Premium</t>
  </si>
  <si>
    <t>Analyst Targets</t>
  </si>
  <si>
    <t>52-Week High/Low</t>
  </si>
  <si>
    <t>Leveraged Buyout</t>
  </si>
  <si>
    <t>Discounted Cash Flow</t>
  </si>
  <si>
    <t>Precedent Transactions</t>
  </si>
  <si>
    <t>En-bloc Valuation</t>
  </si>
  <si>
    <t>Other RANGE</t>
  </si>
  <si>
    <t>Preliminary Valuation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</si>
</sst>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0_);[Red]\(0\)"/>
    <numFmt numFmtId="173" formatCode="#,##0.0"/>
    <numFmt numFmtId="174" formatCode="#,##0.0_);\(#,##0.0\)"/>
    <numFmt numFmtId="175" formatCode="0.0"/>
    <numFmt numFmtId="176" formatCode="0.0%"/>
    <numFmt numFmtId="177" formatCode="0.0\ \x"/>
    <numFmt numFmtId="178" formatCode="#,##0.00_);\(#,##0\)"/>
    <numFmt numFmtId="179" formatCode="#,##0.0%_);\(#,##0.0%\)"/>
    <numFmt numFmtId="180" formatCode="#,##0.00\ ;\(#,##0.00\)"/>
    <numFmt numFmtId="181" formatCode="&quot;$&quot;#,##0.00\ ;\(&quot;$&quot;#,##0.00\)"/>
    <numFmt numFmtId="182" formatCode="0.0%;\(0.0\)%"/>
    <numFmt numFmtId="183" formatCode="0%;[Red]\(0%\)"/>
    <numFmt numFmtId="184" formatCode="0\ %"/>
    <numFmt numFmtId="185" formatCode="0.0\ %"/>
    <numFmt numFmtId="186" formatCode="0.00\ %"/>
    <numFmt numFmtId="187" formatCode=";;;"/>
    <numFmt numFmtId="188" formatCode="&quot;$&quot;_(#,##0.00_);&quot;$&quot;\(#,##0.00\)"/>
    <numFmt numFmtId="189" formatCode="#,##0.0_)\x;\(#,##0.0\)\x"/>
    <numFmt numFmtId="190" formatCode="#,##0.0_)_x;\(#,##0.0\)_x"/>
    <numFmt numFmtId="191" formatCode="0.0_)\%;\(0.0\)\%"/>
    <numFmt numFmtId="192" formatCode="#,##0.0_)_%;\(#,##0.0\)_%"/>
    <numFmt numFmtId="193" formatCode="0.00%;[Red]\(0.00%\)"/>
    <numFmt numFmtId="194" formatCode="_ * #,##0_ ;_ * \-#,##0_ ;_ * &quot;-&quot;_ ;_ @_ "/>
    <numFmt numFmtId="195" formatCode="#,##0_);\(#,##0\);\-\-_)"/>
    <numFmt numFmtId="196" formatCode="#,##0&quot; bps&quot;_);\(#,##0&quot; bps&quot;\)"/>
    <numFmt numFmtId="197" formatCode="#,##0.0\x_);\(#,##0.0\x\)"/>
    <numFmt numFmtId="198" formatCode="&quot;$&quot;#,##0.0_);\(&quot;$&quot;#,##0.0\)"/>
    <numFmt numFmtId="199" formatCode="0\x"/>
    <numFmt numFmtId="200" formatCode="&quot;$&quot;#,##0.00000_);\(&quot;$&quot;#,##0.00000\)"/>
    <numFmt numFmtId="201" formatCode="0.00%;\(0.00%\)"/>
    <numFmt numFmtId="202" formatCode="_(* #,##0.0_)\(\a\);_(* \(#,##0.0\)\(\a\);_(* &quot;-&quot;??_);_(@_)"/>
    <numFmt numFmtId="203" formatCode="0%;\(0.0%\)"/>
    <numFmt numFmtId="204" formatCode="[&gt;=18]&quot;$&quot;#,##0.00;_$#,##0.00"/>
    <numFmt numFmtId="205" formatCode="m/yy"/>
    <numFmt numFmtId="206" formatCode="[Blue]#,##0.000_);[Blue]\(#,##0.000\)"/>
    <numFmt numFmtId="207" formatCode="[Blue]&quot;$&quot;#,##0.000_);[Blue]\(&quot;$&quot;#,##0.000\)"/>
    <numFmt numFmtId="208" formatCode="#,##0.000000_);\(#,##0.000000\)"/>
    <numFmt numFmtId="209" formatCode="&quot;$&quot;#,##0.0000_);\(&quot;$&quot;#,##0.0000\)"/>
    <numFmt numFmtId="210" formatCode="#,##0\ &quot;bps&quot;_);\(#,##0\ &quot;bps&quot;\);\-\-_);* @_)"/>
    <numFmt numFmtId="211" formatCode="_(* #,##0_);_(* \(#,##0\);_(* &quot;0&quot;??_);_(@_)"/>
    <numFmt numFmtId="212" formatCode="&quot;$&quot;#.#"/>
    <numFmt numFmtId="213" formatCode="0.00;[Red]0.00"/>
    <numFmt numFmtId="214" formatCode="[$$C-409]#,##0_);\([$$C-409]#,##0\)"/>
    <numFmt numFmtId="215" formatCode="[$$C-409]#,##0.0_);\([$$C-409]#,##0.0\)"/>
    <numFmt numFmtId="216" formatCode="[$$C-409]#,##0.00_);\([$$C-409]#,##0.00\)"/>
    <numFmt numFmtId="217" formatCode="&quot;$&quot;#,##0.000_);[Red]\(&quot;$&quot;#,##0.000\)"/>
    <numFmt numFmtId="218" formatCode="#,##0.000_);[Red]\(#,##0.000\)"/>
    <numFmt numFmtId="219" formatCode="#,##0.0,_);\(#,##0.0,\)"/>
    <numFmt numFmtId="220" formatCode="#,##0.0,,&quot; MM&quot;_);\(#,##0.0,,&quot; MM&quot;\)"/>
    <numFmt numFmtId="221" formatCode="_(* #,##0.00_);_(* \(#,##0.00\);_(* &quot;-&quot;_);_(@_)"/>
    <numFmt numFmtId="222" formatCode="#,##0_%_);\(#,##0\)_%;#,##0_%_);@_%_)"/>
    <numFmt numFmtId="223" formatCode="#,##0_%_);\(#,##0\)_%;**;@_%_)"/>
    <numFmt numFmtId="224" formatCode="_-* #,##0.000\ &quot;F&quot;_-;\-* #,##0.000\ &quot;F&quot;_-;_-* &quot;-&quot;??\ &quot;F&quot;_-;_-@_-"/>
    <numFmt numFmtId="225" formatCode="#,##0.0_);[Red]\(#,##0.0\)"/>
    <numFmt numFmtId="226" formatCode="#,##0.00_%_);\(#,##0.00\)_%;#,##0.00_%_);@_%_)"/>
    <numFmt numFmtId="227" formatCode="_(* #,##0.0,,_);_(* \(#,##0.0,,\);_(* &quot;-&quot;??_);_(@_)"/>
    <numFmt numFmtId="228" formatCode="0.0%;\(0.0%\)"/>
    <numFmt numFmtId="229" formatCode="&quot;$&quot;0.00_)"/>
    <numFmt numFmtId="230" formatCode="&quot;$&quot;#,##0.000_);\(&quot;$&quot;#,##0.000\)"/>
    <numFmt numFmtId="231" formatCode="&quot;$&quot;\ #,##0.0_);\(&quot;$&quot;\ #,##0.0\)"/>
    <numFmt numFmtId="232" formatCode="&quot;$&quot;\ #,##0.00_);[Red]\(&quot;$&quot;\ #,##0.00\)"/>
    <numFmt numFmtId="233" formatCode="&quot;$&quot;#,##0_%_);\(&quot;$&quot;#,##0\)_%;&quot;$&quot;#,##0_%_);@_%_)"/>
    <numFmt numFmtId="234" formatCode="&quot;$&quot;#,##0.0_);[Red]\(&quot;$&quot;#,##0.0\)"/>
    <numFmt numFmtId="235" formatCode="&quot;£&quot;#,##0.00_);\(&quot;£&quot;#,##0.00\);&quot;£&quot;0.00_);* @_)"/>
    <numFmt numFmtId="236" formatCode="&quot;$&quot;#,##0.000_%_);\(&quot;$&quot;#,##0.000\)_%;**;@_%_)"/>
    <numFmt numFmtId="237" formatCode="\$#,##0.0&quot;m&quot;_);\(\$#,##0.0&quot;m&quot;\);\$0.0&quot;m&quot;_);* @_)"/>
    <numFmt numFmtId="238" formatCode="\€#,##0.0&quot;m&quot;_);\(\€#,##0.0&quot;m&quot;\);\€0.0&quot;m&quot;_);* @_)"/>
    <numFmt numFmtId="239" formatCode="#,##0%_);\(#,##0.0%\)"/>
    <numFmt numFmtId="240" formatCode="_(* #,##0.00000000_);_(* \(#,##0.00000000\);_(* &quot;-&quot;?_);_(@_)"/>
    <numFmt numFmtId="241" formatCode="#,##0,,;\(#,##0\)"/>
    <numFmt numFmtId="242" formatCode="m/d/yy_%_)"/>
    <numFmt numFmtId="243" formatCode="dd/mm/yy_);&quot;nm&quot;_);&quot;nm&quot;_);* @_)"/>
    <numFmt numFmtId="244" formatCode="yyyy_);&quot;nm&quot;_);&quot;nm&quot;_);* @_)"/>
    <numFmt numFmtId="245" formatCode="#,##0&quot; days&quot;_);\(#,##0&quot; days&quot;\);0&quot; days&quot;_);* @_)"/>
    <numFmt numFmtId="246" formatCode="_(* #,###.0_);_(* \(#,###.0\);_(* &quot;-&quot;?_);_(@_)"/>
    <numFmt numFmtId="247" formatCode="&quot;$&quot;#,##0.00"/>
    <numFmt numFmtId="248" formatCode="0_%_);\(0\)_%;0_%_);@_%_)"/>
    <numFmt numFmtId="249" formatCode="0.0&quot;  &quot;"/>
    <numFmt numFmtId="250" formatCode="&quot;$&quot;#,##0.0\ ;[Red]\(&quot;$&quot;#,##0\)"/>
    <numFmt numFmtId="251" formatCode="#,##0.0\ ;[Red]\(&quot;$&quot;#,##0\)"/>
    <numFmt numFmtId="252" formatCode="_([$€-2]* #,##0.00_);_([$€-2]* \(#,##0.00\);_([$€-2]* &quot;-&quot;??_)"/>
    <numFmt numFmtId="253" formatCode="[$€-2]\ #,##0"/>
    <numFmt numFmtId="254" formatCode="[$€-2]\ #,##0.0"/>
    <numFmt numFmtId="255" formatCode="&quot;$&quot;#,##0;[Red]&quot;$&quot;#,##0"/>
    <numFmt numFmtId="256" formatCode="_-* #,##0.0_-;\-* #,##0.0_-;_-* &quot;-&quot;??_-;_-@_-"/>
    <numFmt numFmtId="257" formatCode="\+??\ ?/?;[Red]\-??\ ?/?"/>
    <numFmt numFmtId="258" formatCode="_-* #,##0.0000\ &quot;F&quot;_-;\-* #,##0.0000\ &quot;F&quot;_-;_-* &quot;-&quot;??\ &quot;F&quot;_-;_-@_-"/>
    <numFmt numFmtId="259" formatCode="#,##0;\(#,##0\)"/>
    <numFmt numFmtId="260" formatCode="0.0%_);\(0.0%\)"/>
    <numFmt numFmtId="261" formatCode="#,##0.00;\(#,##0.00\)"/>
    <numFmt numFmtId="262" formatCode=".%\,\(0.0%%;\t"/>
    <numFmt numFmtId="263" formatCode="0_);\(0\);0_);* @_)"/>
    <numFmt numFmtId="264" formatCode="#,##0.00&quot; $&quot;;\-#,##0.00&quot; $&quot;"/>
    <numFmt numFmtId="265" formatCode="0.0%;[Red]\(0.0%\)"/>
    <numFmt numFmtId="266" formatCode="0.0%;\(0.0%\);\-"/>
    <numFmt numFmtId="267" formatCode="#,##0.0_P\);\(#,##0.00\)"/>
    <numFmt numFmtId="268" formatCode="_(&quot;$&quot;* #,##0.0000_);_(&quot;$&quot;* \(#,##0.0000\);_(&quot;$&quot;* &quot;-&quot;??_);_(@_)"/>
    <numFmt numFmtId="269" formatCode="#,##0\x"/>
    <numFmt numFmtId="270" formatCode="&quot;TKR&quot;\ 0"/>
    <numFmt numFmtId="271" formatCode=".%\,\(0.%%;\t"/>
    <numFmt numFmtId="272" formatCode="#,##0.0,,_);[Red]\(#,##0.0,,\)"/>
    <numFmt numFmtId="273" formatCode="&quot;$&quot;#,###.0\ \ "/>
    <numFmt numFmtId="274" formatCode="&quot;£&quot;#,##0;[Red]\-&quot;£&quot;#,##0"/>
    <numFmt numFmtId="275" formatCode="&quot;£&quot;#,##0.00;[Red]\-&quot;£&quot;#,##0.00"/>
    <numFmt numFmtId="276" formatCode="mmm"/>
    <numFmt numFmtId="277" formatCode="0.0\ \ "/>
    <numFmt numFmtId="278" formatCode="&quot;$&quot;#,##0.0_);&quot;$&quot;\(#,##0.0\)"/>
    <numFmt numFmtId="279" formatCode="0.0\x"/>
    <numFmt numFmtId="280" formatCode="#,##0.00\x_);\(#,##0.00\x\)"/>
    <numFmt numFmtId="281" formatCode="0.00\x_);&quot;nm&quot;_);&quot;nm&quot;_);* @_)"/>
    <numFmt numFmtId="282" formatCode="#,##0_);\(#,##0\);\-_)"/>
    <numFmt numFmtId="283" formatCode="#,##0.0\ ;\(#,##0.0\)"/>
    <numFmt numFmtId="284" formatCode="#,##0_);\(#,##0\);\-\-_);* @_)"/>
    <numFmt numFmtId="285" formatCode="#,##0.00_);\(#,##0.00\);\-\-_);* @_)"/>
    <numFmt numFmtId="286" formatCode="0_);\(0\);\-\-_);* @_)"/>
    <numFmt numFmtId="287" formatCode="#,##0___);\(#,##0.00\)"/>
    <numFmt numFmtId="288" formatCode="0.0\ "/>
    <numFmt numFmtId="289" formatCode="#,##0.0\p_);\(#,##0.0\p\)"/>
    <numFmt numFmtId="290" formatCode="#,##0&quot;%&quot;"/>
    <numFmt numFmtId="291" formatCode="0\ \ "/>
    <numFmt numFmtId="292" formatCode="0%_);\(0%\);\-\-_);* @_)"/>
    <numFmt numFmtId="293" formatCode="#,##0.0\%_);\(#,##0.0\%\);#,##0.0\%_);@_%_)"/>
    <numFmt numFmtId="294" formatCode="&quot;$&quot;#,##0.0;\(&quot;$&quot;#,##0.0\)"/>
    <numFmt numFmtId="295" formatCode="[$£-409]#,##0_);\([$£-409]#,##0\)"/>
    <numFmt numFmtId="296" formatCode="[$£-409]#,##0.0_);\([$£-409]#,##0.0\)"/>
    <numFmt numFmtId="297" formatCode="[$£-409]#,##0.00_);\([$£-409]#,##0.00\)"/>
    <numFmt numFmtId="298" formatCode="0.0%\ ;\(0.0%\)"/>
    <numFmt numFmtId="299" formatCode="_(&quot;$&quot;* #,##0_);_(&quot;$&quot;* \(#,##0\);_(&quot;$&quot;* &quot;-&quot;??_);_(@_)"/>
    <numFmt numFmtId="300" formatCode="&quot;$&quot;0.00\ "/>
    <numFmt numFmtId="301" formatCode="0.0\ \ \ \ \ "/>
    <numFmt numFmtId="302" formatCode="#,##0.0&quot;:1&quot;_);\(#,##0.0&quot;:1&quot;\)"/>
    <numFmt numFmtId="303" formatCode="#,##0.00;[Red]\(#,##0.00\)"/>
    <numFmt numFmtId="304" formatCode="mm/dd/yy"/>
    <numFmt numFmtId="305" formatCode="General_)"/>
    <numFmt numFmtId="306" formatCode="#,##0.000"/>
    <numFmt numFmtId="307" formatCode="mm/dd/yyyy"/>
    <numFmt numFmtId="308" formatCode="_(&quot;$&quot;* #,##0.00_);_(&quot;$&quot;* \(#,##0.00\);_(* &quot;-&quot;_);_(@_)"/>
    <numFmt numFmtId="309" formatCode="_(&quot;$&quot;* #,##0.0_);_(&quot;$&quot;* \(#,##0.0\);_(* &quot;-&quot;_);_(@_)"/>
    <numFmt numFmtId="310" formatCode="_(* #,##0.0_);_(* \(#,##0.0\);_(* &quot;-&quot;_);_(@_)"/>
    <numFmt numFmtId="311" formatCode="#,##0.0,_);[Red]\(#,##0.0,\)"/>
    <numFmt numFmtId="312" formatCode="#,##0.000,_);\(#,##0.000,\);\-\-_);* @_)"/>
    <numFmt numFmtId="313" formatCode="#,##0;[Red]&quot;-&quot;#,##0"/>
    <numFmt numFmtId="314" formatCode="#,##0.00;[Red]&quot;-&quot;#,##0.00"/>
    <numFmt numFmtId="315" formatCode="[$US$-409]#,##0"/>
    <numFmt numFmtId="316" formatCode="[$US$-409]#,##0.0"/>
    <numFmt numFmtId="317" formatCode="[$US$-409]#,##0.00"/>
    <numFmt numFmtId="318" formatCode="#,##0\ &quot;kr&quot;;[Red]\-#,##0\ &quot;kr&quot;"/>
    <numFmt numFmtId="319" formatCode="#,##0.00\ &quot;kr&quot;;[Red]\-#,##0.00\ &quot;kr&quot;"/>
    <numFmt numFmtId="320" formatCode="#,##0&quot; years&quot;_);&quot;nm&quot;_);#,##0&quot; years&quot;;* @_)"/>
    <numFmt numFmtId="321" formatCode="[$-409]d/mmm/yy;@"/>
    <numFmt numFmtId="322" formatCode="#,###,##0.00;\(#,###,##0.00\)"/>
    <numFmt numFmtId="323" formatCode="m\-d\-yy"/>
    <numFmt numFmtId="324" formatCode="&quot;$&quot;#,###,##0.00;\(&quot;$&quot;#,###,##0.00\)"/>
    <numFmt numFmtId="325" formatCode="#,###.00%;\(#,##0.00%\)"/>
    <numFmt numFmtId="326" formatCode="#,##0.0_);\(#,##0.0\);&quot;-&quot;_)"/>
    <numFmt numFmtId="327" formatCode="&quot;$&quot;#,##0.00\ ;\(&quot;$&quot;#,##0.00\ \)"/>
    <numFmt numFmtId="328" formatCode="#,##0.0000_);\(#,##0.0000\)"/>
    <numFmt numFmtId="329" formatCode="&quot;$&quot;#,##0.0\ ;\(&quot;$&quot;#,##0.0\ \)"/>
    <numFmt numFmtId="330" formatCode="_)#,##0.0_);\(#,##0.0\)"/>
    <numFmt numFmtId="331" formatCode="0.00\x"/>
    <numFmt numFmtId="332" formatCode="0.0;\(0.0\);\ \-\ "/>
    <numFmt numFmtId="333" formatCode="#,##0.0\ ;\(#,##0.0\)\ ;\-"/>
    <numFmt numFmtId="334" formatCode="#,##0.00\ ;\(#,##0.00\)\ ;\-"/>
    <numFmt numFmtId="335" formatCode="#,##0.0\x\ ;\(#,##0.0\x\)\ ;\-"/>
  </numFmts>
  <fonts count="22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Franklin Gothic Book"/>
      <family val="2"/>
    </font>
    <font>
      <b/>
      <sz val="8"/>
      <name val="Arial"/>
      <family val="2"/>
    </font>
    <font>
      <b/>
      <sz val="8"/>
      <name val="Franklin Gothic Book"/>
      <family val="2"/>
    </font>
    <font>
      <sz val="8"/>
      <name val="Franklin Gothic Book"/>
      <family val="2"/>
    </font>
    <font>
      <b/>
      <u val="singleAccounting"/>
      <sz val="8"/>
      <name val="Franklin Gothic Book"/>
      <family val="2"/>
    </font>
    <font>
      <sz val="10"/>
      <name val="GillSans"/>
    </font>
    <font>
      <sz val="10"/>
      <color indexed="12"/>
      <name val="Arial"/>
      <family val="2"/>
    </font>
    <font>
      <sz val="8"/>
      <name val="Times New Roman"/>
      <family val="1"/>
    </font>
    <font>
      <sz val="10"/>
      <name val="MS Sans Serif"/>
      <family val="2"/>
    </font>
    <font>
      <sz val="10"/>
      <color indexed="8"/>
      <name val="MS Sans Serif"/>
      <family val="2"/>
    </font>
    <font>
      <sz val="10"/>
      <name val="Times New Roman"/>
      <family val="1"/>
    </font>
    <font>
      <sz val="9"/>
      <name val="Arial"/>
      <family val="2"/>
    </font>
    <font>
      <sz val="10"/>
      <name val="Geneva"/>
      <family val="2"/>
    </font>
    <font>
      <sz val="8"/>
      <name val="Times"/>
    </font>
    <font>
      <sz val="10"/>
      <name val="Helv"/>
      <family val="2"/>
    </font>
    <font>
      <b/>
      <sz val="22"/>
      <color indexed="18"/>
      <name val="Arial"/>
      <family val="2"/>
    </font>
    <font>
      <sz val="12"/>
      <name val="Times New Roman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8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Book Antiqua"/>
      <family val="1"/>
    </font>
    <font>
      <sz val="8"/>
      <color indexed="10"/>
      <name val="Arial"/>
      <family val="2"/>
    </font>
    <font>
      <sz val="8"/>
      <color indexed="17"/>
      <name val="Arial"/>
      <family val="2"/>
    </font>
    <font>
      <sz val="11"/>
      <color indexed="20"/>
      <name val="Calibri"/>
      <family val="2"/>
    </font>
    <font>
      <sz val="8"/>
      <color indexed="9"/>
      <name val="Franklin Gothic Demi"/>
      <family val="2"/>
    </font>
    <font>
      <sz val="8"/>
      <name val="Tahoma"/>
      <family val="2"/>
    </font>
    <font>
      <b/>
      <sz val="11"/>
      <color indexed="52"/>
      <name val="Calibri"/>
      <family val="2"/>
    </font>
    <font>
      <b/>
      <sz val="18"/>
      <name val="Times New Roman"/>
      <family val="1"/>
    </font>
    <font>
      <sz val="8"/>
      <color indexed="8"/>
      <name val="Times New Roman"/>
      <family val="1"/>
    </font>
    <font>
      <sz val="8"/>
      <name val="Tms Rmn"/>
    </font>
    <font>
      <sz val="8"/>
      <color indexed="12"/>
      <name val="Tms Rmn"/>
    </font>
    <font>
      <sz val="12"/>
      <name val="tms rmn"/>
    </font>
    <font>
      <b/>
      <sz val="12"/>
      <name val="tms rmn"/>
    </font>
    <font>
      <b/>
      <i/>
      <sz val="12"/>
      <name val="Tms Rmn"/>
    </font>
    <font>
      <sz val="8"/>
      <name val="FS Albert"/>
      <family val="3"/>
    </font>
    <font>
      <sz val="11"/>
      <color indexed="17"/>
      <name val="Calibri"/>
      <family val="2"/>
    </font>
    <font>
      <sz val="12"/>
      <name val="±¼¸²Ã¼"/>
      <charset val="129"/>
    </font>
    <font>
      <sz val="10"/>
      <color indexed="8"/>
      <name val="Arial"/>
      <family val="2"/>
    </font>
    <font>
      <b/>
      <sz val="11"/>
      <color indexed="9"/>
      <name val="Calibri"/>
      <family val="2"/>
    </font>
    <font>
      <b/>
      <i/>
      <sz val="8"/>
      <name val="Arial"/>
      <family val="2"/>
    </font>
    <font>
      <sz val="10"/>
      <name val="Courier New"/>
      <family val="3"/>
    </font>
    <font>
      <b/>
      <sz val="8"/>
      <name val="Book Antiqua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u val="singleAccounting"/>
      <sz val="8"/>
      <color indexed="8"/>
      <name val="Arial"/>
      <family val="2"/>
    </font>
    <font>
      <sz val="10"/>
      <name val="Helv"/>
    </font>
    <font>
      <sz val="8"/>
      <name val="Comic Sans MS"/>
      <family val="4"/>
    </font>
    <font>
      <sz val="8"/>
      <name val="Palatino"/>
      <family val="1"/>
    </font>
    <font>
      <sz val="10"/>
      <name val="Tahoma"/>
      <family val="2"/>
    </font>
    <font>
      <sz val="11"/>
      <name val="Times New Roman"/>
      <family val="1"/>
    </font>
    <font>
      <sz val="10"/>
      <color indexed="10"/>
      <name val="Arial"/>
      <family val="2"/>
    </font>
    <font>
      <b/>
      <sz val="11"/>
      <name val="Arial"/>
      <family val="2"/>
    </font>
    <font>
      <sz val="10"/>
      <name val="MS Serif"/>
      <family val="1"/>
    </font>
    <font>
      <sz val="10"/>
      <color indexed="12"/>
      <name val="Helv"/>
    </font>
    <font>
      <sz val="8"/>
      <color indexed="16"/>
      <name val="Palatino"/>
      <family val="1"/>
    </font>
    <font>
      <sz val="10"/>
      <color indexed="17"/>
      <name val="Palatino"/>
    </font>
    <font>
      <b/>
      <i/>
      <strike/>
      <sz val="12"/>
      <color indexed="48"/>
      <name val="Arial"/>
      <family val="2"/>
    </font>
    <font>
      <sz val="8"/>
      <color indexed="9"/>
      <name val="Arial"/>
      <family val="2"/>
    </font>
    <font>
      <sz val="11"/>
      <name val="??"/>
      <family val="3"/>
      <charset val="129"/>
    </font>
    <font>
      <b/>
      <sz val="8"/>
      <name val="Times New Roman"/>
      <family val="1"/>
    </font>
    <font>
      <u val="doubleAccounting"/>
      <sz val="10"/>
      <name val="Times New Roman"/>
      <family val="1"/>
    </font>
    <font>
      <sz val="8"/>
      <color indexed="14"/>
      <name val="Times New Roman"/>
      <family val="1"/>
    </font>
    <font>
      <b/>
      <i/>
      <sz val="8"/>
      <color indexed="12"/>
      <name val="Helvetica-Narrow"/>
      <family val="2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i/>
      <sz val="11"/>
      <color indexed="23"/>
      <name val="Calibri"/>
      <family val="2"/>
    </font>
    <font>
      <sz val="9"/>
      <name val="GillSans Light"/>
      <family val="2"/>
    </font>
    <font>
      <sz val="7"/>
      <name val="Arial"/>
      <family val="2"/>
    </font>
    <font>
      <sz val="10"/>
      <color indexed="0"/>
      <name val="Arial"/>
      <family val="2"/>
    </font>
    <font>
      <sz val="10"/>
      <name val="Geneva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20"/>
      <color theme="4"/>
      <name val="FS Albert"/>
      <family val="3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8"/>
      <color theme="4"/>
      <name val="Franklin Gothic Demi"/>
      <family val="2"/>
    </font>
    <font>
      <b/>
      <sz val="20"/>
      <color indexed="24"/>
      <name val="Garamond MT"/>
      <family val="1"/>
    </font>
    <font>
      <b/>
      <sz val="6"/>
      <name val="Palatino"/>
    </font>
    <font>
      <sz val="10"/>
      <name val="Courier"/>
      <family val="3"/>
    </font>
    <font>
      <b/>
      <sz val="7"/>
      <color indexed="8"/>
      <name val="Tms Rmn"/>
    </font>
    <font>
      <sz val="7"/>
      <color indexed="8"/>
      <name val="Tms Rmn"/>
    </font>
    <font>
      <sz val="11"/>
      <color indexed="62"/>
      <name val="Calibri"/>
      <family val="2"/>
    </font>
    <font>
      <i/>
      <sz val="8"/>
      <name val="Times New Roman"/>
      <family val="1"/>
    </font>
    <font>
      <i/>
      <sz val="10"/>
      <color indexed="30"/>
      <name val="Calibri"/>
      <family val="2"/>
    </font>
    <font>
      <b/>
      <sz val="8"/>
      <color theme="4"/>
      <name val="Franklin Gothic Book"/>
      <family val="2"/>
    </font>
    <font>
      <b/>
      <sz val="8"/>
      <color indexed="9"/>
      <name val="Arial Rounded MT Bold"/>
      <family val="2"/>
    </font>
    <font>
      <sz val="1"/>
      <color indexed="9"/>
      <name val="Symbol"/>
      <family val="1"/>
      <charset val="2"/>
    </font>
    <font>
      <sz val="10"/>
      <name val="GillSans Light"/>
      <family val="2"/>
    </font>
    <font>
      <sz val="11"/>
      <color indexed="52"/>
      <name val="Calibri"/>
      <family val="2"/>
    </font>
    <font>
      <u/>
      <sz val="10"/>
      <color indexed="36"/>
      <name val="Times New Roman"/>
      <family val="1"/>
    </font>
    <font>
      <u/>
      <sz val="10"/>
      <color indexed="12"/>
      <name val="Times New Roman"/>
      <family val="1"/>
    </font>
    <font>
      <b/>
      <sz val="10"/>
      <name val="Palatino"/>
    </font>
    <font>
      <b/>
      <sz val="14"/>
      <name val="Times New Roman"/>
      <family val="1"/>
    </font>
    <font>
      <sz val="8"/>
      <color indexed="18"/>
      <name val="Times New Roman"/>
      <family val="1"/>
    </font>
    <font>
      <sz val="10"/>
      <name val="Palatino"/>
    </font>
    <font>
      <i/>
      <sz val="8"/>
      <color rgb="FFFF0000"/>
      <name val="Franklin Gothic Book"/>
      <family val="2"/>
    </font>
    <font>
      <b/>
      <sz val="10"/>
      <color indexed="10"/>
      <name val="Arial"/>
      <family val="2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7"/>
      <name val="Small Fonts"/>
      <family val="2"/>
    </font>
    <font>
      <sz val="10"/>
      <name val="Tms Rmn"/>
    </font>
    <font>
      <sz val="10"/>
      <name val="Palatino"/>
      <family val="1"/>
    </font>
    <font>
      <sz val="10"/>
      <color indexed="64"/>
      <name val="Arial"/>
      <family val="2"/>
    </font>
    <font>
      <i/>
      <sz val="10"/>
      <name val="Helv"/>
    </font>
    <font>
      <b/>
      <sz val="8"/>
      <color indexed="9"/>
      <name val="Helvetica"/>
    </font>
    <font>
      <sz val="8"/>
      <name val="book antiqua"/>
      <family val="1"/>
    </font>
    <font>
      <sz val="8"/>
      <name val="Dutch"/>
    </font>
    <font>
      <i/>
      <strike/>
      <sz val="12"/>
      <color indexed="10"/>
      <name val="Arial"/>
      <family val="2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sz val="10"/>
      <color indexed="16"/>
      <name val="Helvetica-Black"/>
    </font>
    <font>
      <sz val="12"/>
      <color indexed="8"/>
      <name val="Times New Roman"/>
      <family val="1"/>
    </font>
    <font>
      <strike/>
      <sz val="12"/>
      <color indexed="46"/>
      <name val="Arial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Baskerville MT"/>
    </font>
    <font>
      <u/>
      <sz val="10"/>
      <name val="GillSans"/>
      <family val="2"/>
    </font>
    <font>
      <sz val="10"/>
      <color indexed="12"/>
      <name val="MS Sans Serif"/>
      <family val="2"/>
    </font>
    <font>
      <i/>
      <sz val="10"/>
      <color indexed="63"/>
      <name val="Calibri"/>
      <family val="2"/>
    </font>
    <font>
      <sz val="12"/>
      <color indexed="17"/>
      <name val="Arial"/>
      <family val="2"/>
    </font>
    <font>
      <b/>
      <sz val="18"/>
      <color indexed="56"/>
      <name val="Cambria"/>
      <family val="2"/>
    </font>
    <font>
      <sz val="9.5"/>
      <color indexed="23"/>
      <name val="Helvetica-Black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sz val="19"/>
      <color indexed="48"/>
      <name val="Arial"/>
      <family val="2"/>
    </font>
    <font>
      <b/>
      <sz val="8"/>
      <color indexed="9"/>
      <name val="Verdana"/>
      <family val="2"/>
    </font>
    <font>
      <b/>
      <sz val="18"/>
      <color indexed="62"/>
      <name val="Cambria"/>
      <family val="2"/>
    </font>
    <font>
      <u val="singleAccounting"/>
      <sz val="10"/>
      <name val="Times New Roman"/>
      <family val="1"/>
    </font>
    <font>
      <strike/>
      <sz val="10"/>
      <name val="Arial"/>
      <family val="2"/>
    </font>
    <font>
      <b/>
      <sz val="13"/>
      <color indexed="8"/>
      <name val="Verdana"/>
      <family val="2"/>
    </font>
    <font>
      <b/>
      <sz val="8"/>
      <color indexed="8"/>
      <name val="Verdana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4"/>
      <name val="Arial"/>
      <family val="2"/>
    </font>
    <font>
      <i/>
      <sz val="8"/>
      <color indexed="8"/>
      <name val="Arial"/>
      <family val="2"/>
    </font>
    <font>
      <sz val="2"/>
      <color indexed="9"/>
      <name val="Symbol"/>
      <family val="1"/>
      <charset val="2"/>
    </font>
    <font>
      <b/>
      <sz val="8"/>
      <color indexed="9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sz val="8"/>
      <color indexed="39"/>
      <name val="Arial"/>
      <family val="2"/>
    </font>
    <font>
      <b/>
      <i/>
      <sz val="12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name val="GillSans"/>
      <family val="2"/>
    </font>
    <font>
      <b/>
      <sz val="10"/>
      <color indexed="12"/>
      <name val="MS Sans Serif"/>
      <family val="2"/>
    </font>
    <font>
      <vertAlign val="subscript"/>
      <sz val="8"/>
      <color indexed="8"/>
      <name val="Arial"/>
      <family val="2"/>
    </font>
    <font>
      <b/>
      <sz val="8"/>
      <color indexed="8"/>
      <name val="Helv"/>
    </font>
    <font>
      <vertAlign val="superscript"/>
      <sz val="8"/>
      <color indexed="8"/>
      <name val="Arial"/>
      <family val="2"/>
    </font>
    <font>
      <sz val="9"/>
      <name val="Times New Roman"/>
      <family val="1"/>
    </font>
    <font>
      <sz val="9"/>
      <name val="SG LucidaT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7"/>
      <name val="Times New Roman"/>
      <family val="1"/>
    </font>
    <font>
      <b/>
      <sz val="10"/>
      <name val="Times New Roman"/>
      <family val="1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1"/>
      <name val="Times New Roman"/>
      <family val="1"/>
    </font>
    <font>
      <b/>
      <u/>
      <sz val="9"/>
      <name val="Arial"/>
      <family val="2"/>
    </font>
    <font>
      <b/>
      <sz val="10"/>
      <name val="Helvetica 65"/>
      <family val="2"/>
    </font>
    <font>
      <b/>
      <sz val="9"/>
      <name val="Helvetica 65"/>
      <family val="2"/>
    </font>
    <font>
      <b/>
      <sz val="8"/>
      <name val="Comic Sans MS"/>
      <family val="4"/>
    </font>
    <font>
      <b/>
      <sz val="8"/>
      <color indexed="18"/>
      <name val="Times New Roman"/>
      <family val="1"/>
    </font>
    <font>
      <b/>
      <sz val="7"/>
      <name val="Arial"/>
      <family val="2"/>
    </font>
    <font>
      <u/>
      <sz val="11"/>
      <name val="GillSans"/>
      <family val="2"/>
    </font>
    <font>
      <b/>
      <sz val="10"/>
      <color indexed="16"/>
      <name val="GillSans"/>
      <family val="2"/>
    </font>
    <font>
      <sz val="10"/>
      <color indexed="38"/>
      <name val="Arial"/>
      <family val="2"/>
    </font>
    <font>
      <i/>
      <strike/>
      <sz val="12"/>
      <color indexed="48"/>
      <name val="Arial"/>
      <family val="2"/>
    </font>
    <font>
      <sz val="11"/>
      <color indexed="10"/>
      <name val="Calibri"/>
      <family val="2"/>
    </font>
    <font>
      <sz val="11"/>
      <name val="Helvetica-Narrow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indexed="8"/>
      <name val="Calibri"/>
      <family val="2"/>
    </font>
    <font>
      <sz val="8"/>
      <name val="Times New Roman"/>
      <family val="1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3F3F3F"/>
      <name val="Calibri"/>
      <family val="2"/>
    </font>
    <font>
      <sz val="10"/>
      <name val="Calibri"/>
      <family val="2"/>
    </font>
    <font>
      <b/>
      <sz val="10"/>
      <color indexed="0"/>
      <name val="Arial"/>
      <family val="2"/>
    </font>
    <font>
      <b/>
      <i/>
      <sz val="12"/>
      <color indexed="0"/>
      <name val="Arial"/>
      <family val="2"/>
    </font>
    <font>
      <b/>
      <sz val="9"/>
      <color indexed="0"/>
      <name val="Arial"/>
      <family val="2"/>
    </font>
    <font>
      <sz val="9"/>
      <name val="Times New Roman"/>
      <family val="1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8"/>
      <color rgb="FF0000FF"/>
      <name val="Franklin Gothic Book"/>
      <family val="2"/>
    </font>
    <font>
      <b/>
      <sz val="8"/>
      <color rgb="FF0000FF"/>
      <name val="Franklin Gothic Boo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Franklin Gothic Book"/>
      <family val="2"/>
    </font>
    <font>
      <b/>
      <u val="singleAccounting"/>
      <sz val="9"/>
      <name val="Franklin Gothic Book"/>
      <family val="2"/>
    </font>
    <font>
      <sz val="9"/>
      <color indexed="17"/>
      <name val="Franklin Gothic Book"/>
      <family val="2"/>
    </font>
    <font>
      <sz val="14"/>
      <color theme="0"/>
      <name val="Franklin Gothic Demi"/>
      <family val="2"/>
    </font>
    <font>
      <b/>
      <sz val="8"/>
      <color theme="3" tint="-0.499984740745262"/>
      <name val="Franklin Gothic Book"/>
      <family val="2"/>
    </font>
    <font>
      <sz val="7"/>
      <name val="Franklin Gothic Book"/>
      <family val="2"/>
    </font>
    <font>
      <sz val="8"/>
      <color rgb="FF0070C0"/>
      <name val="Franklin Gothic Book"/>
      <family val="2"/>
    </font>
  </fonts>
  <fills count="10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indexed="14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54"/>
      </patternFill>
    </fill>
    <fill>
      <patternFill patternType="solid">
        <fgColor indexed="15"/>
      </patternFill>
    </fill>
    <fill>
      <patternFill patternType="solid">
        <fgColor indexed="56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8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theme="6"/>
      </bottom>
      <diagonal/>
    </border>
    <border>
      <left/>
      <right/>
      <top/>
      <bottom style="thin">
        <color indexed="28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theme="2"/>
      </left>
      <right style="dotted">
        <color theme="2"/>
      </right>
      <top style="dotted">
        <color theme="2"/>
      </top>
      <bottom style="dotted">
        <color theme="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tted">
        <color indexed="1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6"/>
      </top>
      <bottom style="thin">
        <color theme="6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dotted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8586">
    <xf numFmtId="0" fontId="0" fillId="0" borderId="0"/>
    <xf numFmtId="0" fontId="2" fillId="0" borderId="0"/>
    <xf numFmtId="172" fontId="4" fillId="0" borderId="0" applyFont="0" applyFill="0" applyBorder="0" applyProtection="0"/>
    <xf numFmtId="0" fontId="1" fillId="0" borderId="0"/>
    <xf numFmtId="171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17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/>
    <xf numFmtId="38" fontId="2" fillId="0" borderId="0"/>
    <xf numFmtId="38" fontId="14" fillId="0" borderId="0"/>
    <xf numFmtId="178" fontId="13" fillId="0" borderId="0">
      <alignment horizontal="right"/>
    </xf>
    <xf numFmtId="179" fontId="13" fillId="7" borderId="0"/>
    <xf numFmtId="177" fontId="13" fillId="7" borderId="0"/>
    <xf numFmtId="179" fontId="13" fillId="7" borderId="0"/>
    <xf numFmtId="180" fontId="13" fillId="7" borderId="0"/>
    <xf numFmtId="181" fontId="13" fillId="7" borderId="0">
      <alignment horizontal="right"/>
    </xf>
    <xf numFmtId="0" fontId="2" fillId="0" borderId="0"/>
    <xf numFmtId="182" fontId="2" fillId="0" borderId="0" applyProtection="0"/>
    <xf numFmtId="9" fontId="2" fillId="0" borderId="0"/>
    <xf numFmtId="9" fontId="14" fillId="0" borderId="0"/>
    <xf numFmtId="183" fontId="15" fillId="0" borderId="0" applyBorder="0"/>
    <xf numFmtId="184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87" fontId="18" fillId="0" borderId="0" applyFont="0" applyFill="0" applyBorder="0" applyAlignment="0"/>
    <xf numFmtId="3" fontId="19" fillId="0" borderId="0"/>
    <xf numFmtId="3" fontId="19" fillId="0" borderId="0"/>
    <xf numFmtId="3" fontId="19" fillId="0" borderId="0"/>
    <xf numFmtId="3" fontId="19" fillId="0" borderId="0"/>
    <xf numFmtId="3" fontId="19" fillId="0" borderId="0"/>
    <xf numFmtId="0" fontId="20" fillId="0" borderId="0"/>
    <xf numFmtId="0" fontId="20" fillId="0" borderId="0"/>
    <xf numFmtId="17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1" fillId="0" borderId="0"/>
    <xf numFmtId="0" fontId="21" fillId="0" borderId="0"/>
    <xf numFmtId="0" fontId="22" fillId="0" borderId="0"/>
    <xf numFmtId="0" fontId="2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" fontId="19" fillId="0" borderId="0"/>
    <xf numFmtId="3" fontId="19" fillId="0" borderId="0"/>
    <xf numFmtId="3" fontId="19" fillId="0" borderId="0"/>
    <xf numFmtId="0" fontId="23" fillId="0" borderId="0" applyNumberFormat="0" applyFill="0" applyBorder="0" applyAlignment="0" applyProtection="0"/>
    <xf numFmtId="0" fontId="20" fillId="0" borderId="0"/>
    <xf numFmtId="0" fontId="21" fillId="0" borderId="0"/>
    <xf numFmtId="3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1" fillId="0" borderId="0"/>
    <xf numFmtId="0" fontId="2" fillId="0" borderId="0">
      <alignment vertical="top"/>
    </xf>
    <xf numFmtId="0" fontId="2" fillId="0" borderId="0">
      <alignment vertical="top"/>
    </xf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>
      <alignment vertical="top"/>
    </xf>
    <xf numFmtId="0" fontId="24" fillId="0" borderId="0"/>
    <xf numFmtId="0" fontId="25" fillId="0" borderId="0" applyNumberFormat="0" applyFill="0" applyBorder="0" applyProtection="0">
      <alignment vertical="top"/>
    </xf>
    <xf numFmtId="0" fontId="21" fillId="0" borderId="0"/>
    <xf numFmtId="0" fontId="26" fillId="0" borderId="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" fontId="19" fillId="0" borderId="0"/>
    <xf numFmtId="0" fontId="20" fillId="0" borderId="0"/>
    <xf numFmtId="9" fontId="2" fillId="8" borderId="0"/>
    <xf numFmtId="0" fontId="2" fillId="0" borderId="0"/>
    <xf numFmtId="176" fontId="27" fillId="0" borderId="0" applyFont="0" applyFill="0" applyBorder="0" applyAlignment="0" applyProtection="0"/>
    <xf numFmtId="175" fontId="15" fillId="0" borderId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193" fontId="15" fillId="0" borderId="0"/>
    <xf numFmtId="40" fontId="15" fillId="0" borderId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8" fillId="23" borderId="0" applyNumberFormat="0" applyBorder="0" applyAlignment="0" applyProtection="0"/>
    <xf numFmtId="0" fontId="28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0" borderId="0" applyNumberFormat="0" applyBorder="0" applyAlignment="0" applyProtection="0"/>
    <xf numFmtId="0" fontId="28" fillId="32" borderId="0" applyNumberFormat="0" applyBorder="0" applyAlignment="0" applyProtection="0"/>
    <xf numFmtId="0" fontId="28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1" borderId="0" applyNumberFormat="0" applyBorder="0" applyAlignment="0" applyProtection="0"/>
    <xf numFmtId="0" fontId="28" fillId="26" borderId="0" applyNumberFormat="0" applyBorder="0" applyAlignment="0" applyProtection="0"/>
    <xf numFmtId="0" fontId="28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30" fillId="0" borderId="0" applyNumberFormat="0" applyFont="0" applyFill="0" applyBorder="0" applyProtection="0">
      <alignment horizontal="centerContinuous"/>
    </xf>
    <xf numFmtId="0" fontId="4" fillId="0" borderId="0" applyNumberFormat="0" applyAlignment="0"/>
    <xf numFmtId="194" fontId="2" fillId="35" borderId="8">
      <alignment horizontal="center" vertical="center"/>
    </xf>
    <xf numFmtId="38" fontId="31" fillId="0" borderId="0" applyNumberFormat="0" applyFill="0" applyBorder="0" applyAlignment="0" applyProtection="0"/>
    <xf numFmtId="0" fontId="2" fillId="0" borderId="0"/>
    <xf numFmtId="0" fontId="2" fillId="36" borderId="9" applyNumberFormat="0" applyFont="0" applyAlignment="0" applyProtection="0"/>
    <xf numFmtId="38" fontId="32" fillId="0" borderId="0" applyNumberFormat="0" applyFill="0" applyBorder="0" applyAlignment="0" applyProtection="0"/>
    <xf numFmtId="0" fontId="33" fillId="10" borderId="0" applyNumberFormat="0" applyBorder="0" applyAlignment="0" applyProtection="0"/>
    <xf numFmtId="195" fontId="34" fillId="4" borderId="0" applyNumberFormat="0" applyAlignment="0" applyProtection="0"/>
    <xf numFmtId="196" fontId="35" fillId="0" borderId="0" applyFont="0" applyFill="0" applyBorder="0" applyAlignment="0" applyProtection="0"/>
    <xf numFmtId="0" fontId="36" fillId="37" borderId="10" applyNumberFormat="0" applyAlignment="0" applyProtection="0"/>
    <xf numFmtId="38" fontId="37" fillId="0" borderId="0" applyNumberFormat="0" applyFill="0" applyBorder="0" applyAlignment="0" applyProtection="0"/>
    <xf numFmtId="174" fontId="38" fillId="0" borderId="0" applyNumberFormat="0" applyFill="0" applyBorder="0" applyAlignment="0" applyProtection="0"/>
    <xf numFmtId="197" fontId="2" fillId="0" borderId="0"/>
    <xf numFmtId="174" fontId="15" fillId="0" borderId="0"/>
    <xf numFmtId="198" fontId="15" fillId="0" borderId="1"/>
    <xf numFmtId="199" fontId="2" fillId="0" borderId="0"/>
    <xf numFmtId="200" fontId="2" fillId="0" borderId="0"/>
    <xf numFmtId="201" fontId="2" fillId="0" borderId="0"/>
    <xf numFmtId="202" fontId="2" fillId="0" borderId="0">
      <alignment horizontal="right"/>
    </xf>
    <xf numFmtId="203" fontId="2" fillId="0" borderId="0">
      <alignment horizontal="right"/>
    </xf>
    <xf numFmtId="0" fontId="39" fillId="0" borderId="0">
      <alignment horizontal="right"/>
    </xf>
    <xf numFmtId="204" fontId="2" fillId="0" borderId="0">
      <alignment horizontal="right"/>
    </xf>
    <xf numFmtId="205" fontId="2" fillId="0" borderId="0">
      <alignment horizontal="right"/>
    </xf>
    <xf numFmtId="174" fontId="2" fillId="0" borderId="0" applyNumberFormat="0" applyFont="0" applyAlignment="0" applyProtection="0"/>
    <xf numFmtId="0" fontId="40" fillId="0" borderId="0" applyNumberFormat="0" applyFill="0" applyBorder="0" applyAlignment="0" applyProtection="0"/>
    <xf numFmtId="206" fontId="39" fillId="0" borderId="0"/>
    <xf numFmtId="207" fontId="39" fillId="0" borderId="0"/>
    <xf numFmtId="200" fontId="2" fillId="0" borderId="0"/>
    <xf numFmtId="208" fontId="2" fillId="0" borderId="0"/>
    <xf numFmtId="209" fontId="2" fillId="0" borderId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7" fontId="42" fillId="0" borderId="0"/>
    <xf numFmtId="37" fontId="43" fillId="0" borderId="0"/>
    <xf numFmtId="174" fontId="2" fillId="0" borderId="1" applyNumberFormat="0" applyFont="0" applyFill="0" applyAlignment="0" applyProtection="0"/>
    <xf numFmtId="0" fontId="15" fillId="0" borderId="5" applyNumberFormat="0" applyFont="0" applyFill="0" applyAlignment="0" applyProtection="0"/>
    <xf numFmtId="0" fontId="15" fillId="0" borderId="11" applyNumberFormat="0" applyFont="0" applyFill="0" applyAlignment="0" applyProtection="0"/>
    <xf numFmtId="174" fontId="2" fillId="0" borderId="1" applyNumberFormat="0" applyFont="0" applyFill="0" applyAlignment="0" applyProtection="0"/>
    <xf numFmtId="0" fontId="30" fillId="0" borderId="12" applyNumberFormat="0" applyFont="0" applyFill="0" applyAlignment="0" applyProtection="0"/>
    <xf numFmtId="210" fontId="44" fillId="0" borderId="0" applyFont="0" applyFill="0" applyBorder="0" applyAlignment="0" applyProtection="0"/>
    <xf numFmtId="0" fontId="45" fillId="11" borderId="0" applyNumberFormat="0" applyBorder="0" applyAlignment="0" applyProtection="0"/>
    <xf numFmtId="0" fontId="2" fillId="0" borderId="0" applyAlignment="0">
      <alignment horizontal="left"/>
    </xf>
    <xf numFmtId="0" fontId="46" fillId="0" borderId="0"/>
    <xf numFmtId="211" fontId="18" fillId="0" borderId="0" applyFill="0" applyBorder="0" applyAlignment="0"/>
    <xf numFmtId="212" fontId="2" fillId="0" borderId="0" applyFill="0" applyBorder="0" applyAlignment="0"/>
    <xf numFmtId="0" fontId="2" fillId="0" borderId="0" applyFill="0" applyBorder="0" applyAlignment="0"/>
    <xf numFmtId="213" fontId="2" fillId="0" borderId="0" applyFill="0" applyBorder="0" applyAlignment="0"/>
    <xf numFmtId="0" fontId="2" fillId="0" borderId="0" applyFill="0" applyBorder="0" applyAlignment="0"/>
    <xf numFmtId="212" fontId="2" fillId="0" borderId="0" applyFill="0" applyBorder="0" applyAlignment="0"/>
    <xf numFmtId="0" fontId="2" fillId="0" borderId="0" applyFill="0" applyBorder="0" applyAlignment="0"/>
    <xf numFmtId="212" fontId="2" fillId="0" borderId="0" applyFill="0" applyBorder="0" applyAlignment="0"/>
    <xf numFmtId="0" fontId="36" fillId="37" borderId="10" applyNumberFormat="0" applyAlignment="0" applyProtection="0"/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6" fontId="2" fillId="0" borderId="0" applyFont="0" applyFill="0" applyBorder="0" applyAlignment="0" applyProtection="0"/>
    <xf numFmtId="0" fontId="30" fillId="0" borderId="0" applyNumberFormat="0" applyFont="0" applyFill="0" applyBorder="0" applyProtection="0">
      <alignment horizontal="center"/>
    </xf>
    <xf numFmtId="0" fontId="9" fillId="0" borderId="0" applyFill="0" applyBorder="0" applyProtection="0">
      <alignment horizontal="center"/>
      <protection locked="0"/>
    </xf>
    <xf numFmtId="0" fontId="47" fillId="0" borderId="0"/>
    <xf numFmtId="0" fontId="48" fillId="38" borderId="13" applyNumberFormat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2" applyNumberFormat="0" applyFill="0" applyBorder="0" applyAlignment="0" applyProtection="0">
      <alignment horizontal="center"/>
    </xf>
    <xf numFmtId="0" fontId="52" fillId="0" borderId="12" applyNumberFormat="0" applyFill="0" applyProtection="0">
      <alignment horizontal="left" vertical="center"/>
    </xf>
    <xf numFmtId="0" fontId="53" fillId="0" borderId="14" applyNumberFormat="0" applyFill="0" applyProtection="0">
      <alignment horizontal="center" vertical="center"/>
    </xf>
    <xf numFmtId="0" fontId="54" fillId="0" borderId="12" applyNumberFormat="0" applyFill="0" applyBorder="0" applyProtection="0">
      <alignment horizontal="right" vertical="center"/>
    </xf>
    <xf numFmtId="0" fontId="55" fillId="39" borderId="0"/>
    <xf numFmtId="0" fontId="55" fillId="39" borderId="0" applyAlignment="0"/>
    <xf numFmtId="0" fontId="55" fillId="39" borderId="0" applyAlignment="0"/>
    <xf numFmtId="0" fontId="56" fillId="0" borderId="0"/>
    <xf numFmtId="17" fontId="57" fillId="0" borderId="0" applyNumberFormat="0" applyFill="0" applyBorder="0" applyAlignment="0" applyProtection="0"/>
    <xf numFmtId="217" fontId="2" fillId="0" borderId="0"/>
    <xf numFmtId="217" fontId="2" fillId="0" borderId="0"/>
    <xf numFmtId="217" fontId="2" fillId="0" borderId="0"/>
    <xf numFmtId="217" fontId="2" fillId="0" borderId="0"/>
    <xf numFmtId="217" fontId="2" fillId="0" borderId="0"/>
    <xf numFmtId="217" fontId="2" fillId="0" borderId="0"/>
    <xf numFmtId="217" fontId="2" fillId="0" borderId="0"/>
    <xf numFmtId="217" fontId="2" fillId="0" borderId="0"/>
    <xf numFmtId="37" fontId="24" fillId="0" borderId="0"/>
    <xf numFmtId="218" fontId="4" fillId="0" borderId="0" applyFont="0" applyFill="0" applyBorder="0" applyAlignment="0" applyProtection="0"/>
    <xf numFmtId="38" fontId="16" fillId="0" borderId="0" applyFont="0" applyFill="0" applyBorder="0" applyAlignment="0" applyProtection="0"/>
    <xf numFmtId="21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9" fontId="14" fillId="0" borderId="0" applyFont="0" applyFill="0" applyBorder="0" applyAlignment="0" applyProtection="0"/>
    <xf numFmtId="220" fontId="14" fillId="0" borderId="0" applyFont="0" applyFill="0" applyBorder="0" applyAlignment="0" applyProtection="0"/>
    <xf numFmtId="174" fontId="2" fillId="0" borderId="0" applyFont="0" applyFill="0" applyBorder="0" applyAlignment="0" applyProtection="0"/>
    <xf numFmtId="221" fontId="24" fillId="0" borderId="0"/>
    <xf numFmtId="222" fontId="58" fillId="0" borderId="0" applyFont="0" applyFill="0" applyBorder="0" applyAlignment="0" applyProtection="0">
      <alignment horizontal="right"/>
    </xf>
    <xf numFmtId="223" fontId="58" fillId="0" borderId="0" applyFont="0" applyFill="0" applyBorder="0" applyAlignment="0" applyProtection="0"/>
    <xf numFmtId="222" fontId="58" fillId="0" borderId="0" applyFont="0" applyFill="0" applyBorder="0" applyAlignment="0" applyProtection="0">
      <alignment horizontal="right"/>
    </xf>
    <xf numFmtId="224" fontId="18" fillId="0" borderId="0" applyFont="0" applyFill="0" applyBorder="0" applyAlignment="0" applyProtection="0"/>
    <xf numFmtId="225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226" fontId="58" fillId="0" borderId="0" applyFont="0" applyFill="0" applyBorder="0" applyAlignment="0" applyProtection="0">
      <alignment horizontal="right"/>
    </xf>
    <xf numFmtId="171" fontId="59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18" fillId="0" borderId="0" applyFont="0" applyFill="0" applyBorder="0" applyAlignment="0" applyProtection="0"/>
    <xf numFmtId="37" fontId="16" fillId="0" borderId="0" applyFont="0" applyFill="0" applyBorder="0" applyAlignment="0" applyProtection="0"/>
    <xf numFmtId="174" fontId="18" fillId="0" borderId="0" applyFill="0" applyBorder="0" applyAlignment="0" applyProtection="0"/>
    <xf numFmtId="39" fontId="16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6" fillId="0" borderId="0"/>
    <xf numFmtId="172" fontId="61" fillId="0" borderId="0" applyFont="0" applyFill="0" applyBorder="0" applyAlignment="0" applyProtection="0"/>
    <xf numFmtId="0" fontId="62" fillId="0" borderId="0" applyFill="0" applyBorder="0" applyAlignment="0" applyProtection="0">
      <protection locked="0"/>
    </xf>
    <xf numFmtId="0" fontId="63" fillId="0" borderId="0" applyNumberFormat="0" applyAlignment="0">
      <alignment horizontal="left"/>
    </xf>
    <xf numFmtId="229" fontId="64" fillId="0" borderId="5">
      <protection hidden="1"/>
    </xf>
    <xf numFmtId="0" fontId="56" fillId="0" borderId="0"/>
    <xf numFmtId="230" fontId="24" fillId="0" borderId="0"/>
    <xf numFmtId="212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231" fontId="16" fillId="0" borderId="15" applyFont="0" applyFill="0" applyBorder="0" applyAlignment="0" applyProtection="0"/>
    <xf numFmtId="232" fontId="16" fillId="0" borderId="0"/>
    <xf numFmtId="233" fontId="58" fillId="0" borderId="0" applyFont="0" applyFill="0" applyBorder="0" applyAlignment="0" applyProtection="0">
      <alignment horizontal="right"/>
    </xf>
    <xf numFmtId="23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8" fillId="0" borderId="0" applyFont="0" applyFill="0" applyBorder="0" applyAlignment="0" applyProtection="0">
      <alignment horizontal="right"/>
    </xf>
    <xf numFmtId="235" fontId="44" fillId="0" borderId="0" applyFont="0" applyFill="0" applyBorder="0" applyAlignment="0"/>
    <xf numFmtId="170" fontId="2" fillId="0" borderId="0" applyFont="0" applyFill="0" applyBorder="0" applyAlignment="0" applyProtection="0"/>
    <xf numFmtId="236" fontId="65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60" fillId="0" borderId="0" applyFont="0" applyFill="0" applyBorder="0" applyAlignment="0" applyProtection="0"/>
    <xf numFmtId="237" fontId="44" fillId="0" borderId="0" applyFont="0" applyFill="0" applyBorder="0" applyAlignment="0" applyProtection="0"/>
    <xf numFmtId="238" fontId="44" fillId="0" borderId="0" applyFont="0" applyFill="0" applyBorder="0" applyAlignment="0" applyProtection="0"/>
    <xf numFmtId="0" fontId="66" fillId="0" borderId="0"/>
    <xf numFmtId="239" fontId="13" fillId="7" borderId="3">
      <alignment horizontal="right"/>
    </xf>
    <xf numFmtId="240" fontId="13" fillId="7" borderId="3">
      <alignment horizontal="right"/>
    </xf>
    <xf numFmtId="239" fontId="13" fillId="7" borderId="3">
      <alignment horizontal="right"/>
    </xf>
    <xf numFmtId="0" fontId="33" fillId="10" borderId="0" applyNumberFormat="0" applyBorder="0" applyAlignment="0" applyProtection="0"/>
    <xf numFmtId="0" fontId="67" fillId="0" borderId="0"/>
    <xf numFmtId="0" fontId="68" fillId="0" borderId="0" applyNumberFormat="0" applyAlignment="0"/>
    <xf numFmtId="165" fontId="69" fillId="0" borderId="0">
      <protection locked="0"/>
    </xf>
    <xf numFmtId="0" fontId="56" fillId="0" borderId="0"/>
    <xf numFmtId="15" fontId="57" fillId="0" borderId="0" applyFont="0" applyFill="0" applyBorder="0" applyAlignment="0" applyProtection="0"/>
    <xf numFmtId="17" fontId="57" fillId="0" borderId="0" applyFont="0" applyFill="0" applyBorder="0" applyAlignment="0" applyProtection="0"/>
    <xf numFmtId="241" fontId="18" fillId="0" borderId="0" applyFont="0" applyFill="0" applyBorder="0" applyAlignment="0" applyProtection="0"/>
    <xf numFmtId="242" fontId="58" fillId="0" borderId="0" applyFont="0" applyFill="0" applyBorder="0" applyAlignment="0" applyProtection="0"/>
    <xf numFmtId="14" fontId="47" fillId="0" borderId="0" applyFill="0" applyBorder="0" applyAlignment="0"/>
    <xf numFmtId="165" fontId="69" fillId="0" borderId="0">
      <protection locked="0"/>
    </xf>
    <xf numFmtId="14" fontId="70" fillId="0" borderId="0" applyFont="0" applyFill="0" applyBorder="0" applyAlignment="0" applyProtection="0">
      <alignment horizontal="center"/>
    </xf>
    <xf numFmtId="243" fontId="44" fillId="0" borderId="0" applyFont="0" applyFill="0" applyBorder="0" applyAlignment="0"/>
    <xf numFmtId="244" fontId="44" fillId="0" borderId="0" applyFont="0" applyFill="0" applyBorder="0" applyAlignment="0" applyProtection="0"/>
    <xf numFmtId="245" fontId="44" fillId="0" borderId="0" applyFont="0" applyFill="0" applyBorder="0" applyAlignment="0" applyProtection="0">
      <alignment horizontal="right"/>
    </xf>
    <xf numFmtId="168" fontId="71" fillId="0" borderId="0"/>
    <xf numFmtId="246" fontId="71" fillId="0" borderId="0"/>
    <xf numFmtId="38" fontId="16" fillId="0" borderId="16">
      <alignment vertical="center"/>
    </xf>
    <xf numFmtId="173" fontId="2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8" fillId="0" borderId="0"/>
    <xf numFmtId="247" fontId="72" fillId="0" borderId="0" applyFont="0" applyFill="0" applyBorder="0" applyAlignment="0" applyProtection="0"/>
    <xf numFmtId="248" fontId="58" fillId="0" borderId="17" applyNumberFormat="0" applyFont="0" applyFill="0" applyAlignment="0" applyProtection="0"/>
    <xf numFmtId="0" fontId="30" fillId="0" borderId="18" applyNumberFormat="0" applyFont="0" applyFill="0" applyAlignment="0" applyProtection="0"/>
    <xf numFmtId="176" fontId="73" fillId="7" borderId="19" applyNumberFormat="0" applyAlignment="0" applyProtection="0">
      <alignment vertical="top"/>
    </xf>
    <xf numFmtId="0" fontId="74" fillId="40" borderId="0" applyNumberFormat="0" applyBorder="0" applyAlignment="0" applyProtection="0"/>
    <xf numFmtId="0" fontId="74" fillId="41" borderId="0" applyNumberFormat="0" applyBorder="0" applyAlignment="0" applyProtection="0"/>
    <xf numFmtId="0" fontId="74" fillId="42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0" fontId="2" fillId="0" borderId="0" applyFill="0" applyBorder="0" applyAlignment="0"/>
    <xf numFmtId="212" fontId="2" fillId="0" borderId="0" applyFill="0" applyBorder="0" applyAlignment="0"/>
    <xf numFmtId="0" fontId="75" fillId="0" borderId="0" applyNumberFormat="0" applyAlignment="0">
      <alignment horizontal="left"/>
    </xf>
    <xf numFmtId="0" fontId="76" fillId="0" borderId="0"/>
    <xf numFmtId="39" fontId="13" fillId="43" borderId="0"/>
    <xf numFmtId="167" fontId="2" fillId="0" borderId="0">
      <protection locked="0"/>
    </xf>
    <xf numFmtId="167" fontId="14" fillId="0" borderId="0">
      <protection locked="0"/>
    </xf>
    <xf numFmtId="0" fontId="30" fillId="0" borderId="0"/>
    <xf numFmtId="166" fontId="13" fillId="43" borderId="0" applyBorder="0"/>
    <xf numFmtId="249" fontId="13" fillId="43" borderId="0"/>
    <xf numFmtId="250" fontId="13" fillId="0" borderId="0"/>
    <xf numFmtId="217" fontId="13" fillId="43" borderId="0"/>
    <xf numFmtId="251" fontId="13" fillId="0" borderId="0"/>
    <xf numFmtId="252" fontId="41" fillId="0" borderId="0" applyFont="0" applyFill="0" applyBorder="0" applyAlignment="0" applyProtection="0"/>
    <xf numFmtId="253" fontId="2" fillId="0" borderId="0" applyFont="0" applyFill="0" applyBorder="0" applyAlignment="0" applyProtection="0"/>
    <xf numFmtId="254" fontId="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8" fillId="7" borderId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1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34" borderId="0" applyNumberFormat="0" applyBorder="0" applyAlignment="0" applyProtection="0"/>
    <xf numFmtId="40" fontId="2" fillId="0" borderId="0" applyNumberFormat="0">
      <alignment horizontal="right"/>
    </xf>
    <xf numFmtId="255" fontId="2" fillId="0" borderId="0" applyFill="0" applyBorder="0" applyAlignment="0" applyProtection="0"/>
    <xf numFmtId="256" fontId="2" fillId="0" borderId="0">
      <protection locked="0"/>
    </xf>
    <xf numFmtId="0" fontId="78" fillId="0" borderId="0" applyNumberFormat="0" applyFill="0" applyBorder="0" applyProtection="0">
      <alignment horizontal="left" vertical="center"/>
    </xf>
    <xf numFmtId="0" fontId="7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" fillId="0" borderId="0" applyFont="0" applyFill="0" applyBorder="0" applyAlignment="0" applyProtection="0"/>
    <xf numFmtId="257" fontId="4" fillId="0" borderId="0" applyFont="0" applyFill="0" applyBorder="0" applyAlignment="0" applyProtection="0"/>
    <xf numFmtId="258" fontId="18" fillId="0" borderId="0" applyFont="0" applyFill="0" applyBorder="0" applyAlignment="0" applyProtection="0"/>
    <xf numFmtId="259" fontId="80" fillId="0" borderId="0"/>
    <xf numFmtId="260" fontId="13" fillId="0" borderId="20"/>
    <xf numFmtId="261" fontId="13" fillId="7" borderId="3">
      <alignment horizontal="right"/>
    </xf>
    <xf numFmtId="262" fontId="13" fillId="7" borderId="3">
      <alignment horizontal="right"/>
    </xf>
    <xf numFmtId="261" fontId="13" fillId="7" borderId="3">
      <alignment horizontal="right"/>
    </xf>
    <xf numFmtId="225" fontId="2" fillId="0" borderId="21" applyFont="0" applyFill="0" applyBorder="0" applyAlignment="0" applyProtection="0"/>
    <xf numFmtId="176" fontId="81" fillId="0" borderId="0" applyFont="0" applyFill="0" applyBorder="0" applyAlignment="0" applyProtection="0"/>
    <xf numFmtId="225" fontId="2" fillId="0" borderId="22" applyFont="0" applyFill="0" applyBorder="0" applyAlignment="0" applyProtection="0"/>
    <xf numFmtId="0" fontId="45" fillId="11" borderId="0" applyNumberFormat="0" applyBorder="0" applyAlignment="0" applyProtection="0"/>
    <xf numFmtId="38" fontId="4" fillId="7" borderId="0" applyNumberFormat="0" applyBorder="0" applyAlignment="0" applyProtection="0"/>
    <xf numFmtId="0" fontId="58" fillId="0" borderId="0" applyFont="0" applyFill="0" applyBorder="0" applyAlignment="0" applyProtection="0">
      <alignment horizontal="right"/>
    </xf>
    <xf numFmtId="0" fontId="82" fillId="44" borderId="0" applyNumberFormat="0" applyBorder="0" applyProtection="0">
      <alignment horizontal="left" vertical="center"/>
    </xf>
    <xf numFmtId="0" fontId="83" fillId="1" borderId="0" applyNumberFormat="0" applyBorder="0" applyProtection="0">
      <alignment horizontal="left" vertical="center"/>
    </xf>
    <xf numFmtId="0" fontId="84" fillId="0" borderId="0" applyNumberFormat="0" applyFill="0" applyBorder="0" applyAlignment="0" applyProtection="0"/>
    <xf numFmtId="0" fontId="85" fillId="0" borderId="23" applyNumberFormat="0" applyAlignment="0" applyProtection="0">
      <alignment horizontal="left" vertical="center"/>
    </xf>
    <xf numFmtId="0" fontId="85" fillId="0" borderId="24">
      <alignment horizontal="left" vertical="center"/>
    </xf>
    <xf numFmtId="0" fontId="42" fillId="0" borderId="0">
      <alignment horizontal="centerContinuous" vertical="center"/>
    </xf>
    <xf numFmtId="0" fontId="86" fillId="0" borderId="25" applyNumberFormat="0" applyFill="0" applyAlignment="0" applyProtection="0"/>
    <xf numFmtId="0" fontId="87" fillId="0" borderId="0" applyNumberFormat="0" applyFill="0" applyAlignment="0" applyProtection="0"/>
    <xf numFmtId="0" fontId="88" fillId="0" borderId="26" applyNumberFormat="0" applyFill="0" applyAlignment="0" applyProtection="0"/>
    <xf numFmtId="0" fontId="89" fillId="0" borderId="27" applyNumberFormat="0" applyFill="0" applyAlignment="0" applyProtection="0"/>
    <xf numFmtId="0" fontId="89" fillId="0" borderId="0" applyNumberFormat="0" applyFill="0" applyBorder="0" applyAlignment="0" applyProtection="0"/>
    <xf numFmtId="263" fontId="90" fillId="0" borderId="28" applyFill="0" applyAlignment="0" applyProtection="0">
      <alignment horizontal="right"/>
    </xf>
    <xf numFmtId="0" fontId="9" fillId="0" borderId="0" applyFill="0" applyAlignment="0" applyProtection="0">
      <protection locked="0"/>
    </xf>
    <xf numFmtId="0" fontId="90" fillId="0" borderId="0" applyNumberFormat="0" applyFill="0" applyBorder="0" applyAlignment="0" applyProtection="0"/>
    <xf numFmtId="0" fontId="91" fillId="0" borderId="29" applyNumberFormat="0" applyFill="0" applyAlignment="0" applyProtection="0"/>
    <xf numFmtId="0" fontId="9" fillId="0" borderId="12" applyFill="0" applyAlignment="0" applyProtection="0">
      <protection locked="0"/>
    </xf>
    <xf numFmtId="264" fontId="2" fillId="0" borderId="0">
      <protection locked="0"/>
    </xf>
    <xf numFmtId="264" fontId="2" fillId="0" borderId="0">
      <protection locked="0"/>
    </xf>
    <xf numFmtId="0" fontId="92" fillId="0" borderId="0">
      <alignment horizontal="left"/>
    </xf>
    <xf numFmtId="0" fontId="93" fillId="0" borderId="30" applyNumberFormat="0" applyFont="0" applyFill="0" applyAlignment="0" applyProtection="0"/>
    <xf numFmtId="187" fontId="56" fillId="0" borderId="0" applyFont="0" applyFill="0" applyAlignment="0" applyProtection="0"/>
    <xf numFmtId="0" fontId="94" fillId="0" borderId="0" applyNumberFormat="0" applyFill="0" applyBorder="0" applyAlignment="0" applyProtection="0">
      <alignment horizontal="center" vertical="top" wrapText="1"/>
    </xf>
    <xf numFmtId="0" fontId="95" fillId="0" borderId="0" applyNumberFormat="0" applyFill="0" applyBorder="0" applyAlignment="0" applyProtection="0"/>
    <xf numFmtId="0" fontId="14" fillId="0" borderId="31" applyNumberFormat="0" applyFill="0" applyAlignment="0" applyProtection="0"/>
    <xf numFmtId="0" fontId="96" fillId="14" borderId="10" applyNumberFormat="0" applyAlignment="0" applyProtection="0"/>
    <xf numFmtId="265" fontId="97" fillId="0" borderId="0"/>
    <xf numFmtId="10" fontId="4" fillId="45" borderId="4" applyNumberFormat="0" applyBorder="0" applyAlignment="0" applyProtection="0"/>
    <xf numFmtId="0" fontId="96" fillId="14" borderId="10" applyNumberFormat="0" applyAlignment="0" applyProtection="0"/>
    <xf numFmtId="10" fontId="4" fillId="46" borderId="4" applyNumberFormat="0"/>
    <xf numFmtId="266" fontId="98" fillId="0" borderId="0"/>
    <xf numFmtId="195" fontId="99" fillId="47" borderId="0" applyNumberFormat="0" applyBorder="0" applyAlignment="0">
      <alignment horizontal="right"/>
      <protection locked="0"/>
    </xf>
    <xf numFmtId="0" fontId="99" fillId="48" borderId="0" applyNumberFormat="0" applyBorder="0" applyAlignment="0"/>
    <xf numFmtId="0" fontId="99" fillId="48" borderId="32" applyNumberFormat="0" applyAlignment="0"/>
    <xf numFmtId="0" fontId="99" fillId="47" borderId="32" applyNumberFormat="0" applyAlignment="0">
      <protection locked="0"/>
    </xf>
    <xf numFmtId="1" fontId="56" fillId="0" borderId="0" applyFont="0" applyFill="0" applyBorder="0" applyAlignment="0" applyProtection="0"/>
    <xf numFmtId="38" fontId="4" fillId="49" borderId="0" applyNumberFormat="0" applyFont="0" applyBorder="0" applyAlignment="0" applyProtection="0"/>
    <xf numFmtId="15" fontId="100" fillId="50" borderId="33">
      <alignment horizontal="left" vertical="center" wrapText="1"/>
    </xf>
    <xf numFmtId="0" fontId="101" fillId="0" borderId="0"/>
    <xf numFmtId="0" fontId="101" fillId="0" borderId="0" applyAlignment="0"/>
    <xf numFmtId="0" fontId="101" fillId="0" borderId="0" applyAlignment="0"/>
    <xf numFmtId="0" fontId="15" fillId="0" borderId="0"/>
    <xf numFmtId="0" fontId="48" fillId="38" borderId="13" applyNumberFormat="0" applyAlignment="0" applyProtection="0"/>
    <xf numFmtId="0" fontId="102" fillId="0" borderId="0" applyNumberFormat="0" applyFill="0" applyBorder="0" applyProtection="0">
      <alignment horizontal="left" vertical="center"/>
    </xf>
    <xf numFmtId="0" fontId="103" fillId="0" borderId="34" applyNumberFormat="0" applyFill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/>
    <xf numFmtId="212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0" fontId="2" fillId="0" borderId="0" applyFill="0" applyBorder="0" applyAlignment="0"/>
    <xf numFmtId="212" fontId="2" fillId="0" borderId="0" applyFill="0" applyBorder="0" applyAlignment="0"/>
    <xf numFmtId="0" fontId="103" fillId="0" borderId="34" applyNumberFormat="0" applyFill="0" applyAlignment="0" applyProtection="0"/>
    <xf numFmtId="267" fontId="18" fillId="0" borderId="0" applyFont="0" applyFill="0" applyBorder="0" applyAlignment="0" applyProtection="0"/>
    <xf numFmtId="268" fontId="2" fillId="0" borderId="0">
      <alignment horizontal="left"/>
    </xf>
    <xf numFmtId="0" fontId="2" fillId="7" borderId="0"/>
    <xf numFmtId="269" fontId="13" fillId="0" borderId="0">
      <alignment horizontal="right"/>
    </xf>
    <xf numFmtId="270" fontId="13" fillId="43" borderId="0">
      <alignment horizontal="right"/>
    </xf>
    <xf numFmtId="271" fontId="13" fillId="0" borderId="0">
      <alignment horizontal="right"/>
    </xf>
    <xf numFmtId="269" fontId="13" fillId="0" borderId="0">
      <alignment horizontal="right"/>
    </xf>
    <xf numFmtId="38" fontId="107" fillId="0" borderId="0" applyNumberFormat="0" applyFill="0" applyBorder="0" applyAlignment="0" applyProtection="0"/>
    <xf numFmtId="260" fontId="108" fillId="0" borderId="0" applyFill="0" applyBorder="0" applyAlignment="0" applyProtection="0"/>
    <xf numFmtId="38" fontId="16" fillId="0" borderId="0" applyFont="0" applyFill="0" applyBorder="0" applyAlignment="0" applyProtection="0"/>
    <xf numFmtId="40" fontId="16" fillId="0" borderId="0" applyFont="0" applyFill="0" applyBorder="0" applyAlignment="0" applyProtection="0"/>
    <xf numFmtId="272" fontId="4" fillId="0" borderId="0" applyFont="0" applyFill="0" applyBorder="0" applyAlignment="0" applyProtection="0"/>
    <xf numFmtId="273" fontId="13" fillId="7" borderId="3">
      <alignment horizontal="right"/>
    </xf>
    <xf numFmtId="274" fontId="16" fillId="0" borderId="0" applyFont="0" applyFill="0" applyBorder="0" applyAlignment="0" applyProtection="0"/>
    <xf numFmtId="275" fontId="16" fillId="0" borderId="0" applyFont="0" applyFill="0" applyBorder="0" applyAlignment="0" applyProtection="0"/>
    <xf numFmtId="276" fontId="56" fillId="0" borderId="0" applyFont="0" applyFill="0" applyBorder="0" applyAlignment="0" applyProtection="0"/>
    <xf numFmtId="277" fontId="18" fillId="0" borderId="12" applyFont="0" applyFill="0" applyBorder="0" applyProtection="0"/>
    <xf numFmtId="278" fontId="18" fillId="0" borderId="12" applyFont="0" applyFill="0" applyBorder="0" applyAlignment="0" applyProtection="0"/>
    <xf numFmtId="279" fontId="4" fillId="0" borderId="0" applyFont="0" applyFill="0" applyBorder="0" applyAlignment="0" applyProtection="0"/>
    <xf numFmtId="277" fontId="18" fillId="0" borderId="0" applyFont="0" applyFill="0" applyBorder="0" applyAlignment="0" applyProtection="0"/>
    <xf numFmtId="278" fontId="18" fillId="0" borderId="0" applyFont="0" applyFill="0" applyBorder="0" applyAlignment="0" applyProtection="0"/>
    <xf numFmtId="175" fontId="109" fillId="0" borderId="0" applyFont="0" applyFill="0" applyBorder="0" applyAlignment="0" applyProtection="0"/>
    <xf numFmtId="197" fontId="2" fillId="0" borderId="0" applyFont="0" applyFill="0" applyBorder="0" applyAlignment="0" applyProtection="0"/>
    <xf numFmtId="280" fontId="35" fillId="0" borderId="0" applyFont="0" applyFill="0" applyBorder="0" applyAlignment="0" applyProtection="0"/>
    <xf numFmtId="281" fontId="44" fillId="0" borderId="0" applyFont="0" applyFill="0" applyBorder="0" applyAlignment="0" applyProtection="0"/>
    <xf numFmtId="279" fontId="4" fillId="0" borderId="0" applyFont="0" applyFill="0" applyBorder="0" applyAlignment="0" applyProtection="0"/>
    <xf numFmtId="0" fontId="2" fillId="0" borderId="0"/>
    <xf numFmtId="225" fontId="2" fillId="0" borderId="0" applyFont="0" applyFill="0" applyBorder="0" applyAlignment="0" applyProtection="0"/>
    <xf numFmtId="282" fontId="110" fillId="0" borderId="0" applyNumberFormat="0" applyFill="0" applyBorder="0" applyAlignment="0" applyProtection="0"/>
    <xf numFmtId="38" fontId="111" fillId="0" borderId="0" applyNumberFormat="0" applyFill="0" applyBorder="0" applyAlignment="0" applyProtection="0"/>
    <xf numFmtId="174" fontId="27" fillId="0" borderId="12"/>
    <xf numFmtId="0" fontId="112" fillId="51" borderId="0" applyNumberFormat="0" applyBorder="0" applyAlignment="0" applyProtection="0"/>
    <xf numFmtId="0" fontId="113" fillId="52" borderId="0"/>
    <xf numFmtId="0" fontId="114" fillId="53" borderId="0"/>
    <xf numFmtId="0" fontId="115" fillId="0" borderId="0"/>
    <xf numFmtId="37" fontId="116" fillId="0" borderId="0"/>
    <xf numFmtId="283" fontId="56" fillId="0" borderId="0"/>
    <xf numFmtId="174" fontId="117" fillId="0" borderId="0"/>
    <xf numFmtId="279" fontId="2" fillId="0" borderId="0"/>
    <xf numFmtId="252" fontId="26" fillId="0" borderId="0"/>
    <xf numFmtId="0" fontId="28" fillId="0" borderId="0"/>
    <xf numFmtId="0" fontId="18" fillId="0" borderId="0"/>
    <xf numFmtId="0" fontId="2" fillId="0" borderId="0"/>
    <xf numFmtId="0" fontId="47" fillId="0" borderId="0"/>
    <xf numFmtId="0" fontId="11" fillId="0" borderId="0">
      <alignment vertical="center"/>
    </xf>
    <xf numFmtId="0" fontId="118" fillId="0" borderId="0"/>
    <xf numFmtId="0" fontId="119" fillId="36" borderId="9" applyNumberFormat="0" applyFont="0" applyAlignment="0" applyProtection="0"/>
    <xf numFmtId="0" fontId="120" fillId="0" borderId="21"/>
    <xf numFmtId="37" fontId="2" fillId="0" borderId="0" applyProtection="0"/>
    <xf numFmtId="284" fontId="44" fillId="0" borderId="0" applyFont="0" applyFill="0" applyBorder="0" applyAlignment="0" applyProtection="0"/>
    <xf numFmtId="285" fontId="121" fillId="54" borderId="0" applyFont="0" applyFill="0" applyBorder="0" applyAlignment="0" applyProtection="0"/>
    <xf numFmtId="286" fontId="44" fillId="0" borderId="0" applyFont="0" applyFill="0" applyBorder="0" applyAlignment="0" applyProtection="0"/>
    <xf numFmtId="283" fontId="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283" fontId="4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4" fillId="55" borderId="33" applyNumberFormat="0" applyBorder="0" applyAlignment="0">
      <alignment horizontal="left"/>
    </xf>
    <xf numFmtId="0" fontId="123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124" fillId="0" borderId="0"/>
    <xf numFmtId="0" fontId="30" fillId="0" borderId="4" applyNumberFormat="0" applyFont="0" applyFill="0" applyAlignment="0" applyProtection="0"/>
    <xf numFmtId="0" fontId="125" fillId="37" borderId="35" applyNumberFormat="0" applyAlignment="0" applyProtection="0"/>
    <xf numFmtId="40" fontId="47" fillId="56" borderId="0">
      <alignment horizontal="right"/>
    </xf>
    <xf numFmtId="0" fontId="60" fillId="57" borderId="0">
      <alignment horizontal="center"/>
    </xf>
    <xf numFmtId="0" fontId="60" fillId="58" borderId="0"/>
    <xf numFmtId="0" fontId="60" fillId="56" borderId="0" applyBorder="0">
      <alignment horizontal="centerContinuous"/>
    </xf>
    <xf numFmtId="0" fontId="60" fillId="58" borderId="0" applyBorder="0">
      <alignment horizontal="centerContinuous"/>
    </xf>
    <xf numFmtId="287" fontId="16" fillId="0" borderId="0"/>
    <xf numFmtId="0" fontId="126" fillId="0" borderId="0" applyProtection="0">
      <alignment horizontal="left"/>
    </xf>
    <xf numFmtId="0" fontId="126" fillId="0" borderId="0" applyFill="0" applyBorder="0" applyProtection="0">
      <alignment horizontal="left"/>
    </xf>
    <xf numFmtId="0" fontId="37" fillId="0" borderId="0" applyFill="0" applyBorder="0" applyProtection="0">
      <alignment horizontal="left"/>
    </xf>
    <xf numFmtId="1" fontId="127" fillId="0" borderId="0" applyProtection="0">
      <alignment horizontal="right" vertical="center"/>
    </xf>
    <xf numFmtId="0" fontId="128" fillId="55" borderId="0"/>
    <xf numFmtId="0" fontId="109" fillId="0" borderId="0" applyNumberFormat="0" applyFill="0" applyBorder="0" applyAlignment="0" applyProtection="0"/>
    <xf numFmtId="174" fontId="24" fillId="0" borderId="0"/>
    <xf numFmtId="288" fontId="13" fillId="43" borderId="0"/>
    <xf numFmtId="0" fontId="13" fillId="0" borderId="0"/>
    <xf numFmtId="289" fontId="2" fillId="0" borderId="0" applyFont="0" applyFill="0" applyBorder="0" applyAlignment="0" applyProtection="0"/>
    <xf numFmtId="0" fontId="56" fillId="0" borderId="0"/>
    <xf numFmtId="290" fontId="64" fillId="0" borderId="0">
      <protection hidden="1"/>
    </xf>
    <xf numFmtId="0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91" fontId="18" fillId="0" borderId="0" applyFont="0" applyFill="0" applyBorder="0" applyAlignment="0" applyProtection="0"/>
    <xf numFmtId="10" fontId="2" fillId="0" borderId="0" applyFont="0" applyFill="0" applyBorder="0" applyAlignment="0" applyProtection="0"/>
    <xf numFmtId="292" fontId="44" fillId="0" borderId="0" applyFont="0" applyFill="0" applyBorder="0" applyAlignment="0" applyProtection="0"/>
    <xf numFmtId="265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59" fillId="0" borderId="0" applyFont="0" applyFill="0" applyBorder="0" applyAlignment="0" applyProtection="0"/>
    <xf numFmtId="293" fontId="15" fillId="0" borderId="0" applyFont="0" applyFill="0" applyBorder="0" applyProtection="0">
      <alignment horizontal="right"/>
    </xf>
    <xf numFmtId="294" fontId="18" fillId="0" borderId="0" applyFont="0" applyFill="0" applyBorder="0" applyAlignment="0" applyProtection="0"/>
    <xf numFmtId="0" fontId="30" fillId="0" borderId="0"/>
    <xf numFmtId="0" fontId="129" fillId="0" borderId="0"/>
    <xf numFmtId="171" fontId="57" fillId="0" borderId="0" applyFill="0" applyBorder="0"/>
    <xf numFmtId="174" fontId="27" fillId="0" borderId="0"/>
    <xf numFmtId="0" fontId="2" fillId="0" borderId="0"/>
    <xf numFmtId="295" fontId="2" fillId="0" borderId="0" applyFont="0" applyFill="0" applyBorder="0" applyAlignment="0" applyProtection="0"/>
    <xf numFmtId="296" fontId="2" fillId="0" borderId="0" applyFont="0" applyFill="0" applyBorder="0" applyAlignment="0" applyProtection="0"/>
    <xf numFmtId="297" fontId="2" fillId="0" borderId="0" applyFont="0" applyFill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0" fontId="2" fillId="0" borderId="0" applyFill="0" applyBorder="0" applyAlignment="0"/>
    <xf numFmtId="212" fontId="2" fillId="0" borderId="0" applyFill="0" applyBorder="0" applyAlignment="0"/>
    <xf numFmtId="180" fontId="13" fillId="7" borderId="2">
      <alignment horizontal="right"/>
    </xf>
    <xf numFmtId="38" fontId="130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>
      <alignment horizontal="left"/>
    </xf>
    <xf numFmtId="15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0" fontId="131" fillId="0" borderId="5">
      <alignment horizontal="center"/>
    </xf>
    <xf numFmtId="3" fontId="16" fillId="0" borderId="0" applyFont="0" applyFill="0" applyBorder="0" applyAlignment="0" applyProtection="0"/>
    <xf numFmtId="0" fontId="16" fillId="59" borderId="0" applyNumberFormat="0" applyFont="0" applyBorder="0" applyAlignment="0" applyProtection="0"/>
    <xf numFmtId="298" fontId="132" fillId="7" borderId="0"/>
    <xf numFmtId="299" fontId="13" fillId="7" borderId="0"/>
    <xf numFmtId="0" fontId="133" fillId="0" borderId="0">
      <alignment horizontal="center"/>
    </xf>
    <xf numFmtId="0" fontId="13" fillId="0" borderId="12">
      <alignment horizontal="centerContinuous"/>
    </xf>
    <xf numFmtId="300" fontId="13" fillId="7" borderId="0">
      <alignment horizontal="right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301" fontId="13" fillId="7" borderId="3">
      <alignment horizontal="right"/>
    </xf>
    <xf numFmtId="0" fontId="134" fillId="0" borderId="36"/>
    <xf numFmtId="302" fontId="2" fillId="0" borderId="0" applyFont="0" applyFill="0" applyBorder="0" applyAlignment="0" applyProtection="0"/>
    <xf numFmtId="266" fontId="135" fillId="0" borderId="0"/>
    <xf numFmtId="39" fontId="136" fillId="0" borderId="0" applyNumberFormat="0">
      <alignment horizontal="right"/>
    </xf>
    <xf numFmtId="303" fontId="2" fillId="0" borderId="15" applyBorder="0">
      <alignment horizontal="right"/>
    </xf>
    <xf numFmtId="304" fontId="27" fillId="0" borderId="0" applyNumberFormat="0" applyFill="0" applyBorder="0" applyAlignment="0" applyProtection="0">
      <alignment horizontal="left"/>
    </xf>
    <xf numFmtId="0" fontId="102" fillId="0" borderId="0" applyNumberFormat="0" applyFill="0" applyBorder="0" applyProtection="0">
      <alignment horizontal="right" vertical="center"/>
    </xf>
    <xf numFmtId="0" fontId="137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8" fillId="0" borderId="26" applyNumberFormat="0" applyFill="0" applyAlignment="0" applyProtection="0"/>
    <xf numFmtId="0" fontId="89" fillId="0" borderId="27" applyNumberFormat="0" applyFill="0" applyAlignment="0" applyProtection="0"/>
    <xf numFmtId="0" fontId="89" fillId="0" borderId="0" applyNumberFormat="0" applyFill="0" applyBorder="0" applyAlignment="0" applyProtection="0"/>
    <xf numFmtId="0" fontId="138" fillId="0" borderId="37">
      <alignment vertical="center"/>
    </xf>
    <xf numFmtId="4" fontId="139" fillId="51" borderId="38" applyNumberFormat="0" applyProtection="0">
      <alignment vertical="center"/>
    </xf>
    <xf numFmtId="4" fontId="140" fillId="60" borderId="38" applyNumberFormat="0" applyProtection="0">
      <alignment vertical="center"/>
    </xf>
    <xf numFmtId="4" fontId="139" fillId="60" borderId="38" applyNumberFormat="0" applyProtection="0">
      <alignment horizontal="left" vertical="center" indent="1"/>
    </xf>
    <xf numFmtId="0" fontId="139" fillId="60" borderId="38" applyNumberFormat="0" applyProtection="0">
      <alignment horizontal="left" vertical="top" indent="1"/>
    </xf>
    <xf numFmtId="4" fontId="4" fillId="21" borderId="39" applyNumberFormat="0" applyProtection="0">
      <alignment horizontal="left" vertical="center" indent="1"/>
    </xf>
    <xf numFmtId="4" fontId="47" fillId="10" borderId="38" applyNumberFormat="0" applyProtection="0">
      <alignment horizontal="right" vertical="center"/>
    </xf>
    <xf numFmtId="4" fontId="47" fillId="16" borderId="38" applyNumberFormat="0" applyProtection="0">
      <alignment horizontal="right" vertical="center"/>
    </xf>
    <xf numFmtId="4" fontId="47" fillId="29" borderId="38" applyNumberFormat="0" applyProtection="0">
      <alignment horizontal="right" vertical="center"/>
    </xf>
    <xf numFmtId="4" fontId="47" fillId="18" borderId="38" applyNumberFormat="0" applyProtection="0">
      <alignment horizontal="right" vertical="center"/>
    </xf>
    <xf numFmtId="4" fontId="47" fillId="22" borderId="38" applyNumberFormat="0" applyProtection="0">
      <alignment horizontal="right" vertical="center"/>
    </xf>
    <xf numFmtId="4" fontId="47" fillId="34" borderId="38" applyNumberFormat="0" applyProtection="0">
      <alignment horizontal="right" vertical="center"/>
    </xf>
    <xf numFmtId="4" fontId="47" fillId="31" borderId="38" applyNumberFormat="0" applyProtection="0">
      <alignment horizontal="right" vertical="center"/>
    </xf>
    <xf numFmtId="4" fontId="47" fillId="61" borderId="38" applyNumberFormat="0" applyProtection="0">
      <alignment horizontal="right" vertical="center"/>
    </xf>
    <xf numFmtId="4" fontId="47" fillId="17" borderId="38" applyNumberFormat="0" applyProtection="0">
      <alignment horizontal="right" vertical="center"/>
    </xf>
    <xf numFmtId="4" fontId="139" fillId="62" borderId="40" applyNumberFormat="0" applyProtection="0">
      <alignment horizontal="left" vertical="center" indent="1"/>
    </xf>
    <xf numFmtId="4" fontId="47" fillId="63" borderId="0" applyNumberFormat="0" applyProtection="0">
      <alignment horizontal="left" vertical="center" indent="1"/>
    </xf>
    <xf numFmtId="4" fontId="141" fillId="64" borderId="0" applyNumberFormat="0" applyProtection="0">
      <alignment horizontal="left" vertical="center" indent="1"/>
    </xf>
    <xf numFmtId="4" fontId="47" fillId="65" borderId="38" applyNumberFormat="0" applyProtection="0">
      <alignment horizontal="right" vertical="center"/>
    </xf>
    <xf numFmtId="4" fontId="47" fillId="63" borderId="0" applyNumberFormat="0" applyProtection="0">
      <alignment horizontal="left" vertical="center" indent="1"/>
    </xf>
    <xf numFmtId="4" fontId="47" fillId="66" borderId="0" applyNumberFormat="0" applyProtection="0">
      <alignment horizontal="left" vertical="center" indent="1"/>
    </xf>
    <xf numFmtId="0" fontId="2" fillId="64" borderId="38" applyNumberFormat="0" applyProtection="0">
      <alignment horizontal="left" vertical="center" indent="1"/>
    </xf>
    <xf numFmtId="0" fontId="2" fillId="64" borderId="38" applyNumberFormat="0" applyProtection="0">
      <alignment horizontal="left" vertical="top" indent="1"/>
    </xf>
    <xf numFmtId="0" fontId="2" fillId="66" borderId="38" applyNumberFormat="0" applyProtection="0">
      <alignment horizontal="left" vertical="center" indent="1"/>
    </xf>
    <xf numFmtId="0" fontId="2" fillId="66" borderId="38" applyNumberFormat="0" applyProtection="0">
      <alignment horizontal="left" vertical="top" indent="1"/>
    </xf>
    <xf numFmtId="0" fontId="2" fillId="35" borderId="38" applyNumberFormat="0" applyProtection="0">
      <alignment horizontal="left" vertical="center" indent="1"/>
    </xf>
    <xf numFmtId="0" fontId="2" fillId="35" borderId="38" applyNumberFormat="0" applyProtection="0">
      <alignment horizontal="left" vertical="top" indent="1"/>
    </xf>
    <xf numFmtId="0" fontId="2" fillId="46" borderId="38" applyNumberFormat="0" applyProtection="0">
      <alignment horizontal="left" vertical="center" indent="1"/>
    </xf>
    <xf numFmtId="0" fontId="2" fillId="46" borderId="38" applyNumberFormat="0" applyProtection="0">
      <alignment horizontal="left" vertical="top" indent="1"/>
    </xf>
    <xf numFmtId="0" fontId="9" fillId="67" borderId="41" applyBorder="0"/>
    <xf numFmtId="4" fontId="47" fillId="45" borderId="38" applyNumberFormat="0" applyProtection="0">
      <alignment vertical="center"/>
    </xf>
    <xf numFmtId="4" fontId="142" fillId="45" borderId="38" applyNumberFormat="0" applyProtection="0">
      <alignment vertical="center"/>
    </xf>
    <xf numFmtId="4" fontId="47" fillId="45" borderId="38" applyNumberFormat="0" applyProtection="0">
      <alignment horizontal="left" vertical="center" indent="1"/>
    </xf>
    <xf numFmtId="0" fontId="47" fillId="45" borderId="38" applyNumberFormat="0" applyProtection="0">
      <alignment horizontal="left" vertical="top" indent="1"/>
    </xf>
    <xf numFmtId="4" fontId="4" fillId="0" borderId="39" applyNumberFormat="0" applyProtection="0">
      <alignment horizontal="right" vertical="center"/>
    </xf>
    <xf numFmtId="4" fontId="143" fillId="55" borderId="39" applyNumberFormat="0" applyProtection="0">
      <alignment horizontal="right" vertical="center"/>
    </xf>
    <xf numFmtId="4" fontId="4" fillId="21" borderId="39" applyNumberFormat="0" applyProtection="0">
      <alignment horizontal="left" vertical="center" indent="1"/>
    </xf>
    <xf numFmtId="0" fontId="47" fillId="66" borderId="38" applyNumberFormat="0" applyProtection="0">
      <alignment horizontal="left" vertical="top" indent="1"/>
    </xf>
    <xf numFmtId="4" fontId="144" fillId="68" borderId="0" applyNumberFormat="0" applyProtection="0">
      <alignment horizontal="left" vertical="center" indent="1"/>
    </xf>
    <xf numFmtId="4" fontId="61" fillId="63" borderId="38" applyNumberFormat="0" applyProtection="0">
      <alignment horizontal="right" vertical="center"/>
    </xf>
    <xf numFmtId="0" fontId="145" fillId="69" borderId="0"/>
    <xf numFmtId="0" fontId="18" fillId="53" borderId="0" applyNumberFormat="0" applyFont="0" applyBorder="0" applyAlignment="0" applyProtection="0"/>
    <xf numFmtId="285" fontId="10" fillId="70" borderId="42" applyNumberFormat="0" applyAlignment="0" applyProtection="0"/>
    <xf numFmtId="0" fontId="146" fillId="0" borderId="0" applyNumberFormat="0" applyFill="0" applyBorder="0" applyAlignment="0" applyProtection="0"/>
    <xf numFmtId="169" fontId="147" fillId="0" borderId="0"/>
    <xf numFmtId="246" fontId="147" fillId="0" borderId="0"/>
    <xf numFmtId="37" fontId="117" fillId="0" borderId="6"/>
    <xf numFmtId="3" fontId="4" fillId="0" borderId="0"/>
    <xf numFmtId="1" fontId="18" fillId="0" borderId="0" applyBorder="0">
      <alignment horizontal="left" vertical="top" wrapText="1"/>
    </xf>
    <xf numFmtId="0" fontId="19" fillId="0" borderId="0"/>
    <xf numFmtId="305" fontId="117" fillId="0" borderId="0"/>
    <xf numFmtId="37" fontId="18" fillId="0" borderId="0"/>
    <xf numFmtId="0" fontId="148" fillId="0" borderId="0"/>
    <xf numFmtId="0" fontId="20" fillId="0" borderId="0"/>
    <xf numFmtId="0" fontId="2" fillId="0" borderId="0"/>
    <xf numFmtId="0" fontId="149" fillId="0" borderId="0" applyNumberFormat="0" applyFill="0" applyBorder="0" applyProtection="0"/>
    <xf numFmtId="0" fontId="115" fillId="0" borderId="0" applyNumberFormat="0" applyFill="0" applyBorder="0" applyProtection="0"/>
    <xf numFmtId="0" fontId="114" fillId="53" borderId="0" applyNumberFormat="0" applyBorder="0" applyProtection="0"/>
    <xf numFmtId="0" fontId="150" fillId="52" borderId="0" applyNumberFormat="0" applyBorder="0" applyProtection="0"/>
    <xf numFmtId="0" fontId="145" fillId="69" borderId="0" applyNumberFormat="0" applyBorder="0" applyProtection="0"/>
    <xf numFmtId="0" fontId="151" fillId="71" borderId="0" applyNumberFormat="0" applyBorder="0" applyProtection="0"/>
    <xf numFmtId="0" fontId="4" fillId="0" borderId="0" applyNumberFormat="0" applyFill="0" applyBorder="0" applyProtection="0"/>
    <xf numFmtId="0" fontId="152" fillId="0" borderId="0" applyNumberFormat="0" applyFill="0" applyBorder="0" applyProtection="0"/>
    <xf numFmtId="0" fontId="152" fillId="0" borderId="0" applyNumberFormat="0" applyFill="0" applyBorder="0" applyProtection="0"/>
    <xf numFmtId="0" fontId="153" fillId="0" borderId="0" applyNumberFormat="0" applyFill="0" applyBorder="0" applyProtection="0"/>
    <xf numFmtId="0" fontId="154" fillId="0" borderId="0" applyNumberFormat="0" applyFill="0" applyBorder="0" applyProtection="0"/>
    <xf numFmtId="0" fontId="151" fillId="0" borderId="0" applyNumberFormat="0" applyFill="0" applyBorder="0" applyProtection="0">
      <alignment wrapText="1"/>
    </xf>
    <xf numFmtId="0" fontId="155" fillId="0" borderId="0" applyNumberFormat="0" applyFill="0" applyBorder="0" applyProtection="0"/>
    <xf numFmtId="0" fontId="47" fillId="0" borderId="0" applyNumberFormat="0" applyFill="0" applyBorder="0" applyProtection="0">
      <alignment vertical="top"/>
    </xf>
    <xf numFmtId="0" fontId="85" fillId="0" borderId="0" applyNumberFormat="0" applyFill="0" applyBorder="0" applyProtection="0">
      <alignment horizontal="justify" wrapText="1"/>
    </xf>
    <xf numFmtId="0" fontId="9" fillId="0" borderId="0" applyNumberFormat="0" applyFill="0" applyBorder="0" applyProtection="0">
      <alignment horizontal="centerContinuous" wrapText="1"/>
    </xf>
    <xf numFmtId="0" fontId="9" fillId="0" borderId="0" applyNumberFormat="0" applyFill="0" applyBorder="0" applyProtection="0">
      <alignment horizontal="left" vertical="top" wrapText="1"/>
    </xf>
    <xf numFmtId="0" fontId="9" fillId="0" borderId="0" applyNumberFormat="0" applyFill="0" applyBorder="0" applyProtection="0">
      <alignment horizontal="left" wrapText="1"/>
    </xf>
    <xf numFmtId="0" fontId="156" fillId="52" borderId="0" applyNumberFormat="0" applyBorder="0" applyProtection="0">
      <alignment horizontal="left" wrapText="1"/>
    </xf>
    <xf numFmtId="0" fontId="9" fillId="0" borderId="0" applyNumberFormat="0" applyFill="0" applyBorder="0" applyProtection="0">
      <alignment horizontal="right" vertical="top" wrapText="1"/>
    </xf>
    <xf numFmtId="0" fontId="9" fillId="0" borderId="30" applyNumberFormat="0" applyFill="0" applyProtection="0">
      <alignment wrapText="1"/>
    </xf>
    <xf numFmtId="0" fontId="9" fillId="0" borderId="0" applyNumberFormat="0" applyFill="0" applyBorder="0" applyProtection="0">
      <alignment horizontal="center" vertical="top" wrapText="1"/>
    </xf>
    <xf numFmtId="0" fontId="9" fillId="0" borderId="30" applyNumberFormat="0" applyFill="0" applyProtection="0">
      <alignment horizontal="center" wrapText="1"/>
    </xf>
    <xf numFmtId="0" fontId="157" fillId="0" borderId="0" applyNumberFormat="0" applyFill="0" applyBorder="0" applyProtection="0">
      <alignment horizontal="left" vertical="top" wrapText="1"/>
    </xf>
    <xf numFmtId="4" fontId="157" fillId="0" borderId="0" applyFill="0" applyBorder="0" applyProtection="0">
      <alignment horizontal="left" vertical="top" wrapText="1"/>
    </xf>
    <xf numFmtId="0" fontId="157" fillId="0" borderId="0" applyNumberFormat="0" applyFill="0" applyBorder="0" applyProtection="0">
      <alignment horizontal="left" wrapText="1"/>
    </xf>
    <xf numFmtId="0" fontId="157" fillId="0" borderId="0" applyNumberFormat="0" applyFill="0" applyBorder="0" applyProtection="0">
      <alignment horizontal="right" vertical="top" wrapText="1"/>
    </xf>
    <xf numFmtId="0" fontId="157" fillId="0" borderId="0" applyNumberFormat="0" applyFill="0" applyBorder="0" applyProtection="0">
      <alignment horizontal="right" wrapText="1"/>
    </xf>
    <xf numFmtId="0" fontId="157" fillId="0" borderId="0" applyNumberFormat="0" applyFill="0" applyBorder="0" applyProtection="0">
      <alignment horizontal="center" vertical="top" wrapText="1"/>
    </xf>
    <xf numFmtId="0" fontId="157" fillId="0" borderId="0" applyNumberFormat="0" applyFill="0" applyBorder="0" applyProtection="0">
      <alignment horizontal="center" wrapText="1"/>
    </xf>
    <xf numFmtId="0" fontId="158" fillId="0" borderId="0" applyNumberFormat="0" applyFill="0" applyBorder="0" applyProtection="0">
      <alignment horizontal="left" vertical="top" wrapText="1"/>
    </xf>
    <xf numFmtId="0" fontId="158" fillId="0" borderId="0" applyNumberFormat="0" applyFill="0" applyBorder="0" applyProtection="0">
      <alignment horizontal="left" wrapText="1"/>
    </xf>
    <xf numFmtId="0" fontId="158" fillId="0" borderId="0" applyNumberFormat="0" applyFill="0" applyBorder="0" applyProtection="0">
      <alignment horizontal="right" vertical="top" wrapText="1"/>
    </xf>
    <xf numFmtId="0" fontId="158" fillId="0" borderId="0" applyNumberFormat="0" applyFill="0" applyBorder="0" applyProtection="0">
      <alignment horizontal="right" wrapText="1"/>
    </xf>
    <xf numFmtId="0" fontId="158" fillId="0" borderId="0" applyNumberFormat="0" applyFill="0" applyBorder="0" applyProtection="0">
      <alignment horizontal="center" vertical="top" wrapText="1"/>
    </xf>
    <xf numFmtId="0" fontId="158" fillId="0" borderId="0" applyNumberFormat="0" applyFill="0" applyBorder="0" applyProtection="0">
      <alignment horizontal="center" wrapText="1"/>
    </xf>
    <xf numFmtId="0" fontId="156" fillId="52" borderId="0" applyNumberFormat="0" applyBorder="0" applyProtection="0">
      <alignment horizontal="left" wrapText="1"/>
    </xf>
    <xf numFmtId="0" fontId="156" fillId="52" borderId="0" applyNumberFormat="0" applyBorder="0" applyProtection="0">
      <alignment horizontal="left"/>
    </xf>
    <xf numFmtId="0" fontId="151" fillId="53" borderId="0" applyNumberFormat="0" applyBorder="0" applyProtection="0">
      <alignment vertical="top" wrapText="1"/>
    </xf>
    <xf numFmtId="306" fontId="151" fillId="53" borderId="0" applyBorder="0" applyProtection="0">
      <alignment vertical="top" wrapText="1"/>
    </xf>
    <xf numFmtId="4" fontId="4" fillId="0" borderId="0" applyFill="0" applyBorder="0" applyProtection="0">
      <alignment horizontal="right"/>
    </xf>
    <xf numFmtId="306" fontId="4" fillId="0" borderId="0" applyFill="0" applyBorder="0" applyProtection="0">
      <alignment horizontal="right"/>
    </xf>
    <xf numFmtId="3" fontId="4" fillId="0" borderId="0" applyFill="0" applyBorder="0" applyProtection="0">
      <alignment horizontal="right"/>
    </xf>
    <xf numFmtId="173" fontId="4" fillId="0" borderId="0" applyFill="0" applyBorder="0" applyProtection="0">
      <alignment horizontal="right"/>
    </xf>
    <xf numFmtId="4" fontId="9" fillId="0" borderId="0" applyFill="0" applyBorder="0" applyProtection="0">
      <alignment horizontal="right"/>
    </xf>
    <xf numFmtId="4" fontId="158" fillId="0" borderId="0" applyFill="0" applyBorder="0" applyProtection="0">
      <alignment horizontal="right"/>
    </xf>
    <xf numFmtId="307" fontId="4" fillId="0" borderId="0" applyFill="0" applyBorder="0" applyProtection="0">
      <alignment horizontal="right" vertical="top" wrapText="1"/>
    </xf>
    <xf numFmtId="0" fontId="153" fillId="0" borderId="30" applyNumberFormat="0" applyFill="0" applyProtection="0">
      <alignment horizontal="left" vertical="top"/>
    </xf>
    <xf numFmtId="4" fontId="4" fillId="0" borderId="0" applyFill="0" applyBorder="0" applyProtection="0">
      <alignment horizontal="left"/>
    </xf>
    <xf numFmtId="4" fontId="4" fillId="0" borderId="0" applyFill="0" applyBorder="0" applyProtection="0">
      <alignment horizontal="center"/>
    </xf>
    <xf numFmtId="308" fontId="4" fillId="0" borderId="0" applyFill="0" applyBorder="0" applyProtection="0">
      <alignment horizontal="right"/>
    </xf>
    <xf numFmtId="309" fontId="4" fillId="0" borderId="0" applyFill="0" applyBorder="0" applyProtection="0">
      <alignment horizontal="right"/>
    </xf>
    <xf numFmtId="310" fontId="4" fillId="0" borderId="0" applyFill="0" applyBorder="0" applyProtection="0">
      <alignment horizontal="right"/>
    </xf>
    <xf numFmtId="304" fontId="4" fillId="0" borderId="0" applyFill="0" applyBorder="0" applyProtection="0">
      <alignment horizontal="right"/>
    </xf>
    <xf numFmtId="279" fontId="4" fillId="0" borderId="0" applyFill="0" applyBorder="0" applyProtection="0">
      <alignment horizontal="right"/>
    </xf>
    <xf numFmtId="4" fontId="4" fillId="0" borderId="0" applyFill="0" applyBorder="0" applyProtection="0">
      <alignment horizontal="center"/>
    </xf>
    <xf numFmtId="173" fontId="4" fillId="0" borderId="0" applyFill="0" applyBorder="0" applyProtection="0">
      <alignment horizontal="center"/>
    </xf>
    <xf numFmtId="0" fontId="4" fillId="0" borderId="0" applyNumberFormat="0" applyFill="0" applyBorder="0" applyProtection="0">
      <alignment horizontal="left" vertical="top" wrapText="1"/>
    </xf>
    <xf numFmtId="309" fontId="159" fillId="0" borderId="0" applyFill="0" applyBorder="0" applyProtection="0">
      <alignment horizontal="right"/>
    </xf>
    <xf numFmtId="308" fontId="159" fillId="0" borderId="0" applyFill="0" applyBorder="0" applyProtection="0">
      <alignment horizontal="right"/>
    </xf>
    <xf numFmtId="310" fontId="159" fillId="0" borderId="0" applyFill="0" applyBorder="0" applyProtection="0">
      <alignment horizontal="right"/>
    </xf>
    <xf numFmtId="14" fontId="159" fillId="0" borderId="0" applyFill="0" applyBorder="0" applyProtection="0">
      <alignment horizontal="right"/>
    </xf>
    <xf numFmtId="0" fontId="79" fillId="0" borderId="0" applyNumberFormat="0" applyFill="0" applyBorder="0" applyProtection="0">
      <alignment horizontal="left"/>
    </xf>
    <xf numFmtId="0" fontId="9" fillId="0" borderId="30" applyNumberFormat="0" applyFill="0" applyProtection="0"/>
    <xf numFmtId="0" fontId="3" fillId="0" borderId="0" applyNumberFormat="0" applyFill="0" applyBorder="0" applyProtection="0"/>
    <xf numFmtId="0" fontId="9" fillId="0" borderId="30" applyNumberFormat="0" applyFill="0" applyProtection="0">
      <alignment horizontal="center"/>
    </xf>
    <xf numFmtId="0" fontId="9" fillId="0" borderId="0" applyNumberFormat="0" applyFill="0" applyBorder="0" applyProtection="0">
      <alignment horizontal="center"/>
    </xf>
    <xf numFmtId="0" fontId="9" fillId="0" borderId="0" applyNumberFormat="0" applyFill="0" applyBorder="0" applyProtection="0"/>
    <xf numFmtId="0" fontId="9" fillId="0" borderId="0" applyNumberFormat="0" applyFill="0" applyBorder="0" applyProtection="0"/>
    <xf numFmtId="0" fontId="4" fillId="0" borderId="0" applyNumberFormat="0" applyFill="0" applyBorder="0" applyAlignment="0" applyProtection="0"/>
    <xf numFmtId="0" fontId="47" fillId="0" borderId="0" applyNumberFormat="0" applyBorder="0" applyAlignment="0"/>
    <xf numFmtId="0" fontId="139" fillId="0" borderId="0" applyNumberFormat="0" applyBorder="0" applyAlignment="0"/>
    <xf numFmtId="0" fontId="160" fillId="0" borderId="0" applyNumberFormat="0" applyBorder="0" applyAlignment="0"/>
    <xf numFmtId="0" fontId="141" fillId="0" borderId="0" applyNumberFormat="0" applyBorder="0" applyAlignment="0"/>
    <xf numFmtId="0" fontId="161" fillId="37" borderId="0" applyNumberFormat="0" applyBorder="0" applyAlignment="0"/>
    <xf numFmtId="0" fontId="47" fillId="0" borderId="0" applyNumberFormat="0" applyBorder="0" applyAlignment="0"/>
    <xf numFmtId="0" fontId="162" fillId="0" borderId="0" applyNumberFormat="0" applyFill="0" applyBorder="0" applyProtection="0">
      <alignment horizontal="left" vertical="center"/>
    </xf>
    <xf numFmtId="0" fontId="163" fillId="0" borderId="43"/>
    <xf numFmtId="0" fontId="164" fillId="0" borderId="0"/>
    <xf numFmtId="40" fontId="165" fillId="0" borderId="0" applyBorder="0">
      <alignment horizontal="right"/>
    </xf>
    <xf numFmtId="0" fontId="74" fillId="0" borderId="44" applyNumberFormat="0" applyFill="0" applyAlignment="0" applyProtection="0"/>
    <xf numFmtId="0" fontId="166" fillId="0" borderId="0"/>
    <xf numFmtId="176" fontId="167" fillId="0" borderId="0"/>
    <xf numFmtId="176" fontId="167" fillId="0" borderId="0"/>
    <xf numFmtId="176" fontId="167" fillId="0" borderId="0"/>
    <xf numFmtId="0" fontId="168" fillId="0" borderId="0"/>
    <xf numFmtId="176" fontId="167" fillId="0" borderId="0"/>
    <xf numFmtId="176" fontId="167" fillId="0" borderId="0"/>
    <xf numFmtId="176" fontId="167" fillId="0" borderId="0"/>
    <xf numFmtId="0" fontId="168" fillId="0" borderId="0"/>
    <xf numFmtId="176" fontId="167" fillId="0" borderId="0"/>
    <xf numFmtId="0" fontId="2" fillId="0" borderId="45" applyAlignment="0"/>
    <xf numFmtId="0" fontId="169" fillId="0" borderId="0" applyFill="0" applyBorder="0" applyProtection="0">
      <alignment horizontal="center" vertical="center"/>
    </xf>
    <xf numFmtId="0" fontId="170" fillId="0" borderId="0" applyBorder="0" applyProtection="0">
      <alignment vertical="center"/>
    </xf>
    <xf numFmtId="248" fontId="170" fillId="0" borderId="12" applyBorder="0" applyProtection="0">
      <alignment horizontal="right" vertical="center"/>
    </xf>
    <xf numFmtId="0" fontId="171" fillId="72" borderId="0" applyBorder="0" applyProtection="0">
      <alignment horizontal="centerContinuous" vertical="center"/>
    </xf>
    <xf numFmtId="0" fontId="171" fillId="50" borderId="12" applyBorder="0" applyProtection="0">
      <alignment horizontal="centerContinuous" vertical="center"/>
    </xf>
    <xf numFmtId="0" fontId="172" fillId="0" borderId="0"/>
    <xf numFmtId="3" fontId="169" fillId="0" borderId="0" applyNumberFormat="0"/>
    <xf numFmtId="0" fontId="169" fillId="0" borderId="0" applyFill="0" applyBorder="0" applyProtection="0"/>
    <xf numFmtId="0" fontId="118" fillId="0" borderId="0"/>
    <xf numFmtId="0" fontId="3" fillId="0" borderId="0" applyFill="0" applyBorder="0" applyProtection="0">
      <alignment horizontal="left"/>
    </xf>
    <xf numFmtId="0" fontId="173" fillId="0" borderId="0" applyFill="0" applyBorder="0" applyProtection="0">
      <alignment horizontal="left" vertical="top"/>
    </xf>
    <xf numFmtId="0" fontId="174" fillId="0" borderId="0">
      <alignment horizontal="centerContinuous"/>
    </xf>
    <xf numFmtId="49" fontId="175" fillId="0" borderId="0"/>
    <xf numFmtId="49" fontId="57" fillId="0" borderId="0" applyFont="0" applyFill="0" applyBorder="0" applyAlignment="0" applyProtection="0"/>
    <xf numFmtId="0" fontId="176" fillId="0" borderId="0"/>
    <xf numFmtId="0" fontId="177" fillId="0" borderId="0"/>
    <xf numFmtId="49" fontId="47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9" fontId="57" fillId="0" borderId="0" applyFont="0" applyFill="0" applyBorder="0" applyAlignment="0" applyProtection="0"/>
    <xf numFmtId="0" fontId="151" fillId="0" borderId="0"/>
    <xf numFmtId="0" fontId="154" fillId="0" borderId="0"/>
    <xf numFmtId="0" fontId="152" fillId="0" borderId="0"/>
    <xf numFmtId="0" fontId="152" fillId="0" borderId="0" applyAlignment="0"/>
    <xf numFmtId="0" fontId="152" fillId="0" borderId="0" applyAlignment="0"/>
    <xf numFmtId="311" fontId="4" fillId="0" borderId="0" applyFont="0" applyFill="0" applyBorder="0" applyAlignment="0" applyProtection="0"/>
    <xf numFmtId="312" fontId="44" fillId="0" borderId="0" applyFont="0" applyFill="0" applyBorder="0" applyAlignment="0" applyProtection="0"/>
    <xf numFmtId="40" fontId="178" fillId="0" borderId="0"/>
    <xf numFmtId="0" fontId="85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80" fillId="0" borderId="46"/>
    <xf numFmtId="0" fontId="181" fillId="0" borderId="24"/>
    <xf numFmtId="49" fontId="182" fillId="7" borderId="0" applyNumberFormat="0" applyFill="0" applyBorder="0" applyAlignment="0" applyProtection="0"/>
    <xf numFmtId="225" fontId="183" fillId="0" borderId="0" applyNumberFormat="0" applyFill="0" applyBorder="0" applyAlignment="0" applyProtection="0"/>
    <xf numFmtId="0" fontId="149" fillId="0" borderId="0"/>
    <xf numFmtId="0" fontId="184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85" fillId="0" borderId="0"/>
    <xf numFmtId="0" fontId="186" fillId="0" borderId="0" applyNumberFormat="0" applyFont="0" applyFill="0" applyBorder="0" applyAlignment="0">
      <alignment horizontal="left" vertical="center"/>
    </xf>
    <xf numFmtId="0" fontId="93" fillId="0" borderId="1" applyNumberFormat="0" applyFont="0" applyFill="0" applyAlignment="0" applyProtection="0"/>
    <xf numFmtId="0" fontId="169" fillId="0" borderId="24">
      <alignment horizontal="center" wrapText="1"/>
    </xf>
    <xf numFmtId="174" fontId="2" fillId="0" borderId="1" applyNumberFormat="0" applyFont="0" applyFill="0" applyAlignment="0" applyProtection="0"/>
    <xf numFmtId="0" fontId="74" fillId="0" borderId="44" applyNumberFormat="0" applyFill="0" applyAlignment="0" applyProtection="0"/>
    <xf numFmtId="3" fontId="169" fillId="0" borderId="12" applyNumberFormat="0"/>
    <xf numFmtId="313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0" fontId="2" fillId="73" borderId="0"/>
    <xf numFmtId="0" fontId="187" fillId="73" borderId="0" applyFill="0"/>
    <xf numFmtId="0" fontId="173" fillId="0" borderId="47" applyNumberFormat="0" applyFont="0" applyAlignment="0">
      <alignment horizontal="left"/>
    </xf>
    <xf numFmtId="37" fontId="117" fillId="0" borderId="12"/>
    <xf numFmtId="37" fontId="117" fillId="0" borderId="18"/>
    <xf numFmtId="37" fontId="4" fillId="60" borderId="0" applyNumberFormat="0" applyBorder="0" applyAlignment="0" applyProtection="0"/>
    <xf numFmtId="37" fontId="4" fillId="0" borderId="0"/>
    <xf numFmtId="37" fontId="4" fillId="60" borderId="0" applyNumberFormat="0" applyBorder="0" applyAlignment="0" applyProtection="0"/>
    <xf numFmtId="3" fontId="130" fillId="0" borderId="31" applyProtection="0"/>
    <xf numFmtId="315" fontId="35" fillId="0" borderId="0"/>
    <xf numFmtId="316" fontId="35" fillId="0" borderId="0"/>
    <xf numFmtId="317" fontId="35" fillId="0" borderId="0"/>
    <xf numFmtId="0" fontId="125" fillId="37" borderId="35" applyNumberFormat="0" applyAlignment="0" applyProtection="0"/>
    <xf numFmtId="318" fontId="16" fillId="0" borderId="0" applyFont="0" applyFill="0" applyBorder="0" applyAlignment="0" applyProtection="0"/>
    <xf numFmtId="319" fontId="16" fillId="0" borderId="0" applyFont="0" applyFill="0" applyBorder="0" applyAlignment="0" applyProtection="0"/>
    <xf numFmtId="0" fontId="188" fillId="0" borderId="0"/>
    <xf numFmtId="0" fontId="189" fillId="0" borderId="0" applyNumberFormat="0" applyFill="0" applyBorder="0" applyAlignment="0" applyProtection="0"/>
    <xf numFmtId="234" fontId="109" fillId="0" borderId="0" applyNumberFormat="0"/>
    <xf numFmtId="0" fontId="189" fillId="0" borderId="0" applyNumberFormat="0" applyFill="0" applyBorder="0" applyAlignment="0" applyProtection="0"/>
    <xf numFmtId="0" fontId="18" fillId="0" borderId="0" applyFont="0" applyFill="0" applyBorder="0" applyAlignment="0" applyProtection="0">
      <alignment horizontal="right"/>
    </xf>
    <xf numFmtId="248" fontId="15" fillId="0" borderId="0" applyFont="0" applyFill="0" applyBorder="0" applyProtection="0">
      <alignment horizontal="right"/>
    </xf>
    <xf numFmtId="320" fontId="44" fillId="0" borderId="0" applyFont="0" applyFill="0" applyBorder="0" applyAlignment="0" applyProtection="0"/>
    <xf numFmtId="40" fontId="60" fillId="0" borderId="0" applyAlignment="0"/>
    <xf numFmtId="0" fontId="190" fillId="0" borderId="0"/>
    <xf numFmtId="9" fontId="5" fillId="0" borderId="0" applyFont="0" applyFill="0" applyBorder="0" applyAlignment="0" applyProtection="0"/>
    <xf numFmtId="0" fontId="5" fillId="0" borderId="0"/>
    <xf numFmtId="321" fontId="2" fillId="0" borderId="0"/>
    <xf numFmtId="0" fontId="20" fillId="0" borderId="0"/>
    <xf numFmtId="0" fontId="21" fillId="0" borderId="0"/>
    <xf numFmtId="0" fontId="20" fillId="0" borderId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20" fillId="0" borderId="0"/>
    <xf numFmtId="0" fontId="20" fillId="0" borderId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92" fillId="82" borderId="0" applyNumberFormat="0" applyBorder="0" applyAlignment="0" applyProtection="0"/>
    <xf numFmtId="0" fontId="192" fillId="82" borderId="0" applyNumberFormat="0" applyBorder="0" applyAlignment="0" applyProtection="0"/>
    <xf numFmtId="0" fontId="192" fillId="82" borderId="0" applyNumberFormat="0" applyBorder="0" applyAlignment="0" applyProtection="0"/>
    <xf numFmtId="0" fontId="192" fillId="82" borderId="0" applyNumberFormat="0" applyBorder="0" applyAlignment="0" applyProtection="0"/>
    <xf numFmtId="0" fontId="192" fillId="82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0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1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3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4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6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7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2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5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321" fontId="28" fillId="18" borderId="0" applyNumberFormat="0" applyBorder="0" applyAlignment="0" applyProtection="0"/>
    <xf numFmtId="0" fontId="193" fillId="83" borderId="0" applyNumberFormat="0" applyBorder="0" applyAlignment="0" applyProtection="0"/>
    <xf numFmtId="0" fontId="193" fillId="83" borderId="0" applyNumberFormat="0" applyBorder="0" applyAlignment="0" applyProtection="0"/>
    <xf numFmtId="0" fontId="193" fillId="83" borderId="0" applyNumberFormat="0" applyBorder="0" applyAlignment="0" applyProtection="0"/>
    <xf numFmtId="0" fontId="193" fillId="83" borderId="0" applyNumberFormat="0" applyBorder="0" applyAlignment="0" applyProtection="0"/>
    <xf numFmtId="0" fontId="193" fillId="83" borderId="0" applyNumberFormat="0" applyBorder="0" applyAlignment="0" applyProtection="0"/>
    <xf numFmtId="0" fontId="193" fillId="85" borderId="0" applyNumberFormat="0" applyBorder="0" applyAlignment="0" applyProtection="0"/>
    <xf numFmtId="0" fontId="193" fillId="85" borderId="0" applyNumberFormat="0" applyBorder="0" applyAlignment="0" applyProtection="0"/>
    <xf numFmtId="0" fontId="193" fillId="85" borderId="0" applyNumberFormat="0" applyBorder="0" applyAlignment="0" applyProtection="0"/>
    <xf numFmtId="0" fontId="193" fillId="85" borderId="0" applyNumberFormat="0" applyBorder="0" applyAlignment="0" applyProtection="0"/>
    <xf numFmtId="0" fontId="193" fillId="85" borderId="0" applyNumberFormat="0" applyBorder="0" applyAlignment="0" applyProtection="0"/>
    <xf numFmtId="0" fontId="193" fillId="87" borderId="0" applyNumberFormat="0" applyBorder="0" applyAlignment="0" applyProtection="0"/>
    <xf numFmtId="0" fontId="193" fillId="87" borderId="0" applyNumberFormat="0" applyBorder="0" applyAlignment="0" applyProtection="0"/>
    <xf numFmtId="0" fontId="193" fillId="87" borderId="0" applyNumberFormat="0" applyBorder="0" applyAlignment="0" applyProtection="0"/>
    <xf numFmtId="0" fontId="193" fillId="87" borderId="0" applyNumberFormat="0" applyBorder="0" applyAlignment="0" applyProtection="0"/>
    <xf numFmtId="0" fontId="193" fillId="87" borderId="0" applyNumberFormat="0" applyBorder="0" applyAlignment="0" applyProtection="0"/>
    <xf numFmtId="0" fontId="193" fillId="89" borderId="0" applyNumberFormat="0" applyBorder="0" applyAlignment="0" applyProtection="0"/>
    <xf numFmtId="0" fontId="193" fillId="89" borderId="0" applyNumberFormat="0" applyBorder="0" applyAlignment="0" applyProtection="0"/>
    <xf numFmtId="0" fontId="193" fillId="89" borderId="0" applyNumberFormat="0" applyBorder="0" applyAlignment="0" applyProtection="0"/>
    <xf numFmtId="0" fontId="193" fillId="89" borderId="0" applyNumberFormat="0" applyBorder="0" applyAlignment="0" applyProtection="0"/>
    <xf numFmtId="0" fontId="193" fillId="89" borderId="0" applyNumberFormat="0" applyBorder="0" applyAlignment="0" applyProtection="0"/>
    <xf numFmtId="0" fontId="193" fillId="91" borderId="0" applyNumberFormat="0" applyBorder="0" applyAlignment="0" applyProtection="0"/>
    <xf numFmtId="0" fontId="193" fillId="91" borderId="0" applyNumberFormat="0" applyBorder="0" applyAlignment="0" applyProtection="0"/>
    <xf numFmtId="0" fontId="193" fillId="91" borderId="0" applyNumberFormat="0" applyBorder="0" applyAlignment="0" applyProtection="0"/>
    <xf numFmtId="0" fontId="193" fillId="91" borderId="0" applyNumberFormat="0" applyBorder="0" applyAlignment="0" applyProtection="0"/>
    <xf numFmtId="0" fontId="193" fillId="91" borderId="0" applyNumberFormat="0" applyBorder="0" applyAlignment="0" applyProtection="0"/>
    <xf numFmtId="0" fontId="193" fillId="93" borderId="0" applyNumberFormat="0" applyBorder="0" applyAlignment="0" applyProtection="0"/>
    <xf numFmtId="0" fontId="193" fillId="93" borderId="0" applyNumberFormat="0" applyBorder="0" applyAlignment="0" applyProtection="0"/>
    <xf numFmtId="0" fontId="193" fillId="93" borderId="0" applyNumberFormat="0" applyBorder="0" applyAlignment="0" applyProtection="0"/>
    <xf numFmtId="0" fontId="193" fillId="93" borderId="0" applyNumberFormat="0" applyBorder="0" applyAlignment="0" applyProtection="0"/>
    <xf numFmtId="0" fontId="193" fillId="93" borderId="0" applyNumberFormat="0" applyBorder="0" applyAlignment="0" applyProtection="0"/>
    <xf numFmtId="0" fontId="193" fillId="81" borderId="0" applyNumberFormat="0" applyBorder="0" applyAlignment="0" applyProtection="0"/>
    <xf numFmtId="0" fontId="193" fillId="81" borderId="0" applyNumberFormat="0" applyBorder="0" applyAlignment="0" applyProtection="0"/>
    <xf numFmtId="0" fontId="193" fillId="81" borderId="0" applyNumberFormat="0" applyBorder="0" applyAlignment="0" applyProtection="0"/>
    <xf numFmtId="0" fontId="193" fillId="81" borderId="0" applyNumberFormat="0" applyBorder="0" applyAlignment="0" applyProtection="0"/>
    <xf numFmtId="0" fontId="193" fillId="81" borderId="0" applyNumberFormat="0" applyBorder="0" applyAlignment="0" applyProtection="0"/>
    <xf numFmtId="0" fontId="193" fillId="84" borderId="0" applyNumberFormat="0" applyBorder="0" applyAlignment="0" applyProtection="0"/>
    <xf numFmtId="0" fontId="193" fillId="84" borderId="0" applyNumberFormat="0" applyBorder="0" applyAlignment="0" applyProtection="0"/>
    <xf numFmtId="0" fontId="193" fillId="84" borderId="0" applyNumberFormat="0" applyBorder="0" applyAlignment="0" applyProtection="0"/>
    <xf numFmtId="0" fontId="193" fillId="84" borderId="0" applyNumberFormat="0" applyBorder="0" applyAlignment="0" applyProtection="0"/>
    <xf numFmtId="0" fontId="193" fillId="84" borderId="0" applyNumberFormat="0" applyBorder="0" applyAlignment="0" applyProtection="0"/>
    <xf numFmtId="0" fontId="193" fillId="86" borderId="0" applyNumberFormat="0" applyBorder="0" applyAlignment="0" applyProtection="0"/>
    <xf numFmtId="0" fontId="193" fillId="86" borderId="0" applyNumberFormat="0" applyBorder="0" applyAlignment="0" applyProtection="0"/>
    <xf numFmtId="0" fontId="193" fillId="86" borderId="0" applyNumberFormat="0" applyBorder="0" applyAlignment="0" applyProtection="0"/>
    <xf numFmtId="0" fontId="193" fillId="86" borderId="0" applyNumberFormat="0" applyBorder="0" applyAlignment="0" applyProtection="0"/>
    <xf numFmtId="0" fontId="193" fillId="86" borderId="0" applyNumberFormat="0" applyBorder="0" applyAlignment="0" applyProtection="0"/>
    <xf numFmtId="0" fontId="193" fillId="88" borderId="0" applyNumberFormat="0" applyBorder="0" applyAlignment="0" applyProtection="0"/>
    <xf numFmtId="0" fontId="193" fillId="88" borderId="0" applyNumberFormat="0" applyBorder="0" applyAlignment="0" applyProtection="0"/>
    <xf numFmtId="0" fontId="193" fillId="88" borderId="0" applyNumberFormat="0" applyBorder="0" applyAlignment="0" applyProtection="0"/>
    <xf numFmtId="0" fontId="193" fillId="88" borderId="0" applyNumberFormat="0" applyBorder="0" applyAlignment="0" applyProtection="0"/>
    <xf numFmtId="0" fontId="193" fillId="88" borderId="0" applyNumberFormat="0" applyBorder="0" applyAlignment="0" applyProtection="0"/>
    <xf numFmtId="0" fontId="193" fillId="90" borderId="0" applyNumberFormat="0" applyBorder="0" applyAlignment="0" applyProtection="0"/>
    <xf numFmtId="0" fontId="193" fillId="90" borderId="0" applyNumberFormat="0" applyBorder="0" applyAlignment="0" applyProtection="0"/>
    <xf numFmtId="0" fontId="193" fillId="90" borderId="0" applyNumberFormat="0" applyBorder="0" applyAlignment="0" applyProtection="0"/>
    <xf numFmtId="0" fontId="193" fillId="90" borderId="0" applyNumberFormat="0" applyBorder="0" applyAlignment="0" applyProtection="0"/>
    <xf numFmtId="0" fontId="193" fillId="90" borderId="0" applyNumberFormat="0" applyBorder="0" applyAlignment="0" applyProtection="0"/>
    <xf numFmtId="0" fontId="193" fillId="92" borderId="0" applyNumberFormat="0" applyBorder="0" applyAlignment="0" applyProtection="0"/>
    <xf numFmtId="0" fontId="193" fillId="92" borderId="0" applyNumberFormat="0" applyBorder="0" applyAlignment="0" applyProtection="0"/>
    <xf numFmtId="0" fontId="193" fillId="92" borderId="0" applyNumberFormat="0" applyBorder="0" applyAlignment="0" applyProtection="0"/>
    <xf numFmtId="0" fontId="193" fillId="92" borderId="0" applyNumberFormat="0" applyBorder="0" applyAlignment="0" applyProtection="0"/>
    <xf numFmtId="0" fontId="193" fillId="92" borderId="0" applyNumberFormat="0" applyBorder="0" applyAlignment="0" applyProtection="0"/>
    <xf numFmtId="0" fontId="194" fillId="75" borderId="0" applyNumberFormat="0" applyBorder="0" applyAlignment="0" applyProtection="0"/>
    <xf numFmtId="0" fontId="194" fillId="75" borderId="0" applyNumberFormat="0" applyBorder="0" applyAlignment="0" applyProtection="0"/>
    <xf numFmtId="0" fontId="194" fillId="75" borderId="0" applyNumberFormat="0" applyBorder="0" applyAlignment="0" applyProtection="0"/>
    <xf numFmtId="0" fontId="194" fillId="75" borderId="0" applyNumberFormat="0" applyBorder="0" applyAlignment="0" applyProtection="0"/>
    <xf numFmtId="0" fontId="194" fillId="75" borderId="0" applyNumberFormat="0" applyBorder="0" applyAlignment="0" applyProtection="0"/>
    <xf numFmtId="0" fontId="195" fillId="78" borderId="51" applyNumberFormat="0" applyAlignment="0" applyProtection="0"/>
    <xf numFmtId="0" fontId="195" fillId="78" borderId="51" applyNumberFormat="0" applyAlignment="0" applyProtection="0"/>
    <xf numFmtId="0" fontId="195" fillId="78" borderId="51" applyNumberFormat="0" applyAlignment="0" applyProtection="0"/>
    <xf numFmtId="0" fontId="195" fillId="78" borderId="51" applyNumberFormat="0" applyAlignment="0" applyProtection="0"/>
    <xf numFmtId="0" fontId="195" fillId="78" borderId="51" applyNumberFormat="0" applyAlignment="0" applyProtection="0"/>
    <xf numFmtId="0" fontId="196" fillId="79" borderId="54" applyNumberFormat="0" applyAlignment="0" applyProtection="0"/>
    <xf numFmtId="0" fontId="196" fillId="79" borderId="54" applyNumberFormat="0" applyAlignment="0" applyProtection="0"/>
    <xf numFmtId="0" fontId="196" fillId="79" borderId="54" applyNumberFormat="0" applyAlignment="0" applyProtection="0"/>
    <xf numFmtId="0" fontId="196" fillId="79" borderId="54" applyNumberFormat="0" applyAlignment="0" applyProtection="0"/>
    <xf numFmtId="0" fontId="196" fillId="79" borderId="54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47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322" fontId="59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7" fillId="0" borderId="0" applyFont="0" applyFill="0" applyBorder="0" applyAlignment="0" applyProtection="0"/>
    <xf numFmtId="171" fontId="197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7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1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1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171" fontId="1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2" fillId="0" borderId="0" applyFont="0" applyFill="0" applyBorder="0" applyAlignment="0" applyProtection="0"/>
    <xf numFmtId="170" fontId="192" fillId="0" borderId="0" applyFont="0" applyFill="0" applyBorder="0" applyAlignment="0" applyProtection="0"/>
    <xf numFmtId="170" fontId="2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2" fillId="0" borderId="0" applyFont="0" applyFill="0" applyBorder="0" applyAlignment="0" applyProtection="0"/>
    <xf numFmtId="170" fontId="19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70" fontId="191" fillId="0" borderId="0" applyFont="0" applyFill="0" applyBorder="0" applyAlignment="0" applyProtection="0"/>
    <xf numFmtId="167" fontId="198" fillId="0" borderId="0" applyFont="0" applyFill="0" applyBorder="0" applyAlignment="0" applyProtection="0">
      <alignment horizontal="right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52" fontId="41" fillId="0" borderId="0" applyFon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323" fontId="80" fillId="0" borderId="0"/>
    <xf numFmtId="0" fontId="80" fillId="0" borderId="0"/>
    <xf numFmtId="322" fontId="80" fillId="0" borderId="0"/>
    <xf numFmtId="0" fontId="80" fillId="0" borderId="0"/>
    <xf numFmtId="324" fontId="80" fillId="0" borderId="0"/>
    <xf numFmtId="324" fontId="80" fillId="0" borderId="0"/>
    <xf numFmtId="325" fontId="80" fillId="0" borderId="0"/>
    <xf numFmtId="325" fontId="80" fillId="0" borderId="0"/>
    <xf numFmtId="0" fontId="200" fillId="74" borderId="0" applyNumberFormat="0" applyBorder="0" applyAlignment="0" applyProtection="0"/>
    <xf numFmtId="0" fontId="200" fillId="74" borderId="0" applyNumberFormat="0" applyBorder="0" applyAlignment="0" applyProtection="0"/>
    <xf numFmtId="0" fontId="200" fillId="74" borderId="0" applyNumberFormat="0" applyBorder="0" applyAlignment="0" applyProtection="0"/>
    <xf numFmtId="0" fontId="200" fillId="74" borderId="0" applyNumberFormat="0" applyBorder="0" applyAlignment="0" applyProtection="0"/>
    <xf numFmtId="0" fontId="200" fillId="74" borderId="0" applyNumberFormat="0" applyBorder="0" applyAlignment="0" applyProtection="0"/>
    <xf numFmtId="0" fontId="201" fillId="0" borderId="48" applyNumberFormat="0" applyFill="0" applyAlignment="0" applyProtection="0"/>
    <xf numFmtId="0" fontId="201" fillId="0" borderId="48" applyNumberFormat="0" applyFill="0" applyAlignment="0" applyProtection="0"/>
    <xf numFmtId="0" fontId="201" fillId="0" borderId="48" applyNumberFormat="0" applyFill="0" applyAlignment="0" applyProtection="0"/>
    <xf numFmtId="0" fontId="201" fillId="0" borderId="48" applyNumberFormat="0" applyFill="0" applyAlignment="0" applyProtection="0"/>
    <xf numFmtId="0" fontId="202" fillId="0" borderId="49" applyNumberFormat="0" applyFill="0" applyAlignment="0" applyProtection="0"/>
    <xf numFmtId="0" fontId="202" fillId="0" borderId="49" applyNumberFormat="0" applyFill="0" applyAlignment="0" applyProtection="0"/>
    <xf numFmtId="0" fontId="202" fillId="0" borderId="49" applyNumberFormat="0" applyFill="0" applyAlignment="0" applyProtection="0"/>
    <xf numFmtId="0" fontId="202" fillId="0" borderId="49" applyNumberFormat="0" applyFill="0" applyAlignment="0" applyProtection="0"/>
    <xf numFmtId="0" fontId="202" fillId="0" borderId="49" applyNumberFormat="0" applyFill="0" applyAlignment="0" applyProtection="0"/>
    <xf numFmtId="0" fontId="203" fillId="0" borderId="50" applyNumberFormat="0" applyFill="0" applyAlignment="0" applyProtection="0"/>
    <xf numFmtId="0" fontId="203" fillId="0" borderId="50" applyNumberFormat="0" applyFill="0" applyAlignment="0" applyProtection="0"/>
    <xf numFmtId="0" fontId="203" fillId="0" borderId="50" applyNumberFormat="0" applyFill="0" applyAlignment="0" applyProtection="0"/>
    <xf numFmtId="0" fontId="203" fillId="0" borderId="50" applyNumberFormat="0" applyFill="0" applyAlignment="0" applyProtection="0"/>
    <xf numFmtId="0" fontId="203" fillId="0" borderId="50" applyNumberFormat="0" applyFill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77" borderId="51" applyNumberFormat="0" applyAlignment="0" applyProtection="0"/>
    <xf numFmtId="0" fontId="204" fillId="77" borderId="51" applyNumberFormat="0" applyAlignment="0" applyProtection="0"/>
    <xf numFmtId="0" fontId="204" fillId="77" borderId="51" applyNumberFormat="0" applyAlignment="0" applyProtection="0"/>
    <xf numFmtId="0" fontId="204" fillId="77" borderId="51" applyNumberFormat="0" applyAlignment="0" applyProtection="0"/>
    <xf numFmtId="0" fontId="204" fillId="77" borderId="51" applyNumberFormat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5" fillId="0" borderId="53" applyNumberFormat="0" applyFill="0" applyAlignment="0" applyProtection="0"/>
    <xf numFmtId="0" fontId="206" fillId="76" borderId="0" applyNumberFormat="0" applyBorder="0" applyAlignment="0" applyProtection="0"/>
    <xf numFmtId="0" fontId="206" fillId="76" borderId="0" applyNumberFormat="0" applyBorder="0" applyAlignment="0" applyProtection="0"/>
    <xf numFmtId="0" fontId="206" fillId="76" borderId="0" applyNumberFormat="0" applyBorder="0" applyAlignment="0" applyProtection="0"/>
    <xf numFmtId="0" fontId="206" fillId="76" borderId="0" applyNumberFormat="0" applyBorder="0" applyAlignment="0" applyProtection="0"/>
    <xf numFmtId="0" fontId="206" fillId="76" borderId="0" applyNumberFormat="0" applyBorder="0" applyAlignment="0" applyProtection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321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" fillId="0" borderId="0">
      <alignment vertical="top"/>
      <protection locked="0"/>
    </xf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321" fontId="47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8" fillId="0" borderId="0"/>
    <xf numFmtId="0" fontId="28" fillId="0" borderId="0"/>
    <xf numFmtId="0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80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0" fontId="80" fillId="0" borderId="0"/>
    <xf numFmtId="321" fontId="28" fillId="0" borderId="0"/>
    <xf numFmtId="0" fontId="80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80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252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" fillId="0" borderId="0">
      <alignment vertical="top"/>
      <protection locked="0"/>
    </xf>
    <xf numFmtId="0" fontId="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192" fillId="0" borderId="0"/>
    <xf numFmtId="0" fontId="2" fillId="0" borderId="0"/>
    <xf numFmtId="0" fontId="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0" fontId="191" fillId="0" borderId="0"/>
    <xf numFmtId="0" fontId="2" fillId="0" borderId="0"/>
    <xf numFmtId="321" fontId="28" fillId="0" borderId="0"/>
    <xf numFmtId="321" fontId="28" fillId="0" borderId="0"/>
    <xf numFmtId="321" fontId="28" fillId="0" borderId="0"/>
    <xf numFmtId="0" fontId="2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321" fontId="28" fillId="0" borderId="0"/>
    <xf numFmtId="0" fontId="2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5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52" fillId="0" borderId="0"/>
    <xf numFmtId="0" fontId="2" fillId="0" borderId="0"/>
    <xf numFmtId="0" fontId="152" fillId="0" borderId="0"/>
    <xf numFmtId="0" fontId="2" fillId="0" borderId="0"/>
    <xf numFmtId="0" fontId="2" fillId="0" borderId="0"/>
    <xf numFmtId="0" fontId="2" fillId="0" borderId="0"/>
    <xf numFmtId="0" fontId="152" fillId="0" borderId="0"/>
    <xf numFmtId="0" fontId="2" fillId="0" borderId="0"/>
    <xf numFmtId="0" fontId="15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2" fillId="0" borderId="0"/>
    <xf numFmtId="321" fontId="28" fillId="0" borderId="0"/>
    <xf numFmtId="0" fontId="192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07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52" fillId="0" borderId="0"/>
    <xf numFmtId="0" fontId="191" fillId="0" borderId="0"/>
    <xf numFmtId="0" fontId="191" fillId="0" borderId="0"/>
    <xf numFmtId="0" fontId="191" fillId="0" borderId="0"/>
    <xf numFmtId="0" fontId="2" fillId="0" borderId="0"/>
    <xf numFmtId="0" fontId="152" fillId="0" borderId="0"/>
    <xf numFmtId="0" fontId="152" fillId="0" borderId="0"/>
    <xf numFmtId="0" fontId="2" fillId="0" borderId="0"/>
    <xf numFmtId="0" fontId="191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2" fillId="0" borderId="0"/>
    <xf numFmtId="321" fontId="28" fillId="0" borderId="0"/>
    <xf numFmtId="0" fontId="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07" fillId="0" borderId="0"/>
    <xf numFmtId="0" fontId="207" fillId="0" borderId="0"/>
    <xf numFmtId="0" fontId="207" fillId="0" borderId="0"/>
    <xf numFmtId="321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2" fillId="0" borderId="0"/>
    <xf numFmtId="0" fontId="191" fillId="0" borderId="0"/>
    <xf numFmtId="0" fontId="2" fillId="0" borderId="0"/>
    <xf numFmtId="0" fontId="2" fillId="0" borderId="0"/>
    <xf numFmtId="0" fontId="2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321" fontId="28" fillId="0" borderId="0"/>
    <xf numFmtId="321" fontId="28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1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321" fontId="28" fillId="0" borderId="0"/>
    <xf numFmtId="321" fontId="28" fillId="0" borderId="0"/>
    <xf numFmtId="321" fontId="28" fillId="0" borderId="0"/>
    <xf numFmtId="0" fontId="191" fillId="0" borderId="0"/>
    <xf numFmtId="0" fontId="207" fillId="0" borderId="0"/>
    <xf numFmtId="0" fontId="191" fillId="0" borderId="0"/>
    <xf numFmtId="0" fontId="207" fillId="0" borderId="0"/>
    <xf numFmtId="0" fontId="207" fillId="0" borderId="0"/>
    <xf numFmtId="0" fontId="192" fillId="80" borderId="55" applyNumberFormat="0" applyFont="0" applyAlignment="0" applyProtection="0"/>
    <xf numFmtId="0" fontId="208" fillId="78" borderId="52" applyNumberFormat="0" applyAlignment="0" applyProtection="0"/>
    <xf numFmtId="0" fontId="208" fillId="78" borderId="52" applyNumberFormat="0" applyAlignment="0" applyProtection="0"/>
    <xf numFmtId="0" fontId="208" fillId="78" borderId="52" applyNumberFormat="0" applyAlignment="0" applyProtection="0"/>
    <xf numFmtId="0" fontId="208" fillId="78" borderId="52" applyNumberFormat="0" applyAlignment="0" applyProtection="0"/>
    <xf numFmtId="0" fontId="208" fillId="78" borderId="52" applyNumberFormat="0" applyAlignment="0" applyProtection="0"/>
    <xf numFmtId="9" fontId="2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19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174" fontId="18" fillId="0" borderId="0">
      <alignment vertical="top"/>
    </xf>
    <xf numFmtId="174" fontId="7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74" fontId="7" fillId="0" borderId="0">
      <alignment vertical="top"/>
    </xf>
    <xf numFmtId="174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7" fillId="0" borderId="0">
      <alignment vertical="top"/>
    </xf>
    <xf numFmtId="0" fontId="18" fillId="0" borderId="0">
      <alignment vertical="top"/>
    </xf>
    <xf numFmtId="174" fontId="18" fillId="0" borderId="0">
      <alignment vertical="top"/>
    </xf>
    <xf numFmtId="174" fontId="7" fillId="0" borderId="0">
      <alignment vertical="top"/>
    </xf>
    <xf numFmtId="174" fontId="18" fillId="0" borderId="0">
      <alignment vertical="top"/>
    </xf>
    <xf numFmtId="174" fontId="18" fillId="0" borderId="0">
      <alignment vertical="top"/>
    </xf>
    <xf numFmtId="174" fontId="7" fillId="0" borderId="0">
      <alignment vertical="top"/>
    </xf>
    <xf numFmtId="174" fontId="18" fillId="0" borderId="0">
      <alignment vertical="top"/>
    </xf>
    <xf numFmtId="321" fontId="2" fillId="0" borderId="0"/>
    <xf numFmtId="321" fontId="2" fillId="0" borderId="0"/>
    <xf numFmtId="321" fontId="209" fillId="0" borderId="0"/>
    <xf numFmtId="321" fontId="209" fillId="0" borderId="0"/>
    <xf numFmtId="321" fontId="2" fillId="0" borderId="0" applyProtection="0"/>
    <xf numFmtId="321" fontId="2" fillId="0" borderId="0" applyProtection="0"/>
    <xf numFmtId="0" fontId="47" fillId="0" borderId="0" applyNumberFormat="0" applyBorder="0" applyAlignment="0"/>
    <xf numFmtId="0" fontId="80" fillId="0" borderId="0"/>
    <xf numFmtId="0" fontId="210" fillId="94" borderId="0"/>
    <xf numFmtId="0" fontId="211" fillId="0" borderId="0"/>
    <xf numFmtId="0" fontId="141" fillId="0" borderId="0" applyNumberFormat="0" applyBorder="0" applyAlignment="0"/>
    <xf numFmtId="0" fontId="139" fillId="0" borderId="0" applyNumberFormat="0" applyBorder="0" applyAlignment="0"/>
    <xf numFmtId="0" fontId="212" fillId="29" borderId="0"/>
    <xf numFmtId="176" fontId="167" fillId="0" borderId="0"/>
    <xf numFmtId="176" fontId="213" fillId="0" borderId="0"/>
    <xf numFmtId="176" fontId="167" fillId="0" borderId="0"/>
    <xf numFmtId="176" fontId="213" fillId="0" borderId="0"/>
    <xf numFmtId="176" fontId="213" fillId="0" borderId="0"/>
    <xf numFmtId="176" fontId="167" fillId="0" borderId="0"/>
    <xf numFmtId="176" fontId="213" fillId="0" borderId="0"/>
    <xf numFmtId="176" fontId="167" fillId="0" borderId="0"/>
    <xf numFmtId="176" fontId="213" fillId="0" borderId="0"/>
    <xf numFmtId="176" fontId="167" fillId="0" borderId="0"/>
    <xf numFmtId="176" fontId="167" fillId="0" borderId="0"/>
    <xf numFmtId="176" fontId="213" fillId="0" borderId="0"/>
    <xf numFmtId="176" fontId="213" fillId="0" borderId="0"/>
    <xf numFmtId="176" fontId="167" fillId="0" borderId="0"/>
    <xf numFmtId="176" fontId="213" fillId="0" borderId="0"/>
    <xf numFmtId="0" fontId="214" fillId="0" borderId="56" applyNumberFormat="0" applyFill="0" applyAlignment="0" applyProtection="0"/>
    <xf numFmtId="0" fontId="214" fillId="0" borderId="56" applyNumberFormat="0" applyFill="0" applyAlignment="0" applyProtection="0"/>
    <xf numFmtId="0" fontId="214" fillId="0" borderId="56" applyNumberFormat="0" applyFill="0" applyAlignment="0" applyProtection="0"/>
    <xf numFmtId="0" fontId="214" fillId="0" borderId="56" applyNumberFormat="0" applyFill="0" applyAlignment="0" applyProtection="0"/>
    <xf numFmtId="0" fontId="214" fillId="0" borderId="56" applyNumberFormat="0" applyFill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19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0" fillId="0" borderId="0"/>
  </cellStyleXfs>
  <cellXfs count="75">
    <xf numFmtId="0" fontId="0" fillId="0" borderId="0" xfId="0"/>
    <xf numFmtId="0" fontId="11" fillId="0" borderId="0" xfId="1" applyFont="1"/>
    <xf numFmtId="0" fontId="8" fillId="0" borderId="0" xfId="38582" applyFont="1"/>
    <xf numFmtId="0" fontId="220" fillId="0" borderId="0" xfId="38582" applyFont="1"/>
    <xf numFmtId="326" fontId="222" fillId="0" borderId="0" xfId="38582" applyNumberFormat="1" applyFont="1" applyFill="1" applyBorder="1" applyAlignment="1">
      <alignment horizontal="right" indent="1"/>
    </xf>
    <xf numFmtId="0" fontId="8" fillId="0" borderId="0" xfId="38583" applyFont="1"/>
    <xf numFmtId="0" fontId="221" fillId="0" borderId="0" xfId="38583" applyFont="1" applyFill="1" applyBorder="1" applyAlignment="1">
      <alignment horizontal="centerContinuous"/>
    </xf>
    <xf numFmtId="0" fontId="8" fillId="0" borderId="0" xfId="38584"/>
    <xf numFmtId="9" fontId="8" fillId="0" borderId="0" xfId="38584" applyNumberFormat="1"/>
    <xf numFmtId="0" fontId="223" fillId="2" borderId="0" xfId="0" applyFont="1" applyFill="1" applyAlignment="1">
      <alignment horizontal="centerContinuous" vertical="center" wrapText="1"/>
    </xf>
    <xf numFmtId="327" fontId="10" fillId="0" borderId="0" xfId="0" applyNumberFormat="1" applyFont="1" applyBorder="1" applyAlignment="1">
      <alignment horizontal="right" indent="1"/>
    </xf>
    <xf numFmtId="0" fontId="8" fillId="0" borderId="0" xfId="0" applyFont="1" applyBorder="1"/>
    <xf numFmtId="0" fontId="224" fillId="0" borderId="0" xfId="0" applyFont="1" applyBorder="1" applyAlignment="1">
      <alignment horizontal="center"/>
    </xf>
    <xf numFmtId="0" fontId="224" fillId="0" borderId="0" xfId="0" applyFont="1" applyBorder="1" applyAlignment="1">
      <alignment horizontal="left" indent="1"/>
    </xf>
    <xf numFmtId="328" fontId="11" fillId="0" borderId="0" xfId="0" applyNumberFormat="1" applyFont="1" applyBorder="1" applyAlignment="1">
      <alignment horizontal="right" indent="1"/>
    </xf>
    <xf numFmtId="0" fontId="10" fillId="0" borderId="0" xfId="0" applyFont="1" applyBorder="1" applyAlignment="1">
      <alignment horizontal="left" indent="1"/>
    </xf>
    <xf numFmtId="174" fontId="10" fillId="0" borderId="0" xfId="0" applyNumberFormat="1" applyFont="1" applyBorder="1" applyAlignment="1">
      <alignment horizontal="right" indent="1"/>
    </xf>
    <xf numFmtId="0" fontId="11" fillId="0" borderId="0" xfId="0" applyFont="1" applyBorder="1" applyAlignment="1">
      <alignment horizontal="left" indent="2"/>
    </xf>
    <xf numFmtId="174" fontId="11" fillId="0" borderId="0" xfId="0" applyNumberFormat="1" applyFont="1" applyBorder="1" applyAlignment="1">
      <alignment horizontal="right" indent="1"/>
    </xf>
    <xf numFmtId="0" fontId="11" fillId="0" borderId="0" xfId="0" applyFont="1" applyBorder="1"/>
    <xf numFmtId="0" fontId="11" fillId="0" borderId="0" xfId="0" applyFont="1" applyBorder="1" applyAlignment="1">
      <alignment horizontal="left" indent="1"/>
    </xf>
    <xf numFmtId="177" fontId="11" fillId="0" borderId="0" xfId="0" applyNumberFormat="1" applyFont="1" applyBorder="1"/>
    <xf numFmtId="329" fontId="11" fillId="0" borderId="0" xfId="0" applyNumberFormat="1" applyFont="1" applyBorder="1" applyAlignment="1">
      <alignment horizontal="right" indent="1"/>
    </xf>
    <xf numFmtId="177" fontId="11" fillId="0" borderId="0" xfId="0" applyNumberFormat="1" applyFont="1" applyFill="1" applyBorder="1" applyAlignment="1">
      <alignment horizontal="right" indent="1"/>
    </xf>
    <xf numFmtId="177" fontId="11" fillId="0" borderId="0" xfId="0" applyNumberFormat="1" applyFont="1"/>
    <xf numFmtId="0" fontId="225" fillId="0" borderId="0" xfId="0" applyFont="1" applyBorder="1" applyAlignment="1">
      <alignment horizontal="left" indent="1"/>
    </xf>
    <xf numFmtId="0" fontId="0" fillId="0" borderId="0" xfId="0" applyBorder="1"/>
    <xf numFmtId="0" fontId="8" fillId="95" borderId="0" xfId="38584" applyFill="1"/>
    <xf numFmtId="0" fontId="221" fillId="0" borderId="0" xfId="38583" applyFont="1" applyFill="1" applyBorder="1" applyAlignment="1">
      <alignment horizontal="centerContinuous" wrapText="1"/>
    </xf>
    <xf numFmtId="0" fontId="11" fillId="0" borderId="0" xfId="1" applyFont="1" applyFill="1"/>
    <xf numFmtId="0" fontId="12" fillId="0" borderId="0" xfId="1" applyFont="1" applyFill="1" applyAlignment="1">
      <alignment horizontal="centerContinuous"/>
    </xf>
    <xf numFmtId="330" fontId="12" fillId="0" borderId="0" xfId="38585" applyNumberFormat="1" applyFont="1" applyFill="1" applyAlignment="1">
      <alignment horizontal="centerContinuous"/>
    </xf>
    <xf numFmtId="0" fontId="12" fillId="0" borderId="0" xfId="1" applyFont="1" applyAlignment="1">
      <alignment horizontal="left"/>
    </xf>
    <xf numFmtId="0" fontId="12" fillId="0" borderId="0" xfId="1" applyFont="1" applyFill="1" applyAlignment="1">
      <alignment horizontal="center"/>
    </xf>
    <xf numFmtId="330" fontId="12" fillId="0" borderId="0" xfId="38585" applyNumberFormat="1" applyFont="1" applyFill="1" applyAlignment="1">
      <alignment horizontal="center"/>
    </xf>
    <xf numFmtId="175" fontId="11" fillId="0" borderId="0" xfId="1" applyNumberFormat="1" applyFont="1" applyFill="1"/>
    <xf numFmtId="332" fontId="11" fillId="0" borderId="0" xfId="1" applyNumberFormat="1" applyFont="1" applyFill="1"/>
    <xf numFmtId="175" fontId="11" fillId="0" borderId="0" xfId="1" applyNumberFormat="1" applyFont="1"/>
    <xf numFmtId="247" fontId="11" fillId="0" borderId="0" xfId="1" applyNumberFormat="1" applyFont="1" applyFill="1"/>
    <xf numFmtId="247" fontId="11" fillId="0" borderId="12" xfId="1" applyNumberFormat="1" applyFont="1" applyFill="1" applyBorder="1"/>
    <xf numFmtId="0" fontId="10" fillId="0" borderId="0" xfId="1" applyFont="1"/>
    <xf numFmtId="331" fontId="226" fillId="0" borderId="0" xfId="1" applyNumberFormat="1" applyFont="1" applyFill="1"/>
    <xf numFmtId="247" fontId="10" fillId="0" borderId="0" xfId="1" applyNumberFormat="1" applyFont="1" applyFill="1"/>
    <xf numFmtId="0" fontId="11" fillId="0" borderId="0" xfId="1" applyFont="1" applyAlignment="1">
      <alignment horizontal="left" indent="1"/>
    </xf>
    <xf numFmtId="176" fontId="217" fillId="96" borderId="4" xfId="0" applyNumberFormat="1" applyFont="1" applyFill="1" applyBorder="1"/>
    <xf numFmtId="1" fontId="217" fillId="3" borderId="4" xfId="6" applyNumberFormat="1" applyFont="1" applyFill="1" applyBorder="1" applyAlignment="1"/>
    <xf numFmtId="0" fontId="11" fillId="0" borderId="0" xfId="0" applyFont="1" applyAlignment="1">
      <alignment horizontal="center"/>
    </xf>
    <xf numFmtId="175" fontId="11" fillId="0" borderId="0" xfId="0" applyNumberFormat="1" applyFont="1"/>
    <xf numFmtId="0" fontId="10" fillId="0" borderId="0" xfId="1" applyFont="1" applyFill="1" applyAlignment="1">
      <alignment horizontal="center"/>
    </xf>
    <xf numFmtId="332" fontId="11" fillId="6" borderId="0" xfId="1" applyNumberFormat="1" applyFont="1" applyFill="1"/>
    <xf numFmtId="1" fontId="217" fillId="95" borderId="4" xfId="6" applyNumberFormat="1" applyFont="1" applyFill="1" applyBorder="1" applyAlignment="1"/>
    <xf numFmtId="0" fontId="10" fillId="0" borderId="0" xfId="38582" applyFont="1"/>
    <xf numFmtId="0" fontId="11" fillId="0" borderId="0" xfId="38582" applyFont="1"/>
    <xf numFmtId="333" fontId="217" fillId="3" borderId="4" xfId="6" applyNumberFormat="1" applyFont="1" applyFill="1" applyBorder="1" applyAlignment="1"/>
    <xf numFmtId="334" fontId="217" fillId="3" borderId="4" xfId="6" applyNumberFormat="1" applyFont="1" applyFill="1" applyBorder="1" applyAlignment="1"/>
    <xf numFmtId="335" fontId="217" fillId="3" borderId="4" xfId="6" applyNumberFormat="1" applyFont="1" applyFill="1" applyBorder="1" applyAlignment="1"/>
    <xf numFmtId="334" fontId="216" fillId="0" borderId="0" xfId="0" applyNumberFormat="1" applyFont="1"/>
    <xf numFmtId="335" fontId="11" fillId="0" borderId="0" xfId="38582" applyNumberFormat="1" applyFont="1"/>
    <xf numFmtId="0" fontId="11" fillId="0" borderId="0" xfId="23258" applyFont="1"/>
    <xf numFmtId="0" fontId="11" fillId="0" borderId="0" xfId="0" applyFont="1"/>
    <xf numFmtId="335" fontId="10" fillId="3" borderId="4" xfId="6" applyNumberFormat="1" applyFont="1" applyFill="1" applyBorder="1" applyAlignment="1"/>
    <xf numFmtId="0" fontId="11" fillId="0" borderId="0" xfId="38583" applyFont="1"/>
    <xf numFmtId="0" fontId="11" fillId="0" borderId="0" xfId="38584" applyFont="1"/>
    <xf numFmtId="198" fontId="11" fillId="0" borderId="0" xfId="38584" applyNumberFormat="1" applyFont="1"/>
    <xf numFmtId="198" fontId="10" fillId="0" borderId="0" xfId="38584" applyNumberFormat="1" applyFont="1"/>
    <xf numFmtId="0" fontId="10" fillId="0" borderId="0" xfId="1" applyFont="1" applyAlignment="1">
      <alignment wrapText="1"/>
    </xf>
    <xf numFmtId="0" fontId="0" fillId="97" borderId="0" xfId="0" applyFill="1"/>
    <xf numFmtId="0" fontId="0" fillId="98" borderId="0" xfId="0" applyFill="1"/>
    <xf numFmtId="0" fontId="0" fillId="2" borderId="0" xfId="0" applyFill="1"/>
    <xf numFmtId="0" fontId="8" fillId="99" borderId="0" xfId="38582" applyFont="1" applyFill="1"/>
    <xf numFmtId="0" fontId="8" fillId="5" borderId="0" xfId="38582" applyFont="1" applyFill="1"/>
    <xf numFmtId="334" fontId="11" fillId="0" borderId="0" xfId="38584" applyNumberFormat="1" applyFont="1"/>
    <xf numFmtId="334" fontId="10" fillId="0" borderId="0" xfId="38584" applyNumberFormat="1" applyFont="1"/>
    <xf numFmtId="333" fontId="10" fillId="0" borderId="0" xfId="1" applyNumberFormat="1" applyFont="1" applyFill="1"/>
    <xf numFmtId="0" fontId="11" fillId="100" borderId="0" xfId="1" applyFont="1" applyFill="1"/>
  </cellXfs>
  <cellStyles count="38586">
    <cellStyle name="$" xfId="9"/>
    <cellStyle name="$ Forecast" xfId="10"/>
    <cellStyle name="$ History" xfId="11"/>
    <cellStyle name="$m" xfId="12"/>
    <cellStyle name="$q" xfId="13"/>
    <cellStyle name="$q*" xfId="14"/>
    <cellStyle name="$q_valuation" xfId="15"/>
    <cellStyle name="$qA" xfId="16"/>
    <cellStyle name="$qRange" xfId="17"/>
    <cellStyle name="%" xfId="18"/>
    <cellStyle name="% change/margin" xfId="19"/>
    <cellStyle name="% Forecast" xfId="20"/>
    <cellStyle name="% History" xfId="21"/>
    <cellStyle name="% Presentation" xfId="22"/>
    <cellStyle name="%[0]" xfId="23"/>
    <cellStyle name="%[1]" xfId="24"/>
    <cellStyle name="%[2]" xfId="25"/>
    <cellStyle name="%_e2Open - Valuation Summary" xfId="774"/>
    <cellStyle name="%_RK_Models 2012-2015 120529" xfId="775"/>
    <cellStyle name="******************************************" xfId="26"/>
    <cellStyle name=";;;" xfId="27"/>
    <cellStyle name="_20090911 GenevaUpdate (3)" xfId="28"/>
    <cellStyle name="_20090911 VeniceCaseUpdateB (2)" xfId="29"/>
    <cellStyle name="_20090912 VenicePLs (2)" xfId="30"/>
    <cellStyle name="_20090913 VenicePLs" xfId="31"/>
    <cellStyle name="_20090913 VenicePLs (2)" xfId="32"/>
    <cellStyle name="_A. Comps - CapitalIQ   (version 6)" xfId="33"/>
    <cellStyle name="_A. Comps (version 7)" xfId="34"/>
    <cellStyle name="_ABT. Model v2.1" xfId="776"/>
    <cellStyle name="_Comma" xfId="35"/>
    <cellStyle name="_Currency" xfId="36"/>
    <cellStyle name="_CurrencySpace" xfId="37"/>
    <cellStyle name="_Descartes Model - Jan 2012 v3" xfId="38"/>
    <cellStyle name="_Descartes Model - Jan 2012 v5" xfId="777"/>
    <cellStyle name="_Descartes Model - May 2012 v6" xfId="39"/>
    <cellStyle name="_e2Open - Valuation Summary" xfId="778"/>
    <cellStyle name="_Ensphere Revenue Scenarios 20090528" xfId="40"/>
    <cellStyle name="_Ensphere Revenue Scenarios 20090601" xfId="41"/>
    <cellStyle name="_Geneva Standalone Model- 2 11 09" xfId="42"/>
    <cellStyle name="_Geneva Standalone Model- 2 11 09_BtR. Comps (version 7)" xfId="779"/>
    <cellStyle name="_Geneva Standalone Model- 2 11 09_e2Open - Valuation Summary" xfId="780"/>
    <cellStyle name="_Geneva Standalone Model- 2 11 09_Merger Model - Monaco V77" xfId="43"/>
    <cellStyle name="_Geneva Standalone Model- 2 11 09_Merger Model - Monaco V77_e2Open - Valuation Summary" xfId="781"/>
    <cellStyle name="_Geneva Standalone Model- 2 11 09_Merger Model - Monaco V77_Selected Financial Data - Halogen Software - Confidential" xfId="782"/>
    <cellStyle name="_Geneva Standalone Model- 2 11 09_Merger Model - Monaco V77_Valuation.  BtR" xfId="783"/>
    <cellStyle name="_Geneva Standalone Model- 2 11 09_Merger Model - Monaco V89_Close Jan 1_v3_CG" xfId="44"/>
    <cellStyle name="_Geneva Standalone Model- 2 11 09_Selected Financial Data - Halogen Software - Confidential" xfId="784"/>
    <cellStyle name="_Geneva Standalone Model- 2 11 09_Valuation.  BtR" xfId="785"/>
    <cellStyle name="_GND 5YR PL 20090825" xfId="45"/>
    <cellStyle name="_GND Comps - Acquisition Targets v155 Mar 17 2009 - 13.2 Cash Synergies" xfId="46"/>
    <cellStyle name="_GND Comps - Acquisition Targets v177 May 01 2009 - 13.2 Cash Synergies" xfId="47"/>
    <cellStyle name="_Heading" xfId="48"/>
    <cellStyle name="_Implied Value range" xfId="49"/>
    <cellStyle name="_Kite - Merger Model v02 Sept 27 2011" xfId="50"/>
    <cellStyle name="_Market Model - Networking and Storage - Current" xfId="51"/>
    <cellStyle name="_Merger" xfId="52"/>
    <cellStyle name="_Merger_BtR. Comps (version 7)" xfId="786"/>
    <cellStyle name="_Merger_e2Open - Valuation Summary" xfId="787"/>
    <cellStyle name="_Merger_Merger Model - Monaco V77" xfId="53"/>
    <cellStyle name="_Merger_Merger Model - Monaco V77_e2Open - Valuation Summary" xfId="788"/>
    <cellStyle name="_Merger_Merger Model - Monaco V77_Selected Financial Data - Halogen Software - Confidential" xfId="789"/>
    <cellStyle name="_Merger_Merger Model - Monaco V77_Valuation.  BtR" xfId="790"/>
    <cellStyle name="_Merger_Merger Model - Monaco V89_Close Jan 1_v3_CG" xfId="54"/>
    <cellStyle name="_Merger_Selected Financial Data - Halogen Software - Confidential" xfId="791"/>
    <cellStyle name="_Merger_Valuation.  BtR" xfId="792"/>
    <cellStyle name="_Midas - DCF v01 WIP" xfId="55"/>
    <cellStyle name="_Mitel - Model - November 2011" xfId="56"/>
    <cellStyle name="_Mitel - Model - November 2011_e2Open - Valuation Summary" xfId="793"/>
    <cellStyle name="_Mitel - Model - November 2011_Selected Financial Data - Halogen Software - Confidential" xfId="794"/>
    <cellStyle name="_Model.  RKN - To clean" xfId="57"/>
    <cellStyle name="_Multiple" xfId="58"/>
    <cellStyle name="_MultipleSpace" xfId="59"/>
    <cellStyle name="_NMRX - Model - July 2012 v4" xfId="795"/>
    <cellStyle name="_Percent" xfId="60"/>
    <cellStyle name="_PercentSpace" xfId="61"/>
    <cellStyle name="_RKN - Model  - Feb 2012 v02" xfId="62"/>
    <cellStyle name="_RKN - Model  - Feb 2012 v06" xfId="796"/>
    <cellStyle name="_Sheet1" xfId="63"/>
    <cellStyle name="_Silanis - Comps" xfId="797"/>
    <cellStyle name="_SubHeading" xfId="64"/>
    <cellStyle name="_SW Telit - Merger Model v03 Feb 8 2012" xfId="65"/>
    <cellStyle name="_Table" xfId="66"/>
    <cellStyle name="_Valuation. Comps v8 - WIP" xfId="798"/>
    <cellStyle name="_Vitesse Projections" xfId="67"/>
    <cellStyle name="_Vitesse Projections_BtR. Comps (version 7)" xfId="799"/>
    <cellStyle name="_Vitesse Projections_e2Open - Valuation Summary" xfId="800"/>
    <cellStyle name="_Vitesse Projections_Merger Model - Monaco V77" xfId="68"/>
    <cellStyle name="_Vitesse Projections_Merger Model - Monaco V77_e2Open - Valuation Summary" xfId="801"/>
    <cellStyle name="_Vitesse Projections_Merger Model - Monaco V77_Selected Financial Data - Halogen Software - Confidential" xfId="802"/>
    <cellStyle name="_Vitesse Projections_Merger Model - Monaco V77_Valuation.  BtR" xfId="803"/>
    <cellStyle name="_Vitesse Projections_Merger Model - Monaco V89_Close Jan 1_v3_CG" xfId="69"/>
    <cellStyle name="_Vitesse Projections_Selected Financial Data - Halogen Software - Confidential" xfId="804"/>
    <cellStyle name="_Vitesse Projections_Valuation.  BtR" xfId="805"/>
    <cellStyle name="_VTSS 5YR PL 20090904b" xfId="70"/>
    <cellStyle name="_ZL Model - August 2011  (New 5-Y Plan)" xfId="71"/>
    <cellStyle name="=C:\WINDOWS\SYSTEM32\COMMAND.COM" xfId="72"/>
    <cellStyle name="•W€_laroux" xfId="73"/>
    <cellStyle name="0.0%" xfId="74"/>
    <cellStyle name="1Decimal" xfId="75"/>
    <cellStyle name="20% - Accent1 2" xfId="76"/>
    <cellStyle name="20% - Accent1 2 2" xfId="806"/>
    <cellStyle name="20% - Accent1 2 3" xfId="807"/>
    <cellStyle name="20% - Accent1 2 4" xfId="808"/>
    <cellStyle name="20% - Accent1 3" xfId="809"/>
    <cellStyle name="20% - Accent1 4" xfId="810"/>
    <cellStyle name="20% - Accent2 2" xfId="77"/>
    <cellStyle name="20% - Accent2 2 2" xfId="811"/>
    <cellStyle name="20% - Accent2 2 2 2" xfId="812"/>
    <cellStyle name="20% - Accent2 2 2 2 2" xfId="813"/>
    <cellStyle name="20% - Accent2 2 2 3" xfId="814"/>
    <cellStyle name="20% - Accent2 2 3" xfId="815"/>
    <cellStyle name="20% - Accent2 2 3 2" xfId="816"/>
    <cellStyle name="20% - Accent2 2 3 2 2" xfId="817"/>
    <cellStyle name="20% - Accent2 2 3 3" xfId="818"/>
    <cellStyle name="20% - Accent2 2 4" xfId="819"/>
    <cellStyle name="20% - Accent2 2 4 2" xfId="820"/>
    <cellStyle name="20% - Accent2 2 5" xfId="821"/>
    <cellStyle name="20% - Accent2 3" xfId="822"/>
    <cellStyle name="20% - Accent2 3 2" xfId="823"/>
    <cellStyle name="20% - Accent2 3 2 2" xfId="824"/>
    <cellStyle name="20% - Accent2 3 3" xfId="825"/>
    <cellStyle name="20% - Accent2 4" xfId="826"/>
    <cellStyle name="20% - Accent2 4 2" xfId="827"/>
    <cellStyle name="20% - Accent2 4 2 2" xfId="828"/>
    <cellStyle name="20% - Accent2 4 3" xfId="829"/>
    <cellStyle name="20% - Accent2 5" xfId="830"/>
    <cellStyle name="20% - Accent2 5 2" xfId="831"/>
    <cellStyle name="20% - Accent2 6" xfId="832"/>
    <cellStyle name="20% - Accent3 2" xfId="78"/>
    <cellStyle name="20% - Accent3 2 2" xfId="833"/>
    <cellStyle name="20% - Accent3 2 2 2" xfId="834"/>
    <cellStyle name="20% - Accent3 2 2 2 2" xfId="835"/>
    <cellStyle name="20% - Accent3 2 2 3" xfId="836"/>
    <cellStyle name="20% - Accent3 2 3" xfId="837"/>
    <cellStyle name="20% - Accent3 2 3 2" xfId="838"/>
    <cellStyle name="20% - Accent3 2 3 2 2" xfId="839"/>
    <cellStyle name="20% - Accent3 2 3 3" xfId="840"/>
    <cellStyle name="20% - Accent3 2 4" xfId="841"/>
    <cellStyle name="20% - Accent3 2 4 2" xfId="842"/>
    <cellStyle name="20% - Accent3 2 5" xfId="843"/>
    <cellStyle name="20% - Accent3 3" xfId="844"/>
    <cellStyle name="20% - Accent3 3 2" xfId="845"/>
    <cellStyle name="20% - Accent3 3 2 2" xfId="846"/>
    <cellStyle name="20% - Accent3 3 3" xfId="847"/>
    <cellStyle name="20% - Accent3 4" xfId="848"/>
    <cellStyle name="20% - Accent3 4 2" xfId="849"/>
    <cellStyle name="20% - Accent3 4 2 2" xfId="850"/>
    <cellStyle name="20% - Accent3 4 3" xfId="851"/>
    <cellStyle name="20% - Accent3 5" xfId="852"/>
    <cellStyle name="20% - Accent3 5 2" xfId="853"/>
    <cellStyle name="20% - Accent3 6" xfId="854"/>
    <cellStyle name="20% - Accent4 2" xfId="79"/>
    <cellStyle name="20% - Accent4 2 2" xfId="855"/>
    <cellStyle name="20% - Accent4 2 2 2" xfId="856"/>
    <cellStyle name="20% - Accent4 2 2 2 2" xfId="857"/>
    <cellStyle name="20% - Accent4 2 2 3" xfId="858"/>
    <cellStyle name="20% - Accent4 2 3" xfId="859"/>
    <cellStyle name="20% - Accent4 2 3 2" xfId="860"/>
    <cellStyle name="20% - Accent4 2 3 2 2" xfId="861"/>
    <cellStyle name="20% - Accent4 2 3 3" xfId="862"/>
    <cellStyle name="20% - Accent4 2 4" xfId="863"/>
    <cellStyle name="20% - Accent4 2 4 2" xfId="864"/>
    <cellStyle name="20% - Accent4 2 5" xfId="865"/>
    <cellStyle name="20% - Accent4 3" xfId="866"/>
    <cellStyle name="20% - Accent4 3 2" xfId="867"/>
    <cellStyle name="20% - Accent4 3 2 2" xfId="868"/>
    <cellStyle name="20% - Accent4 3 3" xfId="869"/>
    <cellStyle name="20% - Accent4 4" xfId="870"/>
    <cellStyle name="20% - Accent4 4 2" xfId="871"/>
    <cellStyle name="20% - Accent4 4 2 2" xfId="872"/>
    <cellStyle name="20% - Accent4 4 3" xfId="873"/>
    <cellStyle name="20% - Accent4 5" xfId="874"/>
    <cellStyle name="20% - Accent4 5 2" xfId="875"/>
    <cellStyle name="20% - Accent4 6" xfId="876"/>
    <cellStyle name="20% - Accent5 2" xfId="80"/>
    <cellStyle name="20% - Accent5 2 2" xfId="877"/>
    <cellStyle name="20% - Accent5 2 2 2" xfId="878"/>
    <cellStyle name="20% - Accent5 2 2 2 2" xfId="879"/>
    <cellStyle name="20% - Accent5 2 2 3" xfId="880"/>
    <cellStyle name="20% - Accent5 2 3" xfId="881"/>
    <cellStyle name="20% - Accent5 2 3 2" xfId="882"/>
    <cellStyle name="20% - Accent5 2 3 2 2" xfId="883"/>
    <cellStyle name="20% - Accent5 2 3 3" xfId="884"/>
    <cellStyle name="20% - Accent5 2 4" xfId="885"/>
    <cellStyle name="20% - Accent5 2 4 2" xfId="886"/>
    <cellStyle name="20% - Accent5 2 5" xfId="887"/>
    <cellStyle name="20% - Accent5 3" xfId="888"/>
    <cellStyle name="20% - Accent5 3 2" xfId="889"/>
    <cellStyle name="20% - Accent5 3 2 2" xfId="890"/>
    <cellStyle name="20% - Accent5 3 3" xfId="891"/>
    <cellStyle name="20% - Accent5 4" xfId="892"/>
    <cellStyle name="20% - Accent5 4 2" xfId="893"/>
    <cellStyle name="20% - Accent5 4 2 2" xfId="894"/>
    <cellStyle name="20% - Accent5 4 3" xfId="895"/>
    <cellStyle name="20% - Accent5 5" xfId="896"/>
    <cellStyle name="20% - Accent5 5 2" xfId="897"/>
    <cellStyle name="20% - Accent5 6" xfId="898"/>
    <cellStyle name="20% - Accent6 2" xfId="81"/>
    <cellStyle name="20% - Accent6 2 2" xfId="899"/>
    <cellStyle name="20% - Accent6 2 2 2" xfId="900"/>
    <cellStyle name="20% - Accent6 2 2 2 2" xfId="901"/>
    <cellStyle name="20% - Accent6 2 2 3" xfId="902"/>
    <cellStyle name="20% - Accent6 2 3" xfId="903"/>
    <cellStyle name="20% - Accent6 2 3 2" xfId="904"/>
    <cellStyle name="20% - Accent6 2 3 2 2" xfId="905"/>
    <cellStyle name="20% - Accent6 2 3 3" xfId="906"/>
    <cellStyle name="20% - Accent6 2 4" xfId="907"/>
    <cellStyle name="20% - Accent6 2 4 2" xfId="908"/>
    <cellStyle name="20% - Accent6 2 5" xfId="909"/>
    <cellStyle name="20% - Accent6 3" xfId="910"/>
    <cellStyle name="20% - Accent6 3 2" xfId="911"/>
    <cellStyle name="20% - Accent6 3 2 2" xfId="912"/>
    <cellStyle name="20% - Accent6 3 3" xfId="913"/>
    <cellStyle name="20% - Accent6 4" xfId="914"/>
    <cellStyle name="20% - Accent6 4 2" xfId="915"/>
    <cellStyle name="20% - Accent6 4 2 2" xfId="916"/>
    <cellStyle name="20% - Accent6 4 3" xfId="917"/>
    <cellStyle name="20% - Accent6 5" xfId="918"/>
    <cellStyle name="20% - Accent6 5 2" xfId="919"/>
    <cellStyle name="20% - Accent6 6" xfId="920"/>
    <cellStyle name="20% - Dekorfärg1" xfId="82"/>
    <cellStyle name="20% - Dekorfärg2" xfId="83"/>
    <cellStyle name="20% - Dekorfärg3" xfId="84"/>
    <cellStyle name="20% - Dekorfärg4" xfId="85"/>
    <cellStyle name="20% - Dekorfärg5" xfId="86"/>
    <cellStyle name="20% - Dekorfärg6" xfId="87"/>
    <cellStyle name="2DecimalPercent" xfId="88"/>
    <cellStyle name="2Decimals" xfId="89"/>
    <cellStyle name="40% - Accent1 2" xfId="90"/>
    <cellStyle name="40% - Accent1 2 2" xfId="921"/>
    <cellStyle name="40% - Accent1 2 2 2" xfId="922"/>
    <cellStyle name="40% - Accent1 2 2 2 2" xfId="923"/>
    <cellStyle name="40% - Accent1 2 2 3" xfId="924"/>
    <cellStyle name="40% - Accent1 2 3" xfId="925"/>
    <cellStyle name="40% - Accent1 2 3 2" xfId="926"/>
    <cellStyle name="40% - Accent1 2 3 2 2" xfId="927"/>
    <cellStyle name="40% - Accent1 2 3 3" xfId="928"/>
    <cellStyle name="40% - Accent1 2 4" xfId="929"/>
    <cellStyle name="40% - Accent1 2 4 2" xfId="930"/>
    <cellStyle name="40% - Accent1 2 5" xfId="931"/>
    <cellStyle name="40% - Accent1 3" xfId="932"/>
    <cellStyle name="40% - Accent1 3 2" xfId="933"/>
    <cellStyle name="40% - Accent1 3 2 2" xfId="934"/>
    <cellStyle name="40% - Accent1 3 3" xfId="935"/>
    <cellStyle name="40% - Accent1 4" xfId="936"/>
    <cellStyle name="40% - Accent1 4 2" xfId="937"/>
    <cellStyle name="40% - Accent1 4 2 2" xfId="938"/>
    <cellStyle name="40% - Accent1 4 3" xfId="939"/>
    <cellStyle name="40% - Accent1 5" xfId="940"/>
    <cellStyle name="40% - Accent1 5 2" xfId="941"/>
    <cellStyle name="40% - Accent1 6" xfId="942"/>
    <cellStyle name="40% - Accent2 2" xfId="91"/>
    <cellStyle name="40% - Accent2 2 2" xfId="943"/>
    <cellStyle name="40% - Accent2 2 2 2" xfId="944"/>
    <cellStyle name="40% - Accent2 2 2 2 2" xfId="945"/>
    <cellStyle name="40% - Accent2 2 2 3" xfId="946"/>
    <cellStyle name="40% - Accent2 2 3" xfId="947"/>
    <cellStyle name="40% - Accent2 2 3 2" xfId="948"/>
    <cellStyle name="40% - Accent2 2 3 2 2" xfId="949"/>
    <cellStyle name="40% - Accent2 2 3 3" xfId="950"/>
    <cellStyle name="40% - Accent2 2 4" xfId="951"/>
    <cellStyle name="40% - Accent2 2 4 2" xfId="952"/>
    <cellStyle name="40% - Accent2 2 5" xfId="953"/>
    <cellStyle name="40% - Accent2 3" xfId="954"/>
    <cellStyle name="40% - Accent2 3 2" xfId="955"/>
    <cellStyle name="40% - Accent2 3 2 2" xfId="956"/>
    <cellStyle name="40% - Accent2 3 3" xfId="957"/>
    <cellStyle name="40% - Accent2 4" xfId="958"/>
    <cellStyle name="40% - Accent2 4 2" xfId="959"/>
    <cellStyle name="40% - Accent2 4 2 2" xfId="960"/>
    <cellStyle name="40% - Accent2 4 3" xfId="961"/>
    <cellStyle name="40% - Accent2 5" xfId="962"/>
    <cellStyle name="40% - Accent2 5 2" xfId="963"/>
    <cellStyle name="40% - Accent2 6" xfId="964"/>
    <cellStyle name="40% - Accent3 2" xfId="92"/>
    <cellStyle name="40% - Accent3 2 2" xfId="965"/>
    <cellStyle name="40% - Accent3 2 2 2" xfId="966"/>
    <cellStyle name="40% - Accent3 2 2 2 2" xfId="967"/>
    <cellStyle name="40% - Accent3 2 2 3" xfId="968"/>
    <cellStyle name="40% - Accent3 2 3" xfId="969"/>
    <cellStyle name="40% - Accent3 2 3 2" xfId="970"/>
    <cellStyle name="40% - Accent3 2 3 2 2" xfId="971"/>
    <cellStyle name="40% - Accent3 2 3 3" xfId="972"/>
    <cellStyle name="40% - Accent3 2 4" xfId="973"/>
    <cellStyle name="40% - Accent3 2 4 2" xfId="974"/>
    <cellStyle name="40% - Accent3 2 5" xfId="975"/>
    <cellStyle name="40% - Accent3 3" xfId="976"/>
    <cellStyle name="40% - Accent3 3 2" xfId="977"/>
    <cellStyle name="40% - Accent3 3 2 2" xfId="978"/>
    <cellStyle name="40% - Accent3 3 3" xfId="979"/>
    <cellStyle name="40% - Accent3 4" xfId="980"/>
    <cellStyle name="40% - Accent3 4 2" xfId="981"/>
    <cellStyle name="40% - Accent3 4 2 2" xfId="982"/>
    <cellStyle name="40% - Accent3 4 3" xfId="983"/>
    <cellStyle name="40% - Accent3 5" xfId="984"/>
    <cellStyle name="40% - Accent3 5 2" xfId="985"/>
    <cellStyle name="40% - Accent3 6" xfId="986"/>
    <cellStyle name="40% - Accent4 2" xfId="93"/>
    <cellStyle name="40% - Accent4 2 2" xfId="987"/>
    <cellStyle name="40% - Accent4 2 2 2" xfId="988"/>
    <cellStyle name="40% - Accent4 2 2 2 2" xfId="989"/>
    <cellStyle name="40% - Accent4 2 2 3" xfId="990"/>
    <cellStyle name="40% - Accent4 2 3" xfId="991"/>
    <cellStyle name="40% - Accent4 2 3 2" xfId="992"/>
    <cellStyle name="40% - Accent4 2 3 2 2" xfId="993"/>
    <cellStyle name="40% - Accent4 2 3 3" xfId="994"/>
    <cellStyle name="40% - Accent4 2 4" xfId="995"/>
    <cellStyle name="40% - Accent4 2 4 2" xfId="996"/>
    <cellStyle name="40% - Accent4 2 5" xfId="997"/>
    <cellStyle name="40% - Accent4 3" xfId="998"/>
    <cellStyle name="40% - Accent4 3 2" xfId="999"/>
    <cellStyle name="40% - Accent4 3 2 2" xfId="1000"/>
    <cellStyle name="40% - Accent4 3 3" xfId="1001"/>
    <cellStyle name="40% - Accent4 4" xfId="1002"/>
    <cellStyle name="40% - Accent4 4 2" xfId="1003"/>
    <cellStyle name="40% - Accent4 4 2 2" xfId="1004"/>
    <cellStyle name="40% - Accent4 4 3" xfId="1005"/>
    <cellStyle name="40% - Accent4 5" xfId="1006"/>
    <cellStyle name="40% - Accent4 5 2" xfId="1007"/>
    <cellStyle name="40% - Accent4 6" xfId="1008"/>
    <cellStyle name="40% - Accent5 2" xfId="94"/>
    <cellStyle name="40% - Accent5 2 2" xfId="1009"/>
    <cellStyle name="40% - Accent5 2 2 2" xfId="1010"/>
    <cellStyle name="40% - Accent5 2 2 2 2" xfId="1011"/>
    <cellStyle name="40% - Accent5 2 2 3" xfId="1012"/>
    <cellStyle name="40% - Accent5 2 3" xfId="1013"/>
    <cellStyle name="40% - Accent5 2 3 2" xfId="1014"/>
    <cellStyle name="40% - Accent5 2 3 2 2" xfId="1015"/>
    <cellStyle name="40% - Accent5 2 3 3" xfId="1016"/>
    <cellStyle name="40% - Accent5 2 4" xfId="1017"/>
    <cellStyle name="40% - Accent5 2 4 2" xfId="1018"/>
    <cellStyle name="40% - Accent5 2 5" xfId="1019"/>
    <cellStyle name="40% - Accent5 3" xfId="1020"/>
    <cellStyle name="40% - Accent5 3 2" xfId="1021"/>
    <cellStyle name="40% - Accent5 3 2 2" xfId="1022"/>
    <cellStyle name="40% - Accent5 3 3" xfId="1023"/>
    <cellStyle name="40% - Accent5 4" xfId="1024"/>
    <cellStyle name="40% - Accent5 4 2" xfId="1025"/>
    <cellStyle name="40% - Accent5 4 2 2" xfId="1026"/>
    <cellStyle name="40% - Accent5 4 3" xfId="1027"/>
    <cellStyle name="40% - Accent5 5" xfId="1028"/>
    <cellStyle name="40% - Accent5 5 2" xfId="1029"/>
    <cellStyle name="40% - Accent5 6" xfId="1030"/>
    <cellStyle name="40% - Accent6 2" xfId="95"/>
    <cellStyle name="40% - Accent6 2 2" xfId="1031"/>
    <cellStyle name="40% - Accent6 2 2 2" xfId="1032"/>
    <cellStyle name="40% - Accent6 2 2 2 2" xfId="1033"/>
    <cellStyle name="40% - Accent6 2 2 3" xfId="1034"/>
    <cellStyle name="40% - Accent6 2 3" xfId="1035"/>
    <cellStyle name="40% - Accent6 2 3 2" xfId="1036"/>
    <cellStyle name="40% - Accent6 2 3 2 2" xfId="1037"/>
    <cellStyle name="40% - Accent6 2 3 3" xfId="1038"/>
    <cellStyle name="40% - Accent6 2 4" xfId="1039"/>
    <cellStyle name="40% - Accent6 2 4 2" xfId="1040"/>
    <cellStyle name="40% - Accent6 2 5" xfId="1041"/>
    <cellStyle name="40% - Accent6 3" xfId="1042"/>
    <cellStyle name="40% - Accent6 3 2" xfId="1043"/>
    <cellStyle name="40% - Accent6 3 2 2" xfId="1044"/>
    <cellStyle name="40% - Accent6 3 3" xfId="1045"/>
    <cellStyle name="40% - Accent6 4" xfId="1046"/>
    <cellStyle name="40% - Accent6 4 2" xfId="1047"/>
    <cellStyle name="40% - Accent6 4 2 2" xfId="1048"/>
    <cellStyle name="40% - Accent6 4 3" xfId="1049"/>
    <cellStyle name="40% - Accent6 5" xfId="1050"/>
    <cellStyle name="40% - Accent6 5 2" xfId="1051"/>
    <cellStyle name="40% - Accent6 6" xfId="1052"/>
    <cellStyle name="40% - Dekorfärg1" xfId="96"/>
    <cellStyle name="40% - Dekorfärg2" xfId="97"/>
    <cellStyle name="40% - Dekorfärg3" xfId="98"/>
    <cellStyle name="40% - Dekorfärg4" xfId="99"/>
    <cellStyle name="40% - Dekorfärg5" xfId="100"/>
    <cellStyle name="40% - Dekorfärg6" xfId="101"/>
    <cellStyle name="60% - Accent1 2" xfId="102"/>
    <cellStyle name="60% - Accent1 2 2" xfId="1053"/>
    <cellStyle name="60% - Accent1 2 3" xfId="1054"/>
    <cellStyle name="60% - Accent1 2 4" xfId="1055"/>
    <cellStyle name="60% - Accent1 3" xfId="1056"/>
    <cellStyle name="60% - Accent1 4" xfId="1057"/>
    <cellStyle name="60% - Accent2 2" xfId="103"/>
    <cellStyle name="60% - Accent2 2 2" xfId="1058"/>
    <cellStyle name="60% - Accent2 2 3" xfId="1059"/>
    <cellStyle name="60% - Accent2 2 4" xfId="1060"/>
    <cellStyle name="60% - Accent2 3" xfId="1061"/>
    <cellStyle name="60% - Accent2 4" xfId="1062"/>
    <cellStyle name="60% - Accent3 2" xfId="104"/>
    <cellStyle name="60% - Accent3 2 2" xfId="1063"/>
    <cellStyle name="60% - Accent3 2 3" xfId="1064"/>
    <cellStyle name="60% - Accent3 2 4" xfId="1065"/>
    <cellStyle name="60% - Accent3 3" xfId="1066"/>
    <cellStyle name="60% - Accent3 4" xfId="1067"/>
    <cellStyle name="60% - Accent4 2" xfId="105"/>
    <cellStyle name="60% - Accent4 2 2" xfId="1068"/>
    <cellStyle name="60% - Accent4 2 3" xfId="1069"/>
    <cellStyle name="60% - Accent4 2 4" xfId="1070"/>
    <cellStyle name="60% - Accent4 3" xfId="1071"/>
    <cellStyle name="60% - Accent4 4" xfId="1072"/>
    <cellStyle name="60% - Accent5 2" xfId="106"/>
    <cellStyle name="60% - Accent5 2 2" xfId="1073"/>
    <cellStyle name="60% - Accent5 2 3" xfId="1074"/>
    <cellStyle name="60% - Accent5 2 4" xfId="1075"/>
    <cellStyle name="60% - Accent5 3" xfId="1076"/>
    <cellStyle name="60% - Accent5 4" xfId="1077"/>
    <cellStyle name="60% - Accent6 2" xfId="107"/>
    <cellStyle name="60% - Accent6 2 2" xfId="1078"/>
    <cellStyle name="60% - Accent6 2 3" xfId="1079"/>
    <cellStyle name="60% - Accent6 2 4" xfId="1080"/>
    <cellStyle name="60% - Accent6 3" xfId="1081"/>
    <cellStyle name="60% - Accent6 4" xfId="1082"/>
    <cellStyle name="60% - Dekorfärg1" xfId="108"/>
    <cellStyle name="60% - Dekorfärg2" xfId="109"/>
    <cellStyle name="60% - Dekorfärg3" xfId="110"/>
    <cellStyle name="60% - Dekorfärg4" xfId="111"/>
    <cellStyle name="60% - Dekorfärg5" xfId="112"/>
    <cellStyle name="60% - Dekorfärg6" xfId="113"/>
    <cellStyle name="Accent1 - 20%" xfId="114"/>
    <cellStyle name="Accent1 - 40%" xfId="115"/>
    <cellStyle name="Accent1 - 60%" xfId="116"/>
    <cellStyle name="Accent1 2" xfId="117"/>
    <cellStyle name="Accent1 2 2" xfId="1083"/>
    <cellStyle name="Accent1 2 3" xfId="1084"/>
    <cellStyle name="Accent1 2 4" xfId="1085"/>
    <cellStyle name="Accent1 3" xfId="1086"/>
    <cellStyle name="Accent1 4" xfId="1087"/>
    <cellStyle name="Accent2 - 20%" xfId="118"/>
    <cellStyle name="Accent2 - 40%" xfId="119"/>
    <cellStyle name="Accent2 - 60%" xfId="120"/>
    <cellStyle name="Accent2 2" xfId="121"/>
    <cellStyle name="Accent2 2 2" xfId="1088"/>
    <cellStyle name="Accent2 2 3" xfId="1089"/>
    <cellStyle name="Accent2 2 4" xfId="1090"/>
    <cellStyle name="Accent2 3" xfId="1091"/>
    <cellStyle name="Accent2 4" xfId="1092"/>
    <cellStyle name="Accent3 - 20%" xfId="122"/>
    <cellStyle name="Accent3 - 40%" xfId="123"/>
    <cellStyle name="Accent3 - 60%" xfId="124"/>
    <cellStyle name="Accent3 2" xfId="125"/>
    <cellStyle name="Accent3 2 2" xfId="1093"/>
    <cellStyle name="Accent3 2 3" xfId="1094"/>
    <cellStyle name="Accent3 2 4" xfId="1095"/>
    <cellStyle name="Accent3 3" xfId="1096"/>
    <cellStyle name="Accent3 4" xfId="1097"/>
    <cellStyle name="Accent4 - 20%" xfId="126"/>
    <cellStyle name="Accent4 - 40%" xfId="127"/>
    <cellStyle name="Accent4 - 60%" xfId="128"/>
    <cellStyle name="Accent4 2" xfId="129"/>
    <cellStyle name="Accent4 2 2" xfId="1098"/>
    <cellStyle name="Accent4 2 3" xfId="1099"/>
    <cellStyle name="Accent4 2 4" xfId="1100"/>
    <cellStyle name="Accent4 3" xfId="1101"/>
    <cellStyle name="Accent4 4" xfId="1102"/>
    <cellStyle name="Accent5 - 20%" xfId="130"/>
    <cellStyle name="Accent5 - 40%" xfId="131"/>
    <cellStyle name="Accent5 - 60%" xfId="132"/>
    <cellStyle name="Accent5 2" xfId="133"/>
    <cellStyle name="Accent5 2 2" xfId="1103"/>
    <cellStyle name="Accent5 2 3" xfId="1104"/>
    <cellStyle name="Accent5 2 4" xfId="1105"/>
    <cellStyle name="Accent5 3" xfId="1106"/>
    <cellStyle name="Accent5 4" xfId="1107"/>
    <cellStyle name="Accent6 - 20%" xfId="134"/>
    <cellStyle name="Accent6 - 40%" xfId="135"/>
    <cellStyle name="Accent6 - 60%" xfId="136"/>
    <cellStyle name="Accent6 2" xfId="137"/>
    <cellStyle name="Accent6 2 2" xfId="1108"/>
    <cellStyle name="Accent6 2 3" xfId="1109"/>
    <cellStyle name="Accent6 2 4" xfId="1110"/>
    <cellStyle name="Accent6 3" xfId="1111"/>
    <cellStyle name="Accent6 4" xfId="1112"/>
    <cellStyle name="Across" xfId="138"/>
    <cellStyle name="active" xfId="139"/>
    <cellStyle name="Actual Date" xfId="140"/>
    <cellStyle name="Actuals" xfId="141"/>
    <cellStyle name="AFE" xfId="142"/>
    <cellStyle name="Anteckning" xfId="143"/>
    <cellStyle name="Assumptions" xfId="144"/>
    <cellStyle name="Bad 2" xfId="145"/>
    <cellStyle name="Bad 2 2" xfId="1113"/>
    <cellStyle name="Bad 2 3" xfId="1114"/>
    <cellStyle name="Bad 2 4" xfId="1115"/>
    <cellStyle name="Bad 3" xfId="1116"/>
    <cellStyle name="Bad 4" xfId="1117"/>
    <cellStyle name="Banner" xfId="146"/>
    <cellStyle name="Basis points" xfId="147"/>
    <cellStyle name="Beräkning" xfId="148"/>
    <cellStyle name="BigHead" xfId="149"/>
    <cellStyle name="Black" xfId="150"/>
    <cellStyle name="Black Days" xfId="151"/>
    <cellStyle name="Black Decimal" xfId="152"/>
    <cellStyle name="Black Dollar" xfId="153"/>
    <cellStyle name="Black EPS" xfId="154"/>
    <cellStyle name="Black Percent" xfId="155"/>
    <cellStyle name="Black Percent2" xfId="156"/>
    <cellStyle name="Black Times" xfId="157"/>
    <cellStyle name="Black Times Two Deci" xfId="158"/>
    <cellStyle name="Black Times Two Deci2" xfId="159"/>
    <cellStyle name="Black Times_296815_8" xfId="160"/>
    <cellStyle name="Black Times2" xfId="161"/>
    <cellStyle name="blank" xfId="162"/>
    <cellStyle name="Blue" xfId="163"/>
    <cellStyle name="Blue Decimal" xfId="164"/>
    <cellStyle name="Blue Dollar" xfId="165"/>
    <cellStyle name="Blue EPS" xfId="166"/>
    <cellStyle name="Blue Text" xfId="167"/>
    <cellStyle name="Blue Zero Deci" xfId="168"/>
    <cellStyle name="Blue_Descartes Model - Jan 2012 v3" xfId="169"/>
    <cellStyle name="Body" xfId="170"/>
    <cellStyle name="Bold12" xfId="171"/>
    <cellStyle name="BoldItal12" xfId="172"/>
    <cellStyle name="Border" xfId="173"/>
    <cellStyle name="Border Heavy" xfId="174"/>
    <cellStyle name="Border Thin" xfId="175"/>
    <cellStyle name="Border_Company Sent Model" xfId="176"/>
    <cellStyle name="Bottom" xfId="177"/>
    <cellStyle name="Bps" xfId="178"/>
    <cellStyle name="Bra" xfId="179"/>
    <cellStyle name="Bullet" xfId="180"/>
    <cellStyle name="Ç¥ÁØ_¿ù°£¿ä¾àº¸°í" xfId="181"/>
    <cellStyle name="Calc Currency (0)" xfId="182"/>
    <cellStyle name="Calc Currency (2)" xfId="183"/>
    <cellStyle name="Calc Percent (0)" xfId="184"/>
    <cellStyle name="Calc Percent (1)" xfId="185"/>
    <cellStyle name="Calc Percent (2)" xfId="186"/>
    <cellStyle name="Calc Units (0)" xfId="187"/>
    <cellStyle name="Calc Units (1)" xfId="188"/>
    <cellStyle name="Calc Units (2)" xfId="189"/>
    <cellStyle name="Calculation 2" xfId="190"/>
    <cellStyle name="Calculation 2 2" xfId="1118"/>
    <cellStyle name="Calculation 2 3" xfId="1119"/>
    <cellStyle name="Calculation 2 4" xfId="1120"/>
    <cellStyle name="Calculation 3" xfId="1121"/>
    <cellStyle name="Calculation 4" xfId="1122"/>
    <cellStyle name="CAN [0]" xfId="191"/>
    <cellStyle name="CAN [1]" xfId="192"/>
    <cellStyle name="CAN [2]" xfId="193"/>
    <cellStyle name="Center" xfId="194"/>
    <cellStyle name="Centered Heading" xfId="195"/>
    <cellStyle name="ChartingText" xfId="196"/>
    <cellStyle name="Check Cell 2" xfId="197"/>
    <cellStyle name="Check Cell 2 2" xfId="1123"/>
    <cellStyle name="Check Cell 2 3" xfId="1124"/>
    <cellStyle name="Check Cell 2 4" xfId="1125"/>
    <cellStyle name="Check Cell 3" xfId="1126"/>
    <cellStyle name="Check Cell 4" xfId="1127"/>
    <cellStyle name="Co. Names" xfId="198"/>
    <cellStyle name="Co. Names - Bold" xfId="199"/>
    <cellStyle name="Co. Names_100115 Theoretical Position v4" xfId="200"/>
    <cellStyle name="Code" xfId="201"/>
    <cellStyle name="COL HEADINGS" xfId="202"/>
    <cellStyle name="Colhead_left" xfId="203"/>
    <cellStyle name="colheadleft" xfId="204"/>
    <cellStyle name="colheadright" xfId="205"/>
    <cellStyle name="ColumnHeaderNormal" xfId="206"/>
    <cellStyle name="ColumnHeaderNormal 2" xfId="207"/>
    <cellStyle name="ColumnHeaderNormal_2010-05-31 Capital Markets Intro slide data v00" xfId="208"/>
    <cellStyle name="columns" xfId="209"/>
    <cellStyle name="ComicSansMS8" xfId="210"/>
    <cellStyle name="Comma  - Style1" xfId="211"/>
    <cellStyle name="Comma  - Style2" xfId="212"/>
    <cellStyle name="Comma  - Style3" xfId="213"/>
    <cellStyle name="Comma  - Style4" xfId="214"/>
    <cellStyle name="Comma  - Style5" xfId="215"/>
    <cellStyle name="Comma  - Style6" xfId="216"/>
    <cellStyle name="Comma  - Style7" xfId="217"/>
    <cellStyle name="Comma  - Style8" xfId="218"/>
    <cellStyle name="Comma (0)" xfId="219"/>
    <cellStyle name="Comma (3)" xfId="220"/>
    <cellStyle name="Comma [_x0001_]_SHEET" xfId="221"/>
    <cellStyle name="Comma [00]" xfId="222"/>
    <cellStyle name="Comma [1]" xfId="223"/>
    <cellStyle name="Comma [1] (000's)" xfId="224"/>
    <cellStyle name="Comma [1] (MM's)" xfId="225"/>
    <cellStyle name="Comma [1]_100115 Theoretical Position v4" xfId="226"/>
    <cellStyle name="Comma [2]" xfId="227"/>
    <cellStyle name="Comma 0" xfId="228"/>
    <cellStyle name="Comma 0*" xfId="229"/>
    <cellStyle name="Comma 0_Reserve and Resources Bar Chart" xfId="230"/>
    <cellStyle name="Comma 1" xfId="231"/>
    <cellStyle name="Comma 1 [0]" xfId="232"/>
    <cellStyle name="Comma 10" xfId="1128"/>
    <cellStyle name="Comma 10 2" xfId="1129"/>
    <cellStyle name="Comma 10 2 2" xfId="1130"/>
    <cellStyle name="Comma 10 2 2 2" xfId="1131"/>
    <cellStyle name="Comma 10 2 2 2 2" xfId="1132"/>
    <cellStyle name="Comma 10 2 2 3" xfId="1133"/>
    <cellStyle name="Comma 10 2 3" xfId="1134"/>
    <cellStyle name="Comma 10 2 3 2" xfId="1135"/>
    <cellStyle name="Comma 10 2 3 2 2" xfId="1136"/>
    <cellStyle name="Comma 10 2 3 3" xfId="1137"/>
    <cellStyle name="Comma 10 2 4" xfId="1138"/>
    <cellStyle name="Comma 10 2 4 2" xfId="1139"/>
    <cellStyle name="Comma 10 2 5" xfId="1140"/>
    <cellStyle name="Comma 10 3" xfId="1141"/>
    <cellStyle name="Comma 10 3 2" xfId="1142"/>
    <cellStyle name="Comma 10 3 2 2" xfId="1143"/>
    <cellStyle name="Comma 10 3 3" xfId="1144"/>
    <cellStyle name="Comma 10 4" xfId="1145"/>
    <cellStyle name="Comma 10 4 2" xfId="1146"/>
    <cellStyle name="Comma 10 4 2 2" xfId="1147"/>
    <cellStyle name="Comma 10 4 3" xfId="1148"/>
    <cellStyle name="Comma 10 5" xfId="1149"/>
    <cellStyle name="Comma 10 5 2" xfId="1150"/>
    <cellStyle name="Comma 10 6" xfId="1151"/>
    <cellStyle name="Comma 11" xfId="1152"/>
    <cellStyle name="Comma 11 2" xfId="1153"/>
    <cellStyle name="Comma 11 2 2" xfId="1154"/>
    <cellStyle name="Comma 11 2 2 2" xfId="1155"/>
    <cellStyle name="Comma 11 2 2 2 2" xfId="1156"/>
    <cellStyle name="Comma 11 2 2 3" xfId="1157"/>
    <cellStyle name="Comma 11 2 3" xfId="1158"/>
    <cellStyle name="Comma 11 2 3 2" xfId="1159"/>
    <cellStyle name="Comma 11 2 3 2 2" xfId="1160"/>
    <cellStyle name="Comma 11 2 3 3" xfId="1161"/>
    <cellStyle name="Comma 11 2 4" xfId="1162"/>
    <cellStyle name="Comma 11 2 4 2" xfId="1163"/>
    <cellStyle name="Comma 11 2 5" xfId="1164"/>
    <cellStyle name="Comma 11 3" xfId="1165"/>
    <cellStyle name="Comma 11 3 2" xfId="1166"/>
    <cellStyle name="Comma 11 3 2 2" xfId="1167"/>
    <cellStyle name="Comma 11 3 3" xfId="1168"/>
    <cellStyle name="Comma 11 4" xfId="1169"/>
    <cellStyle name="Comma 11 4 2" xfId="1170"/>
    <cellStyle name="Comma 11 4 2 2" xfId="1171"/>
    <cellStyle name="Comma 11 4 3" xfId="1172"/>
    <cellStyle name="Comma 11 5" xfId="1173"/>
    <cellStyle name="Comma 11 5 2" xfId="1174"/>
    <cellStyle name="Comma 11 6" xfId="1175"/>
    <cellStyle name="Comma 12" xfId="1176"/>
    <cellStyle name="Comma 12 2" xfId="1177"/>
    <cellStyle name="Comma 12 2 2" xfId="1178"/>
    <cellStyle name="Comma 12 2 2 2" xfId="1179"/>
    <cellStyle name="Comma 12 2 2 2 2" xfId="1180"/>
    <cellStyle name="Comma 12 2 2 3" xfId="1181"/>
    <cellStyle name="Comma 12 2 3" xfId="1182"/>
    <cellStyle name="Comma 12 2 3 2" xfId="1183"/>
    <cellStyle name="Comma 12 2 3 2 2" xfId="1184"/>
    <cellStyle name="Comma 12 2 3 3" xfId="1185"/>
    <cellStyle name="Comma 12 2 4" xfId="1186"/>
    <cellStyle name="Comma 12 2 4 2" xfId="1187"/>
    <cellStyle name="Comma 12 2 5" xfId="1188"/>
    <cellStyle name="Comma 12 3" xfId="1189"/>
    <cellStyle name="Comma 12 3 2" xfId="1190"/>
    <cellStyle name="Comma 12 3 2 2" xfId="1191"/>
    <cellStyle name="Comma 12 3 3" xfId="1192"/>
    <cellStyle name="Comma 12 4" xfId="1193"/>
    <cellStyle name="Comma 12 4 2" xfId="1194"/>
    <cellStyle name="Comma 12 4 2 2" xfId="1195"/>
    <cellStyle name="Comma 12 4 3" xfId="1196"/>
    <cellStyle name="Comma 12 5" xfId="1197"/>
    <cellStyle name="Comma 12 5 2" xfId="1198"/>
    <cellStyle name="Comma 12 6" xfId="1199"/>
    <cellStyle name="Comma 13" xfId="1200"/>
    <cellStyle name="Comma 13 2" xfId="1201"/>
    <cellStyle name="Comma 13 2 2" xfId="1202"/>
    <cellStyle name="Comma 13 2 3" xfId="1203"/>
    <cellStyle name="Comma 13 3" xfId="1204"/>
    <cellStyle name="Comma 14" xfId="1205"/>
    <cellStyle name="Comma 14 2" xfId="1206"/>
    <cellStyle name="Comma 15" xfId="1207"/>
    <cellStyle name="Comma 16" xfId="1208"/>
    <cellStyle name="Comma 16 2" xfId="1209"/>
    <cellStyle name="Comma 17" xfId="1210"/>
    <cellStyle name="Comma 17 2" xfId="1211"/>
    <cellStyle name="Comma 18" xfId="1212"/>
    <cellStyle name="Comma 18 2" xfId="1213"/>
    <cellStyle name="Comma 18 3" xfId="1214"/>
    <cellStyle name="Comma 18 4" xfId="1215"/>
    <cellStyle name="Comma 19" xfId="1216"/>
    <cellStyle name="Comma 2" xfId="4"/>
    <cellStyle name="Comma 2 (0)" xfId="233"/>
    <cellStyle name="Comma 2 10" xfId="1217"/>
    <cellStyle name="Comma 2 10 10" xfId="1218"/>
    <cellStyle name="Comma 2 10 11" xfId="1219"/>
    <cellStyle name="Comma 2 10 12" xfId="1220"/>
    <cellStyle name="Comma 2 10 13" xfId="1221"/>
    <cellStyle name="Comma 2 10 2" xfId="1222"/>
    <cellStyle name="Comma 2 10 3" xfId="1223"/>
    <cellStyle name="Comma 2 10 4" xfId="1224"/>
    <cellStyle name="Comma 2 10 5" xfId="1225"/>
    <cellStyle name="Comma 2 10 6" xfId="1226"/>
    <cellStyle name="Comma 2 10 7" xfId="1227"/>
    <cellStyle name="Comma 2 10 8" xfId="1228"/>
    <cellStyle name="Comma 2 10 9" xfId="1229"/>
    <cellStyle name="Comma 2 11" xfId="1230"/>
    <cellStyle name="Comma 2 11 10" xfId="1231"/>
    <cellStyle name="Comma 2 11 11" xfId="1232"/>
    <cellStyle name="Comma 2 11 12" xfId="1233"/>
    <cellStyle name="Comma 2 11 13" xfId="1234"/>
    <cellStyle name="Comma 2 11 2" xfId="1235"/>
    <cellStyle name="Comma 2 11 3" xfId="1236"/>
    <cellStyle name="Comma 2 11 4" xfId="1237"/>
    <cellStyle name="Comma 2 11 5" xfId="1238"/>
    <cellStyle name="Comma 2 11 6" xfId="1239"/>
    <cellStyle name="Comma 2 11 7" xfId="1240"/>
    <cellStyle name="Comma 2 11 8" xfId="1241"/>
    <cellStyle name="Comma 2 11 9" xfId="1242"/>
    <cellStyle name="Comma 2 12" xfId="1243"/>
    <cellStyle name="Comma 2 12 10" xfId="1244"/>
    <cellStyle name="Comma 2 12 11" xfId="1245"/>
    <cellStyle name="Comma 2 12 12" xfId="1246"/>
    <cellStyle name="Comma 2 12 13" xfId="1247"/>
    <cellStyle name="Comma 2 12 2" xfId="1248"/>
    <cellStyle name="Comma 2 12 3" xfId="1249"/>
    <cellStyle name="Comma 2 12 4" xfId="1250"/>
    <cellStyle name="Comma 2 12 5" xfId="1251"/>
    <cellStyle name="Comma 2 12 6" xfId="1252"/>
    <cellStyle name="Comma 2 12 7" xfId="1253"/>
    <cellStyle name="Comma 2 12 8" xfId="1254"/>
    <cellStyle name="Comma 2 12 9" xfId="1255"/>
    <cellStyle name="Comma 2 13" xfId="1256"/>
    <cellStyle name="Comma 2 13 10" xfId="1257"/>
    <cellStyle name="Comma 2 13 11" xfId="1258"/>
    <cellStyle name="Comma 2 13 12" xfId="1259"/>
    <cellStyle name="Comma 2 13 13" xfId="1260"/>
    <cellStyle name="Comma 2 13 2" xfId="1261"/>
    <cellStyle name="Comma 2 13 3" xfId="1262"/>
    <cellStyle name="Comma 2 13 4" xfId="1263"/>
    <cellStyle name="Comma 2 13 5" xfId="1264"/>
    <cellStyle name="Comma 2 13 6" xfId="1265"/>
    <cellStyle name="Comma 2 13 7" xfId="1266"/>
    <cellStyle name="Comma 2 13 8" xfId="1267"/>
    <cellStyle name="Comma 2 13 9" xfId="1268"/>
    <cellStyle name="Comma 2 14" xfId="1269"/>
    <cellStyle name="Comma 2 14 10" xfId="1270"/>
    <cellStyle name="Comma 2 14 11" xfId="1271"/>
    <cellStyle name="Comma 2 14 12" xfId="1272"/>
    <cellStyle name="Comma 2 14 13" xfId="1273"/>
    <cellStyle name="Comma 2 14 2" xfId="1274"/>
    <cellStyle name="Comma 2 14 3" xfId="1275"/>
    <cellStyle name="Comma 2 14 4" xfId="1276"/>
    <cellStyle name="Comma 2 14 5" xfId="1277"/>
    <cellStyle name="Comma 2 14 6" xfId="1278"/>
    <cellStyle name="Comma 2 14 7" xfId="1279"/>
    <cellStyle name="Comma 2 14 8" xfId="1280"/>
    <cellStyle name="Comma 2 14 9" xfId="1281"/>
    <cellStyle name="Comma 2 15" xfId="1282"/>
    <cellStyle name="Comma 2 15 10" xfId="1283"/>
    <cellStyle name="Comma 2 15 11" xfId="1284"/>
    <cellStyle name="Comma 2 15 12" xfId="1285"/>
    <cellStyle name="Comma 2 15 13" xfId="1286"/>
    <cellStyle name="Comma 2 15 2" xfId="1287"/>
    <cellStyle name="Comma 2 15 3" xfId="1288"/>
    <cellStyle name="Comma 2 15 4" xfId="1289"/>
    <cellStyle name="Comma 2 15 5" xfId="1290"/>
    <cellStyle name="Comma 2 15 6" xfId="1291"/>
    <cellStyle name="Comma 2 15 7" xfId="1292"/>
    <cellStyle name="Comma 2 15 8" xfId="1293"/>
    <cellStyle name="Comma 2 15 9" xfId="1294"/>
    <cellStyle name="Comma 2 16" xfId="1295"/>
    <cellStyle name="Comma 2 16 10" xfId="1296"/>
    <cellStyle name="Comma 2 16 11" xfId="1297"/>
    <cellStyle name="Comma 2 16 12" xfId="1298"/>
    <cellStyle name="Comma 2 16 13" xfId="1299"/>
    <cellStyle name="Comma 2 16 2" xfId="1300"/>
    <cellStyle name="Comma 2 16 3" xfId="1301"/>
    <cellStyle name="Comma 2 16 4" xfId="1302"/>
    <cellStyle name="Comma 2 16 5" xfId="1303"/>
    <cellStyle name="Comma 2 16 6" xfId="1304"/>
    <cellStyle name="Comma 2 16 7" xfId="1305"/>
    <cellStyle name="Comma 2 16 8" xfId="1306"/>
    <cellStyle name="Comma 2 16 9" xfId="1307"/>
    <cellStyle name="Comma 2 17" xfId="1308"/>
    <cellStyle name="Comma 2 17 10" xfId="1309"/>
    <cellStyle name="Comma 2 17 11" xfId="1310"/>
    <cellStyle name="Comma 2 17 12" xfId="1311"/>
    <cellStyle name="Comma 2 17 13" xfId="1312"/>
    <cellStyle name="Comma 2 17 2" xfId="1313"/>
    <cellStyle name="Comma 2 17 3" xfId="1314"/>
    <cellStyle name="Comma 2 17 4" xfId="1315"/>
    <cellStyle name="Comma 2 17 5" xfId="1316"/>
    <cellStyle name="Comma 2 17 6" xfId="1317"/>
    <cellStyle name="Comma 2 17 7" xfId="1318"/>
    <cellStyle name="Comma 2 17 8" xfId="1319"/>
    <cellStyle name="Comma 2 17 9" xfId="1320"/>
    <cellStyle name="Comma 2 18" xfId="1321"/>
    <cellStyle name="Comma 2 18 10" xfId="1322"/>
    <cellStyle name="Comma 2 18 11" xfId="1323"/>
    <cellStyle name="Comma 2 18 12" xfId="1324"/>
    <cellStyle name="Comma 2 18 13" xfId="1325"/>
    <cellStyle name="Comma 2 18 2" xfId="1326"/>
    <cellStyle name="Comma 2 18 3" xfId="1327"/>
    <cellStyle name="Comma 2 18 4" xfId="1328"/>
    <cellStyle name="Comma 2 18 5" xfId="1329"/>
    <cellStyle name="Comma 2 18 6" xfId="1330"/>
    <cellStyle name="Comma 2 18 7" xfId="1331"/>
    <cellStyle name="Comma 2 18 8" xfId="1332"/>
    <cellStyle name="Comma 2 18 9" xfId="1333"/>
    <cellStyle name="Comma 2 19" xfId="1334"/>
    <cellStyle name="Comma 2 19 10" xfId="1335"/>
    <cellStyle name="Comma 2 19 11" xfId="1336"/>
    <cellStyle name="Comma 2 19 12" xfId="1337"/>
    <cellStyle name="Comma 2 19 13" xfId="1338"/>
    <cellStyle name="Comma 2 19 2" xfId="1339"/>
    <cellStyle name="Comma 2 19 3" xfId="1340"/>
    <cellStyle name="Comma 2 19 4" xfId="1341"/>
    <cellStyle name="Comma 2 19 5" xfId="1342"/>
    <cellStyle name="Comma 2 19 6" xfId="1343"/>
    <cellStyle name="Comma 2 19 7" xfId="1344"/>
    <cellStyle name="Comma 2 19 8" xfId="1345"/>
    <cellStyle name="Comma 2 19 9" xfId="1346"/>
    <cellStyle name="Comma 2 2" xfId="1347"/>
    <cellStyle name="Comma 2 2 10" xfId="1348"/>
    <cellStyle name="Comma 2 2 10 10" xfId="1349"/>
    <cellStyle name="Comma 2 2 10 11" xfId="1350"/>
    <cellStyle name="Comma 2 2 10 12" xfId="1351"/>
    <cellStyle name="Comma 2 2 10 13" xfId="1352"/>
    <cellStyle name="Comma 2 2 10 2" xfId="1353"/>
    <cellStyle name="Comma 2 2 10 3" xfId="1354"/>
    <cellStyle name="Comma 2 2 10 4" xfId="1355"/>
    <cellStyle name="Comma 2 2 10 5" xfId="1356"/>
    <cellStyle name="Comma 2 2 10 6" xfId="1357"/>
    <cellStyle name="Comma 2 2 10 7" xfId="1358"/>
    <cellStyle name="Comma 2 2 10 8" xfId="1359"/>
    <cellStyle name="Comma 2 2 10 9" xfId="1360"/>
    <cellStyle name="Comma 2 2 11" xfId="1361"/>
    <cellStyle name="Comma 2 2 11 10" xfId="1362"/>
    <cellStyle name="Comma 2 2 11 11" xfId="1363"/>
    <cellStyle name="Comma 2 2 11 12" xfId="1364"/>
    <cellStyle name="Comma 2 2 11 13" xfId="1365"/>
    <cellStyle name="Comma 2 2 11 2" xfId="1366"/>
    <cellStyle name="Comma 2 2 11 3" xfId="1367"/>
    <cellStyle name="Comma 2 2 11 4" xfId="1368"/>
    <cellStyle name="Comma 2 2 11 5" xfId="1369"/>
    <cellStyle name="Comma 2 2 11 6" xfId="1370"/>
    <cellStyle name="Comma 2 2 11 7" xfId="1371"/>
    <cellStyle name="Comma 2 2 11 8" xfId="1372"/>
    <cellStyle name="Comma 2 2 11 9" xfId="1373"/>
    <cellStyle name="Comma 2 2 12" xfId="1374"/>
    <cellStyle name="Comma 2 2 12 10" xfId="1375"/>
    <cellStyle name="Comma 2 2 12 11" xfId="1376"/>
    <cellStyle name="Comma 2 2 12 12" xfId="1377"/>
    <cellStyle name="Comma 2 2 12 13" xfId="1378"/>
    <cellStyle name="Comma 2 2 12 2" xfId="1379"/>
    <cellStyle name="Comma 2 2 12 3" xfId="1380"/>
    <cellStyle name="Comma 2 2 12 4" xfId="1381"/>
    <cellStyle name="Comma 2 2 12 5" xfId="1382"/>
    <cellStyle name="Comma 2 2 12 6" xfId="1383"/>
    <cellStyle name="Comma 2 2 12 7" xfId="1384"/>
    <cellStyle name="Comma 2 2 12 8" xfId="1385"/>
    <cellStyle name="Comma 2 2 12 9" xfId="1386"/>
    <cellStyle name="Comma 2 2 13" xfId="1387"/>
    <cellStyle name="Comma 2 2 13 10" xfId="1388"/>
    <cellStyle name="Comma 2 2 13 11" xfId="1389"/>
    <cellStyle name="Comma 2 2 13 12" xfId="1390"/>
    <cellStyle name="Comma 2 2 13 13" xfId="1391"/>
    <cellStyle name="Comma 2 2 13 2" xfId="1392"/>
    <cellStyle name="Comma 2 2 13 3" xfId="1393"/>
    <cellStyle name="Comma 2 2 13 4" xfId="1394"/>
    <cellStyle name="Comma 2 2 13 5" xfId="1395"/>
    <cellStyle name="Comma 2 2 13 6" xfId="1396"/>
    <cellStyle name="Comma 2 2 13 7" xfId="1397"/>
    <cellStyle name="Comma 2 2 13 8" xfId="1398"/>
    <cellStyle name="Comma 2 2 13 9" xfId="1399"/>
    <cellStyle name="Comma 2 2 14" xfId="1400"/>
    <cellStyle name="Comma 2 2 14 10" xfId="1401"/>
    <cellStyle name="Comma 2 2 14 11" xfId="1402"/>
    <cellStyle name="Comma 2 2 14 12" xfId="1403"/>
    <cellStyle name="Comma 2 2 14 13" xfId="1404"/>
    <cellStyle name="Comma 2 2 14 2" xfId="1405"/>
    <cellStyle name="Comma 2 2 14 3" xfId="1406"/>
    <cellStyle name="Comma 2 2 14 4" xfId="1407"/>
    <cellStyle name="Comma 2 2 14 5" xfId="1408"/>
    <cellStyle name="Comma 2 2 14 6" xfId="1409"/>
    <cellStyle name="Comma 2 2 14 7" xfId="1410"/>
    <cellStyle name="Comma 2 2 14 8" xfId="1411"/>
    <cellStyle name="Comma 2 2 14 9" xfId="1412"/>
    <cellStyle name="Comma 2 2 15" xfId="1413"/>
    <cellStyle name="Comma 2 2 15 10" xfId="1414"/>
    <cellStyle name="Comma 2 2 15 11" xfId="1415"/>
    <cellStyle name="Comma 2 2 15 12" xfId="1416"/>
    <cellStyle name="Comma 2 2 15 13" xfId="1417"/>
    <cellStyle name="Comma 2 2 15 2" xfId="1418"/>
    <cellStyle name="Comma 2 2 15 3" xfId="1419"/>
    <cellStyle name="Comma 2 2 15 4" xfId="1420"/>
    <cellStyle name="Comma 2 2 15 5" xfId="1421"/>
    <cellStyle name="Comma 2 2 15 6" xfId="1422"/>
    <cellStyle name="Comma 2 2 15 7" xfId="1423"/>
    <cellStyle name="Comma 2 2 15 8" xfId="1424"/>
    <cellStyle name="Comma 2 2 15 9" xfId="1425"/>
    <cellStyle name="Comma 2 2 16" xfId="1426"/>
    <cellStyle name="Comma 2 2 16 10" xfId="1427"/>
    <cellStyle name="Comma 2 2 16 11" xfId="1428"/>
    <cellStyle name="Comma 2 2 16 12" xfId="1429"/>
    <cellStyle name="Comma 2 2 16 13" xfId="1430"/>
    <cellStyle name="Comma 2 2 16 2" xfId="1431"/>
    <cellStyle name="Comma 2 2 16 3" xfId="1432"/>
    <cellStyle name="Comma 2 2 16 4" xfId="1433"/>
    <cellStyle name="Comma 2 2 16 5" xfId="1434"/>
    <cellStyle name="Comma 2 2 16 6" xfId="1435"/>
    <cellStyle name="Comma 2 2 16 7" xfId="1436"/>
    <cellStyle name="Comma 2 2 16 8" xfId="1437"/>
    <cellStyle name="Comma 2 2 16 9" xfId="1438"/>
    <cellStyle name="Comma 2 2 17" xfId="1439"/>
    <cellStyle name="Comma 2 2 17 10" xfId="1440"/>
    <cellStyle name="Comma 2 2 17 11" xfId="1441"/>
    <cellStyle name="Comma 2 2 17 12" xfId="1442"/>
    <cellStyle name="Comma 2 2 17 13" xfId="1443"/>
    <cellStyle name="Comma 2 2 17 2" xfId="1444"/>
    <cellStyle name="Comma 2 2 17 3" xfId="1445"/>
    <cellStyle name="Comma 2 2 17 4" xfId="1446"/>
    <cellStyle name="Comma 2 2 17 5" xfId="1447"/>
    <cellStyle name="Comma 2 2 17 6" xfId="1448"/>
    <cellStyle name="Comma 2 2 17 7" xfId="1449"/>
    <cellStyle name="Comma 2 2 17 8" xfId="1450"/>
    <cellStyle name="Comma 2 2 17 9" xfId="1451"/>
    <cellStyle name="Comma 2 2 18" xfId="1452"/>
    <cellStyle name="Comma 2 2 18 10" xfId="1453"/>
    <cellStyle name="Comma 2 2 18 11" xfId="1454"/>
    <cellStyle name="Comma 2 2 18 12" xfId="1455"/>
    <cellStyle name="Comma 2 2 18 13" xfId="1456"/>
    <cellStyle name="Comma 2 2 18 2" xfId="1457"/>
    <cellStyle name="Comma 2 2 18 3" xfId="1458"/>
    <cellStyle name="Comma 2 2 18 4" xfId="1459"/>
    <cellStyle name="Comma 2 2 18 5" xfId="1460"/>
    <cellStyle name="Comma 2 2 18 6" xfId="1461"/>
    <cellStyle name="Comma 2 2 18 7" xfId="1462"/>
    <cellStyle name="Comma 2 2 18 8" xfId="1463"/>
    <cellStyle name="Comma 2 2 18 9" xfId="1464"/>
    <cellStyle name="Comma 2 2 19" xfId="1465"/>
    <cellStyle name="Comma 2 2 19 10" xfId="1466"/>
    <cellStyle name="Comma 2 2 19 11" xfId="1467"/>
    <cellStyle name="Comma 2 2 19 12" xfId="1468"/>
    <cellStyle name="Comma 2 2 19 13" xfId="1469"/>
    <cellStyle name="Comma 2 2 19 2" xfId="1470"/>
    <cellStyle name="Comma 2 2 19 3" xfId="1471"/>
    <cellStyle name="Comma 2 2 19 4" xfId="1472"/>
    <cellStyle name="Comma 2 2 19 5" xfId="1473"/>
    <cellStyle name="Comma 2 2 19 6" xfId="1474"/>
    <cellStyle name="Comma 2 2 19 7" xfId="1475"/>
    <cellStyle name="Comma 2 2 19 8" xfId="1476"/>
    <cellStyle name="Comma 2 2 19 9" xfId="1477"/>
    <cellStyle name="Comma 2 2 2" xfId="1478"/>
    <cellStyle name="Comma 2 2 2 10" xfId="1479"/>
    <cellStyle name="Comma 2 2 2 11" xfId="1480"/>
    <cellStyle name="Comma 2 2 2 12" xfId="1481"/>
    <cellStyle name="Comma 2 2 2 13" xfId="1482"/>
    <cellStyle name="Comma 2 2 2 2" xfId="1483"/>
    <cellStyle name="Comma 2 2 2 2 2" xfId="1484"/>
    <cellStyle name="Comma 2 2 2 3" xfId="1485"/>
    <cellStyle name="Comma 2 2 2 3 2" xfId="1486"/>
    <cellStyle name="Comma 2 2 2 3 3" xfId="1487"/>
    <cellStyle name="Comma 2 2 2 3 4" xfId="1488"/>
    <cellStyle name="Comma 2 2 2 4" xfId="1489"/>
    <cellStyle name="Comma 2 2 2 4 10" xfId="1490"/>
    <cellStyle name="Comma 2 2 2 4 2" xfId="1491"/>
    <cellStyle name="Comma 2 2 2 4 3" xfId="1492"/>
    <cellStyle name="Comma 2 2 2 4 4" xfId="1493"/>
    <cellStyle name="Comma 2 2 2 4 5" xfId="1494"/>
    <cellStyle name="Comma 2 2 2 4 6" xfId="1495"/>
    <cellStyle name="Comma 2 2 2 4 7" xfId="1496"/>
    <cellStyle name="Comma 2 2 2 4 8" xfId="1497"/>
    <cellStyle name="Comma 2 2 2 4 9" xfId="1498"/>
    <cellStyle name="Comma 2 2 2 5" xfId="1499"/>
    <cellStyle name="Comma 2 2 2 5 2" xfId="1500"/>
    <cellStyle name="Comma 2 2 2 5 3" xfId="1501"/>
    <cellStyle name="Comma 2 2 2 6" xfId="1502"/>
    <cellStyle name="Comma 2 2 2 7" xfId="1503"/>
    <cellStyle name="Comma 2 2 2 8" xfId="1504"/>
    <cellStyle name="Comma 2 2 2 9" xfId="1505"/>
    <cellStyle name="Comma 2 2 20" xfId="1506"/>
    <cellStyle name="Comma 2 2 20 10" xfId="1507"/>
    <cellStyle name="Comma 2 2 20 11" xfId="1508"/>
    <cellStyle name="Comma 2 2 20 12" xfId="1509"/>
    <cellStyle name="Comma 2 2 20 13" xfId="1510"/>
    <cellStyle name="Comma 2 2 20 2" xfId="1511"/>
    <cellStyle name="Comma 2 2 20 3" xfId="1512"/>
    <cellStyle name="Comma 2 2 20 4" xfId="1513"/>
    <cellStyle name="Comma 2 2 20 5" xfId="1514"/>
    <cellStyle name="Comma 2 2 20 6" xfId="1515"/>
    <cellStyle name="Comma 2 2 20 7" xfId="1516"/>
    <cellStyle name="Comma 2 2 20 8" xfId="1517"/>
    <cellStyle name="Comma 2 2 20 9" xfId="1518"/>
    <cellStyle name="Comma 2 2 21" xfId="1519"/>
    <cellStyle name="Comma 2 2 21 10" xfId="1520"/>
    <cellStyle name="Comma 2 2 21 11" xfId="1521"/>
    <cellStyle name="Comma 2 2 21 12" xfId="1522"/>
    <cellStyle name="Comma 2 2 21 13" xfId="1523"/>
    <cellStyle name="Comma 2 2 21 2" xfId="1524"/>
    <cellStyle name="Comma 2 2 21 3" xfId="1525"/>
    <cellStyle name="Comma 2 2 21 4" xfId="1526"/>
    <cellStyle name="Comma 2 2 21 5" xfId="1527"/>
    <cellStyle name="Comma 2 2 21 6" xfId="1528"/>
    <cellStyle name="Comma 2 2 21 7" xfId="1529"/>
    <cellStyle name="Comma 2 2 21 8" xfId="1530"/>
    <cellStyle name="Comma 2 2 21 9" xfId="1531"/>
    <cellStyle name="Comma 2 2 22" xfId="1532"/>
    <cellStyle name="Comma 2 2 22 10" xfId="1533"/>
    <cellStyle name="Comma 2 2 22 11" xfId="1534"/>
    <cellStyle name="Comma 2 2 22 12" xfId="1535"/>
    <cellStyle name="Comma 2 2 22 13" xfId="1536"/>
    <cellStyle name="Comma 2 2 22 2" xfId="1537"/>
    <cellStyle name="Comma 2 2 22 3" xfId="1538"/>
    <cellStyle name="Comma 2 2 22 4" xfId="1539"/>
    <cellStyle name="Comma 2 2 22 5" xfId="1540"/>
    <cellStyle name="Comma 2 2 22 6" xfId="1541"/>
    <cellStyle name="Comma 2 2 22 7" xfId="1542"/>
    <cellStyle name="Comma 2 2 22 8" xfId="1543"/>
    <cellStyle name="Comma 2 2 22 9" xfId="1544"/>
    <cellStyle name="Comma 2 2 23" xfId="1545"/>
    <cellStyle name="Comma 2 2 24" xfId="1546"/>
    <cellStyle name="Comma 2 2 24 2" xfId="1547"/>
    <cellStyle name="Comma 2 2 24 3" xfId="1548"/>
    <cellStyle name="Comma 2 2 25" xfId="1549"/>
    <cellStyle name="Comma 2 2 25 2" xfId="1550"/>
    <cellStyle name="Comma 2 2 25 3" xfId="1551"/>
    <cellStyle name="Comma 2 2 25 4" xfId="1552"/>
    <cellStyle name="Comma 2 2 25 5" xfId="1553"/>
    <cellStyle name="Comma 2 2 25 6" xfId="1554"/>
    <cellStyle name="Comma 2 2 25 7" xfId="1555"/>
    <cellStyle name="Comma 2 2 25 8" xfId="1556"/>
    <cellStyle name="Comma 2 2 25 9" xfId="1557"/>
    <cellStyle name="Comma 2 2 26" xfId="1558"/>
    <cellStyle name="Comma 2 2 26 2" xfId="1559"/>
    <cellStyle name="Comma 2 2 26 3" xfId="1560"/>
    <cellStyle name="Comma 2 2 27" xfId="1561"/>
    <cellStyle name="Comma 2 2 28" xfId="1562"/>
    <cellStyle name="Comma 2 2 29" xfId="1563"/>
    <cellStyle name="Comma 2 2 3" xfId="1564"/>
    <cellStyle name="Comma 2 2 3 10" xfId="1565"/>
    <cellStyle name="Comma 2 2 3 11" xfId="1566"/>
    <cellStyle name="Comma 2 2 3 12" xfId="1567"/>
    <cellStyle name="Comma 2 2 3 13" xfId="1568"/>
    <cellStyle name="Comma 2 2 3 2" xfId="1569"/>
    <cellStyle name="Comma 2 2 3 3" xfId="1570"/>
    <cellStyle name="Comma 2 2 3 3 2" xfId="1571"/>
    <cellStyle name="Comma 2 2 3 3 3" xfId="1572"/>
    <cellStyle name="Comma 2 2 3 4" xfId="1573"/>
    <cellStyle name="Comma 2 2 3 4 2" xfId="1574"/>
    <cellStyle name="Comma 2 2 3 4 3" xfId="1575"/>
    <cellStyle name="Comma 2 2 3 4 4" xfId="1576"/>
    <cellStyle name="Comma 2 2 3 4 5" xfId="1577"/>
    <cellStyle name="Comma 2 2 3 4 6" xfId="1578"/>
    <cellStyle name="Comma 2 2 3 4 7" xfId="1579"/>
    <cellStyle name="Comma 2 2 3 5" xfId="1580"/>
    <cellStyle name="Comma 2 2 3 5 2" xfId="1581"/>
    <cellStyle name="Comma 2 2 3 5 3" xfId="1582"/>
    <cellStyle name="Comma 2 2 3 6" xfId="1583"/>
    <cellStyle name="Comma 2 2 3 7" xfId="1584"/>
    <cellStyle name="Comma 2 2 3 8" xfId="1585"/>
    <cellStyle name="Comma 2 2 3 9" xfId="1586"/>
    <cellStyle name="Comma 2 2 30" xfId="1587"/>
    <cellStyle name="Comma 2 2 31" xfId="1588"/>
    <cellStyle name="Comma 2 2 32" xfId="1589"/>
    <cellStyle name="Comma 2 2 33" xfId="1590"/>
    <cellStyle name="Comma 2 2 34" xfId="1591"/>
    <cellStyle name="Comma 2 2 35" xfId="1592"/>
    <cellStyle name="Comma 2 2 4" xfId="1593"/>
    <cellStyle name="Comma 2 2 4 10" xfId="1594"/>
    <cellStyle name="Comma 2 2 4 11" xfId="1595"/>
    <cellStyle name="Comma 2 2 4 12" xfId="1596"/>
    <cellStyle name="Comma 2 2 4 13" xfId="1597"/>
    <cellStyle name="Comma 2 2 4 2" xfId="1598"/>
    <cellStyle name="Comma 2 2 4 3" xfId="1599"/>
    <cellStyle name="Comma 2 2 4 3 2" xfId="1600"/>
    <cellStyle name="Comma 2 2 4 3 3" xfId="1601"/>
    <cellStyle name="Comma 2 2 4 4" xfId="1602"/>
    <cellStyle name="Comma 2 2 4 4 2" xfId="1603"/>
    <cellStyle name="Comma 2 2 4 4 3" xfId="1604"/>
    <cellStyle name="Comma 2 2 4 4 4" xfId="1605"/>
    <cellStyle name="Comma 2 2 4 4 5" xfId="1606"/>
    <cellStyle name="Comma 2 2 4 4 6" xfId="1607"/>
    <cellStyle name="Comma 2 2 4 4 7" xfId="1608"/>
    <cellStyle name="Comma 2 2 4 4 8" xfId="1609"/>
    <cellStyle name="Comma 2 2 4 4 9" xfId="1610"/>
    <cellStyle name="Comma 2 2 4 5" xfId="1611"/>
    <cellStyle name="Comma 2 2 4 5 2" xfId="1612"/>
    <cellStyle name="Comma 2 2 4 5 3" xfId="1613"/>
    <cellStyle name="Comma 2 2 4 6" xfId="1614"/>
    <cellStyle name="Comma 2 2 4 7" xfId="1615"/>
    <cellStyle name="Comma 2 2 4 8" xfId="1616"/>
    <cellStyle name="Comma 2 2 4 9" xfId="1617"/>
    <cellStyle name="Comma 2 2 5" xfId="1618"/>
    <cellStyle name="Comma 2 2 5 10" xfId="1619"/>
    <cellStyle name="Comma 2 2 5 11" xfId="1620"/>
    <cellStyle name="Comma 2 2 5 12" xfId="1621"/>
    <cellStyle name="Comma 2 2 5 13" xfId="1622"/>
    <cellStyle name="Comma 2 2 5 2" xfId="1623"/>
    <cellStyle name="Comma 2 2 5 3" xfId="1624"/>
    <cellStyle name="Comma 2 2 5 4" xfId="1625"/>
    <cellStyle name="Comma 2 2 5 4 2" xfId="1626"/>
    <cellStyle name="Comma 2 2 5 4 3" xfId="1627"/>
    <cellStyle name="Comma 2 2 5 4 4" xfId="1628"/>
    <cellStyle name="Comma 2 2 5 4 5" xfId="1629"/>
    <cellStyle name="Comma 2 2 5 4 6" xfId="1630"/>
    <cellStyle name="Comma 2 2 5 4 7" xfId="1631"/>
    <cellStyle name="Comma 2 2 5 5" xfId="1632"/>
    <cellStyle name="Comma 2 2 5 6" xfId="1633"/>
    <cellStyle name="Comma 2 2 5 7" xfId="1634"/>
    <cellStyle name="Comma 2 2 5 8" xfId="1635"/>
    <cellStyle name="Comma 2 2 5 9" xfId="1636"/>
    <cellStyle name="Comma 2 2 6" xfId="1637"/>
    <cellStyle name="Comma 2 2 6 10" xfId="1638"/>
    <cellStyle name="Comma 2 2 6 11" xfId="1639"/>
    <cellStyle name="Comma 2 2 6 12" xfId="1640"/>
    <cellStyle name="Comma 2 2 6 13" xfId="1641"/>
    <cellStyle name="Comma 2 2 6 2" xfId="1642"/>
    <cellStyle name="Comma 2 2 6 3" xfId="1643"/>
    <cellStyle name="Comma 2 2 6 4" xfId="1644"/>
    <cellStyle name="Comma 2 2 6 4 2" xfId="1645"/>
    <cellStyle name="Comma 2 2 6 4 3" xfId="1646"/>
    <cellStyle name="Comma 2 2 6 4 4" xfId="1647"/>
    <cellStyle name="Comma 2 2 6 4 5" xfId="1648"/>
    <cellStyle name="Comma 2 2 6 4 6" xfId="1649"/>
    <cellStyle name="Comma 2 2 6 4 7" xfId="1650"/>
    <cellStyle name="Comma 2 2 6 5" xfId="1651"/>
    <cellStyle name="Comma 2 2 6 6" xfId="1652"/>
    <cellStyle name="Comma 2 2 6 7" xfId="1653"/>
    <cellStyle name="Comma 2 2 6 8" xfId="1654"/>
    <cellStyle name="Comma 2 2 6 9" xfId="1655"/>
    <cellStyle name="Comma 2 2 7" xfId="1656"/>
    <cellStyle name="Comma 2 2 7 10" xfId="1657"/>
    <cellStyle name="Comma 2 2 7 11" xfId="1658"/>
    <cellStyle name="Comma 2 2 7 12" xfId="1659"/>
    <cellStyle name="Comma 2 2 7 13" xfId="1660"/>
    <cellStyle name="Comma 2 2 7 2" xfId="1661"/>
    <cellStyle name="Comma 2 2 7 3" xfId="1662"/>
    <cellStyle name="Comma 2 2 7 4" xfId="1663"/>
    <cellStyle name="Comma 2 2 7 4 2" xfId="1664"/>
    <cellStyle name="Comma 2 2 7 4 3" xfId="1665"/>
    <cellStyle name="Comma 2 2 7 4 4" xfId="1666"/>
    <cellStyle name="Comma 2 2 7 4 5" xfId="1667"/>
    <cellStyle name="Comma 2 2 7 4 6" xfId="1668"/>
    <cellStyle name="Comma 2 2 7 4 7" xfId="1669"/>
    <cellStyle name="Comma 2 2 7 5" xfId="1670"/>
    <cellStyle name="Comma 2 2 7 6" xfId="1671"/>
    <cellStyle name="Comma 2 2 7 7" xfId="1672"/>
    <cellStyle name="Comma 2 2 7 8" xfId="1673"/>
    <cellStyle name="Comma 2 2 7 9" xfId="1674"/>
    <cellStyle name="Comma 2 2 8" xfId="1675"/>
    <cellStyle name="Comma 2 2 8 10" xfId="1676"/>
    <cellStyle name="Comma 2 2 8 11" xfId="1677"/>
    <cellStyle name="Comma 2 2 8 12" xfId="1678"/>
    <cellStyle name="Comma 2 2 8 13" xfId="1679"/>
    <cellStyle name="Comma 2 2 8 2" xfId="1680"/>
    <cellStyle name="Comma 2 2 8 3" xfId="1681"/>
    <cellStyle name="Comma 2 2 8 4" xfId="1682"/>
    <cellStyle name="Comma 2 2 8 5" xfId="1683"/>
    <cellStyle name="Comma 2 2 8 6" xfId="1684"/>
    <cellStyle name="Comma 2 2 8 7" xfId="1685"/>
    <cellStyle name="Comma 2 2 8 8" xfId="1686"/>
    <cellStyle name="Comma 2 2 8 9" xfId="1687"/>
    <cellStyle name="Comma 2 2 9" xfId="1688"/>
    <cellStyle name="Comma 2 2 9 10" xfId="1689"/>
    <cellStyle name="Comma 2 2 9 11" xfId="1690"/>
    <cellStyle name="Comma 2 2 9 12" xfId="1691"/>
    <cellStyle name="Comma 2 2 9 13" xfId="1692"/>
    <cellStyle name="Comma 2 2 9 2" xfId="1693"/>
    <cellStyle name="Comma 2 2 9 3" xfId="1694"/>
    <cellStyle name="Comma 2 2 9 4" xfId="1695"/>
    <cellStyle name="Comma 2 2 9 5" xfId="1696"/>
    <cellStyle name="Comma 2 2 9 6" xfId="1697"/>
    <cellStyle name="Comma 2 2 9 7" xfId="1698"/>
    <cellStyle name="Comma 2 2 9 8" xfId="1699"/>
    <cellStyle name="Comma 2 2 9 9" xfId="1700"/>
    <cellStyle name="Comma 2 20" xfId="1701"/>
    <cellStyle name="Comma 2 20 10" xfId="1702"/>
    <cellStyle name="Comma 2 20 11" xfId="1703"/>
    <cellStyle name="Comma 2 20 12" xfId="1704"/>
    <cellStyle name="Comma 2 20 13" xfId="1705"/>
    <cellStyle name="Comma 2 20 2" xfId="1706"/>
    <cellStyle name="Comma 2 20 3" xfId="1707"/>
    <cellStyle name="Comma 2 20 4" xfId="1708"/>
    <cellStyle name="Comma 2 20 5" xfId="1709"/>
    <cellStyle name="Comma 2 20 6" xfId="1710"/>
    <cellStyle name="Comma 2 20 7" xfId="1711"/>
    <cellStyle name="Comma 2 20 8" xfId="1712"/>
    <cellStyle name="Comma 2 20 9" xfId="1713"/>
    <cellStyle name="Comma 2 21" xfId="1714"/>
    <cellStyle name="Comma 2 21 10" xfId="1715"/>
    <cellStyle name="Comma 2 21 11" xfId="1716"/>
    <cellStyle name="Comma 2 21 12" xfId="1717"/>
    <cellStyle name="Comma 2 21 13" xfId="1718"/>
    <cellStyle name="Comma 2 21 2" xfId="1719"/>
    <cellStyle name="Comma 2 21 3" xfId="1720"/>
    <cellStyle name="Comma 2 21 4" xfId="1721"/>
    <cellStyle name="Comma 2 21 5" xfId="1722"/>
    <cellStyle name="Comma 2 21 6" xfId="1723"/>
    <cellStyle name="Comma 2 21 7" xfId="1724"/>
    <cellStyle name="Comma 2 21 8" xfId="1725"/>
    <cellStyle name="Comma 2 21 9" xfId="1726"/>
    <cellStyle name="Comma 2 22" xfId="1727"/>
    <cellStyle name="Comma 2 22 10" xfId="1728"/>
    <cellStyle name="Comma 2 22 11" xfId="1729"/>
    <cellStyle name="Comma 2 22 12" xfId="1730"/>
    <cellStyle name="Comma 2 22 13" xfId="1731"/>
    <cellStyle name="Comma 2 22 2" xfId="1732"/>
    <cellStyle name="Comma 2 22 3" xfId="1733"/>
    <cellStyle name="Comma 2 22 4" xfId="1734"/>
    <cellStyle name="Comma 2 22 5" xfId="1735"/>
    <cellStyle name="Comma 2 22 6" xfId="1736"/>
    <cellStyle name="Comma 2 22 7" xfId="1737"/>
    <cellStyle name="Comma 2 22 8" xfId="1738"/>
    <cellStyle name="Comma 2 22 9" xfId="1739"/>
    <cellStyle name="Comma 2 23" xfId="1740"/>
    <cellStyle name="Comma 2 23 10" xfId="1741"/>
    <cellStyle name="Comma 2 23 11" xfId="1742"/>
    <cellStyle name="Comma 2 23 12" xfId="1743"/>
    <cellStyle name="Comma 2 23 13" xfId="1744"/>
    <cellStyle name="Comma 2 23 2" xfId="1745"/>
    <cellStyle name="Comma 2 23 3" xfId="1746"/>
    <cellStyle name="Comma 2 23 4" xfId="1747"/>
    <cellStyle name="Comma 2 23 5" xfId="1748"/>
    <cellStyle name="Comma 2 23 6" xfId="1749"/>
    <cellStyle name="Comma 2 23 7" xfId="1750"/>
    <cellStyle name="Comma 2 23 8" xfId="1751"/>
    <cellStyle name="Comma 2 23 9" xfId="1752"/>
    <cellStyle name="Comma 2 24" xfId="1753"/>
    <cellStyle name="Comma 2 24 10" xfId="1754"/>
    <cellStyle name="Comma 2 24 11" xfId="1755"/>
    <cellStyle name="Comma 2 24 12" xfId="1756"/>
    <cellStyle name="Comma 2 24 13" xfId="1757"/>
    <cellStyle name="Comma 2 24 2" xfId="1758"/>
    <cellStyle name="Comma 2 24 3" xfId="1759"/>
    <cellStyle name="Comma 2 24 4" xfId="1760"/>
    <cellStyle name="Comma 2 24 5" xfId="1761"/>
    <cellStyle name="Comma 2 24 6" xfId="1762"/>
    <cellStyle name="Comma 2 24 7" xfId="1763"/>
    <cellStyle name="Comma 2 24 8" xfId="1764"/>
    <cellStyle name="Comma 2 24 9" xfId="1765"/>
    <cellStyle name="Comma 2 25" xfId="1766"/>
    <cellStyle name="Comma 2 25 10" xfId="1767"/>
    <cellStyle name="Comma 2 25 11" xfId="1768"/>
    <cellStyle name="Comma 2 25 12" xfId="1769"/>
    <cellStyle name="Comma 2 25 13" xfId="1770"/>
    <cellStyle name="Comma 2 25 2" xfId="1771"/>
    <cellStyle name="Comma 2 25 3" xfId="1772"/>
    <cellStyle name="Comma 2 25 4" xfId="1773"/>
    <cellStyle name="Comma 2 25 5" xfId="1774"/>
    <cellStyle name="Comma 2 25 6" xfId="1775"/>
    <cellStyle name="Comma 2 25 7" xfId="1776"/>
    <cellStyle name="Comma 2 25 8" xfId="1777"/>
    <cellStyle name="Comma 2 25 9" xfId="1778"/>
    <cellStyle name="Comma 2 26" xfId="1779"/>
    <cellStyle name="Comma 2 26 10" xfId="1780"/>
    <cellStyle name="Comma 2 26 11" xfId="1781"/>
    <cellStyle name="Comma 2 26 12" xfId="1782"/>
    <cellStyle name="Comma 2 26 13" xfId="1783"/>
    <cellStyle name="Comma 2 26 2" xfId="1784"/>
    <cellStyle name="Comma 2 26 3" xfId="1785"/>
    <cellStyle name="Comma 2 26 4" xfId="1786"/>
    <cellStyle name="Comma 2 26 5" xfId="1787"/>
    <cellStyle name="Comma 2 26 6" xfId="1788"/>
    <cellStyle name="Comma 2 26 7" xfId="1789"/>
    <cellStyle name="Comma 2 26 8" xfId="1790"/>
    <cellStyle name="Comma 2 26 9" xfId="1791"/>
    <cellStyle name="Comma 2 27" xfId="1792"/>
    <cellStyle name="Comma 2 27 10" xfId="1793"/>
    <cellStyle name="Comma 2 27 11" xfId="1794"/>
    <cellStyle name="Comma 2 27 12" xfId="1795"/>
    <cellStyle name="Comma 2 27 13" xfId="1796"/>
    <cellStyle name="Comma 2 27 2" xfId="1797"/>
    <cellStyle name="Comma 2 27 3" xfId="1798"/>
    <cellStyle name="Comma 2 27 4" xfId="1799"/>
    <cellStyle name="Comma 2 27 5" xfId="1800"/>
    <cellStyle name="Comma 2 27 6" xfId="1801"/>
    <cellStyle name="Comma 2 27 7" xfId="1802"/>
    <cellStyle name="Comma 2 27 8" xfId="1803"/>
    <cellStyle name="Comma 2 27 9" xfId="1804"/>
    <cellStyle name="Comma 2 28" xfId="1805"/>
    <cellStyle name="Comma 2 28 10" xfId="1806"/>
    <cellStyle name="Comma 2 28 11" xfId="1807"/>
    <cellStyle name="Comma 2 28 12" xfId="1808"/>
    <cellStyle name="Comma 2 28 13" xfId="1809"/>
    <cellStyle name="Comma 2 28 2" xfId="1810"/>
    <cellStyle name="Comma 2 28 3" xfId="1811"/>
    <cellStyle name="Comma 2 28 4" xfId="1812"/>
    <cellStyle name="Comma 2 28 5" xfId="1813"/>
    <cellStyle name="Comma 2 28 6" xfId="1814"/>
    <cellStyle name="Comma 2 28 7" xfId="1815"/>
    <cellStyle name="Comma 2 28 8" xfId="1816"/>
    <cellStyle name="Comma 2 28 9" xfId="1817"/>
    <cellStyle name="Comma 2 29" xfId="1818"/>
    <cellStyle name="Comma 2 29 10" xfId="1819"/>
    <cellStyle name="Comma 2 29 11" xfId="1820"/>
    <cellStyle name="Comma 2 29 12" xfId="1821"/>
    <cellStyle name="Comma 2 29 13" xfId="1822"/>
    <cellStyle name="Comma 2 29 2" xfId="1823"/>
    <cellStyle name="Comma 2 29 3" xfId="1824"/>
    <cellStyle name="Comma 2 29 4" xfId="1825"/>
    <cellStyle name="Comma 2 29 5" xfId="1826"/>
    <cellStyle name="Comma 2 29 6" xfId="1827"/>
    <cellStyle name="Comma 2 29 7" xfId="1828"/>
    <cellStyle name="Comma 2 29 8" xfId="1829"/>
    <cellStyle name="Comma 2 29 9" xfId="1830"/>
    <cellStyle name="Comma 2 3" xfId="1831"/>
    <cellStyle name="Comma 2 3 10" xfId="1832"/>
    <cellStyle name="Comma 2 3 10 10" xfId="1833"/>
    <cellStyle name="Comma 2 3 10 11" xfId="1834"/>
    <cellStyle name="Comma 2 3 10 12" xfId="1835"/>
    <cellStyle name="Comma 2 3 10 13" xfId="1836"/>
    <cellStyle name="Comma 2 3 10 2" xfId="1837"/>
    <cellStyle name="Comma 2 3 10 3" xfId="1838"/>
    <cellStyle name="Comma 2 3 10 4" xfId="1839"/>
    <cellStyle name="Comma 2 3 10 5" xfId="1840"/>
    <cellStyle name="Comma 2 3 10 6" xfId="1841"/>
    <cellStyle name="Comma 2 3 10 7" xfId="1842"/>
    <cellStyle name="Comma 2 3 10 8" xfId="1843"/>
    <cellStyle name="Comma 2 3 10 9" xfId="1844"/>
    <cellStyle name="Comma 2 3 11" xfId="1845"/>
    <cellStyle name="Comma 2 3 11 10" xfId="1846"/>
    <cellStyle name="Comma 2 3 11 11" xfId="1847"/>
    <cellStyle name="Comma 2 3 11 12" xfId="1848"/>
    <cellStyle name="Comma 2 3 11 13" xfId="1849"/>
    <cellStyle name="Comma 2 3 11 2" xfId="1850"/>
    <cellStyle name="Comma 2 3 11 3" xfId="1851"/>
    <cellStyle name="Comma 2 3 11 4" xfId="1852"/>
    <cellStyle name="Comma 2 3 11 5" xfId="1853"/>
    <cellStyle name="Comma 2 3 11 6" xfId="1854"/>
    <cellStyle name="Comma 2 3 11 7" xfId="1855"/>
    <cellStyle name="Comma 2 3 11 8" xfId="1856"/>
    <cellStyle name="Comma 2 3 11 9" xfId="1857"/>
    <cellStyle name="Comma 2 3 12" xfId="1858"/>
    <cellStyle name="Comma 2 3 12 10" xfId="1859"/>
    <cellStyle name="Comma 2 3 12 11" xfId="1860"/>
    <cellStyle name="Comma 2 3 12 12" xfId="1861"/>
    <cellStyle name="Comma 2 3 12 13" xfId="1862"/>
    <cellStyle name="Comma 2 3 12 2" xfId="1863"/>
    <cellStyle name="Comma 2 3 12 3" xfId="1864"/>
    <cellStyle name="Comma 2 3 12 4" xfId="1865"/>
    <cellStyle name="Comma 2 3 12 5" xfId="1866"/>
    <cellStyle name="Comma 2 3 12 6" xfId="1867"/>
    <cellStyle name="Comma 2 3 12 7" xfId="1868"/>
    <cellStyle name="Comma 2 3 12 8" xfId="1869"/>
    <cellStyle name="Comma 2 3 12 9" xfId="1870"/>
    <cellStyle name="Comma 2 3 13" xfId="1871"/>
    <cellStyle name="Comma 2 3 13 10" xfId="1872"/>
    <cellStyle name="Comma 2 3 13 11" xfId="1873"/>
    <cellStyle name="Comma 2 3 13 12" xfId="1874"/>
    <cellStyle name="Comma 2 3 13 13" xfId="1875"/>
    <cellStyle name="Comma 2 3 13 2" xfId="1876"/>
    <cellStyle name="Comma 2 3 13 3" xfId="1877"/>
    <cellStyle name="Comma 2 3 13 4" xfId="1878"/>
    <cellStyle name="Comma 2 3 13 5" xfId="1879"/>
    <cellStyle name="Comma 2 3 13 6" xfId="1880"/>
    <cellStyle name="Comma 2 3 13 7" xfId="1881"/>
    <cellStyle name="Comma 2 3 13 8" xfId="1882"/>
    <cellStyle name="Comma 2 3 13 9" xfId="1883"/>
    <cellStyle name="Comma 2 3 14" xfId="1884"/>
    <cellStyle name="Comma 2 3 14 10" xfId="1885"/>
    <cellStyle name="Comma 2 3 14 11" xfId="1886"/>
    <cellStyle name="Comma 2 3 14 12" xfId="1887"/>
    <cellStyle name="Comma 2 3 14 13" xfId="1888"/>
    <cellStyle name="Comma 2 3 14 2" xfId="1889"/>
    <cellStyle name="Comma 2 3 14 3" xfId="1890"/>
    <cellStyle name="Comma 2 3 14 4" xfId="1891"/>
    <cellStyle name="Comma 2 3 14 5" xfId="1892"/>
    <cellStyle name="Comma 2 3 14 6" xfId="1893"/>
    <cellStyle name="Comma 2 3 14 7" xfId="1894"/>
    <cellStyle name="Comma 2 3 14 8" xfId="1895"/>
    <cellStyle name="Comma 2 3 14 9" xfId="1896"/>
    <cellStyle name="Comma 2 3 15" xfId="1897"/>
    <cellStyle name="Comma 2 3 15 10" xfId="1898"/>
    <cellStyle name="Comma 2 3 15 11" xfId="1899"/>
    <cellStyle name="Comma 2 3 15 12" xfId="1900"/>
    <cellStyle name="Comma 2 3 15 13" xfId="1901"/>
    <cellStyle name="Comma 2 3 15 2" xfId="1902"/>
    <cellStyle name="Comma 2 3 15 3" xfId="1903"/>
    <cellStyle name="Comma 2 3 15 4" xfId="1904"/>
    <cellStyle name="Comma 2 3 15 5" xfId="1905"/>
    <cellStyle name="Comma 2 3 15 6" xfId="1906"/>
    <cellStyle name="Comma 2 3 15 7" xfId="1907"/>
    <cellStyle name="Comma 2 3 15 8" xfId="1908"/>
    <cellStyle name="Comma 2 3 15 9" xfId="1909"/>
    <cellStyle name="Comma 2 3 16" xfId="1910"/>
    <cellStyle name="Comma 2 3 16 10" xfId="1911"/>
    <cellStyle name="Comma 2 3 16 11" xfId="1912"/>
    <cellStyle name="Comma 2 3 16 12" xfId="1913"/>
    <cellStyle name="Comma 2 3 16 13" xfId="1914"/>
    <cellStyle name="Comma 2 3 16 2" xfId="1915"/>
    <cellStyle name="Comma 2 3 16 3" xfId="1916"/>
    <cellStyle name="Comma 2 3 16 4" xfId="1917"/>
    <cellStyle name="Comma 2 3 16 5" xfId="1918"/>
    <cellStyle name="Comma 2 3 16 6" xfId="1919"/>
    <cellStyle name="Comma 2 3 16 7" xfId="1920"/>
    <cellStyle name="Comma 2 3 16 8" xfId="1921"/>
    <cellStyle name="Comma 2 3 16 9" xfId="1922"/>
    <cellStyle name="Comma 2 3 17" xfId="1923"/>
    <cellStyle name="Comma 2 3 17 10" xfId="1924"/>
    <cellStyle name="Comma 2 3 17 11" xfId="1925"/>
    <cellStyle name="Comma 2 3 17 12" xfId="1926"/>
    <cellStyle name="Comma 2 3 17 13" xfId="1927"/>
    <cellStyle name="Comma 2 3 17 2" xfId="1928"/>
    <cellStyle name="Comma 2 3 17 3" xfId="1929"/>
    <cellStyle name="Comma 2 3 17 4" xfId="1930"/>
    <cellStyle name="Comma 2 3 17 5" xfId="1931"/>
    <cellStyle name="Comma 2 3 17 6" xfId="1932"/>
    <cellStyle name="Comma 2 3 17 7" xfId="1933"/>
    <cellStyle name="Comma 2 3 17 8" xfId="1934"/>
    <cellStyle name="Comma 2 3 17 9" xfId="1935"/>
    <cellStyle name="Comma 2 3 18" xfId="1936"/>
    <cellStyle name="Comma 2 3 18 10" xfId="1937"/>
    <cellStyle name="Comma 2 3 18 11" xfId="1938"/>
    <cellStyle name="Comma 2 3 18 12" xfId="1939"/>
    <cellStyle name="Comma 2 3 18 13" xfId="1940"/>
    <cellStyle name="Comma 2 3 18 2" xfId="1941"/>
    <cellStyle name="Comma 2 3 18 3" xfId="1942"/>
    <cellStyle name="Comma 2 3 18 4" xfId="1943"/>
    <cellStyle name="Comma 2 3 18 5" xfId="1944"/>
    <cellStyle name="Comma 2 3 18 6" xfId="1945"/>
    <cellStyle name="Comma 2 3 18 7" xfId="1946"/>
    <cellStyle name="Comma 2 3 18 8" xfId="1947"/>
    <cellStyle name="Comma 2 3 18 9" xfId="1948"/>
    <cellStyle name="Comma 2 3 19" xfId="1949"/>
    <cellStyle name="Comma 2 3 19 10" xfId="1950"/>
    <cellStyle name="Comma 2 3 19 11" xfId="1951"/>
    <cellStyle name="Comma 2 3 19 12" xfId="1952"/>
    <cellStyle name="Comma 2 3 19 13" xfId="1953"/>
    <cellStyle name="Comma 2 3 19 2" xfId="1954"/>
    <cellStyle name="Comma 2 3 19 3" xfId="1955"/>
    <cellStyle name="Comma 2 3 19 4" xfId="1956"/>
    <cellStyle name="Comma 2 3 19 5" xfId="1957"/>
    <cellStyle name="Comma 2 3 19 6" xfId="1958"/>
    <cellStyle name="Comma 2 3 19 7" xfId="1959"/>
    <cellStyle name="Comma 2 3 19 8" xfId="1960"/>
    <cellStyle name="Comma 2 3 19 9" xfId="1961"/>
    <cellStyle name="Comma 2 3 2" xfId="1962"/>
    <cellStyle name="Comma 2 3 2 10" xfId="1963"/>
    <cellStyle name="Comma 2 3 2 11" xfId="1964"/>
    <cellStyle name="Comma 2 3 2 12" xfId="1965"/>
    <cellStyle name="Comma 2 3 2 13" xfId="1966"/>
    <cellStyle name="Comma 2 3 2 2" xfId="1967"/>
    <cellStyle name="Comma 2 3 2 3" xfId="1968"/>
    <cellStyle name="Comma 2 3 2 4" xfId="1969"/>
    <cellStyle name="Comma 2 3 2 5" xfId="1970"/>
    <cellStyle name="Comma 2 3 2 6" xfId="1971"/>
    <cellStyle name="Comma 2 3 2 7" xfId="1972"/>
    <cellStyle name="Comma 2 3 2 8" xfId="1973"/>
    <cellStyle name="Comma 2 3 2 9" xfId="1974"/>
    <cellStyle name="Comma 2 3 20" xfId="1975"/>
    <cellStyle name="Comma 2 3 20 10" xfId="1976"/>
    <cellStyle name="Comma 2 3 20 11" xfId="1977"/>
    <cellStyle name="Comma 2 3 20 12" xfId="1978"/>
    <cellStyle name="Comma 2 3 20 13" xfId="1979"/>
    <cellStyle name="Comma 2 3 20 2" xfId="1980"/>
    <cellStyle name="Comma 2 3 20 3" xfId="1981"/>
    <cellStyle name="Comma 2 3 20 4" xfId="1982"/>
    <cellStyle name="Comma 2 3 20 5" xfId="1983"/>
    <cellStyle name="Comma 2 3 20 6" xfId="1984"/>
    <cellStyle name="Comma 2 3 20 7" xfId="1985"/>
    <cellStyle name="Comma 2 3 20 8" xfId="1986"/>
    <cellStyle name="Comma 2 3 20 9" xfId="1987"/>
    <cellStyle name="Comma 2 3 21" xfId="1988"/>
    <cellStyle name="Comma 2 3 21 10" xfId="1989"/>
    <cellStyle name="Comma 2 3 21 11" xfId="1990"/>
    <cellStyle name="Comma 2 3 21 12" xfId="1991"/>
    <cellStyle name="Comma 2 3 21 13" xfId="1992"/>
    <cellStyle name="Comma 2 3 21 2" xfId="1993"/>
    <cellStyle name="Comma 2 3 21 3" xfId="1994"/>
    <cellStyle name="Comma 2 3 21 4" xfId="1995"/>
    <cellStyle name="Comma 2 3 21 5" xfId="1996"/>
    <cellStyle name="Comma 2 3 21 6" xfId="1997"/>
    <cellStyle name="Comma 2 3 21 7" xfId="1998"/>
    <cellStyle name="Comma 2 3 21 8" xfId="1999"/>
    <cellStyle name="Comma 2 3 21 9" xfId="2000"/>
    <cellStyle name="Comma 2 3 22" xfId="2001"/>
    <cellStyle name="Comma 2 3 22 10" xfId="2002"/>
    <cellStyle name="Comma 2 3 22 11" xfId="2003"/>
    <cellStyle name="Comma 2 3 22 12" xfId="2004"/>
    <cellStyle name="Comma 2 3 22 13" xfId="2005"/>
    <cellStyle name="Comma 2 3 22 2" xfId="2006"/>
    <cellStyle name="Comma 2 3 22 3" xfId="2007"/>
    <cellStyle name="Comma 2 3 22 4" xfId="2008"/>
    <cellStyle name="Comma 2 3 22 5" xfId="2009"/>
    <cellStyle name="Comma 2 3 22 6" xfId="2010"/>
    <cellStyle name="Comma 2 3 22 7" xfId="2011"/>
    <cellStyle name="Comma 2 3 22 8" xfId="2012"/>
    <cellStyle name="Comma 2 3 22 9" xfId="2013"/>
    <cellStyle name="Comma 2 3 23" xfId="2014"/>
    <cellStyle name="Comma 2 3 24" xfId="2015"/>
    <cellStyle name="Comma 2 3 24 2" xfId="2016"/>
    <cellStyle name="Comma 2 3 24 3" xfId="2017"/>
    <cellStyle name="Comma 2 3 25" xfId="2018"/>
    <cellStyle name="Comma 2 3 25 2" xfId="2019"/>
    <cellStyle name="Comma 2 3 25 3" xfId="2020"/>
    <cellStyle name="Comma 2 3 25 4" xfId="2021"/>
    <cellStyle name="Comma 2 3 25 5" xfId="2022"/>
    <cellStyle name="Comma 2 3 25 6" xfId="2023"/>
    <cellStyle name="Comma 2 3 25 7" xfId="2024"/>
    <cellStyle name="Comma 2 3 26" xfId="2025"/>
    <cellStyle name="Comma 2 3 26 2" xfId="2026"/>
    <cellStyle name="Comma 2 3 26 3" xfId="2027"/>
    <cellStyle name="Comma 2 3 27" xfId="2028"/>
    <cellStyle name="Comma 2 3 28" xfId="2029"/>
    <cellStyle name="Comma 2 3 29" xfId="2030"/>
    <cellStyle name="Comma 2 3 3" xfId="2031"/>
    <cellStyle name="Comma 2 3 3 10" xfId="2032"/>
    <cellStyle name="Comma 2 3 3 11" xfId="2033"/>
    <cellStyle name="Comma 2 3 3 12" xfId="2034"/>
    <cellStyle name="Comma 2 3 3 13" xfId="2035"/>
    <cellStyle name="Comma 2 3 3 2" xfId="2036"/>
    <cellStyle name="Comma 2 3 3 3" xfId="2037"/>
    <cellStyle name="Comma 2 3 3 4" xfId="2038"/>
    <cellStyle name="Comma 2 3 3 5" xfId="2039"/>
    <cellStyle name="Comma 2 3 3 6" xfId="2040"/>
    <cellStyle name="Comma 2 3 3 7" xfId="2041"/>
    <cellStyle name="Comma 2 3 3 8" xfId="2042"/>
    <cellStyle name="Comma 2 3 3 9" xfId="2043"/>
    <cellStyle name="Comma 2 3 30" xfId="2044"/>
    <cellStyle name="Comma 2 3 31" xfId="2045"/>
    <cellStyle name="Comma 2 3 32" xfId="2046"/>
    <cellStyle name="Comma 2 3 33" xfId="2047"/>
    <cellStyle name="Comma 2 3 34" xfId="2048"/>
    <cellStyle name="Comma 2 3 35" xfId="2049"/>
    <cellStyle name="Comma 2 3 4" xfId="2050"/>
    <cellStyle name="Comma 2 3 4 10" xfId="2051"/>
    <cellStyle name="Comma 2 3 4 11" xfId="2052"/>
    <cellStyle name="Comma 2 3 4 12" xfId="2053"/>
    <cellStyle name="Comma 2 3 4 13" xfId="2054"/>
    <cellStyle name="Comma 2 3 4 2" xfId="2055"/>
    <cellStyle name="Comma 2 3 4 3" xfId="2056"/>
    <cellStyle name="Comma 2 3 4 4" xfId="2057"/>
    <cellStyle name="Comma 2 3 4 5" xfId="2058"/>
    <cellStyle name="Comma 2 3 4 6" xfId="2059"/>
    <cellStyle name="Comma 2 3 4 7" xfId="2060"/>
    <cellStyle name="Comma 2 3 4 8" xfId="2061"/>
    <cellStyle name="Comma 2 3 4 9" xfId="2062"/>
    <cellStyle name="Comma 2 3 5" xfId="2063"/>
    <cellStyle name="Comma 2 3 5 10" xfId="2064"/>
    <cellStyle name="Comma 2 3 5 11" xfId="2065"/>
    <cellStyle name="Comma 2 3 5 12" xfId="2066"/>
    <cellStyle name="Comma 2 3 5 13" xfId="2067"/>
    <cellStyle name="Comma 2 3 5 2" xfId="2068"/>
    <cellStyle name="Comma 2 3 5 3" xfId="2069"/>
    <cellStyle name="Comma 2 3 5 4" xfId="2070"/>
    <cellStyle name="Comma 2 3 5 5" xfId="2071"/>
    <cellStyle name="Comma 2 3 5 6" xfId="2072"/>
    <cellStyle name="Comma 2 3 5 7" xfId="2073"/>
    <cellStyle name="Comma 2 3 5 8" xfId="2074"/>
    <cellStyle name="Comma 2 3 5 9" xfId="2075"/>
    <cellStyle name="Comma 2 3 6" xfId="2076"/>
    <cellStyle name="Comma 2 3 6 10" xfId="2077"/>
    <cellStyle name="Comma 2 3 6 11" xfId="2078"/>
    <cellStyle name="Comma 2 3 6 12" xfId="2079"/>
    <cellStyle name="Comma 2 3 6 13" xfId="2080"/>
    <cellStyle name="Comma 2 3 6 2" xfId="2081"/>
    <cellStyle name="Comma 2 3 6 3" xfId="2082"/>
    <cellStyle name="Comma 2 3 6 4" xfId="2083"/>
    <cellStyle name="Comma 2 3 6 5" xfId="2084"/>
    <cellStyle name="Comma 2 3 6 6" xfId="2085"/>
    <cellStyle name="Comma 2 3 6 7" xfId="2086"/>
    <cellStyle name="Comma 2 3 6 8" xfId="2087"/>
    <cellStyle name="Comma 2 3 6 9" xfId="2088"/>
    <cellStyle name="Comma 2 3 7" xfId="2089"/>
    <cellStyle name="Comma 2 3 7 10" xfId="2090"/>
    <cellStyle name="Comma 2 3 7 11" xfId="2091"/>
    <cellStyle name="Comma 2 3 7 12" xfId="2092"/>
    <cellStyle name="Comma 2 3 7 13" xfId="2093"/>
    <cellStyle name="Comma 2 3 7 2" xfId="2094"/>
    <cellStyle name="Comma 2 3 7 3" xfId="2095"/>
    <cellStyle name="Comma 2 3 7 4" xfId="2096"/>
    <cellStyle name="Comma 2 3 7 5" xfId="2097"/>
    <cellStyle name="Comma 2 3 7 6" xfId="2098"/>
    <cellStyle name="Comma 2 3 7 7" xfId="2099"/>
    <cellStyle name="Comma 2 3 7 8" xfId="2100"/>
    <cellStyle name="Comma 2 3 7 9" xfId="2101"/>
    <cellStyle name="Comma 2 3 8" xfId="2102"/>
    <cellStyle name="Comma 2 3 8 10" xfId="2103"/>
    <cellStyle name="Comma 2 3 8 11" xfId="2104"/>
    <cellStyle name="Comma 2 3 8 12" xfId="2105"/>
    <cellStyle name="Comma 2 3 8 13" xfId="2106"/>
    <cellStyle name="Comma 2 3 8 2" xfId="2107"/>
    <cellStyle name="Comma 2 3 8 3" xfId="2108"/>
    <cellStyle name="Comma 2 3 8 4" xfId="2109"/>
    <cellStyle name="Comma 2 3 8 5" xfId="2110"/>
    <cellStyle name="Comma 2 3 8 6" xfId="2111"/>
    <cellStyle name="Comma 2 3 8 7" xfId="2112"/>
    <cellStyle name="Comma 2 3 8 8" xfId="2113"/>
    <cellStyle name="Comma 2 3 8 9" xfId="2114"/>
    <cellStyle name="Comma 2 3 9" xfId="2115"/>
    <cellStyle name="Comma 2 3 9 10" xfId="2116"/>
    <cellStyle name="Comma 2 3 9 11" xfId="2117"/>
    <cellStyle name="Comma 2 3 9 12" xfId="2118"/>
    <cellStyle name="Comma 2 3 9 13" xfId="2119"/>
    <cellStyle name="Comma 2 3 9 2" xfId="2120"/>
    <cellStyle name="Comma 2 3 9 3" xfId="2121"/>
    <cellStyle name="Comma 2 3 9 4" xfId="2122"/>
    <cellStyle name="Comma 2 3 9 5" xfId="2123"/>
    <cellStyle name="Comma 2 3 9 6" xfId="2124"/>
    <cellStyle name="Comma 2 3 9 7" xfId="2125"/>
    <cellStyle name="Comma 2 3 9 8" xfId="2126"/>
    <cellStyle name="Comma 2 3 9 9" xfId="2127"/>
    <cellStyle name="Comma 2 30" xfId="2128"/>
    <cellStyle name="Comma 2 30 10" xfId="2129"/>
    <cellStyle name="Comma 2 30 11" xfId="2130"/>
    <cellStyle name="Comma 2 30 12" xfId="2131"/>
    <cellStyle name="Comma 2 30 13" xfId="2132"/>
    <cellStyle name="Comma 2 30 2" xfId="2133"/>
    <cellStyle name="Comma 2 30 3" xfId="2134"/>
    <cellStyle name="Comma 2 30 4" xfId="2135"/>
    <cellStyle name="Comma 2 30 5" xfId="2136"/>
    <cellStyle name="Comma 2 30 6" xfId="2137"/>
    <cellStyle name="Comma 2 30 7" xfId="2138"/>
    <cellStyle name="Comma 2 30 8" xfId="2139"/>
    <cellStyle name="Comma 2 30 9" xfId="2140"/>
    <cellStyle name="Comma 2 31" xfId="2141"/>
    <cellStyle name="Comma 2 31 10" xfId="2142"/>
    <cellStyle name="Comma 2 31 11" xfId="2143"/>
    <cellStyle name="Comma 2 31 12" xfId="2144"/>
    <cellStyle name="Comma 2 31 13" xfId="2145"/>
    <cellStyle name="Comma 2 31 2" xfId="2146"/>
    <cellStyle name="Comma 2 31 3" xfId="2147"/>
    <cellStyle name="Comma 2 31 4" xfId="2148"/>
    <cellStyle name="Comma 2 31 5" xfId="2149"/>
    <cellStyle name="Comma 2 31 6" xfId="2150"/>
    <cellStyle name="Comma 2 31 7" xfId="2151"/>
    <cellStyle name="Comma 2 31 8" xfId="2152"/>
    <cellStyle name="Comma 2 31 9" xfId="2153"/>
    <cellStyle name="Comma 2 32" xfId="2154"/>
    <cellStyle name="Comma 2 32 10" xfId="2155"/>
    <cellStyle name="Comma 2 32 11" xfId="2156"/>
    <cellStyle name="Comma 2 32 12" xfId="2157"/>
    <cellStyle name="Comma 2 32 13" xfId="2158"/>
    <cellStyle name="Comma 2 32 2" xfId="2159"/>
    <cellStyle name="Comma 2 32 3" xfId="2160"/>
    <cellStyle name="Comma 2 32 4" xfId="2161"/>
    <cellStyle name="Comma 2 32 5" xfId="2162"/>
    <cellStyle name="Comma 2 32 6" xfId="2163"/>
    <cellStyle name="Comma 2 32 7" xfId="2164"/>
    <cellStyle name="Comma 2 32 8" xfId="2165"/>
    <cellStyle name="Comma 2 32 9" xfId="2166"/>
    <cellStyle name="Comma 2 33" xfId="2167"/>
    <cellStyle name="Comma 2 33 10" xfId="2168"/>
    <cellStyle name="Comma 2 33 11" xfId="2169"/>
    <cellStyle name="Comma 2 33 12" xfId="2170"/>
    <cellStyle name="Comma 2 33 13" xfId="2171"/>
    <cellStyle name="Comma 2 33 2" xfId="2172"/>
    <cellStyle name="Comma 2 33 3" xfId="2173"/>
    <cellStyle name="Comma 2 33 4" xfId="2174"/>
    <cellStyle name="Comma 2 33 5" xfId="2175"/>
    <cellStyle name="Comma 2 33 6" xfId="2176"/>
    <cellStyle name="Comma 2 33 7" xfId="2177"/>
    <cellStyle name="Comma 2 33 8" xfId="2178"/>
    <cellStyle name="Comma 2 33 9" xfId="2179"/>
    <cellStyle name="Comma 2 34" xfId="2180"/>
    <cellStyle name="Comma 2 34 10" xfId="2181"/>
    <cellStyle name="Comma 2 34 11" xfId="2182"/>
    <cellStyle name="Comma 2 34 12" xfId="2183"/>
    <cellStyle name="Comma 2 34 13" xfId="2184"/>
    <cellStyle name="Comma 2 34 2" xfId="2185"/>
    <cellStyle name="Comma 2 34 3" xfId="2186"/>
    <cellStyle name="Comma 2 34 4" xfId="2187"/>
    <cellStyle name="Comma 2 34 5" xfId="2188"/>
    <cellStyle name="Comma 2 34 6" xfId="2189"/>
    <cellStyle name="Comma 2 34 7" xfId="2190"/>
    <cellStyle name="Comma 2 34 8" xfId="2191"/>
    <cellStyle name="Comma 2 34 9" xfId="2192"/>
    <cellStyle name="Comma 2 35" xfId="2193"/>
    <cellStyle name="Comma 2 35 10" xfId="2194"/>
    <cellStyle name="Comma 2 35 11" xfId="2195"/>
    <cellStyle name="Comma 2 35 12" xfId="2196"/>
    <cellStyle name="Comma 2 35 13" xfId="2197"/>
    <cellStyle name="Comma 2 35 2" xfId="2198"/>
    <cellStyle name="Comma 2 35 3" xfId="2199"/>
    <cellStyle name="Comma 2 35 4" xfId="2200"/>
    <cellStyle name="Comma 2 35 5" xfId="2201"/>
    <cellStyle name="Comma 2 35 6" xfId="2202"/>
    <cellStyle name="Comma 2 35 7" xfId="2203"/>
    <cellStyle name="Comma 2 35 8" xfId="2204"/>
    <cellStyle name="Comma 2 35 9" xfId="2205"/>
    <cellStyle name="Comma 2 36" xfId="2206"/>
    <cellStyle name="Comma 2 36 10" xfId="2207"/>
    <cellStyle name="Comma 2 36 11" xfId="2208"/>
    <cellStyle name="Comma 2 36 12" xfId="2209"/>
    <cellStyle name="Comma 2 36 13" xfId="2210"/>
    <cellStyle name="Comma 2 36 2" xfId="2211"/>
    <cellStyle name="Comma 2 36 3" xfId="2212"/>
    <cellStyle name="Comma 2 36 4" xfId="2213"/>
    <cellStyle name="Comma 2 36 5" xfId="2214"/>
    <cellStyle name="Comma 2 36 6" xfId="2215"/>
    <cellStyle name="Comma 2 36 7" xfId="2216"/>
    <cellStyle name="Comma 2 36 8" xfId="2217"/>
    <cellStyle name="Comma 2 36 9" xfId="2218"/>
    <cellStyle name="Comma 2 37" xfId="2219"/>
    <cellStyle name="Comma 2 37 10" xfId="2220"/>
    <cellStyle name="Comma 2 37 11" xfId="2221"/>
    <cellStyle name="Comma 2 37 12" xfId="2222"/>
    <cellStyle name="Comma 2 37 13" xfId="2223"/>
    <cellStyle name="Comma 2 37 2" xfId="2224"/>
    <cellStyle name="Comma 2 37 3" xfId="2225"/>
    <cellStyle name="Comma 2 37 4" xfId="2226"/>
    <cellStyle name="Comma 2 37 5" xfId="2227"/>
    <cellStyle name="Comma 2 37 6" xfId="2228"/>
    <cellStyle name="Comma 2 37 7" xfId="2229"/>
    <cellStyle name="Comma 2 37 8" xfId="2230"/>
    <cellStyle name="Comma 2 37 9" xfId="2231"/>
    <cellStyle name="Comma 2 38" xfId="2232"/>
    <cellStyle name="Comma 2 38 10" xfId="2233"/>
    <cellStyle name="Comma 2 38 11" xfId="2234"/>
    <cellStyle name="Comma 2 38 12" xfId="2235"/>
    <cellStyle name="Comma 2 38 13" xfId="2236"/>
    <cellStyle name="Comma 2 38 2" xfId="2237"/>
    <cellStyle name="Comma 2 38 3" xfId="2238"/>
    <cellStyle name="Comma 2 38 4" xfId="2239"/>
    <cellStyle name="Comma 2 38 5" xfId="2240"/>
    <cellStyle name="Comma 2 38 6" xfId="2241"/>
    <cellStyle name="Comma 2 38 7" xfId="2242"/>
    <cellStyle name="Comma 2 38 8" xfId="2243"/>
    <cellStyle name="Comma 2 38 9" xfId="2244"/>
    <cellStyle name="Comma 2 39" xfId="2245"/>
    <cellStyle name="Comma 2 39 10" xfId="2246"/>
    <cellStyle name="Comma 2 39 11" xfId="2247"/>
    <cellStyle name="Comma 2 39 12" xfId="2248"/>
    <cellStyle name="Comma 2 39 13" xfId="2249"/>
    <cellStyle name="Comma 2 39 2" xfId="2250"/>
    <cellStyle name="Comma 2 39 3" xfId="2251"/>
    <cellStyle name="Comma 2 39 4" xfId="2252"/>
    <cellStyle name="Comma 2 39 5" xfId="2253"/>
    <cellStyle name="Comma 2 39 6" xfId="2254"/>
    <cellStyle name="Comma 2 39 7" xfId="2255"/>
    <cellStyle name="Comma 2 39 8" xfId="2256"/>
    <cellStyle name="Comma 2 39 9" xfId="2257"/>
    <cellStyle name="Comma 2 4" xfId="2258"/>
    <cellStyle name="Comma 2 4 10" xfId="2259"/>
    <cellStyle name="Comma 2 4 10 10" xfId="2260"/>
    <cellStyle name="Comma 2 4 10 11" xfId="2261"/>
    <cellStyle name="Comma 2 4 10 12" xfId="2262"/>
    <cellStyle name="Comma 2 4 10 13" xfId="2263"/>
    <cellStyle name="Comma 2 4 10 2" xfId="2264"/>
    <cellStyle name="Comma 2 4 10 3" xfId="2265"/>
    <cellStyle name="Comma 2 4 10 4" xfId="2266"/>
    <cellStyle name="Comma 2 4 10 5" xfId="2267"/>
    <cellStyle name="Comma 2 4 10 6" xfId="2268"/>
    <cellStyle name="Comma 2 4 10 7" xfId="2269"/>
    <cellStyle name="Comma 2 4 10 8" xfId="2270"/>
    <cellStyle name="Comma 2 4 10 9" xfId="2271"/>
    <cellStyle name="Comma 2 4 11" xfId="2272"/>
    <cellStyle name="Comma 2 4 11 10" xfId="2273"/>
    <cellStyle name="Comma 2 4 11 11" xfId="2274"/>
    <cellStyle name="Comma 2 4 11 12" xfId="2275"/>
    <cellStyle name="Comma 2 4 11 13" xfId="2276"/>
    <cellStyle name="Comma 2 4 11 2" xfId="2277"/>
    <cellStyle name="Comma 2 4 11 3" xfId="2278"/>
    <cellStyle name="Comma 2 4 11 4" xfId="2279"/>
    <cellStyle name="Comma 2 4 11 5" xfId="2280"/>
    <cellStyle name="Comma 2 4 11 6" xfId="2281"/>
    <cellStyle name="Comma 2 4 11 7" xfId="2282"/>
    <cellStyle name="Comma 2 4 11 8" xfId="2283"/>
    <cellStyle name="Comma 2 4 11 9" xfId="2284"/>
    <cellStyle name="Comma 2 4 12" xfId="2285"/>
    <cellStyle name="Comma 2 4 12 10" xfId="2286"/>
    <cellStyle name="Comma 2 4 12 11" xfId="2287"/>
    <cellStyle name="Comma 2 4 12 12" xfId="2288"/>
    <cellStyle name="Comma 2 4 12 13" xfId="2289"/>
    <cellStyle name="Comma 2 4 12 2" xfId="2290"/>
    <cellStyle name="Comma 2 4 12 3" xfId="2291"/>
    <cellStyle name="Comma 2 4 12 4" xfId="2292"/>
    <cellStyle name="Comma 2 4 12 5" xfId="2293"/>
    <cellStyle name="Comma 2 4 12 6" xfId="2294"/>
    <cellStyle name="Comma 2 4 12 7" xfId="2295"/>
    <cellStyle name="Comma 2 4 12 8" xfId="2296"/>
    <cellStyle name="Comma 2 4 12 9" xfId="2297"/>
    <cellStyle name="Comma 2 4 13" xfId="2298"/>
    <cellStyle name="Comma 2 4 13 10" xfId="2299"/>
    <cellStyle name="Comma 2 4 13 11" xfId="2300"/>
    <cellStyle name="Comma 2 4 13 12" xfId="2301"/>
    <cellStyle name="Comma 2 4 13 13" xfId="2302"/>
    <cellStyle name="Comma 2 4 13 2" xfId="2303"/>
    <cellStyle name="Comma 2 4 13 3" xfId="2304"/>
    <cellStyle name="Comma 2 4 13 4" xfId="2305"/>
    <cellStyle name="Comma 2 4 13 5" xfId="2306"/>
    <cellStyle name="Comma 2 4 13 6" xfId="2307"/>
    <cellStyle name="Comma 2 4 13 7" xfId="2308"/>
    <cellStyle name="Comma 2 4 13 8" xfId="2309"/>
    <cellStyle name="Comma 2 4 13 9" xfId="2310"/>
    <cellStyle name="Comma 2 4 14" xfId="2311"/>
    <cellStyle name="Comma 2 4 14 10" xfId="2312"/>
    <cellStyle name="Comma 2 4 14 11" xfId="2313"/>
    <cellStyle name="Comma 2 4 14 12" xfId="2314"/>
    <cellStyle name="Comma 2 4 14 13" xfId="2315"/>
    <cellStyle name="Comma 2 4 14 2" xfId="2316"/>
    <cellStyle name="Comma 2 4 14 3" xfId="2317"/>
    <cellStyle name="Comma 2 4 14 4" xfId="2318"/>
    <cellStyle name="Comma 2 4 14 5" xfId="2319"/>
    <cellStyle name="Comma 2 4 14 6" xfId="2320"/>
    <cellStyle name="Comma 2 4 14 7" xfId="2321"/>
    <cellStyle name="Comma 2 4 14 8" xfId="2322"/>
    <cellStyle name="Comma 2 4 14 9" xfId="2323"/>
    <cellStyle name="Comma 2 4 15" xfId="2324"/>
    <cellStyle name="Comma 2 4 15 10" xfId="2325"/>
    <cellStyle name="Comma 2 4 15 11" xfId="2326"/>
    <cellStyle name="Comma 2 4 15 12" xfId="2327"/>
    <cellStyle name="Comma 2 4 15 13" xfId="2328"/>
    <cellStyle name="Comma 2 4 15 2" xfId="2329"/>
    <cellStyle name="Comma 2 4 15 3" xfId="2330"/>
    <cellStyle name="Comma 2 4 15 4" xfId="2331"/>
    <cellStyle name="Comma 2 4 15 5" xfId="2332"/>
    <cellStyle name="Comma 2 4 15 6" xfId="2333"/>
    <cellStyle name="Comma 2 4 15 7" xfId="2334"/>
    <cellStyle name="Comma 2 4 15 8" xfId="2335"/>
    <cellStyle name="Comma 2 4 15 9" xfId="2336"/>
    <cellStyle name="Comma 2 4 16" xfId="2337"/>
    <cellStyle name="Comma 2 4 16 10" xfId="2338"/>
    <cellStyle name="Comma 2 4 16 11" xfId="2339"/>
    <cellStyle name="Comma 2 4 16 12" xfId="2340"/>
    <cellStyle name="Comma 2 4 16 13" xfId="2341"/>
    <cellStyle name="Comma 2 4 16 2" xfId="2342"/>
    <cellStyle name="Comma 2 4 16 3" xfId="2343"/>
    <cellStyle name="Comma 2 4 16 4" xfId="2344"/>
    <cellStyle name="Comma 2 4 16 5" xfId="2345"/>
    <cellStyle name="Comma 2 4 16 6" xfId="2346"/>
    <cellStyle name="Comma 2 4 16 7" xfId="2347"/>
    <cellStyle name="Comma 2 4 16 8" xfId="2348"/>
    <cellStyle name="Comma 2 4 16 9" xfId="2349"/>
    <cellStyle name="Comma 2 4 17" xfId="2350"/>
    <cellStyle name="Comma 2 4 17 10" xfId="2351"/>
    <cellStyle name="Comma 2 4 17 11" xfId="2352"/>
    <cellStyle name="Comma 2 4 17 12" xfId="2353"/>
    <cellStyle name="Comma 2 4 17 13" xfId="2354"/>
    <cellStyle name="Comma 2 4 17 2" xfId="2355"/>
    <cellStyle name="Comma 2 4 17 3" xfId="2356"/>
    <cellStyle name="Comma 2 4 17 4" xfId="2357"/>
    <cellStyle name="Comma 2 4 17 5" xfId="2358"/>
    <cellStyle name="Comma 2 4 17 6" xfId="2359"/>
    <cellStyle name="Comma 2 4 17 7" xfId="2360"/>
    <cellStyle name="Comma 2 4 17 8" xfId="2361"/>
    <cellStyle name="Comma 2 4 17 9" xfId="2362"/>
    <cellStyle name="Comma 2 4 18" xfId="2363"/>
    <cellStyle name="Comma 2 4 18 10" xfId="2364"/>
    <cellStyle name="Comma 2 4 18 11" xfId="2365"/>
    <cellStyle name="Comma 2 4 18 12" xfId="2366"/>
    <cellStyle name="Comma 2 4 18 13" xfId="2367"/>
    <cellStyle name="Comma 2 4 18 2" xfId="2368"/>
    <cellStyle name="Comma 2 4 18 3" xfId="2369"/>
    <cellStyle name="Comma 2 4 18 4" xfId="2370"/>
    <cellStyle name="Comma 2 4 18 5" xfId="2371"/>
    <cellStyle name="Comma 2 4 18 6" xfId="2372"/>
    <cellStyle name="Comma 2 4 18 7" xfId="2373"/>
    <cellStyle name="Comma 2 4 18 8" xfId="2374"/>
    <cellStyle name="Comma 2 4 18 9" xfId="2375"/>
    <cellStyle name="Comma 2 4 19" xfId="2376"/>
    <cellStyle name="Comma 2 4 19 10" xfId="2377"/>
    <cellStyle name="Comma 2 4 19 11" xfId="2378"/>
    <cellStyle name="Comma 2 4 19 12" xfId="2379"/>
    <cellStyle name="Comma 2 4 19 13" xfId="2380"/>
    <cellStyle name="Comma 2 4 19 2" xfId="2381"/>
    <cellStyle name="Comma 2 4 19 3" xfId="2382"/>
    <cellStyle name="Comma 2 4 19 4" xfId="2383"/>
    <cellStyle name="Comma 2 4 19 5" xfId="2384"/>
    <cellStyle name="Comma 2 4 19 6" xfId="2385"/>
    <cellStyle name="Comma 2 4 19 7" xfId="2386"/>
    <cellStyle name="Comma 2 4 19 8" xfId="2387"/>
    <cellStyle name="Comma 2 4 19 9" xfId="2388"/>
    <cellStyle name="Comma 2 4 2" xfId="2389"/>
    <cellStyle name="Comma 2 4 2 10" xfId="2390"/>
    <cellStyle name="Comma 2 4 2 11" xfId="2391"/>
    <cellStyle name="Comma 2 4 2 12" xfId="2392"/>
    <cellStyle name="Comma 2 4 2 13" xfId="2393"/>
    <cellStyle name="Comma 2 4 2 2" xfId="2394"/>
    <cellStyle name="Comma 2 4 2 3" xfId="2395"/>
    <cellStyle name="Comma 2 4 2 4" xfId="2396"/>
    <cellStyle name="Comma 2 4 2 5" xfId="2397"/>
    <cellStyle name="Comma 2 4 2 6" xfId="2398"/>
    <cellStyle name="Comma 2 4 2 7" xfId="2399"/>
    <cellStyle name="Comma 2 4 2 8" xfId="2400"/>
    <cellStyle name="Comma 2 4 2 9" xfId="2401"/>
    <cellStyle name="Comma 2 4 20" xfId="2402"/>
    <cellStyle name="Comma 2 4 20 10" xfId="2403"/>
    <cellStyle name="Comma 2 4 20 11" xfId="2404"/>
    <cellStyle name="Comma 2 4 20 12" xfId="2405"/>
    <cellStyle name="Comma 2 4 20 13" xfId="2406"/>
    <cellStyle name="Comma 2 4 20 2" xfId="2407"/>
    <cellStyle name="Comma 2 4 20 3" xfId="2408"/>
    <cellStyle name="Comma 2 4 20 4" xfId="2409"/>
    <cellStyle name="Comma 2 4 20 5" xfId="2410"/>
    <cellStyle name="Comma 2 4 20 6" xfId="2411"/>
    <cellStyle name="Comma 2 4 20 7" xfId="2412"/>
    <cellStyle name="Comma 2 4 20 8" xfId="2413"/>
    <cellStyle name="Comma 2 4 20 9" xfId="2414"/>
    <cellStyle name="Comma 2 4 21" xfId="2415"/>
    <cellStyle name="Comma 2 4 21 10" xfId="2416"/>
    <cellStyle name="Comma 2 4 21 11" xfId="2417"/>
    <cellStyle name="Comma 2 4 21 12" xfId="2418"/>
    <cellStyle name="Comma 2 4 21 13" xfId="2419"/>
    <cellStyle name="Comma 2 4 21 2" xfId="2420"/>
    <cellStyle name="Comma 2 4 21 3" xfId="2421"/>
    <cellStyle name="Comma 2 4 21 4" xfId="2422"/>
    <cellStyle name="Comma 2 4 21 5" xfId="2423"/>
    <cellStyle name="Comma 2 4 21 6" xfId="2424"/>
    <cellStyle name="Comma 2 4 21 7" xfId="2425"/>
    <cellStyle name="Comma 2 4 21 8" xfId="2426"/>
    <cellStyle name="Comma 2 4 21 9" xfId="2427"/>
    <cellStyle name="Comma 2 4 22" xfId="2428"/>
    <cellStyle name="Comma 2 4 22 10" xfId="2429"/>
    <cellStyle name="Comma 2 4 22 11" xfId="2430"/>
    <cellStyle name="Comma 2 4 22 12" xfId="2431"/>
    <cellStyle name="Comma 2 4 22 13" xfId="2432"/>
    <cellStyle name="Comma 2 4 22 2" xfId="2433"/>
    <cellStyle name="Comma 2 4 22 3" xfId="2434"/>
    <cellStyle name="Comma 2 4 22 4" xfId="2435"/>
    <cellStyle name="Comma 2 4 22 5" xfId="2436"/>
    <cellStyle name="Comma 2 4 22 6" xfId="2437"/>
    <cellStyle name="Comma 2 4 22 7" xfId="2438"/>
    <cellStyle name="Comma 2 4 22 8" xfId="2439"/>
    <cellStyle name="Comma 2 4 22 9" xfId="2440"/>
    <cellStyle name="Comma 2 4 23" xfId="2441"/>
    <cellStyle name="Comma 2 4 24" xfId="2442"/>
    <cellStyle name="Comma 2 4 24 2" xfId="2443"/>
    <cellStyle name="Comma 2 4 24 3" xfId="2444"/>
    <cellStyle name="Comma 2 4 25" xfId="2445"/>
    <cellStyle name="Comma 2 4 25 2" xfId="2446"/>
    <cellStyle name="Comma 2 4 25 3" xfId="2447"/>
    <cellStyle name="Comma 2 4 25 4" xfId="2448"/>
    <cellStyle name="Comma 2 4 25 5" xfId="2449"/>
    <cellStyle name="Comma 2 4 25 6" xfId="2450"/>
    <cellStyle name="Comma 2 4 25 7" xfId="2451"/>
    <cellStyle name="Comma 2 4 26" xfId="2452"/>
    <cellStyle name="Comma 2 4 26 2" xfId="2453"/>
    <cellStyle name="Comma 2 4 26 3" xfId="2454"/>
    <cellStyle name="Comma 2 4 27" xfId="2455"/>
    <cellStyle name="Comma 2 4 28" xfId="2456"/>
    <cellStyle name="Comma 2 4 29" xfId="2457"/>
    <cellStyle name="Comma 2 4 3" xfId="2458"/>
    <cellStyle name="Comma 2 4 3 10" xfId="2459"/>
    <cellStyle name="Comma 2 4 3 11" xfId="2460"/>
    <cellStyle name="Comma 2 4 3 12" xfId="2461"/>
    <cellStyle name="Comma 2 4 3 13" xfId="2462"/>
    <cellStyle name="Comma 2 4 3 2" xfId="2463"/>
    <cellStyle name="Comma 2 4 3 3" xfId="2464"/>
    <cellStyle name="Comma 2 4 3 4" xfId="2465"/>
    <cellStyle name="Comma 2 4 3 5" xfId="2466"/>
    <cellStyle name="Comma 2 4 3 6" xfId="2467"/>
    <cellStyle name="Comma 2 4 3 7" xfId="2468"/>
    <cellStyle name="Comma 2 4 3 8" xfId="2469"/>
    <cellStyle name="Comma 2 4 3 9" xfId="2470"/>
    <cellStyle name="Comma 2 4 30" xfId="2471"/>
    <cellStyle name="Comma 2 4 31" xfId="2472"/>
    <cellStyle name="Comma 2 4 32" xfId="2473"/>
    <cellStyle name="Comma 2 4 33" xfId="2474"/>
    <cellStyle name="Comma 2 4 34" xfId="2475"/>
    <cellStyle name="Comma 2 4 35" xfId="2476"/>
    <cellStyle name="Comma 2 4 4" xfId="2477"/>
    <cellStyle name="Comma 2 4 4 10" xfId="2478"/>
    <cellStyle name="Comma 2 4 4 11" xfId="2479"/>
    <cellStyle name="Comma 2 4 4 12" xfId="2480"/>
    <cellStyle name="Comma 2 4 4 13" xfId="2481"/>
    <cellStyle name="Comma 2 4 4 2" xfId="2482"/>
    <cellStyle name="Comma 2 4 4 3" xfId="2483"/>
    <cellStyle name="Comma 2 4 4 4" xfId="2484"/>
    <cellStyle name="Comma 2 4 4 5" xfId="2485"/>
    <cellStyle name="Comma 2 4 4 6" xfId="2486"/>
    <cellStyle name="Comma 2 4 4 7" xfId="2487"/>
    <cellStyle name="Comma 2 4 4 8" xfId="2488"/>
    <cellStyle name="Comma 2 4 4 9" xfId="2489"/>
    <cellStyle name="Comma 2 4 5" xfId="2490"/>
    <cellStyle name="Comma 2 4 5 10" xfId="2491"/>
    <cellStyle name="Comma 2 4 5 11" xfId="2492"/>
    <cellStyle name="Comma 2 4 5 12" xfId="2493"/>
    <cellStyle name="Comma 2 4 5 13" xfId="2494"/>
    <cellStyle name="Comma 2 4 5 2" xfId="2495"/>
    <cellStyle name="Comma 2 4 5 3" xfId="2496"/>
    <cellStyle name="Comma 2 4 5 4" xfId="2497"/>
    <cellStyle name="Comma 2 4 5 5" xfId="2498"/>
    <cellStyle name="Comma 2 4 5 6" xfId="2499"/>
    <cellStyle name="Comma 2 4 5 7" xfId="2500"/>
    <cellStyle name="Comma 2 4 5 8" xfId="2501"/>
    <cellStyle name="Comma 2 4 5 9" xfId="2502"/>
    <cellStyle name="Comma 2 4 6" xfId="2503"/>
    <cellStyle name="Comma 2 4 6 10" xfId="2504"/>
    <cellStyle name="Comma 2 4 6 11" xfId="2505"/>
    <cellStyle name="Comma 2 4 6 12" xfId="2506"/>
    <cellStyle name="Comma 2 4 6 13" xfId="2507"/>
    <cellStyle name="Comma 2 4 6 2" xfId="2508"/>
    <cellStyle name="Comma 2 4 6 3" xfId="2509"/>
    <cellStyle name="Comma 2 4 6 4" xfId="2510"/>
    <cellStyle name="Comma 2 4 6 5" xfId="2511"/>
    <cellStyle name="Comma 2 4 6 6" xfId="2512"/>
    <cellStyle name="Comma 2 4 6 7" xfId="2513"/>
    <cellStyle name="Comma 2 4 6 8" xfId="2514"/>
    <cellStyle name="Comma 2 4 6 9" xfId="2515"/>
    <cellStyle name="Comma 2 4 7" xfId="2516"/>
    <cellStyle name="Comma 2 4 7 10" xfId="2517"/>
    <cellStyle name="Comma 2 4 7 11" xfId="2518"/>
    <cellStyle name="Comma 2 4 7 12" xfId="2519"/>
    <cellStyle name="Comma 2 4 7 13" xfId="2520"/>
    <cellStyle name="Comma 2 4 7 2" xfId="2521"/>
    <cellStyle name="Comma 2 4 7 3" xfId="2522"/>
    <cellStyle name="Comma 2 4 7 4" xfId="2523"/>
    <cellStyle name="Comma 2 4 7 5" xfId="2524"/>
    <cellStyle name="Comma 2 4 7 6" xfId="2525"/>
    <cellStyle name="Comma 2 4 7 7" xfId="2526"/>
    <cellStyle name="Comma 2 4 7 8" xfId="2527"/>
    <cellStyle name="Comma 2 4 7 9" xfId="2528"/>
    <cellStyle name="Comma 2 4 8" xfId="2529"/>
    <cellStyle name="Comma 2 4 8 10" xfId="2530"/>
    <cellStyle name="Comma 2 4 8 11" xfId="2531"/>
    <cellStyle name="Comma 2 4 8 12" xfId="2532"/>
    <cellStyle name="Comma 2 4 8 13" xfId="2533"/>
    <cellStyle name="Comma 2 4 8 2" xfId="2534"/>
    <cellStyle name="Comma 2 4 8 3" xfId="2535"/>
    <cellStyle name="Comma 2 4 8 4" xfId="2536"/>
    <cellStyle name="Comma 2 4 8 5" xfId="2537"/>
    <cellStyle name="Comma 2 4 8 6" xfId="2538"/>
    <cellStyle name="Comma 2 4 8 7" xfId="2539"/>
    <cellStyle name="Comma 2 4 8 8" xfId="2540"/>
    <cellStyle name="Comma 2 4 8 9" xfId="2541"/>
    <cellStyle name="Comma 2 4 9" xfId="2542"/>
    <cellStyle name="Comma 2 4 9 10" xfId="2543"/>
    <cellStyle name="Comma 2 4 9 11" xfId="2544"/>
    <cellStyle name="Comma 2 4 9 12" xfId="2545"/>
    <cellStyle name="Comma 2 4 9 13" xfId="2546"/>
    <cellStyle name="Comma 2 4 9 2" xfId="2547"/>
    <cellStyle name="Comma 2 4 9 3" xfId="2548"/>
    <cellStyle name="Comma 2 4 9 4" xfId="2549"/>
    <cellStyle name="Comma 2 4 9 5" xfId="2550"/>
    <cellStyle name="Comma 2 4 9 6" xfId="2551"/>
    <cellStyle name="Comma 2 4 9 7" xfId="2552"/>
    <cellStyle name="Comma 2 4 9 8" xfId="2553"/>
    <cellStyle name="Comma 2 4 9 9" xfId="2554"/>
    <cellStyle name="Comma 2 40" xfId="2555"/>
    <cellStyle name="Comma 2 40 10" xfId="2556"/>
    <cellStyle name="Comma 2 40 11" xfId="2557"/>
    <cellStyle name="Comma 2 40 12" xfId="2558"/>
    <cellStyle name="Comma 2 40 13" xfId="2559"/>
    <cellStyle name="Comma 2 40 2" xfId="2560"/>
    <cellStyle name="Comma 2 40 3" xfId="2561"/>
    <cellStyle name="Comma 2 40 4" xfId="2562"/>
    <cellStyle name="Comma 2 40 5" xfId="2563"/>
    <cellStyle name="Comma 2 40 6" xfId="2564"/>
    <cellStyle name="Comma 2 40 7" xfId="2565"/>
    <cellStyle name="Comma 2 40 8" xfId="2566"/>
    <cellStyle name="Comma 2 40 9" xfId="2567"/>
    <cellStyle name="Comma 2 41" xfId="2568"/>
    <cellStyle name="Comma 2 41 10" xfId="2569"/>
    <cellStyle name="Comma 2 41 11" xfId="2570"/>
    <cellStyle name="Comma 2 41 12" xfId="2571"/>
    <cellStyle name="Comma 2 41 13" xfId="2572"/>
    <cellStyle name="Comma 2 41 2" xfId="2573"/>
    <cellStyle name="Comma 2 41 3" xfId="2574"/>
    <cellStyle name="Comma 2 41 4" xfId="2575"/>
    <cellStyle name="Comma 2 41 5" xfId="2576"/>
    <cellStyle name="Comma 2 41 6" xfId="2577"/>
    <cellStyle name="Comma 2 41 7" xfId="2578"/>
    <cellStyle name="Comma 2 41 8" xfId="2579"/>
    <cellStyle name="Comma 2 41 9" xfId="2580"/>
    <cellStyle name="Comma 2 42" xfId="2581"/>
    <cellStyle name="Comma 2 42 10" xfId="2582"/>
    <cellStyle name="Comma 2 42 11" xfId="2583"/>
    <cellStyle name="Comma 2 42 12" xfId="2584"/>
    <cellStyle name="Comma 2 42 13" xfId="2585"/>
    <cellStyle name="Comma 2 42 2" xfId="2586"/>
    <cellStyle name="Comma 2 42 3" xfId="2587"/>
    <cellStyle name="Comma 2 42 4" xfId="2588"/>
    <cellStyle name="Comma 2 42 5" xfId="2589"/>
    <cellStyle name="Comma 2 42 6" xfId="2590"/>
    <cellStyle name="Comma 2 42 7" xfId="2591"/>
    <cellStyle name="Comma 2 42 8" xfId="2592"/>
    <cellStyle name="Comma 2 42 9" xfId="2593"/>
    <cellStyle name="Comma 2 43" xfId="2594"/>
    <cellStyle name="Comma 2 43 10" xfId="2595"/>
    <cellStyle name="Comma 2 43 11" xfId="2596"/>
    <cellStyle name="Comma 2 43 12" xfId="2597"/>
    <cellStyle name="Comma 2 43 13" xfId="2598"/>
    <cellStyle name="Comma 2 43 2" xfId="2599"/>
    <cellStyle name="Comma 2 43 3" xfId="2600"/>
    <cellStyle name="Comma 2 43 4" xfId="2601"/>
    <cellStyle name="Comma 2 43 5" xfId="2602"/>
    <cellStyle name="Comma 2 43 6" xfId="2603"/>
    <cellStyle name="Comma 2 43 7" xfId="2604"/>
    <cellStyle name="Comma 2 43 8" xfId="2605"/>
    <cellStyle name="Comma 2 43 9" xfId="2606"/>
    <cellStyle name="Comma 2 44" xfId="2607"/>
    <cellStyle name="Comma 2 44 10" xfId="2608"/>
    <cellStyle name="Comma 2 44 11" xfId="2609"/>
    <cellStyle name="Comma 2 44 12" xfId="2610"/>
    <cellStyle name="Comma 2 44 13" xfId="2611"/>
    <cellStyle name="Comma 2 44 2" xfId="2612"/>
    <cellStyle name="Comma 2 44 3" xfId="2613"/>
    <cellStyle name="Comma 2 44 4" xfId="2614"/>
    <cellStyle name="Comma 2 44 5" xfId="2615"/>
    <cellStyle name="Comma 2 44 6" xfId="2616"/>
    <cellStyle name="Comma 2 44 7" xfId="2617"/>
    <cellStyle name="Comma 2 44 8" xfId="2618"/>
    <cellStyle name="Comma 2 44 9" xfId="2619"/>
    <cellStyle name="Comma 2 45" xfId="2620"/>
    <cellStyle name="Comma 2 45 10" xfId="2621"/>
    <cellStyle name="Comma 2 45 11" xfId="2622"/>
    <cellStyle name="Comma 2 45 12" xfId="2623"/>
    <cellStyle name="Comma 2 45 13" xfId="2624"/>
    <cellStyle name="Comma 2 45 2" xfId="2625"/>
    <cellStyle name="Comma 2 45 3" xfId="2626"/>
    <cellStyle name="Comma 2 45 4" xfId="2627"/>
    <cellStyle name="Comma 2 45 5" xfId="2628"/>
    <cellStyle name="Comma 2 45 6" xfId="2629"/>
    <cellStyle name="Comma 2 45 7" xfId="2630"/>
    <cellStyle name="Comma 2 45 8" xfId="2631"/>
    <cellStyle name="Comma 2 45 9" xfId="2632"/>
    <cellStyle name="Comma 2 46" xfId="2633"/>
    <cellStyle name="Comma 2 46 10" xfId="2634"/>
    <cellStyle name="Comma 2 46 11" xfId="2635"/>
    <cellStyle name="Comma 2 46 12" xfId="2636"/>
    <cellStyle name="Comma 2 46 13" xfId="2637"/>
    <cellStyle name="Comma 2 46 2" xfId="2638"/>
    <cellStyle name="Comma 2 46 3" xfId="2639"/>
    <cellStyle name="Comma 2 46 4" xfId="2640"/>
    <cellStyle name="Comma 2 46 5" xfId="2641"/>
    <cellStyle name="Comma 2 46 6" xfId="2642"/>
    <cellStyle name="Comma 2 46 7" xfId="2643"/>
    <cellStyle name="Comma 2 46 8" xfId="2644"/>
    <cellStyle name="Comma 2 46 9" xfId="2645"/>
    <cellStyle name="Comma 2 47" xfId="2646"/>
    <cellStyle name="Comma 2 47 10" xfId="2647"/>
    <cellStyle name="Comma 2 47 11" xfId="2648"/>
    <cellStyle name="Comma 2 47 12" xfId="2649"/>
    <cellStyle name="Comma 2 47 13" xfId="2650"/>
    <cellStyle name="Comma 2 47 2" xfId="2651"/>
    <cellStyle name="Comma 2 47 3" xfId="2652"/>
    <cellStyle name="Comma 2 47 4" xfId="2653"/>
    <cellStyle name="Comma 2 47 5" xfId="2654"/>
    <cellStyle name="Comma 2 47 6" xfId="2655"/>
    <cellStyle name="Comma 2 47 7" xfId="2656"/>
    <cellStyle name="Comma 2 47 8" xfId="2657"/>
    <cellStyle name="Comma 2 47 9" xfId="2658"/>
    <cellStyle name="Comma 2 48" xfId="2659"/>
    <cellStyle name="Comma 2 48 10" xfId="2660"/>
    <cellStyle name="Comma 2 48 11" xfId="2661"/>
    <cellStyle name="Comma 2 48 12" xfId="2662"/>
    <cellStyle name="Comma 2 48 13" xfId="2663"/>
    <cellStyle name="Comma 2 48 2" xfId="2664"/>
    <cellStyle name="Comma 2 48 3" xfId="2665"/>
    <cellStyle name="Comma 2 48 4" xfId="2666"/>
    <cellStyle name="Comma 2 48 5" xfId="2667"/>
    <cellStyle name="Comma 2 48 6" xfId="2668"/>
    <cellStyle name="Comma 2 48 7" xfId="2669"/>
    <cellStyle name="Comma 2 48 8" xfId="2670"/>
    <cellStyle name="Comma 2 48 9" xfId="2671"/>
    <cellStyle name="Comma 2 49" xfId="2672"/>
    <cellStyle name="Comma 2 49 10" xfId="2673"/>
    <cellStyle name="Comma 2 49 11" xfId="2674"/>
    <cellStyle name="Comma 2 49 12" xfId="2675"/>
    <cellStyle name="Comma 2 49 13" xfId="2676"/>
    <cellStyle name="Comma 2 49 2" xfId="2677"/>
    <cellStyle name="Comma 2 49 3" xfId="2678"/>
    <cellStyle name="Comma 2 49 4" xfId="2679"/>
    <cellStyle name="Comma 2 49 5" xfId="2680"/>
    <cellStyle name="Comma 2 49 6" xfId="2681"/>
    <cellStyle name="Comma 2 49 7" xfId="2682"/>
    <cellStyle name="Comma 2 49 8" xfId="2683"/>
    <cellStyle name="Comma 2 49 9" xfId="2684"/>
    <cellStyle name="Comma 2 5" xfId="2685"/>
    <cellStyle name="Comma 2 5 10" xfId="2686"/>
    <cellStyle name="Comma 2 5 10 10" xfId="2687"/>
    <cellStyle name="Comma 2 5 10 11" xfId="2688"/>
    <cellStyle name="Comma 2 5 10 12" xfId="2689"/>
    <cellStyle name="Comma 2 5 10 13" xfId="2690"/>
    <cellStyle name="Comma 2 5 10 2" xfId="2691"/>
    <cellStyle name="Comma 2 5 10 3" xfId="2692"/>
    <cellStyle name="Comma 2 5 10 4" xfId="2693"/>
    <cellStyle name="Comma 2 5 10 5" xfId="2694"/>
    <cellStyle name="Comma 2 5 10 6" xfId="2695"/>
    <cellStyle name="Comma 2 5 10 7" xfId="2696"/>
    <cellStyle name="Comma 2 5 10 8" xfId="2697"/>
    <cellStyle name="Comma 2 5 10 9" xfId="2698"/>
    <cellStyle name="Comma 2 5 11" xfId="2699"/>
    <cellStyle name="Comma 2 5 11 10" xfId="2700"/>
    <cellStyle name="Comma 2 5 11 11" xfId="2701"/>
    <cellStyle name="Comma 2 5 11 12" xfId="2702"/>
    <cellStyle name="Comma 2 5 11 13" xfId="2703"/>
    <cellStyle name="Comma 2 5 11 2" xfId="2704"/>
    <cellStyle name="Comma 2 5 11 3" xfId="2705"/>
    <cellStyle name="Comma 2 5 11 4" xfId="2706"/>
    <cellStyle name="Comma 2 5 11 5" xfId="2707"/>
    <cellStyle name="Comma 2 5 11 6" xfId="2708"/>
    <cellStyle name="Comma 2 5 11 7" xfId="2709"/>
    <cellStyle name="Comma 2 5 11 8" xfId="2710"/>
    <cellStyle name="Comma 2 5 11 9" xfId="2711"/>
    <cellStyle name="Comma 2 5 12" xfId="2712"/>
    <cellStyle name="Comma 2 5 12 10" xfId="2713"/>
    <cellStyle name="Comma 2 5 12 11" xfId="2714"/>
    <cellStyle name="Comma 2 5 12 12" xfId="2715"/>
    <cellStyle name="Comma 2 5 12 13" xfId="2716"/>
    <cellStyle name="Comma 2 5 12 2" xfId="2717"/>
    <cellStyle name="Comma 2 5 12 3" xfId="2718"/>
    <cellStyle name="Comma 2 5 12 4" xfId="2719"/>
    <cellStyle name="Comma 2 5 12 5" xfId="2720"/>
    <cellStyle name="Comma 2 5 12 6" xfId="2721"/>
    <cellStyle name="Comma 2 5 12 7" xfId="2722"/>
    <cellStyle name="Comma 2 5 12 8" xfId="2723"/>
    <cellStyle name="Comma 2 5 12 9" xfId="2724"/>
    <cellStyle name="Comma 2 5 13" xfId="2725"/>
    <cellStyle name="Comma 2 5 13 10" xfId="2726"/>
    <cellStyle name="Comma 2 5 13 11" xfId="2727"/>
    <cellStyle name="Comma 2 5 13 12" xfId="2728"/>
    <cellStyle name="Comma 2 5 13 13" xfId="2729"/>
    <cellStyle name="Comma 2 5 13 2" xfId="2730"/>
    <cellStyle name="Comma 2 5 13 3" xfId="2731"/>
    <cellStyle name="Comma 2 5 13 4" xfId="2732"/>
    <cellStyle name="Comma 2 5 13 5" xfId="2733"/>
    <cellStyle name="Comma 2 5 13 6" xfId="2734"/>
    <cellStyle name="Comma 2 5 13 7" xfId="2735"/>
    <cellStyle name="Comma 2 5 13 8" xfId="2736"/>
    <cellStyle name="Comma 2 5 13 9" xfId="2737"/>
    <cellStyle name="Comma 2 5 14" xfId="2738"/>
    <cellStyle name="Comma 2 5 14 10" xfId="2739"/>
    <cellStyle name="Comma 2 5 14 11" xfId="2740"/>
    <cellStyle name="Comma 2 5 14 12" xfId="2741"/>
    <cellStyle name="Comma 2 5 14 13" xfId="2742"/>
    <cellStyle name="Comma 2 5 14 2" xfId="2743"/>
    <cellStyle name="Comma 2 5 14 3" xfId="2744"/>
    <cellStyle name="Comma 2 5 14 4" xfId="2745"/>
    <cellStyle name="Comma 2 5 14 5" xfId="2746"/>
    <cellStyle name="Comma 2 5 14 6" xfId="2747"/>
    <cellStyle name="Comma 2 5 14 7" xfId="2748"/>
    <cellStyle name="Comma 2 5 14 8" xfId="2749"/>
    <cellStyle name="Comma 2 5 14 9" xfId="2750"/>
    <cellStyle name="Comma 2 5 15" xfId="2751"/>
    <cellStyle name="Comma 2 5 15 10" xfId="2752"/>
    <cellStyle name="Comma 2 5 15 11" xfId="2753"/>
    <cellStyle name="Comma 2 5 15 12" xfId="2754"/>
    <cellStyle name="Comma 2 5 15 13" xfId="2755"/>
    <cellStyle name="Comma 2 5 15 2" xfId="2756"/>
    <cellStyle name="Comma 2 5 15 3" xfId="2757"/>
    <cellStyle name="Comma 2 5 15 4" xfId="2758"/>
    <cellStyle name="Comma 2 5 15 5" xfId="2759"/>
    <cellStyle name="Comma 2 5 15 6" xfId="2760"/>
    <cellStyle name="Comma 2 5 15 7" xfId="2761"/>
    <cellStyle name="Comma 2 5 15 8" xfId="2762"/>
    <cellStyle name="Comma 2 5 15 9" xfId="2763"/>
    <cellStyle name="Comma 2 5 16" xfId="2764"/>
    <cellStyle name="Comma 2 5 16 10" xfId="2765"/>
    <cellStyle name="Comma 2 5 16 11" xfId="2766"/>
    <cellStyle name="Comma 2 5 16 12" xfId="2767"/>
    <cellStyle name="Comma 2 5 16 13" xfId="2768"/>
    <cellStyle name="Comma 2 5 16 2" xfId="2769"/>
    <cellStyle name="Comma 2 5 16 3" xfId="2770"/>
    <cellStyle name="Comma 2 5 16 4" xfId="2771"/>
    <cellStyle name="Comma 2 5 16 5" xfId="2772"/>
    <cellStyle name="Comma 2 5 16 6" xfId="2773"/>
    <cellStyle name="Comma 2 5 16 7" xfId="2774"/>
    <cellStyle name="Comma 2 5 16 8" xfId="2775"/>
    <cellStyle name="Comma 2 5 16 9" xfId="2776"/>
    <cellStyle name="Comma 2 5 17" xfId="2777"/>
    <cellStyle name="Comma 2 5 17 10" xfId="2778"/>
    <cellStyle name="Comma 2 5 17 11" xfId="2779"/>
    <cellStyle name="Comma 2 5 17 12" xfId="2780"/>
    <cellStyle name="Comma 2 5 17 13" xfId="2781"/>
    <cellStyle name="Comma 2 5 17 2" xfId="2782"/>
    <cellStyle name="Comma 2 5 17 3" xfId="2783"/>
    <cellStyle name="Comma 2 5 17 4" xfId="2784"/>
    <cellStyle name="Comma 2 5 17 5" xfId="2785"/>
    <cellStyle name="Comma 2 5 17 6" xfId="2786"/>
    <cellStyle name="Comma 2 5 17 7" xfId="2787"/>
    <cellStyle name="Comma 2 5 17 8" xfId="2788"/>
    <cellStyle name="Comma 2 5 17 9" xfId="2789"/>
    <cellStyle name="Comma 2 5 18" xfId="2790"/>
    <cellStyle name="Comma 2 5 18 10" xfId="2791"/>
    <cellStyle name="Comma 2 5 18 11" xfId="2792"/>
    <cellStyle name="Comma 2 5 18 12" xfId="2793"/>
    <cellStyle name="Comma 2 5 18 13" xfId="2794"/>
    <cellStyle name="Comma 2 5 18 2" xfId="2795"/>
    <cellStyle name="Comma 2 5 18 3" xfId="2796"/>
    <cellStyle name="Comma 2 5 18 4" xfId="2797"/>
    <cellStyle name="Comma 2 5 18 5" xfId="2798"/>
    <cellStyle name="Comma 2 5 18 6" xfId="2799"/>
    <cellStyle name="Comma 2 5 18 7" xfId="2800"/>
    <cellStyle name="Comma 2 5 18 8" xfId="2801"/>
    <cellStyle name="Comma 2 5 18 9" xfId="2802"/>
    <cellStyle name="Comma 2 5 19" xfId="2803"/>
    <cellStyle name="Comma 2 5 19 10" xfId="2804"/>
    <cellStyle name="Comma 2 5 19 11" xfId="2805"/>
    <cellStyle name="Comma 2 5 19 12" xfId="2806"/>
    <cellStyle name="Comma 2 5 19 13" xfId="2807"/>
    <cellStyle name="Comma 2 5 19 2" xfId="2808"/>
    <cellStyle name="Comma 2 5 19 3" xfId="2809"/>
    <cellStyle name="Comma 2 5 19 4" xfId="2810"/>
    <cellStyle name="Comma 2 5 19 5" xfId="2811"/>
    <cellStyle name="Comma 2 5 19 6" xfId="2812"/>
    <cellStyle name="Comma 2 5 19 7" xfId="2813"/>
    <cellStyle name="Comma 2 5 19 8" xfId="2814"/>
    <cellStyle name="Comma 2 5 19 9" xfId="2815"/>
    <cellStyle name="Comma 2 5 2" xfId="2816"/>
    <cellStyle name="Comma 2 5 2 10" xfId="2817"/>
    <cellStyle name="Comma 2 5 2 11" xfId="2818"/>
    <cellStyle name="Comma 2 5 2 12" xfId="2819"/>
    <cellStyle name="Comma 2 5 2 13" xfId="2820"/>
    <cellStyle name="Comma 2 5 2 2" xfId="2821"/>
    <cellStyle name="Comma 2 5 2 3" xfId="2822"/>
    <cellStyle name="Comma 2 5 2 4" xfId="2823"/>
    <cellStyle name="Comma 2 5 2 5" xfId="2824"/>
    <cellStyle name="Comma 2 5 2 6" xfId="2825"/>
    <cellStyle name="Comma 2 5 2 7" xfId="2826"/>
    <cellStyle name="Comma 2 5 2 8" xfId="2827"/>
    <cellStyle name="Comma 2 5 2 9" xfId="2828"/>
    <cellStyle name="Comma 2 5 20" xfId="2829"/>
    <cellStyle name="Comma 2 5 20 10" xfId="2830"/>
    <cellStyle name="Comma 2 5 20 11" xfId="2831"/>
    <cellStyle name="Comma 2 5 20 12" xfId="2832"/>
    <cellStyle name="Comma 2 5 20 13" xfId="2833"/>
    <cellStyle name="Comma 2 5 20 2" xfId="2834"/>
    <cellStyle name="Comma 2 5 20 3" xfId="2835"/>
    <cellStyle name="Comma 2 5 20 4" xfId="2836"/>
    <cellStyle name="Comma 2 5 20 5" xfId="2837"/>
    <cellStyle name="Comma 2 5 20 6" xfId="2838"/>
    <cellStyle name="Comma 2 5 20 7" xfId="2839"/>
    <cellStyle name="Comma 2 5 20 8" xfId="2840"/>
    <cellStyle name="Comma 2 5 20 9" xfId="2841"/>
    <cellStyle name="Comma 2 5 21" xfId="2842"/>
    <cellStyle name="Comma 2 5 21 10" xfId="2843"/>
    <cellStyle name="Comma 2 5 21 11" xfId="2844"/>
    <cellStyle name="Comma 2 5 21 12" xfId="2845"/>
    <cellStyle name="Comma 2 5 21 13" xfId="2846"/>
    <cellStyle name="Comma 2 5 21 2" xfId="2847"/>
    <cellStyle name="Comma 2 5 21 3" xfId="2848"/>
    <cellStyle name="Comma 2 5 21 4" xfId="2849"/>
    <cellStyle name="Comma 2 5 21 5" xfId="2850"/>
    <cellStyle name="Comma 2 5 21 6" xfId="2851"/>
    <cellStyle name="Comma 2 5 21 7" xfId="2852"/>
    <cellStyle name="Comma 2 5 21 8" xfId="2853"/>
    <cellStyle name="Comma 2 5 21 9" xfId="2854"/>
    <cellStyle name="Comma 2 5 22" xfId="2855"/>
    <cellStyle name="Comma 2 5 22 10" xfId="2856"/>
    <cellStyle name="Comma 2 5 22 11" xfId="2857"/>
    <cellStyle name="Comma 2 5 22 12" xfId="2858"/>
    <cellStyle name="Comma 2 5 22 13" xfId="2859"/>
    <cellStyle name="Comma 2 5 22 2" xfId="2860"/>
    <cellStyle name="Comma 2 5 22 3" xfId="2861"/>
    <cellStyle name="Comma 2 5 22 4" xfId="2862"/>
    <cellStyle name="Comma 2 5 22 5" xfId="2863"/>
    <cellStyle name="Comma 2 5 22 6" xfId="2864"/>
    <cellStyle name="Comma 2 5 22 7" xfId="2865"/>
    <cellStyle name="Comma 2 5 22 8" xfId="2866"/>
    <cellStyle name="Comma 2 5 22 9" xfId="2867"/>
    <cellStyle name="Comma 2 5 23" xfId="2868"/>
    <cellStyle name="Comma 2 5 24" xfId="2869"/>
    <cellStyle name="Comma 2 5 25" xfId="2870"/>
    <cellStyle name="Comma 2 5 25 2" xfId="2871"/>
    <cellStyle name="Comma 2 5 25 3" xfId="2872"/>
    <cellStyle name="Comma 2 5 25 4" xfId="2873"/>
    <cellStyle name="Comma 2 5 25 5" xfId="2874"/>
    <cellStyle name="Comma 2 5 25 6" xfId="2875"/>
    <cellStyle name="Comma 2 5 25 7" xfId="2876"/>
    <cellStyle name="Comma 2 5 26" xfId="2877"/>
    <cellStyle name="Comma 2 5 27" xfId="2878"/>
    <cellStyle name="Comma 2 5 28" xfId="2879"/>
    <cellStyle name="Comma 2 5 29" xfId="2880"/>
    <cellStyle name="Comma 2 5 3" xfId="2881"/>
    <cellStyle name="Comma 2 5 3 10" xfId="2882"/>
    <cellStyle name="Comma 2 5 3 11" xfId="2883"/>
    <cellStyle name="Comma 2 5 3 12" xfId="2884"/>
    <cellStyle name="Comma 2 5 3 13" xfId="2885"/>
    <cellStyle name="Comma 2 5 3 2" xfId="2886"/>
    <cellStyle name="Comma 2 5 3 3" xfId="2887"/>
    <cellStyle name="Comma 2 5 3 4" xfId="2888"/>
    <cellStyle name="Comma 2 5 3 5" xfId="2889"/>
    <cellStyle name="Comma 2 5 3 6" xfId="2890"/>
    <cellStyle name="Comma 2 5 3 7" xfId="2891"/>
    <cellStyle name="Comma 2 5 3 8" xfId="2892"/>
    <cellStyle name="Comma 2 5 3 9" xfId="2893"/>
    <cellStyle name="Comma 2 5 30" xfId="2894"/>
    <cellStyle name="Comma 2 5 31" xfId="2895"/>
    <cellStyle name="Comma 2 5 32" xfId="2896"/>
    <cellStyle name="Comma 2 5 33" xfId="2897"/>
    <cellStyle name="Comma 2 5 34" xfId="2898"/>
    <cellStyle name="Comma 2 5 35" xfId="2899"/>
    <cellStyle name="Comma 2 5 4" xfId="2900"/>
    <cellStyle name="Comma 2 5 4 10" xfId="2901"/>
    <cellStyle name="Comma 2 5 4 11" xfId="2902"/>
    <cellStyle name="Comma 2 5 4 12" xfId="2903"/>
    <cellStyle name="Comma 2 5 4 13" xfId="2904"/>
    <cellStyle name="Comma 2 5 4 2" xfId="2905"/>
    <cellStyle name="Comma 2 5 4 3" xfId="2906"/>
    <cellStyle name="Comma 2 5 4 4" xfId="2907"/>
    <cellStyle name="Comma 2 5 4 5" xfId="2908"/>
    <cellStyle name="Comma 2 5 4 6" xfId="2909"/>
    <cellStyle name="Comma 2 5 4 7" xfId="2910"/>
    <cellStyle name="Comma 2 5 4 8" xfId="2911"/>
    <cellStyle name="Comma 2 5 4 9" xfId="2912"/>
    <cellStyle name="Comma 2 5 5" xfId="2913"/>
    <cellStyle name="Comma 2 5 5 10" xfId="2914"/>
    <cellStyle name="Comma 2 5 5 11" xfId="2915"/>
    <cellStyle name="Comma 2 5 5 12" xfId="2916"/>
    <cellStyle name="Comma 2 5 5 13" xfId="2917"/>
    <cellStyle name="Comma 2 5 5 2" xfId="2918"/>
    <cellStyle name="Comma 2 5 5 3" xfId="2919"/>
    <cellStyle name="Comma 2 5 5 4" xfId="2920"/>
    <cellStyle name="Comma 2 5 5 5" xfId="2921"/>
    <cellStyle name="Comma 2 5 5 6" xfId="2922"/>
    <cellStyle name="Comma 2 5 5 7" xfId="2923"/>
    <cellStyle name="Comma 2 5 5 8" xfId="2924"/>
    <cellStyle name="Comma 2 5 5 9" xfId="2925"/>
    <cellStyle name="Comma 2 5 6" xfId="2926"/>
    <cellStyle name="Comma 2 5 6 10" xfId="2927"/>
    <cellStyle name="Comma 2 5 6 11" xfId="2928"/>
    <cellStyle name="Comma 2 5 6 12" xfId="2929"/>
    <cellStyle name="Comma 2 5 6 13" xfId="2930"/>
    <cellStyle name="Comma 2 5 6 2" xfId="2931"/>
    <cellStyle name="Comma 2 5 6 3" xfId="2932"/>
    <cellStyle name="Comma 2 5 6 4" xfId="2933"/>
    <cellStyle name="Comma 2 5 6 5" xfId="2934"/>
    <cellStyle name="Comma 2 5 6 6" xfId="2935"/>
    <cellStyle name="Comma 2 5 6 7" xfId="2936"/>
    <cellStyle name="Comma 2 5 6 8" xfId="2937"/>
    <cellStyle name="Comma 2 5 6 9" xfId="2938"/>
    <cellStyle name="Comma 2 5 7" xfId="2939"/>
    <cellStyle name="Comma 2 5 7 10" xfId="2940"/>
    <cellStyle name="Comma 2 5 7 11" xfId="2941"/>
    <cellStyle name="Comma 2 5 7 12" xfId="2942"/>
    <cellStyle name="Comma 2 5 7 13" xfId="2943"/>
    <cellStyle name="Comma 2 5 7 2" xfId="2944"/>
    <cellStyle name="Comma 2 5 7 3" xfId="2945"/>
    <cellStyle name="Comma 2 5 7 4" xfId="2946"/>
    <cellStyle name="Comma 2 5 7 5" xfId="2947"/>
    <cellStyle name="Comma 2 5 7 6" xfId="2948"/>
    <cellStyle name="Comma 2 5 7 7" xfId="2949"/>
    <cellStyle name="Comma 2 5 7 8" xfId="2950"/>
    <cellStyle name="Comma 2 5 7 9" xfId="2951"/>
    <cellStyle name="Comma 2 5 8" xfId="2952"/>
    <cellStyle name="Comma 2 5 8 10" xfId="2953"/>
    <cellStyle name="Comma 2 5 8 11" xfId="2954"/>
    <cellStyle name="Comma 2 5 8 12" xfId="2955"/>
    <cellStyle name="Comma 2 5 8 13" xfId="2956"/>
    <cellStyle name="Comma 2 5 8 2" xfId="2957"/>
    <cellStyle name="Comma 2 5 8 3" xfId="2958"/>
    <cellStyle name="Comma 2 5 8 4" xfId="2959"/>
    <cellStyle name="Comma 2 5 8 5" xfId="2960"/>
    <cellStyle name="Comma 2 5 8 6" xfId="2961"/>
    <cellStyle name="Comma 2 5 8 7" xfId="2962"/>
    <cellStyle name="Comma 2 5 8 8" xfId="2963"/>
    <cellStyle name="Comma 2 5 8 9" xfId="2964"/>
    <cellStyle name="Comma 2 5 9" xfId="2965"/>
    <cellStyle name="Comma 2 5 9 10" xfId="2966"/>
    <cellStyle name="Comma 2 5 9 11" xfId="2967"/>
    <cellStyle name="Comma 2 5 9 12" xfId="2968"/>
    <cellStyle name="Comma 2 5 9 13" xfId="2969"/>
    <cellStyle name="Comma 2 5 9 2" xfId="2970"/>
    <cellStyle name="Comma 2 5 9 3" xfId="2971"/>
    <cellStyle name="Comma 2 5 9 4" xfId="2972"/>
    <cellStyle name="Comma 2 5 9 5" xfId="2973"/>
    <cellStyle name="Comma 2 5 9 6" xfId="2974"/>
    <cellStyle name="Comma 2 5 9 7" xfId="2975"/>
    <cellStyle name="Comma 2 5 9 8" xfId="2976"/>
    <cellStyle name="Comma 2 5 9 9" xfId="2977"/>
    <cellStyle name="Comma 2 50" xfId="2978"/>
    <cellStyle name="Comma 2 50 10" xfId="2979"/>
    <cellStyle name="Comma 2 50 11" xfId="2980"/>
    <cellStyle name="Comma 2 50 12" xfId="2981"/>
    <cellStyle name="Comma 2 50 13" xfId="2982"/>
    <cellStyle name="Comma 2 50 2" xfId="2983"/>
    <cellStyle name="Comma 2 50 3" xfId="2984"/>
    <cellStyle name="Comma 2 50 4" xfId="2985"/>
    <cellStyle name="Comma 2 50 5" xfId="2986"/>
    <cellStyle name="Comma 2 50 6" xfId="2987"/>
    <cellStyle name="Comma 2 50 7" xfId="2988"/>
    <cellStyle name="Comma 2 50 8" xfId="2989"/>
    <cellStyle name="Comma 2 50 9" xfId="2990"/>
    <cellStyle name="Comma 2 51" xfId="2991"/>
    <cellStyle name="Comma 2 51 10" xfId="2992"/>
    <cellStyle name="Comma 2 51 11" xfId="2993"/>
    <cellStyle name="Comma 2 51 12" xfId="2994"/>
    <cellStyle name="Comma 2 51 13" xfId="2995"/>
    <cellStyle name="Comma 2 51 2" xfId="2996"/>
    <cellStyle name="Comma 2 51 3" xfId="2997"/>
    <cellStyle name="Comma 2 51 4" xfId="2998"/>
    <cellStyle name="Comma 2 51 5" xfId="2999"/>
    <cellStyle name="Comma 2 51 6" xfId="3000"/>
    <cellStyle name="Comma 2 51 7" xfId="3001"/>
    <cellStyle name="Comma 2 51 8" xfId="3002"/>
    <cellStyle name="Comma 2 51 9" xfId="3003"/>
    <cellStyle name="Comma 2 52" xfId="3004"/>
    <cellStyle name="Comma 2 52 10" xfId="3005"/>
    <cellStyle name="Comma 2 52 11" xfId="3006"/>
    <cellStyle name="Comma 2 52 12" xfId="3007"/>
    <cellStyle name="Comma 2 52 13" xfId="3008"/>
    <cellStyle name="Comma 2 52 2" xfId="3009"/>
    <cellStyle name="Comma 2 52 3" xfId="3010"/>
    <cellStyle name="Comma 2 52 4" xfId="3011"/>
    <cellStyle name="Comma 2 52 5" xfId="3012"/>
    <cellStyle name="Comma 2 52 6" xfId="3013"/>
    <cellStyle name="Comma 2 52 7" xfId="3014"/>
    <cellStyle name="Comma 2 52 8" xfId="3015"/>
    <cellStyle name="Comma 2 52 9" xfId="3016"/>
    <cellStyle name="Comma 2 53" xfId="3017"/>
    <cellStyle name="Comma 2 53 10" xfId="3018"/>
    <cellStyle name="Comma 2 53 11" xfId="3019"/>
    <cellStyle name="Comma 2 53 12" xfId="3020"/>
    <cellStyle name="Comma 2 53 13" xfId="3021"/>
    <cellStyle name="Comma 2 53 2" xfId="3022"/>
    <cellStyle name="Comma 2 53 3" xfId="3023"/>
    <cellStyle name="Comma 2 53 4" xfId="3024"/>
    <cellStyle name="Comma 2 53 5" xfId="3025"/>
    <cellStyle name="Comma 2 53 6" xfId="3026"/>
    <cellStyle name="Comma 2 53 7" xfId="3027"/>
    <cellStyle name="Comma 2 53 8" xfId="3028"/>
    <cellStyle name="Comma 2 53 9" xfId="3029"/>
    <cellStyle name="Comma 2 54" xfId="3030"/>
    <cellStyle name="Comma 2 54 10" xfId="3031"/>
    <cellStyle name="Comma 2 54 11" xfId="3032"/>
    <cellStyle name="Comma 2 54 12" xfId="3033"/>
    <cellStyle name="Comma 2 54 13" xfId="3034"/>
    <cellStyle name="Comma 2 54 2" xfId="3035"/>
    <cellStyle name="Comma 2 54 3" xfId="3036"/>
    <cellStyle name="Comma 2 54 4" xfId="3037"/>
    <cellStyle name="Comma 2 54 5" xfId="3038"/>
    <cellStyle name="Comma 2 54 6" xfId="3039"/>
    <cellStyle name="Comma 2 54 7" xfId="3040"/>
    <cellStyle name="Comma 2 54 8" xfId="3041"/>
    <cellStyle name="Comma 2 54 9" xfId="3042"/>
    <cellStyle name="Comma 2 55" xfId="3043"/>
    <cellStyle name="Comma 2 55 10" xfId="3044"/>
    <cellStyle name="Comma 2 55 11" xfId="3045"/>
    <cellStyle name="Comma 2 55 12" xfId="3046"/>
    <cellStyle name="Comma 2 55 13" xfId="3047"/>
    <cellStyle name="Comma 2 55 2" xfId="3048"/>
    <cellStyle name="Comma 2 55 3" xfId="3049"/>
    <cellStyle name="Comma 2 55 4" xfId="3050"/>
    <cellStyle name="Comma 2 55 5" xfId="3051"/>
    <cellStyle name="Comma 2 55 6" xfId="3052"/>
    <cellStyle name="Comma 2 55 7" xfId="3053"/>
    <cellStyle name="Comma 2 55 8" xfId="3054"/>
    <cellStyle name="Comma 2 55 9" xfId="3055"/>
    <cellStyle name="Comma 2 56" xfId="3056"/>
    <cellStyle name="Comma 2 56 10" xfId="3057"/>
    <cellStyle name="Comma 2 56 11" xfId="3058"/>
    <cellStyle name="Comma 2 56 12" xfId="3059"/>
    <cellStyle name="Comma 2 56 13" xfId="3060"/>
    <cellStyle name="Comma 2 56 2" xfId="3061"/>
    <cellStyle name="Comma 2 56 3" xfId="3062"/>
    <cellStyle name="Comma 2 56 4" xfId="3063"/>
    <cellStyle name="Comma 2 56 5" xfId="3064"/>
    <cellStyle name="Comma 2 56 6" xfId="3065"/>
    <cellStyle name="Comma 2 56 7" xfId="3066"/>
    <cellStyle name="Comma 2 56 8" xfId="3067"/>
    <cellStyle name="Comma 2 56 9" xfId="3068"/>
    <cellStyle name="Comma 2 57" xfId="3069"/>
    <cellStyle name="Comma 2 57 10" xfId="3070"/>
    <cellStyle name="Comma 2 57 11" xfId="3071"/>
    <cellStyle name="Comma 2 57 12" xfId="3072"/>
    <cellStyle name="Comma 2 57 13" xfId="3073"/>
    <cellStyle name="Comma 2 57 2" xfId="3074"/>
    <cellStyle name="Comma 2 57 3" xfId="3075"/>
    <cellStyle name="Comma 2 57 4" xfId="3076"/>
    <cellStyle name="Comma 2 57 5" xfId="3077"/>
    <cellStyle name="Comma 2 57 6" xfId="3078"/>
    <cellStyle name="Comma 2 57 7" xfId="3079"/>
    <cellStyle name="Comma 2 57 8" xfId="3080"/>
    <cellStyle name="Comma 2 57 9" xfId="3081"/>
    <cellStyle name="Comma 2 58" xfId="3082"/>
    <cellStyle name="Comma 2 58 10" xfId="3083"/>
    <cellStyle name="Comma 2 58 11" xfId="3084"/>
    <cellStyle name="Comma 2 58 12" xfId="3085"/>
    <cellStyle name="Comma 2 58 13" xfId="3086"/>
    <cellStyle name="Comma 2 58 2" xfId="3087"/>
    <cellStyle name="Comma 2 58 3" xfId="3088"/>
    <cellStyle name="Comma 2 58 4" xfId="3089"/>
    <cellStyle name="Comma 2 58 5" xfId="3090"/>
    <cellStyle name="Comma 2 58 6" xfId="3091"/>
    <cellStyle name="Comma 2 58 7" xfId="3092"/>
    <cellStyle name="Comma 2 58 8" xfId="3093"/>
    <cellStyle name="Comma 2 58 9" xfId="3094"/>
    <cellStyle name="Comma 2 59" xfId="3095"/>
    <cellStyle name="Comma 2 59 10" xfId="3096"/>
    <cellStyle name="Comma 2 59 11" xfId="3097"/>
    <cellStyle name="Comma 2 59 12" xfId="3098"/>
    <cellStyle name="Comma 2 59 13" xfId="3099"/>
    <cellStyle name="Comma 2 59 2" xfId="3100"/>
    <cellStyle name="Comma 2 59 3" xfId="3101"/>
    <cellStyle name="Comma 2 59 4" xfId="3102"/>
    <cellStyle name="Comma 2 59 5" xfId="3103"/>
    <cellStyle name="Comma 2 59 6" xfId="3104"/>
    <cellStyle name="Comma 2 59 7" xfId="3105"/>
    <cellStyle name="Comma 2 59 8" xfId="3106"/>
    <cellStyle name="Comma 2 59 9" xfId="3107"/>
    <cellStyle name="Comma 2 6" xfId="3108"/>
    <cellStyle name="Comma 2 6 10" xfId="3109"/>
    <cellStyle name="Comma 2 6 11" xfId="3110"/>
    <cellStyle name="Comma 2 6 12" xfId="3111"/>
    <cellStyle name="Comma 2 6 13" xfId="3112"/>
    <cellStyle name="Comma 2 6 2" xfId="3113"/>
    <cellStyle name="Comma 2 6 3" xfId="3114"/>
    <cellStyle name="Comma 2 6 4" xfId="3115"/>
    <cellStyle name="Comma 2 6 5" xfId="3116"/>
    <cellStyle name="Comma 2 6 6" xfId="3117"/>
    <cellStyle name="Comma 2 6 7" xfId="3118"/>
    <cellStyle name="Comma 2 6 8" xfId="3119"/>
    <cellStyle name="Comma 2 6 9" xfId="3120"/>
    <cellStyle name="Comma 2 60" xfId="3121"/>
    <cellStyle name="Comma 2 60 10" xfId="3122"/>
    <cellStyle name="Comma 2 60 11" xfId="3123"/>
    <cellStyle name="Comma 2 60 12" xfId="3124"/>
    <cellStyle name="Comma 2 60 13" xfId="3125"/>
    <cellStyle name="Comma 2 60 2" xfId="3126"/>
    <cellStyle name="Comma 2 60 3" xfId="3127"/>
    <cellStyle name="Comma 2 60 4" xfId="3128"/>
    <cellStyle name="Comma 2 60 5" xfId="3129"/>
    <cellStyle name="Comma 2 60 6" xfId="3130"/>
    <cellStyle name="Comma 2 60 7" xfId="3131"/>
    <cellStyle name="Comma 2 60 8" xfId="3132"/>
    <cellStyle name="Comma 2 60 9" xfId="3133"/>
    <cellStyle name="Comma 2 61" xfId="3134"/>
    <cellStyle name="Comma 2 61 10" xfId="3135"/>
    <cellStyle name="Comma 2 61 11" xfId="3136"/>
    <cellStyle name="Comma 2 61 12" xfId="3137"/>
    <cellStyle name="Comma 2 61 13" xfId="3138"/>
    <cellStyle name="Comma 2 61 2" xfId="3139"/>
    <cellStyle name="Comma 2 61 3" xfId="3140"/>
    <cellStyle name="Comma 2 61 4" xfId="3141"/>
    <cellStyle name="Comma 2 61 5" xfId="3142"/>
    <cellStyle name="Comma 2 61 6" xfId="3143"/>
    <cellStyle name="Comma 2 61 7" xfId="3144"/>
    <cellStyle name="Comma 2 61 8" xfId="3145"/>
    <cellStyle name="Comma 2 61 9" xfId="3146"/>
    <cellStyle name="Comma 2 62" xfId="3147"/>
    <cellStyle name="Comma 2 62 10" xfId="3148"/>
    <cellStyle name="Comma 2 62 11" xfId="3149"/>
    <cellStyle name="Comma 2 62 12" xfId="3150"/>
    <cellStyle name="Comma 2 62 13" xfId="3151"/>
    <cellStyle name="Comma 2 62 2" xfId="3152"/>
    <cellStyle name="Comma 2 62 3" xfId="3153"/>
    <cellStyle name="Comma 2 62 4" xfId="3154"/>
    <cellStyle name="Comma 2 62 5" xfId="3155"/>
    <cellStyle name="Comma 2 62 6" xfId="3156"/>
    <cellStyle name="Comma 2 62 7" xfId="3157"/>
    <cellStyle name="Comma 2 62 8" xfId="3158"/>
    <cellStyle name="Comma 2 62 9" xfId="3159"/>
    <cellStyle name="Comma 2 63" xfId="3160"/>
    <cellStyle name="Comma 2 63 10" xfId="3161"/>
    <cellStyle name="Comma 2 63 11" xfId="3162"/>
    <cellStyle name="Comma 2 63 12" xfId="3163"/>
    <cellStyle name="Comma 2 63 13" xfId="3164"/>
    <cellStyle name="Comma 2 63 2" xfId="3165"/>
    <cellStyle name="Comma 2 63 3" xfId="3166"/>
    <cellStyle name="Comma 2 63 4" xfId="3167"/>
    <cellStyle name="Comma 2 63 5" xfId="3168"/>
    <cellStyle name="Comma 2 63 6" xfId="3169"/>
    <cellStyle name="Comma 2 63 7" xfId="3170"/>
    <cellStyle name="Comma 2 63 8" xfId="3171"/>
    <cellStyle name="Comma 2 63 9" xfId="3172"/>
    <cellStyle name="Comma 2 64" xfId="3173"/>
    <cellStyle name="Comma 2 64 10" xfId="3174"/>
    <cellStyle name="Comma 2 64 11" xfId="3175"/>
    <cellStyle name="Comma 2 64 12" xfId="3176"/>
    <cellStyle name="Comma 2 64 13" xfId="3177"/>
    <cellStyle name="Comma 2 64 2" xfId="3178"/>
    <cellStyle name="Comma 2 64 3" xfId="3179"/>
    <cellStyle name="Comma 2 64 4" xfId="3180"/>
    <cellStyle name="Comma 2 64 5" xfId="3181"/>
    <cellStyle name="Comma 2 64 6" xfId="3182"/>
    <cellStyle name="Comma 2 64 7" xfId="3183"/>
    <cellStyle name="Comma 2 64 8" xfId="3184"/>
    <cellStyle name="Comma 2 64 9" xfId="3185"/>
    <cellStyle name="Comma 2 65" xfId="3186"/>
    <cellStyle name="Comma 2 65 10" xfId="3187"/>
    <cellStyle name="Comma 2 65 11" xfId="3188"/>
    <cellStyle name="Comma 2 65 12" xfId="3189"/>
    <cellStyle name="Comma 2 65 13" xfId="3190"/>
    <cellStyle name="Comma 2 65 2" xfId="3191"/>
    <cellStyle name="Comma 2 65 3" xfId="3192"/>
    <cellStyle name="Comma 2 65 4" xfId="3193"/>
    <cellStyle name="Comma 2 65 5" xfId="3194"/>
    <cellStyle name="Comma 2 65 6" xfId="3195"/>
    <cellStyle name="Comma 2 65 7" xfId="3196"/>
    <cellStyle name="Comma 2 65 8" xfId="3197"/>
    <cellStyle name="Comma 2 65 9" xfId="3198"/>
    <cellStyle name="Comma 2 66" xfId="3199"/>
    <cellStyle name="Comma 2 66 10" xfId="3200"/>
    <cellStyle name="Comma 2 66 11" xfId="3201"/>
    <cellStyle name="Comma 2 66 12" xfId="3202"/>
    <cellStyle name="Comma 2 66 13" xfId="3203"/>
    <cellStyle name="Comma 2 66 2" xfId="3204"/>
    <cellStyle name="Comma 2 66 3" xfId="3205"/>
    <cellStyle name="Comma 2 66 4" xfId="3206"/>
    <cellStyle name="Comma 2 66 5" xfId="3207"/>
    <cellStyle name="Comma 2 66 6" xfId="3208"/>
    <cellStyle name="Comma 2 66 7" xfId="3209"/>
    <cellStyle name="Comma 2 66 8" xfId="3210"/>
    <cellStyle name="Comma 2 66 9" xfId="3211"/>
    <cellStyle name="Comma 2 67" xfId="3212"/>
    <cellStyle name="Comma 2 67 10" xfId="3213"/>
    <cellStyle name="Comma 2 67 11" xfId="3214"/>
    <cellStyle name="Comma 2 67 12" xfId="3215"/>
    <cellStyle name="Comma 2 67 13" xfId="3216"/>
    <cellStyle name="Comma 2 67 2" xfId="3217"/>
    <cellStyle name="Comma 2 67 3" xfId="3218"/>
    <cellStyle name="Comma 2 67 4" xfId="3219"/>
    <cellStyle name="Comma 2 67 5" xfId="3220"/>
    <cellStyle name="Comma 2 67 6" xfId="3221"/>
    <cellStyle name="Comma 2 67 7" xfId="3222"/>
    <cellStyle name="Comma 2 67 8" xfId="3223"/>
    <cellStyle name="Comma 2 67 9" xfId="3224"/>
    <cellStyle name="Comma 2 68" xfId="3225"/>
    <cellStyle name="Comma 2 68 10" xfId="3226"/>
    <cellStyle name="Comma 2 68 11" xfId="3227"/>
    <cellStyle name="Comma 2 68 12" xfId="3228"/>
    <cellStyle name="Comma 2 68 13" xfId="3229"/>
    <cellStyle name="Comma 2 68 2" xfId="3230"/>
    <cellStyle name="Comma 2 68 3" xfId="3231"/>
    <cellStyle name="Comma 2 68 4" xfId="3232"/>
    <cellStyle name="Comma 2 68 5" xfId="3233"/>
    <cellStyle name="Comma 2 68 6" xfId="3234"/>
    <cellStyle name="Comma 2 68 7" xfId="3235"/>
    <cellStyle name="Comma 2 68 8" xfId="3236"/>
    <cellStyle name="Comma 2 68 9" xfId="3237"/>
    <cellStyle name="Comma 2 69" xfId="3238"/>
    <cellStyle name="Comma 2 69 10" xfId="3239"/>
    <cellStyle name="Comma 2 69 11" xfId="3240"/>
    <cellStyle name="Comma 2 69 12" xfId="3241"/>
    <cellStyle name="Comma 2 69 13" xfId="3242"/>
    <cellStyle name="Comma 2 69 2" xfId="3243"/>
    <cellStyle name="Comma 2 69 3" xfId="3244"/>
    <cellStyle name="Comma 2 69 4" xfId="3245"/>
    <cellStyle name="Comma 2 69 5" xfId="3246"/>
    <cellStyle name="Comma 2 69 6" xfId="3247"/>
    <cellStyle name="Comma 2 69 7" xfId="3248"/>
    <cellStyle name="Comma 2 69 8" xfId="3249"/>
    <cellStyle name="Comma 2 69 9" xfId="3250"/>
    <cellStyle name="Comma 2 7" xfId="3251"/>
    <cellStyle name="Comma 2 7 10" xfId="3252"/>
    <cellStyle name="Comma 2 7 11" xfId="3253"/>
    <cellStyle name="Comma 2 7 12" xfId="3254"/>
    <cellStyle name="Comma 2 7 13" xfId="3255"/>
    <cellStyle name="Comma 2 7 2" xfId="3256"/>
    <cellStyle name="Comma 2 7 3" xfId="3257"/>
    <cellStyle name="Comma 2 7 4" xfId="3258"/>
    <cellStyle name="Comma 2 7 5" xfId="3259"/>
    <cellStyle name="Comma 2 7 6" xfId="3260"/>
    <cellStyle name="Comma 2 7 7" xfId="3261"/>
    <cellStyle name="Comma 2 7 8" xfId="3262"/>
    <cellStyle name="Comma 2 7 9" xfId="3263"/>
    <cellStyle name="Comma 2 70" xfId="3264"/>
    <cellStyle name="Comma 2 70 10" xfId="3265"/>
    <cellStyle name="Comma 2 70 11" xfId="3266"/>
    <cellStyle name="Comma 2 70 12" xfId="3267"/>
    <cellStyle name="Comma 2 70 13" xfId="3268"/>
    <cellStyle name="Comma 2 70 2" xfId="3269"/>
    <cellStyle name="Comma 2 70 3" xfId="3270"/>
    <cellStyle name="Comma 2 70 4" xfId="3271"/>
    <cellStyle name="Comma 2 70 5" xfId="3272"/>
    <cellStyle name="Comma 2 70 6" xfId="3273"/>
    <cellStyle name="Comma 2 70 7" xfId="3274"/>
    <cellStyle name="Comma 2 70 8" xfId="3275"/>
    <cellStyle name="Comma 2 70 9" xfId="3276"/>
    <cellStyle name="Comma 2 71" xfId="3277"/>
    <cellStyle name="Comma 2 71 10" xfId="3278"/>
    <cellStyle name="Comma 2 71 11" xfId="3279"/>
    <cellStyle name="Comma 2 71 12" xfId="3280"/>
    <cellStyle name="Comma 2 71 13" xfId="3281"/>
    <cellStyle name="Comma 2 71 2" xfId="3282"/>
    <cellStyle name="Comma 2 71 3" xfId="3283"/>
    <cellStyle name="Comma 2 71 4" xfId="3284"/>
    <cellStyle name="Comma 2 71 5" xfId="3285"/>
    <cellStyle name="Comma 2 71 6" xfId="3286"/>
    <cellStyle name="Comma 2 71 7" xfId="3287"/>
    <cellStyle name="Comma 2 71 8" xfId="3288"/>
    <cellStyle name="Comma 2 71 9" xfId="3289"/>
    <cellStyle name="Comma 2 72" xfId="3290"/>
    <cellStyle name="Comma 2 72 10" xfId="3291"/>
    <cellStyle name="Comma 2 72 11" xfId="3292"/>
    <cellStyle name="Comma 2 72 12" xfId="3293"/>
    <cellStyle name="Comma 2 72 13" xfId="3294"/>
    <cellStyle name="Comma 2 72 2" xfId="3295"/>
    <cellStyle name="Comma 2 72 3" xfId="3296"/>
    <cellStyle name="Comma 2 72 4" xfId="3297"/>
    <cellStyle name="Comma 2 72 5" xfId="3298"/>
    <cellStyle name="Comma 2 72 6" xfId="3299"/>
    <cellStyle name="Comma 2 72 7" xfId="3300"/>
    <cellStyle name="Comma 2 72 8" xfId="3301"/>
    <cellStyle name="Comma 2 72 9" xfId="3302"/>
    <cellStyle name="Comma 2 73" xfId="3303"/>
    <cellStyle name="Comma 2 73 10" xfId="3304"/>
    <cellStyle name="Comma 2 73 11" xfId="3305"/>
    <cellStyle name="Comma 2 73 12" xfId="3306"/>
    <cellStyle name="Comma 2 73 13" xfId="3307"/>
    <cellStyle name="Comma 2 73 2" xfId="3308"/>
    <cellStyle name="Comma 2 73 3" xfId="3309"/>
    <cellStyle name="Comma 2 73 4" xfId="3310"/>
    <cellStyle name="Comma 2 73 5" xfId="3311"/>
    <cellStyle name="Comma 2 73 6" xfId="3312"/>
    <cellStyle name="Comma 2 73 7" xfId="3313"/>
    <cellStyle name="Comma 2 73 8" xfId="3314"/>
    <cellStyle name="Comma 2 73 9" xfId="3315"/>
    <cellStyle name="Comma 2 74" xfId="3316"/>
    <cellStyle name="Comma 2 74 10" xfId="3317"/>
    <cellStyle name="Comma 2 74 11" xfId="3318"/>
    <cellStyle name="Comma 2 74 12" xfId="3319"/>
    <cellStyle name="Comma 2 74 13" xfId="3320"/>
    <cellStyle name="Comma 2 74 2" xfId="3321"/>
    <cellStyle name="Comma 2 74 3" xfId="3322"/>
    <cellStyle name="Comma 2 74 4" xfId="3323"/>
    <cellStyle name="Comma 2 74 5" xfId="3324"/>
    <cellStyle name="Comma 2 74 6" xfId="3325"/>
    <cellStyle name="Comma 2 74 7" xfId="3326"/>
    <cellStyle name="Comma 2 74 8" xfId="3327"/>
    <cellStyle name="Comma 2 74 9" xfId="3328"/>
    <cellStyle name="Comma 2 8" xfId="3329"/>
    <cellStyle name="Comma 2 8 10" xfId="3330"/>
    <cellStyle name="Comma 2 8 11" xfId="3331"/>
    <cellStyle name="Comma 2 8 12" xfId="3332"/>
    <cellStyle name="Comma 2 8 13" xfId="3333"/>
    <cellStyle name="Comma 2 8 2" xfId="3334"/>
    <cellStyle name="Comma 2 8 3" xfId="3335"/>
    <cellStyle name="Comma 2 8 4" xfId="3336"/>
    <cellStyle name="Comma 2 8 5" xfId="3337"/>
    <cellStyle name="Comma 2 8 6" xfId="3338"/>
    <cellStyle name="Comma 2 8 7" xfId="3339"/>
    <cellStyle name="Comma 2 8 8" xfId="3340"/>
    <cellStyle name="Comma 2 8 9" xfId="3341"/>
    <cellStyle name="Comma 2 9" xfId="3342"/>
    <cellStyle name="Comma 2 9 10" xfId="3343"/>
    <cellStyle name="Comma 2 9 11" xfId="3344"/>
    <cellStyle name="Comma 2 9 12" xfId="3345"/>
    <cellStyle name="Comma 2 9 13" xfId="3346"/>
    <cellStyle name="Comma 2 9 2" xfId="3347"/>
    <cellStyle name="Comma 2 9 3" xfId="3348"/>
    <cellStyle name="Comma 2 9 4" xfId="3349"/>
    <cellStyle name="Comma 2 9 5" xfId="3350"/>
    <cellStyle name="Comma 2 9 6" xfId="3351"/>
    <cellStyle name="Comma 2 9 7" xfId="3352"/>
    <cellStyle name="Comma 2 9 8" xfId="3353"/>
    <cellStyle name="Comma 2 9 9" xfId="3354"/>
    <cellStyle name="Comma 2_3.01.01.01 6 Year Historical Financials" xfId="234"/>
    <cellStyle name="Comma 20" xfId="3355"/>
    <cellStyle name="Comma 21" xfId="3356"/>
    <cellStyle name="Comma 21 2" xfId="3357"/>
    <cellStyle name="Comma 21 3" xfId="3358"/>
    <cellStyle name="Comma 22" xfId="3359"/>
    <cellStyle name="Comma 22 2" xfId="3360"/>
    <cellStyle name="Comma 22 3" xfId="3361"/>
    <cellStyle name="Comma 3" xfId="7"/>
    <cellStyle name="Comma 3 10" xfId="3362"/>
    <cellStyle name="Comma 3 10 10" xfId="3363"/>
    <cellStyle name="Comma 3 10 11" xfId="3364"/>
    <cellStyle name="Comma 3 10 12" xfId="3365"/>
    <cellStyle name="Comma 3 10 13" xfId="3366"/>
    <cellStyle name="Comma 3 10 2" xfId="3367"/>
    <cellStyle name="Comma 3 10 3" xfId="3368"/>
    <cellStyle name="Comma 3 10 4" xfId="3369"/>
    <cellStyle name="Comma 3 10 5" xfId="3370"/>
    <cellStyle name="Comma 3 10 6" xfId="3371"/>
    <cellStyle name="Comma 3 10 7" xfId="3372"/>
    <cellStyle name="Comma 3 10 8" xfId="3373"/>
    <cellStyle name="Comma 3 10 9" xfId="3374"/>
    <cellStyle name="Comma 3 11" xfId="3375"/>
    <cellStyle name="Comma 3 11 10" xfId="3376"/>
    <cellStyle name="Comma 3 11 11" xfId="3377"/>
    <cellStyle name="Comma 3 11 12" xfId="3378"/>
    <cellStyle name="Comma 3 11 13" xfId="3379"/>
    <cellStyle name="Comma 3 11 2" xfId="3380"/>
    <cellStyle name="Comma 3 11 3" xfId="3381"/>
    <cellStyle name="Comma 3 11 4" xfId="3382"/>
    <cellStyle name="Comma 3 11 5" xfId="3383"/>
    <cellStyle name="Comma 3 11 6" xfId="3384"/>
    <cellStyle name="Comma 3 11 7" xfId="3385"/>
    <cellStyle name="Comma 3 11 8" xfId="3386"/>
    <cellStyle name="Comma 3 11 9" xfId="3387"/>
    <cellStyle name="Comma 3 12" xfId="3388"/>
    <cellStyle name="Comma 3 12 10" xfId="3389"/>
    <cellStyle name="Comma 3 12 11" xfId="3390"/>
    <cellStyle name="Comma 3 12 12" xfId="3391"/>
    <cellStyle name="Comma 3 12 13" xfId="3392"/>
    <cellStyle name="Comma 3 12 2" xfId="3393"/>
    <cellStyle name="Comma 3 12 3" xfId="3394"/>
    <cellStyle name="Comma 3 12 4" xfId="3395"/>
    <cellStyle name="Comma 3 12 5" xfId="3396"/>
    <cellStyle name="Comma 3 12 6" xfId="3397"/>
    <cellStyle name="Comma 3 12 7" xfId="3398"/>
    <cellStyle name="Comma 3 12 8" xfId="3399"/>
    <cellStyle name="Comma 3 12 9" xfId="3400"/>
    <cellStyle name="Comma 3 13" xfId="3401"/>
    <cellStyle name="Comma 3 13 10" xfId="3402"/>
    <cellStyle name="Comma 3 13 11" xfId="3403"/>
    <cellStyle name="Comma 3 13 12" xfId="3404"/>
    <cellStyle name="Comma 3 13 13" xfId="3405"/>
    <cellStyle name="Comma 3 13 2" xfId="3406"/>
    <cellStyle name="Comma 3 13 3" xfId="3407"/>
    <cellStyle name="Comma 3 13 4" xfId="3408"/>
    <cellStyle name="Comma 3 13 5" xfId="3409"/>
    <cellStyle name="Comma 3 13 6" xfId="3410"/>
    <cellStyle name="Comma 3 13 7" xfId="3411"/>
    <cellStyle name="Comma 3 13 8" xfId="3412"/>
    <cellStyle name="Comma 3 13 9" xfId="3413"/>
    <cellStyle name="Comma 3 14" xfId="3414"/>
    <cellStyle name="Comma 3 14 10" xfId="3415"/>
    <cellStyle name="Comma 3 14 11" xfId="3416"/>
    <cellStyle name="Comma 3 14 12" xfId="3417"/>
    <cellStyle name="Comma 3 14 13" xfId="3418"/>
    <cellStyle name="Comma 3 14 2" xfId="3419"/>
    <cellStyle name="Comma 3 14 3" xfId="3420"/>
    <cellStyle name="Comma 3 14 4" xfId="3421"/>
    <cellStyle name="Comma 3 14 5" xfId="3422"/>
    <cellStyle name="Comma 3 14 6" xfId="3423"/>
    <cellStyle name="Comma 3 14 7" xfId="3424"/>
    <cellStyle name="Comma 3 14 8" xfId="3425"/>
    <cellStyle name="Comma 3 14 9" xfId="3426"/>
    <cellStyle name="Comma 3 15" xfId="3427"/>
    <cellStyle name="Comma 3 15 10" xfId="3428"/>
    <cellStyle name="Comma 3 15 11" xfId="3429"/>
    <cellStyle name="Comma 3 15 12" xfId="3430"/>
    <cellStyle name="Comma 3 15 13" xfId="3431"/>
    <cellStyle name="Comma 3 15 2" xfId="3432"/>
    <cellStyle name="Comma 3 15 3" xfId="3433"/>
    <cellStyle name="Comma 3 15 4" xfId="3434"/>
    <cellStyle name="Comma 3 15 5" xfId="3435"/>
    <cellStyle name="Comma 3 15 6" xfId="3436"/>
    <cellStyle name="Comma 3 15 7" xfId="3437"/>
    <cellStyle name="Comma 3 15 8" xfId="3438"/>
    <cellStyle name="Comma 3 15 9" xfId="3439"/>
    <cellStyle name="Comma 3 16" xfId="3440"/>
    <cellStyle name="Comma 3 16 10" xfId="3441"/>
    <cellStyle name="Comma 3 16 11" xfId="3442"/>
    <cellStyle name="Comma 3 16 12" xfId="3443"/>
    <cellStyle name="Comma 3 16 13" xfId="3444"/>
    <cellStyle name="Comma 3 16 2" xfId="3445"/>
    <cellStyle name="Comma 3 16 3" xfId="3446"/>
    <cellStyle name="Comma 3 16 4" xfId="3447"/>
    <cellStyle name="Comma 3 16 5" xfId="3448"/>
    <cellStyle name="Comma 3 16 6" xfId="3449"/>
    <cellStyle name="Comma 3 16 7" xfId="3450"/>
    <cellStyle name="Comma 3 16 8" xfId="3451"/>
    <cellStyle name="Comma 3 16 9" xfId="3452"/>
    <cellStyle name="Comma 3 17" xfId="3453"/>
    <cellStyle name="Comma 3 17 10" xfId="3454"/>
    <cellStyle name="Comma 3 17 11" xfId="3455"/>
    <cellStyle name="Comma 3 17 12" xfId="3456"/>
    <cellStyle name="Comma 3 17 13" xfId="3457"/>
    <cellStyle name="Comma 3 17 2" xfId="3458"/>
    <cellStyle name="Comma 3 17 3" xfId="3459"/>
    <cellStyle name="Comma 3 17 4" xfId="3460"/>
    <cellStyle name="Comma 3 17 5" xfId="3461"/>
    <cellStyle name="Comma 3 17 6" xfId="3462"/>
    <cellStyle name="Comma 3 17 7" xfId="3463"/>
    <cellStyle name="Comma 3 17 8" xfId="3464"/>
    <cellStyle name="Comma 3 17 9" xfId="3465"/>
    <cellStyle name="Comma 3 18" xfId="3466"/>
    <cellStyle name="Comma 3 18 10" xfId="3467"/>
    <cellStyle name="Comma 3 18 11" xfId="3468"/>
    <cellStyle name="Comma 3 18 12" xfId="3469"/>
    <cellStyle name="Comma 3 18 13" xfId="3470"/>
    <cellStyle name="Comma 3 18 2" xfId="3471"/>
    <cellStyle name="Comma 3 18 3" xfId="3472"/>
    <cellStyle name="Comma 3 18 4" xfId="3473"/>
    <cellStyle name="Comma 3 18 5" xfId="3474"/>
    <cellStyle name="Comma 3 18 6" xfId="3475"/>
    <cellStyle name="Comma 3 18 7" xfId="3476"/>
    <cellStyle name="Comma 3 18 8" xfId="3477"/>
    <cellStyle name="Comma 3 18 9" xfId="3478"/>
    <cellStyle name="Comma 3 19" xfId="3479"/>
    <cellStyle name="Comma 3 19 10" xfId="3480"/>
    <cellStyle name="Comma 3 19 11" xfId="3481"/>
    <cellStyle name="Comma 3 19 12" xfId="3482"/>
    <cellStyle name="Comma 3 19 13" xfId="3483"/>
    <cellStyle name="Comma 3 19 2" xfId="3484"/>
    <cellStyle name="Comma 3 19 3" xfId="3485"/>
    <cellStyle name="Comma 3 19 4" xfId="3486"/>
    <cellStyle name="Comma 3 19 5" xfId="3487"/>
    <cellStyle name="Comma 3 19 6" xfId="3488"/>
    <cellStyle name="Comma 3 19 7" xfId="3489"/>
    <cellStyle name="Comma 3 19 8" xfId="3490"/>
    <cellStyle name="Comma 3 19 9" xfId="3491"/>
    <cellStyle name="Comma 3 2" xfId="3492"/>
    <cellStyle name="Comma 3 2 10" xfId="3493"/>
    <cellStyle name="Comma 3 2 10 10" xfId="3494"/>
    <cellStyle name="Comma 3 2 10 11" xfId="3495"/>
    <cellStyle name="Comma 3 2 10 12" xfId="3496"/>
    <cellStyle name="Comma 3 2 10 13" xfId="3497"/>
    <cellStyle name="Comma 3 2 10 2" xfId="3498"/>
    <cellStyle name="Comma 3 2 10 3" xfId="3499"/>
    <cellStyle name="Comma 3 2 10 4" xfId="3500"/>
    <cellStyle name="Comma 3 2 10 5" xfId="3501"/>
    <cellStyle name="Comma 3 2 10 6" xfId="3502"/>
    <cellStyle name="Comma 3 2 10 7" xfId="3503"/>
    <cellStyle name="Comma 3 2 10 8" xfId="3504"/>
    <cellStyle name="Comma 3 2 10 9" xfId="3505"/>
    <cellStyle name="Comma 3 2 11" xfId="3506"/>
    <cellStyle name="Comma 3 2 11 10" xfId="3507"/>
    <cellStyle name="Comma 3 2 11 11" xfId="3508"/>
    <cellStyle name="Comma 3 2 11 12" xfId="3509"/>
    <cellStyle name="Comma 3 2 11 13" xfId="3510"/>
    <cellStyle name="Comma 3 2 11 2" xfId="3511"/>
    <cellStyle name="Comma 3 2 11 3" xfId="3512"/>
    <cellStyle name="Comma 3 2 11 4" xfId="3513"/>
    <cellStyle name="Comma 3 2 11 5" xfId="3514"/>
    <cellStyle name="Comma 3 2 11 6" xfId="3515"/>
    <cellStyle name="Comma 3 2 11 7" xfId="3516"/>
    <cellStyle name="Comma 3 2 11 8" xfId="3517"/>
    <cellStyle name="Comma 3 2 11 9" xfId="3518"/>
    <cellStyle name="Comma 3 2 12" xfId="3519"/>
    <cellStyle name="Comma 3 2 12 10" xfId="3520"/>
    <cellStyle name="Comma 3 2 12 11" xfId="3521"/>
    <cellStyle name="Comma 3 2 12 12" xfId="3522"/>
    <cellStyle name="Comma 3 2 12 13" xfId="3523"/>
    <cellStyle name="Comma 3 2 12 2" xfId="3524"/>
    <cellStyle name="Comma 3 2 12 3" xfId="3525"/>
    <cellStyle name="Comma 3 2 12 4" xfId="3526"/>
    <cellStyle name="Comma 3 2 12 5" xfId="3527"/>
    <cellStyle name="Comma 3 2 12 6" xfId="3528"/>
    <cellStyle name="Comma 3 2 12 7" xfId="3529"/>
    <cellStyle name="Comma 3 2 12 8" xfId="3530"/>
    <cellStyle name="Comma 3 2 12 9" xfId="3531"/>
    <cellStyle name="Comma 3 2 13" xfId="3532"/>
    <cellStyle name="Comma 3 2 13 10" xfId="3533"/>
    <cellStyle name="Comma 3 2 13 11" xfId="3534"/>
    <cellStyle name="Comma 3 2 13 12" xfId="3535"/>
    <cellStyle name="Comma 3 2 13 13" xfId="3536"/>
    <cellStyle name="Comma 3 2 13 2" xfId="3537"/>
    <cellStyle name="Comma 3 2 13 3" xfId="3538"/>
    <cellStyle name="Comma 3 2 13 4" xfId="3539"/>
    <cellStyle name="Comma 3 2 13 5" xfId="3540"/>
    <cellStyle name="Comma 3 2 13 6" xfId="3541"/>
    <cellStyle name="Comma 3 2 13 7" xfId="3542"/>
    <cellStyle name="Comma 3 2 13 8" xfId="3543"/>
    <cellStyle name="Comma 3 2 13 9" xfId="3544"/>
    <cellStyle name="Comma 3 2 14" xfId="3545"/>
    <cellStyle name="Comma 3 2 14 10" xfId="3546"/>
    <cellStyle name="Comma 3 2 14 11" xfId="3547"/>
    <cellStyle name="Comma 3 2 14 12" xfId="3548"/>
    <cellStyle name="Comma 3 2 14 13" xfId="3549"/>
    <cellStyle name="Comma 3 2 14 2" xfId="3550"/>
    <cellStyle name="Comma 3 2 14 3" xfId="3551"/>
    <cellStyle name="Comma 3 2 14 4" xfId="3552"/>
    <cellStyle name="Comma 3 2 14 5" xfId="3553"/>
    <cellStyle name="Comma 3 2 14 6" xfId="3554"/>
    <cellStyle name="Comma 3 2 14 7" xfId="3555"/>
    <cellStyle name="Comma 3 2 14 8" xfId="3556"/>
    <cellStyle name="Comma 3 2 14 9" xfId="3557"/>
    <cellStyle name="Comma 3 2 15" xfId="3558"/>
    <cellStyle name="Comma 3 2 15 10" xfId="3559"/>
    <cellStyle name="Comma 3 2 15 11" xfId="3560"/>
    <cellStyle name="Comma 3 2 15 12" xfId="3561"/>
    <cellStyle name="Comma 3 2 15 13" xfId="3562"/>
    <cellStyle name="Comma 3 2 15 2" xfId="3563"/>
    <cellStyle name="Comma 3 2 15 3" xfId="3564"/>
    <cellStyle name="Comma 3 2 15 4" xfId="3565"/>
    <cellStyle name="Comma 3 2 15 5" xfId="3566"/>
    <cellStyle name="Comma 3 2 15 6" xfId="3567"/>
    <cellStyle name="Comma 3 2 15 7" xfId="3568"/>
    <cellStyle name="Comma 3 2 15 8" xfId="3569"/>
    <cellStyle name="Comma 3 2 15 9" xfId="3570"/>
    <cellStyle name="Comma 3 2 16" xfId="3571"/>
    <cellStyle name="Comma 3 2 16 10" xfId="3572"/>
    <cellStyle name="Comma 3 2 16 11" xfId="3573"/>
    <cellStyle name="Comma 3 2 16 12" xfId="3574"/>
    <cellStyle name="Comma 3 2 16 13" xfId="3575"/>
    <cellStyle name="Comma 3 2 16 2" xfId="3576"/>
    <cellStyle name="Comma 3 2 16 3" xfId="3577"/>
    <cellStyle name="Comma 3 2 16 4" xfId="3578"/>
    <cellStyle name="Comma 3 2 16 5" xfId="3579"/>
    <cellStyle name="Comma 3 2 16 6" xfId="3580"/>
    <cellStyle name="Comma 3 2 16 7" xfId="3581"/>
    <cellStyle name="Comma 3 2 16 8" xfId="3582"/>
    <cellStyle name="Comma 3 2 16 9" xfId="3583"/>
    <cellStyle name="Comma 3 2 17" xfId="3584"/>
    <cellStyle name="Comma 3 2 17 10" xfId="3585"/>
    <cellStyle name="Comma 3 2 17 11" xfId="3586"/>
    <cellStyle name="Comma 3 2 17 12" xfId="3587"/>
    <cellStyle name="Comma 3 2 17 13" xfId="3588"/>
    <cellStyle name="Comma 3 2 17 2" xfId="3589"/>
    <cellStyle name="Comma 3 2 17 3" xfId="3590"/>
    <cellStyle name="Comma 3 2 17 4" xfId="3591"/>
    <cellStyle name="Comma 3 2 17 5" xfId="3592"/>
    <cellStyle name="Comma 3 2 17 6" xfId="3593"/>
    <cellStyle name="Comma 3 2 17 7" xfId="3594"/>
    <cellStyle name="Comma 3 2 17 8" xfId="3595"/>
    <cellStyle name="Comma 3 2 17 9" xfId="3596"/>
    <cellStyle name="Comma 3 2 18" xfId="3597"/>
    <cellStyle name="Comma 3 2 18 10" xfId="3598"/>
    <cellStyle name="Comma 3 2 18 11" xfId="3599"/>
    <cellStyle name="Comma 3 2 18 12" xfId="3600"/>
    <cellStyle name="Comma 3 2 18 13" xfId="3601"/>
    <cellStyle name="Comma 3 2 18 2" xfId="3602"/>
    <cellStyle name="Comma 3 2 18 3" xfId="3603"/>
    <cellStyle name="Comma 3 2 18 4" xfId="3604"/>
    <cellStyle name="Comma 3 2 18 5" xfId="3605"/>
    <cellStyle name="Comma 3 2 18 6" xfId="3606"/>
    <cellStyle name="Comma 3 2 18 7" xfId="3607"/>
    <cellStyle name="Comma 3 2 18 8" xfId="3608"/>
    <cellStyle name="Comma 3 2 18 9" xfId="3609"/>
    <cellStyle name="Comma 3 2 19" xfId="3610"/>
    <cellStyle name="Comma 3 2 19 10" xfId="3611"/>
    <cellStyle name="Comma 3 2 19 11" xfId="3612"/>
    <cellStyle name="Comma 3 2 19 12" xfId="3613"/>
    <cellStyle name="Comma 3 2 19 13" xfId="3614"/>
    <cellStyle name="Comma 3 2 19 2" xfId="3615"/>
    <cellStyle name="Comma 3 2 19 3" xfId="3616"/>
    <cellStyle name="Comma 3 2 19 4" xfId="3617"/>
    <cellStyle name="Comma 3 2 19 5" xfId="3618"/>
    <cellStyle name="Comma 3 2 19 6" xfId="3619"/>
    <cellStyle name="Comma 3 2 19 7" xfId="3620"/>
    <cellStyle name="Comma 3 2 19 8" xfId="3621"/>
    <cellStyle name="Comma 3 2 19 9" xfId="3622"/>
    <cellStyle name="Comma 3 2 2" xfId="3623"/>
    <cellStyle name="Comma 3 2 2 10" xfId="3624"/>
    <cellStyle name="Comma 3 2 2 11" xfId="3625"/>
    <cellStyle name="Comma 3 2 2 12" xfId="3626"/>
    <cellStyle name="Comma 3 2 2 13" xfId="3627"/>
    <cellStyle name="Comma 3 2 2 2" xfId="3628"/>
    <cellStyle name="Comma 3 2 2 2 2" xfId="3629"/>
    <cellStyle name="Comma 3 2 2 3" xfId="3630"/>
    <cellStyle name="Comma 3 2 2 4" xfId="3631"/>
    <cellStyle name="Comma 3 2 2 4 2" xfId="3632"/>
    <cellStyle name="Comma 3 2 2 4 3" xfId="3633"/>
    <cellStyle name="Comma 3 2 2 4 4" xfId="3634"/>
    <cellStyle name="Comma 3 2 2 4 5" xfId="3635"/>
    <cellStyle name="Comma 3 2 2 4 6" xfId="3636"/>
    <cellStyle name="Comma 3 2 2 4 7" xfId="3637"/>
    <cellStyle name="Comma 3 2 2 5" xfId="3638"/>
    <cellStyle name="Comma 3 2 2 6" xfId="3639"/>
    <cellStyle name="Comma 3 2 2 7" xfId="3640"/>
    <cellStyle name="Comma 3 2 2 8" xfId="3641"/>
    <cellStyle name="Comma 3 2 2 9" xfId="3642"/>
    <cellStyle name="Comma 3 2 3" xfId="3643"/>
    <cellStyle name="Comma 3 2 3 10" xfId="3644"/>
    <cellStyle name="Comma 3 2 3 11" xfId="3645"/>
    <cellStyle name="Comma 3 2 3 12" xfId="3646"/>
    <cellStyle name="Comma 3 2 3 13" xfId="3647"/>
    <cellStyle name="Comma 3 2 3 2" xfId="3648"/>
    <cellStyle name="Comma 3 2 3 2 2" xfId="3649"/>
    <cellStyle name="Comma 3 2 3 3" xfId="3650"/>
    <cellStyle name="Comma 3 2 3 4" xfId="3651"/>
    <cellStyle name="Comma 3 2 3 5" xfId="3652"/>
    <cellStyle name="Comma 3 2 3 6" xfId="3653"/>
    <cellStyle name="Comma 3 2 3 7" xfId="3654"/>
    <cellStyle name="Comma 3 2 3 8" xfId="3655"/>
    <cellStyle name="Comma 3 2 3 9" xfId="3656"/>
    <cellStyle name="Comma 3 2 4" xfId="3657"/>
    <cellStyle name="Comma 3 2 4 10" xfId="3658"/>
    <cellStyle name="Comma 3 2 4 11" xfId="3659"/>
    <cellStyle name="Comma 3 2 4 12" xfId="3660"/>
    <cellStyle name="Comma 3 2 4 13" xfId="3661"/>
    <cellStyle name="Comma 3 2 4 2" xfId="3662"/>
    <cellStyle name="Comma 3 2 4 3" xfId="3663"/>
    <cellStyle name="Comma 3 2 4 4" xfId="3664"/>
    <cellStyle name="Comma 3 2 4 5" xfId="3665"/>
    <cellStyle name="Comma 3 2 4 6" xfId="3666"/>
    <cellStyle name="Comma 3 2 4 7" xfId="3667"/>
    <cellStyle name="Comma 3 2 4 8" xfId="3668"/>
    <cellStyle name="Comma 3 2 4 9" xfId="3669"/>
    <cellStyle name="Comma 3 2 5" xfId="3670"/>
    <cellStyle name="Comma 3 2 5 10" xfId="3671"/>
    <cellStyle name="Comma 3 2 5 11" xfId="3672"/>
    <cellStyle name="Comma 3 2 5 12" xfId="3673"/>
    <cellStyle name="Comma 3 2 5 13" xfId="3674"/>
    <cellStyle name="Comma 3 2 5 2" xfId="3675"/>
    <cellStyle name="Comma 3 2 5 3" xfId="3676"/>
    <cellStyle name="Comma 3 2 5 4" xfId="3677"/>
    <cellStyle name="Comma 3 2 5 5" xfId="3678"/>
    <cellStyle name="Comma 3 2 5 6" xfId="3679"/>
    <cellStyle name="Comma 3 2 5 7" xfId="3680"/>
    <cellStyle name="Comma 3 2 5 8" xfId="3681"/>
    <cellStyle name="Comma 3 2 5 9" xfId="3682"/>
    <cellStyle name="Comma 3 2 6" xfId="3683"/>
    <cellStyle name="Comma 3 2 6 10" xfId="3684"/>
    <cellStyle name="Comma 3 2 6 11" xfId="3685"/>
    <cellStyle name="Comma 3 2 6 12" xfId="3686"/>
    <cellStyle name="Comma 3 2 6 13" xfId="3687"/>
    <cellStyle name="Comma 3 2 6 2" xfId="3688"/>
    <cellStyle name="Comma 3 2 6 3" xfId="3689"/>
    <cellStyle name="Comma 3 2 6 4" xfId="3690"/>
    <cellStyle name="Comma 3 2 6 5" xfId="3691"/>
    <cellStyle name="Comma 3 2 6 6" xfId="3692"/>
    <cellStyle name="Comma 3 2 6 7" xfId="3693"/>
    <cellStyle name="Comma 3 2 6 8" xfId="3694"/>
    <cellStyle name="Comma 3 2 6 9" xfId="3695"/>
    <cellStyle name="Comma 3 2 7" xfId="3696"/>
    <cellStyle name="Comma 3 2 7 10" xfId="3697"/>
    <cellStyle name="Comma 3 2 7 11" xfId="3698"/>
    <cellStyle name="Comma 3 2 7 12" xfId="3699"/>
    <cellStyle name="Comma 3 2 7 13" xfId="3700"/>
    <cellStyle name="Comma 3 2 7 2" xfId="3701"/>
    <cellStyle name="Comma 3 2 7 3" xfId="3702"/>
    <cellStyle name="Comma 3 2 7 4" xfId="3703"/>
    <cellStyle name="Comma 3 2 7 5" xfId="3704"/>
    <cellStyle name="Comma 3 2 7 6" xfId="3705"/>
    <cellStyle name="Comma 3 2 7 7" xfId="3706"/>
    <cellStyle name="Comma 3 2 7 8" xfId="3707"/>
    <cellStyle name="Comma 3 2 7 9" xfId="3708"/>
    <cellStyle name="Comma 3 2 8" xfId="3709"/>
    <cellStyle name="Comma 3 2 8 10" xfId="3710"/>
    <cellStyle name="Comma 3 2 8 11" xfId="3711"/>
    <cellStyle name="Comma 3 2 8 12" xfId="3712"/>
    <cellStyle name="Comma 3 2 8 13" xfId="3713"/>
    <cellStyle name="Comma 3 2 8 2" xfId="3714"/>
    <cellStyle name="Comma 3 2 8 3" xfId="3715"/>
    <cellStyle name="Comma 3 2 8 4" xfId="3716"/>
    <cellStyle name="Comma 3 2 8 5" xfId="3717"/>
    <cellStyle name="Comma 3 2 8 6" xfId="3718"/>
    <cellStyle name="Comma 3 2 8 7" xfId="3719"/>
    <cellStyle name="Comma 3 2 8 8" xfId="3720"/>
    <cellStyle name="Comma 3 2 8 9" xfId="3721"/>
    <cellStyle name="Comma 3 2 9" xfId="3722"/>
    <cellStyle name="Comma 3 2 9 10" xfId="3723"/>
    <cellStyle name="Comma 3 2 9 11" xfId="3724"/>
    <cellStyle name="Comma 3 2 9 12" xfId="3725"/>
    <cellStyle name="Comma 3 2 9 13" xfId="3726"/>
    <cellStyle name="Comma 3 2 9 2" xfId="3727"/>
    <cellStyle name="Comma 3 2 9 3" xfId="3728"/>
    <cellStyle name="Comma 3 2 9 4" xfId="3729"/>
    <cellStyle name="Comma 3 2 9 5" xfId="3730"/>
    <cellStyle name="Comma 3 2 9 6" xfId="3731"/>
    <cellStyle name="Comma 3 2 9 7" xfId="3732"/>
    <cellStyle name="Comma 3 2 9 8" xfId="3733"/>
    <cellStyle name="Comma 3 2 9 9" xfId="3734"/>
    <cellStyle name="Comma 3 20" xfId="3735"/>
    <cellStyle name="Comma 3 20 10" xfId="3736"/>
    <cellStyle name="Comma 3 20 11" xfId="3737"/>
    <cellStyle name="Comma 3 20 12" xfId="3738"/>
    <cellStyle name="Comma 3 20 13" xfId="3739"/>
    <cellStyle name="Comma 3 20 2" xfId="3740"/>
    <cellStyle name="Comma 3 20 3" xfId="3741"/>
    <cellStyle name="Comma 3 20 4" xfId="3742"/>
    <cellStyle name="Comma 3 20 5" xfId="3743"/>
    <cellStyle name="Comma 3 20 6" xfId="3744"/>
    <cellStyle name="Comma 3 20 7" xfId="3745"/>
    <cellStyle name="Comma 3 20 8" xfId="3746"/>
    <cellStyle name="Comma 3 20 9" xfId="3747"/>
    <cellStyle name="Comma 3 21" xfId="3748"/>
    <cellStyle name="Comma 3 21 10" xfId="3749"/>
    <cellStyle name="Comma 3 21 11" xfId="3750"/>
    <cellStyle name="Comma 3 21 12" xfId="3751"/>
    <cellStyle name="Comma 3 21 13" xfId="3752"/>
    <cellStyle name="Comma 3 21 2" xfId="3753"/>
    <cellStyle name="Comma 3 21 3" xfId="3754"/>
    <cellStyle name="Comma 3 21 4" xfId="3755"/>
    <cellStyle name="Comma 3 21 5" xfId="3756"/>
    <cellStyle name="Comma 3 21 6" xfId="3757"/>
    <cellStyle name="Comma 3 21 7" xfId="3758"/>
    <cellStyle name="Comma 3 21 8" xfId="3759"/>
    <cellStyle name="Comma 3 21 9" xfId="3760"/>
    <cellStyle name="Comma 3 22" xfId="3761"/>
    <cellStyle name="Comma 3 22 10" xfId="3762"/>
    <cellStyle name="Comma 3 22 11" xfId="3763"/>
    <cellStyle name="Comma 3 22 12" xfId="3764"/>
    <cellStyle name="Comma 3 22 13" xfId="3765"/>
    <cellStyle name="Comma 3 22 2" xfId="3766"/>
    <cellStyle name="Comma 3 22 3" xfId="3767"/>
    <cellStyle name="Comma 3 22 4" xfId="3768"/>
    <cellStyle name="Comma 3 22 5" xfId="3769"/>
    <cellStyle name="Comma 3 22 6" xfId="3770"/>
    <cellStyle name="Comma 3 22 7" xfId="3771"/>
    <cellStyle name="Comma 3 22 8" xfId="3772"/>
    <cellStyle name="Comma 3 22 9" xfId="3773"/>
    <cellStyle name="Comma 3 23" xfId="3774"/>
    <cellStyle name="Comma 3 23 10" xfId="3775"/>
    <cellStyle name="Comma 3 23 11" xfId="3776"/>
    <cellStyle name="Comma 3 23 12" xfId="3777"/>
    <cellStyle name="Comma 3 23 13" xfId="3778"/>
    <cellStyle name="Comma 3 23 2" xfId="3779"/>
    <cellStyle name="Comma 3 23 3" xfId="3780"/>
    <cellStyle name="Comma 3 23 4" xfId="3781"/>
    <cellStyle name="Comma 3 23 5" xfId="3782"/>
    <cellStyle name="Comma 3 23 6" xfId="3783"/>
    <cellStyle name="Comma 3 23 7" xfId="3784"/>
    <cellStyle name="Comma 3 23 8" xfId="3785"/>
    <cellStyle name="Comma 3 23 9" xfId="3786"/>
    <cellStyle name="Comma 3 24" xfId="3787"/>
    <cellStyle name="Comma 3 24 10" xfId="3788"/>
    <cellStyle name="Comma 3 24 11" xfId="3789"/>
    <cellStyle name="Comma 3 24 12" xfId="3790"/>
    <cellStyle name="Comma 3 24 13" xfId="3791"/>
    <cellStyle name="Comma 3 24 2" xfId="3792"/>
    <cellStyle name="Comma 3 24 3" xfId="3793"/>
    <cellStyle name="Comma 3 24 4" xfId="3794"/>
    <cellStyle name="Comma 3 24 5" xfId="3795"/>
    <cellStyle name="Comma 3 24 6" xfId="3796"/>
    <cellStyle name="Comma 3 24 7" xfId="3797"/>
    <cellStyle name="Comma 3 24 8" xfId="3798"/>
    <cellStyle name="Comma 3 24 9" xfId="3799"/>
    <cellStyle name="Comma 3 25" xfId="3800"/>
    <cellStyle name="Comma 3 25 10" xfId="3801"/>
    <cellStyle name="Comma 3 25 11" xfId="3802"/>
    <cellStyle name="Comma 3 25 12" xfId="3803"/>
    <cellStyle name="Comma 3 25 13" xfId="3804"/>
    <cellStyle name="Comma 3 25 2" xfId="3805"/>
    <cellStyle name="Comma 3 25 3" xfId="3806"/>
    <cellStyle name="Comma 3 25 4" xfId="3807"/>
    <cellStyle name="Comma 3 25 5" xfId="3808"/>
    <cellStyle name="Comma 3 25 6" xfId="3809"/>
    <cellStyle name="Comma 3 25 7" xfId="3810"/>
    <cellStyle name="Comma 3 25 8" xfId="3811"/>
    <cellStyle name="Comma 3 25 9" xfId="3812"/>
    <cellStyle name="Comma 3 26" xfId="3813"/>
    <cellStyle name="Comma 3 26 10" xfId="3814"/>
    <cellStyle name="Comma 3 26 11" xfId="3815"/>
    <cellStyle name="Comma 3 26 12" xfId="3816"/>
    <cellStyle name="Comma 3 26 13" xfId="3817"/>
    <cellStyle name="Comma 3 26 2" xfId="3818"/>
    <cellStyle name="Comma 3 26 3" xfId="3819"/>
    <cellStyle name="Comma 3 26 4" xfId="3820"/>
    <cellStyle name="Comma 3 26 5" xfId="3821"/>
    <cellStyle name="Comma 3 26 6" xfId="3822"/>
    <cellStyle name="Comma 3 26 7" xfId="3823"/>
    <cellStyle name="Comma 3 26 8" xfId="3824"/>
    <cellStyle name="Comma 3 26 9" xfId="3825"/>
    <cellStyle name="Comma 3 27" xfId="3826"/>
    <cellStyle name="Comma 3 27 10" xfId="3827"/>
    <cellStyle name="Comma 3 27 11" xfId="3828"/>
    <cellStyle name="Comma 3 27 12" xfId="3829"/>
    <cellStyle name="Comma 3 27 13" xfId="3830"/>
    <cellStyle name="Comma 3 27 2" xfId="3831"/>
    <cellStyle name="Comma 3 27 3" xfId="3832"/>
    <cellStyle name="Comma 3 27 4" xfId="3833"/>
    <cellStyle name="Comma 3 27 5" xfId="3834"/>
    <cellStyle name="Comma 3 27 6" xfId="3835"/>
    <cellStyle name="Comma 3 27 7" xfId="3836"/>
    <cellStyle name="Comma 3 27 8" xfId="3837"/>
    <cellStyle name="Comma 3 27 9" xfId="3838"/>
    <cellStyle name="Comma 3 28" xfId="3839"/>
    <cellStyle name="Comma 3 28 10" xfId="3840"/>
    <cellStyle name="Comma 3 28 11" xfId="3841"/>
    <cellStyle name="Comma 3 28 12" xfId="3842"/>
    <cellStyle name="Comma 3 28 13" xfId="3843"/>
    <cellStyle name="Comma 3 28 2" xfId="3844"/>
    <cellStyle name="Comma 3 28 3" xfId="3845"/>
    <cellStyle name="Comma 3 28 4" xfId="3846"/>
    <cellStyle name="Comma 3 28 5" xfId="3847"/>
    <cellStyle name="Comma 3 28 6" xfId="3848"/>
    <cellStyle name="Comma 3 28 7" xfId="3849"/>
    <cellStyle name="Comma 3 28 8" xfId="3850"/>
    <cellStyle name="Comma 3 28 9" xfId="3851"/>
    <cellStyle name="Comma 3 29" xfId="3852"/>
    <cellStyle name="Comma 3 29 10" xfId="3853"/>
    <cellStyle name="Comma 3 29 11" xfId="3854"/>
    <cellStyle name="Comma 3 29 12" xfId="3855"/>
    <cellStyle name="Comma 3 29 13" xfId="3856"/>
    <cellStyle name="Comma 3 29 2" xfId="3857"/>
    <cellStyle name="Comma 3 29 3" xfId="3858"/>
    <cellStyle name="Comma 3 29 4" xfId="3859"/>
    <cellStyle name="Comma 3 29 5" xfId="3860"/>
    <cellStyle name="Comma 3 29 6" xfId="3861"/>
    <cellStyle name="Comma 3 29 7" xfId="3862"/>
    <cellStyle name="Comma 3 29 8" xfId="3863"/>
    <cellStyle name="Comma 3 29 9" xfId="3864"/>
    <cellStyle name="Comma 3 3" xfId="235"/>
    <cellStyle name="Comma 3 3 10" xfId="3865"/>
    <cellStyle name="Comma 3 3 10 10" xfId="3866"/>
    <cellStyle name="Comma 3 3 10 11" xfId="3867"/>
    <cellStyle name="Comma 3 3 10 12" xfId="3868"/>
    <cellStyle name="Comma 3 3 10 13" xfId="3869"/>
    <cellStyle name="Comma 3 3 10 2" xfId="3870"/>
    <cellStyle name="Comma 3 3 10 3" xfId="3871"/>
    <cellStyle name="Comma 3 3 10 4" xfId="3872"/>
    <cellStyle name="Comma 3 3 10 5" xfId="3873"/>
    <cellStyle name="Comma 3 3 10 6" xfId="3874"/>
    <cellStyle name="Comma 3 3 10 7" xfId="3875"/>
    <cellStyle name="Comma 3 3 10 8" xfId="3876"/>
    <cellStyle name="Comma 3 3 10 9" xfId="3877"/>
    <cellStyle name="Comma 3 3 11" xfId="3878"/>
    <cellStyle name="Comma 3 3 11 10" xfId="3879"/>
    <cellStyle name="Comma 3 3 11 11" xfId="3880"/>
    <cellStyle name="Comma 3 3 11 12" xfId="3881"/>
    <cellStyle name="Comma 3 3 11 13" xfId="3882"/>
    <cellStyle name="Comma 3 3 11 2" xfId="3883"/>
    <cellStyle name="Comma 3 3 11 3" xfId="3884"/>
    <cellStyle name="Comma 3 3 11 4" xfId="3885"/>
    <cellStyle name="Comma 3 3 11 5" xfId="3886"/>
    <cellStyle name="Comma 3 3 11 6" xfId="3887"/>
    <cellStyle name="Comma 3 3 11 7" xfId="3888"/>
    <cellStyle name="Comma 3 3 11 8" xfId="3889"/>
    <cellStyle name="Comma 3 3 11 9" xfId="3890"/>
    <cellStyle name="Comma 3 3 12" xfId="3891"/>
    <cellStyle name="Comma 3 3 12 10" xfId="3892"/>
    <cellStyle name="Comma 3 3 12 11" xfId="3893"/>
    <cellStyle name="Comma 3 3 12 12" xfId="3894"/>
    <cellStyle name="Comma 3 3 12 13" xfId="3895"/>
    <cellStyle name="Comma 3 3 12 2" xfId="3896"/>
    <cellStyle name="Comma 3 3 12 3" xfId="3897"/>
    <cellStyle name="Comma 3 3 12 4" xfId="3898"/>
    <cellStyle name="Comma 3 3 12 5" xfId="3899"/>
    <cellStyle name="Comma 3 3 12 6" xfId="3900"/>
    <cellStyle name="Comma 3 3 12 7" xfId="3901"/>
    <cellStyle name="Comma 3 3 12 8" xfId="3902"/>
    <cellStyle name="Comma 3 3 12 9" xfId="3903"/>
    <cellStyle name="Comma 3 3 13" xfId="3904"/>
    <cellStyle name="Comma 3 3 13 10" xfId="3905"/>
    <cellStyle name="Comma 3 3 13 11" xfId="3906"/>
    <cellStyle name="Comma 3 3 13 12" xfId="3907"/>
    <cellStyle name="Comma 3 3 13 13" xfId="3908"/>
    <cellStyle name="Comma 3 3 13 2" xfId="3909"/>
    <cellStyle name="Comma 3 3 13 3" xfId="3910"/>
    <cellStyle name="Comma 3 3 13 4" xfId="3911"/>
    <cellStyle name="Comma 3 3 13 5" xfId="3912"/>
    <cellStyle name="Comma 3 3 13 6" xfId="3913"/>
    <cellStyle name="Comma 3 3 13 7" xfId="3914"/>
    <cellStyle name="Comma 3 3 13 8" xfId="3915"/>
    <cellStyle name="Comma 3 3 13 9" xfId="3916"/>
    <cellStyle name="Comma 3 3 14" xfId="3917"/>
    <cellStyle name="Comma 3 3 14 10" xfId="3918"/>
    <cellStyle name="Comma 3 3 14 11" xfId="3919"/>
    <cellStyle name="Comma 3 3 14 12" xfId="3920"/>
    <cellStyle name="Comma 3 3 14 13" xfId="3921"/>
    <cellStyle name="Comma 3 3 14 2" xfId="3922"/>
    <cellStyle name="Comma 3 3 14 3" xfId="3923"/>
    <cellStyle name="Comma 3 3 14 4" xfId="3924"/>
    <cellStyle name="Comma 3 3 14 5" xfId="3925"/>
    <cellStyle name="Comma 3 3 14 6" xfId="3926"/>
    <cellStyle name="Comma 3 3 14 7" xfId="3927"/>
    <cellStyle name="Comma 3 3 14 8" xfId="3928"/>
    <cellStyle name="Comma 3 3 14 9" xfId="3929"/>
    <cellStyle name="Comma 3 3 15" xfId="3930"/>
    <cellStyle name="Comma 3 3 15 10" xfId="3931"/>
    <cellStyle name="Comma 3 3 15 11" xfId="3932"/>
    <cellStyle name="Comma 3 3 15 12" xfId="3933"/>
    <cellStyle name="Comma 3 3 15 13" xfId="3934"/>
    <cellStyle name="Comma 3 3 15 2" xfId="3935"/>
    <cellStyle name="Comma 3 3 15 3" xfId="3936"/>
    <cellStyle name="Comma 3 3 15 4" xfId="3937"/>
    <cellStyle name="Comma 3 3 15 5" xfId="3938"/>
    <cellStyle name="Comma 3 3 15 6" xfId="3939"/>
    <cellStyle name="Comma 3 3 15 7" xfId="3940"/>
    <cellStyle name="Comma 3 3 15 8" xfId="3941"/>
    <cellStyle name="Comma 3 3 15 9" xfId="3942"/>
    <cellStyle name="Comma 3 3 16" xfId="3943"/>
    <cellStyle name="Comma 3 3 16 10" xfId="3944"/>
    <cellStyle name="Comma 3 3 16 11" xfId="3945"/>
    <cellStyle name="Comma 3 3 16 12" xfId="3946"/>
    <cellStyle name="Comma 3 3 16 13" xfId="3947"/>
    <cellStyle name="Comma 3 3 16 2" xfId="3948"/>
    <cellStyle name="Comma 3 3 16 3" xfId="3949"/>
    <cellStyle name="Comma 3 3 16 4" xfId="3950"/>
    <cellStyle name="Comma 3 3 16 5" xfId="3951"/>
    <cellStyle name="Comma 3 3 16 6" xfId="3952"/>
    <cellStyle name="Comma 3 3 16 7" xfId="3953"/>
    <cellStyle name="Comma 3 3 16 8" xfId="3954"/>
    <cellStyle name="Comma 3 3 16 9" xfId="3955"/>
    <cellStyle name="Comma 3 3 17" xfId="3956"/>
    <cellStyle name="Comma 3 3 17 10" xfId="3957"/>
    <cellStyle name="Comma 3 3 17 11" xfId="3958"/>
    <cellStyle name="Comma 3 3 17 12" xfId="3959"/>
    <cellStyle name="Comma 3 3 17 13" xfId="3960"/>
    <cellStyle name="Comma 3 3 17 2" xfId="3961"/>
    <cellStyle name="Comma 3 3 17 3" xfId="3962"/>
    <cellStyle name="Comma 3 3 17 4" xfId="3963"/>
    <cellStyle name="Comma 3 3 17 5" xfId="3964"/>
    <cellStyle name="Comma 3 3 17 6" xfId="3965"/>
    <cellStyle name="Comma 3 3 17 7" xfId="3966"/>
    <cellStyle name="Comma 3 3 17 8" xfId="3967"/>
    <cellStyle name="Comma 3 3 17 9" xfId="3968"/>
    <cellStyle name="Comma 3 3 18" xfId="3969"/>
    <cellStyle name="Comma 3 3 18 10" xfId="3970"/>
    <cellStyle name="Comma 3 3 18 11" xfId="3971"/>
    <cellStyle name="Comma 3 3 18 12" xfId="3972"/>
    <cellStyle name="Comma 3 3 18 13" xfId="3973"/>
    <cellStyle name="Comma 3 3 18 2" xfId="3974"/>
    <cellStyle name="Comma 3 3 18 3" xfId="3975"/>
    <cellStyle name="Comma 3 3 18 4" xfId="3976"/>
    <cellStyle name="Comma 3 3 18 5" xfId="3977"/>
    <cellStyle name="Comma 3 3 18 6" xfId="3978"/>
    <cellStyle name="Comma 3 3 18 7" xfId="3979"/>
    <cellStyle name="Comma 3 3 18 8" xfId="3980"/>
    <cellStyle name="Comma 3 3 18 9" xfId="3981"/>
    <cellStyle name="Comma 3 3 19" xfId="3982"/>
    <cellStyle name="Comma 3 3 19 10" xfId="3983"/>
    <cellStyle name="Comma 3 3 19 11" xfId="3984"/>
    <cellStyle name="Comma 3 3 19 12" xfId="3985"/>
    <cellStyle name="Comma 3 3 19 13" xfId="3986"/>
    <cellStyle name="Comma 3 3 19 2" xfId="3987"/>
    <cellStyle name="Comma 3 3 19 3" xfId="3988"/>
    <cellStyle name="Comma 3 3 19 4" xfId="3989"/>
    <cellStyle name="Comma 3 3 19 5" xfId="3990"/>
    <cellStyle name="Comma 3 3 19 6" xfId="3991"/>
    <cellStyle name="Comma 3 3 19 7" xfId="3992"/>
    <cellStyle name="Comma 3 3 19 8" xfId="3993"/>
    <cellStyle name="Comma 3 3 19 9" xfId="3994"/>
    <cellStyle name="Comma 3 3 2" xfId="3995"/>
    <cellStyle name="Comma 3 3 2 10" xfId="3996"/>
    <cellStyle name="Comma 3 3 2 11" xfId="3997"/>
    <cellStyle name="Comma 3 3 2 12" xfId="3998"/>
    <cellStyle name="Comma 3 3 2 13" xfId="3999"/>
    <cellStyle name="Comma 3 3 2 2" xfId="4000"/>
    <cellStyle name="Comma 3 3 2 3" xfId="4001"/>
    <cellStyle name="Comma 3 3 2 4" xfId="4002"/>
    <cellStyle name="Comma 3 3 2 5" xfId="4003"/>
    <cellStyle name="Comma 3 3 2 6" xfId="4004"/>
    <cellStyle name="Comma 3 3 2 7" xfId="4005"/>
    <cellStyle name="Comma 3 3 2 8" xfId="4006"/>
    <cellStyle name="Comma 3 3 2 9" xfId="4007"/>
    <cellStyle name="Comma 3 3 3" xfId="4008"/>
    <cellStyle name="Comma 3 3 3 10" xfId="4009"/>
    <cellStyle name="Comma 3 3 3 11" xfId="4010"/>
    <cellStyle name="Comma 3 3 3 12" xfId="4011"/>
    <cellStyle name="Comma 3 3 3 13" xfId="4012"/>
    <cellStyle name="Comma 3 3 3 2" xfId="4013"/>
    <cellStyle name="Comma 3 3 3 3" xfId="4014"/>
    <cellStyle name="Comma 3 3 3 4" xfId="4015"/>
    <cellStyle name="Comma 3 3 3 5" xfId="4016"/>
    <cellStyle name="Comma 3 3 3 6" xfId="4017"/>
    <cellStyle name="Comma 3 3 3 7" xfId="4018"/>
    <cellStyle name="Comma 3 3 3 8" xfId="4019"/>
    <cellStyle name="Comma 3 3 3 9" xfId="4020"/>
    <cellStyle name="Comma 3 3 4" xfId="4021"/>
    <cellStyle name="Comma 3 3 4 10" xfId="4022"/>
    <cellStyle name="Comma 3 3 4 11" xfId="4023"/>
    <cellStyle name="Comma 3 3 4 12" xfId="4024"/>
    <cellStyle name="Comma 3 3 4 13" xfId="4025"/>
    <cellStyle name="Comma 3 3 4 2" xfId="4026"/>
    <cellStyle name="Comma 3 3 4 3" xfId="4027"/>
    <cellStyle name="Comma 3 3 4 4" xfId="4028"/>
    <cellStyle name="Comma 3 3 4 5" xfId="4029"/>
    <cellStyle name="Comma 3 3 4 6" xfId="4030"/>
    <cellStyle name="Comma 3 3 4 7" xfId="4031"/>
    <cellStyle name="Comma 3 3 4 8" xfId="4032"/>
    <cellStyle name="Comma 3 3 4 9" xfId="4033"/>
    <cellStyle name="Comma 3 3 5" xfId="4034"/>
    <cellStyle name="Comma 3 3 5 10" xfId="4035"/>
    <cellStyle name="Comma 3 3 5 11" xfId="4036"/>
    <cellStyle name="Comma 3 3 5 12" xfId="4037"/>
    <cellStyle name="Comma 3 3 5 13" xfId="4038"/>
    <cellStyle name="Comma 3 3 5 2" xfId="4039"/>
    <cellStyle name="Comma 3 3 5 3" xfId="4040"/>
    <cellStyle name="Comma 3 3 5 4" xfId="4041"/>
    <cellStyle name="Comma 3 3 5 5" xfId="4042"/>
    <cellStyle name="Comma 3 3 5 6" xfId="4043"/>
    <cellStyle name="Comma 3 3 5 7" xfId="4044"/>
    <cellStyle name="Comma 3 3 5 8" xfId="4045"/>
    <cellStyle name="Comma 3 3 5 9" xfId="4046"/>
    <cellStyle name="Comma 3 3 6" xfId="4047"/>
    <cellStyle name="Comma 3 3 6 10" xfId="4048"/>
    <cellStyle name="Comma 3 3 6 11" xfId="4049"/>
    <cellStyle name="Comma 3 3 6 12" xfId="4050"/>
    <cellStyle name="Comma 3 3 6 13" xfId="4051"/>
    <cellStyle name="Comma 3 3 6 2" xfId="4052"/>
    <cellStyle name="Comma 3 3 6 3" xfId="4053"/>
    <cellStyle name="Comma 3 3 6 4" xfId="4054"/>
    <cellStyle name="Comma 3 3 6 5" xfId="4055"/>
    <cellStyle name="Comma 3 3 6 6" xfId="4056"/>
    <cellStyle name="Comma 3 3 6 7" xfId="4057"/>
    <cellStyle name="Comma 3 3 6 8" xfId="4058"/>
    <cellStyle name="Comma 3 3 6 9" xfId="4059"/>
    <cellStyle name="Comma 3 3 7" xfId="4060"/>
    <cellStyle name="Comma 3 3 7 10" xfId="4061"/>
    <cellStyle name="Comma 3 3 7 11" xfId="4062"/>
    <cellStyle name="Comma 3 3 7 12" xfId="4063"/>
    <cellStyle name="Comma 3 3 7 13" xfId="4064"/>
    <cellStyle name="Comma 3 3 7 2" xfId="4065"/>
    <cellStyle name="Comma 3 3 7 3" xfId="4066"/>
    <cellStyle name="Comma 3 3 7 4" xfId="4067"/>
    <cellStyle name="Comma 3 3 7 5" xfId="4068"/>
    <cellStyle name="Comma 3 3 7 6" xfId="4069"/>
    <cellStyle name="Comma 3 3 7 7" xfId="4070"/>
    <cellStyle name="Comma 3 3 7 8" xfId="4071"/>
    <cellStyle name="Comma 3 3 7 9" xfId="4072"/>
    <cellStyle name="Comma 3 3 8" xfId="4073"/>
    <cellStyle name="Comma 3 3 8 10" xfId="4074"/>
    <cellStyle name="Comma 3 3 8 11" xfId="4075"/>
    <cellStyle name="Comma 3 3 8 12" xfId="4076"/>
    <cellStyle name="Comma 3 3 8 13" xfId="4077"/>
    <cellStyle name="Comma 3 3 8 2" xfId="4078"/>
    <cellStyle name="Comma 3 3 8 3" xfId="4079"/>
    <cellStyle name="Comma 3 3 8 4" xfId="4080"/>
    <cellStyle name="Comma 3 3 8 5" xfId="4081"/>
    <cellStyle name="Comma 3 3 8 6" xfId="4082"/>
    <cellStyle name="Comma 3 3 8 7" xfId="4083"/>
    <cellStyle name="Comma 3 3 8 8" xfId="4084"/>
    <cellStyle name="Comma 3 3 8 9" xfId="4085"/>
    <cellStyle name="Comma 3 3 9" xfId="4086"/>
    <cellStyle name="Comma 3 3 9 10" xfId="4087"/>
    <cellStyle name="Comma 3 3 9 11" xfId="4088"/>
    <cellStyle name="Comma 3 3 9 12" xfId="4089"/>
    <cellStyle name="Comma 3 3 9 13" xfId="4090"/>
    <cellStyle name="Comma 3 3 9 2" xfId="4091"/>
    <cellStyle name="Comma 3 3 9 3" xfId="4092"/>
    <cellStyle name="Comma 3 3 9 4" xfId="4093"/>
    <cellStyle name="Comma 3 3 9 5" xfId="4094"/>
    <cellStyle name="Comma 3 3 9 6" xfId="4095"/>
    <cellStyle name="Comma 3 3 9 7" xfId="4096"/>
    <cellStyle name="Comma 3 3 9 8" xfId="4097"/>
    <cellStyle name="Comma 3 3 9 9" xfId="4098"/>
    <cellStyle name="Comma 3 30" xfId="4099"/>
    <cellStyle name="Comma 3 30 10" xfId="4100"/>
    <cellStyle name="Comma 3 30 11" xfId="4101"/>
    <cellStyle name="Comma 3 30 12" xfId="4102"/>
    <cellStyle name="Comma 3 30 13" xfId="4103"/>
    <cellStyle name="Comma 3 30 2" xfId="4104"/>
    <cellStyle name="Comma 3 30 3" xfId="4105"/>
    <cellStyle name="Comma 3 30 4" xfId="4106"/>
    <cellStyle name="Comma 3 30 5" xfId="4107"/>
    <cellStyle name="Comma 3 30 6" xfId="4108"/>
    <cellStyle name="Comma 3 30 7" xfId="4109"/>
    <cellStyle name="Comma 3 30 8" xfId="4110"/>
    <cellStyle name="Comma 3 30 9" xfId="4111"/>
    <cellStyle name="Comma 3 31" xfId="4112"/>
    <cellStyle name="Comma 3 31 10" xfId="4113"/>
    <cellStyle name="Comma 3 31 11" xfId="4114"/>
    <cellStyle name="Comma 3 31 12" xfId="4115"/>
    <cellStyle name="Comma 3 31 13" xfId="4116"/>
    <cellStyle name="Comma 3 31 2" xfId="4117"/>
    <cellStyle name="Comma 3 31 3" xfId="4118"/>
    <cellStyle name="Comma 3 31 4" xfId="4119"/>
    <cellStyle name="Comma 3 31 5" xfId="4120"/>
    <cellStyle name="Comma 3 31 6" xfId="4121"/>
    <cellStyle name="Comma 3 31 7" xfId="4122"/>
    <cellStyle name="Comma 3 31 8" xfId="4123"/>
    <cellStyle name="Comma 3 31 9" xfId="4124"/>
    <cellStyle name="Comma 3 32" xfId="4125"/>
    <cellStyle name="Comma 3 32 10" xfId="4126"/>
    <cellStyle name="Comma 3 32 11" xfId="4127"/>
    <cellStyle name="Comma 3 32 12" xfId="4128"/>
    <cellStyle name="Comma 3 32 13" xfId="4129"/>
    <cellStyle name="Comma 3 32 2" xfId="4130"/>
    <cellStyle name="Comma 3 32 3" xfId="4131"/>
    <cellStyle name="Comma 3 32 4" xfId="4132"/>
    <cellStyle name="Comma 3 32 5" xfId="4133"/>
    <cellStyle name="Comma 3 32 6" xfId="4134"/>
    <cellStyle name="Comma 3 32 7" xfId="4135"/>
    <cellStyle name="Comma 3 32 8" xfId="4136"/>
    <cellStyle name="Comma 3 32 9" xfId="4137"/>
    <cellStyle name="Comma 3 33" xfId="4138"/>
    <cellStyle name="Comma 3 33 10" xfId="4139"/>
    <cellStyle name="Comma 3 33 11" xfId="4140"/>
    <cellStyle name="Comma 3 33 12" xfId="4141"/>
    <cellStyle name="Comma 3 33 13" xfId="4142"/>
    <cellStyle name="Comma 3 33 2" xfId="4143"/>
    <cellStyle name="Comma 3 33 3" xfId="4144"/>
    <cellStyle name="Comma 3 33 4" xfId="4145"/>
    <cellStyle name="Comma 3 33 5" xfId="4146"/>
    <cellStyle name="Comma 3 33 6" xfId="4147"/>
    <cellStyle name="Comma 3 33 7" xfId="4148"/>
    <cellStyle name="Comma 3 33 8" xfId="4149"/>
    <cellStyle name="Comma 3 33 9" xfId="4150"/>
    <cellStyle name="Comma 3 34" xfId="4151"/>
    <cellStyle name="Comma 3 34 10" xfId="4152"/>
    <cellStyle name="Comma 3 34 11" xfId="4153"/>
    <cellStyle name="Comma 3 34 12" xfId="4154"/>
    <cellStyle name="Comma 3 34 13" xfId="4155"/>
    <cellStyle name="Comma 3 34 2" xfId="4156"/>
    <cellStyle name="Comma 3 34 3" xfId="4157"/>
    <cellStyle name="Comma 3 34 4" xfId="4158"/>
    <cellStyle name="Comma 3 34 5" xfId="4159"/>
    <cellStyle name="Comma 3 34 6" xfId="4160"/>
    <cellStyle name="Comma 3 34 7" xfId="4161"/>
    <cellStyle name="Comma 3 34 8" xfId="4162"/>
    <cellStyle name="Comma 3 34 9" xfId="4163"/>
    <cellStyle name="Comma 3 35" xfId="4164"/>
    <cellStyle name="Comma 3 35 10" xfId="4165"/>
    <cellStyle name="Comma 3 35 11" xfId="4166"/>
    <cellStyle name="Comma 3 35 12" xfId="4167"/>
    <cellStyle name="Comma 3 35 13" xfId="4168"/>
    <cellStyle name="Comma 3 35 2" xfId="4169"/>
    <cellStyle name="Comma 3 35 3" xfId="4170"/>
    <cellStyle name="Comma 3 35 4" xfId="4171"/>
    <cellStyle name="Comma 3 35 5" xfId="4172"/>
    <cellStyle name="Comma 3 35 6" xfId="4173"/>
    <cellStyle name="Comma 3 35 7" xfId="4174"/>
    <cellStyle name="Comma 3 35 8" xfId="4175"/>
    <cellStyle name="Comma 3 35 9" xfId="4176"/>
    <cellStyle name="Comma 3 36" xfId="4177"/>
    <cellStyle name="Comma 3 36 10" xfId="4178"/>
    <cellStyle name="Comma 3 36 11" xfId="4179"/>
    <cellStyle name="Comma 3 36 12" xfId="4180"/>
    <cellStyle name="Comma 3 36 13" xfId="4181"/>
    <cellStyle name="Comma 3 36 2" xfId="4182"/>
    <cellStyle name="Comma 3 36 3" xfId="4183"/>
    <cellStyle name="Comma 3 36 4" xfId="4184"/>
    <cellStyle name="Comma 3 36 5" xfId="4185"/>
    <cellStyle name="Comma 3 36 6" xfId="4186"/>
    <cellStyle name="Comma 3 36 7" xfId="4187"/>
    <cellStyle name="Comma 3 36 8" xfId="4188"/>
    <cellStyle name="Comma 3 36 9" xfId="4189"/>
    <cellStyle name="Comma 3 37" xfId="4190"/>
    <cellStyle name="Comma 3 37 10" xfId="4191"/>
    <cellStyle name="Comma 3 37 11" xfId="4192"/>
    <cellStyle name="Comma 3 37 12" xfId="4193"/>
    <cellStyle name="Comma 3 37 13" xfId="4194"/>
    <cellStyle name="Comma 3 37 2" xfId="4195"/>
    <cellStyle name="Comma 3 37 3" xfId="4196"/>
    <cellStyle name="Comma 3 37 4" xfId="4197"/>
    <cellStyle name="Comma 3 37 5" xfId="4198"/>
    <cellStyle name="Comma 3 37 6" xfId="4199"/>
    <cellStyle name="Comma 3 37 7" xfId="4200"/>
    <cellStyle name="Comma 3 37 8" xfId="4201"/>
    <cellStyle name="Comma 3 37 9" xfId="4202"/>
    <cellStyle name="Comma 3 38" xfId="4203"/>
    <cellStyle name="Comma 3 38 10" xfId="4204"/>
    <cellStyle name="Comma 3 38 11" xfId="4205"/>
    <cellStyle name="Comma 3 38 12" xfId="4206"/>
    <cellStyle name="Comma 3 38 13" xfId="4207"/>
    <cellStyle name="Comma 3 38 2" xfId="4208"/>
    <cellStyle name="Comma 3 38 3" xfId="4209"/>
    <cellStyle name="Comma 3 38 4" xfId="4210"/>
    <cellStyle name="Comma 3 38 5" xfId="4211"/>
    <cellStyle name="Comma 3 38 6" xfId="4212"/>
    <cellStyle name="Comma 3 38 7" xfId="4213"/>
    <cellStyle name="Comma 3 38 8" xfId="4214"/>
    <cellStyle name="Comma 3 38 9" xfId="4215"/>
    <cellStyle name="Comma 3 39" xfId="4216"/>
    <cellStyle name="Comma 3 39 10" xfId="4217"/>
    <cellStyle name="Comma 3 39 11" xfId="4218"/>
    <cellStyle name="Comma 3 39 12" xfId="4219"/>
    <cellStyle name="Comma 3 39 13" xfId="4220"/>
    <cellStyle name="Comma 3 39 2" xfId="4221"/>
    <cellStyle name="Comma 3 39 3" xfId="4222"/>
    <cellStyle name="Comma 3 39 4" xfId="4223"/>
    <cellStyle name="Comma 3 39 5" xfId="4224"/>
    <cellStyle name="Comma 3 39 6" xfId="4225"/>
    <cellStyle name="Comma 3 39 7" xfId="4226"/>
    <cellStyle name="Comma 3 39 8" xfId="4227"/>
    <cellStyle name="Comma 3 39 9" xfId="4228"/>
    <cellStyle name="Comma 3 4" xfId="4229"/>
    <cellStyle name="Comma 3 4 10" xfId="4230"/>
    <cellStyle name="Comma 3 4 10 10" xfId="4231"/>
    <cellStyle name="Comma 3 4 10 11" xfId="4232"/>
    <cellStyle name="Comma 3 4 10 12" xfId="4233"/>
    <cellStyle name="Comma 3 4 10 13" xfId="4234"/>
    <cellStyle name="Comma 3 4 10 2" xfId="4235"/>
    <cellStyle name="Comma 3 4 10 3" xfId="4236"/>
    <cellStyle name="Comma 3 4 10 4" xfId="4237"/>
    <cellStyle name="Comma 3 4 10 5" xfId="4238"/>
    <cellStyle name="Comma 3 4 10 6" xfId="4239"/>
    <cellStyle name="Comma 3 4 10 7" xfId="4240"/>
    <cellStyle name="Comma 3 4 10 8" xfId="4241"/>
    <cellStyle name="Comma 3 4 10 9" xfId="4242"/>
    <cellStyle name="Comma 3 4 11" xfId="4243"/>
    <cellStyle name="Comma 3 4 11 10" xfId="4244"/>
    <cellStyle name="Comma 3 4 11 11" xfId="4245"/>
    <cellStyle name="Comma 3 4 11 12" xfId="4246"/>
    <cellStyle name="Comma 3 4 11 13" xfId="4247"/>
    <cellStyle name="Comma 3 4 11 2" xfId="4248"/>
    <cellStyle name="Comma 3 4 11 3" xfId="4249"/>
    <cellStyle name="Comma 3 4 11 4" xfId="4250"/>
    <cellStyle name="Comma 3 4 11 5" xfId="4251"/>
    <cellStyle name="Comma 3 4 11 6" xfId="4252"/>
    <cellStyle name="Comma 3 4 11 7" xfId="4253"/>
    <cellStyle name="Comma 3 4 11 8" xfId="4254"/>
    <cellStyle name="Comma 3 4 11 9" xfId="4255"/>
    <cellStyle name="Comma 3 4 12" xfId="4256"/>
    <cellStyle name="Comma 3 4 12 10" xfId="4257"/>
    <cellStyle name="Comma 3 4 12 11" xfId="4258"/>
    <cellStyle name="Comma 3 4 12 12" xfId="4259"/>
    <cellStyle name="Comma 3 4 12 13" xfId="4260"/>
    <cellStyle name="Comma 3 4 12 2" xfId="4261"/>
    <cellStyle name="Comma 3 4 12 3" xfId="4262"/>
    <cellStyle name="Comma 3 4 12 4" xfId="4263"/>
    <cellStyle name="Comma 3 4 12 5" xfId="4264"/>
    <cellStyle name="Comma 3 4 12 6" xfId="4265"/>
    <cellStyle name="Comma 3 4 12 7" xfId="4266"/>
    <cellStyle name="Comma 3 4 12 8" xfId="4267"/>
    <cellStyle name="Comma 3 4 12 9" xfId="4268"/>
    <cellStyle name="Comma 3 4 13" xfId="4269"/>
    <cellStyle name="Comma 3 4 13 10" xfId="4270"/>
    <cellStyle name="Comma 3 4 13 11" xfId="4271"/>
    <cellStyle name="Comma 3 4 13 12" xfId="4272"/>
    <cellStyle name="Comma 3 4 13 13" xfId="4273"/>
    <cellStyle name="Comma 3 4 13 2" xfId="4274"/>
    <cellStyle name="Comma 3 4 13 3" xfId="4275"/>
    <cellStyle name="Comma 3 4 13 4" xfId="4276"/>
    <cellStyle name="Comma 3 4 13 5" xfId="4277"/>
    <cellStyle name="Comma 3 4 13 6" xfId="4278"/>
    <cellStyle name="Comma 3 4 13 7" xfId="4279"/>
    <cellStyle name="Comma 3 4 13 8" xfId="4280"/>
    <cellStyle name="Comma 3 4 13 9" xfId="4281"/>
    <cellStyle name="Comma 3 4 14" xfId="4282"/>
    <cellStyle name="Comma 3 4 14 10" xfId="4283"/>
    <cellStyle name="Comma 3 4 14 11" xfId="4284"/>
    <cellStyle name="Comma 3 4 14 12" xfId="4285"/>
    <cellStyle name="Comma 3 4 14 13" xfId="4286"/>
    <cellStyle name="Comma 3 4 14 2" xfId="4287"/>
    <cellStyle name="Comma 3 4 14 3" xfId="4288"/>
    <cellStyle name="Comma 3 4 14 4" xfId="4289"/>
    <cellStyle name="Comma 3 4 14 5" xfId="4290"/>
    <cellStyle name="Comma 3 4 14 6" xfId="4291"/>
    <cellStyle name="Comma 3 4 14 7" xfId="4292"/>
    <cellStyle name="Comma 3 4 14 8" xfId="4293"/>
    <cellStyle name="Comma 3 4 14 9" xfId="4294"/>
    <cellStyle name="Comma 3 4 15" xfId="4295"/>
    <cellStyle name="Comma 3 4 15 10" xfId="4296"/>
    <cellStyle name="Comma 3 4 15 11" xfId="4297"/>
    <cellStyle name="Comma 3 4 15 12" xfId="4298"/>
    <cellStyle name="Comma 3 4 15 13" xfId="4299"/>
    <cellStyle name="Comma 3 4 15 2" xfId="4300"/>
    <cellStyle name="Comma 3 4 15 3" xfId="4301"/>
    <cellStyle name="Comma 3 4 15 4" xfId="4302"/>
    <cellStyle name="Comma 3 4 15 5" xfId="4303"/>
    <cellStyle name="Comma 3 4 15 6" xfId="4304"/>
    <cellStyle name="Comma 3 4 15 7" xfId="4305"/>
    <cellStyle name="Comma 3 4 15 8" xfId="4306"/>
    <cellStyle name="Comma 3 4 15 9" xfId="4307"/>
    <cellStyle name="Comma 3 4 16" xfId="4308"/>
    <cellStyle name="Comma 3 4 16 10" xfId="4309"/>
    <cellStyle name="Comma 3 4 16 11" xfId="4310"/>
    <cellStyle name="Comma 3 4 16 12" xfId="4311"/>
    <cellStyle name="Comma 3 4 16 13" xfId="4312"/>
    <cellStyle name="Comma 3 4 16 2" xfId="4313"/>
    <cellStyle name="Comma 3 4 16 3" xfId="4314"/>
    <cellStyle name="Comma 3 4 16 4" xfId="4315"/>
    <cellStyle name="Comma 3 4 16 5" xfId="4316"/>
    <cellStyle name="Comma 3 4 16 6" xfId="4317"/>
    <cellStyle name="Comma 3 4 16 7" xfId="4318"/>
    <cellStyle name="Comma 3 4 16 8" xfId="4319"/>
    <cellStyle name="Comma 3 4 16 9" xfId="4320"/>
    <cellStyle name="Comma 3 4 17" xfId="4321"/>
    <cellStyle name="Comma 3 4 17 10" xfId="4322"/>
    <cellStyle name="Comma 3 4 17 11" xfId="4323"/>
    <cellStyle name="Comma 3 4 17 12" xfId="4324"/>
    <cellStyle name="Comma 3 4 17 13" xfId="4325"/>
    <cellStyle name="Comma 3 4 17 2" xfId="4326"/>
    <cellStyle name="Comma 3 4 17 3" xfId="4327"/>
    <cellStyle name="Comma 3 4 17 4" xfId="4328"/>
    <cellStyle name="Comma 3 4 17 5" xfId="4329"/>
    <cellStyle name="Comma 3 4 17 6" xfId="4330"/>
    <cellStyle name="Comma 3 4 17 7" xfId="4331"/>
    <cellStyle name="Comma 3 4 17 8" xfId="4332"/>
    <cellStyle name="Comma 3 4 17 9" xfId="4333"/>
    <cellStyle name="Comma 3 4 18" xfId="4334"/>
    <cellStyle name="Comma 3 4 18 10" xfId="4335"/>
    <cellStyle name="Comma 3 4 18 11" xfId="4336"/>
    <cellStyle name="Comma 3 4 18 12" xfId="4337"/>
    <cellStyle name="Comma 3 4 18 13" xfId="4338"/>
    <cellStyle name="Comma 3 4 18 2" xfId="4339"/>
    <cellStyle name="Comma 3 4 18 3" xfId="4340"/>
    <cellStyle name="Comma 3 4 18 4" xfId="4341"/>
    <cellStyle name="Comma 3 4 18 5" xfId="4342"/>
    <cellStyle name="Comma 3 4 18 6" xfId="4343"/>
    <cellStyle name="Comma 3 4 18 7" xfId="4344"/>
    <cellStyle name="Comma 3 4 18 8" xfId="4345"/>
    <cellStyle name="Comma 3 4 18 9" xfId="4346"/>
    <cellStyle name="Comma 3 4 19" xfId="4347"/>
    <cellStyle name="Comma 3 4 19 10" xfId="4348"/>
    <cellStyle name="Comma 3 4 19 11" xfId="4349"/>
    <cellStyle name="Comma 3 4 19 12" xfId="4350"/>
    <cellStyle name="Comma 3 4 19 13" xfId="4351"/>
    <cellStyle name="Comma 3 4 19 2" xfId="4352"/>
    <cellStyle name="Comma 3 4 19 3" xfId="4353"/>
    <cellStyle name="Comma 3 4 19 4" xfId="4354"/>
    <cellStyle name="Comma 3 4 19 5" xfId="4355"/>
    <cellStyle name="Comma 3 4 19 6" xfId="4356"/>
    <cellStyle name="Comma 3 4 19 7" xfId="4357"/>
    <cellStyle name="Comma 3 4 19 8" xfId="4358"/>
    <cellStyle name="Comma 3 4 19 9" xfId="4359"/>
    <cellStyle name="Comma 3 4 2" xfId="4360"/>
    <cellStyle name="Comma 3 4 2 10" xfId="4361"/>
    <cellStyle name="Comma 3 4 2 11" xfId="4362"/>
    <cellStyle name="Comma 3 4 2 12" xfId="4363"/>
    <cellStyle name="Comma 3 4 2 13" xfId="4364"/>
    <cellStyle name="Comma 3 4 2 2" xfId="4365"/>
    <cellStyle name="Comma 3 4 2 3" xfId="4366"/>
    <cellStyle name="Comma 3 4 2 4" xfId="4367"/>
    <cellStyle name="Comma 3 4 2 5" xfId="4368"/>
    <cellStyle name="Comma 3 4 2 6" xfId="4369"/>
    <cellStyle name="Comma 3 4 2 7" xfId="4370"/>
    <cellStyle name="Comma 3 4 2 8" xfId="4371"/>
    <cellStyle name="Comma 3 4 2 9" xfId="4372"/>
    <cellStyle name="Comma 3 4 3" xfId="4373"/>
    <cellStyle name="Comma 3 4 3 10" xfId="4374"/>
    <cellStyle name="Comma 3 4 3 11" xfId="4375"/>
    <cellStyle name="Comma 3 4 3 12" xfId="4376"/>
    <cellStyle name="Comma 3 4 3 13" xfId="4377"/>
    <cellStyle name="Comma 3 4 3 2" xfId="4378"/>
    <cellStyle name="Comma 3 4 3 3" xfId="4379"/>
    <cellStyle name="Comma 3 4 3 4" xfId="4380"/>
    <cellStyle name="Comma 3 4 3 5" xfId="4381"/>
    <cellStyle name="Comma 3 4 3 6" xfId="4382"/>
    <cellStyle name="Comma 3 4 3 7" xfId="4383"/>
    <cellStyle name="Comma 3 4 3 8" xfId="4384"/>
    <cellStyle name="Comma 3 4 3 9" xfId="4385"/>
    <cellStyle name="Comma 3 4 4" xfId="4386"/>
    <cellStyle name="Comma 3 4 4 10" xfId="4387"/>
    <cellStyle name="Comma 3 4 4 11" xfId="4388"/>
    <cellStyle name="Comma 3 4 4 12" xfId="4389"/>
    <cellStyle name="Comma 3 4 4 13" xfId="4390"/>
    <cellStyle name="Comma 3 4 4 2" xfId="4391"/>
    <cellStyle name="Comma 3 4 4 3" xfId="4392"/>
    <cellStyle name="Comma 3 4 4 4" xfId="4393"/>
    <cellStyle name="Comma 3 4 4 5" xfId="4394"/>
    <cellStyle name="Comma 3 4 4 6" xfId="4395"/>
    <cellStyle name="Comma 3 4 4 7" xfId="4396"/>
    <cellStyle name="Comma 3 4 4 8" xfId="4397"/>
    <cellStyle name="Comma 3 4 4 9" xfId="4398"/>
    <cellStyle name="Comma 3 4 5" xfId="4399"/>
    <cellStyle name="Comma 3 4 5 10" xfId="4400"/>
    <cellStyle name="Comma 3 4 5 11" xfId="4401"/>
    <cellStyle name="Comma 3 4 5 12" xfId="4402"/>
    <cellStyle name="Comma 3 4 5 13" xfId="4403"/>
    <cellStyle name="Comma 3 4 5 2" xfId="4404"/>
    <cellStyle name="Comma 3 4 5 3" xfId="4405"/>
    <cellStyle name="Comma 3 4 5 4" xfId="4406"/>
    <cellStyle name="Comma 3 4 5 5" xfId="4407"/>
    <cellStyle name="Comma 3 4 5 6" xfId="4408"/>
    <cellStyle name="Comma 3 4 5 7" xfId="4409"/>
    <cellStyle name="Comma 3 4 5 8" xfId="4410"/>
    <cellStyle name="Comma 3 4 5 9" xfId="4411"/>
    <cellStyle name="Comma 3 4 6" xfId="4412"/>
    <cellStyle name="Comma 3 4 6 10" xfId="4413"/>
    <cellStyle name="Comma 3 4 6 11" xfId="4414"/>
    <cellStyle name="Comma 3 4 6 12" xfId="4415"/>
    <cellStyle name="Comma 3 4 6 13" xfId="4416"/>
    <cellStyle name="Comma 3 4 6 2" xfId="4417"/>
    <cellStyle name="Comma 3 4 6 3" xfId="4418"/>
    <cellStyle name="Comma 3 4 6 4" xfId="4419"/>
    <cellStyle name="Comma 3 4 6 5" xfId="4420"/>
    <cellStyle name="Comma 3 4 6 6" xfId="4421"/>
    <cellStyle name="Comma 3 4 6 7" xfId="4422"/>
    <cellStyle name="Comma 3 4 6 8" xfId="4423"/>
    <cellStyle name="Comma 3 4 6 9" xfId="4424"/>
    <cellStyle name="Comma 3 4 7" xfId="4425"/>
    <cellStyle name="Comma 3 4 7 10" xfId="4426"/>
    <cellStyle name="Comma 3 4 7 11" xfId="4427"/>
    <cellStyle name="Comma 3 4 7 12" xfId="4428"/>
    <cellStyle name="Comma 3 4 7 13" xfId="4429"/>
    <cellStyle name="Comma 3 4 7 2" xfId="4430"/>
    <cellStyle name="Comma 3 4 7 3" xfId="4431"/>
    <cellStyle name="Comma 3 4 7 4" xfId="4432"/>
    <cellStyle name="Comma 3 4 7 5" xfId="4433"/>
    <cellStyle name="Comma 3 4 7 6" xfId="4434"/>
    <cellStyle name="Comma 3 4 7 7" xfId="4435"/>
    <cellStyle name="Comma 3 4 7 8" xfId="4436"/>
    <cellStyle name="Comma 3 4 7 9" xfId="4437"/>
    <cellStyle name="Comma 3 4 8" xfId="4438"/>
    <cellStyle name="Comma 3 4 8 10" xfId="4439"/>
    <cellStyle name="Comma 3 4 8 11" xfId="4440"/>
    <cellStyle name="Comma 3 4 8 12" xfId="4441"/>
    <cellStyle name="Comma 3 4 8 13" xfId="4442"/>
    <cellStyle name="Comma 3 4 8 2" xfId="4443"/>
    <cellStyle name="Comma 3 4 8 3" xfId="4444"/>
    <cellStyle name="Comma 3 4 8 4" xfId="4445"/>
    <cellStyle name="Comma 3 4 8 5" xfId="4446"/>
    <cellStyle name="Comma 3 4 8 6" xfId="4447"/>
    <cellStyle name="Comma 3 4 8 7" xfId="4448"/>
    <cellStyle name="Comma 3 4 8 8" xfId="4449"/>
    <cellStyle name="Comma 3 4 8 9" xfId="4450"/>
    <cellStyle name="Comma 3 4 9" xfId="4451"/>
    <cellStyle name="Comma 3 4 9 10" xfId="4452"/>
    <cellStyle name="Comma 3 4 9 11" xfId="4453"/>
    <cellStyle name="Comma 3 4 9 12" xfId="4454"/>
    <cellStyle name="Comma 3 4 9 13" xfId="4455"/>
    <cellStyle name="Comma 3 4 9 2" xfId="4456"/>
    <cellStyle name="Comma 3 4 9 3" xfId="4457"/>
    <cellStyle name="Comma 3 4 9 4" xfId="4458"/>
    <cellStyle name="Comma 3 4 9 5" xfId="4459"/>
    <cellStyle name="Comma 3 4 9 6" xfId="4460"/>
    <cellStyle name="Comma 3 4 9 7" xfId="4461"/>
    <cellStyle name="Comma 3 4 9 8" xfId="4462"/>
    <cellStyle name="Comma 3 4 9 9" xfId="4463"/>
    <cellStyle name="Comma 3 40" xfId="4464"/>
    <cellStyle name="Comma 3 40 10" xfId="4465"/>
    <cellStyle name="Comma 3 40 11" xfId="4466"/>
    <cellStyle name="Comma 3 40 12" xfId="4467"/>
    <cellStyle name="Comma 3 40 13" xfId="4468"/>
    <cellStyle name="Comma 3 40 2" xfId="4469"/>
    <cellStyle name="Comma 3 40 3" xfId="4470"/>
    <cellStyle name="Comma 3 40 4" xfId="4471"/>
    <cellStyle name="Comma 3 40 5" xfId="4472"/>
    <cellStyle name="Comma 3 40 6" xfId="4473"/>
    <cellStyle name="Comma 3 40 7" xfId="4474"/>
    <cellStyle name="Comma 3 40 8" xfId="4475"/>
    <cellStyle name="Comma 3 40 9" xfId="4476"/>
    <cellStyle name="Comma 3 41" xfId="4477"/>
    <cellStyle name="Comma 3 41 10" xfId="4478"/>
    <cellStyle name="Comma 3 41 11" xfId="4479"/>
    <cellStyle name="Comma 3 41 12" xfId="4480"/>
    <cellStyle name="Comma 3 41 13" xfId="4481"/>
    <cellStyle name="Comma 3 41 2" xfId="4482"/>
    <cellStyle name="Comma 3 41 3" xfId="4483"/>
    <cellStyle name="Comma 3 41 4" xfId="4484"/>
    <cellStyle name="Comma 3 41 5" xfId="4485"/>
    <cellStyle name="Comma 3 41 6" xfId="4486"/>
    <cellStyle name="Comma 3 41 7" xfId="4487"/>
    <cellStyle name="Comma 3 41 8" xfId="4488"/>
    <cellStyle name="Comma 3 41 9" xfId="4489"/>
    <cellStyle name="Comma 3 42" xfId="4490"/>
    <cellStyle name="Comma 3 42 10" xfId="4491"/>
    <cellStyle name="Comma 3 42 11" xfId="4492"/>
    <cellStyle name="Comma 3 42 12" xfId="4493"/>
    <cellStyle name="Comma 3 42 13" xfId="4494"/>
    <cellStyle name="Comma 3 42 2" xfId="4495"/>
    <cellStyle name="Comma 3 42 3" xfId="4496"/>
    <cellStyle name="Comma 3 42 4" xfId="4497"/>
    <cellStyle name="Comma 3 42 5" xfId="4498"/>
    <cellStyle name="Comma 3 42 6" xfId="4499"/>
    <cellStyle name="Comma 3 42 7" xfId="4500"/>
    <cellStyle name="Comma 3 42 8" xfId="4501"/>
    <cellStyle name="Comma 3 42 9" xfId="4502"/>
    <cellStyle name="Comma 3 43" xfId="4503"/>
    <cellStyle name="Comma 3 43 10" xfId="4504"/>
    <cellStyle name="Comma 3 43 11" xfId="4505"/>
    <cellStyle name="Comma 3 43 12" xfId="4506"/>
    <cellStyle name="Comma 3 43 13" xfId="4507"/>
    <cellStyle name="Comma 3 43 2" xfId="4508"/>
    <cellStyle name="Comma 3 43 3" xfId="4509"/>
    <cellStyle name="Comma 3 43 4" xfId="4510"/>
    <cellStyle name="Comma 3 43 5" xfId="4511"/>
    <cellStyle name="Comma 3 43 6" xfId="4512"/>
    <cellStyle name="Comma 3 43 7" xfId="4513"/>
    <cellStyle name="Comma 3 43 8" xfId="4514"/>
    <cellStyle name="Comma 3 43 9" xfId="4515"/>
    <cellStyle name="Comma 3 44" xfId="4516"/>
    <cellStyle name="Comma 3 44 10" xfId="4517"/>
    <cellStyle name="Comma 3 44 11" xfId="4518"/>
    <cellStyle name="Comma 3 44 12" xfId="4519"/>
    <cellStyle name="Comma 3 44 13" xfId="4520"/>
    <cellStyle name="Comma 3 44 2" xfId="4521"/>
    <cellStyle name="Comma 3 44 3" xfId="4522"/>
    <cellStyle name="Comma 3 44 4" xfId="4523"/>
    <cellStyle name="Comma 3 44 5" xfId="4524"/>
    <cellStyle name="Comma 3 44 6" xfId="4525"/>
    <cellStyle name="Comma 3 44 7" xfId="4526"/>
    <cellStyle name="Comma 3 44 8" xfId="4527"/>
    <cellStyle name="Comma 3 44 9" xfId="4528"/>
    <cellStyle name="Comma 3 45" xfId="4529"/>
    <cellStyle name="Comma 3 45 10" xfId="4530"/>
    <cellStyle name="Comma 3 45 11" xfId="4531"/>
    <cellStyle name="Comma 3 45 12" xfId="4532"/>
    <cellStyle name="Comma 3 45 13" xfId="4533"/>
    <cellStyle name="Comma 3 45 2" xfId="4534"/>
    <cellStyle name="Comma 3 45 3" xfId="4535"/>
    <cellStyle name="Comma 3 45 4" xfId="4536"/>
    <cellStyle name="Comma 3 45 5" xfId="4537"/>
    <cellStyle name="Comma 3 45 6" xfId="4538"/>
    <cellStyle name="Comma 3 45 7" xfId="4539"/>
    <cellStyle name="Comma 3 45 8" xfId="4540"/>
    <cellStyle name="Comma 3 45 9" xfId="4541"/>
    <cellStyle name="Comma 3 46" xfId="4542"/>
    <cellStyle name="Comma 3 46 10" xfId="4543"/>
    <cellStyle name="Comma 3 46 11" xfId="4544"/>
    <cellStyle name="Comma 3 46 12" xfId="4545"/>
    <cellStyle name="Comma 3 46 13" xfId="4546"/>
    <cellStyle name="Comma 3 46 2" xfId="4547"/>
    <cellStyle name="Comma 3 46 3" xfId="4548"/>
    <cellStyle name="Comma 3 46 4" xfId="4549"/>
    <cellStyle name="Comma 3 46 5" xfId="4550"/>
    <cellStyle name="Comma 3 46 6" xfId="4551"/>
    <cellStyle name="Comma 3 46 7" xfId="4552"/>
    <cellStyle name="Comma 3 46 8" xfId="4553"/>
    <cellStyle name="Comma 3 46 9" xfId="4554"/>
    <cellStyle name="Comma 3 47" xfId="4555"/>
    <cellStyle name="Comma 3 47 10" xfId="4556"/>
    <cellStyle name="Comma 3 47 11" xfId="4557"/>
    <cellStyle name="Comma 3 47 12" xfId="4558"/>
    <cellStyle name="Comma 3 47 13" xfId="4559"/>
    <cellStyle name="Comma 3 47 2" xfId="4560"/>
    <cellStyle name="Comma 3 47 3" xfId="4561"/>
    <cellStyle name="Comma 3 47 4" xfId="4562"/>
    <cellStyle name="Comma 3 47 5" xfId="4563"/>
    <cellStyle name="Comma 3 47 6" xfId="4564"/>
    <cellStyle name="Comma 3 47 7" xfId="4565"/>
    <cellStyle name="Comma 3 47 8" xfId="4566"/>
    <cellStyle name="Comma 3 47 9" xfId="4567"/>
    <cellStyle name="Comma 3 48" xfId="4568"/>
    <cellStyle name="Comma 3 48 10" xfId="4569"/>
    <cellStyle name="Comma 3 48 11" xfId="4570"/>
    <cellStyle name="Comma 3 48 12" xfId="4571"/>
    <cellStyle name="Comma 3 48 13" xfId="4572"/>
    <cellStyle name="Comma 3 48 2" xfId="4573"/>
    <cellStyle name="Comma 3 48 3" xfId="4574"/>
    <cellStyle name="Comma 3 48 4" xfId="4575"/>
    <cellStyle name="Comma 3 48 5" xfId="4576"/>
    <cellStyle name="Comma 3 48 6" xfId="4577"/>
    <cellStyle name="Comma 3 48 7" xfId="4578"/>
    <cellStyle name="Comma 3 48 8" xfId="4579"/>
    <cellStyle name="Comma 3 48 9" xfId="4580"/>
    <cellStyle name="Comma 3 49" xfId="4581"/>
    <cellStyle name="Comma 3 49 10" xfId="4582"/>
    <cellStyle name="Comma 3 49 11" xfId="4583"/>
    <cellStyle name="Comma 3 49 12" xfId="4584"/>
    <cellStyle name="Comma 3 49 13" xfId="4585"/>
    <cellStyle name="Comma 3 49 2" xfId="4586"/>
    <cellStyle name="Comma 3 49 3" xfId="4587"/>
    <cellStyle name="Comma 3 49 4" xfId="4588"/>
    <cellStyle name="Comma 3 49 5" xfId="4589"/>
    <cellStyle name="Comma 3 49 6" xfId="4590"/>
    <cellStyle name="Comma 3 49 7" xfId="4591"/>
    <cellStyle name="Comma 3 49 8" xfId="4592"/>
    <cellStyle name="Comma 3 49 9" xfId="4593"/>
    <cellStyle name="Comma 3 5" xfId="4594"/>
    <cellStyle name="Comma 3 5 10" xfId="4595"/>
    <cellStyle name="Comma 3 5 10 10" xfId="4596"/>
    <cellStyle name="Comma 3 5 10 11" xfId="4597"/>
    <cellStyle name="Comma 3 5 10 12" xfId="4598"/>
    <cellStyle name="Comma 3 5 10 13" xfId="4599"/>
    <cellStyle name="Comma 3 5 10 2" xfId="4600"/>
    <cellStyle name="Comma 3 5 10 3" xfId="4601"/>
    <cellStyle name="Comma 3 5 10 4" xfId="4602"/>
    <cellStyle name="Comma 3 5 10 5" xfId="4603"/>
    <cellStyle name="Comma 3 5 10 6" xfId="4604"/>
    <cellStyle name="Comma 3 5 10 7" xfId="4605"/>
    <cellStyle name="Comma 3 5 10 8" xfId="4606"/>
    <cellStyle name="Comma 3 5 10 9" xfId="4607"/>
    <cellStyle name="Comma 3 5 11" xfId="4608"/>
    <cellStyle name="Comma 3 5 11 10" xfId="4609"/>
    <cellStyle name="Comma 3 5 11 11" xfId="4610"/>
    <cellStyle name="Comma 3 5 11 12" xfId="4611"/>
    <cellStyle name="Comma 3 5 11 13" xfId="4612"/>
    <cellStyle name="Comma 3 5 11 2" xfId="4613"/>
    <cellStyle name="Comma 3 5 11 3" xfId="4614"/>
    <cellStyle name="Comma 3 5 11 4" xfId="4615"/>
    <cellStyle name="Comma 3 5 11 5" xfId="4616"/>
    <cellStyle name="Comma 3 5 11 6" xfId="4617"/>
    <cellStyle name="Comma 3 5 11 7" xfId="4618"/>
    <cellStyle name="Comma 3 5 11 8" xfId="4619"/>
    <cellStyle name="Comma 3 5 11 9" xfId="4620"/>
    <cellStyle name="Comma 3 5 12" xfId="4621"/>
    <cellStyle name="Comma 3 5 12 10" xfId="4622"/>
    <cellStyle name="Comma 3 5 12 11" xfId="4623"/>
    <cellStyle name="Comma 3 5 12 12" xfId="4624"/>
    <cellStyle name="Comma 3 5 12 13" xfId="4625"/>
    <cellStyle name="Comma 3 5 12 2" xfId="4626"/>
    <cellStyle name="Comma 3 5 12 3" xfId="4627"/>
    <cellStyle name="Comma 3 5 12 4" xfId="4628"/>
    <cellStyle name="Comma 3 5 12 5" xfId="4629"/>
    <cellStyle name="Comma 3 5 12 6" xfId="4630"/>
    <cellStyle name="Comma 3 5 12 7" xfId="4631"/>
    <cellStyle name="Comma 3 5 12 8" xfId="4632"/>
    <cellStyle name="Comma 3 5 12 9" xfId="4633"/>
    <cellStyle name="Comma 3 5 13" xfId="4634"/>
    <cellStyle name="Comma 3 5 13 10" xfId="4635"/>
    <cellStyle name="Comma 3 5 13 11" xfId="4636"/>
    <cellStyle name="Comma 3 5 13 12" xfId="4637"/>
    <cellStyle name="Comma 3 5 13 13" xfId="4638"/>
    <cellStyle name="Comma 3 5 13 2" xfId="4639"/>
    <cellStyle name="Comma 3 5 13 3" xfId="4640"/>
    <cellStyle name="Comma 3 5 13 4" xfId="4641"/>
    <cellStyle name="Comma 3 5 13 5" xfId="4642"/>
    <cellStyle name="Comma 3 5 13 6" xfId="4643"/>
    <cellStyle name="Comma 3 5 13 7" xfId="4644"/>
    <cellStyle name="Comma 3 5 13 8" xfId="4645"/>
    <cellStyle name="Comma 3 5 13 9" xfId="4646"/>
    <cellStyle name="Comma 3 5 14" xfId="4647"/>
    <cellStyle name="Comma 3 5 14 10" xfId="4648"/>
    <cellStyle name="Comma 3 5 14 11" xfId="4649"/>
    <cellStyle name="Comma 3 5 14 12" xfId="4650"/>
    <cellStyle name="Comma 3 5 14 13" xfId="4651"/>
    <cellStyle name="Comma 3 5 14 2" xfId="4652"/>
    <cellStyle name="Comma 3 5 14 3" xfId="4653"/>
    <cellStyle name="Comma 3 5 14 4" xfId="4654"/>
    <cellStyle name="Comma 3 5 14 5" xfId="4655"/>
    <cellStyle name="Comma 3 5 14 6" xfId="4656"/>
    <cellStyle name="Comma 3 5 14 7" xfId="4657"/>
    <cellStyle name="Comma 3 5 14 8" xfId="4658"/>
    <cellStyle name="Comma 3 5 14 9" xfId="4659"/>
    <cellStyle name="Comma 3 5 15" xfId="4660"/>
    <cellStyle name="Comma 3 5 15 10" xfId="4661"/>
    <cellStyle name="Comma 3 5 15 11" xfId="4662"/>
    <cellStyle name="Comma 3 5 15 12" xfId="4663"/>
    <cellStyle name="Comma 3 5 15 13" xfId="4664"/>
    <cellStyle name="Comma 3 5 15 2" xfId="4665"/>
    <cellStyle name="Comma 3 5 15 3" xfId="4666"/>
    <cellStyle name="Comma 3 5 15 4" xfId="4667"/>
    <cellStyle name="Comma 3 5 15 5" xfId="4668"/>
    <cellStyle name="Comma 3 5 15 6" xfId="4669"/>
    <cellStyle name="Comma 3 5 15 7" xfId="4670"/>
    <cellStyle name="Comma 3 5 15 8" xfId="4671"/>
    <cellStyle name="Comma 3 5 15 9" xfId="4672"/>
    <cellStyle name="Comma 3 5 16" xfId="4673"/>
    <cellStyle name="Comma 3 5 16 10" xfId="4674"/>
    <cellStyle name="Comma 3 5 16 11" xfId="4675"/>
    <cellStyle name="Comma 3 5 16 12" xfId="4676"/>
    <cellStyle name="Comma 3 5 16 13" xfId="4677"/>
    <cellStyle name="Comma 3 5 16 2" xfId="4678"/>
    <cellStyle name="Comma 3 5 16 3" xfId="4679"/>
    <cellStyle name="Comma 3 5 16 4" xfId="4680"/>
    <cellStyle name="Comma 3 5 16 5" xfId="4681"/>
    <cellStyle name="Comma 3 5 16 6" xfId="4682"/>
    <cellStyle name="Comma 3 5 16 7" xfId="4683"/>
    <cellStyle name="Comma 3 5 16 8" xfId="4684"/>
    <cellStyle name="Comma 3 5 16 9" xfId="4685"/>
    <cellStyle name="Comma 3 5 17" xfId="4686"/>
    <cellStyle name="Comma 3 5 17 10" xfId="4687"/>
    <cellStyle name="Comma 3 5 17 11" xfId="4688"/>
    <cellStyle name="Comma 3 5 17 12" xfId="4689"/>
    <cellStyle name="Comma 3 5 17 13" xfId="4690"/>
    <cellStyle name="Comma 3 5 17 2" xfId="4691"/>
    <cellStyle name="Comma 3 5 17 3" xfId="4692"/>
    <cellStyle name="Comma 3 5 17 4" xfId="4693"/>
    <cellStyle name="Comma 3 5 17 5" xfId="4694"/>
    <cellStyle name="Comma 3 5 17 6" xfId="4695"/>
    <cellStyle name="Comma 3 5 17 7" xfId="4696"/>
    <cellStyle name="Comma 3 5 17 8" xfId="4697"/>
    <cellStyle name="Comma 3 5 17 9" xfId="4698"/>
    <cellStyle name="Comma 3 5 18" xfId="4699"/>
    <cellStyle name="Comma 3 5 18 10" xfId="4700"/>
    <cellStyle name="Comma 3 5 18 11" xfId="4701"/>
    <cellStyle name="Comma 3 5 18 12" xfId="4702"/>
    <cellStyle name="Comma 3 5 18 13" xfId="4703"/>
    <cellStyle name="Comma 3 5 18 2" xfId="4704"/>
    <cellStyle name="Comma 3 5 18 3" xfId="4705"/>
    <cellStyle name="Comma 3 5 18 4" xfId="4706"/>
    <cellStyle name="Comma 3 5 18 5" xfId="4707"/>
    <cellStyle name="Comma 3 5 18 6" xfId="4708"/>
    <cellStyle name="Comma 3 5 18 7" xfId="4709"/>
    <cellStyle name="Comma 3 5 18 8" xfId="4710"/>
    <cellStyle name="Comma 3 5 18 9" xfId="4711"/>
    <cellStyle name="Comma 3 5 19" xfId="4712"/>
    <cellStyle name="Comma 3 5 19 10" xfId="4713"/>
    <cellStyle name="Comma 3 5 19 11" xfId="4714"/>
    <cellStyle name="Comma 3 5 19 12" xfId="4715"/>
    <cellStyle name="Comma 3 5 19 13" xfId="4716"/>
    <cellStyle name="Comma 3 5 19 2" xfId="4717"/>
    <cellStyle name="Comma 3 5 19 3" xfId="4718"/>
    <cellStyle name="Comma 3 5 19 4" xfId="4719"/>
    <cellStyle name="Comma 3 5 19 5" xfId="4720"/>
    <cellStyle name="Comma 3 5 19 6" xfId="4721"/>
    <cellStyle name="Comma 3 5 19 7" xfId="4722"/>
    <cellStyle name="Comma 3 5 19 8" xfId="4723"/>
    <cellStyle name="Comma 3 5 19 9" xfId="4724"/>
    <cellStyle name="Comma 3 5 2" xfId="4725"/>
    <cellStyle name="Comma 3 5 2 10" xfId="4726"/>
    <cellStyle name="Comma 3 5 2 11" xfId="4727"/>
    <cellStyle name="Comma 3 5 2 12" xfId="4728"/>
    <cellStyle name="Comma 3 5 2 13" xfId="4729"/>
    <cellStyle name="Comma 3 5 2 2" xfId="4730"/>
    <cellStyle name="Comma 3 5 2 3" xfId="4731"/>
    <cellStyle name="Comma 3 5 2 4" xfId="4732"/>
    <cellStyle name="Comma 3 5 2 5" xfId="4733"/>
    <cellStyle name="Comma 3 5 2 6" xfId="4734"/>
    <cellStyle name="Comma 3 5 2 7" xfId="4735"/>
    <cellStyle name="Comma 3 5 2 8" xfId="4736"/>
    <cellStyle name="Comma 3 5 2 9" xfId="4737"/>
    <cellStyle name="Comma 3 5 3" xfId="4738"/>
    <cellStyle name="Comma 3 5 3 10" xfId="4739"/>
    <cellStyle name="Comma 3 5 3 11" xfId="4740"/>
    <cellStyle name="Comma 3 5 3 12" xfId="4741"/>
    <cellStyle name="Comma 3 5 3 13" xfId="4742"/>
    <cellStyle name="Comma 3 5 3 2" xfId="4743"/>
    <cellStyle name="Comma 3 5 3 3" xfId="4744"/>
    <cellStyle name="Comma 3 5 3 4" xfId="4745"/>
    <cellStyle name="Comma 3 5 3 5" xfId="4746"/>
    <cellStyle name="Comma 3 5 3 6" xfId="4747"/>
    <cellStyle name="Comma 3 5 3 7" xfId="4748"/>
    <cellStyle name="Comma 3 5 3 8" xfId="4749"/>
    <cellStyle name="Comma 3 5 3 9" xfId="4750"/>
    <cellStyle name="Comma 3 5 4" xfId="4751"/>
    <cellStyle name="Comma 3 5 4 10" xfId="4752"/>
    <cellStyle name="Comma 3 5 4 11" xfId="4753"/>
    <cellStyle name="Comma 3 5 4 12" xfId="4754"/>
    <cellStyle name="Comma 3 5 4 13" xfId="4755"/>
    <cellStyle name="Comma 3 5 4 2" xfId="4756"/>
    <cellStyle name="Comma 3 5 4 3" xfId="4757"/>
    <cellStyle name="Comma 3 5 4 4" xfId="4758"/>
    <cellStyle name="Comma 3 5 4 5" xfId="4759"/>
    <cellStyle name="Comma 3 5 4 6" xfId="4760"/>
    <cellStyle name="Comma 3 5 4 7" xfId="4761"/>
    <cellStyle name="Comma 3 5 4 8" xfId="4762"/>
    <cellStyle name="Comma 3 5 4 9" xfId="4763"/>
    <cellStyle name="Comma 3 5 5" xfId="4764"/>
    <cellStyle name="Comma 3 5 5 10" xfId="4765"/>
    <cellStyle name="Comma 3 5 5 11" xfId="4766"/>
    <cellStyle name="Comma 3 5 5 12" xfId="4767"/>
    <cellStyle name="Comma 3 5 5 13" xfId="4768"/>
    <cellStyle name="Comma 3 5 5 2" xfId="4769"/>
    <cellStyle name="Comma 3 5 5 3" xfId="4770"/>
    <cellStyle name="Comma 3 5 5 4" xfId="4771"/>
    <cellStyle name="Comma 3 5 5 5" xfId="4772"/>
    <cellStyle name="Comma 3 5 5 6" xfId="4773"/>
    <cellStyle name="Comma 3 5 5 7" xfId="4774"/>
    <cellStyle name="Comma 3 5 5 8" xfId="4775"/>
    <cellStyle name="Comma 3 5 5 9" xfId="4776"/>
    <cellStyle name="Comma 3 5 6" xfId="4777"/>
    <cellStyle name="Comma 3 5 6 10" xfId="4778"/>
    <cellStyle name="Comma 3 5 6 11" xfId="4779"/>
    <cellStyle name="Comma 3 5 6 12" xfId="4780"/>
    <cellStyle name="Comma 3 5 6 13" xfId="4781"/>
    <cellStyle name="Comma 3 5 6 2" xfId="4782"/>
    <cellStyle name="Comma 3 5 6 3" xfId="4783"/>
    <cellStyle name="Comma 3 5 6 4" xfId="4784"/>
    <cellStyle name="Comma 3 5 6 5" xfId="4785"/>
    <cellStyle name="Comma 3 5 6 6" xfId="4786"/>
    <cellStyle name="Comma 3 5 6 7" xfId="4787"/>
    <cellStyle name="Comma 3 5 6 8" xfId="4788"/>
    <cellStyle name="Comma 3 5 6 9" xfId="4789"/>
    <cellStyle name="Comma 3 5 7" xfId="4790"/>
    <cellStyle name="Comma 3 5 7 10" xfId="4791"/>
    <cellStyle name="Comma 3 5 7 11" xfId="4792"/>
    <cellStyle name="Comma 3 5 7 12" xfId="4793"/>
    <cellStyle name="Comma 3 5 7 13" xfId="4794"/>
    <cellStyle name="Comma 3 5 7 2" xfId="4795"/>
    <cellStyle name="Comma 3 5 7 3" xfId="4796"/>
    <cellStyle name="Comma 3 5 7 4" xfId="4797"/>
    <cellStyle name="Comma 3 5 7 5" xfId="4798"/>
    <cellStyle name="Comma 3 5 7 6" xfId="4799"/>
    <cellStyle name="Comma 3 5 7 7" xfId="4800"/>
    <cellStyle name="Comma 3 5 7 8" xfId="4801"/>
    <cellStyle name="Comma 3 5 7 9" xfId="4802"/>
    <cellStyle name="Comma 3 5 8" xfId="4803"/>
    <cellStyle name="Comma 3 5 8 10" xfId="4804"/>
    <cellStyle name="Comma 3 5 8 11" xfId="4805"/>
    <cellStyle name="Comma 3 5 8 12" xfId="4806"/>
    <cellStyle name="Comma 3 5 8 13" xfId="4807"/>
    <cellStyle name="Comma 3 5 8 2" xfId="4808"/>
    <cellStyle name="Comma 3 5 8 3" xfId="4809"/>
    <cellStyle name="Comma 3 5 8 4" xfId="4810"/>
    <cellStyle name="Comma 3 5 8 5" xfId="4811"/>
    <cellStyle name="Comma 3 5 8 6" xfId="4812"/>
    <cellStyle name="Comma 3 5 8 7" xfId="4813"/>
    <cellStyle name="Comma 3 5 8 8" xfId="4814"/>
    <cellStyle name="Comma 3 5 8 9" xfId="4815"/>
    <cellStyle name="Comma 3 5 9" xfId="4816"/>
    <cellStyle name="Comma 3 5 9 10" xfId="4817"/>
    <cellStyle name="Comma 3 5 9 11" xfId="4818"/>
    <cellStyle name="Comma 3 5 9 12" xfId="4819"/>
    <cellStyle name="Comma 3 5 9 13" xfId="4820"/>
    <cellStyle name="Comma 3 5 9 2" xfId="4821"/>
    <cellStyle name="Comma 3 5 9 3" xfId="4822"/>
    <cellStyle name="Comma 3 5 9 4" xfId="4823"/>
    <cellStyle name="Comma 3 5 9 5" xfId="4824"/>
    <cellStyle name="Comma 3 5 9 6" xfId="4825"/>
    <cellStyle name="Comma 3 5 9 7" xfId="4826"/>
    <cellStyle name="Comma 3 5 9 8" xfId="4827"/>
    <cellStyle name="Comma 3 5 9 9" xfId="4828"/>
    <cellStyle name="Comma 3 50" xfId="4829"/>
    <cellStyle name="Comma 3 50 10" xfId="4830"/>
    <cellStyle name="Comma 3 50 11" xfId="4831"/>
    <cellStyle name="Comma 3 50 12" xfId="4832"/>
    <cellStyle name="Comma 3 50 13" xfId="4833"/>
    <cellStyle name="Comma 3 50 2" xfId="4834"/>
    <cellStyle name="Comma 3 50 3" xfId="4835"/>
    <cellStyle name="Comma 3 50 4" xfId="4836"/>
    <cellStyle name="Comma 3 50 5" xfId="4837"/>
    <cellStyle name="Comma 3 50 6" xfId="4838"/>
    <cellStyle name="Comma 3 50 7" xfId="4839"/>
    <cellStyle name="Comma 3 50 8" xfId="4840"/>
    <cellStyle name="Comma 3 50 9" xfId="4841"/>
    <cellStyle name="Comma 3 51" xfId="4842"/>
    <cellStyle name="Comma 3 51 10" xfId="4843"/>
    <cellStyle name="Comma 3 51 11" xfId="4844"/>
    <cellStyle name="Comma 3 51 12" xfId="4845"/>
    <cellStyle name="Comma 3 51 13" xfId="4846"/>
    <cellStyle name="Comma 3 51 2" xfId="4847"/>
    <cellStyle name="Comma 3 51 3" xfId="4848"/>
    <cellStyle name="Comma 3 51 4" xfId="4849"/>
    <cellStyle name="Comma 3 51 5" xfId="4850"/>
    <cellStyle name="Comma 3 51 6" xfId="4851"/>
    <cellStyle name="Comma 3 51 7" xfId="4852"/>
    <cellStyle name="Comma 3 51 8" xfId="4853"/>
    <cellStyle name="Comma 3 51 9" xfId="4854"/>
    <cellStyle name="Comma 3 52" xfId="4855"/>
    <cellStyle name="Comma 3 52 10" xfId="4856"/>
    <cellStyle name="Comma 3 52 11" xfId="4857"/>
    <cellStyle name="Comma 3 52 12" xfId="4858"/>
    <cellStyle name="Comma 3 52 13" xfId="4859"/>
    <cellStyle name="Comma 3 52 2" xfId="4860"/>
    <cellStyle name="Comma 3 52 3" xfId="4861"/>
    <cellStyle name="Comma 3 52 4" xfId="4862"/>
    <cellStyle name="Comma 3 52 5" xfId="4863"/>
    <cellStyle name="Comma 3 52 6" xfId="4864"/>
    <cellStyle name="Comma 3 52 7" xfId="4865"/>
    <cellStyle name="Comma 3 52 8" xfId="4866"/>
    <cellStyle name="Comma 3 52 9" xfId="4867"/>
    <cellStyle name="Comma 3 53" xfId="4868"/>
    <cellStyle name="Comma 3 53 10" xfId="4869"/>
    <cellStyle name="Comma 3 53 11" xfId="4870"/>
    <cellStyle name="Comma 3 53 12" xfId="4871"/>
    <cellStyle name="Comma 3 53 13" xfId="4872"/>
    <cellStyle name="Comma 3 53 2" xfId="4873"/>
    <cellStyle name="Comma 3 53 3" xfId="4874"/>
    <cellStyle name="Comma 3 53 4" xfId="4875"/>
    <cellStyle name="Comma 3 53 5" xfId="4876"/>
    <cellStyle name="Comma 3 53 6" xfId="4877"/>
    <cellStyle name="Comma 3 53 7" xfId="4878"/>
    <cellStyle name="Comma 3 53 8" xfId="4879"/>
    <cellStyle name="Comma 3 53 9" xfId="4880"/>
    <cellStyle name="Comma 3 54" xfId="4881"/>
    <cellStyle name="Comma 3 54 10" xfId="4882"/>
    <cellStyle name="Comma 3 54 11" xfId="4883"/>
    <cellStyle name="Comma 3 54 12" xfId="4884"/>
    <cellStyle name="Comma 3 54 13" xfId="4885"/>
    <cellStyle name="Comma 3 54 2" xfId="4886"/>
    <cellStyle name="Comma 3 54 3" xfId="4887"/>
    <cellStyle name="Comma 3 54 4" xfId="4888"/>
    <cellStyle name="Comma 3 54 5" xfId="4889"/>
    <cellStyle name="Comma 3 54 6" xfId="4890"/>
    <cellStyle name="Comma 3 54 7" xfId="4891"/>
    <cellStyle name="Comma 3 54 8" xfId="4892"/>
    <cellStyle name="Comma 3 54 9" xfId="4893"/>
    <cellStyle name="Comma 3 55" xfId="4894"/>
    <cellStyle name="Comma 3 55 10" xfId="4895"/>
    <cellStyle name="Comma 3 55 11" xfId="4896"/>
    <cellStyle name="Comma 3 55 12" xfId="4897"/>
    <cellStyle name="Comma 3 55 13" xfId="4898"/>
    <cellStyle name="Comma 3 55 2" xfId="4899"/>
    <cellStyle name="Comma 3 55 3" xfId="4900"/>
    <cellStyle name="Comma 3 55 4" xfId="4901"/>
    <cellStyle name="Comma 3 55 5" xfId="4902"/>
    <cellStyle name="Comma 3 55 6" xfId="4903"/>
    <cellStyle name="Comma 3 55 7" xfId="4904"/>
    <cellStyle name="Comma 3 55 8" xfId="4905"/>
    <cellStyle name="Comma 3 55 9" xfId="4906"/>
    <cellStyle name="Comma 3 56" xfId="4907"/>
    <cellStyle name="Comma 3 56 10" xfId="4908"/>
    <cellStyle name="Comma 3 56 11" xfId="4909"/>
    <cellStyle name="Comma 3 56 12" xfId="4910"/>
    <cellStyle name="Comma 3 56 13" xfId="4911"/>
    <cellStyle name="Comma 3 56 2" xfId="4912"/>
    <cellStyle name="Comma 3 56 3" xfId="4913"/>
    <cellStyle name="Comma 3 56 4" xfId="4914"/>
    <cellStyle name="Comma 3 56 5" xfId="4915"/>
    <cellStyle name="Comma 3 56 6" xfId="4916"/>
    <cellStyle name="Comma 3 56 7" xfId="4917"/>
    <cellStyle name="Comma 3 56 8" xfId="4918"/>
    <cellStyle name="Comma 3 56 9" xfId="4919"/>
    <cellStyle name="Comma 3 57" xfId="4920"/>
    <cellStyle name="Comma 3 57 10" xfId="4921"/>
    <cellStyle name="Comma 3 57 11" xfId="4922"/>
    <cellStyle name="Comma 3 57 12" xfId="4923"/>
    <cellStyle name="Comma 3 57 13" xfId="4924"/>
    <cellStyle name="Comma 3 57 2" xfId="4925"/>
    <cellStyle name="Comma 3 57 3" xfId="4926"/>
    <cellStyle name="Comma 3 57 4" xfId="4927"/>
    <cellStyle name="Comma 3 57 5" xfId="4928"/>
    <cellStyle name="Comma 3 57 6" xfId="4929"/>
    <cellStyle name="Comma 3 57 7" xfId="4930"/>
    <cellStyle name="Comma 3 57 8" xfId="4931"/>
    <cellStyle name="Comma 3 57 9" xfId="4932"/>
    <cellStyle name="Comma 3 58" xfId="4933"/>
    <cellStyle name="Comma 3 6" xfId="4934"/>
    <cellStyle name="Comma 3 6 10" xfId="4935"/>
    <cellStyle name="Comma 3 6 11" xfId="4936"/>
    <cellStyle name="Comma 3 6 12" xfId="4937"/>
    <cellStyle name="Comma 3 6 13" xfId="4938"/>
    <cellStyle name="Comma 3 6 2" xfId="4939"/>
    <cellStyle name="Comma 3 6 3" xfId="4940"/>
    <cellStyle name="Comma 3 6 4" xfId="4941"/>
    <cellStyle name="Comma 3 6 5" xfId="4942"/>
    <cellStyle name="Comma 3 6 6" xfId="4943"/>
    <cellStyle name="Comma 3 6 7" xfId="4944"/>
    <cellStyle name="Comma 3 6 8" xfId="4945"/>
    <cellStyle name="Comma 3 6 9" xfId="4946"/>
    <cellStyle name="Comma 3 7" xfId="4947"/>
    <cellStyle name="Comma 3 7 10" xfId="4948"/>
    <cellStyle name="Comma 3 7 11" xfId="4949"/>
    <cellStyle name="Comma 3 7 12" xfId="4950"/>
    <cellStyle name="Comma 3 7 13" xfId="4951"/>
    <cellStyle name="Comma 3 7 2" xfId="4952"/>
    <cellStyle name="Comma 3 7 3" xfId="4953"/>
    <cellStyle name="Comma 3 7 4" xfId="4954"/>
    <cellStyle name="Comma 3 7 5" xfId="4955"/>
    <cellStyle name="Comma 3 7 6" xfId="4956"/>
    <cellStyle name="Comma 3 7 7" xfId="4957"/>
    <cellStyle name="Comma 3 7 8" xfId="4958"/>
    <cellStyle name="Comma 3 7 9" xfId="4959"/>
    <cellStyle name="Comma 3 8" xfId="4960"/>
    <cellStyle name="Comma 3 8 10" xfId="4961"/>
    <cellStyle name="Comma 3 8 11" xfId="4962"/>
    <cellStyle name="Comma 3 8 12" xfId="4963"/>
    <cellStyle name="Comma 3 8 13" xfId="4964"/>
    <cellStyle name="Comma 3 8 2" xfId="4965"/>
    <cellStyle name="Comma 3 8 3" xfId="4966"/>
    <cellStyle name="Comma 3 8 4" xfId="4967"/>
    <cellStyle name="Comma 3 8 5" xfId="4968"/>
    <cellStyle name="Comma 3 8 6" xfId="4969"/>
    <cellStyle name="Comma 3 8 7" xfId="4970"/>
    <cellStyle name="Comma 3 8 8" xfId="4971"/>
    <cellStyle name="Comma 3 8 9" xfId="4972"/>
    <cellStyle name="Comma 3 9" xfId="4973"/>
    <cellStyle name="Comma 3 9 10" xfId="4974"/>
    <cellStyle name="Comma 3 9 11" xfId="4975"/>
    <cellStyle name="Comma 3 9 12" xfId="4976"/>
    <cellStyle name="Comma 3 9 13" xfId="4977"/>
    <cellStyle name="Comma 3 9 2" xfId="4978"/>
    <cellStyle name="Comma 3 9 3" xfId="4979"/>
    <cellStyle name="Comma 3 9 4" xfId="4980"/>
    <cellStyle name="Comma 3 9 5" xfId="4981"/>
    <cellStyle name="Comma 3 9 6" xfId="4982"/>
    <cellStyle name="Comma 3 9 7" xfId="4983"/>
    <cellStyle name="Comma 3 9 8" xfId="4984"/>
    <cellStyle name="Comma 3 9 9" xfId="4985"/>
    <cellStyle name="Comma 3_RK_Models 2012-2015 120529" xfId="4986"/>
    <cellStyle name="Comma 35" xfId="4987"/>
    <cellStyle name="Comma 36" xfId="4988"/>
    <cellStyle name="Comma 37" xfId="4989"/>
    <cellStyle name="Comma 38" xfId="4990"/>
    <cellStyle name="Comma 39" xfId="4991"/>
    <cellStyle name="Comma 4" xfId="236"/>
    <cellStyle name="Comma 4 10" xfId="4992"/>
    <cellStyle name="Comma 4 10 10" xfId="4993"/>
    <cellStyle name="Comma 4 10 11" xfId="4994"/>
    <cellStyle name="Comma 4 10 12" xfId="4995"/>
    <cellStyle name="Comma 4 10 13" xfId="4996"/>
    <cellStyle name="Comma 4 10 2" xfId="4997"/>
    <cellStyle name="Comma 4 10 3" xfId="4998"/>
    <cellStyle name="Comma 4 10 4" xfId="4999"/>
    <cellStyle name="Comma 4 10 5" xfId="5000"/>
    <cellStyle name="Comma 4 10 6" xfId="5001"/>
    <cellStyle name="Comma 4 10 7" xfId="5002"/>
    <cellStyle name="Comma 4 10 8" xfId="5003"/>
    <cellStyle name="Comma 4 10 9" xfId="5004"/>
    <cellStyle name="Comma 4 11" xfId="5005"/>
    <cellStyle name="Comma 4 11 10" xfId="5006"/>
    <cellStyle name="Comma 4 11 11" xfId="5007"/>
    <cellStyle name="Comma 4 11 12" xfId="5008"/>
    <cellStyle name="Comma 4 11 13" xfId="5009"/>
    <cellStyle name="Comma 4 11 2" xfId="5010"/>
    <cellStyle name="Comma 4 11 3" xfId="5011"/>
    <cellStyle name="Comma 4 11 4" xfId="5012"/>
    <cellStyle name="Comma 4 11 5" xfId="5013"/>
    <cellStyle name="Comma 4 11 6" xfId="5014"/>
    <cellStyle name="Comma 4 11 7" xfId="5015"/>
    <cellStyle name="Comma 4 11 8" xfId="5016"/>
    <cellStyle name="Comma 4 11 9" xfId="5017"/>
    <cellStyle name="Comma 4 12" xfId="5018"/>
    <cellStyle name="Comma 4 12 10" xfId="5019"/>
    <cellStyle name="Comma 4 12 11" xfId="5020"/>
    <cellStyle name="Comma 4 12 12" xfId="5021"/>
    <cellStyle name="Comma 4 12 13" xfId="5022"/>
    <cellStyle name="Comma 4 12 2" xfId="5023"/>
    <cellStyle name="Comma 4 12 3" xfId="5024"/>
    <cellStyle name="Comma 4 12 4" xfId="5025"/>
    <cellStyle name="Comma 4 12 5" xfId="5026"/>
    <cellStyle name="Comma 4 12 6" xfId="5027"/>
    <cellStyle name="Comma 4 12 7" xfId="5028"/>
    <cellStyle name="Comma 4 12 8" xfId="5029"/>
    <cellStyle name="Comma 4 12 9" xfId="5030"/>
    <cellStyle name="Comma 4 13" xfId="5031"/>
    <cellStyle name="Comma 4 13 10" xfId="5032"/>
    <cellStyle name="Comma 4 13 11" xfId="5033"/>
    <cellStyle name="Comma 4 13 12" xfId="5034"/>
    <cellStyle name="Comma 4 13 13" xfId="5035"/>
    <cellStyle name="Comma 4 13 2" xfId="5036"/>
    <cellStyle name="Comma 4 13 3" xfId="5037"/>
    <cellStyle name="Comma 4 13 4" xfId="5038"/>
    <cellStyle name="Comma 4 13 5" xfId="5039"/>
    <cellStyle name="Comma 4 13 6" xfId="5040"/>
    <cellStyle name="Comma 4 13 7" xfId="5041"/>
    <cellStyle name="Comma 4 13 8" xfId="5042"/>
    <cellStyle name="Comma 4 13 9" xfId="5043"/>
    <cellStyle name="Comma 4 14" xfId="5044"/>
    <cellStyle name="Comma 4 14 10" xfId="5045"/>
    <cellStyle name="Comma 4 14 11" xfId="5046"/>
    <cellStyle name="Comma 4 14 12" xfId="5047"/>
    <cellStyle name="Comma 4 14 13" xfId="5048"/>
    <cellStyle name="Comma 4 14 2" xfId="5049"/>
    <cellStyle name="Comma 4 14 3" xfId="5050"/>
    <cellStyle name="Comma 4 14 4" xfId="5051"/>
    <cellStyle name="Comma 4 14 5" xfId="5052"/>
    <cellStyle name="Comma 4 14 6" xfId="5053"/>
    <cellStyle name="Comma 4 14 7" xfId="5054"/>
    <cellStyle name="Comma 4 14 8" xfId="5055"/>
    <cellStyle name="Comma 4 14 9" xfId="5056"/>
    <cellStyle name="Comma 4 15" xfId="5057"/>
    <cellStyle name="Comma 4 15 10" xfId="5058"/>
    <cellStyle name="Comma 4 15 11" xfId="5059"/>
    <cellStyle name="Comma 4 15 12" xfId="5060"/>
    <cellStyle name="Comma 4 15 13" xfId="5061"/>
    <cellStyle name="Comma 4 15 2" xfId="5062"/>
    <cellStyle name="Comma 4 15 3" xfId="5063"/>
    <cellStyle name="Comma 4 15 4" xfId="5064"/>
    <cellStyle name="Comma 4 15 5" xfId="5065"/>
    <cellStyle name="Comma 4 15 6" xfId="5066"/>
    <cellStyle name="Comma 4 15 7" xfId="5067"/>
    <cellStyle name="Comma 4 15 8" xfId="5068"/>
    <cellStyle name="Comma 4 15 9" xfId="5069"/>
    <cellStyle name="Comma 4 16" xfId="5070"/>
    <cellStyle name="Comma 4 16 10" xfId="5071"/>
    <cellStyle name="Comma 4 16 11" xfId="5072"/>
    <cellStyle name="Comma 4 16 12" xfId="5073"/>
    <cellStyle name="Comma 4 16 13" xfId="5074"/>
    <cellStyle name="Comma 4 16 2" xfId="5075"/>
    <cellStyle name="Comma 4 16 3" xfId="5076"/>
    <cellStyle name="Comma 4 16 4" xfId="5077"/>
    <cellStyle name="Comma 4 16 5" xfId="5078"/>
    <cellStyle name="Comma 4 16 6" xfId="5079"/>
    <cellStyle name="Comma 4 16 7" xfId="5080"/>
    <cellStyle name="Comma 4 16 8" xfId="5081"/>
    <cellStyle name="Comma 4 16 9" xfId="5082"/>
    <cellStyle name="Comma 4 17" xfId="5083"/>
    <cellStyle name="Comma 4 17 10" xfId="5084"/>
    <cellStyle name="Comma 4 17 11" xfId="5085"/>
    <cellStyle name="Comma 4 17 12" xfId="5086"/>
    <cellStyle name="Comma 4 17 13" xfId="5087"/>
    <cellStyle name="Comma 4 17 2" xfId="5088"/>
    <cellStyle name="Comma 4 17 3" xfId="5089"/>
    <cellStyle name="Comma 4 17 4" xfId="5090"/>
    <cellStyle name="Comma 4 17 5" xfId="5091"/>
    <cellStyle name="Comma 4 17 6" xfId="5092"/>
    <cellStyle name="Comma 4 17 7" xfId="5093"/>
    <cellStyle name="Comma 4 17 8" xfId="5094"/>
    <cellStyle name="Comma 4 17 9" xfId="5095"/>
    <cellStyle name="Comma 4 18" xfId="5096"/>
    <cellStyle name="Comma 4 18 10" xfId="5097"/>
    <cellStyle name="Comma 4 18 11" xfId="5098"/>
    <cellStyle name="Comma 4 18 12" xfId="5099"/>
    <cellStyle name="Comma 4 18 13" xfId="5100"/>
    <cellStyle name="Comma 4 18 2" xfId="5101"/>
    <cellStyle name="Comma 4 18 3" xfId="5102"/>
    <cellStyle name="Comma 4 18 4" xfId="5103"/>
    <cellStyle name="Comma 4 18 5" xfId="5104"/>
    <cellStyle name="Comma 4 18 6" xfId="5105"/>
    <cellStyle name="Comma 4 18 7" xfId="5106"/>
    <cellStyle name="Comma 4 18 8" xfId="5107"/>
    <cellStyle name="Comma 4 18 9" xfId="5108"/>
    <cellStyle name="Comma 4 19" xfId="5109"/>
    <cellStyle name="Comma 4 19 10" xfId="5110"/>
    <cellStyle name="Comma 4 19 11" xfId="5111"/>
    <cellStyle name="Comma 4 19 12" xfId="5112"/>
    <cellStyle name="Comma 4 19 13" xfId="5113"/>
    <cellStyle name="Comma 4 19 2" xfId="5114"/>
    <cellStyle name="Comma 4 19 3" xfId="5115"/>
    <cellStyle name="Comma 4 19 4" xfId="5116"/>
    <cellStyle name="Comma 4 19 5" xfId="5117"/>
    <cellStyle name="Comma 4 19 6" xfId="5118"/>
    <cellStyle name="Comma 4 19 7" xfId="5119"/>
    <cellStyle name="Comma 4 19 8" xfId="5120"/>
    <cellStyle name="Comma 4 19 9" xfId="5121"/>
    <cellStyle name="Comma 4 2" xfId="5122"/>
    <cellStyle name="Comma 4 2 10" xfId="5123"/>
    <cellStyle name="Comma 4 2 11" xfId="5124"/>
    <cellStyle name="Comma 4 2 12" xfId="5125"/>
    <cellStyle name="Comma 4 2 13" xfId="5126"/>
    <cellStyle name="Comma 4 2 2" xfId="5127"/>
    <cellStyle name="Comma 4 2 2 2" xfId="5128"/>
    <cellStyle name="Comma 4 2 2 2 2" xfId="5129"/>
    <cellStyle name="Comma 4 2 2 2 3" xfId="5130"/>
    <cellStyle name="Comma 4 2 2 3" xfId="5131"/>
    <cellStyle name="Comma 4 2 2 4" xfId="5132"/>
    <cellStyle name="Comma 4 2 3" xfId="5133"/>
    <cellStyle name="Comma 4 2 3 2" xfId="5134"/>
    <cellStyle name="Comma 4 2 3 2 2" xfId="5135"/>
    <cellStyle name="Comma 4 2 3 2 3" xfId="5136"/>
    <cellStyle name="Comma 4 2 3 3" xfId="5137"/>
    <cellStyle name="Comma 4 2 3 4" xfId="5138"/>
    <cellStyle name="Comma 4 2 3 5" xfId="5139"/>
    <cellStyle name="Comma 4 2 4" xfId="5140"/>
    <cellStyle name="Comma 4 2 4 2" xfId="5141"/>
    <cellStyle name="Comma 4 2 4 3" xfId="5142"/>
    <cellStyle name="Comma 4 2 4 4" xfId="5143"/>
    <cellStyle name="Comma 4 2 4 5" xfId="5144"/>
    <cellStyle name="Comma 4 2 4 6" xfId="5145"/>
    <cellStyle name="Comma 4 2 4 7" xfId="5146"/>
    <cellStyle name="Comma 4 2 5" xfId="5147"/>
    <cellStyle name="Comma 4 2 5 2" xfId="5148"/>
    <cellStyle name="Comma 4 2 5 3" xfId="5149"/>
    <cellStyle name="Comma 4 2 6" xfId="5150"/>
    <cellStyle name="Comma 4 2 7" xfId="5151"/>
    <cellStyle name="Comma 4 2 8" xfId="5152"/>
    <cellStyle name="Comma 4 2 9" xfId="5153"/>
    <cellStyle name="Comma 4 20" xfId="5154"/>
    <cellStyle name="Comma 4 20 10" xfId="5155"/>
    <cellStyle name="Comma 4 20 11" xfId="5156"/>
    <cellStyle name="Comma 4 20 12" xfId="5157"/>
    <cellStyle name="Comma 4 20 13" xfId="5158"/>
    <cellStyle name="Comma 4 20 2" xfId="5159"/>
    <cellStyle name="Comma 4 20 3" xfId="5160"/>
    <cellStyle name="Comma 4 20 4" xfId="5161"/>
    <cellStyle name="Comma 4 20 5" xfId="5162"/>
    <cellStyle name="Comma 4 20 6" xfId="5163"/>
    <cellStyle name="Comma 4 20 7" xfId="5164"/>
    <cellStyle name="Comma 4 20 8" xfId="5165"/>
    <cellStyle name="Comma 4 20 9" xfId="5166"/>
    <cellStyle name="Comma 4 21" xfId="5167"/>
    <cellStyle name="Comma 4 21 10" xfId="5168"/>
    <cellStyle name="Comma 4 21 11" xfId="5169"/>
    <cellStyle name="Comma 4 21 12" xfId="5170"/>
    <cellStyle name="Comma 4 21 13" xfId="5171"/>
    <cellStyle name="Comma 4 21 2" xfId="5172"/>
    <cellStyle name="Comma 4 21 3" xfId="5173"/>
    <cellStyle name="Comma 4 21 4" xfId="5174"/>
    <cellStyle name="Comma 4 21 5" xfId="5175"/>
    <cellStyle name="Comma 4 21 6" xfId="5176"/>
    <cellStyle name="Comma 4 21 7" xfId="5177"/>
    <cellStyle name="Comma 4 21 8" xfId="5178"/>
    <cellStyle name="Comma 4 21 9" xfId="5179"/>
    <cellStyle name="Comma 4 22" xfId="5180"/>
    <cellStyle name="Comma 4 22 10" xfId="5181"/>
    <cellStyle name="Comma 4 22 11" xfId="5182"/>
    <cellStyle name="Comma 4 22 12" xfId="5183"/>
    <cellStyle name="Comma 4 22 13" xfId="5184"/>
    <cellStyle name="Comma 4 22 2" xfId="5185"/>
    <cellStyle name="Comma 4 22 3" xfId="5186"/>
    <cellStyle name="Comma 4 22 4" xfId="5187"/>
    <cellStyle name="Comma 4 22 5" xfId="5188"/>
    <cellStyle name="Comma 4 22 6" xfId="5189"/>
    <cellStyle name="Comma 4 22 7" xfId="5190"/>
    <cellStyle name="Comma 4 22 8" xfId="5191"/>
    <cellStyle name="Comma 4 22 9" xfId="5192"/>
    <cellStyle name="Comma 4 23" xfId="5193"/>
    <cellStyle name="Comma 4 23 10" xfId="5194"/>
    <cellStyle name="Comma 4 23 11" xfId="5195"/>
    <cellStyle name="Comma 4 23 12" xfId="5196"/>
    <cellStyle name="Comma 4 23 13" xfId="5197"/>
    <cellStyle name="Comma 4 23 2" xfId="5198"/>
    <cellStyle name="Comma 4 23 3" xfId="5199"/>
    <cellStyle name="Comma 4 23 4" xfId="5200"/>
    <cellStyle name="Comma 4 23 5" xfId="5201"/>
    <cellStyle name="Comma 4 23 6" xfId="5202"/>
    <cellStyle name="Comma 4 23 7" xfId="5203"/>
    <cellStyle name="Comma 4 23 8" xfId="5204"/>
    <cellStyle name="Comma 4 23 9" xfId="5205"/>
    <cellStyle name="Comma 4 24" xfId="5206"/>
    <cellStyle name="Comma 4 24 10" xfId="5207"/>
    <cellStyle name="Comma 4 24 11" xfId="5208"/>
    <cellStyle name="Comma 4 24 12" xfId="5209"/>
    <cellStyle name="Comma 4 24 13" xfId="5210"/>
    <cellStyle name="Comma 4 24 2" xfId="5211"/>
    <cellStyle name="Comma 4 24 3" xfId="5212"/>
    <cellStyle name="Comma 4 24 4" xfId="5213"/>
    <cellStyle name="Comma 4 24 5" xfId="5214"/>
    <cellStyle name="Comma 4 24 6" xfId="5215"/>
    <cellStyle name="Comma 4 24 7" xfId="5216"/>
    <cellStyle name="Comma 4 24 8" xfId="5217"/>
    <cellStyle name="Comma 4 24 9" xfId="5218"/>
    <cellStyle name="Comma 4 25" xfId="5219"/>
    <cellStyle name="Comma 4 25 10" xfId="5220"/>
    <cellStyle name="Comma 4 25 11" xfId="5221"/>
    <cellStyle name="Comma 4 25 12" xfId="5222"/>
    <cellStyle name="Comma 4 25 13" xfId="5223"/>
    <cellStyle name="Comma 4 25 2" xfId="5224"/>
    <cellStyle name="Comma 4 25 3" xfId="5225"/>
    <cellStyle name="Comma 4 25 4" xfId="5226"/>
    <cellStyle name="Comma 4 25 5" xfId="5227"/>
    <cellStyle name="Comma 4 25 6" xfId="5228"/>
    <cellStyle name="Comma 4 25 7" xfId="5229"/>
    <cellStyle name="Comma 4 25 8" xfId="5230"/>
    <cellStyle name="Comma 4 25 9" xfId="5231"/>
    <cellStyle name="Comma 4 26" xfId="5232"/>
    <cellStyle name="Comma 4 26 10" xfId="5233"/>
    <cellStyle name="Comma 4 26 11" xfId="5234"/>
    <cellStyle name="Comma 4 26 12" xfId="5235"/>
    <cellStyle name="Comma 4 26 13" xfId="5236"/>
    <cellStyle name="Comma 4 26 2" xfId="5237"/>
    <cellStyle name="Comma 4 26 3" xfId="5238"/>
    <cellStyle name="Comma 4 26 4" xfId="5239"/>
    <cellStyle name="Comma 4 26 5" xfId="5240"/>
    <cellStyle name="Comma 4 26 6" xfId="5241"/>
    <cellStyle name="Comma 4 26 7" xfId="5242"/>
    <cellStyle name="Comma 4 26 8" xfId="5243"/>
    <cellStyle name="Comma 4 26 9" xfId="5244"/>
    <cellStyle name="Comma 4 27" xfId="5245"/>
    <cellStyle name="Comma 4 27 10" xfId="5246"/>
    <cellStyle name="Comma 4 27 11" xfId="5247"/>
    <cellStyle name="Comma 4 27 12" xfId="5248"/>
    <cellStyle name="Comma 4 27 13" xfId="5249"/>
    <cellStyle name="Comma 4 27 2" xfId="5250"/>
    <cellStyle name="Comma 4 27 3" xfId="5251"/>
    <cellStyle name="Comma 4 27 4" xfId="5252"/>
    <cellStyle name="Comma 4 27 5" xfId="5253"/>
    <cellStyle name="Comma 4 27 6" xfId="5254"/>
    <cellStyle name="Comma 4 27 7" xfId="5255"/>
    <cellStyle name="Comma 4 27 8" xfId="5256"/>
    <cellStyle name="Comma 4 27 9" xfId="5257"/>
    <cellStyle name="Comma 4 28" xfId="5258"/>
    <cellStyle name="Comma 4 28 10" xfId="5259"/>
    <cellStyle name="Comma 4 28 11" xfId="5260"/>
    <cellStyle name="Comma 4 28 12" xfId="5261"/>
    <cellStyle name="Comma 4 28 13" xfId="5262"/>
    <cellStyle name="Comma 4 28 2" xfId="5263"/>
    <cellStyle name="Comma 4 28 3" xfId="5264"/>
    <cellStyle name="Comma 4 28 4" xfId="5265"/>
    <cellStyle name="Comma 4 28 5" xfId="5266"/>
    <cellStyle name="Comma 4 28 6" xfId="5267"/>
    <cellStyle name="Comma 4 28 7" xfId="5268"/>
    <cellStyle name="Comma 4 28 8" xfId="5269"/>
    <cellStyle name="Comma 4 28 9" xfId="5270"/>
    <cellStyle name="Comma 4 29" xfId="5271"/>
    <cellStyle name="Comma 4 29 10" xfId="5272"/>
    <cellStyle name="Comma 4 29 11" xfId="5273"/>
    <cellStyle name="Comma 4 29 12" xfId="5274"/>
    <cellStyle name="Comma 4 29 13" xfId="5275"/>
    <cellStyle name="Comma 4 29 2" xfId="5276"/>
    <cellStyle name="Comma 4 29 3" xfId="5277"/>
    <cellStyle name="Comma 4 29 4" xfId="5278"/>
    <cellStyle name="Comma 4 29 5" xfId="5279"/>
    <cellStyle name="Comma 4 29 6" xfId="5280"/>
    <cellStyle name="Comma 4 29 7" xfId="5281"/>
    <cellStyle name="Comma 4 29 8" xfId="5282"/>
    <cellStyle name="Comma 4 29 9" xfId="5283"/>
    <cellStyle name="Comma 4 3" xfId="5284"/>
    <cellStyle name="Comma 4 3 10" xfId="5285"/>
    <cellStyle name="Comma 4 3 11" xfId="5286"/>
    <cellStyle name="Comma 4 3 12" xfId="5287"/>
    <cellStyle name="Comma 4 3 13" xfId="5288"/>
    <cellStyle name="Comma 4 3 2" xfId="5289"/>
    <cellStyle name="Comma 4 3 2 2" xfId="5290"/>
    <cellStyle name="Comma 4 3 3" xfId="5291"/>
    <cellStyle name="Comma 4 3 3 2" xfId="5292"/>
    <cellStyle name="Comma 4 3 3 3" xfId="5293"/>
    <cellStyle name="Comma 4 3 4" xfId="5294"/>
    <cellStyle name="Comma 4 3 4 2" xfId="5295"/>
    <cellStyle name="Comma 4 3 4 3" xfId="5296"/>
    <cellStyle name="Comma 4 3 4 4" xfId="5297"/>
    <cellStyle name="Comma 4 3 4 5" xfId="5298"/>
    <cellStyle name="Comma 4 3 4 6" xfId="5299"/>
    <cellStyle name="Comma 4 3 4 7" xfId="5300"/>
    <cellStyle name="Comma 4 3 5" xfId="5301"/>
    <cellStyle name="Comma 4 3 5 2" xfId="5302"/>
    <cellStyle name="Comma 4 3 5 3" xfId="5303"/>
    <cellStyle name="Comma 4 3 6" xfId="5304"/>
    <cellStyle name="Comma 4 3 7" xfId="5305"/>
    <cellStyle name="Comma 4 3 8" xfId="5306"/>
    <cellStyle name="Comma 4 3 9" xfId="5307"/>
    <cellStyle name="Comma 4 30" xfId="5308"/>
    <cellStyle name="Comma 4 30 10" xfId="5309"/>
    <cellStyle name="Comma 4 30 11" xfId="5310"/>
    <cellStyle name="Comma 4 30 12" xfId="5311"/>
    <cellStyle name="Comma 4 30 13" xfId="5312"/>
    <cellStyle name="Comma 4 30 2" xfId="5313"/>
    <cellStyle name="Comma 4 30 3" xfId="5314"/>
    <cellStyle name="Comma 4 30 4" xfId="5315"/>
    <cellStyle name="Comma 4 30 5" xfId="5316"/>
    <cellStyle name="Comma 4 30 6" xfId="5317"/>
    <cellStyle name="Comma 4 30 7" xfId="5318"/>
    <cellStyle name="Comma 4 30 8" xfId="5319"/>
    <cellStyle name="Comma 4 30 9" xfId="5320"/>
    <cellStyle name="Comma 4 31" xfId="5321"/>
    <cellStyle name="Comma 4 31 10" xfId="5322"/>
    <cellStyle name="Comma 4 31 11" xfId="5323"/>
    <cellStyle name="Comma 4 31 12" xfId="5324"/>
    <cellStyle name="Comma 4 31 13" xfId="5325"/>
    <cellStyle name="Comma 4 31 2" xfId="5326"/>
    <cellStyle name="Comma 4 31 3" xfId="5327"/>
    <cellStyle name="Comma 4 31 4" xfId="5328"/>
    <cellStyle name="Comma 4 31 5" xfId="5329"/>
    <cellStyle name="Comma 4 31 6" xfId="5330"/>
    <cellStyle name="Comma 4 31 7" xfId="5331"/>
    <cellStyle name="Comma 4 31 8" xfId="5332"/>
    <cellStyle name="Comma 4 31 9" xfId="5333"/>
    <cellStyle name="Comma 4 32" xfId="5334"/>
    <cellStyle name="Comma 4 32 10" xfId="5335"/>
    <cellStyle name="Comma 4 32 11" xfId="5336"/>
    <cellStyle name="Comma 4 32 12" xfId="5337"/>
    <cellStyle name="Comma 4 32 13" xfId="5338"/>
    <cellStyle name="Comma 4 32 2" xfId="5339"/>
    <cellStyle name="Comma 4 32 3" xfId="5340"/>
    <cellStyle name="Comma 4 32 4" xfId="5341"/>
    <cellStyle name="Comma 4 32 5" xfId="5342"/>
    <cellStyle name="Comma 4 32 6" xfId="5343"/>
    <cellStyle name="Comma 4 32 7" xfId="5344"/>
    <cellStyle name="Comma 4 32 8" xfId="5345"/>
    <cellStyle name="Comma 4 32 9" xfId="5346"/>
    <cellStyle name="Comma 4 33" xfId="5347"/>
    <cellStyle name="Comma 4 33 10" xfId="5348"/>
    <cellStyle name="Comma 4 33 11" xfId="5349"/>
    <cellStyle name="Comma 4 33 12" xfId="5350"/>
    <cellStyle name="Comma 4 33 13" xfId="5351"/>
    <cellStyle name="Comma 4 33 2" xfId="5352"/>
    <cellStyle name="Comma 4 33 3" xfId="5353"/>
    <cellStyle name="Comma 4 33 4" xfId="5354"/>
    <cellStyle name="Comma 4 33 5" xfId="5355"/>
    <cellStyle name="Comma 4 33 6" xfId="5356"/>
    <cellStyle name="Comma 4 33 7" xfId="5357"/>
    <cellStyle name="Comma 4 33 8" xfId="5358"/>
    <cellStyle name="Comma 4 33 9" xfId="5359"/>
    <cellStyle name="Comma 4 34" xfId="5360"/>
    <cellStyle name="Comma 4 34 10" xfId="5361"/>
    <cellStyle name="Comma 4 34 11" xfId="5362"/>
    <cellStyle name="Comma 4 34 12" xfId="5363"/>
    <cellStyle name="Comma 4 34 13" xfId="5364"/>
    <cellStyle name="Comma 4 34 2" xfId="5365"/>
    <cellStyle name="Comma 4 34 3" xfId="5366"/>
    <cellStyle name="Comma 4 34 4" xfId="5367"/>
    <cellStyle name="Comma 4 34 5" xfId="5368"/>
    <cellStyle name="Comma 4 34 6" xfId="5369"/>
    <cellStyle name="Comma 4 34 7" xfId="5370"/>
    <cellStyle name="Comma 4 34 8" xfId="5371"/>
    <cellStyle name="Comma 4 34 9" xfId="5372"/>
    <cellStyle name="Comma 4 35" xfId="5373"/>
    <cellStyle name="Comma 4 35 10" xfId="5374"/>
    <cellStyle name="Comma 4 35 11" xfId="5375"/>
    <cellStyle name="Comma 4 35 12" xfId="5376"/>
    <cellStyle name="Comma 4 35 13" xfId="5377"/>
    <cellStyle name="Comma 4 35 2" xfId="5378"/>
    <cellStyle name="Comma 4 35 3" xfId="5379"/>
    <cellStyle name="Comma 4 35 4" xfId="5380"/>
    <cellStyle name="Comma 4 35 5" xfId="5381"/>
    <cellStyle name="Comma 4 35 6" xfId="5382"/>
    <cellStyle name="Comma 4 35 7" xfId="5383"/>
    <cellStyle name="Comma 4 35 8" xfId="5384"/>
    <cellStyle name="Comma 4 35 9" xfId="5385"/>
    <cellStyle name="Comma 4 36" xfId="5386"/>
    <cellStyle name="Comma 4 36 10" xfId="5387"/>
    <cellStyle name="Comma 4 36 11" xfId="5388"/>
    <cellStyle name="Comma 4 36 12" xfId="5389"/>
    <cellStyle name="Comma 4 36 13" xfId="5390"/>
    <cellStyle name="Comma 4 36 2" xfId="5391"/>
    <cellStyle name="Comma 4 36 3" xfId="5392"/>
    <cellStyle name="Comma 4 36 4" xfId="5393"/>
    <cellStyle name="Comma 4 36 5" xfId="5394"/>
    <cellStyle name="Comma 4 36 6" xfId="5395"/>
    <cellStyle name="Comma 4 36 7" xfId="5396"/>
    <cellStyle name="Comma 4 36 8" xfId="5397"/>
    <cellStyle name="Comma 4 36 9" xfId="5398"/>
    <cellStyle name="Comma 4 37" xfId="5399"/>
    <cellStyle name="Comma 4 37 10" xfId="5400"/>
    <cellStyle name="Comma 4 37 11" xfId="5401"/>
    <cellStyle name="Comma 4 37 12" xfId="5402"/>
    <cellStyle name="Comma 4 37 13" xfId="5403"/>
    <cellStyle name="Comma 4 37 2" xfId="5404"/>
    <cellStyle name="Comma 4 37 3" xfId="5405"/>
    <cellStyle name="Comma 4 37 4" xfId="5406"/>
    <cellStyle name="Comma 4 37 5" xfId="5407"/>
    <cellStyle name="Comma 4 37 6" xfId="5408"/>
    <cellStyle name="Comma 4 37 7" xfId="5409"/>
    <cellStyle name="Comma 4 37 8" xfId="5410"/>
    <cellStyle name="Comma 4 37 9" xfId="5411"/>
    <cellStyle name="Comma 4 38" xfId="5412"/>
    <cellStyle name="Comma 4 38 10" xfId="5413"/>
    <cellStyle name="Comma 4 38 11" xfId="5414"/>
    <cellStyle name="Comma 4 38 12" xfId="5415"/>
    <cellStyle name="Comma 4 38 13" xfId="5416"/>
    <cellStyle name="Comma 4 38 2" xfId="5417"/>
    <cellStyle name="Comma 4 38 3" xfId="5418"/>
    <cellStyle name="Comma 4 38 4" xfId="5419"/>
    <cellStyle name="Comma 4 38 5" xfId="5420"/>
    <cellStyle name="Comma 4 38 6" xfId="5421"/>
    <cellStyle name="Comma 4 38 7" xfId="5422"/>
    <cellStyle name="Comma 4 38 8" xfId="5423"/>
    <cellStyle name="Comma 4 38 9" xfId="5424"/>
    <cellStyle name="Comma 4 39" xfId="5425"/>
    <cellStyle name="Comma 4 39 10" xfId="5426"/>
    <cellStyle name="Comma 4 39 11" xfId="5427"/>
    <cellStyle name="Comma 4 39 12" xfId="5428"/>
    <cellStyle name="Comma 4 39 13" xfId="5429"/>
    <cellStyle name="Comma 4 39 2" xfId="5430"/>
    <cellStyle name="Comma 4 39 3" xfId="5431"/>
    <cellStyle name="Comma 4 39 4" xfId="5432"/>
    <cellStyle name="Comma 4 39 5" xfId="5433"/>
    <cellStyle name="Comma 4 39 6" xfId="5434"/>
    <cellStyle name="Comma 4 39 7" xfId="5435"/>
    <cellStyle name="Comma 4 39 8" xfId="5436"/>
    <cellStyle name="Comma 4 39 9" xfId="5437"/>
    <cellStyle name="Comma 4 4" xfId="5438"/>
    <cellStyle name="Comma 4 4 10" xfId="5439"/>
    <cellStyle name="Comma 4 4 11" xfId="5440"/>
    <cellStyle name="Comma 4 4 12" xfId="5441"/>
    <cellStyle name="Comma 4 4 13" xfId="5442"/>
    <cellStyle name="Comma 4 4 2" xfId="5443"/>
    <cellStyle name="Comma 4 4 2 2" xfId="5444"/>
    <cellStyle name="Comma 4 4 3" xfId="5445"/>
    <cellStyle name="Comma 4 4 3 2" xfId="5446"/>
    <cellStyle name="Comma 4 4 3 3" xfId="5447"/>
    <cellStyle name="Comma 4 4 4" xfId="5448"/>
    <cellStyle name="Comma 4 4 4 2" xfId="5449"/>
    <cellStyle name="Comma 4 4 4 3" xfId="5450"/>
    <cellStyle name="Comma 4 4 5" xfId="5451"/>
    <cellStyle name="Comma 4 4 5 2" xfId="5452"/>
    <cellStyle name="Comma 4 4 5 3" xfId="5453"/>
    <cellStyle name="Comma 4 4 6" xfId="5454"/>
    <cellStyle name="Comma 4 4 7" xfId="5455"/>
    <cellStyle name="Comma 4 4 8" xfId="5456"/>
    <cellStyle name="Comma 4 4 9" xfId="5457"/>
    <cellStyle name="Comma 4 40" xfId="5458"/>
    <cellStyle name="Comma 4 40 10" xfId="5459"/>
    <cellStyle name="Comma 4 40 11" xfId="5460"/>
    <cellStyle name="Comma 4 40 12" xfId="5461"/>
    <cellStyle name="Comma 4 40 13" xfId="5462"/>
    <cellStyle name="Comma 4 40 2" xfId="5463"/>
    <cellStyle name="Comma 4 40 3" xfId="5464"/>
    <cellStyle name="Comma 4 40 4" xfId="5465"/>
    <cellStyle name="Comma 4 40 5" xfId="5466"/>
    <cellStyle name="Comma 4 40 6" xfId="5467"/>
    <cellStyle name="Comma 4 40 7" xfId="5468"/>
    <cellStyle name="Comma 4 40 8" xfId="5469"/>
    <cellStyle name="Comma 4 40 9" xfId="5470"/>
    <cellStyle name="Comma 4 41" xfId="5471"/>
    <cellStyle name="Comma 4 41 10" xfId="5472"/>
    <cellStyle name="Comma 4 41 11" xfId="5473"/>
    <cellStyle name="Comma 4 41 12" xfId="5474"/>
    <cellStyle name="Comma 4 41 13" xfId="5475"/>
    <cellStyle name="Comma 4 41 2" xfId="5476"/>
    <cellStyle name="Comma 4 41 3" xfId="5477"/>
    <cellStyle name="Comma 4 41 4" xfId="5478"/>
    <cellStyle name="Comma 4 41 5" xfId="5479"/>
    <cellStyle name="Comma 4 41 6" xfId="5480"/>
    <cellStyle name="Comma 4 41 7" xfId="5481"/>
    <cellStyle name="Comma 4 41 8" xfId="5482"/>
    <cellStyle name="Comma 4 41 9" xfId="5483"/>
    <cellStyle name="Comma 4 42" xfId="5484"/>
    <cellStyle name="Comma 4 42 10" xfId="5485"/>
    <cellStyle name="Comma 4 42 11" xfId="5486"/>
    <cellStyle name="Comma 4 42 12" xfId="5487"/>
    <cellStyle name="Comma 4 42 13" xfId="5488"/>
    <cellStyle name="Comma 4 42 2" xfId="5489"/>
    <cellStyle name="Comma 4 42 3" xfId="5490"/>
    <cellStyle name="Comma 4 42 4" xfId="5491"/>
    <cellStyle name="Comma 4 42 5" xfId="5492"/>
    <cellStyle name="Comma 4 42 6" xfId="5493"/>
    <cellStyle name="Comma 4 42 7" xfId="5494"/>
    <cellStyle name="Comma 4 42 8" xfId="5495"/>
    <cellStyle name="Comma 4 42 9" xfId="5496"/>
    <cellStyle name="Comma 4 43" xfId="5497"/>
    <cellStyle name="Comma 4 43 10" xfId="5498"/>
    <cellStyle name="Comma 4 43 11" xfId="5499"/>
    <cellStyle name="Comma 4 43 12" xfId="5500"/>
    <cellStyle name="Comma 4 43 13" xfId="5501"/>
    <cellStyle name="Comma 4 43 2" xfId="5502"/>
    <cellStyle name="Comma 4 43 3" xfId="5503"/>
    <cellStyle name="Comma 4 43 4" xfId="5504"/>
    <cellStyle name="Comma 4 43 5" xfId="5505"/>
    <cellStyle name="Comma 4 43 6" xfId="5506"/>
    <cellStyle name="Comma 4 43 7" xfId="5507"/>
    <cellStyle name="Comma 4 43 8" xfId="5508"/>
    <cellStyle name="Comma 4 43 9" xfId="5509"/>
    <cellStyle name="Comma 4 44" xfId="5510"/>
    <cellStyle name="Comma 4 44 10" xfId="5511"/>
    <cellStyle name="Comma 4 44 11" xfId="5512"/>
    <cellStyle name="Comma 4 44 12" xfId="5513"/>
    <cellStyle name="Comma 4 44 13" xfId="5514"/>
    <cellStyle name="Comma 4 44 2" xfId="5515"/>
    <cellStyle name="Comma 4 44 3" xfId="5516"/>
    <cellStyle name="Comma 4 44 4" xfId="5517"/>
    <cellStyle name="Comma 4 44 5" xfId="5518"/>
    <cellStyle name="Comma 4 44 6" xfId="5519"/>
    <cellStyle name="Comma 4 44 7" xfId="5520"/>
    <cellStyle name="Comma 4 44 8" xfId="5521"/>
    <cellStyle name="Comma 4 44 9" xfId="5522"/>
    <cellStyle name="Comma 4 45" xfId="5523"/>
    <cellStyle name="Comma 4 45 10" xfId="5524"/>
    <cellStyle name="Comma 4 45 11" xfId="5525"/>
    <cellStyle name="Comma 4 45 12" xfId="5526"/>
    <cellStyle name="Comma 4 45 13" xfId="5527"/>
    <cellStyle name="Comma 4 45 2" xfId="5528"/>
    <cellStyle name="Comma 4 45 3" xfId="5529"/>
    <cellStyle name="Comma 4 45 4" xfId="5530"/>
    <cellStyle name="Comma 4 45 5" xfId="5531"/>
    <cellStyle name="Comma 4 45 6" xfId="5532"/>
    <cellStyle name="Comma 4 45 7" xfId="5533"/>
    <cellStyle name="Comma 4 45 8" xfId="5534"/>
    <cellStyle name="Comma 4 45 9" xfId="5535"/>
    <cellStyle name="Comma 4 46" xfId="5536"/>
    <cellStyle name="Comma 4 46 10" xfId="5537"/>
    <cellStyle name="Comma 4 46 11" xfId="5538"/>
    <cellStyle name="Comma 4 46 12" xfId="5539"/>
    <cellStyle name="Comma 4 46 13" xfId="5540"/>
    <cellStyle name="Comma 4 46 2" xfId="5541"/>
    <cellStyle name="Comma 4 46 3" xfId="5542"/>
    <cellStyle name="Comma 4 46 4" xfId="5543"/>
    <cellStyle name="Comma 4 46 5" xfId="5544"/>
    <cellStyle name="Comma 4 46 6" xfId="5545"/>
    <cellStyle name="Comma 4 46 7" xfId="5546"/>
    <cellStyle name="Comma 4 46 8" xfId="5547"/>
    <cellStyle name="Comma 4 46 9" xfId="5548"/>
    <cellStyle name="Comma 4 47" xfId="5549"/>
    <cellStyle name="Comma 4 47 10" xfId="5550"/>
    <cellStyle name="Comma 4 47 11" xfId="5551"/>
    <cellStyle name="Comma 4 47 12" xfId="5552"/>
    <cellStyle name="Comma 4 47 13" xfId="5553"/>
    <cellStyle name="Comma 4 47 2" xfId="5554"/>
    <cellStyle name="Comma 4 47 3" xfId="5555"/>
    <cellStyle name="Comma 4 47 4" xfId="5556"/>
    <cellStyle name="Comma 4 47 5" xfId="5557"/>
    <cellStyle name="Comma 4 47 6" xfId="5558"/>
    <cellStyle name="Comma 4 47 7" xfId="5559"/>
    <cellStyle name="Comma 4 47 8" xfId="5560"/>
    <cellStyle name="Comma 4 47 9" xfId="5561"/>
    <cellStyle name="Comma 4 48" xfId="5562"/>
    <cellStyle name="Comma 4 48 10" xfId="5563"/>
    <cellStyle name="Comma 4 48 11" xfId="5564"/>
    <cellStyle name="Comma 4 48 12" xfId="5565"/>
    <cellStyle name="Comma 4 48 13" xfId="5566"/>
    <cellStyle name="Comma 4 48 2" xfId="5567"/>
    <cellStyle name="Comma 4 48 3" xfId="5568"/>
    <cellStyle name="Comma 4 48 4" xfId="5569"/>
    <cellStyle name="Comma 4 48 5" xfId="5570"/>
    <cellStyle name="Comma 4 48 6" xfId="5571"/>
    <cellStyle name="Comma 4 48 7" xfId="5572"/>
    <cellStyle name="Comma 4 48 8" xfId="5573"/>
    <cellStyle name="Comma 4 48 9" xfId="5574"/>
    <cellStyle name="Comma 4 49" xfId="5575"/>
    <cellStyle name="Comma 4 49 10" xfId="5576"/>
    <cellStyle name="Comma 4 49 11" xfId="5577"/>
    <cellStyle name="Comma 4 49 12" xfId="5578"/>
    <cellStyle name="Comma 4 49 13" xfId="5579"/>
    <cellStyle name="Comma 4 49 2" xfId="5580"/>
    <cellStyle name="Comma 4 49 3" xfId="5581"/>
    <cellStyle name="Comma 4 49 4" xfId="5582"/>
    <cellStyle name="Comma 4 49 5" xfId="5583"/>
    <cellStyle name="Comma 4 49 6" xfId="5584"/>
    <cellStyle name="Comma 4 49 7" xfId="5585"/>
    <cellStyle name="Comma 4 49 8" xfId="5586"/>
    <cellStyle name="Comma 4 49 9" xfId="5587"/>
    <cellStyle name="Comma 4 5" xfId="5588"/>
    <cellStyle name="Comma 4 5 10" xfId="5589"/>
    <cellStyle name="Comma 4 5 11" xfId="5590"/>
    <cellStyle name="Comma 4 5 12" xfId="5591"/>
    <cellStyle name="Comma 4 5 13" xfId="5592"/>
    <cellStyle name="Comma 4 5 2" xfId="5593"/>
    <cellStyle name="Comma 4 5 3" xfId="5594"/>
    <cellStyle name="Comma 4 5 4" xfId="5595"/>
    <cellStyle name="Comma 4 5 5" xfId="5596"/>
    <cellStyle name="Comma 4 5 6" xfId="5597"/>
    <cellStyle name="Comma 4 5 7" xfId="5598"/>
    <cellStyle name="Comma 4 5 8" xfId="5599"/>
    <cellStyle name="Comma 4 5 9" xfId="5600"/>
    <cellStyle name="Comma 4 50" xfId="5601"/>
    <cellStyle name="Comma 4 50 10" xfId="5602"/>
    <cellStyle name="Comma 4 50 11" xfId="5603"/>
    <cellStyle name="Comma 4 50 12" xfId="5604"/>
    <cellStyle name="Comma 4 50 13" xfId="5605"/>
    <cellStyle name="Comma 4 50 2" xfId="5606"/>
    <cellStyle name="Comma 4 50 3" xfId="5607"/>
    <cellStyle name="Comma 4 50 4" xfId="5608"/>
    <cellStyle name="Comma 4 50 5" xfId="5609"/>
    <cellStyle name="Comma 4 50 6" xfId="5610"/>
    <cellStyle name="Comma 4 50 7" xfId="5611"/>
    <cellStyle name="Comma 4 50 8" xfId="5612"/>
    <cellStyle name="Comma 4 50 9" xfId="5613"/>
    <cellStyle name="Comma 4 51" xfId="5614"/>
    <cellStyle name="Comma 4 51 10" xfId="5615"/>
    <cellStyle name="Comma 4 51 11" xfId="5616"/>
    <cellStyle name="Comma 4 51 12" xfId="5617"/>
    <cellStyle name="Comma 4 51 13" xfId="5618"/>
    <cellStyle name="Comma 4 51 2" xfId="5619"/>
    <cellStyle name="Comma 4 51 3" xfId="5620"/>
    <cellStyle name="Comma 4 51 4" xfId="5621"/>
    <cellStyle name="Comma 4 51 5" xfId="5622"/>
    <cellStyle name="Comma 4 51 6" xfId="5623"/>
    <cellStyle name="Comma 4 51 7" xfId="5624"/>
    <cellStyle name="Comma 4 51 8" xfId="5625"/>
    <cellStyle name="Comma 4 51 9" xfId="5626"/>
    <cellStyle name="Comma 4 52" xfId="5627"/>
    <cellStyle name="Comma 4 52 10" xfId="5628"/>
    <cellStyle name="Comma 4 52 11" xfId="5629"/>
    <cellStyle name="Comma 4 52 12" xfId="5630"/>
    <cellStyle name="Comma 4 52 13" xfId="5631"/>
    <cellStyle name="Comma 4 52 2" xfId="5632"/>
    <cellStyle name="Comma 4 52 3" xfId="5633"/>
    <cellStyle name="Comma 4 52 4" xfId="5634"/>
    <cellStyle name="Comma 4 52 5" xfId="5635"/>
    <cellStyle name="Comma 4 52 6" xfId="5636"/>
    <cellStyle name="Comma 4 52 7" xfId="5637"/>
    <cellStyle name="Comma 4 52 8" xfId="5638"/>
    <cellStyle name="Comma 4 52 9" xfId="5639"/>
    <cellStyle name="Comma 4 53" xfId="5640"/>
    <cellStyle name="Comma 4 53 10" xfId="5641"/>
    <cellStyle name="Comma 4 53 11" xfId="5642"/>
    <cellStyle name="Comma 4 53 12" xfId="5643"/>
    <cellStyle name="Comma 4 53 13" xfId="5644"/>
    <cellStyle name="Comma 4 53 2" xfId="5645"/>
    <cellStyle name="Comma 4 53 3" xfId="5646"/>
    <cellStyle name="Comma 4 53 4" xfId="5647"/>
    <cellStyle name="Comma 4 53 5" xfId="5648"/>
    <cellStyle name="Comma 4 53 6" xfId="5649"/>
    <cellStyle name="Comma 4 53 7" xfId="5650"/>
    <cellStyle name="Comma 4 53 8" xfId="5651"/>
    <cellStyle name="Comma 4 53 9" xfId="5652"/>
    <cellStyle name="Comma 4 54" xfId="5653"/>
    <cellStyle name="Comma 4 54 10" xfId="5654"/>
    <cellStyle name="Comma 4 54 11" xfId="5655"/>
    <cellStyle name="Comma 4 54 12" xfId="5656"/>
    <cellStyle name="Comma 4 54 13" xfId="5657"/>
    <cellStyle name="Comma 4 54 2" xfId="5658"/>
    <cellStyle name="Comma 4 54 3" xfId="5659"/>
    <cellStyle name="Comma 4 54 4" xfId="5660"/>
    <cellStyle name="Comma 4 54 5" xfId="5661"/>
    <cellStyle name="Comma 4 54 6" xfId="5662"/>
    <cellStyle name="Comma 4 54 7" xfId="5663"/>
    <cellStyle name="Comma 4 54 8" xfId="5664"/>
    <cellStyle name="Comma 4 54 9" xfId="5665"/>
    <cellStyle name="Comma 4 55" xfId="5666"/>
    <cellStyle name="Comma 4 55 10" xfId="5667"/>
    <cellStyle name="Comma 4 55 11" xfId="5668"/>
    <cellStyle name="Comma 4 55 12" xfId="5669"/>
    <cellStyle name="Comma 4 55 13" xfId="5670"/>
    <cellStyle name="Comma 4 55 2" xfId="5671"/>
    <cellStyle name="Comma 4 55 3" xfId="5672"/>
    <cellStyle name="Comma 4 55 4" xfId="5673"/>
    <cellStyle name="Comma 4 55 5" xfId="5674"/>
    <cellStyle name="Comma 4 55 6" xfId="5675"/>
    <cellStyle name="Comma 4 55 7" xfId="5676"/>
    <cellStyle name="Comma 4 55 8" xfId="5677"/>
    <cellStyle name="Comma 4 55 9" xfId="5678"/>
    <cellStyle name="Comma 4 56" xfId="5679"/>
    <cellStyle name="Comma 4 56 10" xfId="5680"/>
    <cellStyle name="Comma 4 56 11" xfId="5681"/>
    <cellStyle name="Comma 4 56 12" xfId="5682"/>
    <cellStyle name="Comma 4 56 13" xfId="5683"/>
    <cellStyle name="Comma 4 56 2" xfId="5684"/>
    <cellStyle name="Comma 4 56 3" xfId="5685"/>
    <cellStyle name="Comma 4 56 4" xfId="5686"/>
    <cellStyle name="Comma 4 56 5" xfId="5687"/>
    <cellStyle name="Comma 4 56 6" xfId="5688"/>
    <cellStyle name="Comma 4 56 7" xfId="5689"/>
    <cellStyle name="Comma 4 56 8" xfId="5690"/>
    <cellStyle name="Comma 4 56 9" xfId="5691"/>
    <cellStyle name="Comma 4 57" xfId="5692"/>
    <cellStyle name="Comma 4 57 10" xfId="5693"/>
    <cellStyle name="Comma 4 57 11" xfId="5694"/>
    <cellStyle name="Comma 4 57 12" xfId="5695"/>
    <cellStyle name="Comma 4 57 13" xfId="5696"/>
    <cellStyle name="Comma 4 57 2" xfId="5697"/>
    <cellStyle name="Comma 4 57 3" xfId="5698"/>
    <cellStyle name="Comma 4 57 4" xfId="5699"/>
    <cellStyle name="Comma 4 57 5" xfId="5700"/>
    <cellStyle name="Comma 4 57 6" xfId="5701"/>
    <cellStyle name="Comma 4 57 7" xfId="5702"/>
    <cellStyle name="Comma 4 57 8" xfId="5703"/>
    <cellStyle name="Comma 4 57 9" xfId="5704"/>
    <cellStyle name="Comma 4 58" xfId="5705"/>
    <cellStyle name="Comma 4 6" xfId="5706"/>
    <cellStyle name="Comma 4 6 10" xfId="5707"/>
    <cellStyle name="Comma 4 6 11" xfId="5708"/>
    <cellStyle name="Comma 4 6 12" xfId="5709"/>
    <cellStyle name="Comma 4 6 13" xfId="5710"/>
    <cellStyle name="Comma 4 6 2" xfId="5711"/>
    <cellStyle name="Comma 4 6 3" xfId="5712"/>
    <cellStyle name="Comma 4 6 4" xfId="5713"/>
    <cellStyle name="Comma 4 6 5" xfId="5714"/>
    <cellStyle name="Comma 4 6 6" xfId="5715"/>
    <cellStyle name="Comma 4 6 7" xfId="5716"/>
    <cellStyle name="Comma 4 6 8" xfId="5717"/>
    <cellStyle name="Comma 4 6 9" xfId="5718"/>
    <cellStyle name="Comma 4 7" xfId="5719"/>
    <cellStyle name="Comma 4 7 10" xfId="5720"/>
    <cellStyle name="Comma 4 7 11" xfId="5721"/>
    <cellStyle name="Comma 4 7 12" xfId="5722"/>
    <cellStyle name="Comma 4 7 13" xfId="5723"/>
    <cellStyle name="Comma 4 7 2" xfId="5724"/>
    <cellStyle name="Comma 4 7 3" xfId="5725"/>
    <cellStyle name="Comma 4 7 4" xfId="5726"/>
    <cellStyle name="Comma 4 7 5" xfId="5727"/>
    <cellStyle name="Comma 4 7 6" xfId="5728"/>
    <cellStyle name="Comma 4 7 7" xfId="5729"/>
    <cellStyle name="Comma 4 7 8" xfId="5730"/>
    <cellStyle name="Comma 4 7 9" xfId="5731"/>
    <cellStyle name="Comma 4 8" xfId="5732"/>
    <cellStyle name="Comma 4 8 10" xfId="5733"/>
    <cellStyle name="Comma 4 8 11" xfId="5734"/>
    <cellStyle name="Comma 4 8 12" xfId="5735"/>
    <cellStyle name="Comma 4 8 13" xfId="5736"/>
    <cellStyle name="Comma 4 8 2" xfId="5737"/>
    <cellStyle name="Comma 4 8 3" xfId="5738"/>
    <cellStyle name="Comma 4 8 4" xfId="5739"/>
    <cellStyle name="Comma 4 8 5" xfId="5740"/>
    <cellStyle name="Comma 4 8 6" xfId="5741"/>
    <cellStyle name="Comma 4 8 7" xfId="5742"/>
    <cellStyle name="Comma 4 8 8" xfId="5743"/>
    <cellStyle name="Comma 4 8 9" xfId="5744"/>
    <cellStyle name="Comma 4 9" xfId="5745"/>
    <cellStyle name="Comma 4 9 10" xfId="5746"/>
    <cellStyle name="Comma 4 9 11" xfId="5747"/>
    <cellStyle name="Comma 4 9 12" xfId="5748"/>
    <cellStyle name="Comma 4 9 13" xfId="5749"/>
    <cellStyle name="Comma 4 9 2" xfId="5750"/>
    <cellStyle name="Comma 4 9 3" xfId="5751"/>
    <cellStyle name="Comma 4 9 4" xfId="5752"/>
    <cellStyle name="Comma 4 9 5" xfId="5753"/>
    <cellStyle name="Comma 4 9 6" xfId="5754"/>
    <cellStyle name="Comma 4 9 7" xfId="5755"/>
    <cellStyle name="Comma 4 9 8" xfId="5756"/>
    <cellStyle name="Comma 4 9 9" xfId="5757"/>
    <cellStyle name="Comma 40" xfId="5758"/>
    <cellStyle name="Comma 41" xfId="5759"/>
    <cellStyle name="Comma 42" xfId="5760"/>
    <cellStyle name="Comma 5" xfId="237"/>
    <cellStyle name="Comma 5 10" xfId="5761"/>
    <cellStyle name="Comma 5 10 10" xfId="5762"/>
    <cellStyle name="Comma 5 10 11" xfId="5763"/>
    <cellStyle name="Comma 5 10 12" xfId="5764"/>
    <cellStyle name="Comma 5 10 13" xfId="5765"/>
    <cellStyle name="Comma 5 10 2" xfId="5766"/>
    <cellStyle name="Comma 5 10 3" xfId="5767"/>
    <cellStyle name="Comma 5 10 4" xfId="5768"/>
    <cellStyle name="Comma 5 10 5" xfId="5769"/>
    <cellStyle name="Comma 5 10 6" xfId="5770"/>
    <cellStyle name="Comma 5 10 7" xfId="5771"/>
    <cellStyle name="Comma 5 10 8" xfId="5772"/>
    <cellStyle name="Comma 5 10 9" xfId="5773"/>
    <cellStyle name="Comma 5 11" xfId="5774"/>
    <cellStyle name="Comma 5 11 10" xfId="5775"/>
    <cellStyle name="Comma 5 11 11" xfId="5776"/>
    <cellStyle name="Comma 5 11 12" xfId="5777"/>
    <cellStyle name="Comma 5 11 13" xfId="5778"/>
    <cellStyle name="Comma 5 11 2" xfId="5779"/>
    <cellStyle name="Comma 5 11 3" xfId="5780"/>
    <cellStyle name="Comma 5 11 4" xfId="5781"/>
    <cellStyle name="Comma 5 11 5" xfId="5782"/>
    <cellStyle name="Comma 5 11 6" xfId="5783"/>
    <cellStyle name="Comma 5 11 7" xfId="5784"/>
    <cellStyle name="Comma 5 11 8" xfId="5785"/>
    <cellStyle name="Comma 5 11 9" xfId="5786"/>
    <cellStyle name="Comma 5 12" xfId="5787"/>
    <cellStyle name="Comma 5 12 10" xfId="5788"/>
    <cellStyle name="Comma 5 12 11" xfId="5789"/>
    <cellStyle name="Comma 5 12 12" xfId="5790"/>
    <cellStyle name="Comma 5 12 13" xfId="5791"/>
    <cellStyle name="Comma 5 12 2" xfId="5792"/>
    <cellStyle name="Comma 5 12 3" xfId="5793"/>
    <cellStyle name="Comma 5 12 4" xfId="5794"/>
    <cellStyle name="Comma 5 12 5" xfId="5795"/>
    <cellStyle name="Comma 5 12 6" xfId="5796"/>
    <cellStyle name="Comma 5 12 7" xfId="5797"/>
    <cellStyle name="Comma 5 12 8" xfId="5798"/>
    <cellStyle name="Comma 5 12 9" xfId="5799"/>
    <cellStyle name="Comma 5 13" xfId="5800"/>
    <cellStyle name="Comma 5 13 10" xfId="5801"/>
    <cellStyle name="Comma 5 13 11" xfId="5802"/>
    <cellStyle name="Comma 5 13 12" xfId="5803"/>
    <cellStyle name="Comma 5 13 13" xfId="5804"/>
    <cellStyle name="Comma 5 13 2" xfId="5805"/>
    <cellStyle name="Comma 5 13 3" xfId="5806"/>
    <cellStyle name="Comma 5 13 4" xfId="5807"/>
    <cellStyle name="Comma 5 13 5" xfId="5808"/>
    <cellStyle name="Comma 5 13 6" xfId="5809"/>
    <cellStyle name="Comma 5 13 7" xfId="5810"/>
    <cellStyle name="Comma 5 13 8" xfId="5811"/>
    <cellStyle name="Comma 5 13 9" xfId="5812"/>
    <cellStyle name="Comma 5 14" xfId="5813"/>
    <cellStyle name="Comma 5 14 10" xfId="5814"/>
    <cellStyle name="Comma 5 14 11" xfId="5815"/>
    <cellStyle name="Comma 5 14 12" xfId="5816"/>
    <cellStyle name="Comma 5 14 13" xfId="5817"/>
    <cellStyle name="Comma 5 14 2" xfId="5818"/>
    <cellStyle name="Comma 5 14 3" xfId="5819"/>
    <cellStyle name="Comma 5 14 4" xfId="5820"/>
    <cellStyle name="Comma 5 14 5" xfId="5821"/>
    <cellStyle name="Comma 5 14 6" xfId="5822"/>
    <cellStyle name="Comma 5 14 7" xfId="5823"/>
    <cellStyle name="Comma 5 14 8" xfId="5824"/>
    <cellStyle name="Comma 5 14 9" xfId="5825"/>
    <cellStyle name="Comma 5 15" xfId="5826"/>
    <cellStyle name="Comma 5 15 10" xfId="5827"/>
    <cellStyle name="Comma 5 15 11" xfId="5828"/>
    <cellStyle name="Comma 5 15 12" xfId="5829"/>
    <cellStyle name="Comma 5 15 13" xfId="5830"/>
    <cellStyle name="Comma 5 15 2" xfId="5831"/>
    <cellStyle name="Comma 5 15 3" xfId="5832"/>
    <cellStyle name="Comma 5 15 4" xfId="5833"/>
    <cellStyle name="Comma 5 15 5" xfId="5834"/>
    <cellStyle name="Comma 5 15 6" xfId="5835"/>
    <cellStyle name="Comma 5 15 7" xfId="5836"/>
    <cellStyle name="Comma 5 15 8" xfId="5837"/>
    <cellStyle name="Comma 5 15 9" xfId="5838"/>
    <cellStyle name="Comma 5 16" xfId="5839"/>
    <cellStyle name="Comma 5 16 10" xfId="5840"/>
    <cellStyle name="Comma 5 16 11" xfId="5841"/>
    <cellStyle name="Comma 5 16 12" xfId="5842"/>
    <cellStyle name="Comma 5 16 13" xfId="5843"/>
    <cellStyle name="Comma 5 16 2" xfId="5844"/>
    <cellStyle name="Comma 5 16 3" xfId="5845"/>
    <cellStyle name="Comma 5 16 4" xfId="5846"/>
    <cellStyle name="Comma 5 16 5" xfId="5847"/>
    <cellStyle name="Comma 5 16 6" xfId="5848"/>
    <cellStyle name="Comma 5 16 7" xfId="5849"/>
    <cellStyle name="Comma 5 16 8" xfId="5850"/>
    <cellStyle name="Comma 5 16 9" xfId="5851"/>
    <cellStyle name="Comma 5 17" xfId="5852"/>
    <cellStyle name="Comma 5 17 10" xfId="5853"/>
    <cellStyle name="Comma 5 17 11" xfId="5854"/>
    <cellStyle name="Comma 5 17 12" xfId="5855"/>
    <cellStyle name="Comma 5 17 13" xfId="5856"/>
    <cellStyle name="Comma 5 17 2" xfId="5857"/>
    <cellStyle name="Comma 5 17 3" xfId="5858"/>
    <cellStyle name="Comma 5 17 4" xfId="5859"/>
    <cellStyle name="Comma 5 17 5" xfId="5860"/>
    <cellStyle name="Comma 5 17 6" xfId="5861"/>
    <cellStyle name="Comma 5 17 7" xfId="5862"/>
    <cellStyle name="Comma 5 17 8" xfId="5863"/>
    <cellStyle name="Comma 5 17 9" xfId="5864"/>
    <cellStyle name="Comma 5 18" xfId="5865"/>
    <cellStyle name="Comma 5 18 10" xfId="5866"/>
    <cellStyle name="Comma 5 18 11" xfId="5867"/>
    <cellStyle name="Comma 5 18 12" xfId="5868"/>
    <cellStyle name="Comma 5 18 13" xfId="5869"/>
    <cellStyle name="Comma 5 18 2" xfId="5870"/>
    <cellStyle name="Comma 5 18 3" xfId="5871"/>
    <cellStyle name="Comma 5 18 4" xfId="5872"/>
    <cellStyle name="Comma 5 18 5" xfId="5873"/>
    <cellStyle name="Comma 5 18 6" xfId="5874"/>
    <cellStyle name="Comma 5 18 7" xfId="5875"/>
    <cellStyle name="Comma 5 18 8" xfId="5876"/>
    <cellStyle name="Comma 5 18 9" xfId="5877"/>
    <cellStyle name="Comma 5 19" xfId="5878"/>
    <cellStyle name="Comma 5 19 10" xfId="5879"/>
    <cellStyle name="Comma 5 19 11" xfId="5880"/>
    <cellStyle name="Comma 5 19 12" xfId="5881"/>
    <cellStyle name="Comma 5 19 13" xfId="5882"/>
    <cellStyle name="Comma 5 19 2" xfId="5883"/>
    <cellStyle name="Comma 5 19 3" xfId="5884"/>
    <cellStyle name="Comma 5 19 4" xfId="5885"/>
    <cellStyle name="Comma 5 19 5" xfId="5886"/>
    <cellStyle name="Comma 5 19 6" xfId="5887"/>
    <cellStyle name="Comma 5 19 7" xfId="5888"/>
    <cellStyle name="Comma 5 19 8" xfId="5889"/>
    <cellStyle name="Comma 5 19 9" xfId="5890"/>
    <cellStyle name="Comma 5 2" xfId="5891"/>
    <cellStyle name="Comma 5 2 10" xfId="5892"/>
    <cellStyle name="Comma 5 2 11" xfId="5893"/>
    <cellStyle name="Comma 5 2 12" xfId="5894"/>
    <cellStyle name="Comma 5 2 13" xfId="5895"/>
    <cellStyle name="Comma 5 2 2" xfId="5896"/>
    <cellStyle name="Comma 5 2 2 2" xfId="5897"/>
    <cellStyle name="Comma 5 2 2 2 2" xfId="5898"/>
    <cellStyle name="Comma 5 2 2 3" xfId="5899"/>
    <cellStyle name="Comma 5 2 3" xfId="5900"/>
    <cellStyle name="Comma 5 2 3 2" xfId="5901"/>
    <cellStyle name="Comma 5 2 3 2 2" xfId="5902"/>
    <cellStyle name="Comma 5 2 3 3" xfId="5903"/>
    <cellStyle name="Comma 5 2 4" xfId="5904"/>
    <cellStyle name="Comma 5 2 4 2" xfId="5905"/>
    <cellStyle name="Comma 5 2 4 3" xfId="5906"/>
    <cellStyle name="Comma 5 2 4 4" xfId="5907"/>
    <cellStyle name="Comma 5 2 4 5" xfId="5908"/>
    <cellStyle name="Comma 5 2 4 6" xfId="5909"/>
    <cellStyle name="Comma 5 2 4 7" xfId="5910"/>
    <cellStyle name="Comma 5 2 4 8" xfId="5911"/>
    <cellStyle name="Comma 5 2 4 9" xfId="5912"/>
    <cellStyle name="Comma 5 2 5" xfId="5913"/>
    <cellStyle name="Comma 5 2 5 2" xfId="5914"/>
    <cellStyle name="Comma 5 2 5 3" xfId="5915"/>
    <cellStyle name="Comma 5 2 6" xfId="5916"/>
    <cellStyle name="Comma 5 2 7" xfId="5917"/>
    <cellStyle name="Comma 5 2 8" xfId="5918"/>
    <cellStyle name="Comma 5 2 9" xfId="5919"/>
    <cellStyle name="Comma 5 20" xfId="5920"/>
    <cellStyle name="Comma 5 20 10" xfId="5921"/>
    <cellStyle name="Comma 5 20 11" xfId="5922"/>
    <cellStyle name="Comma 5 20 12" xfId="5923"/>
    <cellStyle name="Comma 5 20 13" xfId="5924"/>
    <cellStyle name="Comma 5 20 2" xfId="5925"/>
    <cellStyle name="Comma 5 20 3" xfId="5926"/>
    <cellStyle name="Comma 5 20 4" xfId="5927"/>
    <cellStyle name="Comma 5 20 5" xfId="5928"/>
    <cellStyle name="Comma 5 20 6" xfId="5929"/>
    <cellStyle name="Comma 5 20 7" xfId="5930"/>
    <cellStyle name="Comma 5 20 8" xfId="5931"/>
    <cellStyle name="Comma 5 20 9" xfId="5932"/>
    <cellStyle name="Comma 5 21" xfId="5933"/>
    <cellStyle name="Comma 5 21 10" xfId="5934"/>
    <cellStyle name="Comma 5 21 11" xfId="5935"/>
    <cellStyle name="Comma 5 21 12" xfId="5936"/>
    <cellStyle name="Comma 5 21 13" xfId="5937"/>
    <cellStyle name="Comma 5 21 2" xfId="5938"/>
    <cellStyle name="Comma 5 21 3" xfId="5939"/>
    <cellStyle name="Comma 5 21 4" xfId="5940"/>
    <cellStyle name="Comma 5 21 5" xfId="5941"/>
    <cellStyle name="Comma 5 21 6" xfId="5942"/>
    <cellStyle name="Comma 5 21 7" xfId="5943"/>
    <cellStyle name="Comma 5 21 8" xfId="5944"/>
    <cellStyle name="Comma 5 21 9" xfId="5945"/>
    <cellStyle name="Comma 5 22" xfId="5946"/>
    <cellStyle name="Comma 5 22 10" xfId="5947"/>
    <cellStyle name="Comma 5 22 11" xfId="5948"/>
    <cellStyle name="Comma 5 22 12" xfId="5949"/>
    <cellStyle name="Comma 5 22 13" xfId="5950"/>
    <cellStyle name="Comma 5 22 2" xfId="5951"/>
    <cellStyle name="Comma 5 22 3" xfId="5952"/>
    <cellStyle name="Comma 5 22 4" xfId="5953"/>
    <cellStyle name="Comma 5 22 5" xfId="5954"/>
    <cellStyle name="Comma 5 22 6" xfId="5955"/>
    <cellStyle name="Comma 5 22 7" xfId="5956"/>
    <cellStyle name="Comma 5 22 8" xfId="5957"/>
    <cellStyle name="Comma 5 22 9" xfId="5958"/>
    <cellStyle name="Comma 5 23" xfId="5959"/>
    <cellStyle name="Comma 5 23 10" xfId="5960"/>
    <cellStyle name="Comma 5 23 11" xfId="5961"/>
    <cellStyle name="Comma 5 23 12" xfId="5962"/>
    <cellStyle name="Comma 5 23 13" xfId="5963"/>
    <cellStyle name="Comma 5 23 2" xfId="5964"/>
    <cellStyle name="Comma 5 23 3" xfId="5965"/>
    <cellStyle name="Comma 5 23 4" xfId="5966"/>
    <cellStyle name="Comma 5 23 5" xfId="5967"/>
    <cellStyle name="Comma 5 23 6" xfId="5968"/>
    <cellStyle name="Comma 5 23 7" xfId="5969"/>
    <cellStyle name="Comma 5 23 8" xfId="5970"/>
    <cellStyle name="Comma 5 23 9" xfId="5971"/>
    <cellStyle name="Comma 5 24" xfId="5972"/>
    <cellStyle name="Comma 5 24 10" xfId="5973"/>
    <cellStyle name="Comma 5 24 11" xfId="5974"/>
    <cellStyle name="Comma 5 24 12" xfId="5975"/>
    <cellStyle name="Comma 5 24 13" xfId="5976"/>
    <cellStyle name="Comma 5 24 2" xfId="5977"/>
    <cellStyle name="Comma 5 24 3" xfId="5978"/>
    <cellStyle name="Comma 5 24 4" xfId="5979"/>
    <cellStyle name="Comma 5 24 5" xfId="5980"/>
    <cellStyle name="Comma 5 24 6" xfId="5981"/>
    <cellStyle name="Comma 5 24 7" xfId="5982"/>
    <cellStyle name="Comma 5 24 8" xfId="5983"/>
    <cellStyle name="Comma 5 24 9" xfId="5984"/>
    <cellStyle name="Comma 5 25" xfId="5985"/>
    <cellStyle name="Comma 5 25 10" xfId="5986"/>
    <cellStyle name="Comma 5 25 11" xfId="5987"/>
    <cellStyle name="Comma 5 25 12" xfId="5988"/>
    <cellStyle name="Comma 5 25 13" xfId="5989"/>
    <cellStyle name="Comma 5 25 2" xfId="5990"/>
    <cellStyle name="Comma 5 25 3" xfId="5991"/>
    <cellStyle name="Comma 5 25 4" xfId="5992"/>
    <cellStyle name="Comma 5 25 5" xfId="5993"/>
    <cellStyle name="Comma 5 25 6" xfId="5994"/>
    <cellStyle name="Comma 5 25 7" xfId="5995"/>
    <cellStyle name="Comma 5 25 8" xfId="5996"/>
    <cellStyle name="Comma 5 25 9" xfId="5997"/>
    <cellStyle name="Comma 5 26" xfId="5998"/>
    <cellStyle name="Comma 5 26 10" xfId="5999"/>
    <cellStyle name="Comma 5 26 11" xfId="6000"/>
    <cellStyle name="Comma 5 26 12" xfId="6001"/>
    <cellStyle name="Comma 5 26 13" xfId="6002"/>
    <cellStyle name="Comma 5 26 2" xfId="6003"/>
    <cellStyle name="Comma 5 26 3" xfId="6004"/>
    <cellStyle name="Comma 5 26 4" xfId="6005"/>
    <cellStyle name="Comma 5 26 5" xfId="6006"/>
    <cellStyle name="Comma 5 26 6" xfId="6007"/>
    <cellStyle name="Comma 5 26 7" xfId="6008"/>
    <cellStyle name="Comma 5 26 8" xfId="6009"/>
    <cellStyle name="Comma 5 26 9" xfId="6010"/>
    <cellStyle name="Comma 5 27" xfId="6011"/>
    <cellStyle name="Comma 5 27 10" xfId="6012"/>
    <cellStyle name="Comma 5 27 11" xfId="6013"/>
    <cellStyle name="Comma 5 27 12" xfId="6014"/>
    <cellStyle name="Comma 5 27 13" xfId="6015"/>
    <cellStyle name="Comma 5 27 2" xfId="6016"/>
    <cellStyle name="Comma 5 27 3" xfId="6017"/>
    <cellStyle name="Comma 5 27 4" xfId="6018"/>
    <cellStyle name="Comma 5 27 5" xfId="6019"/>
    <cellStyle name="Comma 5 27 6" xfId="6020"/>
    <cellStyle name="Comma 5 27 7" xfId="6021"/>
    <cellStyle name="Comma 5 27 8" xfId="6022"/>
    <cellStyle name="Comma 5 27 9" xfId="6023"/>
    <cellStyle name="Comma 5 28" xfId="6024"/>
    <cellStyle name="Comma 5 28 10" xfId="6025"/>
    <cellStyle name="Comma 5 28 11" xfId="6026"/>
    <cellStyle name="Comma 5 28 12" xfId="6027"/>
    <cellStyle name="Comma 5 28 13" xfId="6028"/>
    <cellStyle name="Comma 5 28 2" xfId="6029"/>
    <cellStyle name="Comma 5 28 3" xfId="6030"/>
    <cellStyle name="Comma 5 28 4" xfId="6031"/>
    <cellStyle name="Comma 5 28 5" xfId="6032"/>
    <cellStyle name="Comma 5 28 6" xfId="6033"/>
    <cellStyle name="Comma 5 28 7" xfId="6034"/>
    <cellStyle name="Comma 5 28 8" xfId="6035"/>
    <cellStyle name="Comma 5 28 9" xfId="6036"/>
    <cellStyle name="Comma 5 29" xfId="6037"/>
    <cellStyle name="Comma 5 29 10" xfId="6038"/>
    <cellStyle name="Comma 5 29 11" xfId="6039"/>
    <cellStyle name="Comma 5 29 12" xfId="6040"/>
    <cellStyle name="Comma 5 29 13" xfId="6041"/>
    <cellStyle name="Comma 5 29 2" xfId="6042"/>
    <cellStyle name="Comma 5 29 3" xfId="6043"/>
    <cellStyle name="Comma 5 29 4" xfId="6044"/>
    <cellStyle name="Comma 5 29 5" xfId="6045"/>
    <cellStyle name="Comma 5 29 6" xfId="6046"/>
    <cellStyle name="Comma 5 29 7" xfId="6047"/>
    <cellStyle name="Comma 5 29 8" xfId="6048"/>
    <cellStyle name="Comma 5 29 9" xfId="6049"/>
    <cellStyle name="Comma 5 3" xfId="6050"/>
    <cellStyle name="Comma 5 3 10" xfId="6051"/>
    <cellStyle name="Comma 5 3 11" xfId="6052"/>
    <cellStyle name="Comma 5 3 12" xfId="6053"/>
    <cellStyle name="Comma 5 3 13" xfId="6054"/>
    <cellStyle name="Comma 5 3 2" xfId="6055"/>
    <cellStyle name="Comma 5 3 2 2" xfId="6056"/>
    <cellStyle name="Comma 5 3 3" xfId="6057"/>
    <cellStyle name="Comma 5 3 3 2" xfId="6058"/>
    <cellStyle name="Comma 5 3 3 3" xfId="6059"/>
    <cellStyle name="Comma 5 3 4" xfId="6060"/>
    <cellStyle name="Comma 5 3 4 2" xfId="6061"/>
    <cellStyle name="Comma 5 3 4 3" xfId="6062"/>
    <cellStyle name="Comma 5 3 4 4" xfId="6063"/>
    <cellStyle name="Comma 5 3 4 5" xfId="6064"/>
    <cellStyle name="Comma 5 3 4 6" xfId="6065"/>
    <cellStyle name="Comma 5 3 4 7" xfId="6066"/>
    <cellStyle name="Comma 5 3 4 8" xfId="6067"/>
    <cellStyle name="Comma 5 3 4 9" xfId="6068"/>
    <cellStyle name="Comma 5 3 5" xfId="6069"/>
    <cellStyle name="Comma 5 3 5 2" xfId="6070"/>
    <cellStyle name="Comma 5 3 5 3" xfId="6071"/>
    <cellStyle name="Comma 5 3 6" xfId="6072"/>
    <cellStyle name="Comma 5 3 7" xfId="6073"/>
    <cellStyle name="Comma 5 3 8" xfId="6074"/>
    <cellStyle name="Comma 5 3 9" xfId="6075"/>
    <cellStyle name="Comma 5 30" xfId="6076"/>
    <cellStyle name="Comma 5 30 10" xfId="6077"/>
    <cellStyle name="Comma 5 30 11" xfId="6078"/>
    <cellStyle name="Comma 5 30 12" xfId="6079"/>
    <cellStyle name="Comma 5 30 13" xfId="6080"/>
    <cellStyle name="Comma 5 30 2" xfId="6081"/>
    <cellStyle name="Comma 5 30 3" xfId="6082"/>
    <cellStyle name="Comma 5 30 4" xfId="6083"/>
    <cellStyle name="Comma 5 30 5" xfId="6084"/>
    <cellStyle name="Comma 5 30 6" xfId="6085"/>
    <cellStyle name="Comma 5 30 7" xfId="6086"/>
    <cellStyle name="Comma 5 30 8" xfId="6087"/>
    <cellStyle name="Comma 5 30 9" xfId="6088"/>
    <cellStyle name="Comma 5 31" xfId="6089"/>
    <cellStyle name="Comma 5 31 10" xfId="6090"/>
    <cellStyle name="Comma 5 31 11" xfId="6091"/>
    <cellStyle name="Comma 5 31 12" xfId="6092"/>
    <cellStyle name="Comma 5 31 13" xfId="6093"/>
    <cellStyle name="Comma 5 31 2" xfId="6094"/>
    <cellStyle name="Comma 5 31 3" xfId="6095"/>
    <cellStyle name="Comma 5 31 4" xfId="6096"/>
    <cellStyle name="Comma 5 31 5" xfId="6097"/>
    <cellStyle name="Comma 5 31 6" xfId="6098"/>
    <cellStyle name="Comma 5 31 7" xfId="6099"/>
    <cellStyle name="Comma 5 31 8" xfId="6100"/>
    <cellStyle name="Comma 5 31 9" xfId="6101"/>
    <cellStyle name="Comma 5 32" xfId="6102"/>
    <cellStyle name="Comma 5 32 10" xfId="6103"/>
    <cellStyle name="Comma 5 32 11" xfId="6104"/>
    <cellStyle name="Comma 5 32 12" xfId="6105"/>
    <cellStyle name="Comma 5 32 13" xfId="6106"/>
    <cellStyle name="Comma 5 32 2" xfId="6107"/>
    <cellStyle name="Comma 5 32 3" xfId="6108"/>
    <cellStyle name="Comma 5 32 4" xfId="6109"/>
    <cellStyle name="Comma 5 32 5" xfId="6110"/>
    <cellStyle name="Comma 5 32 6" xfId="6111"/>
    <cellStyle name="Comma 5 32 7" xfId="6112"/>
    <cellStyle name="Comma 5 32 8" xfId="6113"/>
    <cellStyle name="Comma 5 32 9" xfId="6114"/>
    <cellStyle name="Comma 5 33" xfId="6115"/>
    <cellStyle name="Comma 5 33 10" xfId="6116"/>
    <cellStyle name="Comma 5 33 11" xfId="6117"/>
    <cellStyle name="Comma 5 33 12" xfId="6118"/>
    <cellStyle name="Comma 5 33 13" xfId="6119"/>
    <cellStyle name="Comma 5 33 2" xfId="6120"/>
    <cellStyle name="Comma 5 33 3" xfId="6121"/>
    <cellStyle name="Comma 5 33 4" xfId="6122"/>
    <cellStyle name="Comma 5 33 5" xfId="6123"/>
    <cellStyle name="Comma 5 33 6" xfId="6124"/>
    <cellStyle name="Comma 5 33 7" xfId="6125"/>
    <cellStyle name="Comma 5 33 8" xfId="6126"/>
    <cellStyle name="Comma 5 33 9" xfId="6127"/>
    <cellStyle name="Comma 5 34" xfId="6128"/>
    <cellStyle name="Comma 5 34 10" xfId="6129"/>
    <cellStyle name="Comma 5 34 11" xfId="6130"/>
    <cellStyle name="Comma 5 34 12" xfId="6131"/>
    <cellStyle name="Comma 5 34 13" xfId="6132"/>
    <cellStyle name="Comma 5 34 2" xfId="6133"/>
    <cellStyle name="Comma 5 34 3" xfId="6134"/>
    <cellStyle name="Comma 5 34 4" xfId="6135"/>
    <cellStyle name="Comma 5 34 5" xfId="6136"/>
    <cellStyle name="Comma 5 34 6" xfId="6137"/>
    <cellStyle name="Comma 5 34 7" xfId="6138"/>
    <cellStyle name="Comma 5 34 8" xfId="6139"/>
    <cellStyle name="Comma 5 34 9" xfId="6140"/>
    <cellStyle name="Comma 5 35" xfId="6141"/>
    <cellStyle name="Comma 5 35 10" xfId="6142"/>
    <cellStyle name="Comma 5 35 11" xfId="6143"/>
    <cellStyle name="Comma 5 35 12" xfId="6144"/>
    <cellStyle name="Comma 5 35 13" xfId="6145"/>
    <cellStyle name="Comma 5 35 2" xfId="6146"/>
    <cellStyle name="Comma 5 35 3" xfId="6147"/>
    <cellStyle name="Comma 5 35 4" xfId="6148"/>
    <cellStyle name="Comma 5 35 5" xfId="6149"/>
    <cellStyle name="Comma 5 35 6" xfId="6150"/>
    <cellStyle name="Comma 5 35 7" xfId="6151"/>
    <cellStyle name="Comma 5 35 8" xfId="6152"/>
    <cellStyle name="Comma 5 35 9" xfId="6153"/>
    <cellStyle name="Comma 5 36" xfId="6154"/>
    <cellStyle name="Comma 5 36 10" xfId="6155"/>
    <cellStyle name="Comma 5 36 11" xfId="6156"/>
    <cellStyle name="Comma 5 36 12" xfId="6157"/>
    <cellStyle name="Comma 5 36 13" xfId="6158"/>
    <cellStyle name="Comma 5 36 2" xfId="6159"/>
    <cellStyle name="Comma 5 36 3" xfId="6160"/>
    <cellStyle name="Comma 5 36 4" xfId="6161"/>
    <cellStyle name="Comma 5 36 5" xfId="6162"/>
    <cellStyle name="Comma 5 36 6" xfId="6163"/>
    <cellStyle name="Comma 5 36 7" xfId="6164"/>
    <cellStyle name="Comma 5 36 8" xfId="6165"/>
    <cellStyle name="Comma 5 36 9" xfId="6166"/>
    <cellStyle name="Comma 5 37" xfId="6167"/>
    <cellStyle name="Comma 5 37 10" xfId="6168"/>
    <cellStyle name="Comma 5 37 11" xfId="6169"/>
    <cellStyle name="Comma 5 37 12" xfId="6170"/>
    <cellStyle name="Comma 5 37 13" xfId="6171"/>
    <cellStyle name="Comma 5 37 2" xfId="6172"/>
    <cellStyle name="Comma 5 37 3" xfId="6173"/>
    <cellStyle name="Comma 5 37 4" xfId="6174"/>
    <cellStyle name="Comma 5 37 5" xfId="6175"/>
    <cellStyle name="Comma 5 37 6" xfId="6176"/>
    <cellStyle name="Comma 5 37 7" xfId="6177"/>
    <cellStyle name="Comma 5 37 8" xfId="6178"/>
    <cellStyle name="Comma 5 37 9" xfId="6179"/>
    <cellStyle name="Comma 5 38" xfId="6180"/>
    <cellStyle name="Comma 5 38 10" xfId="6181"/>
    <cellStyle name="Comma 5 38 11" xfId="6182"/>
    <cellStyle name="Comma 5 38 12" xfId="6183"/>
    <cellStyle name="Comma 5 38 13" xfId="6184"/>
    <cellStyle name="Comma 5 38 2" xfId="6185"/>
    <cellStyle name="Comma 5 38 3" xfId="6186"/>
    <cellStyle name="Comma 5 38 4" xfId="6187"/>
    <cellStyle name="Comma 5 38 5" xfId="6188"/>
    <cellStyle name="Comma 5 38 6" xfId="6189"/>
    <cellStyle name="Comma 5 38 7" xfId="6190"/>
    <cellStyle name="Comma 5 38 8" xfId="6191"/>
    <cellStyle name="Comma 5 38 9" xfId="6192"/>
    <cellStyle name="Comma 5 39" xfId="6193"/>
    <cellStyle name="Comma 5 39 10" xfId="6194"/>
    <cellStyle name="Comma 5 39 11" xfId="6195"/>
    <cellStyle name="Comma 5 39 12" xfId="6196"/>
    <cellStyle name="Comma 5 39 13" xfId="6197"/>
    <cellStyle name="Comma 5 39 2" xfId="6198"/>
    <cellStyle name="Comma 5 39 3" xfId="6199"/>
    <cellStyle name="Comma 5 39 4" xfId="6200"/>
    <cellStyle name="Comma 5 39 5" xfId="6201"/>
    <cellStyle name="Comma 5 39 6" xfId="6202"/>
    <cellStyle name="Comma 5 39 7" xfId="6203"/>
    <cellStyle name="Comma 5 39 8" xfId="6204"/>
    <cellStyle name="Comma 5 39 9" xfId="6205"/>
    <cellStyle name="Comma 5 4" xfId="6206"/>
    <cellStyle name="Comma 5 4 10" xfId="6207"/>
    <cellStyle name="Comma 5 4 11" xfId="6208"/>
    <cellStyle name="Comma 5 4 12" xfId="6209"/>
    <cellStyle name="Comma 5 4 13" xfId="6210"/>
    <cellStyle name="Comma 5 4 2" xfId="6211"/>
    <cellStyle name="Comma 5 4 2 2" xfId="6212"/>
    <cellStyle name="Comma 5 4 3" xfId="6213"/>
    <cellStyle name="Comma 5 4 3 2" xfId="6214"/>
    <cellStyle name="Comma 5 4 3 3" xfId="6215"/>
    <cellStyle name="Comma 5 4 4" xfId="6216"/>
    <cellStyle name="Comma 5 4 4 2" xfId="6217"/>
    <cellStyle name="Comma 5 4 4 3" xfId="6218"/>
    <cellStyle name="Comma 5 4 5" xfId="6219"/>
    <cellStyle name="Comma 5 4 5 2" xfId="6220"/>
    <cellStyle name="Comma 5 4 5 3" xfId="6221"/>
    <cellStyle name="Comma 5 4 6" xfId="6222"/>
    <cellStyle name="Comma 5 4 7" xfId="6223"/>
    <cellStyle name="Comma 5 4 8" xfId="6224"/>
    <cellStyle name="Comma 5 4 9" xfId="6225"/>
    <cellStyle name="Comma 5 40" xfId="6226"/>
    <cellStyle name="Comma 5 40 10" xfId="6227"/>
    <cellStyle name="Comma 5 40 11" xfId="6228"/>
    <cellStyle name="Comma 5 40 12" xfId="6229"/>
    <cellStyle name="Comma 5 40 13" xfId="6230"/>
    <cellStyle name="Comma 5 40 2" xfId="6231"/>
    <cellStyle name="Comma 5 40 3" xfId="6232"/>
    <cellStyle name="Comma 5 40 4" xfId="6233"/>
    <cellStyle name="Comma 5 40 5" xfId="6234"/>
    <cellStyle name="Comma 5 40 6" xfId="6235"/>
    <cellStyle name="Comma 5 40 7" xfId="6236"/>
    <cellStyle name="Comma 5 40 8" xfId="6237"/>
    <cellStyle name="Comma 5 40 9" xfId="6238"/>
    <cellStyle name="Comma 5 41" xfId="6239"/>
    <cellStyle name="Comma 5 41 10" xfId="6240"/>
    <cellStyle name="Comma 5 41 11" xfId="6241"/>
    <cellStyle name="Comma 5 41 12" xfId="6242"/>
    <cellStyle name="Comma 5 41 13" xfId="6243"/>
    <cellStyle name="Comma 5 41 2" xfId="6244"/>
    <cellStyle name="Comma 5 41 3" xfId="6245"/>
    <cellStyle name="Comma 5 41 4" xfId="6246"/>
    <cellStyle name="Comma 5 41 5" xfId="6247"/>
    <cellStyle name="Comma 5 41 6" xfId="6248"/>
    <cellStyle name="Comma 5 41 7" xfId="6249"/>
    <cellStyle name="Comma 5 41 8" xfId="6250"/>
    <cellStyle name="Comma 5 41 9" xfId="6251"/>
    <cellStyle name="Comma 5 42" xfId="6252"/>
    <cellStyle name="Comma 5 42 10" xfId="6253"/>
    <cellStyle name="Comma 5 42 11" xfId="6254"/>
    <cellStyle name="Comma 5 42 12" xfId="6255"/>
    <cellStyle name="Comma 5 42 13" xfId="6256"/>
    <cellStyle name="Comma 5 42 2" xfId="6257"/>
    <cellStyle name="Comma 5 42 3" xfId="6258"/>
    <cellStyle name="Comma 5 42 4" xfId="6259"/>
    <cellStyle name="Comma 5 42 5" xfId="6260"/>
    <cellStyle name="Comma 5 42 6" xfId="6261"/>
    <cellStyle name="Comma 5 42 7" xfId="6262"/>
    <cellStyle name="Comma 5 42 8" xfId="6263"/>
    <cellStyle name="Comma 5 42 9" xfId="6264"/>
    <cellStyle name="Comma 5 43" xfId="6265"/>
    <cellStyle name="Comma 5 43 10" xfId="6266"/>
    <cellStyle name="Comma 5 43 11" xfId="6267"/>
    <cellStyle name="Comma 5 43 12" xfId="6268"/>
    <cellStyle name="Comma 5 43 13" xfId="6269"/>
    <cellStyle name="Comma 5 43 2" xfId="6270"/>
    <cellStyle name="Comma 5 43 3" xfId="6271"/>
    <cellStyle name="Comma 5 43 4" xfId="6272"/>
    <cellStyle name="Comma 5 43 5" xfId="6273"/>
    <cellStyle name="Comma 5 43 6" xfId="6274"/>
    <cellStyle name="Comma 5 43 7" xfId="6275"/>
    <cellStyle name="Comma 5 43 8" xfId="6276"/>
    <cellStyle name="Comma 5 43 9" xfId="6277"/>
    <cellStyle name="Comma 5 44" xfId="6278"/>
    <cellStyle name="Comma 5 44 10" xfId="6279"/>
    <cellStyle name="Comma 5 44 11" xfId="6280"/>
    <cellStyle name="Comma 5 44 12" xfId="6281"/>
    <cellStyle name="Comma 5 44 13" xfId="6282"/>
    <cellStyle name="Comma 5 44 2" xfId="6283"/>
    <cellStyle name="Comma 5 44 3" xfId="6284"/>
    <cellStyle name="Comma 5 44 4" xfId="6285"/>
    <cellStyle name="Comma 5 44 5" xfId="6286"/>
    <cellStyle name="Comma 5 44 6" xfId="6287"/>
    <cellStyle name="Comma 5 44 7" xfId="6288"/>
    <cellStyle name="Comma 5 44 8" xfId="6289"/>
    <cellStyle name="Comma 5 44 9" xfId="6290"/>
    <cellStyle name="Comma 5 45" xfId="6291"/>
    <cellStyle name="Comma 5 45 10" xfId="6292"/>
    <cellStyle name="Comma 5 45 11" xfId="6293"/>
    <cellStyle name="Comma 5 45 12" xfId="6294"/>
    <cellStyle name="Comma 5 45 13" xfId="6295"/>
    <cellStyle name="Comma 5 45 2" xfId="6296"/>
    <cellStyle name="Comma 5 45 3" xfId="6297"/>
    <cellStyle name="Comma 5 45 4" xfId="6298"/>
    <cellStyle name="Comma 5 45 5" xfId="6299"/>
    <cellStyle name="Comma 5 45 6" xfId="6300"/>
    <cellStyle name="Comma 5 45 7" xfId="6301"/>
    <cellStyle name="Comma 5 45 8" xfId="6302"/>
    <cellStyle name="Comma 5 45 9" xfId="6303"/>
    <cellStyle name="Comma 5 46" xfId="6304"/>
    <cellStyle name="Comma 5 46 10" xfId="6305"/>
    <cellStyle name="Comma 5 46 11" xfId="6306"/>
    <cellStyle name="Comma 5 46 12" xfId="6307"/>
    <cellStyle name="Comma 5 46 13" xfId="6308"/>
    <cellStyle name="Comma 5 46 2" xfId="6309"/>
    <cellStyle name="Comma 5 46 3" xfId="6310"/>
    <cellStyle name="Comma 5 46 4" xfId="6311"/>
    <cellStyle name="Comma 5 46 5" xfId="6312"/>
    <cellStyle name="Comma 5 46 6" xfId="6313"/>
    <cellStyle name="Comma 5 46 7" xfId="6314"/>
    <cellStyle name="Comma 5 46 8" xfId="6315"/>
    <cellStyle name="Comma 5 46 9" xfId="6316"/>
    <cellStyle name="Comma 5 47" xfId="6317"/>
    <cellStyle name="Comma 5 47 10" xfId="6318"/>
    <cellStyle name="Comma 5 47 11" xfId="6319"/>
    <cellStyle name="Comma 5 47 12" xfId="6320"/>
    <cellStyle name="Comma 5 47 13" xfId="6321"/>
    <cellStyle name="Comma 5 47 2" xfId="6322"/>
    <cellStyle name="Comma 5 47 3" xfId="6323"/>
    <cellStyle name="Comma 5 47 4" xfId="6324"/>
    <cellStyle name="Comma 5 47 5" xfId="6325"/>
    <cellStyle name="Comma 5 47 6" xfId="6326"/>
    <cellStyle name="Comma 5 47 7" xfId="6327"/>
    <cellStyle name="Comma 5 47 8" xfId="6328"/>
    <cellStyle name="Comma 5 47 9" xfId="6329"/>
    <cellStyle name="Comma 5 48" xfId="6330"/>
    <cellStyle name="Comma 5 48 10" xfId="6331"/>
    <cellStyle name="Comma 5 48 11" xfId="6332"/>
    <cellStyle name="Comma 5 48 12" xfId="6333"/>
    <cellStyle name="Comma 5 48 13" xfId="6334"/>
    <cellStyle name="Comma 5 48 2" xfId="6335"/>
    <cellStyle name="Comma 5 48 3" xfId="6336"/>
    <cellStyle name="Comma 5 48 4" xfId="6337"/>
    <cellStyle name="Comma 5 48 5" xfId="6338"/>
    <cellStyle name="Comma 5 48 6" xfId="6339"/>
    <cellStyle name="Comma 5 48 7" xfId="6340"/>
    <cellStyle name="Comma 5 48 8" xfId="6341"/>
    <cellStyle name="Comma 5 48 9" xfId="6342"/>
    <cellStyle name="Comma 5 49" xfId="6343"/>
    <cellStyle name="Comma 5 49 10" xfId="6344"/>
    <cellStyle name="Comma 5 49 11" xfId="6345"/>
    <cellStyle name="Comma 5 49 12" xfId="6346"/>
    <cellStyle name="Comma 5 49 13" xfId="6347"/>
    <cellStyle name="Comma 5 49 2" xfId="6348"/>
    <cellStyle name="Comma 5 49 3" xfId="6349"/>
    <cellStyle name="Comma 5 49 4" xfId="6350"/>
    <cellStyle name="Comma 5 49 5" xfId="6351"/>
    <cellStyle name="Comma 5 49 6" xfId="6352"/>
    <cellStyle name="Comma 5 49 7" xfId="6353"/>
    <cellStyle name="Comma 5 49 8" xfId="6354"/>
    <cellStyle name="Comma 5 49 9" xfId="6355"/>
    <cellStyle name="Comma 5 5" xfId="6356"/>
    <cellStyle name="Comma 5 5 10" xfId="6357"/>
    <cellStyle name="Comma 5 5 11" xfId="6358"/>
    <cellStyle name="Comma 5 5 12" xfId="6359"/>
    <cellStyle name="Comma 5 5 13" xfId="6360"/>
    <cellStyle name="Comma 5 5 2" xfId="6361"/>
    <cellStyle name="Comma 5 5 3" xfId="6362"/>
    <cellStyle name="Comma 5 5 4" xfId="6363"/>
    <cellStyle name="Comma 5 5 5" xfId="6364"/>
    <cellStyle name="Comma 5 5 6" xfId="6365"/>
    <cellStyle name="Comma 5 5 7" xfId="6366"/>
    <cellStyle name="Comma 5 5 8" xfId="6367"/>
    <cellStyle name="Comma 5 5 9" xfId="6368"/>
    <cellStyle name="Comma 5 50" xfId="6369"/>
    <cellStyle name="Comma 5 50 10" xfId="6370"/>
    <cellStyle name="Comma 5 50 11" xfId="6371"/>
    <cellStyle name="Comma 5 50 12" xfId="6372"/>
    <cellStyle name="Comma 5 50 13" xfId="6373"/>
    <cellStyle name="Comma 5 50 2" xfId="6374"/>
    <cellStyle name="Comma 5 50 3" xfId="6375"/>
    <cellStyle name="Comma 5 50 4" xfId="6376"/>
    <cellStyle name="Comma 5 50 5" xfId="6377"/>
    <cellStyle name="Comma 5 50 6" xfId="6378"/>
    <cellStyle name="Comma 5 50 7" xfId="6379"/>
    <cellStyle name="Comma 5 50 8" xfId="6380"/>
    <cellStyle name="Comma 5 50 9" xfId="6381"/>
    <cellStyle name="Comma 5 51" xfId="6382"/>
    <cellStyle name="Comma 5 51 10" xfId="6383"/>
    <cellStyle name="Comma 5 51 11" xfId="6384"/>
    <cellStyle name="Comma 5 51 12" xfId="6385"/>
    <cellStyle name="Comma 5 51 13" xfId="6386"/>
    <cellStyle name="Comma 5 51 2" xfId="6387"/>
    <cellStyle name="Comma 5 51 3" xfId="6388"/>
    <cellStyle name="Comma 5 51 4" xfId="6389"/>
    <cellStyle name="Comma 5 51 5" xfId="6390"/>
    <cellStyle name="Comma 5 51 6" xfId="6391"/>
    <cellStyle name="Comma 5 51 7" xfId="6392"/>
    <cellStyle name="Comma 5 51 8" xfId="6393"/>
    <cellStyle name="Comma 5 51 9" xfId="6394"/>
    <cellStyle name="Comma 5 52" xfId="6395"/>
    <cellStyle name="Comma 5 52 10" xfId="6396"/>
    <cellStyle name="Comma 5 52 11" xfId="6397"/>
    <cellStyle name="Comma 5 52 12" xfId="6398"/>
    <cellStyle name="Comma 5 52 13" xfId="6399"/>
    <cellStyle name="Comma 5 52 2" xfId="6400"/>
    <cellStyle name="Comma 5 52 3" xfId="6401"/>
    <cellStyle name="Comma 5 52 4" xfId="6402"/>
    <cellStyle name="Comma 5 52 5" xfId="6403"/>
    <cellStyle name="Comma 5 52 6" xfId="6404"/>
    <cellStyle name="Comma 5 52 7" xfId="6405"/>
    <cellStyle name="Comma 5 52 8" xfId="6406"/>
    <cellStyle name="Comma 5 52 9" xfId="6407"/>
    <cellStyle name="Comma 5 53" xfId="6408"/>
    <cellStyle name="Comma 5 53 10" xfId="6409"/>
    <cellStyle name="Comma 5 53 11" xfId="6410"/>
    <cellStyle name="Comma 5 53 12" xfId="6411"/>
    <cellStyle name="Comma 5 53 13" xfId="6412"/>
    <cellStyle name="Comma 5 53 2" xfId="6413"/>
    <cellStyle name="Comma 5 53 3" xfId="6414"/>
    <cellStyle name="Comma 5 53 4" xfId="6415"/>
    <cellStyle name="Comma 5 53 5" xfId="6416"/>
    <cellStyle name="Comma 5 53 6" xfId="6417"/>
    <cellStyle name="Comma 5 53 7" xfId="6418"/>
    <cellStyle name="Comma 5 53 8" xfId="6419"/>
    <cellStyle name="Comma 5 53 9" xfId="6420"/>
    <cellStyle name="Comma 5 54" xfId="6421"/>
    <cellStyle name="Comma 5 54 10" xfId="6422"/>
    <cellStyle name="Comma 5 54 11" xfId="6423"/>
    <cellStyle name="Comma 5 54 12" xfId="6424"/>
    <cellStyle name="Comma 5 54 13" xfId="6425"/>
    <cellStyle name="Comma 5 54 2" xfId="6426"/>
    <cellStyle name="Comma 5 54 3" xfId="6427"/>
    <cellStyle name="Comma 5 54 4" xfId="6428"/>
    <cellStyle name="Comma 5 54 5" xfId="6429"/>
    <cellStyle name="Comma 5 54 6" xfId="6430"/>
    <cellStyle name="Comma 5 54 7" xfId="6431"/>
    <cellStyle name="Comma 5 54 8" xfId="6432"/>
    <cellStyle name="Comma 5 54 9" xfId="6433"/>
    <cellStyle name="Comma 5 55" xfId="6434"/>
    <cellStyle name="Comma 5 55 10" xfId="6435"/>
    <cellStyle name="Comma 5 55 11" xfId="6436"/>
    <cellStyle name="Comma 5 55 12" xfId="6437"/>
    <cellStyle name="Comma 5 55 13" xfId="6438"/>
    <cellStyle name="Comma 5 55 2" xfId="6439"/>
    <cellStyle name="Comma 5 55 3" xfId="6440"/>
    <cellStyle name="Comma 5 55 4" xfId="6441"/>
    <cellStyle name="Comma 5 55 5" xfId="6442"/>
    <cellStyle name="Comma 5 55 6" xfId="6443"/>
    <cellStyle name="Comma 5 55 7" xfId="6444"/>
    <cellStyle name="Comma 5 55 8" xfId="6445"/>
    <cellStyle name="Comma 5 55 9" xfId="6446"/>
    <cellStyle name="Comma 5 56" xfId="6447"/>
    <cellStyle name="Comma 5 56 10" xfId="6448"/>
    <cellStyle name="Comma 5 56 11" xfId="6449"/>
    <cellStyle name="Comma 5 56 12" xfId="6450"/>
    <cellStyle name="Comma 5 56 13" xfId="6451"/>
    <cellStyle name="Comma 5 56 2" xfId="6452"/>
    <cellStyle name="Comma 5 56 3" xfId="6453"/>
    <cellStyle name="Comma 5 56 4" xfId="6454"/>
    <cellStyle name="Comma 5 56 5" xfId="6455"/>
    <cellStyle name="Comma 5 56 6" xfId="6456"/>
    <cellStyle name="Comma 5 56 7" xfId="6457"/>
    <cellStyle name="Comma 5 56 8" xfId="6458"/>
    <cellStyle name="Comma 5 56 9" xfId="6459"/>
    <cellStyle name="Comma 5 57" xfId="6460"/>
    <cellStyle name="Comma 5 57 10" xfId="6461"/>
    <cellStyle name="Comma 5 57 11" xfId="6462"/>
    <cellStyle name="Comma 5 57 12" xfId="6463"/>
    <cellStyle name="Comma 5 57 13" xfId="6464"/>
    <cellStyle name="Comma 5 57 2" xfId="6465"/>
    <cellStyle name="Comma 5 57 3" xfId="6466"/>
    <cellStyle name="Comma 5 57 4" xfId="6467"/>
    <cellStyle name="Comma 5 57 5" xfId="6468"/>
    <cellStyle name="Comma 5 57 6" xfId="6469"/>
    <cellStyle name="Comma 5 57 7" xfId="6470"/>
    <cellStyle name="Comma 5 57 8" xfId="6471"/>
    <cellStyle name="Comma 5 57 9" xfId="6472"/>
    <cellStyle name="Comma 5 58" xfId="6473"/>
    <cellStyle name="Comma 5 59" xfId="6474"/>
    <cellStyle name="Comma 5 6" xfId="6475"/>
    <cellStyle name="Comma 5 6 10" xfId="6476"/>
    <cellStyle name="Comma 5 6 11" xfId="6477"/>
    <cellStyle name="Comma 5 6 12" xfId="6478"/>
    <cellStyle name="Comma 5 6 13" xfId="6479"/>
    <cellStyle name="Comma 5 6 2" xfId="6480"/>
    <cellStyle name="Comma 5 6 3" xfId="6481"/>
    <cellStyle name="Comma 5 6 4" xfId="6482"/>
    <cellStyle name="Comma 5 6 5" xfId="6483"/>
    <cellStyle name="Comma 5 6 6" xfId="6484"/>
    <cellStyle name="Comma 5 6 7" xfId="6485"/>
    <cellStyle name="Comma 5 6 8" xfId="6486"/>
    <cellStyle name="Comma 5 6 9" xfId="6487"/>
    <cellStyle name="Comma 5 60" xfId="6488"/>
    <cellStyle name="Comma 5 7" xfId="6489"/>
    <cellStyle name="Comma 5 7 10" xfId="6490"/>
    <cellStyle name="Comma 5 7 11" xfId="6491"/>
    <cellStyle name="Comma 5 7 12" xfId="6492"/>
    <cellStyle name="Comma 5 7 13" xfId="6493"/>
    <cellStyle name="Comma 5 7 2" xfId="6494"/>
    <cellStyle name="Comma 5 7 3" xfId="6495"/>
    <cellStyle name="Comma 5 7 4" xfId="6496"/>
    <cellStyle name="Comma 5 7 5" xfId="6497"/>
    <cellStyle name="Comma 5 7 6" xfId="6498"/>
    <cellStyle name="Comma 5 7 7" xfId="6499"/>
    <cellStyle name="Comma 5 7 8" xfId="6500"/>
    <cellStyle name="Comma 5 7 9" xfId="6501"/>
    <cellStyle name="Comma 5 8" xfId="6502"/>
    <cellStyle name="Comma 5 8 10" xfId="6503"/>
    <cellStyle name="Comma 5 8 11" xfId="6504"/>
    <cellStyle name="Comma 5 8 12" xfId="6505"/>
    <cellStyle name="Comma 5 8 13" xfId="6506"/>
    <cellStyle name="Comma 5 8 2" xfId="6507"/>
    <cellStyle name="Comma 5 8 3" xfId="6508"/>
    <cellStyle name="Comma 5 8 4" xfId="6509"/>
    <cellStyle name="Comma 5 8 5" xfId="6510"/>
    <cellStyle name="Comma 5 8 6" xfId="6511"/>
    <cellStyle name="Comma 5 8 7" xfId="6512"/>
    <cellStyle name="Comma 5 8 8" xfId="6513"/>
    <cellStyle name="Comma 5 8 9" xfId="6514"/>
    <cellStyle name="Comma 5 9" xfId="6515"/>
    <cellStyle name="Comma 5 9 10" xfId="6516"/>
    <cellStyle name="Comma 5 9 11" xfId="6517"/>
    <cellStyle name="Comma 5 9 12" xfId="6518"/>
    <cellStyle name="Comma 5 9 13" xfId="6519"/>
    <cellStyle name="Comma 5 9 2" xfId="6520"/>
    <cellStyle name="Comma 5 9 3" xfId="6521"/>
    <cellStyle name="Comma 5 9 4" xfId="6522"/>
    <cellStyle name="Comma 5 9 5" xfId="6523"/>
    <cellStyle name="Comma 5 9 6" xfId="6524"/>
    <cellStyle name="Comma 5 9 7" xfId="6525"/>
    <cellStyle name="Comma 5 9 8" xfId="6526"/>
    <cellStyle name="Comma 5 9 9" xfId="6527"/>
    <cellStyle name="Comma 6" xfId="6528"/>
    <cellStyle name="Comma 6 10" xfId="6529"/>
    <cellStyle name="Comma 6 10 10" xfId="6530"/>
    <cellStyle name="Comma 6 10 10 10" xfId="6531"/>
    <cellStyle name="Comma 6 10 10 11" xfId="6532"/>
    <cellStyle name="Comma 6 10 10 12" xfId="6533"/>
    <cellStyle name="Comma 6 10 10 13" xfId="6534"/>
    <cellStyle name="Comma 6 10 10 2" xfId="6535"/>
    <cellStyle name="Comma 6 10 10 3" xfId="6536"/>
    <cellStyle name="Comma 6 10 10 4" xfId="6537"/>
    <cellStyle name="Comma 6 10 10 5" xfId="6538"/>
    <cellStyle name="Comma 6 10 10 6" xfId="6539"/>
    <cellStyle name="Comma 6 10 10 7" xfId="6540"/>
    <cellStyle name="Comma 6 10 10 8" xfId="6541"/>
    <cellStyle name="Comma 6 10 10 9" xfId="6542"/>
    <cellStyle name="Comma 6 10 11" xfId="6543"/>
    <cellStyle name="Comma 6 10 11 10" xfId="6544"/>
    <cellStyle name="Comma 6 10 11 11" xfId="6545"/>
    <cellStyle name="Comma 6 10 11 12" xfId="6546"/>
    <cellStyle name="Comma 6 10 11 13" xfId="6547"/>
    <cellStyle name="Comma 6 10 11 2" xfId="6548"/>
    <cellStyle name="Comma 6 10 11 3" xfId="6549"/>
    <cellStyle name="Comma 6 10 11 4" xfId="6550"/>
    <cellStyle name="Comma 6 10 11 5" xfId="6551"/>
    <cellStyle name="Comma 6 10 11 6" xfId="6552"/>
    <cellStyle name="Comma 6 10 11 7" xfId="6553"/>
    <cellStyle name="Comma 6 10 11 8" xfId="6554"/>
    <cellStyle name="Comma 6 10 11 9" xfId="6555"/>
    <cellStyle name="Comma 6 10 12" xfId="6556"/>
    <cellStyle name="Comma 6 10 12 10" xfId="6557"/>
    <cellStyle name="Comma 6 10 12 11" xfId="6558"/>
    <cellStyle name="Comma 6 10 12 12" xfId="6559"/>
    <cellStyle name="Comma 6 10 12 13" xfId="6560"/>
    <cellStyle name="Comma 6 10 12 2" xfId="6561"/>
    <cellStyle name="Comma 6 10 12 3" xfId="6562"/>
    <cellStyle name="Comma 6 10 12 4" xfId="6563"/>
    <cellStyle name="Comma 6 10 12 5" xfId="6564"/>
    <cellStyle name="Comma 6 10 12 6" xfId="6565"/>
    <cellStyle name="Comma 6 10 12 7" xfId="6566"/>
    <cellStyle name="Comma 6 10 12 8" xfId="6567"/>
    <cellStyle name="Comma 6 10 12 9" xfId="6568"/>
    <cellStyle name="Comma 6 10 13" xfId="6569"/>
    <cellStyle name="Comma 6 10 13 10" xfId="6570"/>
    <cellStyle name="Comma 6 10 13 11" xfId="6571"/>
    <cellStyle name="Comma 6 10 13 12" xfId="6572"/>
    <cellStyle name="Comma 6 10 13 13" xfId="6573"/>
    <cellStyle name="Comma 6 10 13 2" xfId="6574"/>
    <cellStyle name="Comma 6 10 13 3" xfId="6575"/>
    <cellStyle name="Comma 6 10 13 4" xfId="6576"/>
    <cellStyle name="Comma 6 10 13 5" xfId="6577"/>
    <cellStyle name="Comma 6 10 13 6" xfId="6578"/>
    <cellStyle name="Comma 6 10 13 7" xfId="6579"/>
    <cellStyle name="Comma 6 10 13 8" xfId="6580"/>
    <cellStyle name="Comma 6 10 13 9" xfId="6581"/>
    <cellStyle name="Comma 6 10 14" xfId="6582"/>
    <cellStyle name="Comma 6 10 14 10" xfId="6583"/>
    <cellStyle name="Comma 6 10 14 11" xfId="6584"/>
    <cellStyle name="Comma 6 10 14 12" xfId="6585"/>
    <cellStyle name="Comma 6 10 14 13" xfId="6586"/>
    <cellStyle name="Comma 6 10 14 2" xfId="6587"/>
    <cellStyle name="Comma 6 10 14 3" xfId="6588"/>
    <cellStyle name="Comma 6 10 14 4" xfId="6589"/>
    <cellStyle name="Comma 6 10 14 5" xfId="6590"/>
    <cellStyle name="Comma 6 10 14 6" xfId="6591"/>
    <cellStyle name="Comma 6 10 14 7" xfId="6592"/>
    <cellStyle name="Comma 6 10 14 8" xfId="6593"/>
    <cellStyle name="Comma 6 10 14 9" xfId="6594"/>
    <cellStyle name="Comma 6 10 15" xfId="6595"/>
    <cellStyle name="Comma 6 10 15 10" xfId="6596"/>
    <cellStyle name="Comma 6 10 15 11" xfId="6597"/>
    <cellStyle name="Comma 6 10 15 12" xfId="6598"/>
    <cellStyle name="Comma 6 10 15 13" xfId="6599"/>
    <cellStyle name="Comma 6 10 15 2" xfId="6600"/>
    <cellStyle name="Comma 6 10 15 3" xfId="6601"/>
    <cellStyle name="Comma 6 10 15 4" xfId="6602"/>
    <cellStyle name="Comma 6 10 15 5" xfId="6603"/>
    <cellStyle name="Comma 6 10 15 6" xfId="6604"/>
    <cellStyle name="Comma 6 10 15 7" xfId="6605"/>
    <cellStyle name="Comma 6 10 15 8" xfId="6606"/>
    <cellStyle name="Comma 6 10 15 9" xfId="6607"/>
    <cellStyle name="Comma 6 10 16" xfId="6608"/>
    <cellStyle name="Comma 6 10 16 10" xfId="6609"/>
    <cellStyle name="Comma 6 10 16 11" xfId="6610"/>
    <cellStyle name="Comma 6 10 16 12" xfId="6611"/>
    <cellStyle name="Comma 6 10 16 13" xfId="6612"/>
    <cellStyle name="Comma 6 10 16 2" xfId="6613"/>
    <cellStyle name="Comma 6 10 16 3" xfId="6614"/>
    <cellStyle name="Comma 6 10 16 4" xfId="6615"/>
    <cellStyle name="Comma 6 10 16 5" xfId="6616"/>
    <cellStyle name="Comma 6 10 16 6" xfId="6617"/>
    <cellStyle name="Comma 6 10 16 7" xfId="6618"/>
    <cellStyle name="Comma 6 10 16 8" xfId="6619"/>
    <cellStyle name="Comma 6 10 16 9" xfId="6620"/>
    <cellStyle name="Comma 6 10 17" xfId="6621"/>
    <cellStyle name="Comma 6 10 17 10" xfId="6622"/>
    <cellStyle name="Comma 6 10 17 11" xfId="6623"/>
    <cellStyle name="Comma 6 10 17 12" xfId="6624"/>
    <cellStyle name="Comma 6 10 17 13" xfId="6625"/>
    <cellStyle name="Comma 6 10 17 2" xfId="6626"/>
    <cellStyle name="Comma 6 10 17 3" xfId="6627"/>
    <cellStyle name="Comma 6 10 17 4" xfId="6628"/>
    <cellStyle name="Comma 6 10 17 5" xfId="6629"/>
    <cellStyle name="Comma 6 10 17 6" xfId="6630"/>
    <cellStyle name="Comma 6 10 17 7" xfId="6631"/>
    <cellStyle name="Comma 6 10 17 8" xfId="6632"/>
    <cellStyle name="Comma 6 10 17 9" xfId="6633"/>
    <cellStyle name="Comma 6 10 18" xfId="6634"/>
    <cellStyle name="Comma 6 10 18 10" xfId="6635"/>
    <cellStyle name="Comma 6 10 18 11" xfId="6636"/>
    <cellStyle name="Comma 6 10 18 12" xfId="6637"/>
    <cellStyle name="Comma 6 10 18 13" xfId="6638"/>
    <cellStyle name="Comma 6 10 18 2" xfId="6639"/>
    <cellStyle name="Comma 6 10 18 3" xfId="6640"/>
    <cellStyle name="Comma 6 10 18 4" xfId="6641"/>
    <cellStyle name="Comma 6 10 18 5" xfId="6642"/>
    <cellStyle name="Comma 6 10 18 6" xfId="6643"/>
    <cellStyle name="Comma 6 10 18 7" xfId="6644"/>
    <cellStyle name="Comma 6 10 18 8" xfId="6645"/>
    <cellStyle name="Comma 6 10 18 9" xfId="6646"/>
    <cellStyle name="Comma 6 10 19" xfId="6647"/>
    <cellStyle name="Comma 6 10 19 10" xfId="6648"/>
    <cellStyle name="Comma 6 10 19 11" xfId="6649"/>
    <cellStyle name="Comma 6 10 19 12" xfId="6650"/>
    <cellStyle name="Comma 6 10 19 13" xfId="6651"/>
    <cellStyle name="Comma 6 10 19 2" xfId="6652"/>
    <cellStyle name="Comma 6 10 19 3" xfId="6653"/>
    <cellStyle name="Comma 6 10 19 4" xfId="6654"/>
    <cellStyle name="Comma 6 10 19 5" xfId="6655"/>
    <cellStyle name="Comma 6 10 19 6" xfId="6656"/>
    <cellStyle name="Comma 6 10 19 7" xfId="6657"/>
    <cellStyle name="Comma 6 10 19 8" xfId="6658"/>
    <cellStyle name="Comma 6 10 19 9" xfId="6659"/>
    <cellStyle name="Comma 6 10 2" xfId="6660"/>
    <cellStyle name="Comma 6 10 2 10" xfId="6661"/>
    <cellStyle name="Comma 6 10 2 11" xfId="6662"/>
    <cellStyle name="Comma 6 10 2 12" xfId="6663"/>
    <cellStyle name="Comma 6 10 2 13" xfId="6664"/>
    <cellStyle name="Comma 6 10 2 2" xfId="6665"/>
    <cellStyle name="Comma 6 10 2 3" xfId="6666"/>
    <cellStyle name="Comma 6 10 2 4" xfId="6667"/>
    <cellStyle name="Comma 6 10 2 5" xfId="6668"/>
    <cellStyle name="Comma 6 10 2 6" xfId="6669"/>
    <cellStyle name="Comma 6 10 2 7" xfId="6670"/>
    <cellStyle name="Comma 6 10 2 8" xfId="6671"/>
    <cellStyle name="Comma 6 10 2 9" xfId="6672"/>
    <cellStyle name="Comma 6 10 20" xfId="6673"/>
    <cellStyle name="Comma 6 10 20 2" xfId="6674"/>
    <cellStyle name="Comma 6 10 20 3" xfId="6675"/>
    <cellStyle name="Comma 6 10 20 4" xfId="6676"/>
    <cellStyle name="Comma 6 10 20 5" xfId="6677"/>
    <cellStyle name="Comma 6 10 20 6" xfId="6678"/>
    <cellStyle name="Comma 6 10 20 7" xfId="6679"/>
    <cellStyle name="Comma 6 10 20 8" xfId="6680"/>
    <cellStyle name="Comma 6 10 21" xfId="6681"/>
    <cellStyle name="Comma 6 10 21 2" xfId="6682"/>
    <cellStyle name="Comma 6 10 21 3" xfId="6683"/>
    <cellStyle name="Comma 6 10 21 4" xfId="6684"/>
    <cellStyle name="Comma 6 10 21 5" xfId="6685"/>
    <cellStyle name="Comma 6 10 21 6" xfId="6686"/>
    <cellStyle name="Comma 6 10 21 7" xfId="6687"/>
    <cellStyle name="Comma 6 10 21 8" xfId="6688"/>
    <cellStyle name="Comma 6 10 22" xfId="6689"/>
    <cellStyle name="Comma 6 10 22 2" xfId="6690"/>
    <cellStyle name="Comma 6 10 22 3" xfId="6691"/>
    <cellStyle name="Comma 6 10 22 4" xfId="6692"/>
    <cellStyle name="Comma 6 10 22 5" xfId="6693"/>
    <cellStyle name="Comma 6 10 22 6" xfId="6694"/>
    <cellStyle name="Comma 6 10 22 7" xfId="6695"/>
    <cellStyle name="Comma 6 10 22 8" xfId="6696"/>
    <cellStyle name="Comma 6 10 23" xfId="6697"/>
    <cellStyle name="Comma 6 10 23 2" xfId="6698"/>
    <cellStyle name="Comma 6 10 23 3" xfId="6699"/>
    <cellStyle name="Comma 6 10 23 4" xfId="6700"/>
    <cellStyle name="Comma 6 10 23 5" xfId="6701"/>
    <cellStyle name="Comma 6 10 23 6" xfId="6702"/>
    <cellStyle name="Comma 6 10 23 7" xfId="6703"/>
    <cellStyle name="Comma 6 10 24" xfId="6704"/>
    <cellStyle name="Comma 6 10 25" xfId="6705"/>
    <cellStyle name="Comma 6 10 26" xfId="6706"/>
    <cellStyle name="Comma 6 10 27" xfId="6707"/>
    <cellStyle name="Comma 6 10 28" xfId="6708"/>
    <cellStyle name="Comma 6 10 29" xfId="6709"/>
    <cellStyle name="Comma 6 10 3" xfId="6710"/>
    <cellStyle name="Comma 6 10 3 10" xfId="6711"/>
    <cellStyle name="Comma 6 10 3 11" xfId="6712"/>
    <cellStyle name="Comma 6 10 3 12" xfId="6713"/>
    <cellStyle name="Comma 6 10 3 13" xfId="6714"/>
    <cellStyle name="Comma 6 10 3 2" xfId="6715"/>
    <cellStyle name="Comma 6 10 3 3" xfId="6716"/>
    <cellStyle name="Comma 6 10 3 4" xfId="6717"/>
    <cellStyle name="Comma 6 10 3 5" xfId="6718"/>
    <cellStyle name="Comma 6 10 3 6" xfId="6719"/>
    <cellStyle name="Comma 6 10 3 7" xfId="6720"/>
    <cellStyle name="Comma 6 10 3 8" xfId="6721"/>
    <cellStyle name="Comma 6 10 3 9" xfId="6722"/>
    <cellStyle name="Comma 6 10 30" xfId="6723"/>
    <cellStyle name="Comma 6 10 31" xfId="6724"/>
    <cellStyle name="Comma 6 10 32" xfId="6725"/>
    <cellStyle name="Comma 6 10 33" xfId="6726"/>
    <cellStyle name="Comma 6 10 4" xfId="6727"/>
    <cellStyle name="Comma 6 10 4 10" xfId="6728"/>
    <cellStyle name="Comma 6 10 4 11" xfId="6729"/>
    <cellStyle name="Comma 6 10 4 12" xfId="6730"/>
    <cellStyle name="Comma 6 10 4 13" xfId="6731"/>
    <cellStyle name="Comma 6 10 4 2" xfId="6732"/>
    <cellStyle name="Comma 6 10 4 3" xfId="6733"/>
    <cellStyle name="Comma 6 10 4 4" xfId="6734"/>
    <cellStyle name="Comma 6 10 4 5" xfId="6735"/>
    <cellStyle name="Comma 6 10 4 6" xfId="6736"/>
    <cellStyle name="Comma 6 10 4 7" xfId="6737"/>
    <cellStyle name="Comma 6 10 4 8" xfId="6738"/>
    <cellStyle name="Comma 6 10 4 9" xfId="6739"/>
    <cellStyle name="Comma 6 10 5" xfId="6740"/>
    <cellStyle name="Comma 6 10 5 10" xfId="6741"/>
    <cellStyle name="Comma 6 10 5 11" xfId="6742"/>
    <cellStyle name="Comma 6 10 5 12" xfId="6743"/>
    <cellStyle name="Comma 6 10 5 13" xfId="6744"/>
    <cellStyle name="Comma 6 10 5 2" xfId="6745"/>
    <cellStyle name="Comma 6 10 5 3" xfId="6746"/>
    <cellStyle name="Comma 6 10 5 4" xfId="6747"/>
    <cellStyle name="Comma 6 10 5 5" xfId="6748"/>
    <cellStyle name="Comma 6 10 5 6" xfId="6749"/>
    <cellStyle name="Comma 6 10 5 7" xfId="6750"/>
    <cellStyle name="Comma 6 10 5 8" xfId="6751"/>
    <cellStyle name="Comma 6 10 5 9" xfId="6752"/>
    <cellStyle name="Comma 6 10 6" xfId="6753"/>
    <cellStyle name="Comma 6 10 6 10" xfId="6754"/>
    <cellStyle name="Comma 6 10 6 11" xfId="6755"/>
    <cellStyle name="Comma 6 10 6 12" xfId="6756"/>
    <cellStyle name="Comma 6 10 6 13" xfId="6757"/>
    <cellStyle name="Comma 6 10 6 2" xfId="6758"/>
    <cellStyle name="Comma 6 10 6 3" xfId="6759"/>
    <cellStyle name="Comma 6 10 6 4" xfId="6760"/>
    <cellStyle name="Comma 6 10 6 5" xfId="6761"/>
    <cellStyle name="Comma 6 10 6 6" xfId="6762"/>
    <cellStyle name="Comma 6 10 6 7" xfId="6763"/>
    <cellStyle name="Comma 6 10 6 8" xfId="6764"/>
    <cellStyle name="Comma 6 10 6 9" xfId="6765"/>
    <cellStyle name="Comma 6 10 7" xfId="6766"/>
    <cellStyle name="Comma 6 10 7 10" xfId="6767"/>
    <cellStyle name="Comma 6 10 7 11" xfId="6768"/>
    <cellStyle name="Comma 6 10 7 12" xfId="6769"/>
    <cellStyle name="Comma 6 10 7 13" xfId="6770"/>
    <cellStyle name="Comma 6 10 7 2" xfId="6771"/>
    <cellStyle name="Comma 6 10 7 3" xfId="6772"/>
    <cellStyle name="Comma 6 10 7 4" xfId="6773"/>
    <cellStyle name="Comma 6 10 7 5" xfId="6774"/>
    <cellStyle name="Comma 6 10 7 6" xfId="6775"/>
    <cellStyle name="Comma 6 10 7 7" xfId="6776"/>
    <cellStyle name="Comma 6 10 7 8" xfId="6777"/>
    <cellStyle name="Comma 6 10 7 9" xfId="6778"/>
    <cellStyle name="Comma 6 10 8" xfId="6779"/>
    <cellStyle name="Comma 6 10 8 10" xfId="6780"/>
    <cellStyle name="Comma 6 10 8 11" xfId="6781"/>
    <cellStyle name="Comma 6 10 8 12" xfId="6782"/>
    <cellStyle name="Comma 6 10 8 13" xfId="6783"/>
    <cellStyle name="Comma 6 10 8 2" xfId="6784"/>
    <cellStyle name="Comma 6 10 8 3" xfId="6785"/>
    <cellStyle name="Comma 6 10 8 4" xfId="6786"/>
    <cellStyle name="Comma 6 10 8 5" xfId="6787"/>
    <cellStyle name="Comma 6 10 8 6" xfId="6788"/>
    <cellStyle name="Comma 6 10 8 7" xfId="6789"/>
    <cellStyle name="Comma 6 10 8 8" xfId="6790"/>
    <cellStyle name="Comma 6 10 8 9" xfId="6791"/>
    <cellStyle name="Comma 6 10 9" xfId="6792"/>
    <cellStyle name="Comma 6 10 9 10" xfId="6793"/>
    <cellStyle name="Comma 6 10 9 11" xfId="6794"/>
    <cellStyle name="Comma 6 10 9 12" xfId="6795"/>
    <cellStyle name="Comma 6 10 9 13" xfId="6796"/>
    <cellStyle name="Comma 6 10 9 2" xfId="6797"/>
    <cellStyle name="Comma 6 10 9 3" xfId="6798"/>
    <cellStyle name="Comma 6 10 9 4" xfId="6799"/>
    <cellStyle name="Comma 6 10 9 5" xfId="6800"/>
    <cellStyle name="Comma 6 10 9 6" xfId="6801"/>
    <cellStyle name="Comma 6 10 9 7" xfId="6802"/>
    <cellStyle name="Comma 6 10 9 8" xfId="6803"/>
    <cellStyle name="Comma 6 10 9 9" xfId="6804"/>
    <cellStyle name="Comma 6 11" xfId="6805"/>
    <cellStyle name="Comma 6 11 10" xfId="6806"/>
    <cellStyle name="Comma 6 11 10 10" xfId="6807"/>
    <cellStyle name="Comma 6 11 10 11" xfId="6808"/>
    <cellStyle name="Comma 6 11 10 12" xfId="6809"/>
    <cellStyle name="Comma 6 11 10 13" xfId="6810"/>
    <cellStyle name="Comma 6 11 10 2" xfId="6811"/>
    <cellStyle name="Comma 6 11 10 3" xfId="6812"/>
    <cellStyle name="Comma 6 11 10 4" xfId="6813"/>
    <cellStyle name="Comma 6 11 10 5" xfId="6814"/>
    <cellStyle name="Comma 6 11 10 6" xfId="6815"/>
    <cellStyle name="Comma 6 11 10 7" xfId="6816"/>
    <cellStyle name="Comma 6 11 10 8" xfId="6817"/>
    <cellStyle name="Comma 6 11 10 9" xfId="6818"/>
    <cellStyle name="Comma 6 11 11" xfId="6819"/>
    <cellStyle name="Comma 6 11 11 10" xfId="6820"/>
    <cellStyle name="Comma 6 11 11 11" xfId="6821"/>
    <cellStyle name="Comma 6 11 11 12" xfId="6822"/>
    <cellStyle name="Comma 6 11 11 13" xfId="6823"/>
    <cellStyle name="Comma 6 11 11 2" xfId="6824"/>
    <cellStyle name="Comma 6 11 11 3" xfId="6825"/>
    <cellStyle name="Comma 6 11 11 4" xfId="6826"/>
    <cellStyle name="Comma 6 11 11 5" xfId="6827"/>
    <cellStyle name="Comma 6 11 11 6" xfId="6828"/>
    <cellStyle name="Comma 6 11 11 7" xfId="6829"/>
    <cellStyle name="Comma 6 11 11 8" xfId="6830"/>
    <cellStyle name="Comma 6 11 11 9" xfId="6831"/>
    <cellStyle name="Comma 6 11 12" xfId="6832"/>
    <cellStyle name="Comma 6 11 12 10" xfId="6833"/>
    <cellStyle name="Comma 6 11 12 11" xfId="6834"/>
    <cellStyle name="Comma 6 11 12 12" xfId="6835"/>
    <cellStyle name="Comma 6 11 12 13" xfId="6836"/>
    <cellStyle name="Comma 6 11 12 2" xfId="6837"/>
    <cellStyle name="Comma 6 11 12 3" xfId="6838"/>
    <cellStyle name="Comma 6 11 12 4" xfId="6839"/>
    <cellStyle name="Comma 6 11 12 5" xfId="6840"/>
    <cellStyle name="Comma 6 11 12 6" xfId="6841"/>
    <cellStyle name="Comma 6 11 12 7" xfId="6842"/>
    <cellStyle name="Comma 6 11 12 8" xfId="6843"/>
    <cellStyle name="Comma 6 11 12 9" xfId="6844"/>
    <cellStyle name="Comma 6 11 13" xfId="6845"/>
    <cellStyle name="Comma 6 11 13 10" xfId="6846"/>
    <cellStyle name="Comma 6 11 13 11" xfId="6847"/>
    <cellStyle name="Comma 6 11 13 12" xfId="6848"/>
    <cellStyle name="Comma 6 11 13 13" xfId="6849"/>
    <cellStyle name="Comma 6 11 13 2" xfId="6850"/>
    <cellStyle name="Comma 6 11 13 3" xfId="6851"/>
    <cellStyle name="Comma 6 11 13 4" xfId="6852"/>
    <cellStyle name="Comma 6 11 13 5" xfId="6853"/>
    <cellStyle name="Comma 6 11 13 6" xfId="6854"/>
    <cellStyle name="Comma 6 11 13 7" xfId="6855"/>
    <cellStyle name="Comma 6 11 13 8" xfId="6856"/>
    <cellStyle name="Comma 6 11 13 9" xfId="6857"/>
    <cellStyle name="Comma 6 11 14" xfId="6858"/>
    <cellStyle name="Comma 6 11 14 10" xfId="6859"/>
    <cellStyle name="Comma 6 11 14 11" xfId="6860"/>
    <cellStyle name="Comma 6 11 14 12" xfId="6861"/>
    <cellStyle name="Comma 6 11 14 13" xfId="6862"/>
    <cellStyle name="Comma 6 11 14 2" xfId="6863"/>
    <cellStyle name="Comma 6 11 14 3" xfId="6864"/>
    <cellStyle name="Comma 6 11 14 4" xfId="6865"/>
    <cellStyle name="Comma 6 11 14 5" xfId="6866"/>
    <cellStyle name="Comma 6 11 14 6" xfId="6867"/>
    <cellStyle name="Comma 6 11 14 7" xfId="6868"/>
    <cellStyle name="Comma 6 11 14 8" xfId="6869"/>
    <cellStyle name="Comma 6 11 14 9" xfId="6870"/>
    <cellStyle name="Comma 6 11 15" xfId="6871"/>
    <cellStyle name="Comma 6 11 15 10" xfId="6872"/>
    <cellStyle name="Comma 6 11 15 11" xfId="6873"/>
    <cellStyle name="Comma 6 11 15 12" xfId="6874"/>
    <cellStyle name="Comma 6 11 15 13" xfId="6875"/>
    <cellStyle name="Comma 6 11 15 2" xfId="6876"/>
    <cellStyle name="Comma 6 11 15 3" xfId="6877"/>
    <cellStyle name="Comma 6 11 15 4" xfId="6878"/>
    <cellStyle name="Comma 6 11 15 5" xfId="6879"/>
    <cellStyle name="Comma 6 11 15 6" xfId="6880"/>
    <cellStyle name="Comma 6 11 15 7" xfId="6881"/>
    <cellStyle name="Comma 6 11 15 8" xfId="6882"/>
    <cellStyle name="Comma 6 11 15 9" xfId="6883"/>
    <cellStyle name="Comma 6 11 16" xfId="6884"/>
    <cellStyle name="Comma 6 11 16 10" xfId="6885"/>
    <cellStyle name="Comma 6 11 16 11" xfId="6886"/>
    <cellStyle name="Comma 6 11 16 12" xfId="6887"/>
    <cellStyle name="Comma 6 11 16 13" xfId="6888"/>
    <cellStyle name="Comma 6 11 16 2" xfId="6889"/>
    <cellStyle name="Comma 6 11 16 3" xfId="6890"/>
    <cellStyle name="Comma 6 11 16 4" xfId="6891"/>
    <cellStyle name="Comma 6 11 16 5" xfId="6892"/>
    <cellStyle name="Comma 6 11 16 6" xfId="6893"/>
    <cellStyle name="Comma 6 11 16 7" xfId="6894"/>
    <cellStyle name="Comma 6 11 16 8" xfId="6895"/>
    <cellStyle name="Comma 6 11 16 9" xfId="6896"/>
    <cellStyle name="Comma 6 11 17" xfId="6897"/>
    <cellStyle name="Comma 6 11 17 10" xfId="6898"/>
    <cellStyle name="Comma 6 11 17 11" xfId="6899"/>
    <cellStyle name="Comma 6 11 17 12" xfId="6900"/>
    <cellStyle name="Comma 6 11 17 13" xfId="6901"/>
    <cellStyle name="Comma 6 11 17 2" xfId="6902"/>
    <cellStyle name="Comma 6 11 17 3" xfId="6903"/>
    <cellStyle name="Comma 6 11 17 4" xfId="6904"/>
    <cellStyle name="Comma 6 11 17 5" xfId="6905"/>
    <cellStyle name="Comma 6 11 17 6" xfId="6906"/>
    <cellStyle name="Comma 6 11 17 7" xfId="6907"/>
    <cellStyle name="Comma 6 11 17 8" xfId="6908"/>
    <cellStyle name="Comma 6 11 17 9" xfId="6909"/>
    <cellStyle name="Comma 6 11 18" xfId="6910"/>
    <cellStyle name="Comma 6 11 18 10" xfId="6911"/>
    <cellStyle name="Comma 6 11 18 11" xfId="6912"/>
    <cellStyle name="Comma 6 11 18 12" xfId="6913"/>
    <cellStyle name="Comma 6 11 18 13" xfId="6914"/>
    <cellStyle name="Comma 6 11 18 2" xfId="6915"/>
    <cellStyle name="Comma 6 11 18 3" xfId="6916"/>
    <cellStyle name="Comma 6 11 18 4" xfId="6917"/>
    <cellStyle name="Comma 6 11 18 5" xfId="6918"/>
    <cellStyle name="Comma 6 11 18 6" xfId="6919"/>
    <cellStyle name="Comma 6 11 18 7" xfId="6920"/>
    <cellStyle name="Comma 6 11 18 8" xfId="6921"/>
    <cellStyle name="Comma 6 11 18 9" xfId="6922"/>
    <cellStyle name="Comma 6 11 19" xfId="6923"/>
    <cellStyle name="Comma 6 11 19 10" xfId="6924"/>
    <cellStyle name="Comma 6 11 19 11" xfId="6925"/>
    <cellStyle name="Comma 6 11 19 12" xfId="6926"/>
    <cellStyle name="Comma 6 11 19 13" xfId="6927"/>
    <cellStyle name="Comma 6 11 19 2" xfId="6928"/>
    <cellStyle name="Comma 6 11 19 3" xfId="6929"/>
    <cellStyle name="Comma 6 11 19 4" xfId="6930"/>
    <cellStyle name="Comma 6 11 19 5" xfId="6931"/>
    <cellStyle name="Comma 6 11 19 6" xfId="6932"/>
    <cellStyle name="Comma 6 11 19 7" xfId="6933"/>
    <cellStyle name="Comma 6 11 19 8" xfId="6934"/>
    <cellStyle name="Comma 6 11 19 9" xfId="6935"/>
    <cellStyle name="Comma 6 11 2" xfId="6936"/>
    <cellStyle name="Comma 6 11 2 10" xfId="6937"/>
    <cellStyle name="Comma 6 11 2 11" xfId="6938"/>
    <cellStyle name="Comma 6 11 2 12" xfId="6939"/>
    <cellStyle name="Comma 6 11 2 13" xfId="6940"/>
    <cellStyle name="Comma 6 11 2 2" xfId="6941"/>
    <cellStyle name="Comma 6 11 2 3" xfId="6942"/>
    <cellStyle name="Comma 6 11 2 4" xfId="6943"/>
    <cellStyle name="Comma 6 11 2 5" xfId="6944"/>
    <cellStyle name="Comma 6 11 2 6" xfId="6945"/>
    <cellStyle name="Comma 6 11 2 7" xfId="6946"/>
    <cellStyle name="Comma 6 11 2 8" xfId="6947"/>
    <cellStyle name="Comma 6 11 2 9" xfId="6948"/>
    <cellStyle name="Comma 6 11 20" xfId="6949"/>
    <cellStyle name="Comma 6 11 20 2" xfId="6950"/>
    <cellStyle name="Comma 6 11 20 3" xfId="6951"/>
    <cellStyle name="Comma 6 11 20 4" xfId="6952"/>
    <cellStyle name="Comma 6 11 20 5" xfId="6953"/>
    <cellStyle name="Comma 6 11 20 6" xfId="6954"/>
    <cellStyle name="Comma 6 11 20 7" xfId="6955"/>
    <cellStyle name="Comma 6 11 20 8" xfId="6956"/>
    <cellStyle name="Comma 6 11 21" xfId="6957"/>
    <cellStyle name="Comma 6 11 21 2" xfId="6958"/>
    <cellStyle name="Comma 6 11 21 3" xfId="6959"/>
    <cellStyle name="Comma 6 11 21 4" xfId="6960"/>
    <cellStyle name="Comma 6 11 21 5" xfId="6961"/>
    <cellStyle name="Comma 6 11 21 6" xfId="6962"/>
    <cellStyle name="Comma 6 11 21 7" xfId="6963"/>
    <cellStyle name="Comma 6 11 21 8" xfId="6964"/>
    <cellStyle name="Comma 6 11 22" xfId="6965"/>
    <cellStyle name="Comma 6 11 22 2" xfId="6966"/>
    <cellStyle name="Comma 6 11 22 3" xfId="6967"/>
    <cellStyle name="Comma 6 11 22 4" xfId="6968"/>
    <cellStyle name="Comma 6 11 22 5" xfId="6969"/>
    <cellStyle name="Comma 6 11 22 6" xfId="6970"/>
    <cellStyle name="Comma 6 11 22 7" xfId="6971"/>
    <cellStyle name="Comma 6 11 22 8" xfId="6972"/>
    <cellStyle name="Comma 6 11 23" xfId="6973"/>
    <cellStyle name="Comma 6 11 23 2" xfId="6974"/>
    <cellStyle name="Comma 6 11 23 3" xfId="6975"/>
    <cellStyle name="Comma 6 11 23 4" xfId="6976"/>
    <cellStyle name="Comma 6 11 23 5" xfId="6977"/>
    <cellStyle name="Comma 6 11 23 6" xfId="6978"/>
    <cellStyle name="Comma 6 11 23 7" xfId="6979"/>
    <cellStyle name="Comma 6 11 24" xfId="6980"/>
    <cellStyle name="Comma 6 11 25" xfId="6981"/>
    <cellStyle name="Comma 6 11 26" xfId="6982"/>
    <cellStyle name="Comma 6 11 27" xfId="6983"/>
    <cellStyle name="Comma 6 11 28" xfId="6984"/>
    <cellStyle name="Comma 6 11 29" xfId="6985"/>
    <cellStyle name="Comma 6 11 3" xfId="6986"/>
    <cellStyle name="Comma 6 11 3 10" xfId="6987"/>
    <cellStyle name="Comma 6 11 3 11" xfId="6988"/>
    <cellStyle name="Comma 6 11 3 12" xfId="6989"/>
    <cellStyle name="Comma 6 11 3 13" xfId="6990"/>
    <cellStyle name="Comma 6 11 3 2" xfId="6991"/>
    <cellStyle name="Comma 6 11 3 3" xfId="6992"/>
    <cellStyle name="Comma 6 11 3 4" xfId="6993"/>
    <cellStyle name="Comma 6 11 3 5" xfId="6994"/>
    <cellStyle name="Comma 6 11 3 6" xfId="6995"/>
    <cellStyle name="Comma 6 11 3 7" xfId="6996"/>
    <cellStyle name="Comma 6 11 3 8" xfId="6997"/>
    <cellStyle name="Comma 6 11 3 9" xfId="6998"/>
    <cellStyle name="Comma 6 11 30" xfId="6999"/>
    <cellStyle name="Comma 6 11 31" xfId="7000"/>
    <cellStyle name="Comma 6 11 32" xfId="7001"/>
    <cellStyle name="Comma 6 11 33" xfId="7002"/>
    <cellStyle name="Comma 6 11 4" xfId="7003"/>
    <cellStyle name="Comma 6 11 4 10" xfId="7004"/>
    <cellStyle name="Comma 6 11 4 11" xfId="7005"/>
    <cellStyle name="Comma 6 11 4 12" xfId="7006"/>
    <cellStyle name="Comma 6 11 4 13" xfId="7007"/>
    <cellStyle name="Comma 6 11 4 2" xfId="7008"/>
    <cellStyle name="Comma 6 11 4 3" xfId="7009"/>
    <cellStyle name="Comma 6 11 4 4" xfId="7010"/>
    <cellStyle name="Comma 6 11 4 5" xfId="7011"/>
    <cellStyle name="Comma 6 11 4 6" xfId="7012"/>
    <cellStyle name="Comma 6 11 4 7" xfId="7013"/>
    <cellStyle name="Comma 6 11 4 8" xfId="7014"/>
    <cellStyle name="Comma 6 11 4 9" xfId="7015"/>
    <cellStyle name="Comma 6 11 5" xfId="7016"/>
    <cellStyle name="Comma 6 11 5 10" xfId="7017"/>
    <cellStyle name="Comma 6 11 5 11" xfId="7018"/>
    <cellStyle name="Comma 6 11 5 12" xfId="7019"/>
    <cellStyle name="Comma 6 11 5 13" xfId="7020"/>
    <cellStyle name="Comma 6 11 5 2" xfId="7021"/>
    <cellStyle name="Comma 6 11 5 3" xfId="7022"/>
    <cellStyle name="Comma 6 11 5 4" xfId="7023"/>
    <cellStyle name="Comma 6 11 5 5" xfId="7024"/>
    <cellStyle name="Comma 6 11 5 6" xfId="7025"/>
    <cellStyle name="Comma 6 11 5 7" xfId="7026"/>
    <cellStyle name="Comma 6 11 5 8" xfId="7027"/>
    <cellStyle name="Comma 6 11 5 9" xfId="7028"/>
    <cellStyle name="Comma 6 11 6" xfId="7029"/>
    <cellStyle name="Comma 6 11 6 10" xfId="7030"/>
    <cellStyle name="Comma 6 11 6 11" xfId="7031"/>
    <cellStyle name="Comma 6 11 6 12" xfId="7032"/>
    <cellStyle name="Comma 6 11 6 13" xfId="7033"/>
    <cellStyle name="Comma 6 11 6 2" xfId="7034"/>
    <cellStyle name="Comma 6 11 6 3" xfId="7035"/>
    <cellStyle name="Comma 6 11 6 4" xfId="7036"/>
    <cellStyle name="Comma 6 11 6 5" xfId="7037"/>
    <cellStyle name="Comma 6 11 6 6" xfId="7038"/>
    <cellStyle name="Comma 6 11 6 7" xfId="7039"/>
    <cellStyle name="Comma 6 11 6 8" xfId="7040"/>
    <cellStyle name="Comma 6 11 6 9" xfId="7041"/>
    <cellStyle name="Comma 6 11 7" xfId="7042"/>
    <cellStyle name="Comma 6 11 7 10" xfId="7043"/>
    <cellStyle name="Comma 6 11 7 11" xfId="7044"/>
    <cellStyle name="Comma 6 11 7 12" xfId="7045"/>
    <cellStyle name="Comma 6 11 7 13" xfId="7046"/>
    <cellStyle name="Comma 6 11 7 2" xfId="7047"/>
    <cellStyle name="Comma 6 11 7 3" xfId="7048"/>
    <cellStyle name="Comma 6 11 7 4" xfId="7049"/>
    <cellStyle name="Comma 6 11 7 5" xfId="7050"/>
    <cellStyle name="Comma 6 11 7 6" xfId="7051"/>
    <cellStyle name="Comma 6 11 7 7" xfId="7052"/>
    <cellStyle name="Comma 6 11 7 8" xfId="7053"/>
    <cellStyle name="Comma 6 11 7 9" xfId="7054"/>
    <cellStyle name="Comma 6 11 8" xfId="7055"/>
    <cellStyle name="Comma 6 11 8 10" xfId="7056"/>
    <cellStyle name="Comma 6 11 8 11" xfId="7057"/>
    <cellStyle name="Comma 6 11 8 12" xfId="7058"/>
    <cellStyle name="Comma 6 11 8 13" xfId="7059"/>
    <cellStyle name="Comma 6 11 8 2" xfId="7060"/>
    <cellStyle name="Comma 6 11 8 3" xfId="7061"/>
    <cellStyle name="Comma 6 11 8 4" xfId="7062"/>
    <cellStyle name="Comma 6 11 8 5" xfId="7063"/>
    <cellStyle name="Comma 6 11 8 6" xfId="7064"/>
    <cellStyle name="Comma 6 11 8 7" xfId="7065"/>
    <cellStyle name="Comma 6 11 8 8" xfId="7066"/>
    <cellStyle name="Comma 6 11 8 9" xfId="7067"/>
    <cellStyle name="Comma 6 11 9" xfId="7068"/>
    <cellStyle name="Comma 6 11 9 10" xfId="7069"/>
    <cellStyle name="Comma 6 11 9 11" xfId="7070"/>
    <cellStyle name="Comma 6 11 9 12" xfId="7071"/>
    <cellStyle name="Comma 6 11 9 13" xfId="7072"/>
    <cellStyle name="Comma 6 11 9 2" xfId="7073"/>
    <cellStyle name="Comma 6 11 9 3" xfId="7074"/>
    <cellStyle name="Comma 6 11 9 4" xfId="7075"/>
    <cellStyle name="Comma 6 11 9 5" xfId="7076"/>
    <cellStyle name="Comma 6 11 9 6" xfId="7077"/>
    <cellStyle name="Comma 6 11 9 7" xfId="7078"/>
    <cellStyle name="Comma 6 11 9 8" xfId="7079"/>
    <cellStyle name="Comma 6 11 9 9" xfId="7080"/>
    <cellStyle name="Comma 6 12" xfId="7081"/>
    <cellStyle name="Comma 6 12 10" xfId="7082"/>
    <cellStyle name="Comma 6 12 10 10" xfId="7083"/>
    <cellStyle name="Comma 6 12 10 11" xfId="7084"/>
    <cellStyle name="Comma 6 12 10 12" xfId="7085"/>
    <cellStyle name="Comma 6 12 10 13" xfId="7086"/>
    <cellStyle name="Comma 6 12 10 2" xfId="7087"/>
    <cellStyle name="Comma 6 12 10 3" xfId="7088"/>
    <cellStyle name="Comma 6 12 10 4" xfId="7089"/>
    <cellStyle name="Comma 6 12 10 5" xfId="7090"/>
    <cellStyle name="Comma 6 12 10 6" xfId="7091"/>
    <cellStyle name="Comma 6 12 10 7" xfId="7092"/>
    <cellStyle name="Comma 6 12 10 8" xfId="7093"/>
    <cellStyle name="Comma 6 12 10 9" xfId="7094"/>
    <cellStyle name="Comma 6 12 11" xfId="7095"/>
    <cellStyle name="Comma 6 12 11 10" xfId="7096"/>
    <cellStyle name="Comma 6 12 11 11" xfId="7097"/>
    <cellStyle name="Comma 6 12 11 12" xfId="7098"/>
    <cellStyle name="Comma 6 12 11 13" xfId="7099"/>
    <cellStyle name="Comma 6 12 11 2" xfId="7100"/>
    <cellStyle name="Comma 6 12 11 3" xfId="7101"/>
    <cellStyle name="Comma 6 12 11 4" xfId="7102"/>
    <cellStyle name="Comma 6 12 11 5" xfId="7103"/>
    <cellStyle name="Comma 6 12 11 6" xfId="7104"/>
    <cellStyle name="Comma 6 12 11 7" xfId="7105"/>
    <cellStyle name="Comma 6 12 11 8" xfId="7106"/>
    <cellStyle name="Comma 6 12 11 9" xfId="7107"/>
    <cellStyle name="Comma 6 12 12" xfId="7108"/>
    <cellStyle name="Comma 6 12 12 10" xfId="7109"/>
    <cellStyle name="Comma 6 12 12 11" xfId="7110"/>
    <cellStyle name="Comma 6 12 12 12" xfId="7111"/>
    <cellStyle name="Comma 6 12 12 13" xfId="7112"/>
    <cellStyle name="Comma 6 12 12 2" xfId="7113"/>
    <cellStyle name="Comma 6 12 12 3" xfId="7114"/>
    <cellStyle name="Comma 6 12 12 4" xfId="7115"/>
    <cellStyle name="Comma 6 12 12 5" xfId="7116"/>
    <cellStyle name="Comma 6 12 12 6" xfId="7117"/>
    <cellStyle name="Comma 6 12 12 7" xfId="7118"/>
    <cellStyle name="Comma 6 12 12 8" xfId="7119"/>
    <cellStyle name="Comma 6 12 12 9" xfId="7120"/>
    <cellStyle name="Comma 6 12 13" xfId="7121"/>
    <cellStyle name="Comma 6 12 13 10" xfId="7122"/>
    <cellStyle name="Comma 6 12 13 11" xfId="7123"/>
    <cellStyle name="Comma 6 12 13 12" xfId="7124"/>
    <cellStyle name="Comma 6 12 13 13" xfId="7125"/>
    <cellStyle name="Comma 6 12 13 2" xfId="7126"/>
    <cellStyle name="Comma 6 12 13 3" xfId="7127"/>
    <cellStyle name="Comma 6 12 13 4" xfId="7128"/>
    <cellStyle name="Comma 6 12 13 5" xfId="7129"/>
    <cellStyle name="Comma 6 12 13 6" xfId="7130"/>
    <cellStyle name="Comma 6 12 13 7" xfId="7131"/>
    <cellStyle name="Comma 6 12 13 8" xfId="7132"/>
    <cellStyle name="Comma 6 12 13 9" xfId="7133"/>
    <cellStyle name="Comma 6 12 14" xfId="7134"/>
    <cellStyle name="Comma 6 12 14 10" xfId="7135"/>
    <cellStyle name="Comma 6 12 14 11" xfId="7136"/>
    <cellStyle name="Comma 6 12 14 12" xfId="7137"/>
    <cellStyle name="Comma 6 12 14 13" xfId="7138"/>
    <cellStyle name="Comma 6 12 14 2" xfId="7139"/>
    <cellStyle name="Comma 6 12 14 3" xfId="7140"/>
    <cellStyle name="Comma 6 12 14 4" xfId="7141"/>
    <cellStyle name="Comma 6 12 14 5" xfId="7142"/>
    <cellStyle name="Comma 6 12 14 6" xfId="7143"/>
    <cellStyle name="Comma 6 12 14 7" xfId="7144"/>
    <cellStyle name="Comma 6 12 14 8" xfId="7145"/>
    <cellStyle name="Comma 6 12 14 9" xfId="7146"/>
    <cellStyle name="Comma 6 12 15" xfId="7147"/>
    <cellStyle name="Comma 6 12 15 10" xfId="7148"/>
    <cellStyle name="Comma 6 12 15 11" xfId="7149"/>
    <cellStyle name="Comma 6 12 15 12" xfId="7150"/>
    <cellStyle name="Comma 6 12 15 13" xfId="7151"/>
    <cellStyle name="Comma 6 12 15 2" xfId="7152"/>
    <cellStyle name="Comma 6 12 15 3" xfId="7153"/>
    <cellStyle name="Comma 6 12 15 4" xfId="7154"/>
    <cellStyle name="Comma 6 12 15 5" xfId="7155"/>
    <cellStyle name="Comma 6 12 15 6" xfId="7156"/>
    <cellStyle name="Comma 6 12 15 7" xfId="7157"/>
    <cellStyle name="Comma 6 12 15 8" xfId="7158"/>
    <cellStyle name="Comma 6 12 15 9" xfId="7159"/>
    <cellStyle name="Comma 6 12 16" xfId="7160"/>
    <cellStyle name="Comma 6 12 16 10" xfId="7161"/>
    <cellStyle name="Comma 6 12 16 11" xfId="7162"/>
    <cellStyle name="Comma 6 12 16 12" xfId="7163"/>
    <cellStyle name="Comma 6 12 16 13" xfId="7164"/>
    <cellStyle name="Comma 6 12 16 2" xfId="7165"/>
    <cellStyle name="Comma 6 12 16 3" xfId="7166"/>
    <cellStyle name="Comma 6 12 16 4" xfId="7167"/>
    <cellStyle name="Comma 6 12 16 5" xfId="7168"/>
    <cellStyle name="Comma 6 12 16 6" xfId="7169"/>
    <cellStyle name="Comma 6 12 16 7" xfId="7170"/>
    <cellStyle name="Comma 6 12 16 8" xfId="7171"/>
    <cellStyle name="Comma 6 12 16 9" xfId="7172"/>
    <cellStyle name="Comma 6 12 17" xfId="7173"/>
    <cellStyle name="Comma 6 12 17 10" xfId="7174"/>
    <cellStyle name="Comma 6 12 17 11" xfId="7175"/>
    <cellStyle name="Comma 6 12 17 12" xfId="7176"/>
    <cellStyle name="Comma 6 12 17 13" xfId="7177"/>
    <cellStyle name="Comma 6 12 17 2" xfId="7178"/>
    <cellStyle name="Comma 6 12 17 3" xfId="7179"/>
    <cellStyle name="Comma 6 12 17 4" xfId="7180"/>
    <cellStyle name="Comma 6 12 17 5" xfId="7181"/>
    <cellStyle name="Comma 6 12 17 6" xfId="7182"/>
    <cellStyle name="Comma 6 12 17 7" xfId="7183"/>
    <cellStyle name="Comma 6 12 17 8" xfId="7184"/>
    <cellStyle name="Comma 6 12 17 9" xfId="7185"/>
    <cellStyle name="Comma 6 12 18" xfId="7186"/>
    <cellStyle name="Comma 6 12 18 10" xfId="7187"/>
    <cellStyle name="Comma 6 12 18 11" xfId="7188"/>
    <cellStyle name="Comma 6 12 18 12" xfId="7189"/>
    <cellStyle name="Comma 6 12 18 13" xfId="7190"/>
    <cellStyle name="Comma 6 12 18 2" xfId="7191"/>
    <cellStyle name="Comma 6 12 18 3" xfId="7192"/>
    <cellStyle name="Comma 6 12 18 4" xfId="7193"/>
    <cellStyle name="Comma 6 12 18 5" xfId="7194"/>
    <cellStyle name="Comma 6 12 18 6" xfId="7195"/>
    <cellStyle name="Comma 6 12 18 7" xfId="7196"/>
    <cellStyle name="Comma 6 12 18 8" xfId="7197"/>
    <cellStyle name="Comma 6 12 18 9" xfId="7198"/>
    <cellStyle name="Comma 6 12 19" xfId="7199"/>
    <cellStyle name="Comma 6 12 19 10" xfId="7200"/>
    <cellStyle name="Comma 6 12 19 11" xfId="7201"/>
    <cellStyle name="Comma 6 12 19 12" xfId="7202"/>
    <cellStyle name="Comma 6 12 19 13" xfId="7203"/>
    <cellStyle name="Comma 6 12 19 2" xfId="7204"/>
    <cellStyle name="Comma 6 12 19 3" xfId="7205"/>
    <cellStyle name="Comma 6 12 19 4" xfId="7206"/>
    <cellStyle name="Comma 6 12 19 5" xfId="7207"/>
    <cellStyle name="Comma 6 12 19 6" xfId="7208"/>
    <cellStyle name="Comma 6 12 19 7" xfId="7209"/>
    <cellStyle name="Comma 6 12 19 8" xfId="7210"/>
    <cellStyle name="Comma 6 12 19 9" xfId="7211"/>
    <cellStyle name="Comma 6 12 2" xfId="7212"/>
    <cellStyle name="Comma 6 12 2 10" xfId="7213"/>
    <cellStyle name="Comma 6 12 2 11" xfId="7214"/>
    <cellStyle name="Comma 6 12 2 12" xfId="7215"/>
    <cellStyle name="Comma 6 12 2 13" xfId="7216"/>
    <cellStyle name="Comma 6 12 2 2" xfId="7217"/>
    <cellStyle name="Comma 6 12 2 3" xfId="7218"/>
    <cellStyle name="Comma 6 12 2 4" xfId="7219"/>
    <cellStyle name="Comma 6 12 2 5" xfId="7220"/>
    <cellStyle name="Comma 6 12 2 6" xfId="7221"/>
    <cellStyle name="Comma 6 12 2 7" xfId="7222"/>
    <cellStyle name="Comma 6 12 2 8" xfId="7223"/>
    <cellStyle name="Comma 6 12 2 9" xfId="7224"/>
    <cellStyle name="Comma 6 12 20" xfId="7225"/>
    <cellStyle name="Comma 6 12 20 2" xfId="7226"/>
    <cellStyle name="Comma 6 12 20 3" xfId="7227"/>
    <cellStyle name="Comma 6 12 20 4" xfId="7228"/>
    <cellStyle name="Comma 6 12 20 5" xfId="7229"/>
    <cellStyle name="Comma 6 12 20 6" xfId="7230"/>
    <cellStyle name="Comma 6 12 20 7" xfId="7231"/>
    <cellStyle name="Comma 6 12 20 8" xfId="7232"/>
    <cellStyle name="Comma 6 12 21" xfId="7233"/>
    <cellStyle name="Comma 6 12 21 2" xfId="7234"/>
    <cellStyle name="Comma 6 12 21 3" xfId="7235"/>
    <cellStyle name="Comma 6 12 21 4" xfId="7236"/>
    <cellStyle name="Comma 6 12 21 5" xfId="7237"/>
    <cellStyle name="Comma 6 12 21 6" xfId="7238"/>
    <cellStyle name="Comma 6 12 21 7" xfId="7239"/>
    <cellStyle name="Comma 6 12 21 8" xfId="7240"/>
    <cellStyle name="Comma 6 12 22" xfId="7241"/>
    <cellStyle name="Comma 6 12 22 2" xfId="7242"/>
    <cellStyle name="Comma 6 12 22 3" xfId="7243"/>
    <cellStyle name="Comma 6 12 22 4" xfId="7244"/>
    <cellStyle name="Comma 6 12 22 5" xfId="7245"/>
    <cellStyle name="Comma 6 12 22 6" xfId="7246"/>
    <cellStyle name="Comma 6 12 22 7" xfId="7247"/>
    <cellStyle name="Comma 6 12 22 8" xfId="7248"/>
    <cellStyle name="Comma 6 12 23" xfId="7249"/>
    <cellStyle name="Comma 6 12 23 2" xfId="7250"/>
    <cellStyle name="Comma 6 12 23 3" xfId="7251"/>
    <cellStyle name="Comma 6 12 23 4" xfId="7252"/>
    <cellStyle name="Comma 6 12 23 5" xfId="7253"/>
    <cellStyle name="Comma 6 12 23 6" xfId="7254"/>
    <cellStyle name="Comma 6 12 23 7" xfId="7255"/>
    <cellStyle name="Comma 6 12 24" xfId="7256"/>
    <cellStyle name="Comma 6 12 25" xfId="7257"/>
    <cellStyle name="Comma 6 12 26" xfId="7258"/>
    <cellStyle name="Comma 6 12 27" xfId="7259"/>
    <cellStyle name="Comma 6 12 28" xfId="7260"/>
    <cellStyle name="Comma 6 12 29" xfId="7261"/>
    <cellStyle name="Comma 6 12 3" xfId="7262"/>
    <cellStyle name="Comma 6 12 3 10" xfId="7263"/>
    <cellStyle name="Comma 6 12 3 11" xfId="7264"/>
    <cellStyle name="Comma 6 12 3 12" xfId="7265"/>
    <cellStyle name="Comma 6 12 3 13" xfId="7266"/>
    <cellStyle name="Comma 6 12 3 2" xfId="7267"/>
    <cellStyle name="Comma 6 12 3 3" xfId="7268"/>
    <cellStyle name="Comma 6 12 3 4" xfId="7269"/>
    <cellStyle name="Comma 6 12 3 5" xfId="7270"/>
    <cellStyle name="Comma 6 12 3 6" xfId="7271"/>
    <cellStyle name="Comma 6 12 3 7" xfId="7272"/>
    <cellStyle name="Comma 6 12 3 8" xfId="7273"/>
    <cellStyle name="Comma 6 12 3 9" xfId="7274"/>
    <cellStyle name="Comma 6 12 30" xfId="7275"/>
    <cellStyle name="Comma 6 12 31" xfId="7276"/>
    <cellStyle name="Comma 6 12 32" xfId="7277"/>
    <cellStyle name="Comma 6 12 33" xfId="7278"/>
    <cellStyle name="Comma 6 12 4" xfId="7279"/>
    <cellStyle name="Comma 6 12 4 10" xfId="7280"/>
    <cellStyle name="Comma 6 12 4 11" xfId="7281"/>
    <cellStyle name="Comma 6 12 4 12" xfId="7282"/>
    <cellStyle name="Comma 6 12 4 13" xfId="7283"/>
    <cellStyle name="Comma 6 12 4 2" xfId="7284"/>
    <cellStyle name="Comma 6 12 4 3" xfId="7285"/>
    <cellStyle name="Comma 6 12 4 4" xfId="7286"/>
    <cellStyle name="Comma 6 12 4 5" xfId="7287"/>
    <cellStyle name="Comma 6 12 4 6" xfId="7288"/>
    <cellStyle name="Comma 6 12 4 7" xfId="7289"/>
    <cellStyle name="Comma 6 12 4 8" xfId="7290"/>
    <cellStyle name="Comma 6 12 4 9" xfId="7291"/>
    <cellStyle name="Comma 6 12 5" xfId="7292"/>
    <cellStyle name="Comma 6 12 5 10" xfId="7293"/>
    <cellStyle name="Comma 6 12 5 11" xfId="7294"/>
    <cellStyle name="Comma 6 12 5 12" xfId="7295"/>
    <cellStyle name="Comma 6 12 5 13" xfId="7296"/>
    <cellStyle name="Comma 6 12 5 2" xfId="7297"/>
    <cellStyle name="Comma 6 12 5 3" xfId="7298"/>
    <cellStyle name="Comma 6 12 5 4" xfId="7299"/>
    <cellStyle name="Comma 6 12 5 5" xfId="7300"/>
    <cellStyle name="Comma 6 12 5 6" xfId="7301"/>
    <cellStyle name="Comma 6 12 5 7" xfId="7302"/>
    <cellStyle name="Comma 6 12 5 8" xfId="7303"/>
    <cellStyle name="Comma 6 12 5 9" xfId="7304"/>
    <cellStyle name="Comma 6 12 6" xfId="7305"/>
    <cellStyle name="Comma 6 12 6 10" xfId="7306"/>
    <cellStyle name="Comma 6 12 6 11" xfId="7307"/>
    <cellStyle name="Comma 6 12 6 12" xfId="7308"/>
    <cellStyle name="Comma 6 12 6 13" xfId="7309"/>
    <cellStyle name="Comma 6 12 6 2" xfId="7310"/>
    <cellStyle name="Comma 6 12 6 3" xfId="7311"/>
    <cellStyle name="Comma 6 12 6 4" xfId="7312"/>
    <cellStyle name="Comma 6 12 6 5" xfId="7313"/>
    <cellStyle name="Comma 6 12 6 6" xfId="7314"/>
    <cellStyle name="Comma 6 12 6 7" xfId="7315"/>
    <cellStyle name="Comma 6 12 6 8" xfId="7316"/>
    <cellStyle name="Comma 6 12 6 9" xfId="7317"/>
    <cellStyle name="Comma 6 12 7" xfId="7318"/>
    <cellStyle name="Comma 6 12 7 10" xfId="7319"/>
    <cellStyle name="Comma 6 12 7 11" xfId="7320"/>
    <cellStyle name="Comma 6 12 7 12" xfId="7321"/>
    <cellStyle name="Comma 6 12 7 13" xfId="7322"/>
    <cellStyle name="Comma 6 12 7 2" xfId="7323"/>
    <cellStyle name="Comma 6 12 7 3" xfId="7324"/>
    <cellStyle name="Comma 6 12 7 4" xfId="7325"/>
    <cellStyle name="Comma 6 12 7 5" xfId="7326"/>
    <cellStyle name="Comma 6 12 7 6" xfId="7327"/>
    <cellStyle name="Comma 6 12 7 7" xfId="7328"/>
    <cellStyle name="Comma 6 12 7 8" xfId="7329"/>
    <cellStyle name="Comma 6 12 7 9" xfId="7330"/>
    <cellStyle name="Comma 6 12 8" xfId="7331"/>
    <cellStyle name="Comma 6 12 8 10" xfId="7332"/>
    <cellStyle name="Comma 6 12 8 11" xfId="7333"/>
    <cellStyle name="Comma 6 12 8 12" xfId="7334"/>
    <cellStyle name="Comma 6 12 8 13" xfId="7335"/>
    <cellStyle name="Comma 6 12 8 2" xfId="7336"/>
    <cellStyle name="Comma 6 12 8 3" xfId="7337"/>
    <cellStyle name="Comma 6 12 8 4" xfId="7338"/>
    <cellStyle name="Comma 6 12 8 5" xfId="7339"/>
    <cellStyle name="Comma 6 12 8 6" xfId="7340"/>
    <cellStyle name="Comma 6 12 8 7" xfId="7341"/>
    <cellStyle name="Comma 6 12 8 8" xfId="7342"/>
    <cellStyle name="Comma 6 12 8 9" xfId="7343"/>
    <cellStyle name="Comma 6 12 9" xfId="7344"/>
    <cellStyle name="Comma 6 12 9 10" xfId="7345"/>
    <cellStyle name="Comma 6 12 9 11" xfId="7346"/>
    <cellStyle name="Comma 6 12 9 12" xfId="7347"/>
    <cellStyle name="Comma 6 12 9 13" xfId="7348"/>
    <cellStyle name="Comma 6 12 9 2" xfId="7349"/>
    <cellStyle name="Comma 6 12 9 3" xfId="7350"/>
    <cellStyle name="Comma 6 12 9 4" xfId="7351"/>
    <cellStyle name="Comma 6 12 9 5" xfId="7352"/>
    <cellStyle name="Comma 6 12 9 6" xfId="7353"/>
    <cellStyle name="Comma 6 12 9 7" xfId="7354"/>
    <cellStyle name="Comma 6 12 9 8" xfId="7355"/>
    <cellStyle name="Comma 6 12 9 9" xfId="7356"/>
    <cellStyle name="Comma 6 13" xfId="7357"/>
    <cellStyle name="Comma 6 13 10" xfId="7358"/>
    <cellStyle name="Comma 6 13 11" xfId="7359"/>
    <cellStyle name="Comma 6 13 12" xfId="7360"/>
    <cellStyle name="Comma 6 13 13" xfId="7361"/>
    <cellStyle name="Comma 6 13 2" xfId="7362"/>
    <cellStyle name="Comma 6 13 3" xfId="7363"/>
    <cellStyle name="Comma 6 13 4" xfId="7364"/>
    <cellStyle name="Comma 6 13 5" xfId="7365"/>
    <cellStyle name="Comma 6 13 6" xfId="7366"/>
    <cellStyle name="Comma 6 13 7" xfId="7367"/>
    <cellStyle name="Comma 6 13 8" xfId="7368"/>
    <cellStyle name="Comma 6 13 9" xfId="7369"/>
    <cellStyle name="Comma 6 14" xfId="7370"/>
    <cellStyle name="Comma 6 14 10" xfId="7371"/>
    <cellStyle name="Comma 6 14 11" xfId="7372"/>
    <cellStyle name="Comma 6 14 12" xfId="7373"/>
    <cellStyle name="Comma 6 14 13" xfId="7374"/>
    <cellStyle name="Comma 6 14 2" xfId="7375"/>
    <cellStyle name="Comma 6 14 3" xfId="7376"/>
    <cellStyle name="Comma 6 14 4" xfId="7377"/>
    <cellStyle name="Comma 6 14 5" xfId="7378"/>
    <cellStyle name="Comma 6 14 6" xfId="7379"/>
    <cellStyle name="Comma 6 14 7" xfId="7380"/>
    <cellStyle name="Comma 6 14 8" xfId="7381"/>
    <cellStyle name="Comma 6 14 9" xfId="7382"/>
    <cellStyle name="Comma 6 15" xfId="7383"/>
    <cellStyle name="Comma 6 15 10" xfId="7384"/>
    <cellStyle name="Comma 6 15 11" xfId="7385"/>
    <cellStyle name="Comma 6 15 12" xfId="7386"/>
    <cellStyle name="Comma 6 15 13" xfId="7387"/>
    <cellStyle name="Comma 6 15 2" xfId="7388"/>
    <cellStyle name="Comma 6 15 3" xfId="7389"/>
    <cellStyle name="Comma 6 15 4" xfId="7390"/>
    <cellStyle name="Comma 6 15 5" xfId="7391"/>
    <cellStyle name="Comma 6 15 6" xfId="7392"/>
    <cellStyle name="Comma 6 15 7" xfId="7393"/>
    <cellStyle name="Comma 6 15 8" xfId="7394"/>
    <cellStyle name="Comma 6 15 9" xfId="7395"/>
    <cellStyle name="Comma 6 16" xfId="7396"/>
    <cellStyle name="Comma 6 16 10" xfId="7397"/>
    <cellStyle name="Comma 6 16 11" xfId="7398"/>
    <cellStyle name="Comma 6 16 12" xfId="7399"/>
    <cellStyle name="Comma 6 16 13" xfId="7400"/>
    <cellStyle name="Comma 6 16 2" xfId="7401"/>
    <cellStyle name="Comma 6 16 3" xfId="7402"/>
    <cellStyle name="Comma 6 16 4" xfId="7403"/>
    <cellStyle name="Comma 6 16 5" xfId="7404"/>
    <cellStyle name="Comma 6 16 6" xfId="7405"/>
    <cellStyle name="Comma 6 16 7" xfId="7406"/>
    <cellStyle name="Comma 6 16 8" xfId="7407"/>
    <cellStyle name="Comma 6 16 9" xfId="7408"/>
    <cellStyle name="Comma 6 17" xfId="7409"/>
    <cellStyle name="Comma 6 17 10" xfId="7410"/>
    <cellStyle name="Comma 6 17 11" xfId="7411"/>
    <cellStyle name="Comma 6 17 12" xfId="7412"/>
    <cellStyle name="Comma 6 17 13" xfId="7413"/>
    <cellStyle name="Comma 6 17 2" xfId="7414"/>
    <cellStyle name="Comma 6 17 3" xfId="7415"/>
    <cellStyle name="Comma 6 17 4" xfId="7416"/>
    <cellStyle name="Comma 6 17 5" xfId="7417"/>
    <cellStyle name="Comma 6 17 6" xfId="7418"/>
    <cellStyle name="Comma 6 17 7" xfId="7419"/>
    <cellStyle name="Comma 6 17 8" xfId="7420"/>
    <cellStyle name="Comma 6 17 9" xfId="7421"/>
    <cellStyle name="Comma 6 18" xfId="7422"/>
    <cellStyle name="Comma 6 18 10" xfId="7423"/>
    <cellStyle name="Comma 6 18 11" xfId="7424"/>
    <cellStyle name="Comma 6 18 12" xfId="7425"/>
    <cellStyle name="Comma 6 18 13" xfId="7426"/>
    <cellStyle name="Comma 6 18 2" xfId="7427"/>
    <cellStyle name="Comma 6 18 3" xfId="7428"/>
    <cellStyle name="Comma 6 18 4" xfId="7429"/>
    <cellStyle name="Comma 6 18 5" xfId="7430"/>
    <cellStyle name="Comma 6 18 6" xfId="7431"/>
    <cellStyle name="Comma 6 18 7" xfId="7432"/>
    <cellStyle name="Comma 6 18 8" xfId="7433"/>
    <cellStyle name="Comma 6 18 9" xfId="7434"/>
    <cellStyle name="Comma 6 19" xfId="7435"/>
    <cellStyle name="Comma 6 19 10" xfId="7436"/>
    <cellStyle name="Comma 6 19 11" xfId="7437"/>
    <cellStyle name="Comma 6 19 12" xfId="7438"/>
    <cellStyle name="Comma 6 19 13" xfId="7439"/>
    <cellStyle name="Comma 6 19 2" xfId="7440"/>
    <cellStyle name="Comma 6 19 3" xfId="7441"/>
    <cellStyle name="Comma 6 19 4" xfId="7442"/>
    <cellStyle name="Comma 6 19 5" xfId="7443"/>
    <cellStyle name="Comma 6 19 6" xfId="7444"/>
    <cellStyle name="Comma 6 19 7" xfId="7445"/>
    <cellStyle name="Comma 6 19 8" xfId="7446"/>
    <cellStyle name="Comma 6 19 9" xfId="7447"/>
    <cellStyle name="Comma 6 2" xfId="7448"/>
    <cellStyle name="Comma 6 2 10" xfId="7449"/>
    <cellStyle name="Comma 6 2 10 10" xfId="7450"/>
    <cellStyle name="Comma 6 2 10 11" xfId="7451"/>
    <cellStyle name="Comma 6 2 10 12" xfId="7452"/>
    <cellStyle name="Comma 6 2 10 13" xfId="7453"/>
    <cellStyle name="Comma 6 2 10 2" xfId="7454"/>
    <cellStyle name="Comma 6 2 10 3" xfId="7455"/>
    <cellStyle name="Comma 6 2 10 4" xfId="7456"/>
    <cellStyle name="Comma 6 2 10 5" xfId="7457"/>
    <cellStyle name="Comma 6 2 10 6" xfId="7458"/>
    <cellStyle name="Comma 6 2 10 7" xfId="7459"/>
    <cellStyle name="Comma 6 2 10 8" xfId="7460"/>
    <cellStyle name="Comma 6 2 10 9" xfId="7461"/>
    <cellStyle name="Comma 6 2 11" xfId="7462"/>
    <cellStyle name="Comma 6 2 11 10" xfId="7463"/>
    <cellStyle name="Comma 6 2 11 11" xfId="7464"/>
    <cellStyle name="Comma 6 2 11 12" xfId="7465"/>
    <cellStyle name="Comma 6 2 11 13" xfId="7466"/>
    <cellStyle name="Comma 6 2 11 2" xfId="7467"/>
    <cellStyle name="Comma 6 2 11 3" xfId="7468"/>
    <cellStyle name="Comma 6 2 11 4" xfId="7469"/>
    <cellStyle name="Comma 6 2 11 5" xfId="7470"/>
    <cellStyle name="Comma 6 2 11 6" xfId="7471"/>
    <cellStyle name="Comma 6 2 11 7" xfId="7472"/>
    <cellStyle name="Comma 6 2 11 8" xfId="7473"/>
    <cellStyle name="Comma 6 2 11 9" xfId="7474"/>
    <cellStyle name="Comma 6 2 12" xfId="7475"/>
    <cellStyle name="Comma 6 2 12 10" xfId="7476"/>
    <cellStyle name="Comma 6 2 12 11" xfId="7477"/>
    <cellStyle name="Comma 6 2 12 12" xfId="7478"/>
    <cellStyle name="Comma 6 2 12 13" xfId="7479"/>
    <cellStyle name="Comma 6 2 12 2" xfId="7480"/>
    <cellStyle name="Comma 6 2 12 3" xfId="7481"/>
    <cellStyle name="Comma 6 2 12 4" xfId="7482"/>
    <cellStyle name="Comma 6 2 12 5" xfId="7483"/>
    <cellStyle name="Comma 6 2 12 6" xfId="7484"/>
    <cellStyle name="Comma 6 2 12 7" xfId="7485"/>
    <cellStyle name="Comma 6 2 12 8" xfId="7486"/>
    <cellStyle name="Comma 6 2 12 9" xfId="7487"/>
    <cellStyle name="Comma 6 2 13" xfId="7488"/>
    <cellStyle name="Comma 6 2 13 10" xfId="7489"/>
    <cellStyle name="Comma 6 2 13 11" xfId="7490"/>
    <cellStyle name="Comma 6 2 13 12" xfId="7491"/>
    <cellStyle name="Comma 6 2 13 13" xfId="7492"/>
    <cellStyle name="Comma 6 2 13 2" xfId="7493"/>
    <cellStyle name="Comma 6 2 13 3" xfId="7494"/>
    <cellStyle name="Comma 6 2 13 4" xfId="7495"/>
    <cellStyle name="Comma 6 2 13 5" xfId="7496"/>
    <cellStyle name="Comma 6 2 13 6" xfId="7497"/>
    <cellStyle name="Comma 6 2 13 7" xfId="7498"/>
    <cellStyle name="Comma 6 2 13 8" xfId="7499"/>
    <cellStyle name="Comma 6 2 13 9" xfId="7500"/>
    <cellStyle name="Comma 6 2 14" xfId="7501"/>
    <cellStyle name="Comma 6 2 14 10" xfId="7502"/>
    <cellStyle name="Comma 6 2 14 11" xfId="7503"/>
    <cellStyle name="Comma 6 2 14 12" xfId="7504"/>
    <cellStyle name="Comma 6 2 14 13" xfId="7505"/>
    <cellStyle name="Comma 6 2 14 2" xfId="7506"/>
    <cellStyle name="Comma 6 2 14 3" xfId="7507"/>
    <cellStyle name="Comma 6 2 14 4" xfId="7508"/>
    <cellStyle name="Comma 6 2 14 5" xfId="7509"/>
    <cellStyle name="Comma 6 2 14 6" xfId="7510"/>
    <cellStyle name="Comma 6 2 14 7" xfId="7511"/>
    <cellStyle name="Comma 6 2 14 8" xfId="7512"/>
    <cellStyle name="Comma 6 2 14 9" xfId="7513"/>
    <cellStyle name="Comma 6 2 15" xfId="7514"/>
    <cellStyle name="Comma 6 2 15 10" xfId="7515"/>
    <cellStyle name="Comma 6 2 15 11" xfId="7516"/>
    <cellStyle name="Comma 6 2 15 12" xfId="7517"/>
    <cellStyle name="Comma 6 2 15 13" xfId="7518"/>
    <cellStyle name="Comma 6 2 15 2" xfId="7519"/>
    <cellStyle name="Comma 6 2 15 3" xfId="7520"/>
    <cellStyle name="Comma 6 2 15 4" xfId="7521"/>
    <cellStyle name="Comma 6 2 15 5" xfId="7522"/>
    <cellStyle name="Comma 6 2 15 6" xfId="7523"/>
    <cellStyle name="Comma 6 2 15 7" xfId="7524"/>
    <cellStyle name="Comma 6 2 15 8" xfId="7525"/>
    <cellStyle name="Comma 6 2 15 9" xfId="7526"/>
    <cellStyle name="Comma 6 2 16" xfId="7527"/>
    <cellStyle name="Comma 6 2 16 10" xfId="7528"/>
    <cellStyle name="Comma 6 2 16 11" xfId="7529"/>
    <cellStyle name="Comma 6 2 16 12" xfId="7530"/>
    <cellStyle name="Comma 6 2 16 13" xfId="7531"/>
    <cellStyle name="Comma 6 2 16 2" xfId="7532"/>
    <cellStyle name="Comma 6 2 16 3" xfId="7533"/>
    <cellStyle name="Comma 6 2 16 4" xfId="7534"/>
    <cellStyle name="Comma 6 2 16 5" xfId="7535"/>
    <cellStyle name="Comma 6 2 16 6" xfId="7536"/>
    <cellStyle name="Comma 6 2 16 7" xfId="7537"/>
    <cellStyle name="Comma 6 2 16 8" xfId="7538"/>
    <cellStyle name="Comma 6 2 16 9" xfId="7539"/>
    <cellStyle name="Comma 6 2 17" xfId="7540"/>
    <cellStyle name="Comma 6 2 17 10" xfId="7541"/>
    <cellStyle name="Comma 6 2 17 11" xfId="7542"/>
    <cellStyle name="Comma 6 2 17 12" xfId="7543"/>
    <cellStyle name="Comma 6 2 17 13" xfId="7544"/>
    <cellStyle name="Comma 6 2 17 2" xfId="7545"/>
    <cellStyle name="Comma 6 2 17 3" xfId="7546"/>
    <cellStyle name="Comma 6 2 17 4" xfId="7547"/>
    <cellStyle name="Comma 6 2 17 5" xfId="7548"/>
    <cellStyle name="Comma 6 2 17 6" xfId="7549"/>
    <cellStyle name="Comma 6 2 17 7" xfId="7550"/>
    <cellStyle name="Comma 6 2 17 8" xfId="7551"/>
    <cellStyle name="Comma 6 2 17 9" xfId="7552"/>
    <cellStyle name="Comma 6 2 18" xfId="7553"/>
    <cellStyle name="Comma 6 2 18 10" xfId="7554"/>
    <cellStyle name="Comma 6 2 18 11" xfId="7555"/>
    <cellStyle name="Comma 6 2 18 12" xfId="7556"/>
    <cellStyle name="Comma 6 2 18 13" xfId="7557"/>
    <cellStyle name="Comma 6 2 18 2" xfId="7558"/>
    <cellStyle name="Comma 6 2 18 3" xfId="7559"/>
    <cellStyle name="Comma 6 2 18 4" xfId="7560"/>
    <cellStyle name="Comma 6 2 18 5" xfId="7561"/>
    <cellStyle name="Comma 6 2 18 6" xfId="7562"/>
    <cellStyle name="Comma 6 2 18 7" xfId="7563"/>
    <cellStyle name="Comma 6 2 18 8" xfId="7564"/>
    <cellStyle name="Comma 6 2 18 9" xfId="7565"/>
    <cellStyle name="Comma 6 2 19" xfId="7566"/>
    <cellStyle name="Comma 6 2 19 10" xfId="7567"/>
    <cellStyle name="Comma 6 2 19 11" xfId="7568"/>
    <cellStyle name="Comma 6 2 19 12" xfId="7569"/>
    <cellStyle name="Comma 6 2 19 13" xfId="7570"/>
    <cellStyle name="Comma 6 2 19 2" xfId="7571"/>
    <cellStyle name="Comma 6 2 19 3" xfId="7572"/>
    <cellStyle name="Comma 6 2 19 4" xfId="7573"/>
    <cellStyle name="Comma 6 2 19 5" xfId="7574"/>
    <cellStyle name="Comma 6 2 19 6" xfId="7575"/>
    <cellStyle name="Comma 6 2 19 7" xfId="7576"/>
    <cellStyle name="Comma 6 2 19 8" xfId="7577"/>
    <cellStyle name="Comma 6 2 19 9" xfId="7578"/>
    <cellStyle name="Comma 6 2 2" xfId="7579"/>
    <cellStyle name="Comma 6 2 2 10" xfId="7580"/>
    <cellStyle name="Comma 6 2 2 11" xfId="7581"/>
    <cellStyle name="Comma 6 2 2 12" xfId="7582"/>
    <cellStyle name="Comma 6 2 2 13" xfId="7583"/>
    <cellStyle name="Comma 6 2 2 14" xfId="7584"/>
    <cellStyle name="Comma 6 2 2 15" xfId="7585"/>
    <cellStyle name="Comma 6 2 2 2" xfId="7586"/>
    <cellStyle name="Comma 6 2 2 2 2" xfId="7587"/>
    <cellStyle name="Comma 6 2 2 2 3" xfId="7588"/>
    <cellStyle name="Comma 6 2 2 2 4" xfId="7589"/>
    <cellStyle name="Comma 6 2 2 2 5" xfId="7590"/>
    <cellStyle name="Comma 6 2 2 2 6" xfId="7591"/>
    <cellStyle name="Comma 6 2 2 2 7" xfId="7592"/>
    <cellStyle name="Comma 6 2 2 2 8" xfId="7593"/>
    <cellStyle name="Comma 6 2 2 3" xfId="7594"/>
    <cellStyle name="Comma 6 2 2 3 2" xfId="7595"/>
    <cellStyle name="Comma 6 2 2 3 3" xfId="7596"/>
    <cellStyle name="Comma 6 2 2 3 4" xfId="7597"/>
    <cellStyle name="Comma 6 2 2 3 5" xfId="7598"/>
    <cellStyle name="Comma 6 2 2 3 6" xfId="7599"/>
    <cellStyle name="Comma 6 2 2 3 7" xfId="7600"/>
    <cellStyle name="Comma 6 2 2 3 8" xfId="7601"/>
    <cellStyle name="Comma 6 2 2 4" xfId="7602"/>
    <cellStyle name="Comma 6 2 2 4 2" xfId="7603"/>
    <cellStyle name="Comma 6 2 2 4 3" xfId="7604"/>
    <cellStyle name="Comma 6 2 2 4 4" xfId="7605"/>
    <cellStyle name="Comma 6 2 2 4 5" xfId="7606"/>
    <cellStyle name="Comma 6 2 2 4 6" xfId="7607"/>
    <cellStyle name="Comma 6 2 2 4 7" xfId="7608"/>
    <cellStyle name="Comma 6 2 2 4 8" xfId="7609"/>
    <cellStyle name="Comma 6 2 2 5" xfId="7610"/>
    <cellStyle name="Comma 6 2 2 5 2" xfId="7611"/>
    <cellStyle name="Comma 6 2 2 5 3" xfId="7612"/>
    <cellStyle name="Comma 6 2 2 5 4" xfId="7613"/>
    <cellStyle name="Comma 6 2 2 5 5" xfId="7614"/>
    <cellStyle name="Comma 6 2 2 5 6" xfId="7615"/>
    <cellStyle name="Comma 6 2 2 5 7" xfId="7616"/>
    <cellStyle name="Comma 6 2 2 6" xfId="7617"/>
    <cellStyle name="Comma 6 2 2 7" xfId="7618"/>
    <cellStyle name="Comma 6 2 2 8" xfId="7619"/>
    <cellStyle name="Comma 6 2 2 9" xfId="7620"/>
    <cellStyle name="Comma 6 2 20" xfId="7621"/>
    <cellStyle name="Comma 6 2 20 10" xfId="7622"/>
    <cellStyle name="Comma 6 2 20 11" xfId="7623"/>
    <cellStyle name="Comma 6 2 20 12" xfId="7624"/>
    <cellStyle name="Comma 6 2 20 13" xfId="7625"/>
    <cellStyle name="Comma 6 2 20 2" xfId="7626"/>
    <cellStyle name="Comma 6 2 20 3" xfId="7627"/>
    <cellStyle name="Comma 6 2 20 4" xfId="7628"/>
    <cellStyle name="Comma 6 2 20 5" xfId="7629"/>
    <cellStyle name="Comma 6 2 20 6" xfId="7630"/>
    <cellStyle name="Comma 6 2 20 7" xfId="7631"/>
    <cellStyle name="Comma 6 2 20 8" xfId="7632"/>
    <cellStyle name="Comma 6 2 20 9" xfId="7633"/>
    <cellStyle name="Comma 6 2 21" xfId="7634"/>
    <cellStyle name="Comma 6 2 21 10" xfId="7635"/>
    <cellStyle name="Comma 6 2 21 11" xfId="7636"/>
    <cellStyle name="Comma 6 2 21 12" xfId="7637"/>
    <cellStyle name="Comma 6 2 21 13" xfId="7638"/>
    <cellStyle name="Comma 6 2 21 2" xfId="7639"/>
    <cellStyle name="Comma 6 2 21 3" xfId="7640"/>
    <cellStyle name="Comma 6 2 21 4" xfId="7641"/>
    <cellStyle name="Comma 6 2 21 5" xfId="7642"/>
    <cellStyle name="Comma 6 2 21 6" xfId="7643"/>
    <cellStyle name="Comma 6 2 21 7" xfId="7644"/>
    <cellStyle name="Comma 6 2 21 8" xfId="7645"/>
    <cellStyle name="Comma 6 2 21 9" xfId="7646"/>
    <cellStyle name="Comma 6 2 22" xfId="7647"/>
    <cellStyle name="Comma 6 2 22 10" xfId="7648"/>
    <cellStyle name="Comma 6 2 22 11" xfId="7649"/>
    <cellStyle name="Comma 6 2 22 12" xfId="7650"/>
    <cellStyle name="Comma 6 2 22 13" xfId="7651"/>
    <cellStyle name="Comma 6 2 22 2" xfId="7652"/>
    <cellStyle name="Comma 6 2 22 3" xfId="7653"/>
    <cellStyle name="Comma 6 2 22 4" xfId="7654"/>
    <cellStyle name="Comma 6 2 22 5" xfId="7655"/>
    <cellStyle name="Comma 6 2 22 6" xfId="7656"/>
    <cellStyle name="Comma 6 2 22 7" xfId="7657"/>
    <cellStyle name="Comma 6 2 22 8" xfId="7658"/>
    <cellStyle name="Comma 6 2 22 9" xfId="7659"/>
    <cellStyle name="Comma 6 2 23" xfId="7660"/>
    <cellStyle name="Comma 6 2 23 10" xfId="7661"/>
    <cellStyle name="Comma 6 2 23 11" xfId="7662"/>
    <cellStyle name="Comma 6 2 23 12" xfId="7663"/>
    <cellStyle name="Comma 6 2 23 13" xfId="7664"/>
    <cellStyle name="Comma 6 2 23 2" xfId="7665"/>
    <cellStyle name="Comma 6 2 23 3" xfId="7666"/>
    <cellStyle name="Comma 6 2 23 4" xfId="7667"/>
    <cellStyle name="Comma 6 2 23 5" xfId="7668"/>
    <cellStyle name="Comma 6 2 23 6" xfId="7669"/>
    <cellStyle name="Comma 6 2 23 7" xfId="7670"/>
    <cellStyle name="Comma 6 2 23 8" xfId="7671"/>
    <cellStyle name="Comma 6 2 23 9" xfId="7672"/>
    <cellStyle name="Comma 6 2 24" xfId="7673"/>
    <cellStyle name="Comma 6 2 24 10" xfId="7674"/>
    <cellStyle name="Comma 6 2 24 11" xfId="7675"/>
    <cellStyle name="Comma 6 2 24 12" xfId="7676"/>
    <cellStyle name="Comma 6 2 24 13" xfId="7677"/>
    <cellStyle name="Comma 6 2 24 2" xfId="7678"/>
    <cellStyle name="Comma 6 2 24 3" xfId="7679"/>
    <cellStyle name="Comma 6 2 24 4" xfId="7680"/>
    <cellStyle name="Comma 6 2 24 5" xfId="7681"/>
    <cellStyle name="Comma 6 2 24 6" xfId="7682"/>
    <cellStyle name="Comma 6 2 24 7" xfId="7683"/>
    <cellStyle name="Comma 6 2 24 8" xfId="7684"/>
    <cellStyle name="Comma 6 2 24 9" xfId="7685"/>
    <cellStyle name="Comma 6 2 25" xfId="7686"/>
    <cellStyle name="Comma 6 2 25 10" xfId="7687"/>
    <cellStyle name="Comma 6 2 25 11" xfId="7688"/>
    <cellStyle name="Comma 6 2 25 12" xfId="7689"/>
    <cellStyle name="Comma 6 2 25 13" xfId="7690"/>
    <cellStyle name="Comma 6 2 25 2" xfId="7691"/>
    <cellStyle name="Comma 6 2 25 3" xfId="7692"/>
    <cellStyle name="Comma 6 2 25 4" xfId="7693"/>
    <cellStyle name="Comma 6 2 25 5" xfId="7694"/>
    <cellStyle name="Comma 6 2 25 6" xfId="7695"/>
    <cellStyle name="Comma 6 2 25 7" xfId="7696"/>
    <cellStyle name="Comma 6 2 25 8" xfId="7697"/>
    <cellStyle name="Comma 6 2 25 9" xfId="7698"/>
    <cellStyle name="Comma 6 2 26" xfId="7699"/>
    <cellStyle name="Comma 6 2 26 2" xfId="7700"/>
    <cellStyle name="Comma 6 2 26 3" xfId="7701"/>
    <cellStyle name="Comma 6 2 26 4" xfId="7702"/>
    <cellStyle name="Comma 6 2 26 5" xfId="7703"/>
    <cellStyle name="Comma 6 2 26 6" xfId="7704"/>
    <cellStyle name="Comma 6 2 26 7" xfId="7705"/>
    <cellStyle name="Comma 6 2 26 8" xfId="7706"/>
    <cellStyle name="Comma 6 2 27" xfId="7707"/>
    <cellStyle name="Comma 6 2 27 2" xfId="7708"/>
    <cellStyle name="Comma 6 2 27 3" xfId="7709"/>
    <cellStyle name="Comma 6 2 27 4" xfId="7710"/>
    <cellStyle name="Comma 6 2 27 5" xfId="7711"/>
    <cellStyle name="Comma 6 2 27 6" xfId="7712"/>
    <cellStyle name="Comma 6 2 27 7" xfId="7713"/>
    <cellStyle name="Comma 6 2 27 8" xfId="7714"/>
    <cellStyle name="Comma 6 2 28" xfId="7715"/>
    <cellStyle name="Comma 6 2 28 2" xfId="7716"/>
    <cellStyle name="Comma 6 2 28 3" xfId="7717"/>
    <cellStyle name="Comma 6 2 28 4" xfId="7718"/>
    <cellStyle name="Comma 6 2 28 5" xfId="7719"/>
    <cellStyle name="Comma 6 2 28 6" xfId="7720"/>
    <cellStyle name="Comma 6 2 28 7" xfId="7721"/>
    <cellStyle name="Comma 6 2 28 8" xfId="7722"/>
    <cellStyle name="Comma 6 2 29" xfId="7723"/>
    <cellStyle name="Comma 6 2 29 2" xfId="7724"/>
    <cellStyle name="Comma 6 2 29 3" xfId="7725"/>
    <cellStyle name="Comma 6 2 29 4" xfId="7726"/>
    <cellStyle name="Comma 6 2 29 5" xfId="7727"/>
    <cellStyle name="Comma 6 2 29 6" xfId="7728"/>
    <cellStyle name="Comma 6 2 29 7" xfId="7729"/>
    <cellStyle name="Comma 6 2 29 8" xfId="7730"/>
    <cellStyle name="Comma 6 2 29 9" xfId="7731"/>
    <cellStyle name="Comma 6 2 3" xfId="7732"/>
    <cellStyle name="Comma 6 2 3 10" xfId="7733"/>
    <cellStyle name="Comma 6 2 3 11" xfId="7734"/>
    <cellStyle name="Comma 6 2 3 12" xfId="7735"/>
    <cellStyle name="Comma 6 2 3 13" xfId="7736"/>
    <cellStyle name="Comma 6 2 3 14" xfId="7737"/>
    <cellStyle name="Comma 6 2 3 15" xfId="7738"/>
    <cellStyle name="Comma 6 2 3 2" xfId="7739"/>
    <cellStyle name="Comma 6 2 3 2 2" xfId="7740"/>
    <cellStyle name="Comma 6 2 3 2 3" xfId="7741"/>
    <cellStyle name="Comma 6 2 3 2 4" xfId="7742"/>
    <cellStyle name="Comma 6 2 3 2 5" xfId="7743"/>
    <cellStyle name="Comma 6 2 3 2 6" xfId="7744"/>
    <cellStyle name="Comma 6 2 3 2 7" xfId="7745"/>
    <cellStyle name="Comma 6 2 3 2 8" xfId="7746"/>
    <cellStyle name="Comma 6 2 3 3" xfId="7747"/>
    <cellStyle name="Comma 6 2 3 3 2" xfId="7748"/>
    <cellStyle name="Comma 6 2 3 3 3" xfId="7749"/>
    <cellStyle name="Comma 6 2 3 3 4" xfId="7750"/>
    <cellStyle name="Comma 6 2 3 3 5" xfId="7751"/>
    <cellStyle name="Comma 6 2 3 3 6" xfId="7752"/>
    <cellStyle name="Comma 6 2 3 3 7" xfId="7753"/>
    <cellStyle name="Comma 6 2 3 3 8" xfId="7754"/>
    <cellStyle name="Comma 6 2 3 4" xfId="7755"/>
    <cellStyle name="Comma 6 2 3 4 2" xfId="7756"/>
    <cellStyle name="Comma 6 2 3 4 3" xfId="7757"/>
    <cellStyle name="Comma 6 2 3 4 4" xfId="7758"/>
    <cellStyle name="Comma 6 2 3 4 5" xfId="7759"/>
    <cellStyle name="Comma 6 2 3 4 6" xfId="7760"/>
    <cellStyle name="Comma 6 2 3 4 7" xfId="7761"/>
    <cellStyle name="Comma 6 2 3 4 8" xfId="7762"/>
    <cellStyle name="Comma 6 2 3 5" xfId="7763"/>
    <cellStyle name="Comma 6 2 3 5 2" xfId="7764"/>
    <cellStyle name="Comma 6 2 3 5 3" xfId="7765"/>
    <cellStyle name="Comma 6 2 3 5 4" xfId="7766"/>
    <cellStyle name="Comma 6 2 3 5 5" xfId="7767"/>
    <cellStyle name="Comma 6 2 3 5 6" xfId="7768"/>
    <cellStyle name="Comma 6 2 3 5 7" xfId="7769"/>
    <cellStyle name="Comma 6 2 3 6" xfId="7770"/>
    <cellStyle name="Comma 6 2 3 7" xfId="7771"/>
    <cellStyle name="Comma 6 2 3 8" xfId="7772"/>
    <cellStyle name="Comma 6 2 3 9" xfId="7773"/>
    <cellStyle name="Comma 6 2 30" xfId="7774"/>
    <cellStyle name="Comma 6 2 30 2" xfId="7775"/>
    <cellStyle name="Comma 6 2 30 3" xfId="7776"/>
    <cellStyle name="Comma 6 2 30 4" xfId="7777"/>
    <cellStyle name="Comma 6 2 30 5" xfId="7778"/>
    <cellStyle name="Comma 6 2 30 6" xfId="7779"/>
    <cellStyle name="Comma 6 2 30 7" xfId="7780"/>
    <cellStyle name="Comma 6 2 30 8" xfId="7781"/>
    <cellStyle name="Comma 6 2 30 9" xfId="7782"/>
    <cellStyle name="Comma 6 2 31" xfId="7783"/>
    <cellStyle name="Comma 6 2 31 2" xfId="7784"/>
    <cellStyle name="Comma 6 2 31 3" xfId="7785"/>
    <cellStyle name="Comma 6 2 32" xfId="7786"/>
    <cellStyle name="Comma 6 2 33" xfId="7787"/>
    <cellStyle name="Comma 6 2 34" xfId="7788"/>
    <cellStyle name="Comma 6 2 35" xfId="7789"/>
    <cellStyle name="Comma 6 2 36" xfId="7790"/>
    <cellStyle name="Comma 6 2 37" xfId="7791"/>
    <cellStyle name="Comma 6 2 38" xfId="7792"/>
    <cellStyle name="Comma 6 2 39" xfId="7793"/>
    <cellStyle name="Comma 6 2 4" xfId="7794"/>
    <cellStyle name="Comma 6 2 4 10" xfId="7795"/>
    <cellStyle name="Comma 6 2 4 11" xfId="7796"/>
    <cellStyle name="Comma 6 2 4 12" xfId="7797"/>
    <cellStyle name="Comma 6 2 4 13" xfId="7798"/>
    <cellStyle name="Comma 6 2 4 14" xfId="7799"/>
    <cellStyle name="Comma 6 2 4 15" xfId="7800"/>
    <cellStyle name="Comma 6 2 4 2" xfId="7801"/>
    <cellStyle name="Comma 6 2 4 2 2" xfId="7802"/>
    <cellStyle name="Comma 6 2 4 2 3" xfId="7803"/>
    <cellStyle name="Comma 6 2 4 2 4" xfId="7804"/>
    <cellStyle name="Comma 6 2 4 2 5" xfId="7805"/>
    <cellStyle name="Comma 6 2 4 2 6" xfId="7806"/>
    <cellStyle name="Comma 6 2 4 2 7" xfId="7807"/>
    <cellStyle name="Comma 6 2 4 2 8" xfId="7808"/>
    <cellStyle name="Comma 6 2 4 3" xfId="7809"/>
    <cellStyle name="Comma 6 2 4 3 2" xfId="7810"/>
    <cellStyle name="Comma 6 2 4 3 3" xfId="7811"/>
    <cellStyle name="Comma 6 2 4 3 4" xfId="7812"/>
    <cellStyle name="Comma 6 2 4 3 5" xfId="7813"/>
    <cellStyle name="Comma 6 2 4 3 6" xfId="7814"/>
    <cellStyle name="Comma 6 2 4 3 7" xfId="7815"/>
    <cellStyle name="Comma 6 2 4 3 8" xfId="7816"/>
    <cellStyle name="Comma 6 2 4 4" xfId="7817"/>
    <cellStyle name="Comma 6 2 4 4 2" xfId="7818"/>
    <cellStyle name="Comma 6 2 4 4 3" xfId="7819"/>
    <cellStyle name="Comma 6 2 4 4 4" xfId="7820"/>
    <cellStyle name="Comma 6 2 4 4 5" xfId="7821"/>
    <cellStyle name="Comma 6 2 4 4 6" xfId="7822"/>
    <cellStyle name="Comma 6 2 4 4 7" xfId="7823"/>
    <cellStyle name="Comma 6 2 4 4 8" xfId="7824"/>
    <cellStyle name="Comma 6 2 4 5" xfId="7825"/>
    <cellStyle name="Comma 6 2 4 5 2" xfId="7826"/>
    <cellStyle name="Comma 6 2 4 5 3" xfId="7827"/>
    <cellStyle name="Comma 6 2 4 5 4" xfId="7828"/>
    <cellStyle name="Comma 6 2 4 5 5" xfId="7829"/>
    <cellStyle name="Comma 6 2 4 5 6" xfId="7830"/>
    <cellStyle name="Comma 6 2 4 5 7" xfId="7831"/>
    <cellStyle name="Comma 6 2 4 6" xfId="7832"/>
    <cellStyle name="Comma 6 2 4 7" xfId="7833"/>
    <cellStyle name="Comma 6 2 4 8" xfId="7834"/>
    <cellStyle name="Comma 6 2 4 9" xfId="7835"/>
    <cellStyle name="Comma 6 2 5" xfId="7836"/>
    <cellStyle name="Comma 6 2 5 10" xfId="7837"/>
    <cellStyle name="Comma 6 2 5 11" xfId="7838"/>
    <cellStyle name="Comma 6 2 5 12" xfId="7839"/>
    <cellStyle name="Comma 6 2 5 13" xfId="7840"/>
    <cellStyle name="Comma 6 2 5 14" xfId="7841"/>
    <cellStyle name="Comma 6 2 5 15" xfId="7842"/>
    <cellStyle name="Comma 6 2 5 2" xfId="7843"/>
    <cellStyle name="Comma 6 2 5 2 2" xfId="7844"/>
    <cellStyle name="Comma 6 2 5 2 3" xfId="7845"/>
    <cellStyle name="Comma 6 2 5 2 4" xfId="7846"/>
    <cellStyle name="Comma 6 2 5 2 5" xfId="7847"/>
    <cellStyle name="Comma 6 2 5 2 6" xfId="7848"/>
    <cellStyle name="Comma 6 2 5 2 7" xfId="7849"/>
    <cellStyle name="Comma 6 2 5 2 8" xfId="7850"/>
    <cellStyle name="Comma 6 2 5 3" xfId="7851"/>
    <cellStyle name="Comma 6 2 5 3 2" xfId="7852"/>
    <cellStyle name="Comma 6 2 5 3 3" xfId="7853"/>
    <cellStyle name="Comma 6 2 5 3 4" xfId="7854"/>
    <cellStyle name="Comma 6 2 5 3 5" xfId="7855"/>
    <cellStyle name="Comma 6 2 5 3 6" xfId="7856"/>
    <cellStyle name="Comma 6 2 5 3 7" xfId="7857"/>
    <cellStyle name="Comma 6 2 5 3 8" xfId="7858"/>
    <cellStyle name="Comma 6 2 5 4" xfId="7859"/>
    <cellStyle name="Comma 6 2 5 4 2" xfId="7860"/>
    <cellStyle name="Comma 6 2 5 4 3" xfId="7861"/>
    <cellStyle name="Comma 6 2 5 4 4" xfId="7862"/>
    <cellStyle name="Comma 6 2 5 4 5" xfId="7863"/>
    <cellStyle name="Comma 6 2 5 4 6" xfId="7864"/>
    <cellStyle name="Comma 6 2 5 4 7" xfId="7865"/>
    <cellStyle name="Comma 6 2 5 4 8" xfId="7866"/>
    <cellStyle name="Comma 6 2 5 5" xfId="7867"/>
    <cellStyle name="Comma 6 2 5 5 2" xfId="7868"/>
    <cellStyle name="Comma 6 2 5 5 3" xfId="7869"/>
    <cellStyle name="Comma 6 2 5 5 4" xfId="7870"/>
    <cellStyle name="Comma 6 2 5 5 5" xfId="7871"/>
    <cellStyle name="Comma 6 2 5 5 6" xfId="7872"/>
    <cellStyle name="Comma 6 2 5 5 7" xfId="7873"/>
    <cellStyle name="Comma 6 2 5 6" xfId="7874"/>
    <cellStyle name="Comma 6 2 5 7" xfId="7875"/>
    <cellStyle name="Comma 6 2 5 8" xfId="7876"/>
    <cellStyle name="Comma 6 2 5 9" xfId="7877"/>
    <cellStyle name="Comma 6 2 6" xfId="7878"/>
    <cellStyle name="Comma 6 2 6 10" xfId="7879"/>
    <cellStyle name="Comma 6 2 6 11" xfId="7880"/>
    <cellStyle name="Comma 6 2 6 12" xfId="7881"/>
    <cellStyle name="Comma 6 2 6 13" xfId="7882"/>
    <cellStyle name="Comma 6 2 6 14" xfId="7883"/>
    <cellStyle name="Comma 6 2 6 15" xfId="7884"/>
    <cellStyle name="Comma 6 2 6 2" xfId="7885"/>
    <cellStyle name="Comma 6 2 6 2 2" xfId="7886"/>
    <cellStyle name="Comma 6 2 6 2 3" xfId="7887"/>
    <cellStyle name="Comma 6 2 6 2 4" xfId="7888"/>
    <cellStyle name="Comma 6 2 6 2 5" xfId="7889"/>
    <cellStyle name="Comma 6 2 6 2 6" xfId="7890"/>
    <cellStyle name="Comma 6 2 6 2 7" xfId="7891"/>
    <cellStyle name="Comma 6 2 6 2 8" xfId="7892"/>
    <cellStyle name="Comma 6 2 6 3" xfId="7893"/>
    <cellStyle name="Comma 6 2 6 3 2" xfId="7894"/>
    <cellStyle name="Comma 6 2 6 3 3" xfId="7895"/>
    <cellStyle name="Comma 6 2 6 3 4" xfId="7896"/>
    <cellStyle name="Comma 6 2 6 3 5" xfId="7897"/>
    <cellStyle name="Comma 6 2 6 3 6" xfId="7898"/>
    <cellStyle name="Comma 6 2 6 3 7" xfId="7899"/>
    <cellStyle name="Comma 6 2 6 3 8" xfId="7900"/>
    <cellStyle name="Comma 6 2 6 4" xfId="7901"/>
    <cellStyle name="Comma 6 2 6 4 2" xfId="7902"/>
    <cellStyle name="Comma 6 2 6 4 3" xfId="7903"/>
    <cellStyle name="Comma 6 2 6 4 4" xfId="7904"/>
    <cellStyle name="Comma 6 2 6 4 5" xfId="7905"/>
    <cellStyle name="Comma 6 2 6 4 6" xfId="7906"/>
    <cellStyle name="Comma 6 2 6 4 7" xfId="7907"/>
    <cellStyle name="Comma 6 2 6 4 8" xfId="7908"/>
    <cellStyle name="Comma 6 2 6 5" xfId="7909"/>
    <cellStyle name="Comma 6 2 6 5 2" xfId="7910"/>
    <cellStyle name="Comma 6 2 6 5 3" xfId="7911"/>
    <cellStyle name="Comma 6 2 6 5 4" xfId="7912"/>
    <cellStyle name="Comma 6 2 6 5 5" xfId="7913"/>
    <cellStyle name="Comma 6 2 6 5 6" xfId="7914"/>
    <cellStyle name="Comma 6 2 6 5 7" xfId="7915"/>
    <cellStyle name="Comma 6 2 6 6" xfId="7916"/>
    <cellStyle name="Comma 6 2 6 7" xfId="7917"/>
    <cellStyle name="Comma 6 2 6 8" xfId="7918"/>
    <cellStyle name="Comma 6 2 6 9" xfId="7919"/>
    <cellStyle name="Comma 6 2 7" xfId="7920"/>
    <cellStyle name="Comma 6 2 7 10" xfId="7921"/>
    <cellStyle name="Comma 6 2 7 11" xfId="7922"/>
    <cellStyle name="Comma 6 2 7 12" xfId="7923"/>
    <cellStyle name="Comma 6 2 7 13" xfId="7924"/>
    <cellStyle name="Comma 6 2 7 14" xfId="7925"/>
    <cellStyle name="Comma 6 2 7 15" xfId="7926"/>
    <cellStyle name="Comma 6 2 7 2" xfId="7927"/>
    <cellStyle name="Comma 6 2 7 2 2" xfId="7928"/>
    <cellStyle name="Comma 6 2 7 2 3" xfId="7929"/>
    <cellStyle name="Comma 6 2 7 2 4" xfId="7930"/>
    <cellStyle name="Comma 6 2 7 2 5" xfId="7931"/>
    <cellStyle name="Comma 6 2 7 2 6" xfId="7932"/>
    <cellStyle name="Comma 6 2 7 2 7" xfId="7933"/>
    <cellStyle name="Comma 6 2 7 2 8" xfId="7934"/>
    <cellStyle name="Comma 6 2 7 3" xfId="7935"/>
    <cellStyle name="Comma 6 2 7 3 2" xfId="7936"/>
    <cellStyle name="Comma 6 2 7 3 3" xfId="7937"/>
    <cellStyle name="Comma 6 2 7 3 4" xfId="7938"/>
    <cellStyle name="Comma 6 2 7 3 5" xfId="7939"/>
    <cellStyle name="Comma 6 2 7 3 6" xfId="7940"/>
    <cellStyle name="Comma 6 2 7 3 7" xfId="7941"/>
    <cellStyle name="Comma 6 2 7 3 8" xfId="7942"/>
    <cellStyle name="Comma 6 2 7 4" xfId="7943"/>
    <cellStyle name="Comma 6 2 7 4 2" xfId="7944"/>
    <cellStyle name="Comma 6 2 7 4 3" xfId="7945"/>
    <cellStyle name="Comma 6 2 7 4 4" xfId="7946"/>
    <cellStyle name="Comma 6 2 7 4 5" xfId="7947"/>
    <cellStyle name="Comma 6 2 7 4 6" xfId="7948"/>
    <cellStyle name="Comma 6 2 7 4 7" xfId="7949"/>
    <cellStyle name="Comma 6 2 7 4 8" xfId="7950"/>
    <cellStyle name="Comma 6 2 7 5" xfId="7951"/>
    <cellStyle name="Comma 6 2 7 5 2" xfId="7952"/>
    <cellStyle name="Comma 6 2 7 5 3" xfId="7953"/>
    <cellStyle name="Comma 6 2 7 5 4" xfId="7954"/>
    <cellStyle name="Comma 6 2 7 5 5" xfId="7955"/>
    <cellStyle name="Comma 6 2 7 5 6" xfId="7956"/>
    <cellStyle name="Comma 6 2 7 5 7" xfId="7957"/>
    <cellStyle name="Comma 6 2 7 6" xfId="7958"/>
    <cellStyle name="Comma 6 2 7 7" xfId="7959"/>
    <cellStyle name="Comma 6 2 7 8" xfId="7960"/>
    <cellStyle name="Comma 6 2 7 9" xfId="7961"/>
    <cellStyle name="Comma 6 2 8" xfId="7962"/>
    <cellStyle name="Comma 6 2 8 10" xfId="7963"/>
    <cellStyle name="Comma 6 2 8 11" xfId="7964"/>
    <cellStyle name="Comma 6 2 8 12" xfId="7965"/>
    <cellStyle name="Comma 6 2 8 13" xfId="7966"/>
    <cellStyle name="Comma 6 2 8 2" xfId="7967"/>
    <cellStyle name="Comma 6 2 8 3" xfId="7968"/>
    <cellStyle name="Comma 6 2 8 4" xfId="7969"/>
    <cellStyle name="Comma 6 2 8 5" xfId="7970"/>
    <cellStyle name="Comma 6 2 8 6" xfId="7971"/>
    <cellStyle name="Comma 6 2 8 7" xfId="7972"/>
    <cellStyle name="Comma 6 2 8 8" xfId="7973"/>
    <cellStyle name="Comma 6 2 8 9" xfId="7974"/>
    <cellStyle name="Comma 6 2 9" xfId="7975"/>
    <cellStyle name="Comma 6 2 9 10" xfId="7976"/>
    <cellStyle name="Comma 6 2 9 11" xfId="7977"/>
    <cellStyle name="Comma 6 2 9 12" xfId="7978"/>
    <cellStyle name="Comma 6 2 9 13" xfId="7979"/>
    <cellStyle name="Comma 6 2 9 2" xfId="7980"/>
    <cellStyle name="Comma 6 2 9 3" xfId="7981"/>
    <cellStyle name="Comma 6 2 9 4" xfId="7982"/>
    <cellStyle name="Comma 6 2 9 5" xfId="7983"/>
    <cellStyle name="Comma 6 2 9 6" xfId="7984"/>
    <cellStyle name="Comma 6 2 9 7" xfId="7985"/>
    <cellStyle name="Comma 6 2 9 8" xfId="7986"/>
    <cellStyle name="Comma 6 2 9 9" xfId="7987"/>
    <cellStyle name="Comma 6 20" xfId="7988"/>
    <cellStyle name="Comma 6 20 10" xfId="7989"/>
    <cellStyle name="Comma 6 20 11" xfId="7990"/>
    <cellStyle name="Comma 6 20 12" xfId="7991"/>
    <cellStyle name="Comma 6 20 13" xfId="7992"/>
    <cellStyle name="Comma 6 20 2" xfId="7993"/>
    <cellStyle name="Comma 6 20 3" xfId="7994"/>
    <cellStyle name="Comma 6 20 4" xfId="7995"/>
    <cellStyle name="Comma 6 20 5" xfId="7996"/>
    <cellStyle name="Comma 6 20 6" xfId="7997"/>
    <cellStyle name="Comma 6 20 7" xfId="7998"/>
    <cellStyle name="Comma 6 20 8" xfId="7999"/>
    <cellStyle name="Comma 6 20 9" xfId="8000"/>
    <cellStyle name="Comma 6 21" xfId="8001"/>
    <cellStyle name="Comma 6 21 10" xfId="8002"/>
    <cellStyle name="Comma 6 21 11" xfId="8003"/>
    <cellStyle name="Comma 6 21 12" xfId="8004"/>
    <cellStyle name="Comma 6 21 13" xfId="8005"/>
    <cellStyle name="Comma 6 21 2" xfId="8006"/>
    <cellStyle name="Comma 6 21 3" xfId="8007"/>
    <cellStyle name="Comma 6 21 4" xfId="8008"/>
    <cellStyle name="Comma 6 21 5" xfId="8009"/>
    <cellStyle name="Comma 6 21 6" xfId="8010"/>
    <cellStyle name="Comma 6 21 7" xfId="8011"/>
    <cellStyle name="Comma 6 21 8" xfId="8012"/>
    <cellStyle name="Comma 6 21 9" xfId="8013"/>
    <cellStyle name="Comma 6 22" xfId="8014"/>
    <cellStyle name="Comma 6 22 10" xfId="8015"/>
    <cellStyle name="Comma 6 22 11" xfId="8016"/>
    <cellStyle name="Comma 6 22 12" xfId="8017"/>
    <cellStyle name="Comma 6 22 13" xfId="8018"/>
    <cellStyle name="Comma 6 22 2" xfId="8019"/>
    <cellStyle name="Comma 6 22 3" xfId="8020"/>
    <cellStyle name="Comma 6 22 4" xfId="8021"/>
    <cellStyle name="Comma 6 22 5" xfId="8022"/>
    <cellStyle name="Comma 6 22 6" xfId="8023"/>
    <cellStyle name="Comma 6 22 7" xfId="8024"/>
    <cellStyle name="Comma 6 22 8" xfId="8025"/>
    <cellStyle name="Comma 6 22 9" xfId="8026"/>
    <cellStyle name="Comma 6 23" xfId="8027"/>
    <cellStyle name="Comma 6 23 10" xfId="8028"/>
    <cellStyle name="Comma 6 23 11" xfId="8029"/>
    <cellStyle name="Comma 6 23 12" xfId="8030"/>
    <cellStyle name="Comma 6 23 13" xfId="8031"/>
    <cellStyle name="Comma 6 23 2" xfId="8032"/>
    <cellStyle name="Comma 6 23 3" xfId="8033"/>
    <cellStyle name="Comma 6 23 4" xfId="8034"/>
    <cellStyle name="Comma 6 23 5" xfId="8035"/>
    <cellStyle name="Comma 6 23 6" xfId="8036"/>
    <cellStyle name="Comma 6 23 7" xfId="8037"/>
    <cellStyle name="Comma 6 23 8" xfId="8038"/>
    <cellStyle name="Comma 6 23 9" xfId="8039"/>
    <cellStyle name="Comma 6 24" xfId="8040"/>
    <cellStyle name="Comma 6 24 10" xfId="8041"/>
    <cellStyle name="Comma 6 24 11" xfId="8042"/>
    <cellStyle name="Comma 6 24 12" xfId="8043"/>
    <cellStyle name="Comma 6 24 13" xfId="8044"/>
    <cellStyle name="Comma 6 24 2" xfId="8045"/>
    <cellStyle name="Comma 6 24 3" xfId="8046"/>
    <cellStyle name="Comma 6 24 4" xfId="8047"/>
    <cellStyle name="Comma 6 24 5" xfId="8048"/>
    <cellStyle name="Comma 6 24 6" xfId="8049"/>
    <cellStyle name="Comma 6 24 7" xfId="8050"/>
    <cellStyle name="Comma 6 24 8" xfId="8051"/>
    <cellStyle name="Comma 6 24 9" xfId="8052"/>
    <cellStyle name="Comma 6 25" xfId="8053"/>
    <cellStyle name="Comma 6 25 10" xfId="8054"/>
    <cellStyle name="Comma 6 25 11" xfId="8055"/>
    <cellStyle name="Comma 6 25 12" xfId="8056"/>
    <cellStyle name="Comma 6 25 13" xfId="8057"/>
    <cellStyle name="Comma 6 25 2" xfId="8058"/>
    <cellStyle name="Comma 6 25 3" xfId="8059"/>
    <cellStyle name="Comma 6 25 4" xfId="8060"/>
    <cellStyle name="Comma 6 25 5" xfId="8061"/>
    <cellStyle name="Comma 6 25 6" xfId="8062"/>
    <cellStyle name="Comma 6 25 7" xfId="8063"/>
    <cellStyle name="Comma 6 25 8" xfId="8064"/>
    <cellStyle name="Comma 6 25 9" xfId="8065"/>
    <cellStyle name="Comma 6 26" xfId="8066"/>
    <cellStyle name="Comma 6 26 10" xfId="8067"/>
    <cellStyle name="Comma 6 26 11" xfId="8068"/>
    <cellStyle name="Comma 6 26 12" xfId="8069"/>
    <cellStyle name="Comma 6 26 13" xfId="8070"/>
    <cellStyle name="Comma 6 26 2" xfId="8071"/>
    <cellStyle name="Comma 6 26 3" xfId="8072"/>
    <cellStyle name="Comma 6 26 4" xfId="8073"/>
    <cellStyle name="Comma 6 26 5" xfId="8074"/>
    <cellStyle name="Comma 6 26 6" xfId="8075"/>
    <cellStyle name="Comma 6 26 7" xfId="8076"/>
    <cellStyle name="Comma 6 26 8" xfId="8077"/>
    <cellStyle name="Comma 6 26 9" xfId="8078"/>
    <cellStyle name="Comma 6 27" xfId="8079"/>
    <cellStyle name="Comma 6 27 10" xfId="8080"/>
    <cellStyle name="Comma 6 27 11" xfId="8081"/>
    <cellStyle name="Comma 6 27 12" xfId="8082"/>
    <cellStyle name="Comma 6 27 13" xfId="8083"/>
    <cellStyle name="Comma 6 27 2" xfId="8084"/>
    <cellStyle name="Comma 6 27 3" xfId="8085"/>
    <cellStyle name="Comma 6 27 4" xfId="8086"/>
    <cellStyle name="Comma 6 27 5" xfId="8087"/>
    <cellStyle name="Comma 6 27 6" xfId="8088"/>
    <cellStyle name="Comma 6 27 7" xfId="8089"/>
    <cellStyle name="Comma 6 27 8" xfId="8090"/>
    <cellStyle name="Comma 6 27 9" xfId="8091"/>
    <cellStyle name="Comma 6 28" xfId="8092"/>
    <cellStyle name="Comma 6 28 10" xfId="8093"/>
    <cellStyle name="Comma 6 28 11" xfId="8094"/>
    <cellStyle name="Comma 6 28 12" xfId="8095"/>
    <cellStyle name="Comma 6 28 13" xfId="8096"/>
    <cellStyle name="Comma 6 28 2" xfId="8097"/>
    <cellStyle name="Comma 6 28 3" xfId="8098"/>
    <cellStyle name="Comma 6 28 4" xfId="8099"/>
    <cellStyle name="Comma 6 28 5" xfId="8100"/>
    <cellStyle name="Comma 6 28 6" xfId="8101"/>
    <cellStyle name="Comma 6 28 7" xfId="8102"/>
    <cellStyle name="Comma 6 28 8" xfId="8103"/>
    <cellStyle name="Comma 6 28 9" xfId="8104"/>
    <cellStyle name="Comma 6 29" xfId="8105"/>
    <cellStyle name="Comma 6 29 10" xfId="8106"/>
    <cellStyle name="Comma 6 29 11" xfId="8107"/>
    <cellStyle name="Comma 6 29 12" xfId="8108"/>
    <cellStyle name="Comma 6 29 13" xfId="8109"/>
    <cellStyle name="Comma 6 29 2" xfId="8110"/>
    <cellStyle name="Comma 6 29 3" xfId="8111"/>
    <cellStyle name="Comma 6 29 4" xfId="8112"/>
    <cellStyle name="Comma 6 29 5" xfId="8113"/>
    <cellStyle name="Comma 6 29 6" xfId="8114"/>
    <cellStyle name="Comma 6 29 7" xfId="8115"/>
    <cellStyle name="Comma 6 29 8" xfId="8116"/>
    <cellStyle name="Comma 6 29 9" xfId="8117"/>
    <cellStyle name="Comma 6 3" xfId="8118"/>
    <cellStyle name="Comma 6 3 10" xfId="8119"/>
    <cellStyle name="Comma 6 3 10 10" xfId="8120"/>
    <cellStyle name="Comma 6 3 10 11" xfId="8121"/>
    <cellStyle name="Comma 6 3 10 12" xfId="8122"/>
    <cellStyle name="Comma 6 3 10 13" xfId="8123"/>
    <cellStyle name="Comma 6 3 10 2" xfId="8124"/>
    <cellStyle name="Comma 6 3 10 3" xfId="8125"/>
    <cellStyle name="Comma 6 3 10 4" xfId="8126"/>
    <cellStyle name="Comma 6 3 10 5" xfId="8127"/>
    <cellStyle name="Comma 6 3 10 6" xfId="8128"/>
    <cellStyle name="Comma 6 3 10 7" xfId="8129"/>
    <cellStyle name="Comma 6 3 10 8" xfId="8130"/>
    <cellStyle name="Comma 6 3 10 9" xfId="8131"/>
    <cellStyle name="Comma 6 3 11" xfId="8132"/>
    <cellStyle name="Comma 6 3 11 10" xfId="8133"/>
    <cellStyle name="Comma 6 3 11 11" xfId="8134"/>
    <cellStyle name="Comma 6 3 11 12" xfId="8135"/>
    <cellStyle name="Comma 6 3 11 13" xfId="8136"/>
    <cellStyle name="Comma 6 3 11 2" xfId="8137"/>
    <cellStyle name="Comma 6 3 11 3" xfId="8138"/>
    <cellStyle name="Comma 6 3 11 4" xfId="8139"/>
    <cellStyle name="Comma 6 3 11 5" xfId="8140"/>
    <cellStyle name="Comma 6 3 11 6" xfId="8141"/>
    <cellStyle name="Comma 6 3 11 7" xfId="8142"/>
    <cellStyle name="Comma 6 3 11 8" xfId="8143"/>
    <cellStyle name="Comma 6 3 11 9" xfId="8144"/>
    <cellStyle name="Comma 6 3 12" xfId="8145"/>
    <cellStyle name="Comma 6 3 12 10" xfId="8146"/>
    <cellStyle name="Comma 6 3 12 11" xfId="8147"/>
    <cellStyle name="Comma 6 3 12 12" xfId="8148"/>
    <cellStyle name="Comma 6 3 12 13" xfId="8149"/>
    <cellStyle name="Comma 6 3 12 2" xfId="8150"/>
    <cellStyle name="Comma 6 3 12 3" xfId="8151"/>
    <cellStyle name="Comma 6 3 12 4" xfId="8152"/>
    <cellStyle name="Comma 6 3 12 5" xfId="8153"/>
    <cellStyle name="Comma 6 3 12 6" xfId="8154"/>
    <cellStyle name="Comma 6 3 12 7" xfId="8155"/>
    <cellStyle name="Comma 6 3 12 8" xfId="8156"/>
    <cellStyle name="Comma 6 3 12 9" xfId="8157"/>
    <cellStyle name="Comma 6 3 13" xfId="8158"/>
    <cellStyle name="Comma 6 3 13 10" xfId="8159"/>
    <cellStyle name="Comma 6 3 13 11" xfId="8160"/>
    <cellStyle name="Comma 6 3 13 12" xfId="8161"/>
    <cellStyle name="Comma 6 3 13 13" xfId="8162"/>
    <cellStyle name="Comma 6 3 13 2" xfId="8163"/>
    <cellStyle name="Comma 6 3 13 3" xfId="8164"/>
    <cellStyle name="Comma 6 3 13 4" xfId="8165"/>
    <cellStyle name="Comma 6 3 13 5" xfId="8166"/>
    <cellStyle name="Comma 6 3 13 6" xfId="8167"/>
    <cellStyle name="Comma 6 3 13 7" xfId="8168"/>
    <cellStyle name="Comma 6 3 13 8" xfId="8169"/>
    <cellStyle name="Comma 6 3 13 9" xfId="8170"/>
    <cellStyle name="Comma 6 3 14" xfId="8171"/>
    <cellStyle name="Comma 6 3 14 10" xfId="8172"/>
    <cellStyle name="Comma 6 3 14 11" xfId="8173"/>
    <cellStyle name="Comma 6 3 14 12" xfId="8174"/>
    <cellStyle name="Comma 6 3 14 13" xfId="8175"/>
    <cellStyle name="Comma 6 3 14 2" xfId="8176"/>
    <cellStyle name="Comma 6 3 14 3" xfId="8177"/>
    <cellStyle name="Comma 6 3 14 4" xfId="8178"/>
    <cellStyle name="Comma 6 3 14 5" xfId="8179"/>
    <cellStyle name="Comma 6 3 14 6" xfId="8180"/>
    <cellStyle name="Comma 6 3 14 7" xfId="8181"/>
    <cellStyle name="Comma 6 3 14 8" xfId="8182"/>
    <cellStyle name="Comma 6 3 14 9" xfId="8183"/>
    <cellStyle name="Comma 6 3 15" xfId="8184"/>
    <cellStyle name="Comma 6 3 15 10" xfId="8185"/>
    <cellStyle name="Comma 6 3 15 11" xfId="8186"/>
    <cellStyle name="Comma 6 3 15 12" xfId="8187"/>
    <cellStyle name="Comma 6 3 15 13" xfId="8188"/>
    <cellStyle name="Comma 6 3 15 2" xfId="8189"/>
    <cellStyle name="Comma 6 3 15 3" xfId="8190"/>
    <cellStyle name="Comma 6 3 15 4" xfId="8191"/>
    <cellStyle name="Comma 6 3 15 5" xfId="8192"/>
    <cellStyle name="Comma 6 3 15 6" xfId="8193"/>
    <cellStyle name="Comma 6 3 15 7" xfId="8194"/>
    <cellStyle name="Comma 6 3 15 8" xfId="8195"/>
    <cellStyle name="Comma 6 3 15 9" xfId="8196"/>
    <cellStyle name="Comma 6 3 16" xfId="8197"/>
    <cellStyle name="Comma 6 3 16 10" xfId="8198"/>
    <cellStyle name="Comma 6 3 16 11" xfId="8199"/>
    <cellStyle name="Comma 6 3 16 12" xfId="8200"/>
    <cellStyle name="Comma 6 3 16 13" xfId="8201"/>
    <cellStyle name="Comma 6 3 16 2" xfId="8202"/>
    <cellStyle name="Comma 6 3 16 3" xfId="8203"/>
    <cellStyle name="Comma 6 3 16 4" xfId="8204"/>
    <cellStyle name="Comma 6 3 16 5" xfId="8205"/>
    <cellStyle name="Comma 6 3 16 6" xfId="8206"/>
    <cellStyle name="Comma 6 3 16 7" xfId="8207"/>
    <cellStyle name="Comma 6 3 16 8" xfId="8208"/>
    <cellStyle name="Comma 6 3 16 9" xfId="8209"/>
    <cellStyle name="Comma 6 3 17" xfId="8210"/>
    <cellStyle name="Comma 6 3 17 10" xfId="8211"/>
    <cellStyle name="Comma 6 3 17 11" xfId="8212"/>
    <cellStyle name="Comma 6 3 17 12" xfId="8213"/>
    <cellStyle name="Comma 6 3 17 13" xfId="8214"/>
    <cellStyle name="Comma 6 3 17 2" xfId="8215"/>
    <cellStyle name="Comma 6 3 17 3" xfId="8216"/>
    <cellStyle name="Comma 6 3 17 4" xfId="8217"/>
    <cellStyle name="Comma 6 3 17 5" xfId="8218"/>
    <cellStyle name="Comma 6 3 17 6" xfId="8219"/>
    <cellStyle name="Comma 6 3 17 7" xfId="8220"/>
    <cellStyle name="Comma 6 3 17 8" xfId="8221"/>
    <cellStyle name="Comma 6 3 17 9" xfId="8222"/>
    <cellStyle name="Comma 6 3 18" xfId="8223"/>
    <cellStyle name="Comma 6 3 18 10" xfId="8224"/>
    <cellStyle name="Comma 6 3 18 11" xfId="8225"/>
    <cellStyle name="Comma 6 3 18 12" xfId="8226"/>
    <cellStyle name="Comma 6 3 18 13" xfId="8227"/>
    <cellStyle name="Comma 6 3 18 2" xfId="8228"/>
    <cellStyle name="Comma 6 3 18 3" xfId="8229"/>
    <cellStyle name="Comma 6 3 18 4" xfId="8230"/>
    <cellStyle name="Comma 6 3 18 5" xfId="8231"/>
    <cellStyle name="Comma 6 3 18 6" xfId="8232"/>
    <cellStyle name="Comma 6 3 18 7" xfId="8233"/>
    <cellStyle name="Comma 6 3 18 8" xfId="8234"/>
    <cellStyle name="Comma 6 3 18 9" xfId="8235"/>
    <cellStyle name="Comma 6 3 19" xfId="8236"/>
    <cellStyle name="Comma 6 3 19 10" xfId="8237"/>
    <cellStyle name="Comma 6 3 19 11" xfId="8238"/>
    <cellStyle name="Comma 6 3 19 12" xfId="8239"/>
    <cellStyle name="Comma 6 3 19 13" xfId="8240"/>
    <cellStyle name="Comma 6 3 19 2" xfId="8241"/>
    <cellStyle name="Comma 6 3 19 3" xfId="8242"/>
    <cellStyle name="Comma 6 3 19 4" xfId="8243"/>
    <cellStyle name="Comma 6 3 19 5" xfId="8244"/>
    <cellStyle name="Comma 6 3 19 6" xfId="8245"/>
    <cellStyle name="Comma 6 3 19 7" xfId="8246"/>
    <cellStyle name="Comma 6 3 19 8" xfId="8247"/>
    <cellStyle name="Comma 6 3 19 9" xfId="8248"/>
    <cellStyle name="Comma 6 3 2" xfId="8249"/>
    <cellStyle name="Comma 6 3 2 10" xfId="8250"/>
    <cellStyle name="Comma 6 3 2 11" xfId="8251"/>
    <cellStyle name="Comma 6 3 2 12" xfId="8252"/>
    <cellStyle name="Comma 6 3 2 13" xfId="8253"/>
    <cellStyle name="Comma 6 3 2 14" xfId="8254"/>
    <cellStyle name="Comma 6 3 2 15" xfId="8255"/>
    <cellStyle name="Comma 6 3 2 2" xfId="8256"/>
    <cellStyle name="Comma 6 3 2 2 2" xfId="8257"/>
    <cellStyle name="Comma 6 3 2 2 3" xfId="8258"/>
    <cellStyle name="Comma 6 3 2 2 4" xfId="8259"/>
    <cellStyle name="Comma 6 3 2 2 5" xfId="8260"/>
    <cellStyle name="Comma 6 3 2 2 6" xfId="8261"/>
    <cellStyle name="Comma 6 3 2 2 7" xfId="8262"/>
    <cellStyle name="Comma 6 3 2 2 8" xfId="8263"/>
    <cellStyle name="Comma 6 3 2 3" xfId="8264"/>
    <cellStyle name="Comma 6 3 2 3 2" xfId="8265"/>
    <cellStyle name="Comma 6 3 2 3 3" xfId="8266"/>
    <cellStyle name="Comma 6 3 2 3 4" xfId="8267"/>
    <cellStyle name="Comma 6 3 2 3 5" xfId="8268"/>
    <cellStyle name="Comma 6 3 2 3 6" xfId="8269"/>
    <cellStyle name="Comma 6 3 2 3 7" xfId="8270"/>
    <cellStyle name="Comma 6 3 2 3 8" xfId="8271"/>
    <cellStyle name="Comma 6 3 2 4" xfId="8272"/>
    <cellStyle name="Comma 6 3 2 4 2" xfId="8273"/>
    <cellStyle name="Comma 6 3 2 4 3" xfId="8274"/>
    <cellStyle name="Comma 6 3 2 4 4" xfId="8275"/>
    <cellStyle name="Comma 6 3 2 4 5" xfId="8276"/>
    <cellStyle name="Comma 6 3 2 4 6" xfId="8277"/>
    <cellStyle name="Comma 6 3 2 4 7" xfId="8278"/>
    <cellStyle name="Comma 6 3 2 4 8" xfId="8279"/>
    <cellStyle name="Comma 6 3 2 5" xfId="8280"/>
    <cellStyle name="Comma 6 3 2 5 2" xfId="8281"/>
    <cellStyle name="Comma 6 3 2 5 3" xfId="8282"/>
    <cellStyle name="Comma 6 3 2 5 4" xfId="8283"/>
    <cellStyle name="Comma 6 3 2 5 5" xfId="8284"/>
    <cellStyle name="Comma 6 3 2 5 6" xfId="8285"/>
    <cellStyle name="Comma 6 3 2 5 7" xfId="8286"/>
    <cellStyle name="Comma 6 3 2 6" xfId="8287"/>
    <cellStyle name="Comma 6 3 2 7" xfId="8288"/>
    <cellStyle name="Comma 6 3 2 8" xfId="8289"/>
    <cellStyle name="Comma 6 3 2 9" xfId="8290"/>
    <cellStyle name="Comma 6 3 20" xfId="8291"/>
    <cellStyle name="Comma 6 3 20 10" xfId="8292"/>
    <cellStyle name="Comma 6 3 20 11" xfId="8293"/>
    <cellStyle name="Comma 6 3 20 12" xfId="8294"/>
    <cellStyle name="Comma 6 3 20 13" xfId="8295"/>
    <cellStyle name="Comma 6 3 20 2" xfId="8296"/>
    <cellStyle name="Comma 6 3 20 3" xfId="8297"/>
    <cellStyle name="Comma 6 3 20 4" xfId="8298"/>
    <cellStyle name="Comma 6 3 20 5" xfId="8299"/>
    <cellStyle name="Comma 6 3 20 6" xfId="8300"/>
    <cellStyle name="Comma 6 3 20 7" xfId="8301"/>
    <cellStyle name="Comma 6 3 20 8" xfId="8302"/>
    <cellStyle name="Comma 6 3 20 9" xfId="8303"/>
    <cellStyle name="Comma 6 3 21" xfId="8304"/>
    <cellStyle name="Comma 6 3 21 10" xfId="8305"/>
    <cellStyle name="Comma 6 3 21 11" xfId="8306"/>
    <cellStyle name="Comma 6 3 21 12" xfId="8307"/>
    <cellStyle name="Comma 6 3 21 13" xfId="8308"/>
    <cellStyle name="Comma 6 3 21 2" xfId="8309"/>
    <cellStyle name="Comma 6 3 21 3" xfId="8310"/>
    <cellStyle name="Comma 6 3 21 4" xfId="8311"/>
    <cellStyle name="Comma 6 3 21 5" xfId="8312"/>
    <cellStyle name="Comma 6 3 21 6" xfId="8313"/>
    <cellStyle name="Comma 6 3 21 7" xfId="8314"/>
    <cellStyle name="Comma 6 3 21 8" xfId="8315"/>
    <cellStyle name="Comma 6 3 21 9" xfId="8316"/>
    <cellStyle name="Comma 6 3 22" xfId="8317"/>
    <cellStyle name="Comma 6 3 22 10" xfId="8318"/>
    <cellStyle name="Comma 6 3 22 11" xfId="8319"/>
    <cellStyle name="Comma 6 3 22 12" xfId="8320"/>
    <cellStyle name="Comma 6 3 22 13" xfId="8321"/>
    <cellStyle name="Comma 6 3 22 2" xfId="8322"/>
    <cellStyle name="Comma 6 3 22 3" xfId="8323"/>
    <cellStyle name="Comma 6 3 22 4" xfId="8324"/>
    <cellStyle name="Comma 6 3 22 5" xfId="8325"/>
    <cellStyle name="Comma 6 3 22 6" xfId="8326"/>
    <cellStyle name="Comma 6 3 22 7" xfId="8327"/>
    <cellStyle name="Comma 6 3 22 8" xfId="8328"/>
    <cellStyle name="Comma 6 3 22 9" xfId="8329"/>
    <cellStyle name="Comma 6 3 23" xfId="8330"/>
    <cellStyle name="Comma 6 3 23 10" xfId="8331"/>
    <cellStyle name="Comma 6 3 23 11" xfId="8332"/>
    <cellStyle name="Comma 6 3 23 12" xfId="8333"/>
    <cellStyle name="Comma 6 3 23 13" xfId="8334"/>
    <cellStyle name="Comma 6 3 23 2" xfId="8335"/>
    <cellStyle name="Comma 6 3 23 3" xfId="8336"/>
    <cellStyle name="Comma 6 3 23 4" xfId="8337"/>
    <cellStyle name="Comma 6 3 23 5" xfId="8338"/>
    <cellStyle name="Comma 6 3 23 6" xfId="8339"/>
    <cellStyle name="Comma 6 3 23 7" xfId="8340"/>
    <cellStyle name="Comma 6 3 23 8" xfId="8341"/>
    <cellStyle name="Comma 6 3 23 9" xfId="8342"/>
    <cellStyle name="Comma 6 3 24" xfId="8343"/>
    <cellStyle name="Comma 6 3 24 10" xfId="8344"/>
    <cellStyle name="Comma 6 3 24 11" xfId="8345"/>
    <cellStyle name="Comma 6 3 24 12" xfId="8346"/>
    <cellStyle name="Comma 6 3 24 13" xfId="8347"/>
    <cellStyle name="Comma 6 3 24 2" xfId="8348"/>
    <cellStyle name="Comma 6 3 24 3" xfId="8349"/>
    <cellStyle name="Comma 6 3 24 4" xfId="8350"/>
    <cellStyle name="Comma 6 3 24 5" xfId="8351"/>
    <cellStyle name="Comma 6 3 24 6" xfId="8352"/>
    <cellStyle name="Comma 6 3 24 7" xfId="8353"/>
    <cellStyle name="Comma 6 3 24 8" xfId="8354"/>
    <cellStyle name="Comma 6 3 24 9" xfId="8355"/>
    <cellStyle name="Comma 6 3 25" xfId="8356"/>
    <cellStyle name="Comma 6 3 25 10" xfId="8357"/>
    <cellStyle name="Comma 6 3 25 11" xfId="8358"/>
    <cellStyle name="Comma 6 3 25 12" xfId="8359"/>
    <cellStyle name="Comma 6 3 25 13" xfId="8360"/>
    <cellStyle name="Comma 6 3 25 2" xfId="8361"/>
    <cellStyle name="Comma 6 3 25 3" xfId="8362"/>
    <cellStyle name="Comma 6 3 25 4" xfId="8363"/>
    <cellStyle name="Comma 6 3 25 5" xfId="8364"/>
    <cellStyle name="Comma 6 3 25 6" xfId="8365"/>
    <cellStyle name="Comma 6 3 25 7" xfId="8366"/>
    <cellStyle name="Comma 6 3 25 8" xfId="8367"/>
    <cellStyle name="Comma 6 3 25 9" xfId="8368"/>
    <cellStyle name="Comma 6 3 26" xfId="8369"/>
    <cellStyle name="Comma 6 3 26 2" xfId="8370"/>
    <cellStyle name="Comma 6 3 26 3" xfId="8371"/>
    <cellStyle name="Comma 6 3 26 4" xfId="8372"/>
    <cellStyle name="Comma 6 3 26 5" xfId="8373"/>
    <cellStyle name="Comma 6 3 26 6" xfId="8374"/>
    <cellStyle name="Comma 6 3 26 7" xfId="8375"/>
    <cellStyle name="Comma 6 3 26 8" xfId="8376"/>
    <cellStyle name="Comma 6 3 27" xfId="8377"/>
    <cellStyle name="Comma 6 3 27 2" xfId="8378"/>
    <cellStyle name="Comma 6 3 27 3" xfId="8379"/>
    <cellStyle name="Comma 6 3 27 4" xfId="8380"/>
    <cellStyle name="Comma 6 3 27 5" xfId="8381"/>
    <cellStyle name="Comma 6 3 27 6" xfId="8382"/>
    <cellStyle name="Comma 6 3 27 7" xfId="8383"/>
    <cellStyle name="Comma 6 3 27 8" xfId="8384"/>
    <cellStyle name="Comma 6 3 28" xfId="8385"/>
    <cellStyle name="Comma 6 3 28 2" xfId="8386"/>
    <cellStyle name="Comma 6 3 28 3" xfId="8387"/>
    <cellStyle name="Comma 6 3 28 4" xfId="8388"/>
    <cellStyle name="Comma 6 3 28 5" xfId="8389"/>
    <cellStyle name="Comma 6 3 28 6" xfId="8390"/>
    <cellStyle name="Comma 6 3 28 7" xfId="8391"/>
    <cellStyle name="Comma 6 3 28 8" xfId="8392"/>
    <cellStyle name="Comma 6 3 29" xfId="8393"/>
    <cellStyle name="Comma 6 3 29 2" xfId="8394"/>
    <cellStyle name="Comma 6 3 29 3" xfId="8395"/>
    <cellStyle name="Comma 6 3 29 4" xfId="8396"/>
    <cellStyle name="Comma 6 3 29 5" xfId="8397"/>
    <cellStyle name="Comma 6 3 29 6" xfId="8398"/>
    <cellStyle name="Comma 6 3 29 7" xfId="8399"/>
    <cellStyle name="Comma 6 3 3" xfId="8400"/>
    <cellStyle name="Comma 6 3 3 10" xfId="8401"/>
    <cellStyle name="Comma 6 3 3 11" xfId="8402"/>
    <cellStyle name="Comma 6 3 3 12" xfId="8403"/>
    <cellStyle name="Comma 6 3 3 13" xfId="8404"/>
    <cellStyle name="Comma 6 3 3 14" xfId="8405"/>
    <cellStyle name="Comma 6 3 3 15" xfId="8406"/>
    <cellStyle name="Comma 6 3 3 2" xfId="8407"/>
    <cellStyle name="Comma 6 3 3 2 2" xfId="8408"/>
    <cellStyle name="Comma 6 3 3 2 3" xfId="8409"/>
    <cellStyle name="Comma 6 3 3 2 4" xfId="8410"/>
    <cellStyle name="Comma 6 3 3 2 5" xfId="8411"/>
    <cellStyle name="Comma 6 3 3 2 6" xfId="8412"/>
    <cellStyle name="Comma 6 3 3 2 7" xfId="8413"/>
    <cellStyle name="Comma 6 3 3 2 8" xfId="8414"/>
    <cellStyle name="Comma 6 3 3 3" xfId="8415"/>
    <cellStyle name="Comma 6 3 3 3 2" xfId="8416"/>
    <cellStyle name="Comma 6 3 3 3 3" xfId="8417"/>
    <cellStyle name="Comma 6 3 3 3 4" xfId="8418"/>
    <cellStyle name="Comma 6 3 3 3 5" xfId="8419"/>
    <cellStyle name="Comma 6 3 3 3 6" xfId="8420"/>
    <cellStyle name="Comma 6 3 3 3 7" xfId="8421"/>
    <cellStyle name="Comma 6 3 3 3 8" xfId="8422"/>
    <cellStyle name="Comma 6 3 3 4" xfId="8423"/>
    <cellStyle name="Comma 6 3 3 4 2" xfId="8424"/>
    <cellStyle name="Comma 6 3 3 4 3" xfId="8425"/>
    <cellStyle name="Comma 6 3 3 4 4" xfId="8426"/>
    <cellStyle name="Comma 6 3 3 4 5" xfId="8427"/>
    <cellStyle name="Comma 6 3 3 4 6" xfId="8428"/>
    <cellStyle name="Comma 6 3 3 4 7" xfId="8429"/>
    <cellStyle name="Comma 6 3 3 4 8" xfId="8430"/>
    <cellStyle name="Comma 6 3 3 5" xfId="8431"/>
    <cellStyle name="Comma 6 3 3 5 2" xfId="8432"/>
    <cellStyle name="Comma 6 3 3 5 3" xfId="8433"/>
    <cellStyle name="Comma 6 3 3 5 4" xfId="8434"/>
    <cellStyle name="Comma 6 3 3 5 5" xfId="8435"/>
    <cellStyle name="Comma 6 3 3 5 6" xfId="8436"/>
    <cellStyle name="Comma 6 3 3 5 7" xfId="8437"/>
    <cellStyle name="Comma 6 3 3 6" xfId="8438"/>
    <cellStyle name="Comma 6 3 3 7" xfId="8439"/>
    <cellStyle name="Comma 6 3 3 8" xfId="8440"/>
    <cellStyle name="Comma 6 3 3 9" xfId="8441"/>
    <cellStyle name="Comma 6 3 30" xfId="8442"/>
    <cellStyle name="Comma 6 3 30 2" xfId="8443"/>
    <cellStyle name="Comma 6 3 30 3" xfId="8444"/>
    <cellStyle name="Comma 6 3 30 4" xfId="8445"/>
    <cellStyle name="Comma 6 3 30 5" xfId="8446"/>
    <cellStyle name="Comma 6 3 30 6" xfId="8447"/>
    <cellStyle name="Comma 6 3 30 7" xfId="8448"/>
    <cellStyle name="Comma 6 3 31" xfId="8449"/>
    <cellStyle name="Comma 6 3 32" xfId="8450"/>
    <cellStyle name="Comma 6 3 33" xfId="8451"/>
    <cellStyle name="Comma 6 3 34" xfId="8452"/>
    <cellStyle name="Comma 6 3 35" xfId="8453"/>
    <cellStyle name="Comma 6 3 36" xfId="8454"/>
    <cellStyle name="Comma 6 3 37" xfId="8455"/>
    <cellStyle name="Comma 6 3 38" xfId="8456"/>
    <cellStyle name="Comma 6 3 39" xfId="8457"/>
    <cellStyle name="Comma 6 3 4" xfId="8458"/>
    <cellStyle name="Comma 6 3 4 10" xfId="8459"/>
    <cellStyle name="Comma 6 3 4 11" xfId="8460"/>
    <cellStyle name="Comma 6 3 4 12" xfId="8461"/>
    <cellStyle name="Comma 6 3 4 13" xfId="8462"/>
    <cellStyle name="Comma 6 3 4 14" xfId="8463"/>
    <cellStyle name="Comma 6 3 4 15" xfId="8464"/>
    <cellStyle name="Comma 6 3 4 2" xfId="8465"/>
    <cellStyle name="Comma 6 3 4 2 2" xfId="8466"/>
    <cellStyle name="Comma 6 3 4 2 3" xfId="8467"/>
    <cellStyle name="Comma 6 3 4 2 4" xfId="8468"/>
    <cellStyle name="Comma 6 3 4 2 5" xfId="8469"/>
    <cellStyle name="Comma 6 3 4 2 6" xfId="8470"/>
    <cellStyle name="Comma 6 3 4 2 7" xfId="8471"/>
    <cellStyle name="Comma 6 3 4 2 8" xfId="8472"/>
    <cellStyle name="Comma 6 3 4 3" xfId="8473"/>
    <cellStyle name="Comma 6 3 4 3 2" xfId="8474"/>
    <cellStyle name="Comma 6 3 4 3 3" xfId="8475"/>
    <cellStyle name="Comma 6 3 4 3 4" xfId="8476"/>
    <cellStyle name="Comma 6 3 4 3 5" xfId="8477"/>
    <cellStyle name="Comma 6 3 4 3 6" xfId="8478"/>
    <cellStyle name="Comma 6 3 4 3 7" xfId="8479"/>
    <cellStyle name="Comma 6 3 4 3 8" xfId="8480"/>
    <cellStyle name="Comma 6 3 4 4" xfId="8481"/>
    <cellStyle name="Comma 6 3 4 4 2" xfId="8482"/>
    <cellStyle name="Comma 6 3 4 4 3" xfId="8483"/>
    <cellStyle name="Comma 6 3 4 4 4" xfId="8484"/>
    <cellStyle name="Comma 6 3 4 4 5" xfId="8485"/>
    <cellStyle name="Comma 6 3 4 4 6" xfId="8486"/>
    <cellStyle name="Comma 6 3 4 4 7" xfId="8487"/>
    <cellStyle name="Comma 6 3 4 4 8" xfId="8488"/>
    <cellStyle name="Comma 6 3 4 5" xfId="8489"/>
    <cellStyle name="Comma 6 3 4 5 2" xfId="8490"/>
    <cellStyle name="Comma 6 3 4 5 3" xfId="8491"/>
    <cellStyle name="Comma 6 3 4 5 4" xfId="8492"/>
    <cellStyle name="Comma 6 3 4 5 5" xfId="8493"/>
    <cellStyle name="Comma 6 3 4 5 6" xfId="8494"/>
    <cellStyle name="Comma 6 3 4 5 7" xfId="8495"/>
    <cellStyle name="Comma 6 3 4 6" xfId="8496"/>
    <cellStyle name="Comma 6 3 4 7" xfId="8497"/>
    <cellStyle name="Comma 6 3 4 8" xfId="8498"/>
    <cellStyle name="Comma 6 3 4 9" xfId="8499"/>
    <cellStyle name="Comma 6 3 5" xfId="8500"/>
    <cellStyle name="Comma 6 3 5 10" xfId="8501"/>
    <cellStyle name="Comma 6 3 5 11" xfId="8502"/>
    <cellStyle name="Comma 6 3 5 12" xfId="8503"/>
    <cellStyle name="Comma 6 3 5 13" xfId="8504"/>
    <cellStyle name="Comma 6 3 5 14" xfId="8505"/>
    <cellStyle name="Comma 6 3 5 15" xfId="8506"/>
    <cellStyle name="Comma 6 3 5 2" xfId="8507"/>
    <cellStyle name="Comma 6 3 5 2 2" xfId="8508"/>
    <cellStyle name="Comma 6 3 5 2 3" xfId="8509"/>
    <cellStyle name="Comma 6 3 5 2 4" xfId="8510"/>
    <cellStyle name="Comma 6 3 5 2 5" xfId="8511"/>
    <cellStyle name="Comma 6 3 5 2 6" xfId="8512"/>
    <cellStyle name="Comma 6 3 5 2 7" xfId="8513"/>
    <cellStyle name="Comma 6 3 5 2 8" xfId="8514"/>
    <cellStyle name="Comma 6 3 5 3" xfId="8515"/>
    <cellStyle name="Comma 6 3 5 3 2" xfId="8516"/>
    <cellStyle name="Comma 6 3 5 3 3" xfId="8517"/>
    <cellStyle name="Comma 6 3 5 3 4" xfId="8518"/>
    <cellStyle name="Comma 6 3 5 3 5" xfId="8519"/>
    <cellStyle name="Comma 6 3 5 3 6" xfId="8520"/>
    <cellStyle name="Comma 6 3 5 3 7" xfId="8521"/>
    <cellStyle name="Comma 6 3 5 3 8" xfId="8522"/>
    <cellStyle name="Comma 6 3 5 4" xfId="8523"/>
    <cellStyle name="Comma 6 3 5 4 2" xfId="8524"/>
    <cellStyle name="Comma 6 3 5 4 3" xfId="8525"/>
    <cellStyle name="Comma 6 3 5 4 4" xfId="8526"/>
    <cellStyle name="Comma 6 3 5 4 5" xfId="8527"/>
    <cellStyle name="Comma 6 3 5 4 6" xfId="8528"/>
    <cellStyle name="Comma 6 3 5 4 7" xfId="8529"/>
    <cellStyle name="Comma 6 3 5 4 8" xfId="8530"/>
    <cellStyle name="Comma 6 3 5 5" xfId="8531"/>
    <cellStyle name="Comma 6 3 5 5 2" xfId="8532"/>
    <cellStyle name="Comma 6 3 5 5 3" xfId="8533"/>
    <cellStyle name="Comma 6 3 5 5 4" xfId="8534"/>
    <cellStyle name="Comma 6 3 5 5 5" xfId="8535"/>
    <cellStyle name="Comma 6 3 5 5 6" xfId="8536"/>
    <cellStyle name="Comma 6 3 5 5 7" xfId="8537"/>
    <cellStyle name="Comma 6 3 5 6" xfId="8538"/>
    <cellStyle name="Comma 6 3 5 7" xfId="8539"/>
    <cellStyle name="Comma 6 3 5 8" xfId="8540"/>
    <cellStyle name="Comma 6 3 5 9" xfId="8541"/>
    <cellStyle name="Comma 6 3 6" xfId="8542"/>
    <cellStyle name="Comma 6 3 6 10" xfId="8543"/>
    <cellStyle name="Comma 6 3 6 11" xfId="8544"/>
    <cellStyle name="Comma 6 3 6 12" xfId="8545"/>
    <cellStyle name="Comma 6 3 6 13" xfId="8546"/>
    <cellStyle name="Comma 6 3 6 14" xfId="8547"/>
    <cellStyle name="Comma 6 3 6 15" xfId="8548"/>
    <cellStyle name="Comma 6 3 6 2" xfId="8549"/>
    <cellStyle name="Comma 6 3 6 2 2" xfId="8550"/>
    <cellStyle name="Comma 6 3 6 2 3" xfId="8551"/>
    <cellStyle name="Comma 6 3 6 2 4" xfId="8552"/>
    <cellStyle name="Comma 6 3 6 2 5" xfId="8553"/>
    <cellStyle name="Comma 6 3 6 2 6" xfId="8554"/>
    <cellStyle name="Comma 6 3 6 2 7" xfId="8555"/>
    <cellStyle name="Comma 6 3 6 2 8" xfId="8556"/>
    <cellStyle name="Comma 6 3 6 3" xfId="8557"/>
    <cellStyle name="Comma 6 3 6 3 2" xfId="8558"/>
    <cellStyle name="Comma 6 3 6 3 3" xfId="8559"/>
    <cellStyle name="Comma 6 3 6 3 4" xfId="8560"/>
    <cellStyle name="Comma 6 3 6 3 5" xfId="8561"/>
    <cellStyle name="Comma 6 3 6 3 6" xfId="8562"/>
    <cellStyle name="Comma 6 3 6 3 7" xfId="8563"/>
    <cellStyle name="Comma 6 3 6 3 8" xfId="8564"/>
    <cellStyle name="Comma 6 3 6 4" xfId="8565"/>
    <cellStyle name="Comma 6 3 6 4 2" xfId="8566"/>
    <cellStyle name="Comma 6 3 6 4 3" xfId="8567"/>
    <cellStyle name="Comma 6 3 6 4 4" xfId="8568"/>
    <cellStyle name="Comma 6 3 6 4 5" xfId="8569"/>
    <cellStyle name="Comma 6 3 6 4 6" xfId="8570"/>
    <cellStyle name="Comma 6 3 6 4 7" xfId="8571"/>
    <cellStyle name="Comma 6 3 6 4 8" xfId="8572"/>
    <cellStyle name="Comma 6 3 6 5" xfId="8573"/>
    <cellStyle name="Comma 6 3 6 5 2" xfId="8574"/>
    <cellStyle name="Comma 6 3 6 5 3" xfId="8575"/>
    <cellStyle name="Comma 6 3 6 5 4" xfId="8576"/>
    <cellStyle name="Comma 6 3 6 5 5" xfId="8577"/>
    <cellStyle name="Comma 6 3 6 5 6" xfId="8578"/>
    <cellStyle name="Comma 6 3 6 5 7" xfId="8579"/>
    <cellStyle name="Comma 6 3 6 6" xfId="8580"/>
    <cellStyle name="Comma 6 3 6 7" xfId="8581"/>
    <cellStyle name="Comma 6 3 6 8" xfId="8582"/>
    <cellStyle name="Comma 6 3 6 9" xfId="8583"/>
    <cellStyle name="Comma 6 3 7" xfId="8584"/>
    <cellStyle name="Comma 6 3 7 10" xfId="8585"/>
    <cellStyle name="Comma 6 3 7 11" xfId="8586"/>
    <cellStyle name="Comma 6 3 7 12" xfId="8587"/>
    <cellStyle name="Comma 6 3 7 13" xfId="8588"/>
    <cellStyle name="Comma 6 3 7 14" xfId="8589"/>
    <cellStyle name="Comma 6 3 7 15" xfId="8590"/>
    <cellStyle name="Comma 6 3 7 2" xfId="8591"/>
    <cellStyle name="Comma 6 3 7 2 2" xfId="8592"/>
    <cellStyle name="Comma 6 3 7 2 3" xfId="8593"/>
    <cellStyle name="Comma 6 3 7 2 4" xfId="8594"/>
    <cellStyle name="Comma 6 3 7 2 5" xfId="8595"/>
    <cellStyle name="Comma 6 3 7 2 6" xfId="8596"/>
    <cellStyle name="Comma 6 3 7 2 7" xfId="8597"/>
    <cellStyle name="Comma 6 3 7 2 8" xfId="8598"/>
    <cellStyle name="Comma 6 3 7 3" xfId="8599"/>
    <cellStyle name="Comma 6 3 7 3 2" xfId="8600"/>
    <cellStyle name="Comma 6 3 7 3 3" xfId="8601"/>
    <cellStyle name="Comma 6 3 7 3 4" xfId="8602"/>
    <cellStyle name="Comma 6 3 7 3 5" xfId="8603"/>
    <cellStyle name="Comma 6 3 7 3 6" xfId="8604"/>
    <cellStyle name="Comma 6 3 7 3 7" xfId="8605"/>
    <cellStyle name="Comma 6 3 7 3 8" xfId="8606"/>
    <cellStyle name="Comma 6 3 7 4" xfId="8607"/>
    <cellStyle name="Comma 6 3 7 4 2" xfId="8608"/>
    <cellStyle name="Comma 6 3 7 4 3" xfId="8609"/>
    <cellStyle name="Comma 6 3 7 4 4" xfId="8610"/>
    <cellStyle name="Comma 6 3 7 4 5" xfId="8611"/>
    <cellStyle name="Comma 6 3 7 4 6" xfId="8612"/>
    <cellStyle name="Comma 6 3 7 4 7" xfId="8613"/>
    <cellStyle name="Comma 6 3 7 4 8" xfId="8614"/>
    <cellStyle name="Comma 6 3 7 5" xfId="8615"/>
    <cellStyle name="Comma 6 3 7 5 2" xfId="8616"/>
    <cellStyle name="Comma 6 3 7 5 3" xfId="8617"/>
    <cellStyle name="Comma 6 3 7 5 4" xfId="8618"/>
    <cellStyle name="Comma 6 3 7 5 5" xfId="8619"/>
    <cellStyle name="Comma 6 3 7 5 6" xfId="8620"/>
    <cellStyle name="Comma 6 3 7 5 7" xfId="8621"/>
    <cellStyle name="Comma 6 3 7 6" xfId="8622"/>
    <cellStyle name="Comma 6 3 7 7" xfId="8623"/>
    <cellStyle name="Comma 6 3 7 8" xfId="8624"/>
    <cellStyle name="Comma 6 3 7 9" xfId="8625"/>
    <cellStyle name="Comma 6 3 8" xfId="8626"/>
    <cellStyle name="Comma 6 3 8 10" xfId="8627"/>
    <cellStyle name="Comma 6 3 8 11" xfId="8628"/>
    <cellStyle name="Comma 6 3 8 12" xfId="8629"/>
    <cellStyle name="Comma 6 3 8 13" xfId="8630"/>
    <cellStyle name="Comma 6 3 8 2" xfId="8631"/>
    <cellStyle name="Comma 6 3 8 3" xfId="8632"/>
    <cellStyle name="Comma 6 3 8 4" xfId="8633"/>
    <cellStyle name="Comma 6 3 8 5" xfId="8634"/>
    <cellStyle name="Comma 6 3 8 6" xfId="8635"/>
    <cellStyle name="Comma 6 3 8 7" xfId="8636"/>
    <cellStyle name="Comma 6 3 8 8" xfId="8637"/>
    <cellStyle name="Comma 6 3 8 9" xfId="8638"/>
    <cellStyle name="Comma 6 3 9" xfId="8639"/>
    <cellStyle name="Comma 6 3 9 10" xfId="8640"/>
    <cellStyle name="Comma 6 3 9 11" xfId="8641"/>
    <cellStyle name="Comma 6 3 9 12" xfId="8642"/>
    <cellStyle name="Comma 6 3 9 13" xfId="8643"/>
    <cellStyle name="Comma 6 3 9 2" xfId="8644"/>
    <cellStyle name="Comma 6 3 9 3" xfId="8645"/>
    <cellStyle name="Comma 6 3 9 4" xfId="8646"/>
    <cellStyle name="Comma 6 3 9 5" xfId="8647"/>
    <cellStyle name="Comma 6 3 9 6" xfId="8648"/>
    <cellStyle name="Comma 6 3 9 7" xfId="8649"/>
    <cellStyle name="Comma 6 3 9 8" xfId="8650"/>
    <cellStyle name="Comma 6 3 9 9" xfId="8651"/>
    <cellStyle name="Comma 6 30" xfId="8652"/>
    <cellStyle name="Comma 6 30 10" xfId="8653"/>
    <cellStyle name="Comma 6 30 11" xfId="8654"/>
    <cellStyle name="Comma 6 30 12" xfId="8655"/>
    <cellStyle name="Comma 6 30 13" xfId="8656"/>
    <cellStyle name="Comma 6 30 2" xfId="8657"/>
    <cellStyle name="Comma 6 30 3" xfId="8658"/>
    <cellStyle name="Comma 6 30 4" xfId="8659"/>
    <cellStyle name="Comma 6 30 5" xfId="8660"/>
    <cellStyle name="Comma 6 30 6" xfId="8661"/>
    <cellStyle name="Comma 6 30 7" xfId="8662"/>
    <cellStyle name="Comma 6 30 8" xfId="8663"/>
    <cellStyle name="Comma 6 30 9" xfId="8664"/>
    <cellStyle name="Comma 6 31" xfId="8665"/>
    <cellStyle name="Comma 6 31 10" xfId="8666"/>
    <cellStyle name="Comma 6 31 11" xfId="8667"/>
    <cellStyle name="Comma 6 31 12" xfId="8668"/>
    <cellStyle name="Comma 6 31 13" xfId="8669"/>
    <cellStyle name="Comma 6 31 2" xfId="8670"/>
    <cellStyle name="Comma 6 31 3" xfId="8671"/>
    <cellStyle name="Comma 6 31 4" xfId="8672"/>
    <cellStyle name="Comma 6 31 5" xfId="8673"/>
    <cellStyle name="Comma 6 31 6" xfId="8674"/>
    <cellStyle name="Comma 6 31 7" xfId="8675"/>
    <cellStyle name="Comma 6 31 8" xfId="8676"/>
    <cellStyle name="Comma 6 31 9" xfId="8677"/>
    <cellStyle name="Comma 6 32" xfId="8678"/>
    <cellStyle name="Comma 6 32 10" xfId="8679"/>
    <cellStyle name="Comma 6 32 11" xfId="8680"/>
    <cellStyle name="Comma 6 32 12" xfId="8681"/>
    <cellStyle name="Comma 6 32 13" xfId="8682"/>
    <cellStyle name="Comma 6 32 2" xfId="8683"/>
    <cellStyle name="Comma 6 32 3" xfId="8684"/>
    <cellStyle name="Comma 6 32 4" xfId="8685"/>
    <cellStyle name="Comma 6 32 5" xfId="8686"/>
    <cellStyle name="Comma 6 32 6" xfId="8687"/>
    <cellStyle name="Comma 6 32 7" xfId="8688"/>
    <cellStyle name="Comma 6 32 8" xfId="8689"/>
    <cellStyle name="Comma 6 32 9" xfId="8690"/>
    <cellStyle name="Comma 6 33" xfId="8691"/>
    <cellStyle name="Comma 6 33 10" xfId="8692"/>
    <cellStyle name="Comma 6 33 11" xfId="8693"/>
    <cellStyle name="Comma 6 33 12" xfId="8694"/>
    <cellStyle name="Comma 6 33 13" xfId="8695"/>
    <cellStyle name="Comma 6 33 2" xfId="8696"/>
    <cellStyle name="Comma 6 33 3" xfId="8697"/>
    <cellStyle name="Comma 6 33 4" xfId="8698"/>
    <cellStyle name="Comma 6 33 5" xfId="8699"/>
    <cellStyle name="Comma 6 33 6" xfId="8700"/>
    <cellStyle name="Comma 6 33 7" xfId="8701"/>
    <cellStyle name="Comma 6 33 8" xfId="8702"/>
    <cellStyle name="Comma 6 33 9" xfId="8703"/>
    <cellStyle name="Comma 6 34" xfId="8704"/>
    <cellStyle name="Comma 6 34 10" xfId="8705"/>
    <cellStyle name="Comma 6 34 11" xfId="8706"/>
    <cellStyle name="Comma 6 34 12" xfId="8707"/>
    <cellStyle name="Comma 6 34 13" xfId="8708"/>
    <cellStyle name="Comma 6 34 2" xfId="8709"/>
    <cellStyle name="Comma 6 34 3" xfId="8710"/>
    <cellStyle name="Comma 6 34 4" xfId="8711"/>
    <cellStyle name="Comma 6 34 5" xfId="8712"/>
    <cellStyle name="Comma 6 34 6" xfId="8713"/>
    <cellStyle name="Comma 6 34 7" xfId="8714"/>
    <cellStyle name="Comma 6 34 8" xfId="8715"/>
    <cellStyle name="Comma 6 34 9" xfId="8716"/>
    <cellStyle name="Comma 6 35" xfId="8717"/>
    <cellStyle name="Comma 6 35 10" xfId="8718"/>
    <cellStyle name="Comma 6 35 11" xfId="8719"/>
    <cellStyle name="Comma 6 35 12" xfId="8720"/>
    <cellStyle name="Comma 6 35 13" xfId="8721"/>
    <cellStyle name="Comma 6 35 2" xfId="8722"/>
    <cellStyle name="Comma 6 35 3" xfId="8723"/>
    <cellStyle name="Comma 6 35 4" xfId="8724"/>
    <cellStyle name="Comma 6 35 5" xfId="8725"/>
    <cellStyle name="Comma 6 35 6" xfId="8726"/>
    <cellStyle name="Comma 6 35 7" xfId="8727"/>
    <cellStyle name="Comma 6 35 8" xfId="8728"/>
    <cellStyle name="Comma 6 35 9" xfId="8729"/>
    <cellStyle name="Comma 6 36" xfId="8730"/>
    <cellStyle name="Comma 6 36 10" xfId="8731"/>
    <cellStyle name="Comma 6 36 11" xfId="8732"/>
    <cellStyle name="Comma 6 36 12" xfId="8733"/>
    <cellStyle name="Comma 6 36 13" xfId="8734"/>
    <cellStyle name="Comma 6 36 2" xfId="8735"/>
    <cellStyle name="Comma 6 36 3" xfId="8736"/>
    <cellStyle name="Comma 6 36 4" xfId="8737"/>
    <cellStyle name="Comma 6 36 5" xfId="8738"/>
    <cellStyle name="Comma 6 36 6" xfId="8739"/>
    <cellStyle name="Comma 6 36 7" xfId="8740"/>
    <cellStyle name="Comma 6 36 8" xfId="8741"/>
    <cellStyle name="Comma 6 36 9" xfId="8742"/>
    <cellStyle name="Comma 6 37" xfId="8743"/>
    <cellStyle name="Comma 6 37 10" xfId="8744"/>
    <cellStyle name="Comma 6 37 11" xfId="8745"/>
    <cellStyle name="Comma 6 37 12" xfId="8746"/>
    <cellStyle name="Comma 6 37 13" xfId="8747"/>
    <cellStyle name="Comma 6 37 2" xfId="8748"/>
    <cellStyle name="Comma 6 37 3" xfId="8749"/>
    <cellStyle name="Comma 6 37 4" xfId="8750"/>
    <cellStyle name="Comma 6 37 5" xfId="8751"/>
    <cellStyle name="Comma 6 37 6" xfId="8752"/>
    <cellStyle name="Comma 6 37 7" xfId="8753"/>
    <cellStyle name="Comma 6 37 8" xfId="8754"/>
    <cellStyle name="Comma 6 37 9" xfId="8755"/>
    <cellStyle name="Comma 6 38" xfId="8756"/>
    <cellStyle name="Comma 6 38 10" xfId="8757"/>
    <cellStyle name="Comma 6 38 11" xfId="8758"/>
    <cellStyle name="Comma 6 38 12" xfId="8759"/>
    <cellStyle name="Comma 6 38 13" xfId="8760"/>
    <cellStyle name="Comma 6 38 2" xfId="8761"/>
    <cellStyle name="Comma 6 38 3" xfId="8762"/>
    <cellStyle name="Comma 6 38 4" xfId="8763"/>
    <cellStyle name="Comma 6 38 5" xfId="8764"/>
    <cellStyle name="Comma 6 38 6" xfId="8765"/>
    <cellStyle name="Comma 6 38 7" xfId="8766"/>
    <cellStyle name="Comma 6 38 8" xfId="8767"/>
    <cellStyle name="Comma 6 38 9" xfId="8768"/>
    <cellStyle name="Comma 6 39" xfId="8769"/>
    <cellStyle name="Comma 6 39 10" xfId="8770"/>
    <cellStyle name="Comma 6 39 11" xfId="8771"/>
    <cellStyle name="Comma 6 39 12" xfId="8772"/>
    <cellStyle name="Comma 6 39 13" xfId="8773"/>
    <cellStyle name="Comma 6 39 2" xfId="8774"/>
    <cellStyle name="Comma 6 39 3" xfId="8775"/>
    <cellStyle name="Comma 6 39 4" xfId="8776"/>
    <cellStyle name="Comma 6 39 5" xfId="8777"/>
    <cellStyle name="Comma 6 39 6" xfId="8778"/>
    <cellStyle name="Comma 6 39 7" xfId="8779"/>
    <cellStyle name="Comma 6 39 8" xfId="8780"/>
    <cellStyle name="Comma 6 39 9" xfId="8781"/>
    <cellStyle name="Comma 6 4" xfId="8782"/>
    <cellStyle name="Comma 6 4 10" xfId="8783"/>
    <cellStyle name="Comma 6 4 10 10" xfId="8784"/>
    <cellStyle name="Comma 6 4 10 11" xfId="8785"/>
    <cellStyle name="Comma 6 4 10 12" xfId="8786"/>
    <cellStyle name="Comma 6 4 10 13" xfId="8787"/>
    <cellStyle name="Comma 6 4 10 2" xfId="8788"/>
    <cellStyle name="Comma 6 4 10 3" xfId="8789"/>
    <cellStyle name="Comma 6 4 10 4" xfId="8790"/>
    <cellStyle name="Comma 6 4 10 5" xfId="8791"/>
    <cellStyle name="Comma 6 4 10 6" xfId="8792"/>
    <cellStyle name="Comma 6 4 10 7" xfId="8793"/>
    <cellStyle name="Comma 6 4 10 8" xfId="8794"/>
    <cellStyle name="Comma 6 4 10 9" xfId="8795"/>
    <cellStyle name="Comma 6 4 11" xfId="8796"/>
    <cellStyle name="Comma 6 4 11 10" xfId="8797"/>
    <cellStyle name="Comma 6 4 11 11" xfId="8798"/>
    <cellStyle name="Comma 6 4 11 12" xfId="8799"/>
    <cellStyle name="Comma 6 4 11 13" xfId="8800"/>
    <cellStyle name="Comma 6 4 11 2" xfId="8801"/>
    <cellStyle name="Comma 6 4 11 3" xfId="8802"/>
    <cellStyle name="Comma 6 4 11 4" xfId="8803"/>
    <cellStyle name="Comma 6 4 11 5" xfId="8804"/>
    <cellStyle name="Comma 6 4 11 6" xfId="8805"/>
    <cellStyle name="Comma 6 4 11 7" xfId="8806"/>
    <cellStyle name="Comma 6 4 11 8" xfId="8807"/>
    <cellStyle name="Comma 6 4 11 9" xfId="8808"/>
    <cellStyle name="Comma 6 4 12" xfId="8809"/>
    <cellStyle name="Comma 6 4 12 10" xfId="8810"/>
    <cellStyle name="Comma 6 4 12 11" xfId="8811"/>
    <cellStyle name="Comma 6 4 12 12" xfId="8812"/>
    <cellStyle name="Comma 6 4 12 13" xfId="8813"/>
    <cellStyle name="Comma 6 4 12 2" xfId="8814"/>
    <cellStyle name="Comma 6 4 12 3" xfId="8815"/>
    <cellStyle name="Comma 6 4 12 4" xfId="8816"/>
    <cellStyle name="Comma 6 4 12 5" xfId="8817"/>
    <cellStyle name="Comma 6 4 12 6" xfId="8818"/>
    <cellStyle name="Comma 6 4 12 7" xfId="8819"/>
    <cellStyle name="Comma 6 4 12 8" xfId="8820"/>
    <cellStyle name="Comma 6 4 12 9" xfId="8821"/>
    <cellStyle name="Comma 6 4 13" xfId="8822"/>
    <cellStyle name="Comma 6 4 13 10" xfId="8823"/>
    <cellStyle name="Comma 6 4 13 11" xfId="8824"/>
    <cellStyle name="Comma 6 4 13 12" xfId="8825"/>
    <cellStyle name="Comma 6 4 13 13" xfId="8826"/>
    <cellStyle name="Comma 6 4 13 2" xfId="8827"/>
    <cellStyle name="Comma 6 4 13 3" xfId="8828"/>
    <cellStyle name="Comma 6 4 13 4" xfId="8829"/>
    <cellStyle name="Comma 6 4 13 5" xfId="8830"/>
    <cellStyle name="Comma 6 4 13 6" xfId="8831"/>
    <cellStyle name="Comma 6 4 13 7" xfId="8832"/>
    <cellStyle name="Comma 6 4 13 8" xfId="8833"/>
    <cellStyle name="Comma 6 4 13 9" xfId="8834"/>
    <cellStyle name="Comma 6 4 14" xfId="8835"/>
    <cellStyle name="Comma 6 4 14 10" xfId="8836"/>
    <cellStyle name="Comma 6 4 14 11" xfId="8837"/>
    <cellStyle name="Comma 6 4 14 12" xfId="8838"/>
    <cellStyle name="Comma 6 4 14 13" xfId="8839"/>
    <cellStyle name="Comma 6 4 14 2" xfId="8840"/>
    <cellStyle name="Comma 6 4 14 3" xfId="8841"/>
    <cellStyle name="Comma 6 4 14 4" xfId="8842"/>
    <cellStyle name="Comma 6 4 14 5" xfId="8843"/>
    <cellStyle name="Comma 6 4 14 6" xfId="8844"/>
    <cellStyle name="Comma 6 4 14 7" xfId="8845"/>
    <cellStyle name="Comma 6 4 14 8" xfId="8846"/>
    <cellStyle name="Comma 6 4 14 9" xfId="8847"/>
    <cellStyle name="Comma 6 4 15" xfId="8848"/>
    <cellStyle name="Comma 6 4 15 10" xfId="8849"/>
    <cellStyle name="Comma 6 4 15 11" xfId="8850"/>
    <cellStyle name="Comma 6 4 15 12" xfId="8851"/>
    <cellStyle name="Comma 6 4 15 13" xfId="8852"/>
    <cellStyle name="Comma 6 4 15 2" xfId="8853"/>
    <cellStyle name="Comma 6 4 15 3" xfId="8854"/>
    <cellStyle name="Comma 6 4 15 4" xfId="8855"/>
    <cellStyle name="Comma 6 4 15 5" xfId="8856"/>
    <cellStyle name="Comma 6 4 15 6" xfId="8857"/>
    <cellStyle name="Comma 6 4 15 7" xfId="8858"/>
    <cellStyle name="Comma 6 4 15 8" xfId="8859"/>
    <cellStyle name="Comma 6 4 15 9" xfId="8860"/>
    <cellStyle name="Comma 6 4 16" xfId="8861"/>
    <cellStyle name="Comma 6 4 16 10" xfId="8862"/>
    <cellStyle name="Comma 6 4 16 11" xfId="8863"/>
    <cellStyle name="Comma 6 4 16 12" xfId="8864"/>
    <cellStyle name="Comma 6 4 16 13" xfId="8865"/>
    <cellStyle name="Comma 6 4 16 2" xfId="8866"/>
    <cellStyle name="Comma 6 4 16 3" xfId="8867"/>
    <cellStyle name="Comma 6 4 16 4" xfId="8868"/>
    <cellStyle name="Comma 6 4 16 5" xfId="8869"/>
    <cellStyle name="Comma 6 4 16 6" xfId="8870"/>
    <cellStyle name="Comma 6 4 16 7" xfId="8871"/>
    <cellStyle name="Comma 6 4 16 8" xfId="8872"/>
    <cellStyle name="Comma 6 4 16 9" xfId="8873"/>
    <cellStyle name="Comma 6 4 17" xfId="8874"/>
    <cellStyle name="Comma 6 4 17 10" xfId="8875"/>
    <cellStyle name="Comma 6 4 17 11" xfId="8876"/>
    <cellStyle name="Comma 6 4 17 12" xfId="8877"/>
    <cellStyle name="Comma 6 4 17 13" xfId="8878"/>
    <cellStyle name="Comma 6 4 17 2" xfId="8879"/>
    <cellStyle name="Comma 6 4 17 3" xfId="8880"/>
    <cellStyle name="Comma 6 4 17 4" xfId="8881"/>
    <cellStyle name="Comma 6 4 17 5" xfId="8882"/>
    <cellStyle name="Comma 6 4 17 6" xfId="8883"/>
    <cellStyle name="Comma 6 4 17 7" xfId="8884"/>
    <cellStyle name="Comma 6 4 17 8" xfId="8885"/>
    <cellStyle name="Comma 6 4 17 9" xfId="8886"/>
    <cellStyle name="Comma 6 4 18" xfId="8887"/>
    <cellStyle name="Comma 6 4 18 10" xfId="8888"/>
    <cellStyle name="Comma 6 4 18 11" xfId="8889"/>
    <cellStyle name="Comma 6 4 18 12" xfId="8890"/>
    <cellStyle name="Comma 6 4 18 13" xfId="8891"/>
    <cellStyle name="Comma 6 4 18 2" xfId="8892"/>
    <cellStyle name="Comma 6 4 18 3" xfId="8893"/>
    <cellStyle name="Comma 6 4 18 4" xfId="8894"/>
    <cellStyle name="Comma 6 4 18 5" xfId="8895"/>
    <cellStyle name="Comma 6 4 18 6" xfId="8896"/>
    <cellStyle name="Comma 6 4 18 7" xfId="8897"/>
    <cellStyle name="Comma 6 4 18 8" xfId="8898"/>
    <cellStyle name="Comma 6 4 18 9" xfId="8899"/>
    <cellStyle name="Comma 6 4 19" xfId="8900"/>
    <cellStyle name="Comma 6 4 19 10" xfId="8901"/>
    <cellStyle name="Comma 6 4 19 11" xfId="8902"/>
    <cellStyle name="Comma 6 4 19 12" xfId="8903"/>
    <cellStyle name="Comma 6 4 19 13" xfId="8904"/>
    <cellStyle name="Comma 6 4 19 2" xfId="8905"/>
    <cellStyle name="Comma 6 4 19 3" xfId="8906"/>
    <cellStyle name="Comma 6 4 19 4" xfId="8907"/>
    <cellStyle name="Comma 6 4 19 5" xfId="8908"/>
    <cellStyle name="Comma 6 4 19 6" xfId="8909"/>
    <cellStyle name="Comma 6 4 19 7" xfId="8910"/>
    <cellStyle name="Comma 6 4 19 8" xfId="8911"/>
    <cellStyle name="Comma 6 4 19 9" xfId="8912"/>
    <cellStyle name="Comma 6 4 2" xfId="8913"/>
    <cellStyle name="Comma 6 4 2 10" xfId="8914"/>
    <cellStyle name="Comma 6 4 2 11" xfId="8915"/>
    <cellStyle name="Comma 6 4 2 12" xfId="8916"/>
    <cellStyle name="Comma 6 4 2 13" xfId="8917"/>
    <cellStyle name="Comma 6 4 2 14" xfId="8918"/>
    <cellStyle name="Comma 6 4 2 15" xfId="8919"/>
    <cellStyle name="Comma 6 4 2 2" xfId="8920"/>
    <cellStyle name="Comma 6 4 2 2 2" xfId="8921"/>
    <cellStyle name="Comma 6 4 2 2 3" xfId="8922"/>
    <cellStyle name="Comma 6 4 2 2 4" xfId="8923"/>
    <cellStyle name="Comma 6 4 2 2 5" xfId="8924"/>
    <cellStyle name="Comma 6 4 2 2 6" xfId="8925"/>
    <cellStyle name="Comma 6 4 2 2 7" xfId="8926"/>
    <cellStyle name="Comma 6 4 2 2 8" xfId="8927"/>
    <cellStyle name="Comma 6 4 2 3" xfId="8928"/>
    <cellStyle name="Comma 6 4 2 3 2" xfId="8929"/>
    <cellStyle name="Comma 6 4 2 3 3" xfId="8930"/>
    <cellStyle name="Comma 6 4 2 3 4" xfId="8931"/>
    <cellStyle name="Comma 6 4 2 3 5" xfId="8932"/>
    <cellStyle name="Comma 6 4 2 3 6" xfId="8933"/>
    <cellStyle name="Comma 6 4 2 3 7" xfId="8934"/>
    <cellStyle name="Comma 6 4 2 3 8" xfId="8935"/>
    <cellStyle name="Comma 6 4 2 4" xfId="8936"/>
    <cellStyle name="Comma 6 4 2 4 2" xfId="8937"/>
    <cellStyle name="Comma 6 4 2 4 3" xfId="8938"/>
    <cellStyle name="Comma 6 4 2 4 4" xfId="8939"/>
    <cellStyle name="Comma 6 4 2 4 5" xfId="8940"/>
    <cellStyle name="Comma 6 4 2 4 6" xfId="8941"/>
    <cellStyle name="Comma 6 4 2 4 7" xfId="8942"/>
    <cellStyle name="Comma 6 4 2 4 8" xfId="8943"/>
    <cellStyle name="Comma 6 4 2 5" xfId="8944"/>
    <cellStyle name="Comma 6 4 2 5 2" xfId="8945"/>
    <cellStyle name="Comma 6 4 2 5 3" xfId="8946"/>
    <cellStyle name="Comma 6 4 2 5 4" xfId="8947"/>
    <cellStyle name="Comma 6 4 2 5 5" xfId="8948"/>
    <cellStyle name="Comma 6 4 2 5 6" xfId="8949"/>
    <cellStyle name="Comma 6 4 2 5 7" xfId="8950"/>
    <cellStyle name="Comma 6 4 2 6" xfId="8951"/>
    <cellStyle name="Comma 6 4 2 7" xfId="8952"/>
    <cellStyle name="Comma 6 4 2 8" xfId="8953"/>
    <cellStyle name="Comma 6 4 2 9" xfId="8954"/>
    <cellStyle name="Comma 6 4 20" xfId="8955"/>
    <cellStyle name="Comma 6 4 20 10" xfId="8956"/>
    <cellStyle name="Comma 6 4 20 11" xfId="8957"/>
    <cellStyle name="Comma 6 4 20 12" xfId="8958"/>
    <cellStyle name="Comma 6 4 20 13" xfId="8959"/>
    <cellStyle name="Comma 6 4 20 2" xfId="8960"/>
    <cellStyle name="Comma 6 4 20 3" xfId="8961"/>
    <cellStyle name="Comma 6 4 20 4" xfId="8962"/>
    <cellStyle name="Comma 6 4 20 5" xfId="8963"/>
    <cellStyle name="Comma 6 4 20 6" xfId="8964"/>
    <cellStyle name="Comma 6 4 20 7" xfId="8965"/>
    <cellStyle name="Comma 6 4 20 8" xfId="8966"/>
    <cellStyle name="Comma 6 4 20 9" xfId="8967"/>
    <cellStyle name="Comma 6 4 21" xfId="8968"/>
    <cellStyle name="Comma 6 4 21 10" xfId="8969"/>
    <cellStyle name="Comma 6 4 21 11" xfId="8970"/>
    <cellStyle name="Comma 6 4 21 12" xfId="8971"/>
    <cellStyle name="Comma 6 4 21 13" xfId="8972"/>
    <cellStyle name="Comma 6 4 21 2" xfId="8973"/>
    <cellStyle name="Comma 6 4 21 3" xfId="8974"/>
    <cellStyle name="Comma 6 4 21 4" xfId="8975"/>
    <cellStyle name="Comma 6 4 21 5" xfId="8976"/>
    <cellStyle name="Comma 6 4 21 6" xfId="8977"/>
    <cellStyle name="Comma 6 4 21 7" xfId="8978"/>
    <cellStyle name="Comma 6 4 21 8" xfId="8979"/>
    <cellStyle name="Comma 6 4 21 9" xfId="8980"/>
    <cellStyle name="Comma 6 4 22" xfId="8981"/>
    <cellStyle name="Comma 6 4 22 10" xfId="8982"/>
    <cellStyle name="Comma 6 4 22 11" xfId="8983"/>
    <cellStyle name="Comma 6 4 22 12" xfId="8984"/>
    <cellStyle name="Comma 6 4 22 13" xfId="8985"/>
    <cellStyle name="Comma 6 4 22 2" xfId="8986"/>
    <cellStyle name="Comma 6 4 22 3" xfId="8987"/>
    <cellStyle name="Comma 6 4 22 4" xfId="8988"/>
    <cellStyle name="Comma 6 4 22 5" xfId="8989"/>
    <cellStyle name="Comma 6 4 22 6" xfId="8990"/>
    <cellStyle name="Comma 6 4 22 7" xfId="8991"/>
    <cellStyle name="Comma 6 4 22 8" xfId="8992"/>
    <cellStyle name="Comma 6 4 22 9" xfId="8993"/>
    <cellStyle name="Comma 6 4 23" xfId="8994"/>
    <cellStyle name="Comma 6 4 23 10" xfId="8995"/>
    <cellStyle name="Comma 6 4 23 11" xfId="8996"/>
    <cellStyle name="Comma 6 4 23 12" xfId="8997"/>
    <cellStyle name="Comma 6 4 23 13" xfId="8998"/>
    <cellStyle name="Comma 6 4 23 2" xfId="8999"/>
    <cellStyle name="Comma 6 4 23 3" xfId="9000"/>
    <cellStyle name="Comma 6 4 23 4" xfId="9001"/>
    <cellStyle name="Comma 6 4 23 5" xfId="9002"/>
    <cellStyle name="Comma 6 4 23 6" xfId="9003"/>
    <cellStyle name="Comma 6 4 23 7" xfId="9004"/>
    <cellStyle name="Comma 6 4 23 8" xfId="9005"/>
    <cellStyle name="Comma 6 4 23 9" xfId="9006"/>
    <cellStyle name="Comma 6 4 24" xfId="9007"/>
    <cellStyle name="Comma 6 4 24 10" xfId="9008"/>
    <cellStyle name="Comma 6 4 24 11" xfId="9009"/>
    <cellStyle name="Comma 6 4 24 12" xfId="9010"/>
    <cellStyle name="Comma 6 4 24 13" xfId="9011"/>
    <cellStyle name="Comma 6 4 24 2" xfId="9012"/>
    <cellStyle name="Comma 6 4 24 3" xfId="9013"/>
    <cellStyle name="Comma 6 4 24 4" xfId="9014"/>
    <cellStyle name="Comma 6 4 24 5" xfId="9015"/>
    <cellStyle name="Comma 6 4 24 6" xfId="9016"/>
    <cellStyle name="Comma 6 4 24 7" xfId="9017"/>
    <cellStyle name="Comma 6 4 24 8" xfId="9018"/>
    <cellStyle name="Comma 6 4 24 9" xfId="9019"/>
    <cellStyle name="Comma 6 4 25" xfId="9020"/>
    <cellStyle name="Comma 6 4 25 10" xfId="9021"/>
    <cellStyle name="Comma 6 4 25 11" xfId="9022"/>
    <cellStyle name="Comma 6 4 25 12" xfId="9023"/>
    <cellStyle name="Comma 6 4 25 13" xfId="9024"/>
    <cellStyle name="Comma 6 4 25 2" xfId="9025"/>
    <cellStyle name="Comma 6 4 25 3" xfId="9026"/>
    <cellStyle name="Comma 6 4 25 4" xfId="9027"/>
    <cellStyle name="Comma 6 4 25 5" xfId="9028"/>
    <cellStyle name="Comma 6 4 25 6" xfId="9029"/>
    <cellStyle name="Comma 6 4 25 7" xfId="9030"/>
    <cellStyle name="Comma 6 4 25 8" xfId="9031"/>
    <cellStyle name="Comma 6 4 25 9" xfId="9032"/>
    <cellStyle name="Comma 6 4 26" xfId="9033"/>
    <cellStyle name="Comma 6 4 26 2" xfId="9034"/>
    <cellStyle name="Comma 6 4 26 3" xfId="9035"/>
    <cellStyle name="Comma 6 4 26 4" xfId="9036"/>
    <cellStyle name="Comma 6 4 26 5" xfId="9037"/>
    <cellStyle name="Comma 6 4 26 6" xfId="9038"/>
    <cellStyle name="Comma 6 4 26 7" xfId="9039"/>
    <cellStyle name="Comma 6 4 26 8" xfId="9040"/>
    <cellStyle name="Comma 6 4 27" xfId="9041"/>
    <cellStyle name="Comma 6 4 27 2" xfId="9042"/>
    <cellStyle name="Comma 6 4 27 3" xfId="9043"/>
    <cellStyle name="Comma 6 4 27 4" xfId="9044"/>
    <cellStyle name="Comma 6 4 27 5" xfId="9045"/>
    <cellStyle name="Comma 6 4 27 6" xfId="9046"/>
    <cellStyle name="Comma 6 4 27 7" xfId="9047"/>
    <cellStyle name="Comma 6 4 27 8" xfId="9048"/>
    <cellStyle name="Comma 6 4 28" xfId="9049"/>
    <cellStyle name="Comma 6 4 28 2" xfId="9050"/>
    <cellStyle name="Comma 6 4 28 3" xfId="9051"/>
    <cellStyle name="Comma 6 4 28 4" xfId="9052"/>
    <cellStyle name="Comma 6 4 28 5" xfId="9053"/>
    <cellStyle name="Comma 6 4 28 6" xfId="9054"/>
    <cellStyle name="Comma 6 4 28 7" xfId="9055"/>
    <cellStyle name="Comma 6 4 28 8" xfId="9056"/>
    <cellStyle name="Comma 6 4 29" xfId="9057"/>
    <cellStyle name="Comma 6 4 29 2" xfId="9058"/>
    <cellStyle name="Comma 6 4 29 3" xfId="9059"/>
    <cellStyle name="Comma 6 4 29 4" xfId="9060"/>
    <cellStyle name="Comma 6 4 29 5" xfId="9061"/>
    <cellStyle name="Comma 6 4 29 6" xfId="9062"/>
    <cellStyle name="Comma 6 4 29 7" xfId="9063"/>
    <cellStyle name="Comma 6 4 3" xfId="9064"/>
    <cellStyle name="Comma 6 4 3 10" xfId="9065"/>
    <cellStyle name="Comma 6 4 3 11" xfId="9066"/>
    <cellStyle name="Comma 6 4 3 12" xfId="9067"/>
    <cellStyle name="Comma 6 4 3 13" xfId="9068"/>
    <cellStyle name="Comma 6 4 3 14" xfId="9069"/>
    <cellStyle name="Comma 6 4 3 15" xfId="9070"/>
    <cellStyle name="Comma 6 4 3 2" xfId="9071"/>
    <cellStyle name="Comma 6 4 3 2 2" xfId="9072"/>
    <cellStyle name="Comma 6 4 3 2 3" xfId="9073"/>
    <cellStyle name="Comma 6 4 3 2 4" xfId="9074"/>
    <cellStyle name="Comma 6 4 3 2 5" xfId="9075"/>
    <cellStyle name="Comma 6 4 3 2 6" xfId="9076"/>
    <cellStyle name="Comma 6 4 3 2 7" xfId="9077"/>
    <cellStyle name="Comma 6 4 3 2 8" xfId="9078"/>
    <cellStyle name="Comma 6 4 3 3" xfId="9079"/>
    <cellStyle name="Comma 6 4 3 3 2" xfId="9080"/>
    <cellStyle name="Comma 6 4 3 3 3" xfId="9081"/>
    <cellStyle name="Comma 6 4 3 3 4" xfId="9082"/>
    <cellStyle name="Comma 6 4 3 3 5" xfId="9083"/>
    <cellStyle name="Comma 6 4 3 3 6" xfId="9084"/>
    <cellStyle name="Comma 6 4 3 3 7" xfId="9085"/>
    <cellStyle name="Comma 6 4 3 3 8" xfId="9086"/>
    <cellStyle name="Comma 6 4 3 4" xfId="9087"/>
    <cellStyle name="Comma 6 4 3 4 2" xfId="9088"/>
    <cellStyle name="Comma 6 4 3 4 3" xfId="9089"/>
    <cellStyle name="Comma 6 4 3 4 4" xfId="9090"/>
    <cellStyle name="Comma 6 4 3 4 5" xfId="9091"/>
    <cellStyle name="Comma 6 4 3 4 6" xfId="9092"/>
    <cellStyle name="Comma 6 4 3 4 7" xfId="9093"/>
    <cellStyle name="Comma 6 4 3 4 8" xfId="9094"/>
    <cellStyle name="Comma 6 4 3 5" xfId="9095"/>
    <cellStyle name="Comma 6 4 3 5 2" xfId="9096"/>
    <cellStyle name="Comma 6 4 3 5 3" xfId="9097"/>
    <cellStyle name="Comma 6 4 3 5 4" xfId="9098"/>
    <cellStyle name="Comma 6 4 3 5 5" xfId="9099"/>
    <cellStyle name="Comma 6 4 3 5 6" xfId="9100"/>
    <cellStyle name="Comma 6 4 3 5 7" xfId="9101"/>
    <cellStyle name="Comma 6 4 3 6" xfId="9102"/>
    <cellStyle name="Comma 6 4 3 7" xfId="9103"/>
    <cellStyle name="Comma 6 4 3 8" xfId="9104"/>
    <cellStyle name="Comma 6 4 3 9" xfId="9105"/>
    <cellStyle name="Comma 6 4 30" xfId="9106"/>
    <cellStyle name="Comma 6 4 30 2" xfId="9107"/>
    <cellStyle name="Comma 6 4 30 3" xfId="9108"/>
    <cellStyle name="Comma 6 4 30 4" xfId="9109"/>
    <cellStyle name="Comma 6 4 30 5" xfId="9110"/>
    <cellStyle name="Comma 6 4 30 6" xfId="9111"/>
    <cellStyle name="Comma 6 4 30 7" xfId="9112"/>
    <cellStyle name="Comma 6 4 31" xfId="9113"/>
    <cellStyle name="Comma 6 4 32" xfId="9114"/>
    <cellStyle name="Comma 6 4 33" xfId="9115"/>
    <cellStyle name="Comma 6 4 34" xfId="9116"/>
    <cellStyle name="Comma 6 4 35" xfId="9117"/>
    <cellStyle name="Comma 6 4 36" xfId="9118"/>
    <cellStyle name="Comma 6 4 37" xfId="9119"/>
    <cellStyle name="Comma 6 4 38" xfId="9120"/>
    <cellStyle name="Comma 6 4 39" xfId="9121"/>
    <cellStyle name="Comma 6 4 4" xfId="9122"/>
    <cellStyle name="Comma 6 4 4 10" xfId="9123"/>
    <cellStyle name="Comma 6 4 4 11" xfId="9124"/>
    <cellStyle name="Comma 6 4 4 12" xfId="9125"/>
    <cellStyle name="Comma 6 4 4 13" xfId="9126"/>
    <cellStyle name="Comma 6 4 4 14" xfId="9127"/>
    <cellStyle name="Comma 6 4 4 15" xfId="9128"/>
    <cellStyle name="Comma 6 4 4 2" xfId="9129"/>
    <cellStyle name="Comma 6 4 4 2 2" xfId="9130"/>
    <cellStyle name="Comma 6 4 4 2 3" xfId="9131"/>
    <cellStyle name="Comma 6 4 4 2 4" xfId="9132"/>
    <cellStyle name="Comma 6 4 4 2 5" xfId="9133"/>
    <cellStyle name="Comma 6 4 4 2 6" xfId="9134"/>
    <cellStyle name="Comma 6 4 4 2 7" xfId="9135"/>
    <cellStyle name="Comma 6 4 4 2 8" xfId="9136"/>
    <cellStyle name="Comma 6 4 4 3" xfId="9137"/>
    <cellStyle name="Comma 6 4 4 3 2" xfId="9138"/>
    <cellStyle name="Comma 6 4 4 3 3" xfId="9139"/>
    <cellStyle name="Comma 6 4 4 3 4" xfId="9140"/>
    <cellStyle name="Comma 6 4 4 3 5" xfId="9141"/>
    <cellStyle name="Comma 6 4 4 3 6" xfId="9142"/>
    <cellStyle name="Comma 6 4 4 3 7" xfId="9143"/>
    <cellStyle name="Comma 6 4 4 3 8" xfId="9144"/>
    <cellStyle name="Comma 6 4 4 4" xfId="9145"/>
    <cellStyle name="Comma 6 4 4 4 2" xfId="9146"/>
    <cellStyle name="Comma 6 4 4 4 3" xfId="9147"/>
    <cellStyle name="Comma 6 4 4 4 4" xfId="9148"/>
    <cellStyle name="Comma 6 4 4 4 5" xfId="9149"/>
    <cellStyle name="Comma 6 4 4 4 6" xfId="9150"/>
    <cellStyle name="Comma 6 4 4 4 7" xfId="9151"/>
    <cellStyle name="Comma 6 4 4 4 8" xfId="9152"/>
    <cellStyle name="Comma 6 4 4 5" xfId="9153"/>
    <cellStyle name="Comma 6 4 4 5 2" xfId="9154"/>
    <cellStyle name="Comma 6 4 4 5 3" xfId="9155"/>
    <cellStyle name="Comma 6 4 4 5 4" xfId="9156"/>
    <cellStyle name="Comma 6 4 4 5 5" xfId="9157"/>
    <cellStyle name="Comma 6 4 4 5 6" xfId="9158"/>
    <cellStyle name="Comma 6 4 4 5 7" xfId="9159"/>
    <cellStyle name="Comma 6 4 4 6" xfId="9160"/>
    <cellStyle name="Comma 6 4 4 7" xfId="9161"/>
    <cellStyle name="Comma 6 4 4 8" xfId="9162"/>
    <cellStyle name="Comma 6 4 4 9" xfId="9163"/>
    <cellStyle name="Comma 6 4 5" xfId="9164"/>
    <cellStyle name="Comma 6 4 5 10" xfId="9165"/>
    <cellStyle name="Comma 6 4 5 11" xfId="9166"/>
    <cellStyle name="Comma 6 4 5 12" xfId="9167"/>
    <cellStyle name="Comma 6 4 5 13" xfId="9168"/>
    <cellStyle name="Comma 6 4 5 14" xfId="9169"/>
    <cellStyle name="Comma 6 4 5 15" xfId="9170"/>
    <cellStyle name="Comma 6 4 5 2" xfId="9171"/>
    <cellStyle name="Comma 6 4 5 2 2" xfId="9172"/>
    <cellStyle name="Comma 6 4 5 2 3" xfId="9173"/>
    <cellStyle name="Comma 6 4 5 2 4" xfId="9174"/>
    <cellStyle name="Comma 6 4 5 2 5" xfId="9175"/>
    <cellStyle name="Comma 6 4 5 2 6" xfId="9176"/>
    <cellStyle name="Comma 6 4 5 2 7" xfId="9177"/>
    <cellStyle name="Comma 6 4 5 2 8" xfId="9178"/>
    <cellStyle name="Comma 6 4 5 3" xfId="9179"/>
    <cellStyle name="Comma 6 4 5 3 2" xfId="9180"/>
    <cellStyle name="Comma 6 4 5 3 3" xfId="9181"/>
    <cellStyle name="Comma 6 4 5 3 4" xfId="9182"/>
    <cellStyle name="Comma 6 4 5 3 5" xfId="9183"/>
    <cellStyle name="Comma 6 4 5 3 6" xfId="9184"/>
    <cellStyle name="Comma 6 4 5 3 7" xfId="9185"/>
    <cellStyle name="Comma 6 4 5 3 8" xfId="9186"/>
    <cellStyle name="Comma 6 4 5 4" xfId="9187"/>
    <cellStyle name="Comma 6 4 5 4 2" xfId="9188"/>
    <cellStyle name="Comma 6 4 5 4 3" xfId="9189"/>
    <cellStyle name="Comma 6 4 5 4 4" xfId="9190"/>
    <cellStyle name="Comma 6 4 5 4 5" xfId="9191"/>
    <cellStyle name="Comma 6 4 5 4 6" xfId="9192"/>
    <cellStyle name="Comma 6 4 5 4 7" xfId="9193"/>
    <cellStyle name="Comma 6 4 5 4 8" xfId="9194"/>
    <cellStyle name="Comma 6 4 5 5" xfId="9195"/>
    <cellStyle name="Comma 6 4 5 5 2" xfId="9196"/>
    <cellStyle name="Comma 6 4 5 5 3" xfId="9197"/>
    <cellStyle name="Comma 6 4 5 5 4" xfId="9198"/>
    <cellStyle name="Comma 6 4 5 5 5" xfId="9199"/>
    <cellStyle name="Comma 6 4 5 5 6" xfId="9200"/>
    <cellStyle name="Comma 6 4 5 5 7" xfId="9201"/>
    <cellStyle name="Comma 6 4 5 6" xfId="9202"/>
    <cellStyle name="Comma 6 4 5 7" xfId="9203"/>
    <cellStyle name="Comma 6 4 5 8" xfId="9204"/>
    <cellStyle name="Comma 6 4 5 9" xfId="9205"/>
    <cellStyle name="Comma 6 4 6" xfId="9206"/>
    <cellStyle name="Comma 6 4 6 10" xfId="9207"/>
    <cellStyle name="Comma 6 4 6 11" xfId="9208"/>
    <cellStyle name="Comma 6 4 6 12" xfId="9209"/>
    <cellStyle name="Comma 6 4 6 13" xfId="9210"/>
    <cellStyle name="Comma 6 4 6 14" xfId="9211"/>
    <cellStyle name="Comma 6 4 6 15" xfId="9212"/>
    <cellStyle name="Comma 6 4 6 2" xfId="9213"/>
    <cellStyle name="Comma 6 4 6 2 2" xfId="9214"/>
    <cellStyle name="Comma 6 4 6 2 3" xfId="9215"/>
    <cellStyle name="Comma 6 4 6 2 4" xfId="9216"/>
    <cellStyle name="Comma 6 4 6 2 5" xfId="9217"/>
    <cellStyle name="Comma 6 4 6 2 6" xfId="9218"/>
    <cellStyle name="Comma 6 4 6 2 7" xfId="9219"/>
    <cellStyle name="Comma 6 4 6 2 8" xfId="9220"/>
    <cellStyle name="Comma 6 4 6 3" xfId="9221"/>
    <cellStyle name="Comma 6 4 6 3 2" xfId="9222"/>
    <cellStyle name="Comma 6 4 6 3 3" xfId="9223"/>
    <cellStyle name="Comma 6 4 6 3 4" xfId="9224"/>
    <cellStyle name="Comma 6 4 6 3 5" xfId="9225"/>
    <cellStyle name="Comma 6 4 6 3 6" xfId="9226"/>
    <cellStyle name="Comma 6 4 6 3 7" xfId="9227"/>
    <cellStyle name="Comma 6 4 6 3 8" xfId="9228"/>
    <cellStyle name="Comma 6 4 6 4" xfId="9229"/>
    <cellStyle name="Comma 6 4 6 4 2" xfId="9230"/>
    <cellStyle name="Comma 6 4 6 4 3" xfId="9231"/>
    <cellStyle name="Comma 6 4 6 4 4" xfId="9232"/>
    <cellStyle name="Comma 6 4 6 4 5" xfId="9233"/>
    <cellStyle name="Comma 6 4 6 4 6" xfId="9234"/>
    <cellStyle name="Comma 6 4 6 4 7" xfId="9235"/>
    <cellStyle name="Comma 6 4 6 4 8" xfId="9236"/>
    <cellStyle name="Comma 6 4 6 5" xfId="9237"/>
    <cellStyle name="Comma 6 4 6 5 2" xfId="9238"/>
    <cellStyle name="Comma 6 4 6 5 3" xfId="9239"/>
    <cellStyle name="Comma 6 4 6 5 4" xfId="9240"/>
    <cellStyle name="Comma 6 4 6 5 5" xfId="9241"/>
    <cellStyle name="Comma 6 4 6 5 6" xfId="9242"/>
    <cellStyle name="Comma 6 4 6 5 7" xfId="9243"/>
    <cellStyle name="Comma 6 4 6 6" xfId="9244"/>
    <cellStyle name="Comma 6 4 6 7" xfId="9245"/>
    <cellStyle name="Comma 6 4 6 8" xfId="9246"/>
    <cellStyle name="Comma 6 4 6 9" xfId="9247"/>
    <cellStyle name="Comma 6 4 7" xfId="9248"/>
    <cellStyle name="Comma 6 4 7 10" xfId="9249"/>
    <cellStyle name="Comma 6 4 7 11" xfId="9250"/>
    <cellStyle name="Comma 6 4 7 12" xfId="9251"/>
    <cellStyle name="Comma 6 4 7 13" xfId="9252"/>
    <cellStyle name="Comma 6 4 7 14" xfId="9253"/>
    <cellStyle name="Comma 6 4 7 15" xfId="9254"/>
    <cellStyle name="Comma 6 4 7 2" xfId="9255"/>
    <cellStyle name="Comma 6 4 7 2 2" xfId="9256"/>
    <cellStyle name="Comma 6 4 7 2 3" xfId="9257"/>
    <cellStyle name="Comma 6 4 7 2 4" xfId="9258"/>
    <cellStyle name="Comma 6 4 7 2 5" xfId="9259"/>
    <cellStyle name="Comma 6 4 7 2 6" xfId="9260"/>
    <cellStyle name="Comma 6 4 7 2 7" xfId="9261"/>
    <cellStyle name="Comma 6 4 7 2 8" xfId="9262"/>
    <cellStyle name="Comma 6 4 7 3" xfId="9263"/>
    <cellStyle name="Comma 6 4 7 3 2" xfId="9264"/>
    <cellStyle name="Comma 6 4 7 3 3" xfId="9265"/>
    <cellStyle name="Comma 6 4 7 3 4" xfId="9266"/>
    <cellStyle name="Comma 6 4 7 3 5" xfId="9267"/>
    <cellStyle name="Comma 6 4 7 3 6" xfId="9268"/>
    <cellStyle name="Comma 6 4 7 3 7" xfId="9269"/>
    <cellStyle name="Comma 6 4 7 3 8" xfId="9270"/>
    <cellStyle name="Comma 6 4 7 4" xfId="9271"/>
    <cellStyle name="Comma 6 4 7 4 2" xfId="9272"/>
    <cellStyle name="Comma 6 4 7 4 3" xfId="9273"/>
    <cellStyle name="Comma 6 4 7 4 4" xfId="9274"/>
    <cellStyle name="Comma 6 4 7 4 5" xfId="9275"/>
    <cellStyle name="Comma 6 4 7 4 6" xfId="9276"/>
    <cellStyle name="Comma 6 4 7 4 7" xfId="9277"/>
    <cellStyle name="Comma 6 4 7 4 8" xfId="9278"/>
    <cellStyle name="Comma 6 4 7 5" xfId="9279"/>
    <cellStyle name="Comma 6 4 7 5 2" xfId="9280"/>
    <cellStyle name="Comma 6 4 7 5 3" xfId="9281"/>
    <cellStyle name="Comma 6 4 7 5 4" xfId="9282"/>
    <cellStyle name="Comma 6 4 7 5 5" xfId="9283"/>
    <cellStyle name="Comma 6 4 7 5 6" xfId="9284"/>
    <cellStyle name="Comma 6 4 7 5 7" xfId="9285"/>
    <cellStyle name="Comma 6 4 7 6" xfId="9286"/>
    <cellStyle name="Comma 6 4 7 7" xfId="9287"/>
    <cellStyle name="Comma 6 4 7 8" xfId="9288"/>
    <cellStyle name="Comma 6 4 7 9" xfId="9289"/>
    <cellStyle name="Comma 6 4 8" xfId="9290"/>
    <cellStyle name="Comma 6 4 8 10" xfId="9291"/>
    <cellStyle name="Comma 6 4 8 11" xfId="9292"/>
    <cellStyle name="Comma 6 4 8 12" xfId="9293"/>
    <cellStyle name="Comma 6 4 8 13" xfId="9294"/>
    <cellStyle name="Comma 6 4 8 2" xfId="9295"/>
    <cellStyle name="Comma 6 4 8 3" xfId="9296"/>
    <cellStyle name="Comma 6 4 8 4" xfId="9297"/>
    <cellStyle name="Comma 6 4 8 5" xfId="9298"/>
    <cellStyle name="Comma 6 4 8 6" xfId="9299"/>
    <cellStyle name="Comma 6 4 8 7" xfId="9300"/>
    <cellStyle name="Comma 6 4 8 8" xfId="9301"/>
    <cellStyle name="Comma 6 4 8 9" xfId="9302"/>
    <cellStyle name="Comma 6 4 9" xfId="9303"/>
    <cellStyle name="Comma 6 4 9 10" xfId="9304"/>
    <cellStyle name="Comma 6 4 9 11" xfId="9305"/>
    <cellStyle name="Comma 6 4 9 12" xfId="9306"/>
    <cellStyle name="Comma 6 4 9 13" xfId="9307"/>
    <cellStyle name="Comma 6 4 9 2" xfId="9308"/>
    <cellStyle name="Comma 6 4 9 3" xfId="9309"/>
    <cellStyle name="Comma 6 4 9 4" xfId="9310"/>
    <cellStyle name="Comma 6 4 9 5" xfId="9311"/>
    <cellStyle name="Comma 6 4 9 6" xfId="9312"/>
    <cellStyle name="Comma 6 4 9 7" xfId="9313"/>
    <cellStyle name="Comma 6 4 9 8" xfId="9314"/>
    <cellStyle name="Comma 6 4 9 9" xfId="9315"/>
    <cellStyle name="Comma 6 40" xfId="9316"/>
    <cellStyle name="Comma 6 40 10" xfId="9317"/>
    <cellStyle name="Comma 6 40 11" xfId="9318"/>
    <cellStyle name="Comma 6 40 12" xfId="9319"/>
    <cellStyle name="Comma 6 40 13" xfId="9320"/>
    <cellStyle name="Comma 6 40 2" xfId="9321"/>
    <cellStyle name="Comma 6 40 3" xfId="9322"/>
    <cellStyle name="Comma 6 40 4" xfId="9323"/>
    <cellStyle name="Comma 6 40 5" xfId="9324"/>
    <cellStyle name="Comma 6 40 6" xfId="9325"/>
    <cellStyle name="Comma 6 40 7" xfId="9326"/>
    <cellStyle name="Comma 6 40 8" xfId="9327"/>
    <cellStyle name="Comma 6 40 9" xfId="9328"/>
    <cellStyle name="Comma 6 41" xfId="9329"/>
    <cellStyle name="Comma 6 41 10" xfId="9330"/>
    <cellStyle name="Comma 6 41 11" xfId="9331"/>
    <cellStyle name="Comma 6 41 12" xfId="9332"/>
    <cellStyle name="Comma 6 41 13" xfId="9333"/>
    <cellStyle name="Comma 6 41 2" xfId="9334"/>
    <cellStyle name="Comma 6 41 3" xfId="9335"/>
    <cellStyle name="Comma 6 41 4" xfId="9336"/>
    <cellStyle name="Comma 6 41 5" xfId="9337"/>
    <cellStyle name="Comma 6 41 6" xfId="9338"/>
    <cellStyle name="Comma 6 41 7" xfId="9339"/>
    <cellStyle name="Comma 6 41 8" xfId="9340"/>
    <cellStyle name="Comma 6 41 9" xfId="9341"/>
    <cellStyle name="Comma 6 42" xfId="9342"/>
    <cellStyle name="Comma 6 42 10" xfId="9343"/>
    <cellStyle name="Comma 6 42 11" xfId="9344"/>
    <cellStyle name="Comma 6 42 12" xfId="9345"/>
    <cellStyle name="Comma 6 42 13" xfId="9346"/>
    <cellStyle name="Comma 6 42 2" xfId="9347"/>
    <cellStyle name="Comma 6 42 3" xfId="9348"/>
    <cellStyle name="Comma 6 42 4" xfId="9349"/>
    <cellStyle name="Comma 6 42 5" xfId="9350"/>
    <cellStyle name="Comma 6 42 6" xfId="9351"/>
    <cellStyle name="Comma 6 42 7" xfId="9352"/>
    <cellStyle name="Comma 6 42 8" xfId="9353"/>
    <cellStyle name="Comma 6 42 9" xfId="9354"/>
    <cellStyle name="Comma 6 43" xfId="9355"/>
    <cellStyle name="Comma 6 43 10" xfId="9356"/>
    <cellStyle name="Comma 6 43 11" xfId="9357"/>
    <cellStyle name="Comma 6 43 12" xfId="9358"/>
    <cellStyle name="Comma 6 43 13" xfId="9359"/>
    <cellStyle name="Comma 6 43 2" xfId="9360"/>
    <cellStyle name="Comma 6 43 3" xfId="9361"/>
    <cellStyle name="Comma 6 43 4" xfId="9362"/>
    <cellStyle name="Comma 6 43 5" xfId="9363"/>
    <cellStyle name="Comma 6 43 6" xfId="9364"/>
    <cellStyle name="Comma 6 43 7" xfId="9365"/>
    <cellStyle name="Comma 6 43 8" xfId="9366"/>
    <cellStyle name="Comma 6 43 9" xfId="9367"/>
    <cellStyle name="Comma 6 44" xfId="9368"/>
    <cellStyle name="Comma 6 44 10" xfId="9369"/>
    <cellStyle name="Comma 6 44 11" xfId="9370"/>
    <cellStyle name="Comma 6 44 12" xfId="9371"/>
    <cellStyle name="Comma 6 44 13" xfId="9372"/>
    <cellStyle name="Comma 6 44 2" xfId="9373"/>
    <cellStyle name="Comma 6 44 3" xfId="9374"/>
    <cellStyle name="Comma 6 44 4" xfId="9375"/>
    <cellStyle name="Comma 6 44 5" xfId="9376"/>
    <cellStyle name="Comma 6 44 6" xfId="9377"/>
    <cellStyle name="Comma 6 44 7" xfId="9378"/>
    <cellStyle name="Comma 6 44 8" xfId="9379"/>
    <cellStyle name="Comma 6 44 9" xfId="9380"/>
    <cellStyle name="Comma 6 45" xfId="9381"/>
    <cellStyle name="Comma 6 45 10" xfId="9382"/>
    <cellStyle name="Comma 6 45 11" xfId="9383"/>
    <cellStyle name="Comma 6 45 12" xfId="9384"/>
    <cellStyle name="Comma 6 45 13" xfId="9385"/>
    <cellStyle name="Comma 6 45 2" xfId="9386"/>
    <cellStyle name="Comma 6 45 3" xfId="9387"/>
    <cellStyle name="Comma 6 45 4" xfId="9388"/>
    <cellStyle name="Comma 6 45 5" xfId="9389"/>
    <cellStyle name="Comma 6 45 6" xfId="9390"/>
    <cellStyle name="Comma 6 45 7" xfId="9391"/>
    <cellStyle name="Comma 6 45 8" xfId="9392"/>
    <cellStyle name="Comma 6 45 9" xfId="9393"/>
    <cellStyle name="Comma 6 46" xfId="9394"/>
    <cellStyle name="Comma 6 46 10" xfId="9395"/>
    <cellStyle name="Comma 6 46 11" xfId="9396"/>
    <cellStyle name="Comma 6 46 12" xfId="9397"/>
    <cellStyle name="Comma 6 46 13" xfId="9398"/>
    <cellStyle name="Comma 6 46 2" xfId="9399"/>
    <cellStyle name="Comma 6 46 3" xfId="9400"/>
    <cellStyle name="Comma 6 46 4" xfId="9401"/>
    <cellStyle name="Comma 6 46 5" xfId="9402"/>
    <cellStyle name="Comma 6 46 6" xfId="9403"/>
    <cellStyle name="Comma 6 46 7" xfId="9404"/>
    <cellStyle name="Comma 6 46 8" xfId="9405"/>
    <cellStyle name="Comma 6 46 9" xfId="9406"/>
    <cellStyle name="Comma 6 47" xfId="9407"/>
    <cellStyle name="Comma 6 47 10" xfId="9408"/>
    <cellStyle name="Comma 6 47 11" xfId="9409"/>
    <cellStyle name="Comma 6 47 12" xfId="9410"/>
    <cellStyle name="Comma 6 47 13" xfId="9411"/>
    <cellStyle name="Comma 6 47 2" xfId="9412"/>
    <cellStyle name="Comma 6 47 3" xfId="9413"/>
    <cellStyle name="Comma 6 47 4" xfId="9414"/>
    <cellStyle name="Comma 6 47 5" xfId="9415"/>
    <cellStyle name="Comma 6 47 6" xfId="9416"/>
    <cellStyle name="Comma 6 47 7" xfId="9417"/>
    <cellStyle name="Comma 6 47 8" xfId="9418"/>
    <cellStyle name="Comma 6 47 9" xfId="9419"/>
    <cellStyle name="Comma 6 48" xfId="9420"/>
    <cellStyle name="Comma 6 48 10" xfId="9421"/>
    <cellStyle name="Comma 6 48 11" xfId="9422"/>
    <cellStyle name="Comma 6 48 12" xfId="9423"/>
    <cellStyle name="Comma 6 48 13" xfId="9424"/>
    <cellStyle name="Comma 6 48 2" xfId="9425"/>
    <cellStyle name="Comma 6 48 3" xfId="9426"/>
    <cellStyle name="Comma 6 48 4" xfId="9427"/>
    <cellStyle name="Comma 6 48 5" xfId="9428"/>
    <cellStyle name="Comma 6 48 6" xfId="9429"/>
    <cellStyle name="Comma 6 48 7" xfId="9430"/>
    <cellStyle name="Comma 6 48 8" xfId="9431"/>
    <cellStyle name="Comma 6 48 9" xfId="9432"/>
    <cellStyle name="Comma 6 49" xfId="9433"/>
    <cellStyle name="Comma 6 49 10" xfId="9434"/>
    <cellStyle name="Comma 6 49 11" xfId="9435"/>
    <cellStyle name="Comma 6 49 12" xfId="9436"/>
    <cellStyle name="Comma 6 49 13" xfId="9437"/>
    <cellStyle name="Comma 6 49 2" xfId="9438"/>
    <cellStyle name="Comma 6 49 3" xfId="9439"/>
    <cellStyle name="Comma 6 49 4" xfId="9440"/>
    <cellStyle name="Comma 6 49 5" xfId="9441"/>
    <cellStyle name="Comma 6 49 6" xfId="9442"/>
    <cellStyle name="Comma 6 49 7" xfId="9443"/>
    <cellStyle name="Comma 6 49 8" xfId="9444"/>
    <cellStyle name="Comma 6 49 9" xfId="9445"/>
    <cellStyle name="Comma 6 5" xfId="9446"/>
    <cellStyle name="Comma 6 5 10" xfId="9447"/>
    <cellStyle name="Comma 6 5 10 10" xfId="9448"/>
    <cellStyle name="Comma 6 5 10 11" xfId="9449"/>
    <cellStyle name="Comma 6 5 10 12" xfId="9450"/>
    <cellStyle name="Comma 6 5 10 13" xfId="9451"/>
    <cellStyle name="Comma 6 5 10 2" xfId="9452"/>
    <cellStyle name="Comma 6 5 10 3" xfId="9453"/>
    <cellStyle name="Comma 6 5 10 4" xfId="9454"/>
    <cellStyle name="Comma 6 5 10 5" xfId="9455"/>
    <cellStyle name="Comma 6 5 10 6" xfId="9456"/>
    <cellStyle name="Comma 6 5 10 7" xfId="9457"/>
    <cellStyle name="Comma 6 5 10 8" xfId="9458"/>
    <cellStyle name="Comma 6 5 10 9" xfId="9459"/>
    <cellStyle name="Comma 6 5 11" xfId="9460"/>
    <cellStyle name="Comma 6 5 11 10" xfId="9461"/>
    <cellStyle name="Comma 6 5 11 11" xfId="9462"/>
    <cellStyle name="Comma 6 5 11 12" xfId="9463"/>
    <cellStyle name="Comma 6 5 11 13" xfId="9464"/>
    <cellStyle name="Comma 6 5 11 2" xfId="9465"/>
    <cellStyle name="Comma 6 5 11 3" xfId="9466"/>
    <cellStyle name="Comma 6 5 11 4" xfId="9467"/>
    <cellStyle name="Comma 6 5 11 5" xfId="9468"/>
    <cellStyle name="Comma 6 5 11 6" xfId="9469"/>
    <cellStyle name="Comma 6 5 11 7" xfId="9470"/>
    <cellStyle name="Comma 6 5 11 8" xfId="9471"/>
    <cellStyle name="Comma 6 5 11 9" xfId="9472"/>
    <cellStyle name="Comma 6 5 12" xfId="9473"/>
    <cellStyle name="Comma 6 5 12 10" xfId="9474"/>
    <cellStyle name="Comma 6 5 12 11" xfId="9475"/>
    <cellStyle name="Comma 6 5 12 12" xfId="9476"/>
    <cellStyle name="Comma 6 5 12 13" xfId="9477"/>
    <cellStyle name="Comma 6 5 12 2" xfId="9478"/>
    <cellStyle name="Comma 6 5 12 3" xfId="9479"/>
    <cellStyle name="Comma 6 5 12 4" xfId="9480"/>
    <cellStyle name="Comma 6 5 12 5" xfId="9481"/>
    <cellStyle name="Comma 6 5 12 6" xfId="9482"/>
    <cellStyle name="Comma 6 5 12 7" xfId="9483"/>
    <cellStyle name="Comma 6 5 12 8" xfId="9484"/>
    <cellStyle name="Comma 6 5 12 9" xfId="9485"/>
    <cellStyle name="Comma 6 5 13" xfId="9486"/>
    <cellStyle name="Comma 6 5 13 10" xfId="9487"/>
    <cellStyle name="Comma 6 5 13 11" xfId="9488"/>
    <cellStyle name="Comma 6 5 13 12" xfId="9489"/>
    <cellStyle name="Comma 6 5 13 13" xfId="9490"/>
    <cellStyle name="Comma 6 5 13 2" xfId="9491"/>
    <cellStyle name="Comma 6 5 13 3" xfId="9492"/>
    <cellStyle name="Comma 6 5 13 4" xfId="9493"/>
    <cellStyle name="Comma 6 5 13 5" xfId="9494"/>
    <cellStyle name="Comma 6 5 13 6" xfId="9495"/>
    <cellStyle name="Comma 6 5 13 7" xfId="9496"/>
    <cellStyle name="Comma 6 5 13 8" xfId="9497"/>
    <cellStyle name="Comma 6 5 13 9" xfId="9498"/>
    <cellStyle name="Comma 6 5 14" xfId="9499"/>
    <cellStyle name="Comma 6 5 14 10" xfId="9500"/>
    <cellStyle name="Comma 6 5 14 11" xfId="9501"/>
    <cellStyle name="Comma 6 5 14 12" xfId="9502"/>
    <cellStyle name="Comma 6 5 14 13" xfId="9503"/>
    <cellStyle name="Comma 6 5 14 2" xfId="9504"/>
    <cellStyle name="Comma 6 5 14 3" xfId="9505"/>
    <cellStyle name="Comma 6 5 14 4" xfId="9506"/>
    <cellStyle name="Comma 6 5 14 5" xfId="9507"/>
    <cellStyle name="Comma 6 5 14 6" xfId="9508"/>
    <cellStyle name="Comma 6 5 14 7" xfId="9509"/>
    <cellStyle name="Comma 6 5 14 8" xfId="9510"/>
    <cellStyle name="Comma 6 5 14 9" xfId="9511"/>
    <cellStyle name="Comma 6 5 15" xfId="9512"/>
    <cellStyle name="Comma 6 5 15 10" xfId="9513"/>
    <cellStyle name="Comma 6 5 15 11" xfId="9514"/>
    <cellStyle name="Comma 6 5 15 12" xfId="9515"/>
    <cellStyle name="Comma 6 5 15 13" xfId="9516"/>
    <cellStyle name="Comma 6 5 15 2" xfId="9517"/>
    <cellStyle name="Comma 6 5 15 3" xfId="9518"/>
    <cellStyle name="Comma 6 5 15 4" xfId="9519"/>
    <cellStyle name="Comma 6 5 15 5" xfId="9520"/>
    <cellStyle name="Comma 6 5 15 6" xfId="9521"/>
    <cellStyle name="Comma 6 5 15 7" xfId="9522"/>
    <cellStyle name="Comma 6 5 15 8" xfId="9523"/>
    <cellStyle name="Comma 6 5 15 9" xfId="9524"/>
    <cellStyle name="Comma 6 5 16" xfId="9525"/>
    <cellStyle name="Comma 6 5 16 10" xfId="9526"/>
    <cellStyle name="Comma 6 5 16 11" xfId="9527"/>
    <cellStyle name="Comma 6 5 16 12" xfId="9528"/>
    <cellStyle name="Comma 6 5 16 13" xfId="9529"/>
    <cellStyle name="Comma 6 5 16 2" xfId="9530"/>
    <cellStyle name="Comma 6 5 16 3" xfId="9531"/>
    <cellStyle name="Comma 6 5 16 4" xfId="9532"/>
    <cellStyle name="Comma 6 5 16 5" xfId="9533"/>
    <cellStyle name="Comma 6 5 16 6" xfId="9534"/>
    <cellStyle name="Comma 6 5 16 7" xfId="9535"/>
    <cellStyle name="Comma 6 5 16 8" xfId="9536"/>
    <cellStyle name="Comma 6 5 16 9" xfId="9537"/>
    <cellStyle name="Comma 6 5 17" xfId="9538"/>
    <cellStyle name="Comma 6 5 17 10" xfId="9539"/>
    <cellStyle name="Comma 6 5 17 11" xfId="9540"/>
    <cellStyle name="Comma 6 5 17 12" xfId="9541"/>
    <cellStyle name="Comma 6 5 17 13" xfId="9542"/>
    <cellStyle name="Comma 6 5 17 2" xfId="9543"/>
    <cellStyle name="Comma 6 5 17 3" xfId="9544"/>
    <cellStyle name="Comma 6 5 17 4" xfId="9545"/>
    <cellStyle name="Comma 6 5 17 5" xfId="9546"/>
    <cellStyle name="Comma 6 5 17 6" xfId="9547"/>
    <cellStyle name="Comma 6 5 17 7" xfId="9548"/>
    <cellStyle name="Comma 6 5 17 8" xfId="9549"/>
    <cellStyle name="Comma 6 5 17 9" xfId="9550"/>
    <cellStyle name="Comma 6 5 18" xfId="9551"/>
    <cellStyle name="Comma 6 5 18 10" xfId="9552"/>
    <cellStyle name="Comma 6 5 18 11" xfId="9553"/>
    <cellStyle name="Comma 6 5 18 12" xfId="9554"/>
    <cellStyle name="Comma 6 5 18 13" xfId="9555"/>
    <cellStyle name="Comma 6 5 18 2" xfId="9556"/>
    <cellStyle name="Comma 6 5 18 3" xfId="9557"/>
    <cellStyle name="Comma 6 5 18 4" xfId="9558"/>
    <cellStyle name="Comma 6 5 18 5" xfId="9559"/>
    <cellStyle name="Comma 6 5 18 6" xfId="9560"/>
    <cellStyle name="Comma 6 5 18 7" xfId="9561"/>
    <cellStyle name="Comma 6 5 18 8" xfId="9562"/>
    <cellStyle name="Comma 6 5 18 9" xfId="9563"/>
    <cellStyle name="Comma 6 5 19" xfId="9564"/>
    <cellStyle name="Comma 6 5 19 10" xfId="9565"/>
    <cellStyle name="Comma 6 5 19 11" xfId="9566"/>
    <cellStyle name="Comma 6 5 19 12" xfId="9567"/>
    <cellStyle name="Comma 6 5 19 13" xfId="9568"/>
    <cellStyle name="Comma 6 5 19 2" xfId="9569"/>
    <cellStyle name="Comma 6 5 19 3" xfId="9570"/>
    <cellStyle name="Comma 6 5 19 4" xfId="9571"/>
    <cellStyle name="Comma 6 5 19 5" xfId="9572"/>
    <cellStyle name="Comma 6 5 19 6" xfId="9573"/>
    <cellStyle name="Comma 6 5 19 7" xfId="9574"/>
    <cellStyle name="Comma 6 5 19 8" xfId="9575"/>
    <cellStyle name="Comma 6 5 19 9" xfId="9576"/>
    <cellStyle name="Comma 6 5 2" xfId="9577"/>
    <cellStyle name="Comma 6 5 2 10" xfId="9578"/>
    <cellStyle name="Comma 6 5 2 11" xfId="9579"/>
    <cellStyle name="Comma 6 5 2 12" xfId="9580"/>
    <cellStyle name="Comma 6 5 2 13" xfId="9581"/>
    <cellStyle name="Comma 6 5 2 2" xfId="9582"/>
    <cellStyle name="Comma 6 5 2 3" xfId="9583"/>
    <cellStyle name="Comma 6 5 2 4" xfId="9584"/>
    <cellStyle name="Comma 6 5 2 5" xfId="9585"/>
    <cellStyle name="Comma 6 5 2 6" xfId="9586"/>
    <cellStyle name="Comma 6 5 2 7" xfId="9587"/>
    <cellStyle name="Comma 6 5 2 8" xfId="9588"/>
    <cellStyle name="Comma 6 5 2 9" xfId="9589"/>
    <cellStyle name="Comma 6 5 20" xfId="9590"/>
    <cellStyle name="Comma 6 5 20 2" xfId="9591"/>
    <cellStyle name="Comma 6 5 20 3" xfId="9592"/>
    <cellStyle name="Comma 6 5 20 4" xfId="9593"/>
    <cellStyle name="Comma 6 5 20 5" xfId="9594"/>
    <cellStyle name="Comma 6 5 20 6" xfId="9595"/>
    <cellStyle name="Comma 6 5 20 7" xfId="9596"/>
    <cellStyle name="Comma 6 5 20 8" xfId="9597"/>
    <cellStyle name="Comma 6 5 21" xfId="9598"/>
    <cellStyle name="Comma 6 5 21 2" xfId="9599"/>
    <cellStyle name="Comma 6 5 21 3" xfId="9600"/>
    <cellStyle name="Comma 6 5 21 4" xfId="9601"/>
    <cellStyle name="Comma 6 5 21 5" xfId="9602"/>
    <cellStyle name="Comma 6 5 21 6" xfId="9603"/>
    <cellStyle name="Comma 6 5 21 7" xfId="9604"/>
    <cellStyle name="Comma 6 5 21 8" xfId="9605"/>
    <cellStyle name="Comma 6 5 22" xfId="9606"/>
    <cellStyle name="Comma 6 5 22 2" xfId="9607"/>
    <cellStyle name="Comma 6 5 22 3" xfId="9608"/>
    <cellStyle name="Comma 6 5 22 4" xfId="9609"/>
    <cellStyle name="Comma 6 5 22 5" xfId="9610"/>
    <cellStyle name="Comma 6 5 22 6" xfId="9611"/>
    <cellStyle name="Comma 6 5 22 7" xfId="9612"/>
    <cellStyle name="Comma 6 5 22 8" xfId="9613"/>
    <cellStyle name="Comma 6 5 23" xfId="9614"/>
    <cellStyle name="Comma 6 5 23 2" xfId="9615"/>
    <cellStyle name="Comma 6 5 23 3" xfId="9616"/>
    <cellStyle name="Comma 6 5 23 4" xfId="9617"/>
    <cellStyle name="Comma 6 5 23 5" xfId="9618"/>
    <cellStyle name="Comma 6 5 23 6" xfId="9619"/>
    <cellStyle name="Comma 6 5 23 7" xfId="9620"/>
    <cellStyle name="Comma 6 5 24" xfId="9621"/>
    <cellStyle name="Comma 6 5 24 2" xfId="9622"/>
    <cellStyle name="Comma 6 5 24 3" xfId="9623"/>
    <cellStyle name="Comma 6 5 24 4" xfId="9624"/>
    <cellStyle name="Comma 6 5 24 5" xfId="9625"/>
    <cellStyle name="Comma 6 5 24 6" xfId="9626"/>
    <cellStyle name="Comma 6 5 24 7" xfId="9627"/>
    <cellStyle name="Comma 6 5 25" xfId="9628"/>
    <cellStyle name="Comma 6 5 26" xfId="9629"/>
    <cellStyle name="Comma 6 5 27" xfId="9630"/>
    <cellStyle name="Comma 6 5 28" xfId="9631"/>
    <cellStyle name="Comma 6 5 29" xfId="9632"/>
    <cellStyle name="Comma 6 5 3" xfId="9633"/>
    <cellStyle name="Comma 6 5 3 10" xfId="9634"/>
    <cellStyle name="Comma 6 5 3 11" xfId="9635"/>
    <cellStyle name="Comma 6 5 3 12" xfId="9636"/>
    <cellStyle name="Comma 6 5 3 13" xfId="9637"/>
    <cellStyle name="Comma 6 5 3 2" xfId="9638"/>
    <cellStyle name="Comma 6 5 3 3" xfId="9639"/>
    <cellStyle name="Comma 6 5 3 4" xfId="9640"/>
    <cellStyle name="Comma 6 5 3 5" xfId="9641"/>
    <cellStyle name="Comma 6 5 3 6" xfId="9642"/>
    <cellStyle name="Comma 6 5 3 7" xfId="9643"/>
    <cellStyle name="Comma 6 5 3 8" xfId="9644"/>
    <cellStyle name="Comma 6 5 3 9" xfId="9645"/>
    <cellStyle name="Comma 6 5 30" xfId="9646"/>
    <cellStyle name="Comma 6 5 31" xfId="9647"/>
    <cellStyle name="Comma 6 5 32" xfId="9648"/>
    <cellStyle name="Comma 6 5 33" xfId="9649"/>
    <cellStyle name="Comma 6 5 4" xfId="9650"/>
    <cellStyle name="Comma 6 5 4 10" xfId="9651"/>
    <cellStyle name="Comma 6 5 4 11" xfId="9652"/>
    <cellStyle name="Comma 6 5 4 12" xfId="9653"/>
    <cellStyle name="Comma 6 5 4 13" xfId="9654"/>
    <cellStyle name="Comma 6 5 4 2" xfId="9655"/>
    <cellStyle name="Comma 6 5 4 3" xfId="9656"/>
    <cellStyle name="Comma 6 5 4 4" xfId="9657"/>
    <cellStyle name="Comma 6 5 4 5" xfId="9658"/>
    <cellStyle name="Comma 6 5 4 6" xfId="9659"/>
    <cellStyle name="Comma 6 5 4 7" xfId="9660"/>
    <cellStyle name="Comma 6 5 4 8" xfId="9661"/>
    <cellStyle name="Comma 6 5 4 9" xfId="9662"/>
    <cellStyle name="Comma 6 5 5" xfId="9663"/>
    <cellStyle name="Comma 6 5 5 10" xfId="9664"/>
    <cellStyle name="Comma 6 5 5 11" xfId="9665"/>
    <cellStyle name="Comma 6 5 5 12" xfId="9666"/>
    <cellStyle name="Comma 6 5 5 13" xfId="9667"/>
    <cellStyle name="Comma 6 5 5 2" xfId="9668"/>
    <cellStyle name="Comma 6 5 5 3" xfId="9669"/>
    <cellStyle name="Comma 6 5 5 4" xfId="9670"/>
    <cellStyle name="Comma 6 5 5 5" xfId="9671"/>
    <cellStyle name="Comma 6 5 5 6" xfId="9672"/>
    <cellStyle name="Comma 6 5 5 7" xfId="9673"/>
    <cellStyle name="Comma 6 5 5 8" xfId="9674"/>
    <cellStyle name="Comma 6 5 5 9" xfId="9675"/>
    <cellStyle name="Comma 6 5 6" xfId="9676"/>
    <cellStyle name="Comma 6 5 6 10" xfId="9677"/>
    <cellStyle name="Comma 6 5 6 11" xfId="9678"/>
    <cellStyle name="Comma 6 5 6 12" xfId="9679"/>
    <cellStyle name="Comma 6 5 6 13" xfId="9680"/>
    <cellStyle name="Comma 6 5 6 2" xfId="9681"/>
    <cellStyle name="Comma 6 5 6 3" xfId="9682"/>
    <cellStyle name="Comma 6 5 6 4" xfId="9683"/>
    <cellStyle name="Comma 6 5 6 5" xfId="9684"/>
    <cellStyle name="Comma 6 5 6 6" xfId="9685"/>
    <cellStyle name="Comma 6 5 6 7" xfId="9686"/>
    <cellStyle name="Comma 6 5 6 8" xfId="9687"/>
    <cellStyle name="Comma 6 5 6 9" xfId="9688"/>
    <cellStyle name="Comma 6 5 7" xfId="9689"/>
    <cellStyle name="Comma 6 5 7 10" xfId="9690"/>
    <cellStyle name="Comma 6 5 7 11" xfId="9691"/>
    <cellStyle name="Comma 6 5 7 12" xfId="9692"/>
    <cellStyle name="Comma 6 5 7 13" xfId="9693"/>
    <cellStyle name="Comma 6 5 7 2" xfId="9694"/>
    <cellStyle name="Comma 6 5 7 3" xfId="9695"/>
    <cellStyle name="Comma 6 5 7 4" xfId="9696"/>
    <cellStyle name="Comma 6 5 7 5" xfId="9697"/>
    <cellStyle name="Comma 6 5 7 6" xfId="9698"/>
    <cellStyle name="Comma 6 5 7 7" xfId="9699"/>
    <cellStyle name="Comma 6 5 7 8" xfId="9700"/>
    <cellStyle name="Comma 6 5 7 9" xfId="9701"/>
    <cellStyle name="Comma 6 5 8" xfId="9702"/>
    <cellStyle name="Comma 6 5 8 10" xfId="9703"/>
    <cellStyle name="Comma 6 5 8 11" xfId="9704"/>
    <cellStyle name="Comma 6 5 8 12" xfId="9705"/>
    <cellStyle name="Comma 6 5 8 13" xfId="9706"/>
    <cellStyle name="Comma 6 5 8 2" xfId="9707"/>
    <cellStyle name="Comma 6 5 8 3" xfId="9708"/>
    <cellStyle name="Comma 6 5 8 4" xfId="9709"/>
    <cellStyle name="Comma 6 5 8 5" xfId="9710"/>
    <cellStyle name="Comma 6 5 8 6" xfId="9711"/>
    <cellStyle name="Comma 6 5 8 7" xfId="9712"/>
    <cellStyle name="Comma 6 5 8 8" xfId="9713"/>
    <cellStyle name="Comma 6 5 8 9" xfId="9714"/>
    <cellStyle name="Comma 6 5 9" xfId="9715"/>
    <cellStyle name="Comma 6 5 9 10" xfId="9716"/>
    <cellStyle name="Comma 6 5 9 11" xfId="9717"/>
    <cellStyle name="Comma 6 5 9 12" xfId="9718"/>
    <cellStyle name="Comma 6 5 9 13" xfId="9719"/>
    <cellStyle name="Comma 6 5 9 2" xfId="9720"/>
    <cellStyle name="Comma 6 5 9 3" xfId="9721"/>
    <cellStyle name="Comma 6 5 9 4" xfId="9722"/>
    <cellStyle name="Comma 6 5 9 5" xfId="9723"/>
    <cellStyle name="Comma 6 5 9 6" xfId="9724"/>
    <cellStyle name="Comma 6 5 9 7" xfId="9725"/>
    <cellStyle name="Comma 6 5 9 8" xfId="9726"/>
    <cellStyle name="Comma 6 5 9 9" xfId="9727"/>
    <cellStyle name="Comma 6 50" xfId="9728"/>
    <cellStyle name="Comma 6 50 10" xfId="9729"/>
    <cellStyle name="Comma 6 50 11" xfId="9730"/>
    <cellStyle name="Comma 6 50 12" xfId="9731"/>
    <cellStyle name="Comma 6 50 13" xfId="9732"/>
    <cellStyle name="Comma 6 50 2" xfId="9733"/>
    <cellStyle name="Comma 6 50 3" xfId="9734"/>
    <cellStyle name="Comma 6 50 4" xfId="9735"/>
    <cellStyle name="Comma 6 50 5" xfId="9736"/>
    <cellStyle name="Comma 6 50 6" xfId="9737"/>
    <cellStyle name="Comma 6 50 7" xfId="9738"/>
    <cellStyle name="Comma 6 50 8" xfId="9739"/>
    <cellStyle name="Comma 6 50 9" xfId="9740"/>
    <cellStyle name="Comma 6 51" xfId="9741"/>
    <cellStyle name="Comma 6 51 10" xfId="9742"/>
    <cellStyle name="Comma 6 51 11" xfId="9743"/>
    <cellStyle name="Comma 6 51 12" xfId="9744"/>
    <cellStyle name="Comma 6 51 13" xfId="9745"/>
    <cellStyle name="Comma 6 51 2" xfId="9746"/>
    <cellStyle name="Comma 6 51 3" xfId="9747"/>
    <cellStyle name="Comma 6 51 4" xfId="9748"/>
    <cellStyle name="Comma 6 51 5" xfId="9749"/>
    <cellStyle name="Comma 6 51 6" xfId="9750"/>
    <cellStyle name="Comma 6 51 7" xfId="9751"/>
    <cellStyle name="Comma 6 51 8" xfId="9752"/>
    <cellStyle name="Comma 6 51 9" xfId="9753"/>
    <cellStyle name="Comma 6 52" xfId="9754"/>
    <cellStyle name="Comma 6 52 10" xfId="9755"/>
    <cellStyle name="Comma 6 52 11" xfId="9756"/>
    <cellStyle name="Comma 6 52 12" xfId="9757"/>
    <cellStyle name="Comma 6 52 13" xfId="9758"/>
    <cellStyle name="Comma 6 52 2" xfId="9759"/>
    <cellStyle name="Comma 6 52 3" xfId="9760"/>
    <cellStyle name="Comma 6 52 4" xfId="9761"/>
    <cellStyle name="Comma 6 52 5" xfId="9762"/>
    <cellStyle name="Comma 6 52 6" xfId="9763"/>
    <cellStyle name="Comma 6 52 7" xfId="9764"/>
    <cellStyle name="Comma 6 52 8" xfId="9765"/>
    <cellStyle name="Comma 6 52 9" xfId="9766"/>
    <cellStyle name="Comma 6 53" xfId="9767"/>
    <cellStyle name="Comma 6 53 10" xfId="9768"/>
    <cellStyle name="Comma 6 53 11" xfId="9769"/>
    <cellStyle name="Comma 6 53 12" xfId="9770"/>
    <cellStyle name="Comma 6 53 13" xfId="9771"/>
    <cellStyle name="Comma 6 53 2" xfId="9772"/>
    <cellStyle name="Comma 6 53 3" xfId="9773"/>
    <cellStyle name="Comma 6 53 4" xfId="9774"/>
    <cellStyle name="Comma 6 53 5" xfId="9775"/>
    <cellStyle name="Comma 6 53 6" xfId="9776"/>
    <cellStyle name="Comma 6 53 7" xfId="9777"/>
    <cellStyle name="Comma 6 53 8" xfId="9778"/>
    <cellStyle name="Comma 6 53 9" xfId="9779"/>
    <cellStyle name="Comma 6 54" xfId="9780"/>
    <cellStyle name="Comma 6 54 10" xfId="9781"/>
    <cellStyle name="Comma 6 54 11" xfId="9782"/>
    <cellStyle name="Comma 6 54 12" xfId="9783"/>
    <cellStyle name="Comma 6 54 13" xfId="9784"/>
    <cellStyle name="Comma 6 54 2" xfId="9785"/>
    <cellStyle name="Comma 6 54 3" xfId="9786"/>
    <cellStyle name="Comma 6 54 4" xfId="9787"/>
    <cellStyle name="Comma 6 54 5" xfId="9788"/>
    <cellStyle name="Comma 6 54 6" xfId="9789"/>
    <cellStyle name="Comma 6 54 7" xfId="9790"/>
    <cellStyle name="Comma 6 54 8" xfId="9791"/>
    <cellStyle name="Comma 6 54 9" xfId="9792"/>
    <cellStyle name="Comma 6 55" xfId="9793"/>
    <cellStyle name="Comma 6 55 10" xfId="9794"/>
    <cellStyle name="Comma 6 55 11" xfId="9795"/>
    <cellStyle name="Comma 6 55 12" xfId="9796"/>
    <cellStyle name="Comma 6 55 13" xfId="9797"/>
    <cellStyle name="Comma 6 55 2" xfId="9798"/>
    <cellStyle name="Comma 6 55 3" xfId="9799"/>
    <cellStyle name="Comma 6 55 4" xfId="9800"/>
    <cellStyle name="Comma 6 55 5" xfId="9801"/>
    <cellStyle name="Comma 6 55 6" xfId="9802"/>
    <cellStyle name="Comma 6 55 7" xfId="9803"/>
    <cellStyle name="Comma 6 55 8" xfId="9804"/>
    <cellStyle name="Comma 6 55 9" xfId="9805"/>
    <cellStyle name="Comma 6 56" xfId="9806"/>
    <cellStyle name="Comma 6 56 10" xfId="9807"/>
    <cellStyle name="Comma 6 56 11" xfId="9808"/>
    <cellStyle name="Comma 6 56 12" xfId="9809"/>
    <cellStyle name="Comma 6 56 13" xfId="9810"/>
    <cellStyle name="Comma 6 56 2" xfId="9811"/>
    <cellStyle name="Comma 6 56 3" xfId="9812"/>
    <cellStyle name="Comma 6 56 4" xfId="9813"/>
    <cellStyle name="Comma 6 56 5" xfId="9814"/>
    <cellStyle name="Comma 6 56 6" xfId="9815"/>
    <cellStyle name="Comma 6 56 7" xfId="9816"/>
    <cellStyle name="Comma 6 56 8" xfId="9817"/>
    <cellStyle name="Comma 6 56 9" xfId="9818"/>
    <cellStyle name="Comma 6 57" xfId="9819"/>
    <cellStyle name="Comma 6 57 10" xfId="9820"/>
    <cellStyle name="Comma 6 57 11" xfId="9821"/>
    <cellStyle name="Comma 6 57 12" xfId="9822"/>
    <cellStyle name="Comma 6 57 13" xfId="9823"/>
    <cellStyle name="Comma 6 57 2" xfId="9824"/>
    <cellStyle name="Comma 6 57 3" xfId="9825"/>
    <cellStyle name="Comma 6 57 4" xfId="9826"/>
    <cellStyle name="Comma 6 57 5" xfId="9827"/>
    <cellStyle name="Comma 6 57 6" xfId="9828"/>
    <cellStyle name="Comma 6 57 7" xfId="9829"/>
    <cellStyle name="Comma 6 57 8" xfId="9830"/>
    <cellStyle name="Comma 6 57 9" xfId="9831"/>
    <cellStyle name="Comma 6 58" xfId="9832"/>
    <cellStyle name="Comma 6 58 10" xfId="9833"/>
    <cellStyle name="Comma 6 58 11" xfId="9834"/>
    <cellStyle name="Comma 6 58 12" xfId="9835"/>
    <cellStyle name="Comma 6 58 13" xfId="9836"/>
    <cellStyle name="Comma 6 58 2" xfId="9837"/>
    <cellStyle name="Comma 6 58 3" xfId="9838"/>
    <cellStyle name="Comma 6 58 4" xfId="9839"/>
    <cellStyle name="Comma 6 58 5" xfId="9840"/>
    <cellStyle name="Comma 6 58 6" xfId="9841"/>
    <cellStyle name="Comma 6 58 7" xfId="9842"/>
    <cellStyle name="Comma 6 58 8" xfId="9843"/>
    <cellStyle name="Comma 6 58 9" xfId="9844"/>
    <cellStyle name="Comma 6 59" xfId="9845"/>
    <cellStyle name="Comma 6 59 10" xfId="9846"/>
    <cellStyle name="Comma 6 59 11" xfId="9847"/>
    <cellStyle name="Comma 6 59 12" xfId="9848"/>
    <cellStyle name="Comma 6 59 13" xfId="9849"/>
    <cellStyle name="Comma 6 59 2" xfId="9850"/>
    <cellStyle name="Comma 6 59 3" xfId="9851"/>
    <cellStyle name="Comma 6 59 4" xfId="9852"/>
    <cellStyle name="Comma 6 59 5" xfId="9853"/>
    <cellStyle name="Comma 6 59 6" xfId="9854"/>
    <cellStyle name="Comma 6 59 7" xfId="9855"/>
    <cellStyle name="Comma 6 59 8" xfId="9856"/>
    <cellStyle name="Comma 6 59 9" xfId="9857"/>
    <cellStyle name="Comma 6 6" xfId="9858"/>
    <cellStyle name="Comma 6 6 10" xfId="9859"/>
    <cellStyle name="Comma 6 6 10 10" xfId="9860"/>
    <cellStyle name="Comma 6 6 10 11" xfId="9861"/>
    <cellStyle name="Comma 6 6 10 12" xfId="9862"/>
    <cellStyle name="Comma 6 6 10 13" xfId="9863"/>
    <cellStyle name="Comma 6 6 10 2" xfId="9864"/>
    <cellStyle name="Comma 6 6 10 3" xfId="9865"/>
    <cellStyle name="Comma 6 6 10 4" xfId="9866"/>
    <cellStyle name="Comma 6 6 10 5" xfId="9867"/>
    <cellStyle name="Comma 6 6 10 6" xfId="9868"/>
    <cellStyle name="Comma 6 6 10 7" xfId="9869"/>
    <cellStyle name="Comma 6 6 10 8" xfId="9870"/>
    <cellStyle name="Comma 6 6 10 9" xfId="9871"/>
    <cellStyle name="Comma 6 6 11" xfId="9872"/>
    <cellStyle name="Comma 6 6 11 10" xfId="9873"/>
    <cellStyle name="Comma 6 6 11 11" xfId="9874"/>
    <cellStyle name="Comma 6 6 11 12" xfId="9875"/>
    <cellStyle name="Comma 6 6 11 13" xfId="9876"/>
    <cellStyle name="Comma 6 6 11 2" xfId="9877"/>
    <cellStyle name="Comma 6 6 11 3" xfId="9878"/>
    <cellStyle name="Comma 6 6 11 4" xfId="9879"/>
    <cellStyle name="Comma 6 6 11 5" xfId="9880"/>
    <cellStyle name="Comma 6 6 11 6" xfId="9881"/>
    <cellStyle name="Comma 6 6 11 7" xfId="9882"/>
    <cellStyle name="Comma 6 6 11 8" xfId="9883"/>
    <cellStyle name="Comma 6 6 11 9" xfId="9884"/>
    <cellStyle name="Comma 6 6 12" xfId="9885"/>
    <cellStyle name="Comma 6 6 12 10" xfId="9886"/>
    <cellStyle name="Comma 6 6 12 11" xfId="9887"/>
    <cellStyle name="Comma 6 6 12 12" xfId="9888"/>
    <cellStyle name="Comma 6 6 12 13" xfId="9889"/>
    <cellStyle name="Comma 6 6 12 2" xfId="9890"/>
    <cellStyle name="Comma 6 6 12 3" xfId="9891"/>
    <cellStyle name="Comma 6 6 12 4" xfId="9892"/>
    <cellStyle name="Comma 6 6 12 5" xfId="9893"/>
    <cellStyle name="Comma 6 6 12 6" xfId="9894"/>
    <cellStyle name="Comma 6 6 12 7" xfId="9895"/>
    <cellStyle name="Comma 6 6 12 8" xfId="9896"/>
    <cellStyle name="Comma 6 6 12 9" xfId="9897"/>
    <cellStyle name="Comma 6 6 13" xfId="9898"/>
    <cellStyle name="Comma 6 6 13 10" xfId="9899"/>
    <cellStyle name="Comma 6 6 13 11" xfId="9900"/>
    <cellStyle name="Comma 6 6 13 12" xfId="9901"/>
    <cellStyle name="Comma 6 6 13 13" xfId="9902"/>
    <cellStyle name="Comma 6 6 13 2" xfId="9903"/>
    <cellStyle name="Comma 6 6 13 3" xfId="9904"/>
    <cellStyle name="Comma 6 6 13 4" xfId="9905"/>
    <cellStyle name="Comma 6 6 13 5" xfId="9906"/>
    <cellStyle name="Comma 6 6 13 6" xfId="9907"/>
    <cellStyle name="Comma 6 6 13 7" xfId="9908"/>
    <cellStyle name="Comma 6 6 13 8" xfId="9909"/>
    <cellStyle name="Comma 6 6 13 9" xfId="9910"/>
    <cellStyle name="Comma 6 6 14" xfId="9911"/>
    <cellStyle name="Comma 6 6 14 10" xfId="9912"/>
    <cellStyle name="Comma 6 6 14 11" xfId="9913"/>
    <cellStyle name="Comma 6 6 14 12" xfId="9914"/>
    <cellStyle name="Comma 6 6 14 13" xfId="9915"/>
    <cellStyle name="Comma 6 6 14 2" xfId="9916"/>
    <cellStyle name="Comma 6 6 14 3" xfId="9917"/>
    <cellStyle name="Comma 6 6 14 4" xfId="9918"/>
    <cellStyle name="Comma 6 6 14 5" xfId="9919"/>
    <cellStyle name="Comma 6 6 14 6" xfId="9920"/>
    <cellStyle name="Comma 6 6 14 7" xfId="9921"/>
    <cellStyle name="Comma 6 6 14 8" xfId="9922"/>
    <cellStyle name="Comma 6 6 14 9" xfId="9923"/>
    <cellStyle name="Comma 6 6 15" xfId="9924"/>
    <cellStyle name="Comma 6 6 15 10" xfId="9925"/>
    <cellStyle name="Comma 6 6 15 11" xfId="9926"/>
    <cellStyle name="Comma 6 6 15 12" xfId="9927"/>
    <cellStyle name="Comma 6 6 15 13" xfId="9928"/>
    <cellStyle name="Comma 6 6 15 2" xfId="9929"/>
    <cellStyle name="Comma 6 6 15 3" xfId="9930"/>
    <cellStyle name="Comma 6 6 15 4" xfId="9931"/>
    <cellStyle name="Comma 6 6 15 5" xfId="9932"/>
    <cellStyle name="Comma 6 6 15 6" xfId="9933"/>
    <cellStyle name="Comma 6 6 15 7" xfId="9934"/>
    <cellStyle name="Comma 6 6 15 8" xfId="9935"/>
    <cellStyle name="Comma 6 6 15 9" xfId="9936"/>
    <cellStyle name="Comma 6 6 16" xfId="9937"/>
    <cellStyle name="Comma 6 6 16 10" xfId="9938"/>
    <cellStyle name="Comma 6 6 16 11" xfId="9939"/>
    <cellStyle name="Comma 6 6 16 12" xfId="9940"/>
    <cellStyle name="Comma 6 6 16 13" xfId="9941"/>
    <cellStyle name="Comma 6 6 16 2" xfId="9942"/>
    <cellStyle name="Comma 6 6 16 3" xfId="9943"/>
    <cellStyle name="Comma 6 6 16 4" xfId="9944"/>
    <cellStyle name="Comma 6 6 16 5" xfId="9945"/>
    <cellStyle name="Comma 6 6 16 6" xfId="9946"/>
    <cellStyle name="Comma 6 6 16 7" xfId="9947"/>
    <cellStyle name="Comma 6 6 16 8" xfId="9948"/>
    <cellStyle name="Comma 6 6 16 9" xfId="9949"/>
    <cellStyle name="Comma 6 6 17" xfId="9950"/>
    <cellStyle name="Comma 6 6 17 10" xfId="9951"/>
    <cellStyle name="Comma 6 6 17 11" xfId="9952"/>
    <cellStyle name="Comma 6 6 17 12" xfId="9953"/>
    <cellStyle name="Comma 6 6 17 13" xfId="9954"/>
    <cellStyle name="Comma 6 6 17 2" xfId="9955"/>
    <cellStyle name="Comma 6 6 17 3" xfId="9956"/>
    <cellStyle name="Comma 6 6 17 4" xfId="9957"/>
    <cellStyle name="Comma 6 6 17 5" xfId="9958"/>
    <cellStyle name="Comma 6 6 17 6" xfId="9959"/>
    <cellStyle name="Comma 6 6 17 7" xfId="9960"/>
    <cellStyle name="Comma 6 6 17 8" xfId="9961"/>
    <cellStyle name="Comma 6 6 17 9" xfId="9962"/>
    <cellStyle name="Comma 6 6 18" xfId="9963"/>
    <cellStyle name="Comma 6 6 18 10" xfId="9964"/>
    <cellStyle name="Comma 6 6 18 11" xfId="9965"/>
    <cellStyle name="Comma 6 6 18 12" xfId="9966"/>
    <cellStyle name="Comma 6 6 18 13" xfId="9967"/>
    <cellStyle name="Comma 6 6 18 2" xfId="9968"/>
    <cellStyle name="Comma 6 6 18 3" xfId="9969"/>
    <cellStyle name="Comma 6 6 18 4" xfId="9970"/>
    <cellStyle name="Comma 6 6 18 5" xfId="9971"/>
    <cellStyle name="Comma 6 6 18 6" xfId="9972"/>
    <cellStyle name="Comma 6 6 18 7" xfId="9973"/>
    <cellStyle name="Comma 6 6 18 8" xfId="9974"/>
    <cellStyle name="Comma 6 6 18 9" xfId="9975"/>
    <cellStyle name="Comma 6 6 19" xfId="9976"/>
    <cellStyle name="Comma 6 6 19 10" xfId="9977"/>
    <cellStyle name="Comma 6 6 19 11" xfId="9978"/>
    <cellStyle name="Comma 6 6 19 12" xfId="9979"/>
    <cellStyle name="Comma 6 6 19 13" xfId="9980"/>
    <cellStyle name="Comma 6 6 19 2" xfId="9981"/>
    <cellStyle name="Comma 6 6 19 3" xfId="9982"/>
    <cellStyle name="Comma 6 6 19 4" xfId="9983"/>
    <cellStyle name="Comma 6 6 19 5" xfId="9984"/>
    <cellStyle name="Comma 6 6 19 6" xfId="9985"/>
    <cellStyle name="Comma 6 6 19 7" xfId="9986"/>
    <cellStyle name="Comma 6 6 19 8" xfId="9987"/>
    <cellStyle name="Comma 6 6 19 9" xfId="9988"/>
    <cellStyle name="Comma 6 6 2" xfId="9989"/>
    <cellStyle name="Comma 6 6 2 10" xfId="9990"/>
    <cellStyle name="Comma 6 6 2 11" xfId="9991"/>
    <cellStyle name="Comma 6 6 2 12" xfId="9992"/>
    <cellStyle name="Comma 6 6 2 13" xfId="9993"/>
    <cellStyle name="Comma 6 6 2 2" xfId="9994"/>
    <cellStyle name="Comma 6 6 2 3" xfId="9995"/>
    <cellStyle name="Comma 6 6 2 4" xfId="9996"/>
    <cellStyle name="Comma 6 6 2 5" xfId="9997"/>
    <cellStyle name="Comma 6 6 2 6" xfId="9998"/>
    <cellStyle name="Comma 6 6 2 7" xfId="9999"/>
    <cellStyle name="Comma 6 6 2 8" xfId="10000"/>
    <cellStyle name="Comma 6 6 2 9" xfId="10001"/>
    <cellStyle name="Comma 6 6 20" xfId="10002"/>
    <cellStyle name="Comma 6 6 20 2" xfId="10003"/>
    <cellStyle name="Comma 6 6 20 3" xfId="10004"/>
    <cellStyle name="Comma 6 6 20 4" xfId="10005"/>
    <cellStyle name="Comma 6 6 20 5" xfId="10006"/>
    <cellStyle name="Comma 6 6 20 6" xfId="10007"/>
    <cellStyle name="Comma 6 6 20 7" xfId="10008"/>
    <cellStyle name="Comma 6 6 20 8" xfId="10009"/>
    <cellStyle name="Comma 6 6 21" xfId="10010"/>
    <cellStyle name="Comma 6 6 21 2" xfId="10011"/>
    <cellStyle name="Comma 6 6 21 3" xfId="10012"/>
    <cellStyle name="Comma 6 6 21 4" xfId="10013"/>
    <cellStyle name="Comma 6 6 21 5" xfId="10014"/>
    <cellStyle name="Comma 6 6 21 6" xfId="10015"/>
    <cellStyle name="Comma 6 6 21 7" xfId="10016"/>
    <cellStyle name="Comma 6 6 21 8" xfId="10017"/>
    <cellStyle name="Comma 6 6 22" xfId="10018"/>
    <cellStyle name="Comma 6 6 22 2" xfId="10019"/>
    <cellStyle name="Comma 6 6 22 3" xfId="10020"/>
    <cellStyle name="Comma 6 6 22 4" xfId="10021"/>
    <cellStyle name="Comma 6 6 22 5" xfId="10022"/>
    <cellStyle name="Comma 6 6 22 6" xfId="10023"/>
    <cellStyle name="Comma 6 6 22 7" xfId="10024"/>
    <cellStyle name="Comma 6 6 22 8" xfId="10025"/>
    <cellStyle name="Comma 6 6 23" xfId="10026"/>
    <cellStyle name="Comma 6 6 23 2" xfId="10027"/>
    <cellStyle name="Comma 6 6 23 3" xfId="10028"/>
    <cellStyle name="Comma 6 6 23 4" xfId="10029"/>
    <cellStyle name="Comma 6 6 23 5" xfId="10030"/>
    <cellStyle name="Comma 6 6 23 6" xfId="10031"/>
    <cellStyle name="Comma 6 6 23 7" xfId="10032"/>
    <cellStyle name="Comma 6 6 24" xfId="10033"/>
    <cellStyle name="Comma 6 6 24 2" xfId="10034"/>
    <cellStyle name="Comma 6 6 24 3" xfId="10035"/>
    <cellStyle name="Comma 6 6 24 4" xfId="10036"/>
    <cellStyle name="Comma 6 6 24 5" xfId="10037"/>
    <cellStyle name="Comma 6 6 24 6" xfId="10038"/>
    <cellStyle name="Comma 6 6 24 7" xfId="10039"/>
    <cellStyle name="Comma 6 6 25" xfId="10040"/>
    <cellStyle name="Comma 6 6 26" xfId="10041"/>
    <cellStyle name="Comma 6 6 27" xfId="10042"/>
    <cellStyle name="Comma 6 6 28" xfId="10043"/>
    <cellStyle name="Comma 6 6 29" xfId="10044"/>
    <cellStyle name="Comma 6 6 3" xfId="10045"/>
    <cellStyle name="Comma 6 6 3 10" xfId="10046"/>
    <cellStyle name="Comma 6 6 3 11" xfId="10047"/>
    <cellStyle name="Comma 6 6 3 12" xfId="10048"/>
    <cellStyle name="Comma 6 6 3 13" xfId="10049"/>
    <cellStyle name="Comma 6 6 3 2" xfId="10050"/>
    <cellStyle name="Comma 6 6 3 3" xfId="10051"/>
    <cellStyle name="Comma 6 6 3 4" xfId="10052"/>
    <cellStyle name="Comma 6 6 3 5" xfId="10053"/>
    <cellStyle name="Comma 6 6 3 6" xfId="10054"/>
    <cellStyle name="Comma 6 6 3 7" xfId="10055"/>
    <cellStyle name="Comma 6 6 3 8" xfId="10056"/>
    <cellStyle name="Comma 6 6 3 9" xfId="10057"/>
    <cellStyle name="Comma 6 6 30" xfId="10058"/>
    <cellStyle name="Comma 6 6 31" xfId="10059"/>
    <cellStyle name="Comma 6 6 32" xfId="10060"/>
    <cellStyle name="Comma 6 6 33" xfId="10061"/>
    <cellStyle name="Comma 6 6 4" xfId="10062"/>
    <cellStyle name="Comma 6 6 4 10" xfId="10063"/>
    <cellStyle name="Comma 6 6 4 11" xfId="10064"/>
    <cellStyle name="Comma 6 6 4 12" xfId="10065"/>
    <cellStyle name="Comma 6 6 4 13" xfId="10066"/>
    <cellStyle name="Comma 6 6 4 2" xfId="10067"/>
    <cellStyle name="Comma 6 6 4 3" xfId="10068"/>
    <cellStyle name="Comma 6 6 4 4" xfId="10069"/>
    <cellStyle name="Comma 6 6 4 5" xfId="10070"/>
    <cellStyle name="Comma 6 6 4 6" xfId="10071"/>
    <cellStyle name="Comma 6 6 4 7" xfId="10072"/>
    <cellStyle name="Comma 6 6 4 8" xfId="10073"/>
    <cellStyle name="Comma 6 6 4 9" xfId="10074"/>
    <cellStyle name="Comma 6 6 5" xfId="10075"/>
    <cellStyle name="Comma 6 6 5 10" xfId="10076"/>
    <cellStyle name="Comma 6 6 5 11" xfId="10077"/>
    <cellStyle name="Comma 6 6 5 12" xfId="10078"/>
    <cellStyle name="Comma 6 6 5 13" xfId="10079"/>
    <cellStyle name="Comma 6 6 5 2" xfId="10080"/>
    <cellStyle name="Comma 6 6 5 3" xfId="10081"/>
    <cellStyle name="Comma 6 6 5 4" xfId="10082"/>
    <cellStyle name="Comma 6 6 5 5" xfId="10083"/>
    <cellStyle name="Comma 6 6 5 6" xfId="10084"/>
    <cellStyle name="Comma 6 6 5 7" xfId="10085"/>
    <cellStyle name="Comma 6 6 5 8" xfId="10086"/>
    <cellStyle name="Comma 6 6 5 9" xfId="10087"/>
    <cellStyle name="Comma 6 6 6" xfId="10088"/>
    <cellStyle name="Comma 6 6 6 10" xfId="10089"/>
    <cellStyle name="Comma 6 6 6 11" xfId="10090"/>
    <cellStyle name="Comma 6 6 6 12" xfId="10091"/>
    <cellStyle name="Comma 6 6 6 13" xfId="10092"/>
    <cellStyle name="Comma 6 6 6 2" xfId="10093"/>
    <cellStyle name="Comma 6 6 6 3" xfId="10094"/>
    <cellStyle name="Comma 6 6 6 4" xfId="10095"/>
    <cellStyle name="Comma 6 6 6 5" xfId="10096"/>
    <cellStyle name="Comma 6 6 6 6" xfId="10097"/>
    <cellStyle name="Comma 6 6 6 7" xfId="10098"/>
    <cellStyle name="Comma 6 6 6 8" xfId="10099"/>
    <cellStyle name="Comma 6 6 6 9" xfId="10100"/>
    <cellStyle name="Comma 6 6 7" xfId="10101"/>
    <cellStyle name="Comma 6 6 7 10" xfId="10102"/>
    <cellStyle name="Comma 6 6 7 11" xfId="10103"/>
    <cellStyle name="Comma 6 6 7 12" xfId="10104"/>
    <cellStyle name="Comma 6 6 7 13" xfId="10105"/>
    <cellStyle name="Comma 6 6 7 2" xfId="10106"/>
    <cellStyle name="Comma 6 6 7 3" xfId="10107"/>
    <cellStyle name="Comma 6 6 7 4" xfId="10108"/>
    <cellStyle name="Comma 6 6 7 5" xfId="10109"/>
    <cellStyle name="Comma 6 6 7 6" xfId="10110"/>
    <cellStyle name="Comma 6 6 7 7" xfId="10111"/>
    <cellStyle name="Comma 6 6 7 8" xfId="10112"/>
    <cellStyle name="Comma 6 6 7 9" xfId="10113"/>
    <cellStyle name="Comma 6 6 8" xfId="10114"/>
    <cellStyle name="Comma 6 6 8 10" xfId="10115"/>
    <cellStyle name="Comma 6 6 8 11" xfId="10116"/>
    <cellStyle name="Comma 6 6 8 12" xfId="10117"/>
    <cellStyle name="Comma 6 6 8 13" xfId="10118"/>
    <cellStyle name="Comma 6 6 8 2" xfId="10119"/>
    <cellStyle name="Comma 6 6 8 3" xfId="10120"/>
    <cellStyle name="Comma 6 6 8 4" xfId="10121"/>
    <cellStyle name="Comma 6 6 8 5" xfId="10122"/>
    <cellStyle name="Comma 6 6 8 6" xfId="10123"/>
    <cellStyle name="Comma 6 6 8 7" xfId="10124"/>
    <cellStyle name="Comma 6 6 8 8" xfId="10125"/>
    <cellStyle name="Comma 6 6 8 9" xfId="10126"/>
    <cellStyle name="Comma 6 6 9" xfId="10127"/>
    <cellStyle name="Comma 6 6 9 10" xfId="10128"/>
    <cellStyle name="Comma 6 6 9 11" xfId="10129"/>
    <cellStyle name="Comma 6 6 9 12" xfId="10130"/>
    <cellStyle name="Comma 6 6 9 13" xfId="10131"/>
    <cellStyle name="Comma 6 6 9 2" xfId="10132"/>
    <cellStyle name="Comma 6 6 9 3" xfId="10133"/>
    <cellStyle name="Comma 6 6 9 4" xfId="10134"/>
    <cellStyle name="Comma 6 6 9 5" xfId="10135"/>
    <cellStyle name="Comma 6 6 9 6" xfId="10136"/>
    <cellStyle name="Comma 6 6 9 7" xfId="10137"/>
    <cellStyle name="Comma 6 6 9 8" xfId="10138"/>
    <cellStyle name="Comma 6 6 9 9" xfId="10139"/>
    <cellStyle name="Comma 6 60" xfId="10140"/>
    <cellStyle name="Comma 6 60 10" xfId="10141"/>
    <cellStyle name="Comma 6 60 11" xfId="10142"/>
    <cellStyle name="Comma 6 60 12" xfId="10143"/>
    <cellStyle name="Comma 6 60 13" xfId="10144"/>
    <cellStyle name="Comma 6 60 2" xfId="10145"/>
    <cellStyle name="Comma 6 60 3" xfId="10146"/>
    <cellStyle name="Comma 6 60 4" xfId="10147"/>
    <cellStyle name="Comma 6 60 5" xfId="10148"/>
    <cellStyle name="Comma 6 60 6" xfId="10149"/>
    <cellStyle name="Comma 6 60 7" xfId="10150"/>
    <cellStyle name="Comma 6 60 8" xfId="10151"/>
    <cellStyle name="Comma 6 60 9" xfId="10152"/>
    <cellStyle name="Comma 6 61" xfId="10153"/>
    <cellStyle name="Comma 6 61 10" xfId="10154"/>
    <cellStyle name="Comma 6 61 11" xfId="10155"/>
    <cellStyle name="Comma 6 61 12" xfId="10156"/>
    <cellStyle name="Comma 6 61 13" xfId="10157"/>
    <cellStyle name="Comma 6 61 2" xfId="10158"/>
    <cellStyle name="Comma 6 61 3" xfId="10159"/>
    <cellStyle name="Comma 6 61 4" xfId="10160"/>
    <cellStyle name="Comma 6 61 5" xfId="10161"/>
    <cellStyle name="Comma 6 61 6" xfId="10162"/>
    <cellStyle name="Comma 6 61 7" xfId="10163"/>
    <cellStyle name="Comma 6 61 8" xfId="10164"/>
    <cellStyle name="Comma 6 61 9" xfId="10165"/>
    <cellStyle name="Comma 6 62" xfId="10166"/>
    <cellStyle name="Comma 6 62 10" xfId="10167"/>
    <cellStyle name="Comma 6 62 11" xfId="10168"/>
    <cellStyle name="Comma 6 62 12" xfId="10169"/>
    <cellStyle name="Comma 6 62 13" xfId="10170"/>
    <cellStyle name="Comma 6 62 2" xfId="10171"/>
    <cellStyle name="Comma 6 62 3" xfId="10172"/>
    <cellStyle name="Comma 6 62 4" xfId="10173"/>
    <cellStyle name="Comma 6 62 5" xfId="10174"/>
    <cellStyle name="Comma 6 62 6" xfId="10175"/>
    <cellStyle name="Comma 6 62 7" xfId="10176"/>
    <cellStyle name="Comma 6 62 8" xfId="10177"/>
    <cellStyle name="Comma 6 62 9" xfId="10178"/>
    <cellStyle name="Comma 6 63" xfId="10179"/>
    <cellStyle name="Comma 6 63 10" xfId="10180"/>
    <cellStyle name="Comma 6 63 11" xfId="10181"/>
    <cellStyle name="Comma 6 63 12" xfId="10182"/>
    <cellStyle name="Comma 6 63 13" xfId="10183"/>
    <cellStyle name="Comma 6 63 2" xfId="10184"/>
    <cellStyle name="Comma 6 63 3" xfId="10185"/>
    <cellStyle name="Comma 6 63 4" xfId="10186"/>
    <cellStyle name="Comma 6 63 5" xfId="10187"/>
    <cellStyle name="Comma 6 63 6" xfId="10188"/>
    <cellStyle name="Comma 6 63 7" xfId="10189"/>
    <cellStyle name="Comma 6 63 8" xfId="10190"/>
    <cellStyle name="Comma 6 63 9" xfId="10191"/>
    <cellStyle name="Comma 6 64" xfId="10192"/>
    <cellStyle name="Comma 6 64 10" xfId="10193"/>
    <cellStyle name="Comma 6 64 11" xfId="10194"/>
    <cellStyle name="Comma 6 64 12" xfId="10195"/>
    <cellStyle name="Comma 6 64 13" xfId="10196"/>
    <cellStyle name="Comma 6 64 2" xfId="10197"/>
    <cellStyle name="Comma 6 64 3" xfId="10198"/>
    <cellStyle name="Comma 6 64 4" xfId="10199"/>
    <cellStyle name="Comma 6 64 5" xfId="10200"/>
    <cellStyle name="Comma 6 64 6" xfId="10201"/>
    <cellStyle name="Comma 6 64 7" xfId="10202"/>
    <cellStyle name="Comma 6 64 8" xfId="10203"/>
    <cellStyle name="Comma 6 64 9" xfId="10204"/>
    <cellStyle name="Comma 6 65" xfId="10205"/>
    <cellStyle name="Comma 6 65 10" xfId="10206"/>
    <cellStyle name="Comma 6 65 11" xfId="10207"/>
    <cellStyle name="Comma 6 65 12" xfId="10208"/>
    <cellStyle name="Comma 6 65 13" xfId="10209"/>
    <cellStyle name="Comma 6 65 2" xfId="10210"/>
    <cellStyle name="Comma 6 65 3" xfId="10211"/>
    <cellStyle name="Comma 6 65 4" xfId="10212"/>
    <cellStyle name="Comma 6 65 5" xfId="10213"/>
    <cellStyle name="Comma 6 65 6" xfId="10214"/>
    <cellStyle name="Comma 6 65 7" xfId="10215"/>
    <cellStyle name="Comma 6 65 8" xfId="10216"/>
    <cellStyle name="Comma 6 65 9" xfId="10217"/>
    <cellStyle name="Comma 6 66" xfId="10218"/>
    <cellStyle name="Comma 6 66 10" xfId="10219"/>
    <cellStyle name="Comma 6 66 11" xfId="10220"/>
    <cellStyle name="Comma 6 66 12" xfId="10221"/>
    <cellStyle name="Comma 6 66 13" xfId="10222"/>
    <cellStyle name="Comma 6 66 2" xfId="10223"/>
    <cellStyle name="Comma 6 66 3" xfId="10224"/>
    <cellStyle name="Comma 6 66 4" xfId="10225"/>
    <cellStyle name="Comma 6 66 5" xfId="10226"/>
    <cellStyle name="Comma 6 66 6" xfId="10227"/>
    <cellStyle name="Comma 6 66 7" xfId="10228"/>
    <cellStyle name="Comma 6 66 8" xfId="10229"/>
    <cellStyle name="Comma 6 66 9" xfId="10230"/>
    <cellStyle name="Comma 6 67" xfId="10231"/>
    <cellStyle name="Comma 6 67 10" xfId="10232"/>
    <cellStyle name="Comma 6 67 11" xfId="10233"/>
    <cellStyle name="Comma 6 67 12" xfId="10234"/>
    <cellStyle name="Comma 6 67 13" xfId="10235"/>
    <cellStyle name="Comma 6 67 2" xfId="10236"/>
    <cellStyle name="Comma 6 67 3" xfId="10237"/>
    <cellStyle name="Comma 6 67 4" xfId="10238"/>
    <cellStyle name="Comma 6 67 5" xfId="10239"/>
    <cellStyle name="Comma 6 67 6" xfId="10240"/>
    <cellStyle name="Comma 6 67 7" xfId="10241"/>
    <cellStyle name="Comma 6 67 8" xfId="10242"/>
    <cellStyle name="Comma 6 67 9" xfId="10243"/>
    <cellStyle name="Comma 6 68" xfId="10244"/>
    <cellStyle name="Comma 6 68 10" xfId="10245"/>
    <cellStyle name="Comma 6 68 11" xfId="10246"/>
    <cellStyle name="Comma 6 68 12" xfId="10247"/>
    <cellStyle name="Comma 6 68 13" xfId="10248"/>
    <cellStyle name="Comma 6 68 2" xfId="10249"/>
    <cellStyle name="Comma 6 68 3" xfId="10250"/>
    <cellStyle name="Comma 6 68 4" xfId="10251"/>
    <cellStyle name="Comma 6 68 5" xfId="10252"/>
    <cellStyle name="Comma 6 68 6" xfId="10253"/>
    <cellStyle name="Comma 6 68 7" xfId="10254"/>
    <cellStyle name="Comma 6 68 8" xfId="10255"/>
    <cellStyle name="Comma 6 68 9" xfId="10256"/>
    <cellStyle name="Comma 6 69" xfId="10257"/>
    <cellStyle name="Comma 6 69 10" xfId="10258"/>
    <cellStyle name="Comma 6 69 11" xfId="10259"/>
    <cellStyle name="Comma 6 69 12" xfId="10260"/>
    <cellStyle name="Comma 6 69 13" xfId="10261"/>
    <cellStyle name="Comma 6 69 2" xfId="10262"/>
    <cellStyle name="Comma 6 69 3" xfId="10263"/>
    <cellStyle name="Comma 6 69 4" xfId="10264"/>
    <cellStyle name="Comma 6 69 5" xfId="10265"/>
    <cellStyle name="Comma 6 69 6" xfId="10266"/>
    <cellStyle name="Comma 6 69 7" xfId="10267"/>
    <cellStyle name="Comma 6 69 8" xfId="10268"/>
    <cellStyle name="Comma 6 69 9" xfId="10269"/>
    <cellStyle name="Comma 6 7" xfId="10270"/>
    <cellStyle name="Comma 6 7 10" xfId="10271"/>
    <cellStyle name="Comma 6 7 10 10" xfId="10272"/>
    <cellStyle name="Comma 6 7 10 11" xfId="10273"/>
    <cellStyle name="Comma 6 7 10 12" xfId="10274"/>
    <cellStyle name="Comma 6 7 10 13" xfId="10275"/>
    <cellStyle name="Comma 6 7 10 2" xfId="10276"/>
    <cellStyle name="Comma 6 7 10 3" xfId="10277"/>
    <cellStyle name="Comma 6 7 10 4" xfId="10278"/>
    <cellStyle name="Comma 6 7 10 5" xfId="10279"/>
    <cellStyle name="Comma 6 7 10 6" xfId="10280"/>
    <cellStyle name="Comma 6 7 10 7" xfId="10281"/>
    <cellStyle name="Comma 6 7 10 8" xfId="10282"/>
    <cellStyle name="Comma 6 7 10 9" xfId="10283"/>
    <cellStyle name="Comma 6 7 11" xfId="10284"/>
    <cellStyle name="Comma 6 7 11 10" xfId="10285"/>
    <cellStyle name="Comma 6 7 11 11" xfId="10286"/>
    <cellStyle name="Comma 6 7 11 12" xfId="10287"/>
    <cellStyle name="Comma 6 7 11 13" xfId="10288"/>
    <cellStyle name="Comma 6 7 11 2" xfId="10289"/>
    <cellStyle name="Comma 6 7 11 3" xfId="10290"/>
    <cellStyle name="Comma 6 7 11 4" xfId="10291"/>
    <cellStyle name="Comma 6 7 11 5" xfId="10292"/>
    <cellStyle name="Comma 6 7 11 6" xfId="10293"/>
    <cellStyle name="Comma 6 7 11 7" xfId="10294"/>
    <cellStyle name="Comma 6 7 11 8" xfId="10295"/>
    <cellStyle name="Comma 6 7 11 9" xfId="10296"/>
    <cellStyle name="Comma 6 7 12" xfId="10297"/>
    <cellStyle name="Comma 6 7 12 10" xfId="10298"/>
    <cellStyle name="Comma 6 7 12 11" xfId="10299"/>
    <cellStyle name="Comma 6 7 12 12" xfId="10300"/>
    <cellStyle name="Comma 6 7 12 13" xfId="10301"/>
    <cellStyle name="Comma 6 7 12 2" xfId="10302"/>
    <cellStyle name="Comma 6 7 12 3" xfId="10303"/>
    <cellStyle name="Comma 6 7 12 4" xfId="10304"/>
    <cellStyle name="Comma 6 7 12 5" xfId="10305"/>
    <cellStyle name="Comma 6 7 12 6" xfId="10306"/>
    <cellStyle name="Comma 6 7 12 7" xfId="10307"/>
    <cellStyle name="Comma 6 7 12 8" xfId="10308"/>
    <cellStyle name="Comma 6 7 12 9" xfId="10309"/>
    <cellStyle name="Comma 6 7 13" xfId="10310"/>
    <cellStyle name="Comma 6 7 13 10" xfId="10311"/>
    <cellStyle name="Comma 6 7 13 11" xfId="10312"/>
    <cellStyle name="Comma 6 7 13 12" xfId="10313"/>
    <cellStyle name="Comma 6 7 13 13" xfId="10314"/>
    <cellStyle name="Comma 6 7 13 2" xfId="10315"/>
    <cellStyle name="Comma 6 7 13 3" xfId="10316"/>
    <cellStyle name="Comma 6 7 13 4" xfId="10317"/>
    <cellStyle name="Comma 6 7 13 5" xfId="10318"/>
    <cellStyle name="Comma 6 7 13 6" xfId="10319"/>
    <cellStyle name="Comma 6 7 13 7" xfId="10320"/>
    <cellStyle name="Comma 6 7 13 8" xfId="10321"/>
    <cellStyle name="Comma 6 7 13 9" xfId="10322"/>
    <cellStyle name="Comma 6 7 14" xfId="10323"/>
    <cellStyle name="Comma 6 7 14 10" xfId="10324"/>
    <cellStyle name="Comma 6 7 14 11" xfId="10325"/>
    <cellStyle name="Comma 6 7 14 12" xfId="10326"/>
    <cellStyle name="Comma 6 7 14 13" xfId="10327"/>
    <cellStyle name="Comma 6 7 14 2" xfId="10328"/>
    <cellStyle name="Comma 6 7 14 3" xfId="10329"/>
    <cellStyle name="Comma 6 7 14 4" xfId="10330"/>
    <cellStyle name="Comma 6 7 14 5" xfId="10331"/>
    <cellStyle name="Comma 6 7 14 6" xfId="10332"/>
    <cellStyle name="Comma 6 7 14 7" xfId="10333"/>
    <cellStyle name="Comma 6 7 14 8" xfId="10334"/>
    <cellStyle name="Comma 6 7 14 9" xfId="10335"/>
    <cellStyle name="Comma 6 7 15" xfId="10336"/>
    <cellStyle name="Comma 6 7 15 10" xfId="10337"/>
    <cellStyle name="Comma 6 7 15 11" xfId="10338"/>
    <cellStyle name="Comma 6 7 15 12" xfId="10339"/>
    <cellStyle name="Comma 6 7 15 13" xfId="10340"/>
    <cellStyle name="Comma 6 7 15 2" xfId="10341"/>
    <cellStyle name="Comma 6 7 15 3" xfId="10342"/>
    <cellStyle name="Comma 6 7 15 4" xfId="10343"/>
    <cellStyle name="Comma 6 7 15 5" xfId="10344"/>
    <cellStyle name="Comma 6 7 15 6" xfId="10345"/>
    <cellStyle name="Comma 6 7 15 7" xfId="10346"/>
    <cellStyle name="Comma 6 7 15 8" xfId="10347"/>
    <cellStyle name="Comma 6 7 15 9" xfId="10348"/>
    <cellStyle name="Comma 6 7 16" xfId="10349"/>
    <cellStyle name="Comma 6 7 16 10" xfId="10350"/>
    <cellStyle name="Comma 6 7 16 11" xfId="10351"/>
    <cellStyle name="Comma 6 7 16 12" xfId="10352"/>
    <cellStyle name="Comma 6 7 16 13" xfId="10353"/>
    <cellStyle name="Comma 6 7 16 2" xfId="10354"/>
    <cellStyle name="Comma 6 7 16 3" xfId="10355"/>
    <cellStyle name="Comma 6 7 16 4" xfId="10356"/>
    <cellStyle name="Comma 6 7 16 5" xfId="10357"/>
    <cellStyle name="Comma 6 7 16 6" xfId="10358"/>
    <cellStyle name="Comma 6 7 16 7" xfId="10359"/>
    <cellStyle name="Comma 6 7 16 8" xfId="10360"/>
    <cellStyle name="Comma 6 7 16 9" xfId="10361"/>
    <cellStyle name="Comma 6 7 17" xfId="10362"/>
    <cellStyle name="Comma 6 7 17 10" xfId="10363"/>
    <cellStyle name="Comma 6 7 17 11" xfId="10364"/>
    <cellStyle name="Comma 6 7 17 12" xfId="10365"/>
    <cellStyle name="Comma 6 7 17 13" xfId="10366"/>
    <cellStyle name="Comma 6 7 17 2" xfId="10367"/>
    <cellStyle name="Comma 6 7 17 3" xfId="10368"/>
    <cellStyle name="Comma 6 7 17 4" xfId="10369"/>
    <cellStyle name="Comma 6 7 17 5" xfId="10370"/>
    <cellStyle name="Comma 6 7 17 6" xfId="10371"/>
    <cellStyle name="Comma 6 7 17 7" xfId="10372"/>
    <cellStyle name="Comma 6 7 17 8" xfId="10373"/>
    <cellStyle name="Comma 6 7 17 9" xfId="10374"/>
    <cellStyle name="Comma 6 7 18" xfId="10375"/>
    <cellStyle name="Comma 6 7 18 10" xfId="10376"/>
    <cellStyle name="Comma 6 7 18 11" xfId="10377"/>
    <cellStyle name="Comma 6 7 18 12" xfId="10378"/>
    <cellStyle name="Comma 6 7 18 13" xfId="10379"/>
    <cellStyle name="Comma 6 7 18 2" xfId="10380"/>
    <cellStyle name="Comma 6 7 18 3" xfId="10381"/>
    <cellStyle name="Comma 6 7 18 4" xfId="10382"/>
    <cellStyle name="Comma 6 7 18 5" xfId="10383"/>
    <cellStyle name="Comma 6 7 18 6" xfId="10384"/>
    <cellStyle name="Comma 6 7 18 7" xfId="10385"/>
    <cellStyle name="Comma 6 7 18 8" xfId="10386"/>
    <cellStyle name="Comma 6 7 18 9" xfId="10387"/>
    <cellStyle name="Comma 6 7 19" xfId="10388"/>
    <cellStyle name="Comma 6 7 19 10" xfId="10389"/>
    <cellStyle name="Comma 6 7 19 11" xfId="10390"/>
    <cellStyle name="Comma 6 7 19 12" xfId="10391"/>
    <cellStyle name="Comma 6 7 19 13" xfId="10392"/>
    <cellStyle name="Comma 6 7 19 2" xfId="10393"/>
    <cellStyle name="Comma 6 7 19 3" xfId="10394"/>
    <cellStyle name="Comma 6 7 19 4" xfId="10395"/>
    <cellStyle name="Comma 6 7 19 5" xfId="10396"/>
    <cellStyle name="Comma 6 7 19 6" xfId="10397"/>
    <cellStyle name="Comma 6 7 19 7" xfId="10398"/>
    <cellStyle name="Comma 6 7 19 8" xfId="10399"/>
    <cellStyle name="Comma 6 7 19 9" xfId="10400"/>
    <cellStyle name="Comma 6 7 2" xfId="10401"/>
    <cellStyle name="Comma 6 7 2 10" xfId="10402"/>
    <cellStyle name="Comma 6 7 2 11" xfId="10403"/>
    <cellStyle name="Comma 6 7 2 12" xfId="10404"/>
    <cellStyle name="Comma 6 7 2 13" xfId="10405"/>
    <cellStyle name="Comma 6 7 2 2" xfId="10406"/>
    <cellStyle name="Comma 6 7 2 3" xfId="10407"/>
    <cellStyle name="Comma 6 7 2 4" xfId="10408"/>
    <cellStyle name="Comma 6 7 2 5" xfId="10409"/>
    <cellStyle name="Comma 6 7 2 6" xfId="10410"/>
    <cellStyle name="Comma 6 7 2 7" xfId="10411"/>
    <cellStyle name="Comma 6 7 2 8" xfId="10412"/>
    <cellStyle name="Comma 6 7 2 9" xfId="10413"/>
    <cellStyle name="Comma 6 7 20" xfId="10414"/>
    <cellStyle name="Comma 6 7 20 2" xfId="10415"/>
    <cellStyle name="Comma 6 7 20 3" xfId="10416"/>
    <cellStyle name="Comma 6 7 20 4" xfId="10417"/>
    <cellStyle name="Comma 6 7 20 5" xfId="10418"/>
    <cellStyle name="Comma 6 7 20 6" xfId="10419"/>
    <cellStyle name="Comma 6 7 20 7" xfId="10420"/>
    <cellStyle name="Comma 6 7 20 8" xfId="10421"/>
    <cellStyle name="Comma 6 7 21" xfId="10422"/>
    <cellStyle name="Comma 6 7 21 2" xfId="10423"/>
    <cellStyle name="Comma 6 7 21 3" xfId="10424"/>
    <cellStyle name="Comma 6 7 21 4" xfId="10425"/>
    <cellStyle name="Comma 6 7 21 5" xfId="10426"/>
    <cellStyle name="Comma 6 7 21 6" xfId="10427"/>
    <cellStyle name="Comma 6 7 21 7" xfId="10428"/>
    <cellStyle name="Comma 6 7 21 8" xfId="10429"/>
    <cellStyle name="Comma 6 7 22" xfId="10430"/>
    <cellStyle name="Comma 6 7 22 2" xfId="10431"/>
    <cellStyle name="Comma 6 7 22 3" xfId="10432"/>
    <cellStyle name="Comma 6 7 22 4" xfId="10433"/>
    <cellStyle name="Comma 6 7 22 5" xfId="10434"/>
    <cellStyle name="Comma 6 7 22 6" xfId="10435"/>
    <cellStyle name="Comma 6 7 22 7" xfId="10436"/>
    <cellStyle name="Comma 6 7 22 8" xfId="10437"/>
    <cellStyle name="Comma 6 7 23" xfId="10438"/>
    <cellStyle name="Comma 6 7 23 2" xfId="10439"/>
    <cellStyle name="Comma 6 7 23 3" xfId="10440"/>
    <cellStyle name="Comma 6 7 23 4" xfId="10441"/>
    <cellStyle name="Comma 6 7 23 5" xfId="10442"/>
    <cellStyle name="Comma 6 7 23 6" xfId="10443"/>
    <cellStyle name="Comma 6 7 23 7" xfId="10444"/>
    <cellStyle name="Comma 6 7 24" xfId="10445"/>
    <cellStyle name="Comma 6 7 25" xfId="10446"/>
    <cellStyle name="Comma 6 7 26" xfId="10447"/>
    <cellStyle name="Comma 6 7 27" xfId="10448"/>
    <cellStyle name="Comma 6 7 28" xfId="10449"/>
    <cellStyle name="Comma 6 7 29" xfId="10450"/>
    <cellStyle name="Comma 6 7 3" xfId="10451"/>
    <cellStyle name="Comma 6 7 3 10" xfId="10452"/>
    <cellStyle name="Comma 6 7 3 11" xfId="10453"/>
    <cellStyle name="Comma 6 7 3 12" xfId="10454"/>
    <cellStyle name="Comma 6 7 3 13" xfId="10455"/>
    <cellStyle name="Comma 6 7 3 2" xfId="10456"/>
    <cellStyle name="Comma 6 7 3 3" xfId="10457"/>
    <cellStyle name="Comma 6 7 3 4" xfId="10458"/>
    <cellStyle name="Comma 6 7 3 5" xfId="10459"/>
    <cellStyle name="Comma 6 7 3 6" xfId="10460"/>
    <cellStyle name="Comma 6 7 3 7" xfId="10461"/>
    <cellStyle name="Comma 6 7 3 8" xfId="10462"/>
    <cellStyle name="Comma 6 7 3 9" xfId="10463"/>
    <cellStyle name="Comma 6 7 30" xfId="10464"/>
    <cellStyle name="Comma 6 7 31" xfId="10465"/>
    <cellStyle name="Comma 6 7 32" xfId="10466"/>
    <cellStyle name="Comma 6 7 33" xfId="10467"/>
    <cellStyle name="Comma 6 7 4" xfId="10468"/>
    <cellStyle name="Comma 6 7 4 10" xfId="10469"/>
    <cellStyle name="Comma 6 7 4 11" xfId="10470"/>
    <cellStyle name="Comma 6 7 4 12" xfId="10471"/>
    <cellStyle name="Comma 6 7 4 13" xfId="10472"/>
    <cellStyle name="Comma 6 7 4 2" xfId="10473"/>
    <cellStyle name="Comma 6 7 4 3" xfId="10474"/>
    <cellStyle name="Comma 6 7 4 4" xfId="10475"/>
    <cellStyle name="Comma 6 7 4 5" xfId="10476"/>
    <cellStyle name="Comma 6 7 4 6" xfId="10477"/>
    <cellStyle name="Comma 6 7 4 7" xfId="10478"/>
    <cellStyle name="Comma 6 7 4 8" xfId="10479"/>
    <cellStyle name="Comma 6 7 4 9" xfId="10480"/>
    <cellStyle name="Comma 6 7 5" xfId="10481"/>
    <cellStyle name="Comma 6 7 5 10" xfId="10482"/>
    <cellStyle name="Comma 6 7 5 11" xfId="10483"/>
    <cellStyle name="Comma 6 7 5 12" xfId="10484"/>
    <cellStyle name="Comma 6 7 5 13" xfId="10485"/>
    <cellStyle name="Comma 6 7 5 2" xfId="10486"/>
    <cellStyle name="Comma 6 7 5 3" xfId="10487"/>
    <cellStyle name="Comma 6 7 5 4" xfId="10488"/>
    <cellStyle name="Comma 6 7 5 5" xfId="10489"/>
    <cellStyle name="Comma 6 7 5 6" xfId="10490"/>
    <cellStyle name="Comma 6 7 5 7" xfId="10491"/>
    <cellStyle name="Comma 6 7 5 8" xfId="10492"/>
    <cellStyle name="Comma 6 7 5 9" xfId="10493"/>
    <cellStyle name="Comma 6 7 6" xfId="10494"/>
    <cellStyle name="Comma 6 7 6 10" xfId="10495"/>
    <cellStyle name="Comma 6 7 6 11" xfId="10496"/>
    <cellStyle name="Comma 6 7 6 12" xfId="10497"/>
    <cellStyle name="Comma 6 7 6 13" xfId="10498"/>
    <cellStyle name="Comma 6 7 6 2" xfId="10499"/>
    <cellStyle name="Comma 6 7 6 3" xfId="10500"/>
    <cellStyle name="Comma 6 7 6 4" xfId="10501"/>
    <cellStyle name="Comma 6 7 6 5" xfId="10502"/>
    <cellStyle name="Comma 6 7 6 6" xfId="10503"/>
    <cellStyle name="Comma 6 7 6 7" xfId="10504"/>
    <cellStyle name="Comma 6 7 6 8" xfId="10505"/>
    <cellStyle name="Comma 6 7 6 9" xfId="10506"/>
    <cellStyle name="Comma 6 7 7" xfId="10507"/>
    <cellStyle name="Comma 6 7 7 10" xfId="10508"/>
    <cellStyle name="Comma 6 7 7 11" xfId="10509"/>
    <cellStyle name="Comma 6 7 7 12" xfId="10510"/>
    <cellStyle name="Comma 6 7 7 13" xfId="10511"/>
    <cellStyle name="Comma 6 7 7 2" xfId="10512"/>
    <cellStyle name="Comma 6 7 7 3" xfId="10513"/>
    <cellStyle name="Comma 6 7 7 4" xfId="10514"/>
    <cellStyle name="Comma 6 7 7 5" xfId="10515"/>
    <cellStyle name="Comma 6 7 7 6" xfId="10516"/>
    <cellStyle name="Comma 6 7 7 7" xfId="10517"/>
    <cellStyle name="Comma 6 7 7 8" xfId="10518"/>
    <cellStyle name="Comma 6 7 7 9" xfId="10519"/>
    <cellStyle name="Comma 6 7 8" xfId="10520"/>
    <cellStyle name="Comma 6 7 8 10" xfId="10521"/>
    <cellStyle name="Comma 6 7 8 11" xfId="10522"/>
    <cellStyle name="Comma 6 7 8 12" xfId="10523"/>
    <cellStyle name="Comma 6 7 8 13" xfId="10524"/>
    <cellStyle name="Comma 6 7 8 2" xfId="10525"/>
    <cellStyle name="Comma 6 7 8 3" xfId="10526"/>
    <cellStyle name="Comma 6 7 8 4" xfId="10527"/>
    <cellStyle name="Comma 6 7 8 5" xfId="10528"/>
    <cellStyle name="Comma 6 7 8 6" xfId="10529"/>
    <cellStyle name="Comma 6 7 8 7" xfId="10530"/>
    <cellStyle name="Comma 6 7 8 8" xfId="10531"/>
    <cellStyle name="Comma 6 7 8 9" xfId="10532"/>
    <cellStyle name="Comma 6 7 9" xfId="10533"/>
    <cellStyle name="Comma 6 7 9 10" xfId="10534"/>
    <cellStyle name="Comma 6 7 9 11" xfId="10535"/>
    <cellStyle name="Comma 6 7 9 12" xfId="10536"/>
    <cellStyle name="Comma 6 7 9 13" xfId="10537"/>
    <cellStyle name="Comma 6 7 9 2" xfId="10538"/>
    <cellStyle name="Comma 6 7 9 3" xfId="10539"/>
    <cellStyle name="Comma 6 7 9 4" xfId="10540"/>
    <cellStyle name="Comma 6 7 9 5" xfId="10541"/>
    <cellStyle name="Comma 6 7 9 6" xfId="10542"/>
    <cellStyle name="Comma 6 7 9 7" xfId="10543"/>
    <cellStyle name="Comma 6 7 9 8" xfId="10544"/>
    <cellStyle name="Comma 6 7 9 9" xfId="10545"/>
    <cellStyle name="Comma 6 70" xfId="10546"/>
    <cellStyle name="Comma 6 70 10" xfId="10547"/>
    <cellStyle name="Comma 6 70 11" xfId="10548"/>
    <cellStyle name="Comma 6 70 12" xfId="10549"/>
    <cellStyle name="Comma 6 70 13" xfId="10550"/>
    <cellStyle name="Comma 6 70 2" xfId="10551"/>
    <cellStyle name="Comma 6 70 3" xfId="10552"/>
    <cellStyle name="Comma 6 70 4" xfId="10553"/>
    <cellStyle name="Comma 6 70 5" xfId="10554"/>
    <cellStyle name="Comma 6 70 6" xfId="10555"/>
    <cellStyle name="Comma 6 70 7" xfId="10556"/>
    <cellStyle name="Comma 6 70 8" xfId="10557"/>
    <cellStyle name="Comma 6 70 9" xfId="10558"/>
    <cellStyle name="Comma 6 71" xfId="10559"/>
    <cellStyle name="Comma 6 71 10" xfId="10560"/>
    <cellStyle name="Comma 6 71 11" xfId="10561"/>
    <cellStyle name="Comma 6 71 12" xfId="10562"/>
    <cellStyle name="Comma 6 71 13" xfId="10563"/>
    <cellStyle name="Comma 6 71 2" xfId="10564"/>
    <cellStyle name="Comma 6 71 3" xfId="10565"/>
    <cellStyle name="Comma 6 71 4" xfId="10566"/>
    <cellStyle name="Comma 6 71 5" xfId="10567"/>
    <cellStyle name="Comma 6 71 6" xfId="10568"/>
    <cellStyle name="Comma 6 71 7" xfId="10569"/>
    <cellStyle name="Comma 6 71 8" xfId="10570"/>
    <cellStyle name="Comma 6 71 9" xfId="10571"/>
    <cellStyle name="Comma 6 72" xfId="10572"/>
    <cellStyle name="Comma 6 72 10" xfId="10573"/>
    <cellStyle name="Comma 6 72 11" xfId="10574"/>
    <cellStyle name="Comma 6 72 12" xfId="10575"/>
    <cellStyle name="Comma 6 72 13" xfId="10576"/>
    <cellStyle name="Comma 6 72 2" xfId="10577"/>
    <cellStyle name="Comma 6 72 3" xfId="10578"/>
    <cellStyle name="Comma 6 72 4" xfId="10579"/>
    <cellStyle name="Comma 6 72 5" xfId="10580"/>
    <cellStyle name="Comma 6 72 6" xfId="10581"/>
    <cellStyle name="Comma 6 72 7" xfId="10582"/>
    <cellStyle name="Comma 6 72 8" xfId="10583"/>
    <cellStyle name="Comma 6 72 9" xfId="10584"/>
    <cellStyle name="Comma 6 73" xfId="10585"/>
    <cellStyle name="Comma 6 73 10" xfId="10586"/>
    <cellStyle name="Comma 6 73 11" xfId="10587"/>
    <cellStyle name="Comma 6 73 12" xfId="10588"/>
    <cellStyle name="Comma 6 73 13" xfId="10589"/>
    <cellStyle name="Comma 6 73 2" xfId="10590"/>
    <cellStyle name="Comma 6 73 3" xfId="10591"/>
    <cellStyle name="Comma 6 73 4" xfId="10592"/>
    <cellStyle name="Comma 6 73 5" xfId="10593"/>
    <cellStyle name="Comma 6 73 6" xfId="10594"/>
    <cellStyle name="Comma 6 73 7" xfId="10595"/>
    <cellStyle name="Comma 6 73 8" xfId="10596"/>
    <cellStyle name="Comma 6 73 9" xfId="10597"/>
    <cellStyle name="Comma 6 74" xfId="10598"/>
    <cellStyle name="Comma 6 74 10" xfId="10599"/>
    <cellStyle name="Comma 6 74 11" xfId="10600"/>
    <cellStyle name="Comma 6 74 12" xfId="10601"/>
    <cellStyle name="Comma 6 74 13" xfId="10602"/>
    <cellStyle name="Comma 6 74 2" xfId="10603"/>
    <cellStyle name="Comma 6 74 3" xfId="10604"/>
    <cellStyle name="Comma 6 74 4" xfId="10605"/>
    <cellStyle name="Comma 6 74 5" xfId="10606"/>
    <cellStyle name="Comma 6 74 6" xfId="10607"/>
    <cellStyle name="Comma 6 74 7" xfId="10608"/>
    <cellStyle name="Comma 6 74 8" xfId="10609"/>
    <cellStyle name="Comma 6 74 9" xfId="10610"/>
    <cellStyle name="Comma 6 75" xfId="10611"/>
    <cellStyle name="Comma 6 75 2" xfId="10612"/>
    <cellStyle name="Comma 6 75 3" xfId="10613"/>
    <cellStyle name="Comma 6 75 4" xfId="10614"/>
    <cellStyle name="Comma 6 75 5" xfId="10615"/>
    <cellStyle name="Comma 6 75 6" xfId="10616"/>
    <cellStyle name="Comma 6 75 7" xfId="10617"/>
    <cellStyle name="Comma 6 75 8" xfId="10618"/>
    <cellStyle name="Comma 6 76" xfId="10619"/>
    <cellStyle name="Comma 6 76 2" xfId="10620"/>
    <cellStyle name="Comma 6 76 3" xfId="10621"/>
    <cellStyle name="Comma 6 76 4" xfId="10622"/>
    <cellStyle name="Comma 6 76 5" xfId="10623"/>
    <cellStyle name="Comma 6 76 6" xfId="10624"/>
    <cellStyle name="Comma 6 76 7" xfId="10625"/>
    <cellStyle name="Comma 6 76 8" xfId="10626"/>
    <cellStyle name="Comma 6 77" xfId="10627"/>
    <cellStyle name="Comma 6 77 2" xfId="10628"/>
    <cellStyle name="Comma 6 77 3" xfId="10629"/>
    <cellStyle name="Comma 6 77 4" xfId="10630"/>
    <cellStyle name="Comma 6 77 5" xfId="10631"/>
    <cellStyle name="Comma 6 77 6" xfId="10632"/>
    <cellStyle name="Comma 6 77 7" xfId="10633"/>
    <cellStyle name="Comma 6 77 8" xfId="10634"/>
    <cellStyle name="Comma 6 78" xfId="10635"/>
    <cellStyle name="Comma 6 78 2" xfId="10636"/>
    <cellStyle name="Comma 6 78 3" xfId="10637"/>
    <cellStyle name="Comma 6 78 4" xfId="10638"/>
    <cellStyle name="Comma 6 78 5" xfId="10639"/>
    <cellStyle name="Comma 6 78 6" xfId="10640"/>
    <cellStyle name="Comma 6 78 7" xfId="10641"/>
    <cellStyle name="Comma 6 78 8" xfId="10642"/>
    <cellStyle name="Comma 6 78 9" xfId="10643"/>
    <cellStyle name="Comma 6 79" xfId="10644"/>
    <cellStyle name="Comma 6 79 2" xfId="10645"/>
    <cellStyle name="Comma 6 79 3" xfId="10646"/>
    <cellStyle name="Comma 6 79 4" xfId="10647"/>
    <cellStyle name="Comma 6 79 5" xfId="10648"/>
    <cellStyle name="Comma 6 79 6" xfId="10649"/>
    <cellStyle name="Comma 6 79 7" xfId="10650"/>
    <cellStyle name="Comma 6 79 8" xfId="10651"/>
    <cellStyle name="Comma 6 79 9" xfId="10652"/>
    <cellStyle name="Comma 6 8" xfId="10653"/>
    <cellStyle name="Comma 6 8 10" xfId="10654"/>
    <cellStyle name="Comma 6 8 10 10" xfId="10655"/>
    <cellStyle name="Comma 6 8 10 11" xfId="10656"/>
    <cellStyle name="Comma 6 8 10 12" xfId="10657"/>
    <cellStyle name="Comma 6 8 10 13" xfId="10658"/>
    <cellStyle name="Comma 6 8 10 2" xfId="10659"/>
    <cellStyle name="Comma 6 8 10 3" xfId="10660"/>
    <cellStyle name="Comma 6 8 10 4" xfId="10661"/>
    <cellStyle name="Comma 6 8 10 5" xfId="10662"/>
    <cellStyle name="Comma 6 8 10 6" xfId="10663"/>
    <cellStyle name="Comma 6 8 10 7" xfId="10664"/>
    <cellStyle name="Comma 6 8 10 8" xfId="10665"/>
    <cellStyle name="Comma 6 8 10 9" xfId="10666"/>
    <cellStyle name="Comma 6 8 11" xfId="10667"/>
    <cellStyle name="Comma 6 8 11 10" xfId="10668"/>
    <cellStyle name="Comma 6 8 11 11" xfId="10669"/>
    <cellStyle name="Comma 6 8 11 12" xfId="10670"/>
    <cellStyle name="Comma 6 8 11 13" xfId="10671"/>
    <cellStyle name="Comma 6 8 11 2" xfId="10672"/>
    <cellStyle name="Comma 6 8 11 3" xfId="10673"/>
    <cellStyle name="Comma 6 8 11 4" xfId="10674"/>
    <cellStyle name="Comma 6 8 11 5" xfId="10675"/>
    <cellStyle name="Comma 6 8 11 6" xfId="10676"/>
    <cellStyle name="Comma 6 8 11 7" xfId="10677"/>
    <cellStyle name="Comma 6 8 11 8" xfId="10678"/>
    <cellStyle name="Comma 6 8 11 9" xfId="10679"/>
    <cellStyle name="Comma 6 8 12" xfId="10680"/>
    <cellStyle name="Comma 6 8 12 10" xfId="10681"/>
    <cellStyle name="Comma 6 8 12 11" xfId="10682"/>
    <cellStyle name="Comma 6 8 12 12" xfId="10683"/>
    <cellStyle name="Comma 6 8 12 13" xfId="10684"/>
    <cellStyle name="Comma 6 8 12 2" xfId="10685"/>
    <cellStyle name="Comma 6 8 12 3" xfId="10686"/>
    <cellStyle name="Comma 6 8 12 4" xfId="10687"/>
    <cellStyle name="Comma 6 8 12 5" xfId="10688"/>
    <cellStyle name="Comma 6 8 12 6" xfId="10689"/>
    <cellStyle name="Comma 6 8 12 7" xfId="10690"/>
    <cellStyle name="Comma 6 8 12 8" xfId="10691"/>
    <cellStyle name="Comma 6 8 12 9" xfId="10692"/>
    <cellStyle name="Comma 6 8 13" xfId="10693"/>
    <cellStyle name="Comma 6 8 13 10" xfId="10694"/>
    <cellStyle name="Comma 6 8 13 11" xfId="10695"/>
    <cellStyle name="Comma 6 8 13 12" xfId="10696"/>
    <cellStyle name="Comma 6 8 13 13" xfId="10697"/>
    <cellStyle name="Comma 6 8 13 2" xfId="10698"/>
    <cellStyle name="Comma 6 8 13 3" xfId="10699"/>
    <cellStyle name="Comma 6 8 13 4" xfId="10700"/>
    <cellStyle name="Comma 6 8 13 5" xfId="10701"/>
    <cellStyle name="Comma 6 8 13 6" xfId="10702"/>
    <cellStyle name="Comma 6 8 13 7" xfId="10703"/>
    <cellStyle name="Comma 6 8 13 8" xfId="10704"/>
    <cellStyle name="Comma 6 8 13 9" xfId="10705"/>
    <cellStyle name="Comma 6 8 14" xfId="10706"/>
    <cellStyle name="Comma 6 8 14 10" xfId="10707"/>
    <cellStyle name="Comma 6 8 14 11" xfId="10708"/>
    <cellStyle name="Comma 6 8 14 12" xfId="10709"/>
    <cellStyle name="Comma 6 8 14 13" xfId="10710"/>
    <cellStyle name="Comma 6 8 14 2" xfId="10711"/>
    <cellStyle name="Comma 6 8 14 3" xfId="10712"/>
    <cellStyle name="Comma 6 8 14 4" xfId="10713"/>
    <cellStyle name="Comma 6 8 14 5" xfId="10714"/>
    <cellStyle name="Comma 6 8 14 6" xfId="10715"/>
    <cellStyle name="Comma 6 8 14 7" xfId="10716"/>
    <cellStyle name="Comma 6 8 14 8" xfId="10717"/>
    <cellStyle name="Comma 6 8 14 9" xfId="10718"/>
    <cellStyle name="Comma 6 8 15" xfId="10719"/>
    <cellStyle name="Comma 6 8 15 10" xfId="10720"/>
    <cellStyle name="Comma 6 8 15 11" xfId="10721"/>
    <cellStyle name="Comma 6 8 15 12" xfId="10722"/>
    <cellStyle name="Comma 6 8 15 13" xfId="10723"/>
    <cellStyle name="Comma 6 8 15 2" xfId="10724"/>
    <cellStyle name="Comma 6 8 15 3" xfId="10725"/>
    <cellStyle name="Comma 6 8 15 4" xfId="10726"/>
    <cellStyle name="Comma 6 8 15 5" xfId="10727"/>
    <cellStyle name="Comma 6 8 15 6" xfId="10728"/>
    <cellStyle name="Comma 6 8 15 7" xfId="10729"/>
    <cellStyle name="Comma 6 8 15 8" xfId="10730"/>
    <cellStyle name="Comma 6 8 15 9" xfId="10731"/>
    <cellStyle name="Comma 6 8 16" xfId="10732"/>
    <cellStyle name="Comma 6 8 16 10" xfId="10733"/>
    <cellStyle name="Comma 6 8 16 11" xfId="10734"/>
    <cellStyle name="Comma 6 8 16 12" xfId="10735"/>
    <cellStyle name="Comma 6 8 16 13" xfId="10736"/>
    <cellStyle name="Comma 6 8 16 2" xfId="10737"/>
    <cellStyle name="Comma 6 8 16 3" xfId="10738"/>
    <cellStyle name="Comma 6 8 16 4" xfId="10739"/>
    <cellStyle name="Comma 6 8 16 5" xfId="10740"/>
    <cellStyle name="Comma 6 8 16 6" xfId="10741"/>
    <cellStyle name="Comma 6 8 16 7" xfId="10742"/>
    <cellStyle name="Comma 6 8 16 8" xfId="10743"/>
    <cellStyle name="Comma 6 8 16 9" xfId="10744"/>
    <cellStyle name="Comma 6 8 17" xfId="10745"/>
    <cellStyle name="Comma 6 8 17 10" xfId="10746"/>
    <cellStyle name="Comma 6 8 17 11" xfId="10747"/>
    <cellStyle name="Comma 6 8 17 12" xfId="10748"/>
    <cellStyle name="Comma 6 8 17 13" xfId="10749"/>
    <cellStyle name="Comma 6 8 17 2" xfId="10750"/>
    <cellStyle name="Comma 6 8 17 3" xfId="10751"/>
    <cellStyle name="Comma 6 8 17 4" xfId="10752"/>
    <cellStyle name="Comma 6 8 17 5" xfId="10753"/>
    <cellStyle name="Comma 6 8 17 6" xfId="10754"/>
    <cellStyle name="Comma 6 8 17 7" xfId="10755"/>
    <cellStyle name="Comma 6 8 17 8" xfId="10756"/>
    <cellStyle name="Comma 6 8 17 9" xfId="10757"/>
    <cellStyle name="Comma 6 8 18" xfId="10758"/>
    <cellStyle name="Comma 6 8 18 10" xfId="10759"/>
    <cellStyle name="Comma 6 8 18 11" xfId="10760"/>
    <cellStyle name="Comma 6 8 18 12" xfId="10761"/>
    <cellStyle name="Comma 6 8 18 13" xfId="10762"/>
    <cellStyle name="Comma 6 8 18 2" xfId="10763"/>
    <cellStyle name="Comma 6 8 18 3" xfId="10764"/>
    <cellStyle name="Comma 6 8 18 4" xfId="10765"/>
    <cellStyle name="Comma 6 8 18 5" xfId="10766"/>
    <cellStyle name="Comma 6 8 18 6" xfId="10767"/>
    <cellStyle name="Comma 6 8 18 7" xfId="10768"/>
    <cellStyle name="Comma 6 8 18 8" xfId="10769"/>
    <cellStyle name="Comma 6 8 18 9" xfId="10770"/>
    <cellStyle name="Comma 6 8 19" xfId="10771"/>
    <cellStyle name="Comma 6 8 19 10" xfId="10772"/>
    <cellStyle name="Comma 6 8 19 11" xfId="10773"/>
    <cellStyle name="Comma 6 8 19 12" xfId="10774"/>
    <cellStyle name="Comma 6 8 19 13" xfId="10775"/>
    <cellStyle name="Comma 6 8 19 2" xfId="10776"/>
    <cellStyle name="Comma 6 8 19 3" xfId="10777"/>
    <cellStyle name="Comma 6 8 19 4" xfId="10778"/>
    <cellStyle name="Comma 6 8 19 5" xfId="10779"/>
    <cellStyle name="Comma 6 8 19 6" xfId="10780"/>
    <cellStyle name="Comma 6 8 19 7" xfId="10781"/>
    <cellStyle name="Comma 6 8 19 8" xfId="10782"/>
    <cellStyle name="Comma 6 8 19 9" xfId="10783"/>
    <cellStyle name="Comma 6 8 2" xfId="10784"/>
    <cellStyle name="Comma 6 8 2 10" xfId="10785"/>
    <cellStyle name="Comma 6 8 2 11" xfId="10786"/>
    <cellStyle name="Comma 6 8 2 12" xfId="10787"/>
    <cellStyle name="Comma 6 8 2 13" xfId="10788"/>
    <cellStyle name="Comma 6 8 2 2" xfId="10789"/>
    <cellStyle name="Comma 6 8 2 3" xfId="10790"/>
    <cellStyle name="Comma 6 8 2 4" xfId="10791"/>
    <cellStyle name="Comma 6 8 2 5" xfId="10792"/>
    <cellStyle name="Comma 6 8 2 6" xfId="10793"/>
    <cellStyle name="Comma 6 8 2 7" xfId="10794"/>
    <cellStyle name="Comma 6 8 2 8" xfId="10795"/>
    <cellStyle name="Comma 6 8 2 9" xfId="10796"/>
    <cellStyle name="Comma 6 8 20" xfId="10797"/>
    <cellStyle name="Comma 6 8 20 2" xfId="10798"/>
    <cellStyle name="Comma 6 8 20 3" xfId="10799"/>
    <cellStyle name="Comma 6 8 20 4" xfId="10800"/>
    <cellStyle name="Comma 6 8 20 5" xfId="10801"/>
    <cellStyle name="Comma 6 8 20 6" xfId="10802"/>
    <cellStyle name="Comma 6 8 20 7" xfId="10803"/>
    <cellStyle name="Comma 6 8 20 8" xfId="10804"/>
    <cellStyle name="Comma 6 8 21" xfId="10805"/>
    <cellStyle name="Comma 6 8 21 2" xfId="10806"/>
    <cellStyle name="Comma 6 8 21 3" xfId="10807"/>
    <cellStyle name="Comma 6 8 21 4" xfId="10808"/>
    <cellStyle name="Comma 6 8 21 5" xfId="10809"/>
    <cellStyle name="Comma 6 8 21 6" xfId="10810"/>
    <cellStyle name="Comma 6 8 21 7" xfId="10811"/>
    <cellStyle name="Comma 6 8 21 8" xfId="10812"/>
    <cellStyle name="Comma 6 8 22" xfId="10813"/>
    <cellStyle name="Comma 6 8 22 2" xfId="10814"/>
    <cellStyle name="Comma 6 8 22 3" xfId="10815"/>
    <cellStyle name="Comma 6 8 22 4" xfId="10816"/>
    <cellStyle name="Comma 6 8 22 5" xfId="10817"/>
    <cellStyle name="Comma 6 8 22 6" xfId="10818"/>
    <cellStyle name="Comma 6 8 22 7" xfId="10819"/>
    <cellStyle name="Comma 6 8 22 8" xfId="10820"/>
    <cellStyle name="Comma 6 8 23" xfId="10821"/>
    <cellStyle name="Comma 6 8 23 2" xfId="10822"/>
    <cellStyle name="Comma 6 8 23 3" xfId="10823"/>
    <cellStyle name="Comma 6 8 23 4" xfId="10824"/>
    <cellStyle name="Comma 6 8 23 5" xfId="10825"/>
    <cellStyle name="Comma 6 8 23 6" xfId="10826"/>
    <cellStyle name="Comma 6 8 23 7" xfId="10827"/>
    <cellStyle name="Comma 6 8 24" xfId="10828"/>
    <cellStyle name="Comma 6 8 25" xfId="10829"/>
    <cellStyle name="Comma 6 8 26" xfId="10830"/>
    <cellStyle name="Comma 6 8 27" xfId="10831"/>
    <cellStyle name="Comma 6 8 28" xfId="10832"/>
    <cellStyle name="Comma 6 8 29" xfId="10833"/>
    <cellStyle name="Comma 6 8 3" xfId="10834"/>
    <cellStyle name="Comma 6 8 3 10" xfId="10835"/>
    <cellStyle name="Comma 6 8 3 11" xfId="10836"/>
    <cellStyle name="Comma 6 8 3 12" xfId="10837"/>
    <cellStyle name="Comma 6 8 3 13" xfId="10838"/>
    <cellStyle name="Comma 6 8 3 2" xfId="10839"/>
    <cellStyle name="Comma 6 8 3 3" xfId="10840"/>
    <cellStyle name="Comma 6 8 3 4" xfId="10841"/>
    <cellStyle name="Comma 6 8 3 5" xfId="10842"/>
    <cellStyle name="Comma 6 8 3 6" xfId="10843"/>
    <cellStyle name="Comma 6 8 3 7" xfId="10844"/>
    <cellStyle name="Comma 6 8 3 8" xfId="10845"/>
    <cellStyle name="Comma 6 8 3 9" xfId="10846"/>
    <cellStyle name="Comma 6 8 30" xfId="10847"/>
    <cellStyle name="Comma 6 8 31" xfId="10848"/>
    <cellStyle name="Comma 6 8 32" xfId="10849"/>
    <cellStyle name="Comma 6 8 33" xfId="10850"/>
    <cellStyle name="Comma 6 8 4" xfId="10851"/>
    <cellStyle name="Comma 6 8 4 10" xfId="10852"/>
    <cellStyle name="Comma 6 8 4 11" xfId="10853"/>
    <cellStyle name="Comma 6 8 4 12" xfId="10854"/>
    <cellStyle name="Comma 6 8 4 13" xfId="10855"/>
    <cellStyle name="Comma 6 8 4 2" xfId="10856"/>
    <cellStyle name="Comma 6 8 4 3" xfId="10857"/>
    <cellStyle name="Comma 6 8 4 4" xfId="10858"/>
    <cellStyle name="Comma 6 8 4 5" xfId="10859"/>
    <cellStyle name="Comma 6 8 4 6" xfId="10860"/>
    <cellStyle name="Comma 6 8 4 7" xfId="10861"/>
    <cellStyle name="Comma 6 8 4 8" xfId="10862"/>
    <cellStyle name="Comma 6 8 4 9" xfId="10863"/>
    <cellStyle name="Comma 6 8 5" xfId="10864"/>
    <cellStyle name="Comma 6 8 5 10" xfId="10865"/>
    <cellStyle name="Comma 6 8 5 11" xfId="10866"/>
    <cellStyle name="Comma 6 8 5 12" xfId="10867"/>
    <cellStyle name="Comma 6 8 5 13" xfId="10868"/>
    <cellStyle name="Comma 6 8 5 2" xfId="10869"/>
    <cellStyle name="Comma 6 8 5 3" xfId="10870"/>
    <cellStyle name="Comma 6 8 5 4" xfId="10871"/>
    <cellStyle name="Comma 6 8 5 5" xfId="10872"/>
    <cellStyle name="Comma 6 8 5 6" xfId="10873"/>
    <cellStyle name="Comma 6 8 5 7" xfId="10874"/>
    <cellStyle name="Comma 6 8 5 8" xfId="10875"/>
    <cellStyle name="Comma 6 8 5 9" xfId="10876"/>
    <cellStyle name="Comma 6 8 6" xfId="10877"/>
    <cellStyle name="Comma 6 8 6 10" xfId="10878"/>
    <cellStyle name="Comma 6 8 6 11" xfId="10879"/>
    <cellStyle name="Comma 6 8 6 12" xfId="10880"/>
    <cellStyle name="Comma 6 8 6 13" xfId="10881"/>
    <cellStyle name="Comma 6 8 6 2" xfId="10882"/>
    <cellStyle name="Comma 6 8 6 3" xfId="10883"/>
    <cellStyle name="Comma 6 8 6 4" xfId="10884"/>
    <cellStyle name="Comma 6 8 6 5" xfId="10885"/>
    <cellStyle name="Comma 6 8 6 6" xfId="10886"/>
    <cellStyle name="Comma 6 8 6 7" xfId="10887"/>
    <cellStyle name="Comma 6 8 6 8" xfId="10888"/>
    <cellStyle name="Comma 6 8 6 9" xfId="10889"/>
    <cellStyle name="Comma 6 8 7" xfId="10890"/>
    <cellStyle name="Comma 6 8 7 10" xfId="10891"/>
    <cellStyle name="Comma 6 8 7 11" xfId="10892"/>
    <cellStyle name="Comma 6 8 7 12" xfId="10893"/>
    <cellStyle name="Comma 6 8 7 13" xfId="10894"/>
    <cellStyle name="Comma 6 8 7 2" xfId="10895"/>
    <cellStyle name="Comma 6 8 7 3" xfId="10896"/>
    <cellStyle name="Comma 6 8 7 4" xfId="10897"/>
    <cellStyle name="Comma 6 8 7 5" xfId="10898"/>
    <cellStyle name="Comma 6 8 7 6" xfId="10899"/>
    <cellStyle name="Comma 6 8 7 7" xfId="10900"/>
    <cellStyle name="Comma 6 8 7 8" xfId="10901"/>
    <cellStyle name="Comma 6 8 7 9" xfId="10902"/>
    <cellStyle name="Comma 6 8 8" xfId="10903"/>
    <cellStyle name="Comma 6 8 8 10" xfId="10904"/>
    <cellStyle name="Comma 6 8 8 11" xfId="10905"/>
    <cellStyle name="Comma 6 8 8 12" xfId="10906"/>
    <cellStyle name="Comma 6 8 8 13" xfId="10907"/>
    <cellStyle name="Comma 6 8 8 2" xfId="10908"/>
    <cellStyle name="Comma 6 8 8 3" xfId="10909"/>
    <cellStyle name="Comma 6 8 8 4" xfId="10910"/>
    <cellStyle name="Comma 6 8 8 5" xfId="10911"/>
    <cellStyle name="Comma 6 8 8 6" xfId="10912"/>
    <cellStyle name="Comma 6 8 8 7" xfId="10913"/>
    <cellStyle name="Comma 6 8 8 8" xfId="10914"/>
    <cellStyle name="Comma 6 8 8 9" xfId="10915"/>
    <cellStyle name="Comma 6 8 9" xfId="10916"/>
    <cellStyle name="Comma 6 8 9 10" xfId="10917"/>
    <cellStyle name="Comma 6 8 9 11" xfId="10918"/>
    <cellStyle name="Comma 6 8 9 12" xfId="10919"/>
    <cellStyle name="Comma 6 8 9 13" xfId="10920"/>
    <cellStyle name="Comma 6 8 9 2" xfId="10921"/>
    <cellStyle name="Comma 6 8 9 3" xfId="10922"/>
    <cellStyle name="Comma 6 8 9 4" xfId="10923"/>
    <cellStyle name="Comma 6 8 9 5" xfId="10924"/>
    <cellStyle name="Comma 6 8 9 6" xfId="10925"/>
    <cellStyle name="Comma 6 8 9 7" xfId="10926"/>
    <cellStyle name="Comma 6 8 9 8" xfId="10927"/>
    <cellStyle name="Comma 6 8 9 9" xfId="10928"/>
    <cellStyle name="Comma 6 80" xfId="10929"/>
    <cellStyle name="Comma 6 80 2" xfId="10930"/>
    <cellStyle name="Comma 6 80 3" xfId="10931"/>
    <cellStyle name="Comma 6 81" xfId="10932"/>
    <cellStyle name="Comma 6 82" xfId="10933"/>
    <cellStyle name="Comma 6 83" xfId="10934"/>
    <cellStyle name="Comma 6 84" xfId="10935"/>
    <cellStyle name="Comma 6 85" xfId="10936"/>
    <cellStyle name="Comma 6 86" xfId="10937"/>
    <cellStyle name="Comma 6 87" xfId="10938"/>
    <cellStyle name="Comma 6 88" xfId="10939"/>
    <cellStyle name="Comma 6 89" xfId="10940"/>
    <cellStyle name="Comma 6 9" xfId="10941"/>
    <cellStyle name="Comma 6 9 10" xfId="10942"/>
    <cellStyle name="Comma 6 9 10 10" xfId="10943"/>
    <cellStyle name="Comma 6 9 10 11" xfId="10944"/>
    <cellStyle name="Comma 6 9 10 12" xfId="10945"/>
    <cellStyle name="Comma 6 9 10 13" xfId="10946"/>
    <cellStyle name="Comma 6 9 10 2" xfId="10947"/>
    <cellStyle name="Comma 6 9 10 3" xfId="10948"/>
    <cellStyle name="Comma 6 9 10 4" xfId="10949"/>
    <cellStyle name="Comma 6 9 10 5" xfId="10950"/>
    <cellStyle name="Comma 6 9 10 6" xfId="10951"/>
    <cellStyle name="Comma 6 9 10 7" xfId="10952"/>
    <cellStyle name="Comma 6 9 10 8" xfId="10953"/>
    <cellStyle name="Comma 6 9 10 9" xfId="10954"/>
    <cellStyle name="Comma 6 9 11" xfId="10955"/>
    <cellStyle name="Comma 6 9 11 10" xfId="10956"/>
    <cellStyle name="Comma 6 9 11 11" xfId="10957"/>
    <cellStyle name="Comma 6 9 11 12" xfId="10958"/>
    <cellStyle name="Comma 6 9 11 13" xfId="10959"/>
    <cellStyle name="Comma 6 9 11 2" xfId="10960"/>
    <cellStyle name="Comma 6 9 11 3" xfId="10961"/>
    <cellStyle name="Comma 6 9 11 4" xfId="10962"/>
    <cellStyle name="Comma 6 9 11 5" xfId="10963"/>
    <cellStyle name="Comma 6 9 11 6" xfId="10964"/>
    <cellStyle name="Comma 6 9 11 7" xfId="10965"/>
    <cellStyle name="Comma 6 9 11 8" xfId="10966"/>
    <cellStyle name="Comma 6 9 11 9" xfId="10967"/>
    <cellStyle name="Comma 6 9 12" xfId="10968"/>
    <cellStyle name="Comma 6 9 12 10" xfId="10969"/>
    <cellStyle name="Comma 6 9 12 11" xfId="10970"/>
    <cellStyle name="Comma 6 9 12 12" xfId="10971"/>
    <cellStyle name="Comma 6 9 12 13" xfId="10972"/>
    <cellStyle name="Comma 6 9 12 2" xfId="10973"/>
    <cellStyle name="Comma 6 9 12 3" xfId="10974"/>
    <cellStyle name="Comma 6 9 12 4" xfId="10975"/>
    <cellStyle name="Comma 6 9 12 5" xfId="10976"/>
    <cellStyle name="Comma 6 9 12 6" xfId="10977"/>
    <cellStyle name="Comma 6 9 12 7" xfId="10978"/>
    <cellStyle name="Comma 6 9 12 8" xfId="10979"/>
    <cellStyle name="Comma 6 9 12 9" xfId="10980"/>
    <cellStyle name="Comma 6 9 13" xfId="10981"/>
    <cellStyle name="Comma 6 9 13 10" xfId="10982"/>
    <cellStyle name="Comma 6 9 13 11" xfId="10983"/>
    <cellStyle name="Comma 6 9 13 12" xfId="10984"/>
    <cellStyle name="Comma 6 9 13 13" xfId="10985"/>
    <cellStyle name="Comma 6 9 13 2" xfId="10986"/>
    <cellStyle name="Comma 6 9 13 3" xfId="10987"/>
    <cellStyle name="Comma 6 9 13 4" xfId="10988"/>
    <cellStyle name="Comma 6 9 13 5" xfId="10989"/>
    <cellStyle name="Comma 6 9 13 6" xfId="10990"/>
    <cellStyle name="Comma 6 9 13 7" xfId="10991"/>
    <cellStyle name="Comma 6 9 13 8" xfId="10992"/>
    <cellStyle name="Comma 6 9 13 9" xfId="10993"/>
    <cellStyle name="Comma 6 9 14" xfId="10994"/>
    <cellStyle name="Comma 6 9 14 10" xfId="10995"/>
    <cellStyle name="Comma 6 9 14 11" xfId="10996"/>
    <cellStyle name="Comma 6 9 14 12" xfId="10997"/>
    <cellStyle name="Comma 6 9 14 13" xfId="10998"/>
    <cellStyle name="Comma 6 9 14 2" xfId="10999"/>
    <cellStyle name="Comma 6 9 14 3" xfId="11000"/>
    <cellStyle name="Comma 6 9 14 4" xfId="11001"/>
    <cellStyle name="Comma 6 9 14 5" xfId="11002"/>
    <cellStyle name="Comma 6 9 14 6" xfId="11003"/>
    <cellStyle name="Comma 6 9 14 7" xfId="11004"/>
    <cellStyle name="Comma 6 9 14 8" xfId="11005"/>
    <cellStyle name="Comma 6 9 14 9" xfId="11006"/>
    <cellStyle name="Comma 6 9 15" xfId="11007"/>
    <cellStyle name="Comma 6 9 15 10" xfId="11008"/>
    <cellStyle name="Comma 6 9 15 11" xfId="11009"/>
    <cellStyle name="Comma 6 9 15 12" xfId="11010"/>
    <cellStyle name="Comma 6 9 15 13" xfId="11011"/>
    <cellStyle name="Comma 6 9 15 2" xfId="11012"/>
    <cellStyle name="Comma 6 9 15 3" xfId="11013"/>
    <cellStyle name="Comma 6 9 15 4" xfId="11014"/>
    <cellStyle name="Comma 6 9 15 5" xfId="11015"/>
    <cellStyle name="Comma 6 9 15 6" xfId="11016"/>
    <cellStyle name="Comma 6 9 15 7" xfId="11017"/>
    <cellStyle name="Comma 6 9 15 8" xfId="11018"/>
    <cellStyle name="Comma 6 9 15 9" xfId="11019"/>
    <cellStyle name="Comma 6 9 16" xfId="11020"/>
    <cellStyle name="Comma 6 9 16 10" xfId="11021"/>
    <cellStyle name="Comma 6 9 16 11" xfId="11022"/>
    <cellStyle name="Comma 6 9 16 12" xfId="11023"/>
    <cellStyle name="Comma 6 9 16 13" xfId="11024"/>
    <cellStyle name="Comma 6 9 16 2" xfId="11025"/>
    <cellStyle name="Comma 6 9 16 3" xfId="11026"/>
    <cellStyle name="Comma 6 9 16 4" xfId="11027"/>
    <cellStyle name="Comma 6 9 16 5" xfId="11028"/>
    <cellStyle name="Comma 6 9 16 6" xfId="11029"/>
    <cellStyle name="Comma 6 9 16 7" xfId="11030"/>
    <cellStyle name="Comma 6 9 16 8" xfId="11031"/>
    <cellStyle name="Comma 6 9 16 9" xfId="11032"/>
    <cellStyle name="Comma 6 9 17" xfId="11033"/>
    <cellStyle name="Comma 6 9 17 10" xfId="11034"/>
    <cellStyle name="Comma 6 9 17 11" xfId="11035"/>
    <cellStyle name="Comma 6 9 17 12" xfId="11036"/>
    <cellStyle name="Comma 6 9 17 13" xfId="11037"/>
    <cellStyle name="Comma 6 9 17 2" xfId="11038"/>
    <cellStyle name="Comma 6 9 17 3" xfId="11039"/>
    <cellStyle name="Comma 6 9 17 4" xfId="11040"/>
    <cellStyle name="Comma 6 9 17 5" xfId="11041"/>
    <cellStyle name="Comma 6 9 17 6" xfId="11042"/>
    <cellStyle name="Comma 6 9 17 7" xfId="11043"/>
    <cellStyle name="Comma 6 9 17 8" xfId="11044"/>
    <cellStyle name="Comma 6 9 17 9" xfId="11045"/>
    <cellStyle name="Comma 6 9 18" xfId="11046"/>
    <cellStyle name="Comma 6 9 18 10" xfId="11047"/>
    <cellStyle name="Comma 6 9 18 11" xfId="11048"/>
    <cellStyle name="Comma 6 9 18 12" xfId="11049"/>
    <cellStyle name="Comma 6 9 18 13" xfId="11050"/>
    <cellStyle name="Comma 6 9 18 2" xfId="11051"/>
    <cellStyle name="Comma 6 9 18 3" xfId="11052"/>
    <cellStyle name="Comma 6 9 18 4" xfId="11053"/>
    <cellStyle name="Comma 6 9 18 5" xfId="11054"/>
    <cellStyle name="Comma 6 9 18 6" xfId="11055"/>
    <cellStyle name="Comma 6 9 18 7" xfId="11056"/>
    <cellStyle name="Comma 6 9 18 8" xfId="11057"/>
    <cellStyle name="Comma 6 9 18 9" xfId="11058"/>
    <cellStyle name="Comma 6 9 19" xfId="11059"/>
    <cellStyle name="Comma 6 9 19 10" xfId="11060"/>
    <cellStyle name="Comma 6 9 19 11" xfId="11061"/>
    <cellStyle name="Comma 6 9 19 12" xfId="11062"/>
    <cellStyle name="Comma 6 9 19 13" xfId="11063"/>
    <cellStyle name="Comma 6 9 19 2" xfId="11064"/>
    <cellStyle name="Comma 6 9 19 3" xfId="11065"/>
    <cellStyle name="Comma 6 9 19 4" xfId="11066"/>
    <cellStyle name="Comma 6 9 19 5" xfId="11067"/>
    <cellStyle name="Comma 6 9 19 6" xfId="11068"/>
    <cellStyle name="Comma 6 9 19 7" xfId="11069"/>
    <cellStyle name="Comma 6 9 19 8" xfId="11070"/>
    <cellStyle name="Comma 6 9 19 9" xfId="11071"/>
    <cellStyle name="Comma 6 9 2" xfId="11072"/>
    <cellStyle name="Comma 6 9 2 10" xfId="11073"/>
    <cellStyle name="Comma 6 9 2 11" xfId="11074"/>
    <cellStyle name="Comma 6 9 2 12" xfId="11075"/>
    <cellStyle name="Comma 6 9 2 13" xfId="11076"/>
    <cellStyle name="Comma 6 9 2 2" xfId="11077"/>
    <cellStyle name="Comma 6 9 2 3" xfId="11078"/>
    <cellStyle name="Comma 6 9 2 4" xfId="11079"/>
    <cellStyle name="Comma 6 9 2 5" xfId="11080"/>
    <cellStyle name="Comma 6 9 2 6" xfId="11081"/>
    <cellStyle name="Comma 6 9 2 7" xfId="11082"/>
    <cellStyle name="Comma 6 9 2 8" xfId="11083"/>
    <cellStyle name="Comma 6 9 2 9" xfId="11084"/>
    <cellStyle name="Comma 6 9 20" xfId="11085"/>
    <cellStyle name="Comma 6 9 20 2" xfId="11086"/>
    <cellStyle name="Comma 6 9 20 3" xfId="11087"/>
    <cellStyle name="Comma 6 9 20 4" xfId="11088"/>
    <cellStyle name="Comma 6 9 20 5" xfId="11089"/>
    <cellStyle name="Comma 6 9 20 6" xfId="11090"/>
    <cellStyle name="Comma 6 9 20 7" xfId="11091"/>
    <cellStyle name="Comma 6 9 20 8" xfId="11092"/>
    <cellStyle name="Comma 6 9 21" xfId="11093"/>
    <cellStyle name="Comma 6 9 21 2" xfId="11094"/>
    <cellStyle name="Comma 6 9 21 3" xfId="11095"/>
    <cellStyle name="Comma 6 9 21 4" xfId="11096"/>
    <cellStyle name="Comma 6 9 21 5" xfId="11097"/>
    <cellStyle name="Comma 6 9 21 6" xfId="11098"/>
    <cellStyle name="Comma 6 9 21 7" xfId="11099"/>
    <cellStyle name="Comma 6 9 21 8" xfId="11100"/>
    <cellStyle name="Comma 6 9 22" xfId="11101"/>
    <cellStyle name="Comma 6 9 22 2" xfId="11102"/>
    <cellStyle name="Comma 6 9 22 3" xfId="11103"/>
    <cellStyle name="Comma 6 9 22 4" xfId="11104"/>
    <cellStyle name="Comma 6 9 22 5" xfId="11105"/>
    <cellStyle name="Comma 6 9 22 6" xfId="11106"/>
    <cellStyle name="Comma 6 9 22 7" xfId="11107"/>
    <cellStyle name="Comma 6 9 22 8" xfId="11108"/>
    <cellStyle name="Comma 6 9 23" xfId="11109"/>
    <cellStyle name="Comma 6 9 23 2" xfId="11110"/>
    <cellStyle name="Comma 6 9 23 3" xfId="11111"/>
    <cellStyle name="Comma 6 9 23 4" xfId="11112"/>
    <cellStyle name="Comma 6 9 23 5" xfId="11113"/>
    <cellStyle name="Comma 6 9 23 6" xfId="11114"/>
    <cellStyle name="Comma 6 9 23 7" xfId="11115"/>
    <cellStyle name="Comma 6 9 24" xfId="11116"/>
    <cellStyle name="Comma 6 9 25" xfId="11117"/>
    <cellStyle name="Comma 6 9 26" xfId="11118"/>
    <cellStyle name="Comma 6 9 27" xfId="11119"/>
    <cellStyle name="Comma 6 9 28" xfId="11120"/>
    <cellStyle name="Comma 6 9 29" xfId="11121"/>
    <cellStyle name="Comma 6 9 3" xfId="11122"/>
    <cellStyle name="Comma 6 9 3 10" xfId="11123"/>
    <cellStyle name="Comma 6 9 3 11" xfId="11124"/>
    <cellStyle name="Comma 6 9 3 12" xfId="11125"/>
    <cellStyle name="Comma 6 9 3 13" xfId="11126"/>
    <cellStyle name="Comma 6 9 3 2" xfId="11127"/>
    <cellStyle name="Comma 6 9 3 3" xfId="11128"/>
    <cellStyle name="Comma 6 9 3 4" xfId="11129"/>
    <cellStyle name="Comma 6 9 3 5" xfId="11130"/>
    <cellStyle name="Comma 6 9 3 6" xfId="11131"/>
    <cellStyle name="Comma 6 9 3 7" xfId="11132"/>
    <cellStyle name="Comma 6 9 3 8" xfId="11133"/>
    <cellStyle name="Comma 6 9 3 9" xfId="11134"/>
    <cellStyle name="Comma 6 9 30" xfId="11135"/>
    <cellStyle name="Comma 6 9 31" xfId="11136"/>
    <cellStyle name="Comma 6 9 32" xfId="11137"/>
    <cellStyle name="Comma 6 9 33" xfId="11138"/>
    <cellStyle name="Comma 6 9 4" xfId="11139"/>
    <cellStyle name="Comma 6 9 4 10" xfId="11140"/>
    <cellStyle name="Comma 6 9 4 11" xfId="11141"/>
    <cellStyle name="Comma 6 9 4 12" xfId="11142"/>
    <cellStyle name="Comma 6 9 4 13" xfId="11143"/>
    <cellStyle name="Comma 6 9 4 2" xfId="11144"/>
    <cellStyle name="Comma 6 9 4 3" xfId="11145"/>
    <cellStyle name="Comma 6 9 4 4" xfId="11146"/>
    <cellStyle name="Comma 6 9 4 5" xfId="11147"/>
    <cellStyle name="Comma 6 9 4 6" xfId="11148"/>
    <cellStyle name="Comma 6 9 4 7" xfId="11149"/>
    <cellStyle name="Comma 6 9 4 8" xfId="11150"/>
    <cellStyle name="Comma 6 9 4 9" xfId="11151"/>
    <cellStyle name="Comma 6 9 5" xfId="11152"/>
    <cellStyle name="Comma 6 9 5 10" xfId="11153"/>
    <cellStyle name="Comma 6 9 5 11" xfId="11154"/>
    <cellStyle name="Comma 6 9 5 12" xfId="11155"/>
    <cellStyle name="Comma 6 9 5 13" xfId="11156"/>
    <cellStyle name="Comma 6 9 5 2" xfId="11157"/>
    <cellStyle name="Comma 6 9 5 3" xfId="11158"/>
    <cellStyle name="Comma 6 9 5 4" xfId="11159"/>
    <cellStyle name="Comma 6 9 5 5" xfId="11160"/>
    <cellStyle name="Comma 6 9 5 6" xfId="11161"/>
    <cellStyle name="Comma 6 9 5 7" xfId="11162"/>
    <cellStyle name="Comma 6 9 5 8" xfId="11163"/>
    <cellStyle name="Comma 6 9 5 9" xfId="11164"/>
    <cellStyle name="Comma 6 9 6" xfId="11165"/>
    <cellStyle name="Comma 6 9 6 10" xfId="11166"/>
    <cellStyle name="Comma 6 9 6 11" xfId="11167"/>
    <cellStyle name="Comma 6 9 6 12" xfId="11168"/>
    <cellStyle name="Comma 6 9 6 13" xfId="11169"/>
    <cellStyle name="Comma 6 9 6 2" xfId="11170"/>
    <cellStyle name="Comma 6 9 6 3" xfId="11171"/>
    <cellStyle name="Comma 6 9 6 4" xfId="11172"/>
    <cellStyle name="Comma 6 9 6 5" xfId="11173"/>
    <cellStyle name="Comma 6 9 6 6" xfId="11174"/>
    <cellStyle name="Comma 6 9 6 7" xfId="11175"/>
    <cellStyle name="Comma 6 9 6 8" xfId="11176"/>
    <cellStyle name="Comma 6 9 6 9" xfId="11177"/>
    <cellStyle name="Comma 6 9 7" xfId="11178"/>
    <cellStyle name="Comma 6 9 7 10" xfId="11179"/>
    <cellStyle name="Comma 6 9 7 11" xfId="11180"/>
    <cellStyle name="Comma 6 9 7 12" xfId="11181"/>
    <cellStyle name="Comma 6 9 7 13" xfId="11182"/>
    <cellStyle name="Comma 6 9 7 2" xfId="11183"/>
    <cellStyle name="Comma 6 9 7 3" xfId="11184"/>
    <cellStyle name="Comma 6 9 7 4" xfId="11185"/>
    <cellStyle name="Comma 6 9 7 5" xfId="11186"/>
    <cellStyle name="Comma 6 9 7 6" xfId="11187"/>
    <cellStyle name="Comma 6 9 7 7" xfId="11188"/>
    <cellStyle name="Comma 6 9 7 8" xfId="11189"/>
    <cellStyle name="Comma 6 9 7 9" xfId="11190"/>
    <cellStyle name="Comma 6 9 8" xfId="11191"/>
    <cellStyle name="Comma 6 9 8 10" xfId="11192"/>
    <cellStyle name="Comma 6 9 8 11" xfId="11193"/>
    <cellStyle name="Comma 6 9 8 12" xfId="11194"/>
    <cellStyle name="Comma 6 9 8 13" xfId="11195"/>
    <cellStyle name="Comma 6 9 8 2" xfId="11196"/>
    <cellStyle name="Comma 6 9 8 3" xfId="11197"/>
    <cellStyle name="Comma 6 9 8 4" xfId="11198"/>
    <cellStyle name="Comma 6 9 8 5" xfId="11199"/>
    <cellStyle name="Comma 6 9 8 6" xfId="11200"/>
    <cellStyle name="Comma 6 9 8 7" xfId="11201"/>
    <cellStyle name="Comma 6 9 8 8" xfId="11202"/>
    <cellStyle name="Comma 6 9 8 9" xfId="11203"/>
    <cellStyle name="Comma 6 9 9" xfId="11204"/>
    <cellStyle name="Comma 6 9 9 10" xfId="11205"/>
    <cellStyle name="Comma 6 9 9 11" xfId="11206"/>
    <cellStyle name="Comma 6 9 9 12" xfId="11207"/>
    <cellStyle name="Comma 6 9 9 13" xfId="11208"/>
    <cellStyle name="Comma 6 9 9 2" xfId="11209"/>
    <cellStyle name="Comma 6 9 9 3" xfId="11210"/>
    <cellStyle name="Comma 6 9 9 4" xfId="11211"/>
    <cellStyle name="Comma 6 9 9 5" xfId="11212"/>
    <cellStyle name="Comma 6 9 9 6" xfId="11213"/>
    <cellStyle name="Comma 6 9 9 7" xfId="11214"/>
    <cellStyle name="Comma 6 9 9 8" xfId="11215"/>
    <cellStyle name="Comma 6 9 9 9" xfId="11216"/>
    <cellStyle name="Comma 7" xfId="11217"/>
    <cellStyle name="Comma 7 10" xfId="11218"/>
    <cellStyle name="Comma 7 10 10" xfId="11219"/>
    <cellStyle name="Comma 7 10 11" xfId="11220"/>
    <cellStyle name="Comma 7 10 12" xfId="11221"/>
    <cellStyle name="Comma 7 10 13" xfId="11222"/>
    <cellStyle name="Comma 7 10 14" xfId="11223"/>
    <cellStyle name="Comma 7 10 15" xfId="11224"/>
    <cellStyle name="Comma 7 10 2" xfId="11225"/>
    <cellStyle name="Comma 7 10 2 2" xfId="11226"/>
    <cellStyle name="Comma 7 10 2 3" xfId="11227"/>
    <cellStyle name="Comma 7 10 2 4" xfId="11228"/>
    <cellStyle name="Comma 7 10 2 5" xfId="11229"/>
    <cellStyle name="Comma 7 10 2 6" xfId="11230"/>
    <cellStyle name="Comma 7 10 2 7" xfId="11231"/>
    <cellStyle name="Comma 7 10 2 8" xfId="11232"/>
    <cellStyle name="Comma 7 10 3" xfId="11233"/>
    <cellStyle name="Comma 7 10 3 2" xfId="11234"/>
    <cellStyle name="Comma 7 10 3 3" xfId="11235"/>
    <cellStyle name="Comma 7 10 3 4" xfId="11236"/>
    <cellStyle name="Comma 7 10 3 5" xfId="11237"/>
    <cellStyle name="Comma 7 10 3 6" xfId="11238"/>
    <cellStyle name="Comma 7 10 3 7" xfId="11239"/>
    <cellStyle name="Comma 7 10 3 8" xfId="11240"/>
    <cellStyle name="Comma 7 10 4" xfId="11241"/>
    <cellStyle name="Comma 7 10 4 2" xfId="11242"/>
    <cellStyle name="Comma 7 10 4 3" xfId="11243"/>
    <cellStyle name="Comma 7 10 4 4" xfId="11244"/>
    <cellStyle name="Comma 7 10 4 5" xfId="11245"/>
    <cellStyle name="Comma 7 10 4 6" xfId="11246"/>
    <cellStyle name="Comma 7 10 4 7" xfId="11247"/>
    <cellStyle name="Comma 7 10 4 8" xfId="11248"/>
    <cellStyle name="Comma 7 10 5" xfId="11249"/>
    <cellStyle name="Comma 7 10 5 2" xfId="11250"/>
    <cellStyle name="Comma 7 10 5 3" xfId="11251"/>
    <cellStyle name="Comma 7 10 5 4" xfId="11252"/>
    <cellStyle name="Comma 7 10 5 5" xfId="11253"/>
    <cellStyle name="Comma 7 10 5 6" xfId="11254"/>
    <cellStyle name="Comma 7 10 5 7" xfId="11255"/>
    <cellStyle name="Comma 7 10 6" xfId="11256"/>
    <cellStyle name="Comma 7 10 7" xfId="11257"/>
    <cellStyle name="Comma 7 10 8" xfId="11258"/>
    <cellStyle name="Comma 7 10 9" xfId="11259"/>
    <cellStyle name="Comma 7 11" xfId="11260"/>
    <cellStyle name="Comma 7 11 10" xfId="11261"/>
    <cellStyle name="Comma 7 11 11" xfId="11262"/>
    <cellStyle name="Comma 7 11 12" xfId="11263"/>
    <cellStyle name="Comma 7 11 13" xfId="11264"/>
    <cellStyle name="Comma 7 11 14" xfId="11265"/>
    <cellStyle name="Comma 7 11 15" xfId="11266"/>
    <cellStyle name="Comma 7 11 2" xfId="11267"/>
    <cellStyle name="Comma 7 11 2 2" xfId="11268"/>
    <cellStyle name="Comma 7 11 2 3" xfId="11269"/>
    <cellStyle name="Comma 7 11 2 4" xfId="11270"/>
    <cellStyle name="Comma 7 11 2 5" xfId="11271"/>
    <cellStyle name="Comma 7 11 2 6" xfId="11272"/>
    <cellStyle name="Comma 7 11 2 7" xfId="11273"/>
    <cellStyle name="Comma 7 11 2 8" xfId="11274"/>
    <cellStyle name="Comma 7 11 3" xfId="11275"/>
    <cellStyle name="Comma 7 11 3 2" xfId="11276"/>
    <cellStyle name="Comma 7 11 3 3" xfId="11277"/>
    <cellStyle name="Comma 7 11 3 4" xfId="11278"/>
    <cellStyle name="Comma 7 11 3 5" xfId="11279"/>
    <cellStyle name="Comma 7 11 3 6" xfId="11280"/>
    <cellStyle name="Comma 7 11 3 7" xfId="11281"/>
    <cellStyle name="Comma 7 11 3 8" xfId="11282"/>
    <cellStyle name="Comma 7 11 4" xfId="11283"/>
    <cellStyle name="Comma 7 11 4 2" xfId="11284"/>
    <cellStyle name="Comma 7 11 4 3" xfId="11285"/>
    <cellStyle name="Comma 7 11 4 4" xfId="11286"/>
    <cellStyle name="Comma 7 11 4 5" xfId="11287"/>
    <cellStyle name="Comma 7 11 4 6" xfId="11288"/>
    <cellStyle name="Comma 7 11 4 7" xfId="11289"/>
    <cellStyle name="Comma 7 11 4 8" xfId="11290"/>
    <cellStyle name="Comma 7 11 5" xfId="11291"/>
    <cellStyle name="Comma 7 11 5 2" xfId="11292"/>
    <cellStyle name="Comma 7 11 5 3" xfId="11293"/>
    <cellStyle name="Comma 7 11 5 4" xfId="11294"/>
    <cellStyle name="Comma 7 11 5 5" xfId="11295"/>
    <cellStyle name="Comma 7 11 5 6" xfId="11296"/>
    <cellStyle name="Comma 7 11 5 7" xfId="11297"/>
    <cellStyle name="Comma 7 11 6" xfId="11298"/>
    <cellStyle name="Comma 7 11 7" xfId="11299"/>
    <cellStyle name="Comma 7 11 8" xfId="11300"/>
    <cellStyle name="Comma 7 11 9" xfId="11301"/>
    <cellStyle name="Comma 7 12" xfId="11302"/>
    <cellStyle name="Comma 7 12 10" xfId="11303"/>
    <cellStyle name="Comma 7 12 11" xfId="11304"/>
    <cellStyle name="Comma 7 12 12" xfId="11305"/>
    <cellStyle name="Comma 7 12 13" xfId="11306"/>
    <cellStyle name="Comma 7 12 14" xfId="11307"/>
    <cellStyle name="Comma 7 12 15" xfId="11308"/>
    <cellStyle name="Comma 7 12 2" xfId="11309"/>
    <cellStyle name="Comma 7 12 2 2" xfId="11310"/>
    <cellStyle name="Comma 7 12 2 3" xfId="11311"/>
    <cellStyle name="Comma 7 12 2 4" xfId="11312"/>
    <cellStyle name="Comma 7 12 2 5" xfId="11313"/>
    <cellStyle name="Comma 7 12 2 6" xfId="11314"/>
    <cellStyle name="Comma 7 12 2 7" xfId="11315"/>
    <cellStyle name="Comma 7 12 2 8" xfId="11316"/>
    <cellStyle name="Comma 7 12 3" xfId="11317"/>
    <cellStyle name="Comma 7 12 3 2" xfId="11318"/>
    <cellStyle name="Comma 7 12 3 3" xfId="11319"/>
    <cellStyle name="Comma 7 12 3 4" xfId="11320"/>
    <cellStyle name="Comma 7 12 3 5" xfId="11321"/>
    <cellStyle name="Comma 7 12 3 6" xfId="11322"/>
    <cellStyle name="Comma 7 12 3 7" xfId="11323"/>
    <cellStyle name="Comma 7 12 3 8" xfId="11324"/>
    <cellStyle name="Comma 7 12 4" xfId="11325"/>
    <cellStyle name="Comma 7 12 4 2" xfId="11326"/>
    <cellStyle name="Comma 7 12 4 3" xfId="11327"/>
    <cellStyle name="Comma 7 12 4 4" xfId="11328"/>
    <cellStyle name="Comma 7 12 4 5" xfId="11329"/>
    <cellStyle name="Comma 7 12 4 6" xfId="11330"/>
    <cellStyle name="Comma 7 12 4 7" xfId="11331"/>
    <cellStyle name="Comma 7 12 4 8" xfId="11332"/>
    <cellStyle name="Comma 7 12 5" xfId="11333"/>
    <cellStyle name="Comma 7 12 5 2" xfId="11334"/>
    <cellStyle name="Comma 7 12 5 3" xfId="11335"/>
    <cellStyle name="Comma 7 12 5 4" xfId="11336"/>
    <cellStyle name="Comma 7 12 5 5" xfId="11337"/>
    <cellStyle name="Comma 7 12 5 6" xfId="11338"/>
    <cellStyle name="Comma 7 12 5 7" xfId="11339"/>
    <cellStyle name="Comma 7 12 6" xfId="11340"/>
    <cellStyle name="Comma 7 12 7" xfId="11341"/>
    <cellStyle name="Comma 7 12 8" xfId="11342"/>
    <cellStyle name="Comma 7 12 9" xfId="11343"/>
    <cellStyle name="Comma 7 13" xfId="11344"/>
    <cellStyle name="Comma 7 13 2" xfId="11345"/>
    <cellStyle name="Comma 7 13 3" xfId="11346"/>
    <cellStyle name="Comma 7 13 4" xfId="11347"/>
    <cellStyle name="Comma 7 13 5" xfId="11348"/>
    <cellStyle name="Comma 7 13 6" xfId="11349"/>
    <cellStyle name="Comma 7 13 7" xfId="11350"/>
    <cellStyle name="Comma 7 13 8" xfId="11351"/>
    <cellStyle name="Comma 7 14" xfId="11352"/>
    <cellStyle name="Comma 7 14 2" xfId="11353"/>
    <cellStyle name="Comma 7 14 3" xfId="11354"/>
    <cellStyle name="Comma 7 14 4" xfId="11355"/>
    <cellStyle name="Comma 7 14 5" xfId="11356"/>
    <cellStyle name="Comma 7 14 6" xfId="11357"/>
    <cellStyle name="Comma 7 14 7" xfId="11358"/>
    <cellStyle name="Comma 7 14 8" xfId="11359"/>
    <cellStyle name="Comma 7 15" xfId="11360"/>
    <cellStyle name="Comma 7 15 2" xfId="11361"/>
    <cellStyle name="Comma 7 15 3" xfId="11362"/>
    <cellStyle name="Comma 7 15 4" xfId="11363"/>
    <cellStyle name="Comma 7 15 5" xfId="11364"/>
    <cellStyle name="Comma 7 15 6" xfId="11365"/>
    <cellStyle name="Comma 7 15 7" xfId="11366"/>
    <cellStyle name="Comma 7 15 8" xfId="11367"/>
    <cellStyle name="Comma 7 16" xfId="11368"/>
    <cellStyle name="Comma 7 16 2" xfId="11369"/>
    <cellStyle name="Comma 7 16 3" xfId="11370"/>
    <cellStyle name="Comma 7 16 4" xfId="11371"/>
    <cellStyle name="Comma 7 16 5" xfId="11372"/>
    <cellStyle name="Comma 7 16 6" xfId="11373"/>
    <cellStyle name="Comma 7 16 7" xfId="11374"/>
    <cellStyle name="Comma 7 17" xfId="11375"/>
    <cellStyle name="Comma 7 17 2" xfId="11376"/>
    <cellStyle name="Comma 7 17 3" xfId="11377"/>
    <cellStyle name="Comma 7 17 4" xfId="11378"/>
    <cellStyle name="Comma 7 17 5" xfId="11379"/>
    <cellStyle name="Comma 7 17 6" xfId="11380"/>
    <cellStyle name="Comma 7 17 7" xfId="11381"/>
    <cellStyle name="Comma 7 18" xfId="11382"/>
    <cellStyle name="Comma 7 19" xfId="11383"/>
    <cellStyle name="Comma 7 2" xfId="11384"/>
    <cellStyle name="Comma 7 2 10" xfId="11385"/>
    <cellStyle name="Comma 7 2 10 2" xfId="11386"/>
    <cellStyle name="Comma 7 2 10 3" xfId="11387"/>
    <cellStyle name="Comma 7 2 10 4" xfId="11388"/>
    <cellStyle name="Comma 7 2 10 5" xfId="11389"/>
    <cellStyle name="Comma 7 2 10 6" xfId="11390"/>
    <cellStyle name="Comma 7 2 10 7" xfId="11391"/>
    <cellStyle name="Comma 7 2 10 8" xfId="11392"/>
    <cellStyle name="Comma 7 2 11" xfId="11393"/>
    <cellStyle name="Comma 7 2 11 2" xfId="11394"/>
    <cellStyle name="Comma 7 2 11 3" xfId="11395"/>
    <cellStyle name="Comma 7 2 11 4" xfId="11396"/>
    <cellStyle name="Comma 7 2 11 5" xfId="11397"/>
    <cellStyle name="Comma 7 2 11 6" xfId="11398"/>
    <cellStyle name="Comma 7 2 11 7" xfId="11399"/>
    <cellStyle name="Comma 7 2 11 8" xfId="11400"/>
    <cellStyle name="Comma 7 2 11 9" xfId="11401"/>
    <cellStyle name="Comma 7 2 12" xfId="11402"/>
    <cellStyle name="Comma 7 2 12 2" xfId="11403"/>
    <cellStyle name="Comma 7 2 12 3" xfId="11404"/>
    <cellStyle name="Comma 7 2 12 4" xfId="11405"/>
    <cellStyle name="Comma 7 2 12 5" xfId="11406"/>
    <cellStyle name="Comma 7 2 12 6" xfId="11407"/>
    <cellStyle name="Comma 7 2 12 7" xfId="11408"/>
    <cellStyle name="Comma 7 2 12 8" xfId="11409"/>
    <cellStyle name="Comma 7 2 12 9" xfId="11410"/>
    <cellStyle name="Comma 7 2 13" xfId="11411"/>
    <cellStyle name="Comma 7 2 13 2" xfId="11412"/>
    <cellStyle name="Comma 7 2 13 3" xfId="11413"/>
    <cellStyle name="Comma 7 2 14" xfId="11414"/>
    <cellStyle name="Comma 7 2 15" xfId="11415"/>
    <cellStyle name="Comma 7 2 16" xfId="11416"/>
    <cellStyle name="Comma 7 2 17" xfId="11417"/>
    <cellStyle name="Comma 7 2 18" xfId="11418"/>
    <cellStyle name="Comma 7 2 19" xfId="11419"/>
    <cellStyle name="Comma 7 2 2" xfId="11420"/>
    <cellStyle name="Comma 7 2 2 10" xfId="11421"/>
    <cellStyle name="Comma 7 2 2 11" xfId="11422"/>
    <cellStyle name="Comma 7 2 2 12" xfId="11423"/>
    <cellStyle name="Comma 7 2 2 13" xfId="11424"/>
    <cellStyle name="Comma 7 2 2 14" xfId="11425"/>
    <cellStyle name="Comma 7 2 2 15" xfId="11426"/>
    <cellStyle name="Comma 7 2 2 2" xfId="11427"/>
    <cellStyle name="Comma 7 2 2 2 2" xfId="11428"/>
    <cellStyle name="Comma 7 2 2 2 3" xfId="11429"/>
    <cellStyle name="Comma 7 2 2 2 4" xfId="11430"/>
    <cellStyle name="Comma 7 2 2 2 5" xfId="11431"/>
    <cellStyle name="Comma 7 2 2 2 6" xfId="11432"/>
    <cellStyle name="Comma 7 2 2 2 7" xfId="11433"/>
    <cellStyle name="Comma 7 2 2 2 8" xfId="11434"/>
    <cellStyle name="Comma 7 2 2 3" xfId="11435"/>
    <cellStyle name="Comma 7 2 2 3 2" xfId="11436"/>
    <cellStyle name="Comma 7 2 2 3 3" xfId="11437"/>
    <cellStyle name="Comma 7 2 2 3 4" xfId="11438"/>
    <cellStyle name="Comma 7 2 2 3 5" xfId="11439"/>
    <cellStyle name="Comma 7 2 2 3 6" xfId="11440"/>
    <cellStyle name="Comma 7 2 2 3 7" xfId="11441"/>
    <cellStyle name="Comma 7 2 2 3 8" xfId="11442"/>
    <cellStyle name="Comma 7 2 2 4" xfId="11443"/>
    <cellStyle name="Comma 7 2 2 4 2" xfId="11444"/>
    <cellStyle name="Comma 7 2 2 4 3" xfId="11445"/>
    <cellStyle name="Comma 7 2 2 4 4" xfId="11446"/>
    <cellStyle name="Comma 7 2 2 4 5" xfId="11447"/>
    <cellStyle name="Comma 7 2 2 4 6" xfId="11448"/>
    <cellStyle name="Comma 7 2 2 4 7" xfId="11449"/>
    <cellStyle name="Comma 7 2 2 4 8" xfId="11450"/>
    <cellStyle name="Comma 7 2 2 5" xfId="11451"/>
    <cellStyle name="Comma 7 2 2 5 2" xfId="11452"/>
    <cellStyle name="Comma 7 2 2 5 3" xfId="11453"/>
    <cellStyle name="Comma 7 2 2 5 4" xfId="11454"/>
    <cellStyle name="Comma 7 2 2 5 5" xfId="11455"/>
    <cellStyle name="Comma 7 2 2 5 6" xfId="11456"/>
    <cellStyle name="Comma 7 2 2 5 7" xfId="11457"/>
    <cellStyle name="Comma 7 2 2 6" xfId="11458"/>
    <cellStyle name="Comma 7 2 2 7" xfId="11459"/>
    <cellStyle name="Comma 7 2 2 8" xfId="11460"/>
    <cellStyle name="Comma 7 2 2 9" xfId="11461"/>
    <cellStyle name="Comma 7 2 20" xfId="11462"/>
    <cellStyle name="Comma 7 2 21" xfId="11463"/>
    <cellStyle name="Comma 7 2 3" xfId="11464"/>
    <cellStyle name="Comma 7 2 3 10" xfId="11465"/>
    <cellStyle name="Comma 7 2 3 11" xfId="11466"/>
    <cellStyle name="Comma 7 2 3 12" xfId="11467"/>
    <cellStyle name="Comma 7 2 3 13" xfId="11468"/>
    <cellStyle name="Comma 7 2 3 14" xfId="11469"/>
    <cellStyle name="Comma 7 2 3 15" xfId="11470"/>
    <cellStyle name="Comma 7 2 3 2" xfId="11471"/>
    <cellStyle name="Comma 7 2 3 2 2" xfId="11472"/>
    <cellStyle name="Comma 7 2 3 2 3" xfId="11473"/>
    <cellStyle name="Comma 7 2 3 2 4" xfId="11474"/>
    <cellStyle name="Comma 7 2 3 2 5" xfId="11475"/>
    <cellStyle name="Comma 7 2 3 2 6" xfId="11476"/>
    <cellStyle name="Comma 7 2 3 2 7" xfId="11477"/>
    <cellStyle name="Comma 7 2 3 2 8" xfId="11478"/>
    <cellStyle name="Comma 7 2 3 3" xfId="11479"/>
    <cellStyle name="Comma 7 2 3 3 2" xfId="11480"/>
    <cellStyle name="Comma 7 2 3 3 3" xfId="11481"/>
    <cellStyle name="Comma 7 2 3 3 4" xfId="11482"/>
    <cellStyle name="Comma 7 2 3 3 5" xfId="11483"/>
    <cellStyle name="Comma 7 2 3 3 6" xfId="11484"/>
    <cellStyle name="Comma 7 2 3 3 7" xfId="11485"/>
    <cellStyle name="Comma 7 2 3 3 8" xfId="11486"/>
    <cellStyle name="Comma 7 2 3 4" xfId="11487"/>
    <cellStyle name="Comma 7 2 3 4 2" xfId="11488"/>
    <cellStyle name="Comma 7 2 3 4 3" xfId="11489"/>
    <cellStyle name="Comma 7 2 3 4 4" xfId="11490"/>
    <cellStyle name="Comma 7 2 3 4 5" xfId="11491"/>
    <cellStyle name="Comma 7 2 3 4 6" xfId="11492"/>
    <cellStyle name="Comma 7 2 3 4 7" xfId="11493"/>
    <cellStyle name="Comma 7 2 3 4 8" xfId="11494"/>
    <cellStyle name="Comma 7 2 3 5" xfId="11495"/>
    <cellStyle name="Comma 7 2 3 5 2" xfId="11496"/>
    <cellStyle name="Comma 7 2 3 5 3" xfId="11497"/>
    <cellStyle name="Comma 7 2 3 5 4" xfId="11498"/>
    <cellStyle name="Comma 7 2 3 5 5" xfId="11499"/>
    <cellStyle name="Comma 7 2 3 5 6" xfId="11500"/>
    <cellStyle name="Comma 7 2 3 5 7" xfId="11501"/>
    <cellStyle name="Comma 7 2 3 6" xfId="11502"/>
    <cellStyle name="Comma 7 2 3 7" xfId="11503"/>
    <cellStyle name="Comma 7 2 3 8" xfId="11504"/>
    <cellStyle name="Comma 7 2 3 9" xfId="11505"/>
    <cellStyle name="Comma 7 2 4" xfId="11506"/>
    <cellStyle name="Comma 7 2 4 10" xfId="11507"/>
    <cellStyle name="Comma 7 2 4 11" xfId="11508"/>
    <cellStyle name="Comma 7 2 4 12" xfId="11509"/>
    <cellStyle name="Comma 7 2 4 13" xfId="11510"/>
    <cellStyle name="Comma 7 2 4 14" xfId="11511"/>
    <cellStyle name="Comma 7 2 4 15" xfId="11512"/>
    <cellStyle name="Comma 7 2 4 2" xfId="11513"/>
    <cellStyle name="Comma 7 2 4 2 2" xfId="11514"/>
    <cellStyle name="Comma 7 2 4 2 3" xfId="11515"/>
    <cellStyle name="Comma 7 2 4 2 4" xfId="11516"/>
    <cellStyle name="Comma 7 2 4 2 5" xfId="11517"/>
    <cellStyle name="Comma 7 2 4 2 6" xfId="11518"/>
    <cellStyle name="Comma 7 2 4 2 7" xfId="11519"/>
    <cellStyle name="Comma 7 2 4 2 8" xfId="11520"/>
    <cellStyle name="Comma 7 2 4 3" xfId="11521"/>
    <cellStyle name="Comma 7 2 4 3 2" xfId="11522"/>
    <cellStyle name="Comma 7 2 4 3 3" xfId="11523"/>
    <cellStyle name="Comma 7 2 4 3 4" xfId="11524"/>
    <cellStyle name="Comma 7 2 4 3 5" xfId="11525"/>
    <cellStyle name="Comma 7 2 4 3 6" xfId="11526"/>
    <cellStyle name="Comma 7 2 4 3 7" xfId="11527"/>
    <cellStyle name="Comma 7 2 4 3 8" xfId="11528"/>
    <cellStyle name="Comma 7 2 4 4" xfId="11529"/>
    <cellStyle name="Comma 7 2 4 4 2" xfId="11530"/>
    <cellStyle name="Comma 7 2 4 4 3" xfId="11531"/>
    <cellStyle name="Comma 7 2 4 4 4" xfId="11532"/>
    <cellStyle name="Comma 7 2 4 4 5" xfId="11533"/>
    <cellStyle name="Comma 7 2 4 4 6" xfId="11534"/>
    <cellStyle name="Comma 7 2 4 4 7" xfId="11535"/>
    <cellStyle name="Comma 7 2 4 4 8" xfId="11536"/>
    <cellStyle name="Comma 7 2 4 5" xfId="11537"/>
    <cellStyle name="Comma 7 2 4 5 2" xfId="11538"/>
    <cellStyle name="Comma 7 2 4 5 3" xfId="11539"/>
    <cellStyle name="Comma 7 2 4 5 4" xfId="11540"/>
    <cellStyle name="Comma 7 2 4 5 5" xfId="11541"/>
    <cellStyle name="Comma 7 2 4 5 6" xfId="11542"/>
    <cellStyle name="Comma 7 2 4 5 7" xfId="11543"/>
    <cellStyle name="Comma 7 2 4 6" xfId="11544"/>
    <cellStyle name="Comma 7 2 4 7" xfId="11545"/>
    <cellStyle name="Comma 7 2 4 8" xfId="11546"/>
    <cellStyle name="Comma 7 2 4 9" xfId="11547"/>
    <cellStyle name="Comma 7 2 5" xfId="11548"/>
    <cellStyle name="Comma 7 2 5 10" xfId="11549"/>
    <cellStyle name="Comma 7 2 5 11" xfId="11550"/>
    <cellStyle name="Comma 7 2 5 12" xfId="11551"/>
    <cellStyle name="Comma 7 2 5 13" xfId="11552"/>
    <cellStyle name="Comma 7 2 5 14" xfId="11553"/>
    <cellStyle name="Comma 7 2 5 15" xfId="11554"/>
    <cellStyle name="Comma 7 2 5 2" xfId="11555"/>
    <cellStyle name="Comma 7 2 5 2 2" xfId="11556"/>
    <cellStyle name="Comma 7 2 5 2 3" xfId="11557"/>
    <cellStyle name="Comma 7 2 5 2 4" xfId="11558"/>
    <cellStyle name="Comma 7 2 5 2 5" xfId="11559"/>
    <cellStyle name="Comma 7 2 5 2 6" xfId="11560"/>
    <cellStyle name="Comma 7 2 5 2 7" xfId="11561"/>
    <cellStyle name="Comma 7 2 5 2 8" xfId="11562"/>
    <cellStyle name="Comma 7 2 5 3" xfId="11563"/>
    <cellStyle name="Comma 7 2 5 3 2" xfId="11564"/>
    <cellStyle name="Comma 7 2 5 3 3" xfId="11565"/>
    <cellStyle name="Comma 7 2 5 3 4" xfId="11566"/>
    <cellStyle name="Comma 7 2 5 3 5" xfId="11567"/>
    <cellStyle name="Comma 7 2 5 3 6" xfId="11568"/>
    <cellStyle name="Comma 7 2 5 3 7" xfId="11569"/>
    <cellStyle name="Comma 7 2 5 3 8" xfId="11570"/>
    <cellStyle name="Comma 7 2 5 4" xfId="11571"/>
    <cellStyle name="Comma 7 2 5 4 2" xfId="11572"/>
    <cellStyle name="Comma 7 2 5 4 3" xfId="11573"/>
    <cellStyle name="Comma 7 2 5 4 4" xfId="11574"/>
    <cellStyle name="Comma 7 2 5 4 5" xfId="11575"/>
    <cellStyle name="Comma 7 2 5 4 6" xfId="11576"/>
    <cellStyle name="Comma 7 2 5 4 7" xfId="11577"/>
    <cellStyle name="Comma 7 2 5 4 8" xfId="11578"/>
    <cellStyle name="Comma 7 2 5 5" xfId="11579"/>
    <cellStyle name="Comma 7 2 5 5 2" xfId="11580"/>
    <cellStyle name="Comma 7 2 5 5 3" xfId="11581"/>
    <cellStyle name="Comma 7 2 5 5 4" xfId="11582"/>
    <cellStyle name="Comma 7 2 5 5 5" xfId="11583"/>
    <cellStyle name="Comma 7 2 5 5 6" xfId="11584"/>
    <cellStyle name="Comma 7 2 5 5 7" xfId="11585"/>
    <cellStyle name="Comma 7 2 5 6" xfId="11586"/>
    <cellStyle name="Comma 7 2 5 7" xfId="11587"/>
    <cellStyle name="Comma 7 2 5 8" xfId="11588"/>
    <cellStyle name="Comma 7 2 5 9" xfId="11589"/>
    <cellStyle name="Comma 7 2 6" xfId="11590"/>
    <cellStyle name="Comma 7 2 6 10" xfId="11591"/>
    <cellStyle name="Comma 7 2 6 11" xfId="11592"/>
    <cellStyle name="Comma 7 2 6 12" xfId="11593"/>
    <cellStyle name="Comma 7 2 6 13" xfId="11594"/>
    <cellStyle name="Comma 7 2 6 14" xfId="11595"/>
    <cellStyle name="Comma 7 2 6 15" xfId="11596"/>
    <cellStyle name="Comma 7 2 6 2" xfId="11597"/>
    <cellStyle name="Comma 7 2 6 2 2" xfId="11598"/>
    <cellStyle name="Comma 7 2 6 2 3" xfId="11599"/>
    <cellStyle name="Comma 7 2 6 2 4" xfId="11600"/>
    <cellStyle name="Comma 7 2 6 2 5" xfId="11601"/>
    <cellStyle name="Comma 7 2 6 2 6" xfId="11602"/>
    <cellStyle name="Comma 7 2 6 2 7" xfId="11603"/>
    <cellStyle name="Comma 7 2 6 2 8" xfId="11604"/>
    <cellStyle name="Comma 7 2 6 3" xfId="11605"/>
    <cellStyle name="Comma 7 2 6 3 2" xfId="11606"/>
    <cellStyle name="Comma 7 2 6 3 3" xfId="11607"/>
    <cellStyle name="Comma 7 2 6 3 4" xfId="11608"/>
    <cellStyle name="Comma 7 2 6 3 5" xfId="11609"/>
    <cellStyle name="Comma 7 2 6 3 6" xfId="11610"/>
    <cellStyle name="Comma 7 2 6 3 7" xfId="11611"/>
    <cellStyle name="Comma 7 2 6 3 8" xfId="11612"/>
    <cellStyle name="Comma 7 2 6 4" xfId="11613"/>
    <cellStyle name="Comma 7 2 6 4 2" xfId="11614"/>
    <cellStyle name="Comma 7 2 6 4 3" xfId="11615"/>
    <cellStyle name="Comma 7 2 6 4 4" xfId="11616"/>
    <cellStyle name="Comma 7 2 6 4 5" xfId="11617"/>
    <cellStyle name="Comma 7 2 6 4 6" xfId="11618"/>
    <cellStyle name="Comma 7 2 6 4 7" xfId="11619"/>
    <cellStyle name="Comma 7 2 6 4 8" xfId="11620"/>
    <cellStyle name="Comma 7 2 6 5" xfId="11621"/>
    <cellStyle name="Comma 7 2 6 5 2" xfId="11622"/>
    <cellStyle name="Comma 7 2 6 5 3" xfId="11623"/>
    <cellStyle name="Comma 7 2 6 5 4" xfId="11624"/>
    <cellStyle name="Comma 7 2 6 5 5" xfId="11625"/>
    <cellStyle name="Comma 7 2 6 5 6" xfId="11626"/>
    <cellStyle name="Comma 7 2 6 5 7" xfId="11627"/>
    <cellStyle name="Comma 7 2 6 6" xfId="11628"/>
    <cellStyle name="Comma 7 2 6 7" xfId="11629"/>
    <cellStyle name="Comma 7 2 6 8" xfId="11630"/>
    <cellStyle name="Comma 7 2 6 9" xfId="11631"/>
    <cellStyle name="Comma 7 2 7" xfId="11632"/>
    <cellStyle name="Comma 7 2 7 10" xfId="11633"/>
    <cellStyle name="Comma 7 2 7 11" xfId="11634"/>
    <cellStyle name="Comma 7 2 7 12" xfId="11635"/>
    <cellStyle name="Comma 7 2 7 13" xfId="11636"/>
    <cellStyle name="Comma 7 2 7 14" xfId="11637"/>
    <cellStyle name="Comma 7 2 7 15" xfId="11638"/>
    <cellStyle name="Comma 7 2 7 2" xfId="11639"/>
    <cellStyle name="Comma 7 2 7 2 2" xfId="11640"/>
    <cellStyle name="Comma 7 2 7 2 3" xfId="11641"/>
    <cellStyle name="Comma 7 2 7 2 4" xfId="11642"/>
    <cellStyle name="Comma 7 2 7 2 5" xfId="11643"/>
    <cellStyle name="Comma 7 2 7 2 6" xfId="11644"/>
    <cellStyle name="Comma 7 2 7 2 7" xfId="11645"/>
    <cellStyle name="Comma 7 2 7 2 8" xfId="11646"/>
    <cellStyle name="Comma 7 2 7 3" xfId="11647"/>
    <cellStyle name="Comma 7 2 7 3 2" xfId="11648"/>
    <cellStyle name="Comma 7 2 7 3 3" xfId="11649"/>
    <cellStyle name="Comma 7 2 7 3 4" xfId="11650"/>
    <cellStyle name="Comma 7 2 7 3 5" xfId="11651"/>
    <cellStyle name="Comma 7 2 7 3 6" xfId="11652"/>
    <cellStyle name="Comma 7 2 7 3 7" xfId="11653"/>
    <cellStyle name="Comma 7 2 7 3 8" xfId="11654"/>
    <cellStyle name="Comma 7 2 7 4" xfId="11655"/>
    <cellStyle name="Comma 7 2 7 4 2" xfId="11656"/>
    <cellStyle name="Comma 7 2 7 4 3" xfId="11657"/>
    <cellStyle name="Comma 7 2 7 4 4" xfId="11658"/>
    <cellStyle name="Comma 7 2 7 4 5" xfId="11659"/>
    <cellStyle name="Comma 7 2 7 4 6" xfId="11660"/>
    <cellStyle name="Comma 7 2 7 4 7" xfId="11661"/>
    <cellStyle name="Comma 7 2 7 4 8" xfId="11662"/>
    <cellStyle name="Comma 7 2 7 5" xfId="11663"/>
    <cellStyle name="Comma 7 2 7 5 2" xfId="11664"/>
    <cellStyle name="Comma 7 2 7 5 3" xfId="11665"/>
    <cellStyle name="Comma 7 2 7 5 4" xfId="11666"/>
    <cellStyle name="Comma 7 2 7 5 5" xfId="11667"/>
    <cellStyle name="Comma 7 2 7 5 6" xfId="11668"/>
    <cellStyle name="Comma 7 2 7 5 7" xfId="11669"/>
    <cellStyle name="Comma 7 2 7 6" xfId="11670"/>
    <cellStyle name="Comma 7 2 7 7" xfId="11671"/>
    <cellStyle name="Comma 7 2 7 8" xfId="11672"/>
    <cellStyle name="Comma 7 2 7 9" xfId="11673"/>
    <cellStyle name="Comma 7 2 8" xfId="11674"/>
    <cellStyle name="Comma 7 2 8 2" xfId="11675"/>
    <cellStyle name="Comma 7 2 8 3" xfId="11676"/>
    <cellStyle name="Comma 7 2 8 4" xfId="11677"/>
    <cellStyle name="Comma 7 2 8 5" xfId="11678"/>
    <cellStyle name="Comma 7 2 8 6" xfId="11679"/>
    <cellStyle name="Comma 7 2 8 7" xfId="11680"/>
    <cellStyle name="Comma 7 2 8 8" xfId="11681"/>
    <cellStyle name="Comma 7 2 9" xfId="11682"/>
    <cellStyle name="Comma 7 2 9 2" xfId="11683"/>
    <cellStyle name="Comma 7 2 9 3" xfId="11684"/>
    <cellStyle name="Comma 7 2 9 4" xfId="11685"/>
    <cellStyle name="Comma 7 2 9 5" xfId="11686"/>
    <cellStyle name="Comma 7 2 9 6" xfId="11687"/>
    <cellStyle name="Comma 7 2 9 7" xfId="11688"/>
    <cellStyle name="Comma 7 2 9 8" xfId="11689"/>
    <cellStyle name="Comma 7 20" xfId="11690"/>
    <cellStyle name="Comma 7 21" xfId="11691"/>
    <cellStyle name="Comma 7 22" xfId="11692"/>
    <cellStyle name="Comma 7 23" xfId="11693"/>
    <cellStyle name="Comma 7 24" xfId="11694"/>
    <cellStyle name="Comma 7 25" xfId="11695"/>
    <cellStyle name="Comma 7 26" xfId="11696"/>
    <cellStyle name="Comma 7 27" xfId="11697"/>
    <cellStyle name="Comma 7 3" xfId="11698"/>
    <cellStyle name="Comma 7 3 10" xfId="11699"/>
    <cellStyle name="Comma 7 3 10 2" xfId="11700"/>
    <cellStyle name="Comma 7 3 10 3" xfId="11701"/>
    <cellStyle name="Comma 7 3 10 4" xfId="11702"/>
    <cellStyle name="Comma 7 3 10 5" xfId="11703"/>
    <cellStyle name="Comma 7 3 10 6" xfId="11704"/>
    <cellStyle name="Comma 7 3 10 7" xfId="11705"/>
    <cellStyle name="Comma 7 3 10 8" xfId="11706"/>
    <cellStyle name="Comma 7 3 11" xfId="11707"/>
    <cellStyle name="Comma 7 3 11 2" xfId="11708"/>
    <cellStyle name="Comma 7 3 11 3" xfId="11709"/>
    <cellStyle name="Comma 7 3 11 4" xfId="11710"/>
    <cellStyle name="Comma 7 3 11 5" xfId="11711"/>
    <cellStyle name="Comma 7 3 11 6" xfId="11712"/>
    <cellStyle name="Comma 7 3 11 7" xfId="11713"/>
    <cellStyle name="Comma 7 3 12" xfId="11714"/>
    <cellStyle name="Comma 7 3 12 2" xfId="11715"/>
    <cellStyle name="Comma 7 3 12 3" xfId="11716"/>
    <cellStyle name="Comma 7 3 12 4" xfId="11717"/>
    <cellStyle name="Comma 7 3 12 5" xfId="11718"/>
    <cellStyle name="Comma 7 3 12 6" xfId="11719"/>
    <cellStyle name="Comma 7 3 12 7" xfId="11720"/>
    <cellStyle name="Comma 7 3 13" xfId="11721"/>
    <cellStyle name="Comma 7 3 14" xfId="11722"/>
    <cellStyle name="Comma 7 3 15" xfId="11723"/>
    <cellStyle name="Comma 7 3 16" xfId="11724"/>
    <cellStyle name="Comma 7 3 17" xfId="11725"/>
    <cellStyle name="Comma 7 3 18" xfId="11726"/>
    <cellStyle name="Comma 7 3 19" xfId="11727"/>
    <cellStyle name="Comma 7 3 2" xfId="11728"/>
    <cellStyle name="Comma 7 3 2 10" xfId="11729"/>
    <cellStyle name="Comma 7 3 2 11" xfId="11730"/>
    <cellStyle name="Comma 7 3 2 12" xfId="11731"/>
    <cellStyle name="Comma 7 3 2 13" xfId="11732"/>
    <cellStyle name="Comma 7 3 2 14" xfId="11733"/>
    <cellStyle name="Comma 7 3 2 15" xfId="11734"/>
    <cellStyle name="Comma 7 3 2 2" xfId="11735"/>
    <cellStyle name="Comma 7 3 2 2 2" xfId="11736"/>
    <cellStyle name="Comma 7 3 2 2 3" xfId="11737"/>
    <cellStyle name="Comma 7 3 2 2 4" xfId="11738"/>
    <cellStyle name="Comma 7 3 2 2 5" xfId="11739"/>
    <cellStyle name="Comma 7 3 2 2 6" xfId="11740"/>
    <cellStyle name="Comma 7 3 2 2 7" xfId="11741"/>
    <cellStyle name="Comma 7 3 2 2 8" xfId="11742"/>
    <cellStyle name="Comma 7 3 2 3" xfId="11743"/>
    <cellStyle name="Comma 7 3 2 3 2" xfId="11744"/>
    <cellStyle name="Comma 7 3 2 3 3" xfId="11745"/>
    <cellStyle name="Comma 7 3 2 3 4" xfId="11746"/>
    <cellStyle name="Comma 7 3 2 3 5" xfId="11747"/>
    <cellStyle name="Comma 7 3 2 3 6" xfId="11748"/>
    <cellStyle name="Comma 7 3 2 3 7" xfId="11749"/>
    <cellStyle name="Comma 7 3 2 3 8" xfId="11750"/>
    <cellStyle name="Comma 7 3 2 4" xfId="11751"/>
    <cellStyle name="Comma 7 3 2 4 2" xfId="11752"/>
    <cellStyle name="Comma 7 3 2 4 3" xfId="11753"/>
    <cellStyle name="Comma 7 3 2 4 4" xfId="11754"/>
    <cellStyle name="Comma 7 3 2 4 5" xfId="11755"/>
    <cellStyle name="Comma 7 3 2 4 6" xfId="11756"/>
    <cellStyle name="Comma 7 3 2 4 7" xfId="11757"/>
    <cellStyle name="Comma 7 3 2 4 8" xfId="11758"/>
    <cellStyle name="Comma 7 3 2 5" xfId="11759"/>
    <cellStyle name="Comma 7 3 2 5 2" xfId="11760"/>
    <cellStyle name="Comma 7 3 2 5 3" xfId="11761"/>
    <cellStyle name="Comma 7 3 2 5 4" xfId="11762"/>
    <cellStyle name="Comma 7 3 2 5 5" xfId="11763"/>
    <cellStyle name="Comma 7 3 2 5 6" xfId="11764"/>
    <cellStyle name="Comma 7 3 2 5 7" xfId="11765"/>
    <cellStyle name="Comma 7 3 2 6" xfId="11766"/>
    <cellStyle name="Comma 7 3 2 7" xfId="11767"/>
    <cellStyle name="Comma 7 3 2 8" xfId="11768"/>
    <cellStyle name="Comma 7 3 2 9" xfId="11769"/>
    <cellStyle name="Comma 7 3 20" xfId="11770"/>
    <cellStyle name="Comma 7 3 21" xfId="11771"/>
    <cellStyle name="Comma 7 3 3" xfId="11772"/>
    <cellStyle name="Comma 7 3 3 10" xfId="11773"/>
    <cellStyle name="Comma 7 3 3 11" xfId="11774"/>
    <cellStyle name="Comma 7 3 3 12" xfId="11775"/>
    <cellStyle name="Comma 7 3 3 13" xfId="11776"/>
    <cellStyle name="Comma 7 3 3 14" xfId="11777"/>
    <cellStyle name="Comma 7 3 3 15" xfId="11778"/>
    <cellStyle name="Comma 7 3 3 2" xfId="11779"/>
    <cellStyle name="Comma 7 3 3 2 2" xfId="11780"/>
    <cellStyle name="Comma 7 3 3 2 3" xfId="11781"/>
    <cellStyle name="Comma 7 3 3 2 4" xfId="11782"/>
    <cellStyle name="Comma 7 3 3 2 5" xfId="11783"/>
    <cellStyle name="Comma 7 3 3 2 6" xfId="11784"/>
    <cellStyle name="Comma 7 3 3 2 7" xfId="11785"/>
    <cellStyle name="Comma 7 3 3 2 8" xfId="11786"/>
    <cellStyle name="Comma 7 3 3 3" xfId="11787"/>
    <cellStyle name="Comma 7 3 3 3 2" xfId="11788"/>
    <cellStyle name="Comma 7 3 3 3 3" xfId="11789"/>
    <cellStyle name="Comma 7 3 3 3 4" xfId="11790"/>
    <cellStyle name="Comma 7 3 3 3 5" xfId="11791"/>
    <cellStyle name="Comma 7 3 3 3 6" xfId="11792"/>
    <cellStyle name="Comma 7 3 3 3 7" xfId="11793"/>
    <cellStyle name="Comma 7 3 3 3 8" xfId="11794"/>
    <cellStyle name="Comma 7 3 3 4" xfId="11795"/>
    <cellStyle name="Comma 7 3 3 4 2" xfId="11796"/>
    <cellStyle name="Comma 7 3 3 4 3" xfId="11797"/>
    <cellStyle name="Comma 7 3 3 4 4" xfId="11798"/>
    <cellStyle name="Comma 7 3 3 4 5" xfId="11799"/>
    <cellStyle name="Comma 7 3 3 4 6" xfId="11800"/>
    <cellStyle name="Comma 7 3 3 4 7" xfId="11801"/>
    <cellStyle name="Comma 7 3 3 4 8" xfId="11802"/>
    <cellStyle name="Comma 7 3 3 5" xfId="11803"/>
    <cellStyle name="Comma 7 3 3 5 2" xfId="11804"/>
    <cellStyle name="Comma 7 3 3 5 3" xfId="11805"/>
    <cellStyle name="Comma 7 3 3 5 4" xfId="11806"/>
    <cellStyle name="Comma 7 3 3 5 5" xfId="11807"/>
    <cellStyle name="Comma 7 3 3 5 6" xfId="11808"/>
    <cellStyle name="Comma 7 3 3 5 7" xfId="11809"/>
    <cellStyle name="Comma 7 3 3 6" xfId="11810"/>
    <cellStyle name="Comma 7 3 3 7" xfId="11811"/>
    <cellStyle name="Comma 7 3 3 8" xfId="11812"/>
    <cellStyle name="Comma 7 3 3 9" xfId="11813"/>
    <cellStyle name="Comma 7 3 4" xfId="11814"/>
    <cellStyle name="Comma 7 3 4 10" xfId="11815"/>
    <cellStyle name="Comma 7 3 4 11" xfId="11816"/>
    <cellStyle name="Comma 7 3 4 12" xfId="11817"/>
    <cellStyle name="Comma 7 3 4 13" xfId="11818"/>
    <cellStyle name="Comma 7 3 4 14" xfId="11819"/>
    <cellStyle name="Comma 7 3 4 15" xfId="11820"/>
    <cellStyle name="Comma 7 3 4 2" xfId="11821"/>
    <cellStyle name="Comma 7 3 4 2 2" xfId="11822"/>
    <cellStyle name="Comma 7 3 4 2 3" xfId="11823"/>
    <cellStyle name="Comma 7 3 4 2 4" xfId="11824"/>
    <cellStyle name="Comma 7 3 4 2 5" xfId="11825"/>
    <cellStyle name="Comma 7 3 4 2 6" xfId="11826"/>
    <cellStyle name="Comma 7 3 4 2 7" xfId="11827"/>
    <cellStyle name="Comma 7 3 4 2 8" xfId="11828"/>
    <cellStyle name="Comma 7 3 4 3" xfId="11829"/>
    <cellStyle name="Comma 7 3 4 3 2" xfId="11830"/>
    <cellStyle name="Comma 7 3 4 3 3" xfId="11831"/>
    <cellStyle name="Comma 7 3 4 3 4" xfId="11832"/>
    <cellStyle name="Comma 7 3 4 3 5" xfId="11833"/>
    <cellStyle name="Comma 7 3 4 3 6" xfId="11834"/>
    <cellStyle name="Comma 7 3 4 3 7" xfId="11835"/>
    <cellStyle name="Comma 7 3 4 3 8" xfId="11836"/>
    <cellStyle name="Comma 7 3 4 4" xfId="11837"/>
    <cellStyle name="Comma 7 3 4 4 2" xfId="11838"/>
    <cellStyle name="Comma 7 3 4 4 3" xfId="11839"/>
    <cellStyle name="Comma 7 3 4 4 4" xfId="11840"/>
    <cellStyle name="Comma 7 3 4 4 5" xfId="11841"/>
    <cellStyle name="Comma 7 3 4 4 6" xfId="11842"/>
    <cellStyle name="Comma 7 3 4 4 7" xfId="11843"/>
    <cellStyle name="Comma 7 3 4 4 8" xfId="11844"/>
    <cellStyle name="Comma 7 3 4 5" xfId="11845"/>
    <cellStyle name="Comma 7 3 4 5 2" xfId="11846"/>
    <cellStyle name="Comma 7 3 4 5 3" xfId="11847"/>
    <cellStyle name="Comma 7 3 4 5 4" xfId="11848"/>
    <cellStyle name="Comma 7 3 4 5 5" xfId="11849"/>
    <cellStyle name="Comma 7 3 4 5 6" xfId="11850"/>
    <cellStyle name="Comma 7 3 4 5 7" xfId="11851"/>
    <cellStyle name="Comma 7 3 4 6" xfId="11852"/>
    <cellStyle name="Comma 7 3 4 7" xfId="11853"/>
    <cellStyle name="Comma 7 3 4 8" xfId="11854"/>
    <cellStyle name="Comma 7 3 4 9" xfId="11855"/>
    <cellStyle name="Comma 7 3 5" xfId="11856"/>
    <cellStyle name="Comma 7 3 5 10" xfId="11857"/>
    <cellStyle name="Comma 7 3 5 11" xfId="11858"/>
    <cellStyle name="Comma 7 3 5 12" xfId="11859"/>
    <cellStyle name="Comma 7 3 5 13" xfId="11860"/>
    <cellStyle name="Comma 7 3 5 14" xfId="11861"/>
    <cellStyle name="Comma 7 3 5 15" xfId="11862"/>
    <cellStyle name="Comma 7 3 5 2" xfId="11863"/>
    <cellStyle name="Comma 7 3 5 2 2" xfId="11864"/>
    <cellStyle name="Comma 7 3 5 2 3" xfId="11865"/>
    <cellStyle name="Comma 7 3 5 2 4" xfId="11866"/>
    <cellStyle name="Comma 7 3 5 2 5" xfId="11867"/>
    <cellStyle name="Comma 7 3 5 2 6" xfId="11868"/>
    <cellStyle name="Comma 7 3 5 2 7" xfId="11869"/>
    <cellStyle name="Comma 7 3 5 2 8" xfId="11870"/>
    <cellStyle name="Comma 7 3 5 3" xfId="11871"/>
    <cellStyle name="Comma 7 3 5 3 2" xfId="11872"/>
    <cellStyle name="Comma 7 3 5 3 3" xfId="11873"/>
    <cellStyle name="Comma 7 3 5 3 4" xfId="11874"/>
    <cellStyle name="Comma 7 3 5 3 5" xfId="11875"/>
    <cellStyle name="Comma 7 3 5 3 6" xfId="11876"/>
    <cellStyle name="Comma 7 3 5 3 7" xfId="11877"/>
    <cellStyle name="Comma 7 3 5 3 8" xfId="11878"/>
    <cellStyle name="Comma 7 3 5 4" xfId="11879"/>
    <cellStyle name="Comma 7 3 5 4 2" xfId="11880"/>
    <cellStyle name="Comma 7 3 5 4 3" xfId="11881"/>
    <cellStyle name="Comma 7 3 5 4 4" xfId="11882"/>
    <cellStyle name="Comma 7 3 5 4 5" xfId="11883"/>
    <cellStyle name="Comma 7 3 5 4 6" xfId="11884"/>
    <cellStyle name="Comma 7 3 5 4 7" xfId="11885"/>
    <cellStyle name="Comma 7 3 5 4 8" xfId="11886"/>
    <cellStyle name="Comma 7 3 5 5" xfId="11887"/>
    <cellStyle name="Comma 7 3 5 5 2" xfId="11888"/>
    <cellStyle name="Comma 7 3 5 5 3" xfId="11889"/>
    <cellStyle name="Comma 7 3 5 5 4" xfId="11890"/>
    <cellStyle name="Comma 7 3 5 5 5" xfId="11891"/>
    <cellStyle name="Comma 7 3 5 5 6" xfId="11892"/>
    <cellStyle name="Comma 7 3 5 5 7" xfId="11893"/>
    <cellStyle name="Comma 7 3 5 6" xfId="11894"/>
    <cellStyle name="Comma 7 3 5 7" xfId="11895"/>
    <cellStyle name="Comma 7 3 5 8" xfId="11896"/>
    <cellStyle name="Comma 7 3 5 9" xfId="11897"/>
    <cellStyle name="Comma 7 3 6" xfId="11898"/>
    <cellStyle name="Comma 7 3 6 10" xfId="11899"/>
    <cellStyle name="Comma 7 3 6 11" xfId="11900"/>
    <cellStyle name="Comma 7 3 6 12" xfId="11901"/>
    <cellStyle name="Comma 7 3 6 13" xfId="11902"/>
    <cellStyle name="Comma 7 3 6 14" xfId="11903"/>
    <cellStyle name="Comma 7 3 6 15" xfId="11904"/>
    <cellStyle name="Comma 7 3 6 2" xfId="11905"/>
    <cellStyle name="Comma 7 3 6 2 2" xfId="11906"/>
    <cellStyle name="Comma 7 3 6 2 3" xfId="11907"/>
    <cellStyle name="Comma 7 3 6 2 4" xfId="11908"/>
    <cellStyle name="Comma 7 3 6 2 5" xfId="11909"/>
    <cellStyle name="Comma 7 3 6 2 6" xfId="11910"/>
    <cellStyle name="Comma 7 3 6 2 7" xfId="11911"/>
    <cellStyle name="Comma 7 3 6 2 8" xfId="11912"/>
    <cellStyle name="Comma 7 3 6 3" xfId="11913"/>
    <cellStyle name="Comma 7 3 6 3 2" xfId="11914"/>
    <cellStyle name="Comma 7 3 6 3 3" xfId="11915"/>
    <cellStyle name="Comma 7 3 6 3 4" xfId="11916"/>
    <cellStyle name="Comma 7 3 6 3 5" xfId="11917"/>
    <cellStyle name="Comma 7 3 6 3 6" xfId="11918"/>
    <cellStyle name="Comma 7 3 6 3 7" xfId="11919"/>
    <cellStyle name="Comma 7 3 6 3 8" xfId="11920"/>
    <cellStyle name="Comma 7 3 6 4" xfId="11921"/>
    <cellStyle name="Comma 7 3 6 4 2" xfId="11922"/>
    <cellStyle name="Comma 7 3 6 4 3" xfId="11923"/>
    <cellStyle name="Comma 7 3 6 4 4" xfId="11924"/>
    <cellStyle name="Comma 7 3 6 4 5" xfId="11925"/>
    <cellStyle name="Comma 7 3 6 4 6" xfId="11926"/>
    <cellStyle name="Comma 7 3 6 4 7" xfId="11927"/>
    <cellStyle name="Comma 7 3 6 4 8" xfId="11928"/>
    <cellStyle name="Comma 7 3 6 5" xfId="11929"/>
    <cellStyle name="Comma 7 3 6 5 2" xfId="11930"/>
    <cellStyle name="Comma 7 3 6 5 3" xfId="11931"/>
    <cellStyle name="Comma 7 3 6 5 4" xfId="11932"/>
    <cellStyle name="Comma 7 3 6 5 5" xfId="11933"/>
    <cellStyle name="Comma 7 3 6 5 6" xfId="11934"/>
    <cellStyle name="Comma 7 3 6 5 7" xfId="11935"/>
    <cellStyle name="Comma 7 3 6 6" xfId="11936"/>
    <cellStyle name="Comma 7 3 6 7" xfId="11937"/>
    <cellStyle name="Comma 7 3 6 8" xfId="11938"/>
    <cellStyle name="Comma 7 3 6 9" xfId="11939"/>
    <cellStyle name="Comma 7 3 7" xfId="11940"/>
    <cellStyle name="Comma 7 3 7 10" xfId="11941"/>
    <cellStyle name="Comma 7 3 7 11" xfId="11942"/>
    <cellStyle name="Comma 7 3 7 12" xfId="11943"/>
    <cellStyle name="Comma 7 3 7 13" xfId="11944"/>
    <cellStyle name="Comma 7 3 7 14" xfId="11945"/>
    <cellStyle name="Comma 7 3 7 15" xfId="11946"/>
    <cellStyle name="Comma 7 3 7 2" xfId="11947"/>
    <cellStyle name="Comma 7 3 7 2 2" xfId="11948"/>
    <cellStyle name="Comma 7 3 7 2 3" xfId="11949"/>
    <cellStyle name="Comma 7 3 7 2 4" xfId="11950"/>
    <cellStyle name="Comma 7 3 7 2 5" xfId="11951"/>
    <cellStyle name="Comma 7 3 7 2 6" xfId="11952"/>
    <cellStyle name="Comma 7 3 7 2 7" xfId="11953"/>
    <cellStyle name="Comma 7 3 7 2 8" xfId="11954"/>
    <cellStyle name="Comma 7 3 7 3" xfId="11955"/>
    <cellStyle name="Comma 7 3 7 3 2" xfId="11956"/>
    <cellStyle name="Comma 7 3 7 3 3" xfId="11957"/>
    <cellStyle name="Comma 7 3 7 3 4" xfId="11958"/>
    <cellStyle name="Comma 7 3 7 3 5" xfId="11959"/>
    <cellStyle name="Comma 7 3 7 3 6" xfId="11960"/>
    <cellStyle name="Comma 7 3 7 3 7" xfId="11961"/>
    <cellStyle name="Comma 7 3 7 3 8" xfId="11962"/>
    <cellStyle name="Comma 7 3 7 4" xfId="11963"/>
    <cellStyle name="Comma 7 3 7 4 2" xfId="11964"/>
    <cellStyle name="Comma 7 3 7 4 3" xfId="11965"/>
    <cellStyle name="Comma 7 3 7 4 4" xfId="11966"/>
    <cellStyle name="Comma 7 3 7 4 5" xfId="11967"/>
    <cellStyle name="Comma 7 3 7 4 6" xfId="11968"/>
    <cellStyle name="Comma 7 3 7 4 7" xfId="11969"/>
    <cellStyle name="Comma 7 3 7 4 8" xfId="11970"/>
    <cellStyle name="Comma 7 3 7 5" xfId="11971"/>
    <cellStyle name="Comma 7 3 7 5 2" xfId="11972"/>
    <cellStyle name="Comma 7 3 7 5 3" xfId="11973"/>
    <cellStyle name="Comma 7 3 7 5 4" xfId="11974"/>
    <cellStyle name="Comma 7 3 7 5 5" xfId="11975"/>
    <cellStyle name="Comma 7 3 7 5 6" xfId="11976"/>
    <cellStyle name="Comma 7 3 7 5 7" xfId="11977"/>
    <cellStyle name="Comma 7 3 7 6" xfId="11978"/>
    <cellStyle name="Comma 7 3 7 7" xfId="11979"/>
    <cellStyle name="Comma 7 3 7 8" xfId="11980"/>
    <cellStyle name="Comma 7 3 7 9" xfId="11981"/>
    <cellStyle name="Comma 7 3 8" xfId="11982"/>
    <cellStyle name="Comma 7 3 8 2" xfId="11983"/>
    <cellStyle name="Comma 7 3 8 3" xfId="11984"/>
    <cellStyle name="Comma 7 3 8 4" xfId="11985"/>
    <cellStyle name="Comma 7 3 8 5" xfId="11986"/>
    <cellStyle name="Comma 7 3 8 6" xfId="11987"/>
    <cellStyle name="Comma 7 3 8 7" xfId="11988"/>
    <cellStyle name="Comma 7 3 8 8" xfId="11989"/>
    <cellStyle name="Comma 7 3 9" xfId="11990"/>
    <cellStyle name="Comma 7 3 9 2" xfId="11991"/>
    <cellStyle name="Comma 7 3 9 3" xfId="11992"/>
    <cellStyle name="Comma 7 3 9 4" xfId="11993"/>
    <cellStyle name="Comma 7 3 9 5" xfId="11994"/>
    <cellStyle name="Comma 7 3 9 6" xfId="11995"/>
    <cellStyle name="Comma 7 3 9 7" xfId="11996"/>
    <cellStyle name="Comma 7 3 9 8" xfId="11997"/>
    <cellStyle name="Comma 7 4" xfId="11998"/>
    <cellStyle name="Comma 7 4 10" xfId="11999"/>
    <cellStyle name="Comma 7 4 10 2" xfId="12000"/>
    <cellStyle name="Comma 7 4 10 3" xfId="12001"/>
    <cellStyle name="Comma 7 4 10 4" xfId="12002"/>
    <cellStyle name="Comma 7 4 10 5" xfId="12003"/>
    <cellStyle name="Comma 7 4 10 6" xfId="12004"/>
    <cellStyle name="Comma 7 4 10 7" xfId="12005"/>
    <cellStyle name="Comma 7 4 10 8" xfId="12006"/>
    <cellStyle name="Comma 7 4 11" xfId="12007"/>
    <cellStyle name="Comma 7 4 11 2" xfId="12008"/>
    <cellStyle name="Comma 7 4 11 3" xfId="12009"/>
    <cellStyle name="Comma 7 4 11 4" xfId="12010"/>
    <cellStyle name="Comma 7 4 11 5" xfId="12011"/>
    <cellStyle name="Comma 7 4 11 6" xfId="12012"/>
    <cellStyle name="Comma 7 4 11 7" xfId="12013"/>
    <cellStyle name="Comma 7 4 12" xfId="12014"/>
    <cellStyle name="Comma 7 4 12 2" xfId="12015"/>
    <cellStyle name="Comma 7 4 12 3" xfId="12016"/>
    <cellStyle name="Comma 7 4 12 4" xfId="12017"/>
    <cellStyle name="Comma 7 4 12 5" xfId="12018"/>
    <cellStyle name="Comma 7 4 12 6" xfId="12019"/>
    <cellStyle name="Comma 7 4 12 7" xfId="12020"/>
    <cellStyle name="Comma 7 4 13" xfId="12021"/>
    <cellStyle name="Comma 7 4 14" xfId="12022"/>
    <cellStyle name="Comma 7 4 15" xfId="12023"/>
    <cellStyle name="Comma 7 4 16" xfId="12024"/>
    <cellStyle name="Comma 7 4 17" xfId="12025"/>
    <cellStyle name="Comma 7 4 18" xfId="12026"/>
    <cellStyle name="Comma 7 4 19" xfId="12027"/>
    <cellStyle name="Comma 7 4 2" xfId="12028"/>
    <cellStyle name="Comma 7 4 2 10" xfId="12029"/>
    <cellStyle name="Comma 7 4 2 11" xfId="12030"/>
    <cellStyle name="Comma 7 4 2 12" xfId="12031"/>
    <cellStyle name="Comma 7 4 2 13" xfId="12032"/>
    <cellStyle name="Comma 7 4 2 14" xfId="12033"/>
    <cellStyle name="Comma 7 4 2 15" xfId="12034"/>
    <cellStyle name="Comma 7 4 2 2" xfId="12035"/>
    <cellStyle name="Comma 7 4 2 2 2" xfId="12036"/>
    <cellStyle name="Comma 7 4 2 2 3" xfId="12037"/>
    <cellStyle name="Comma 7 4 2 2 4" xfId="12038"/>
    <cellStyle name="Comma 7 4 2 2 5" xfId="12039"/>
    <cellStyle name="Comma 7 4 2 2 6" xfId="12040"/>
    <cellStyle name="Comma 7 4 2 2 7" xfId="12041"/>
    <cellStyle name="Comma 7 4 2 2 8" xfId="12042"/>
    <cellStyle name="Comma 7 4 2 3" xfId="12043"/>
    <cellStyle name="Comma 7 4 2 3 2" xfId="12044"/>
    <cellStyle name="Comma 7 4 2 3 3" xfId="12045"/>
    <cellStyle name="Comma 7 4 2 3 4" xfId="12046"/>
    <cellStyle name="Comma 7 4 2 3 5" xfId="12047"/>
    <cellStyle name="Comma 7 4 2 3 6" xfId="12048"/>
    <cellStyle name="Comma 7 4 2 3 7" xfId="12049"/>
    <cellStyle name="Comma 7 4 2 3 8" xfId="12050"/>
    <cellStyle name="Comma 7 4 2 4" xfId="12051"/>
    <cellStyle name="Comma 7 4 2 4 2" xfId="12052"/>
    <cellStyle name="Comma 7 4 2 4 3" xfId="12053"/>
    <cellStyle name="Comma 7 4 2 4 4" xfId="12054"/>
    <cellStyle name="Comma 7 4 2 4 5" xfId="12055"/>
    <cellStyle name="Comma 7 4 2 4 6" xfId="12056"/>
    <cellStyle name="Comma 7 4 2 4 7" xfId="12057"/>
    <cellStyle name="Comma 7 4 2 4 8" xfId="12058"/>
    <cellStyle name="Comma 7 4 2 5" xfId="12059"/>
    <cellStyle name="Comma 7 4 2 5 2" xfId="12060"/>
    <cellStyle name="Comma 7 4 2 5 3" xfId="12061"/>
    <cellStyle name="Comma 7 4 2 5 4" xfId="12062"/>
    <cellStyle name="Comma 7 4 2 5 5" xfId="12063"/>
    <cellStyle name="Comma 7 4 2 5 6" xfId="12064"/>
    <cellStyle name="Comma 7 4 2 5 7" xfId="12065"/>
    <cellStyle name="Comma 7 4 2 6" xfId="12066"/>
    <cellStyle name="Comma 7 4 2 7" xfId="12067"/>
    <cellStyle name="Comma 7 4 2 8" xfId="12068"/>
    <cellStyle name="Comma 7 4 2 9" xfId="12069"/>
    <cellStyle name="Comma 7 4 20" xfId="12070"/>
    <cellStyle name="Comma 7 4 21" xfId="12071"/>
    <cellStyle name="Comma 7 4 3" xfId="12072"/>
    <cellStyle name="Comma 7 4 3 10" xfId="12073"/>
    <cellStyle name="Comma 7 4 3 11" xfId="12074"/>
    <cellStyle name="Comma 7 4 3 12" xfId="12075"/>
    <cellStyle name="Comma 7 4 3 13" xfId="12076"/>
    <cellStyle name="Comma 7 4 3 14" xfId="12077"/>
    <cellStyle name="Comma 7 4 3 15" xfId="12078"/>
    <cellStyle name="Comma 7 4 3 2" xfId="12079"/>
    <cellStyle name="Comma 7 4 3 2 2" xfId="12080"/>
    <cellStyle name="Comma 7 4 3 2 3" xfId="12081"/>
    <cellStyle name="Comma 7 4 3 2 4" xfId="12082"/>
    <cellStyle name="Comma 7 4 3 2 5" xfId="12083"/>
    <cellStyle name="Comma 7 4 3 2 6" xfId="12084"/>
    <cellStyle name="Comma 7 4 3 2 7" xfId="12085"/>
    <cellStyle name="Comma 7 4 3 2 8" xfId="12086"/>
    <cellStyle name="Comma 7 4 3 3" xfId="12087"/>
    <cellStyle name="Comma 7 4 3 3 2" xfId="12088"/>
    <cellStyle name="Comma 7 4 3 3 3" xfId="12089"/>
    <cellStyle name="Comma 7 4 3 3 4" xfId="12090"/>
    <cellStyle name="Comma 7 4 3 3 5" xfId="12091"/>
    <cellStyle name="Comma 7 4 3 3 6" xfId="12092"/>
    <cellStyle name="Comma 7 4 3 3 7" xfId="12093"/>
    <cellStyle name="Comma 7 4 3 3 8" xfId="12094"/>
    <cellStyle name="Comma 7 4 3 4" xfId="12095"/>
    <cellStyle name="Comma 7 4 3 4 2" xfId="12096"/>
    <cellStyle name="Comma 7 4 3 4 3" xfId="12097"/>
    <cellStyle name="Comma 7 4 3 4 4" xfId="12098"/>
    <cellStyle name="Comma 7 4 3 4 5" xfId="12099"/>
    <cellStyle name="Comma 7 4 3 4 6" xfId="12100"/>
    <cellStyle name="Comma 7 4 3 4 7" xfId="12101"/>
    <cellStyle name="Comma 7 4 3 4 8" xfId="12102"/>
    <cellStyle name="Comma 7 4 3 5" xfId="12103"/>
    <cellStyle name="Comma 7 4 3 5 2" xfId="12104"/>
    <cellStyle name="Comma 7 4 3 5 3" xfId="12105"/>
    <cellStyle name="Comma 7 4 3 5 4" xfId="12106"/>
    <cellStyle name="Comma 7 4 3 5 5" xfId="12107"/>
    <cellStyle name="Comma 7 4 3 5 6" xfId="12108"/>
    <cellStyle name="Comma 7 4 3 5 7" xfId="12109"/>
    <cellStyle name="Comma 7 4 3 6" xfId="12110"/>
    <cellStyle name="Comma 7 4 3 7" xfId="12111"/>
    <cellStyle name="Comma 7 4 3 8" xfId="12112"/>
    <cellStyle name="Comma 7 4 3 9" xfId="12113"/>
    <cellStyle name="Comma 7 4 4" xfId="12114"/>
    <cellStyle name="Comma 7 4 4 10" xfId="12115"/>
    <cellStyle name="Comma 7 4 4 11" xfId="12116"/>
    <cellStyle name="Comma 7 4 4 12" xfId="12117"/>
    <cellStyle name="Comma 7 4 4 13" xfId="12118"/>
    <cellStyle name="Comma 7 4 4 14" xfId="12119"/>
    <cellStyle name="Comma 7 4 4 15" xfId="12120"/>
    <cellStyle name="Comma 7 4 4 2" xfId="12121"/>
    <cellStyle name="Comma 7 4 4 2 2" xfId="12122"/>
    <cellStyle name="Comma 7 4 4 2 3" xfId="12123"/>
    <cellStyle name="Comma 7 4 4 2 4" xfId="12124"/>
    <cellStyle name="Comma 7 4 4 2 5" xfId="12125"/>
    <cellStyle name="Comma 7 4 4 2 6" xfId="12126"/>
    <cellStyle name="Comma 7 4 4 2 7" xfId="12127"/>
    <cellStyle name="Comma 7 4 4 2 8" xfId="12128"/>
    <cellStyle name="Comma 7 4 4 3" xfId="12129"/>
    <cellStyle name="Comma 7 4 4 3 2" xfId="12130"/>
    <cellStyle name="Comma 7 4 4 3 3" xfId="12131"/>
    <cellStyle name="Comma 7 4 4 3 4" xfId="12132"/>
    <cellStyle name="Comma 7 4 4 3 5" xfId="12133"/>
    <cellStyle name="Comma 7 4 4 3 6" xfId="12134"/>
    <cellStyle name="Comma 7 4 4 3 7" xfId="12135"/>
    <cellStyle name="Comma 7 4 4 3 8" xfId="12136"/>
    <cellStyle name="Comma 7 4 4 4" xfId="12137"/>
    <cellStyle name="Comma 7 4 4 4 2" xfId="12138"/>
    <cellStyle name="Comma 7 4 4 4 3" xfId="12139"/>
    <cellStyle name="Comma 7 4 4 4 4" xfId="12140"/>
    <cellStyle name="Comma 7 4 4 4 5" xfId="12141"/>
    <cellStyle name="Comma 7 4 4 4 6" xfId="12142"/>
    <cellStyle name="Comma 7 4 4 4 7" xfId="12143"/>
    <cellStyle name="Comma 7 4 4 4 8" xfId="12144"/>
    <cellStyle name="Comma 7 4 4 5" xfId="12145"/>
    <cellStyle name="Comma 7 4 4 5 2" xfId="12146"/>
    <cellStyle name="Comma 7 4 4 5 3" xfId="12147"/>
    <cellStyle name="Comma 7 4 4 5 4" xfId="12148"/>
    <cellStyle name="Comma 7 4 4 5 5" xfId="12149"/>
    <cellStyle name="Comma 7 4 4 5 6" xfId="12150"/>
    <cellStyle name="Comma 7 4 4 5 7" xfId="12151"/>
    <cellStyle name="Comma 7 4 4 6" xfId="12152"/>
    <cellStyle name="Comma 7 4 4 7" xfId="12153"/>
    <cellStyle name="Comma 7 4 4 8" xfId="12154"/>
    <cellStyle name="Comma 7 4 4 9" xfId="12155"/>
    <cellStyle name="Comma 7 4 5" xfId="12156"/>
    <cellStyle name="Comma 7 4 5 10" xfId="12157"/>
    <cellStyle name="Comma 7 4 5 11" xfId="12158"/>
    <cellStyle name="Comma 7 4 5 12" xfId="12159"/>
    <cellStyle name="Comma 7 4 5 13" xfId="12160"/>
    <cellStyle name="Comma 7 4 5 14" xfId="12161"/>
    <cellStyle name="Comma 7 4 5 15" xfId="12162"/>
    <cellStyle name="Comma 7 4 5 2" xfId="12163"/>
    <cellStyle name="Comma 7 4 5 2 2" xfId="12164"/>
    <cellStyle name="Comma 7 4 5 2 3" xfId="12165"/>
    <cellStyle name="Comma 7 4 5 2 4" xfId="12166"/>
    <cellStyle name="Comma 7 4 5 2 5" xfId="12167"/>
    <cellStyle name="Comma 7 4 5 2 6" xfId="12168"/>
    <cellStyle name="Comma 7 4 5 2 7" xfId="12169"/>
    <cellStyle name="Comma 7 4 5 2 8" xfId="12170"/>
    <cellStyle name="Comma 7 4 5 3" xfId="12171"/>
    <cellStyle name="Comma 7 4 5 3 2" xfId="12172"/>
    <cellStyle name="Comma 7 4 5 3 3" xfId="12173"/>
    <cellStyle name="Comma 7 4 5 3 4" xfId="12174"/>
    <cellStyle name="Comma 7 4 5 3 5" xfId="12175"/>
    <cellStyle name="Comma 7 4 5 3 6" xfId="12176"/>
    <cellStyle name="Comma 7 4 5 3 7" xfId="12177"/>
    <cellStyle name="Comma 7 4 5 3 8" xfId="12178"/>
    <cellStyle name="Comma 7 4 5 4" xfId="12179"/>
    <cellStyle name="Comma 7 4 5 4 2" xfId="12180"/>
    <cellStyle name="Comma 7 4 5 4 3" xfId="12181"/>
    <cellStyle name="Comma 7 4 5 4 4" xfId="12182"/>
    <cellStyle name="Comma 7 4 5 4 5" xfId="12183"/>
    <cellStyle name="Comma 7 4 5 4 6" xfId="12184"/>
    <cellStyle name="Comma 7 4 5 4 7" xfId="12185"/>
    <cellStyle name="Comma 7 4 5 4 8" xfId="12186"/>
    <cellStyle name="Comma 7 4 5 5" xfId="12187"/>
    <cellStyle name="Comma 7 4 5 5 2" xfId="12188"/>
    <cellStyle name="Comma 7 4 5 5 3" xfId="12189"/>
    <cellStyle name="Comma 7 4 5 5 4" xfId="12190"/>
    <cellStyle name="Comma 7 4 5 5 5" xfId="12191"/>
    <cellStyle name="Comma 7 4 5 5 6" xfId="12192"/>
    <cellStyle name="Comma 7 4 5 5 7" xfId="12193"/>
    <cellStyle name="Comma 7 4 5 6" xfId="12194"/>
    <cellStyle name="Comma 7 4 5 7" xfId="12195"/>
    <cellStyle name="Comma 7 4 5 8" xfId="12196"/>
    <cellStyle name="Comma 7 4 5 9" xfId="12197"/>
    <cellStyle name="Comma 7 4 6" xfId="12198"/>
    <cellStyle name="Comma 7 4 6 10" xfId="12199"/>
    <cellStyle name="Comma 7 4 6 11" xfId="12200"/>
    <cellStyle name="Comma 7 4 6 12" xfId="12201"/>
    <cellStyle name="Comma 7 4 6 13" xfId="12202"/>
    <cellStyle name="Comma 7 4 6 14" xfId="12203"/>
    <cellStyle name="Comma 7 4 6 15" xfId="12204"/>
    <cellStyle name="Comma 7 4 6 2" xfId="12205"/>
    <cellStyle name="Comma 7 4 6 2 2" xfId="12206"/>
    <cellStyle name="Comma 7 4 6 2 3" xfId="12207"/>
    <cellStyle name="Comma 7 4 6 2 4" xfId="12208"/>
    <cellStyle name="Comma 7 4 6 2 5" xfId="12209"/>
    <cellStyle name="Comma 7 4 6 2 6" xfId="12210"/>
    <cellStyle name="Comma 7 4 6 2 7" xfId="12211"/>
    <cellStyle name="Comma 7 4 6 2 8" xfId="12212"/>
    <cellStyle name="Comma 7 4 6 3" xfId="12213"/>
    <cellStyle name="Comma 7 4 6 3 2" xfId="12214"/>
    <cellStyle name="Comma 7 4 6 3 3" xfId="12215"/>
    <cellStyle name="Comma 7 4 6 3 4" xfId="12216"/>
    <cellStyle name="Comma 7 4 6 3 5" xfId="12217"/>
    <cellStyle name="Comma 7 4 6 3 6" xfId="12218"/>
    <cellStyle name="Comma 7 4 6 3 7" xfId="12219"/>
    <cellStyle name="Comma 7 4 6 3 8" xfId="12220"/>
    <cellStyle name="Comma 7 4 6 4" xfId="12221"/>
    <cellStyle name="Comma 7 4 6 4 2" xfId="12222"/>
    <cellStyle name="Comma 7 4 6 4 3" xfId="12223"/>
    <cellStyle name="Comma 7 4 6 4 4" xfId="12224"/>
    <cellStyle name="Comma 7 4 6 4 5" xfId="12225"/>
    <cellStyle name="Comma 7 4 6 4 6" xfId="12226"/>
    <cellStyle name="Comma 7 4 6 4 7" xfId="12227"/>
    <cellStyle name="Comma 7 4 6 4 8" xfId="12228"/>
    <cellStyle name="Comma 7 4 6 5" xfId="12229"/>
    <cellStyle name="Comma 7 4 6 5 2" xfId="12230"/>
    <cellStyle name="Comma 7 4 6 5 3" xfId="12231"/>
    <cellStyle name="Comma 7 4 6 5 4" xfId="12232"/>
    <cellStyle name="Comma 7 4 6 5 5" xfId="12233"/>
    <cellStyle name="Comma 7 4 6 5 6" xfId="12234"/>
    <cellStyle name="Comma 7 4 6 5 7" xfId="12235"/>
    <cellStyle name="Comma 7 4 6 6" xfId="12236"/>
    <cellStyle name="Comma 7 4 6 7" xfId="12237"/>
    <cellStyle name="Comma 7 4 6 8" xfId="12238"/>
    <cellStyle name="Comma 7 4 6 9" xfId="12239"/>
    <cellStyle name="Comma 7 4 7" xfId="12240"/>
    <cellStyle name="Comma 7 4 7 10" xfId="12241"/>
    <cellStyle name="Comma 7 4 7 11" xfId="12242"/>
    <cellStyle name="Comma 7 4 7 12" xfId="12243"/>
    <cellStyle name="Comma 7 4 7 13" xfId="12244"/>
    <cellStyle name="Comma 7 4 7 14" xfId="12245"/>
    <cellStyle name="Comma 7 4 7 15" xfId="12246"/>
    <cellStyle name="Comma 7 4 7 2" xfId="12247"/>
    <cellStyle name="Comma 7 4 7 2 2" xfId="12248"/>
    <cellStyle name="Comma 7 4 7 2 3" xfId="12249"/>
    <cellStyle name="Comma 7 4 7 2 4" xfId="12250"/>
    <cellStyle name="Comma 7 4 7 2 5" xfId="12251"/>
    <cellStyle name="Comma 7 4 7 2 6" xfId="12252"/>
    <cellStyle name="Comma 7 4 7 2 7" xfId="12253"/>
    <cellStyle name="Comma 7 4 7 2 8" xfId="12254"/>
    <cellStyle name="Comma 7 4 7 3" xfId="12255"/>
    <cellStyle name="Comma 7 4 7 3 2" xfId="12256"/>
    <cellStyle name="Comma 7 4 7 3 3" xfId="12257"/>
    <cellStyle name="Comma 7 4 7 3 4" xfId="12258"/>
    <cellStyle name="Comma 7 4 7 3 5" xfId="12259"/>
    <cellStyle name="Comma 7 4 7 3 6" xfId="12260"/>
    <cellStyle name="Comma 7 4 7 3 7" xfId="12261"/>
    <cellStyle name="Comma 7 4 7 3 8" xfId="12262"/>
    <cellStyle name="Comma 7 4 7 4" xfId="12263"/>
    <cellStyle name="Comma 7 4 7 4 2" xfId="12264"/>
    <cellStyle name="Comma 7 4 7 4 3" xfId="12265"/>
    <cellStyle name="Comma 7 4 7 4 4" xfId="12266"/>
    <cellStyle name="Comma 7 4 7 4 5" xfId="12267"/>
    <cellStyle name="Comma 7 4 7 4 6" xfId="12268"/>
    <cellStyle name="Comma 7 4 7 4 7" xfId="12269"/>
    <cellStyle name="Comma 7 4 7 4 8" xfId="12270"/>
    <cellStyle name="Comma 7 4 7 5" xfId="12271"/>
    <cellStyle name="Comma 7 4 7 5 2" xfId="12272"/>
    <cellStyle name="Comma 7 4 7 5 3" xfId="12273"/>
    <cellStyle name="Comma 7 4 7 5 4" xfId="12274"/>
    <cellStyle name="Comma 7 4 7 5 5" xfId="12275"/>
    <cellStyle name="Comma 7 4 7 5 6" xfId="12276"/>
    <cellStyle name="Comma 7 4 7 5 7" xfId="12277"/>
    <cellStyle name="Comma 7 4 7 6" xfId="12278"/>
    <cellStyle name="Comma 7 4 7 7" xfId="12279"/>
    <cellStyle name="Comma 7 4 7 8" xfId="12280"/>
    <cellStyle name="Comma 7 4 7 9" xfId="12281"/>
    <cellStyle name="Comma 7 4 8" xfId="12282"/>
    <cellStyle name="Comma 7 4 8 2" xfId="12283"/>
    <cellStyle name="Comma 7 4 8 3" xfId="12284"/>
    <cellStyle name="Comma 7 4 8 4" xfId="12285"/>
    <cellStyle name="Comma 7 4 8 5" xfId="12286"/>
    <cellStyle name="Comma 7 4 8 6" xfId="12287"/>
    <cellStyle name="Comma 7 4 8 7" xfId="12288"/>
    <cellStyle name="Comma 7 4 8 8" xfId="12289"/>
    <cellStyle name="Comma 7 4 9" xfId="12290"/>
    <cellStyle name="Comma 7 4 9 2" xfId="12291"/>
    <cellStyle name="Comma 7 4 9 3" xfId="12292"/>
    <cellStyle name="Comma 7 4 9 4" xfId="12293"/>
    <cellStyle name="Comma 7 4 9 5" xfId="12294"/>
    <cellStyle name="Comma 7 4 9 6" xfId="12295"/>
    <cellStyle name="Comma 7 4 9 7" xfId="12296"/>
    <cellStyle name="Comma 7 4 9 8" xfId="12297"/>
    <cellStyle name="Comma 7 5" xfId="12298"/>
    <cellStyle name="Comma 7 5 10" xfId="12299"/>
    <cellStyle name="Comma 7 5 11" xfId="12300"/>
    <cellStyle name="Comma 7 5 12" xfId="12301"/>
    <cellStyle name="Comma 7 5 13" xfId="12302"/>
    <cellStyle name="Comma 7 5 14" xfId="12303"/>
    <cellStyle name="Comma 7 5 15" xfId="12304"/>
    <cellStyle name="Comma 7 5 2" xfId="12305"/>
    <cellStyle name="Comma 7 5 2 2" xfId="12306"/>
    <cellStyle name="Comma 7 5 2 3" xfId="12307"/>
    <cellStyle name="Comma 7 5 2 4" xfId="12308"/>
    <cellStyle name="Comma 7 5 2 5" xfId="12309"/>
    <cellStyle name="Comma 7 5 2 6" xfId="12310"/>
    <cellStyle name="Comma 7 5 2 7" xfId="12311"/>
    <cellStyle name="Comma 7 5 2 8" xfId="12312"/>
    <cellStyle name="Comma 7 5 3" xfId="12313"/>
    <cellStyle name="Comma 7 5 3 2" xfId="12314"/>
    <cellStyle name="Comma 7 5 3 3" xfId="12315"/>
    <cellStyle name="Comma 7 5 3 4" xfId="12316"/>
    <cellStyle name="Comma 7 5 3 5" xfId="12317"/>
    <cellStyle name="Comma 7 5 3 6" xfId="12318"/>
    <cellStyle name="Comma 7 5 3 7" xfId="12319"/>
    <cellStyle name="Comma 7 5 3 8" xfId="12320"/>
    <cellStyle name="Comma 7 5 4" xfId="12321"/>
    <cellStyle name="Comma 7 5 4 2" xfId="12322"/>
    <cellStyle name="Comma 7 5 4 3" xfId="12323"/>
    <cellStyle name="Comma 7 5 4 4" xfId="12324"/>
    <cellStyle name="Comma 7 5 4 5" xfId="12325"/>
    <cellStyle name="Comma 7 5 4 6" xfId="12326"/>
    <cellStyle name="Comma 7 5 4 7" xfId="12327"/>
    <cellStyle name="Comma 7 5 4 8" xfId="12328"/>
    <cellStyle name="Comma 7 5 5" xfId="12329"/>
    <cellStyle name="Comma 7 5 5 2" xfId="12330"/>
    <cellStyle name="Comma 7 5 5 3" xfId="12331"/>
    <cellStyle name="Comma 7 5 5 4" xfId="12332"/>
    <cellStyle name="Comma 7 5 5 5" xfId="12333"/>
    <cellStyle name="Comma 7 5 5 6" xfId="12334"/>
    <cellStyle name="Comma 7 5 5 7" xfId="12335"/>
    <cellStyle name="Comma 7 5 6" xfId="12336"/>
    <cellStyle name="Comma 7 5 6 2" xfId="12337"/>
    <cellStyle name="Comma 7 5 6 3" xfId="12338"/>
    <cellStyle name="Comma 7 5 6 4" xfId="12339"/>
    <cellStyle name="Comma 7 5 6 5" xfId="12340"/>
    <cellStyle name="Comma 7 5 6 6" xfId="12341"/>
    <cellStyle name="Comma 7 5 6 7" xfId="12342"/>
    <cellStyle name="Comma 7 5 7" xfId="12343"/>
    <cellStyle name="Comma 7 5 8" xfId="12344"/>
    <cellStyle name="Comma 7 5 9" xfId="12345"/>
    <cellStyle name="Comma 7 6" xfId="12346"/>
    <cellStyle name="Comma 7 6 10" xfId="12347"/>
    <cellStyle name="Comma 7 6 11" xfId="12348"/>
    <cellStyle name="Comma 7 6 12" xfId="12349"/>
    <cellStyle name="Comma 7 6 13" xfId="12350"/>
    <cellStyle name="Comma 7 6 14" xfId="12351"/>
    <cellStyle name="Comma 7 6 15" xfId="12352"/>
    <cellStyle name="Comma 7 6 2" xfId="12353"/>
    <cellStyle name="Comma 7 6 2 2" xfId="12354"/>
    <cellStyle name="Comma 7 6 2 3" xfId="12355"/>
    <cellStyle name="Comma 7 6 2 4" xfId="12356"/>
    <cellStyle name="Comma 7 6 2 5" xfId="12357"/>
    <cellStyle name="Comma 7 6 2 6" xfId="12358"/>
    <cellStyle name="Comma 7 6 2 7" xfId="12359"/>
    <cellStyle name="Comma 7 6 2 8" xfId="12360"/>
    <cellStyle name="Comma 7 6 3" xfId="12361"/>
    <cellStyle name="Comma 7 6 3 2" xfId="12362"/>
    <cellStyle name="Comma 7 6 3 3" xfId="12363"/>
    <cellStyle name="Comma 7 6 3 4" xfId="12364"/>
    <cellStyle name="Comma 7 6 3 5" xfId="12365"/>
    <cellStyle name="Comma 7 6 3 6" xfId="12366"/>
    <cellStyle name="Comma 7 6 3 7" xfId="12367"/>
    <cellStyle name="Comma 7 6 3 8" xfId="12368"/>
    <cellStyle name="Comma 7 6 4" xfId="12369"/>
    <cellStyle name="Comma 7 6 4 2" xfId="12370"/>
    <cellStyle name="Comma 7 6 4 3" xfId="12371"/>
    <cellStyle name="Comma 7 6 4 4" xfId="12372"/>
    <cellStyle name="Comma 7 6 4 5" xfId="12373"/>
    <cellStyle name="Comma 7 6 4 6" xfId="12374"/>
    <cellStyle name="Comma 7 6 4 7" xfId="12375"/>
    <cellStyle name="Comma 7 6 4 8" xfId="12376"/>
    <cellStyle name="Comma 7 6 5" xfId="12377"/>
    <cellStyle name="Comma 7 6 5 2" xfId="12378"/>
    <cellStyle name="Comma 7 6 5 3" xfId="12379"/>
    <cellStyle name="Comma 7 6 5 4" xfId="12380"/>
    <cellStyle name="Comma 7 6 5 5" xfId="12381"/>
    <cellStyle name="Comma 7 6 5 6" xfId="12382"/>
    <cellStyle name="Comma 7 6 5 7" xfId="12383"/>
    <cellStyle name="Comma 7 6 6" xfId="12384"/>
    <cellStyle name="Comma 7 6 7" xfId="12385"/>
    <cellStyle name="Comma 7 6 8" xfId="12386"/>
    <cellStyle name="Comma 7 6 9" xfId="12387"/>
    <cellStyle name="Comma 7 7" xfId="12388"/>
    <cellStyle name="Comma 7 7 10" xfId="12389"/>
    <cellStyle name="Comma 7 7 11" xfId="12390"/>
    <cellStyle name="Comma 7 7 12" xfId="12391"/>
    <cellStyle name="Comma 7 7 13" xfId="12392"/>
    <cellStyle name="Comma 7 7 14" xfId="12393"/>
    <cellStyle name="Comma 7 7 15" xfId="12394"/>
    <cellStyle name="Comma 7 7 2" xfId="12395"/>
    <cellStyle name="Comma 7 7 2 2" xfId="12396"/>
    <cellStyle name="Comma 7 7 2 3" xfId="12397"/>
    <cellStyle name="Comma 7 7 2 4" xfId="12398"/>
    <cellStyle name="Comma 7 7 2 5" xfId="12399"/>
    <cellStyle name="Comma 7 7 2 6" xfId="12400"/>
    <cellStyle name="Comma 7 7 2 7" xfId="12401"/>
    <cellStyle name="Comma 7 7 2 8" xfId="12402"/>
    <cellStyle name="Comma 7 7 3" xfId="12403"/>
    <cellStyle name="Comma 7 7 3 2" xfId="12404"/>
    <cellStyle name="Comma 7 7 3 3" xfId="12405"/>
    <cellStyle name="Comma 7 7 3 4" xfId="12406"/>
    <cellStyle name="Comma 7 7 3 5" xfId="12407"/>
    <cellStyle name="Comma 7 7 3 6" xfId="12408"/>
    <cellStyle name="Comma 7 7 3 7" xfId="12409"/>
    <cellStyle name="Comma 7 7 3 8" xfId="12410"/>
    <cellStyle name="Comma 7 7 4" xfId="12411"/>
    <cellStyle name="Comma 7 7 4 2" xfId="12412"/>
    <cellStyle name="Comma 7 7 4 3" xfId="12413"/>
    <cellStyle name="Comma 7 7 4 4" xfId="12414"/>
    <cellStyle name="Comma 7 7 4 5" xfId="12415"/>
    <cellStyle name="Comma 7 7 4 6" xfId="12416"/>
    <cellStyle name="Comma 7 7 4 7" xfId="12417"/>
    <cellStyle name="Comma 7 7 4 8" xfId="12418"/>
    <cellStyle name="Comma 7 7 5" xfId="12419"/>
    <cellStyle name="Comma 7 7 5 2" xfId="12420"/>
    <cellStyle name="Comma 7 7 5 3" xfId="12421"/>
    <cellStyle name="Comma 7 7 5 4" xfId="12422"/>
    <cellStyle name="Comma 7 7 5 5" xfId="12423"/>
    <cellStyle name="Comma 7 7 5 6" xfId="12424"/>
    <cellStyle name="Comma 7 7 5 7" xfId="12425"/>
    <cellStyle name="Comma 7 7 6" xfId="12426"/>
    <cellStyle name="Comma 7 7 7" xfId="12427"/>
    <cellStyle name="Comma 7 7 8" xfId="12428"/>
    <cellStyle name="Comma 7 7 9" xfId="12429"/>
    <cellStyle name="Comma 7 8" xfId="12430"/>
    <cellStyle name="Comma 7 8 10" xfId="12431"/>
    <cellStyle name="Comma 7 8 11" xfId="12432"/>
    <cellStyle name="Comma 7 8 12" xfId="12433"/>
    <cellStyle name="Comma 7 8 13" xfId="12434"/>
    <cellStyle name="Comma 7 8 14" xfId="12435"/>
    <cellStyle name="Comma 7 8 15" xfId="12436"/>
    <cellStyle name="Comma 7 8 2" xfId="12437"/>
    <cellStyle name="Comma 7 8 2 2" xfId="12438"/>
    <cellStyle name="Comma 7 8 2 3" xfId="12439"/>
    <cellStyle name="Comma 7 8 2 4" xfId="12440"/>
    <cellStyle name="Comma 7 8 2 5" xfId="12441"/>
    <cellStyle name="Comma 7 8 2 6" xfId="12442"/>
    <cellStyle name="Comma 7 8 2 7" xfId="12443"/>
    <cellStyle name="Comma 7 8 2 8" xfId="12444"/>
    <cellStyle name="Comma 7 8 3" xfId="12445"/>
    <cellStyle name="Comma 7 8 3 2" xfId="12446"/>
    <cellStyle name="Comma 7 8 3 3" xfId="12447"/>
    <cellStyle name="Comma 7 8 3 4" xfId="12448"/>
    <cellStyle name="Comma 7 8 3 5" xfId="12449"/>
    <cellStyle name="Comma 7 8 3 6" xfId="12450"/>
    <cellStyle name="Comma 7 8 3 7" xfId="12451"/>
    <cellStyle name="Comma 7 8 3 8" xfId="12452"/>
    <cellStyle name="Comma 7 8 4" xfId="12453"/>
    <cellStyle name="Comma 7 8 4 2" xfId="12454"/>
    <cellStyle name="Comma 7 8 4 3" xfId="12455"/>
    <cellStyle name="Comma 7 8 4 4" xfId="12456"/>
    <cellStyle name="Comma 7 8 4 5" xfId="12457"/>
    <cellStyle name="Comma 7 8 4 6" xfId="12458"/>
    <cellStyle name="Comma 7 8 4 7" xfId="12459"/>
    <cellStyle name="Comma 7 8 4 8" xfId="12460"/>
    <cellStyle name="Comma 7 8 5" xfId="12461"/>
    <cellStyle name="Comma 7 8 5 2" xfId="12462"/>
    <cellStyle name="Comma 7 8 5 3" xfId="12463"/>
    <cellStyle name="Comma 7 8 5 4" xfId="12464"/>
    <cellStyle name="Comma 7 8 5 5" xfId="12465"/>
    <cellStyle name="Comma 7 8 5 6" xfId="12466"/>
    <cellStyle name="Comma 7 8 5 7" xfId="12467"/>
    <cellStyle name="Comma 7 8 6" xfId="12468"/>
    <cellStyle name="Comma 7 8 7" xfId="12469"/>
    <cellStyle name="Comma 7 8 8" xfId="12470"/>
    <cellStyle name="Comma 7 8 9" xfId="12471"/>
    <cellStyle name="Comma 7 9" xfId="12472"/>
    <cellStyle name="Comma 7 9 10" xfId="12473"/>
    <cellStyle name="Comma 7 9 11" xfId="12474"/>
    <cellStyle name="Comma 7 9 12" xfId="12475"/>
    <cellStyle name="Comma 7 9 13" xfId="12476"/>
    <cellStyle name="Comma 7 9 14" xfId="12477"/>
    <cellStyle name="Comma 7 9 15" xfId="12478"/>
    <cellStyle name="Comma 7 9 2" xfId="12479"/>
    <cellStyle name="Comma 7 9 2 2" xfId="12480"/>
    <cellStyle name="Comma 7 9 2 3" xfId="12481"/>
    <cellStyle name="Comma 7 9 2 4" xfId="12482"/>
    <cellStyle name="Comma 7 9 2 5" xfId="12483"/>
    <cellStyle name="Comma 7 9 2 6" xfId="12484"/>
    <cellStyle name="Comma 7 9 2 7" xfId="12485"/>
    <cellStyle name="Comma 7 9 2 8" xfId="12486"/>
    <cellStyle name="Comma 7 9 3" xfId="12487"/>
    <cellStyle name="Comma 7 9 3 2" xfId="12488"/>
    <cellStyle name="Comma 7 9 3 3" xfId="12489"/>
    <cellStyle name="Comma 7 9 3 4" xfId="12490"/>
    <cellStyle name="Comma 7 9 3 5" xfId="12491"/>
    <cellStyle name="Comma 7 9 3 6" xfId="12492"/>
    <cellStyle name="Comma 7 9 3 7" xfId="12493"/>
    <cellStyle name="Comma 7 9 3 8" xfId="12494"/>
    <cellStyle name="Comma 7 9 4" xfId="12495"/>
    <cellStyle name="Comma 7 9 4 2" xfId="12496"/>
    <cellStyle name="Comma 7 9 4 3" xfId="12497"/>
    <cellStyle name="Comma 7 9 4 4" xfId="12498"/>
    <cellStyle name="Comma 7 9 4 5" xfId="12499"/>
    <cellStyle name="Comma 7 9 4 6" xfId="12500"/>
    <cellStyle name="Comma 7 9 4 7" xfId="12501"/>
    <cellStyle name="Comma 7 9 4 8" xfId="12502"/>
    <cellStyle name="Comma 7 9 5" xfId="12503"/>
    <cellStyle name="Comma 7 9 5 2" xfId="12504"/>
    <cellStyle name="Comma 7 9 5 3" xfId="12505"/>
    <cellStyle name="Comma 7 9 5 4" xfId="12506"/>
    <cellStyle name="Comma 7 9 5 5" xfId="12507"/>
    <cellStyle name="Comma 7 9 5 6" xfId="12508"/>
    <cellStyle name="Comma 7 9 5 7" xfId="12509"/>
    <cellStyle name="Comma 7 9 6" xfId="12510"/>
    <cellStyle name="Comma 7 9 7" xfId="12511"/>
    <cellStyle name="Comma 7 9 8" xfId="12512"/>
    <cellStyle name="Comma 7 9 9" xfId="12513"/>
    <cellStyle name="Comma 8" xfId="12514"/>
    <cellStyle name="Comma 8 2" xfId="12515"/>
    <cellStyle name="Comma 8 2 2" xfId="12516"/>
    <cellStyle name="Comma 8 2 2 2" xfId="12517"/>
    <cellStyle name="Comma 8 2 2 2 2" xfId="12518"/>
    <cellStyle name="Comma 8 2 2 3" xfId="12519"/>
    <cellStyle name="Comma 8 2 3" xfId="12520"/>
    <cellStyle name="Comma 8 2 3 2" xfId="12521"/>
    <cellStyle name="Comma 8 2 3 2 2" xfId="12522"/>
    <cellStyle name="Comma 8 2 3 3" xfId="12523"/>
    <cellStyle name="Comma 8 2 4" xfId="12524"/>
    <cellStyle name="Comma 8 2 4 2" xfId="12525"/>
    <cellStyle name="Comma 8 2 5" xfId="12526"/>
    <cellStyle name="Comma 8 3" xfId="12527"/>
    <cellStyle name="Comma 8 3 2" xfId="12528"/>
    <cellStyle name="Comma 8 3 2 2" xfId="12529"/>
    <cellStyle name="Comma 8 3 3" xfId="12530"/>
    <cellStyle name="Comma 8 4" xfId="12531"/>
    <cellStyle name="Comma 8 4 2" xfId="12532"/>
    <cellStyle name="Comma 8 4 2 2" xfId="12533"/>
    <cellStyle name="Comma 8 4 3" xfId="12534"/>
    <cellStyle name="Comma 8 5" xfId="12535"/>
    <cellStyle name="Comma 8 5 2" xfId="12536"/>
    <cellStyle name="Comma 8 6" xfId="12537"/>
    <cellStyle name="Comma 9" xfId="12538"/>
    <cellStyle name="Comma 9 2" xfId="12539"/>
    <cellStyle name="Comma 9 2 2" xfId="12540"/>
    <cellStyle name="Comma 9 2 2 2" xfId="12541"/>
    <cellStyle name="Comma 9 2 2 2 2" xfId="12542"/>
    <cellStyle name="Comma 9 2 2 3" xfId="12543"/>
    <cellStyle name="Comma 9 2 3" xfId="12544"/>
    <cellStyle name="Comma 9 2 3 2" xfId="12545"/>
    <cellStyle name="Comma 9 2 3 2 2" xfId="12546"/>
    <cellStyle name="Comma 9 2 3 3" xfId="12547"/>
    <cellStyle name="Comma 9 2 4" xfId="12548"/>
    <cellStyle name="Comma 9 2 4 2" xfId="12549"/>
    <cellStyle name="Comma 9 2 5" xfId="12550"/>
    <cellStyle name="Comma 9 3" xfId="12551"/>
    <cellStyle name="Comma 9 3 2" xfId="12552"/>
    <cellStyle name="Comma 9 3 2 2" xfId="12553"/>
    <cellStyle name="Comma 9 3 3" xfId="12554"/>
    <cellStyle name="Comma 9 4" xfId="12555"/>
    <cellStyle name="Comma 9 4 2" xfId="12556"/>
    <cellStyle name="Comma 9 4 2 2" xfId="12557"/>
    <cellStyle name="Comma 9 4 3" xfId="12558"/>
    <cellStyle name="Comma 9 5" xfId="12559"/>
    <cellStyle name="Comma 9 5 2" xfId="12560"/>
    <cellStyle name="Comma 9 6" xfId="12561"/>
    <cellStyle name="Comma Mill's" xfId="238"/>
    <cellStyle name="Comma.00" xfId="239"/>
    <cellStyle name="comma[0]" xfId="240"/>
    <cellStyle name="comma[1]" xfId="241"/>
    <cellStyle name="comma[2]" xfId="242"/>
    <cellStyle name="Comma0" xfId="243"/>
    <cellStyle name="Comma0 - Style4" xfId="244"/>
    <cellStyle name="commma" xfId="245"/>
    <cellStyle name="Company Name" xfId="246"/>
    <cellStyle name="Copied" xfId="247"/>
    <cellStyle name="curr" xfId="248"/>
    <cellStyle name="Curren - Style1" xfId="249"/>
    <cellStyle name="Currency (3)" xfId="250"/>
    <cellStyle name="Currency [00]" xfId="251"/>
    <cellStyle name="Currency [0ঢ়" xfId="252"/>
    <cellStyle name="Currency [1]" xfId="253"/>
    <cellStyle name="Currency [2]" xfId="254"/>
    <cellStyle name="Currency 0" xfId="255"/>
    <cellStyle name="Currency 1 [0]" xfId="256"/>
    <cellStyle name="Currency 10" xfId="12562"/>
    <cellStyle name="Currency 10 2" xfId="12563"/>
    <cellStyle name="Currency 10 2 2" xfId="12564"/>
    <cellStyle name="Currency 10 3" xfId="12565"/>
    <cellStyle name="Currency 10 4" xfId="12566"/>
    <cellStyle name="Currency 10 5" xfId="12567"/>
    <cellStyle name="Currency 11" xfId="12568"/>
    <cellStyle name="Currency 11 2" xfId="12569"/>
    <cellStyle name="Currency 11 2 2" xfId="12570"/>
    <cellStyle name="Currency 11 3" xfId="12571"/>
    <cellStyle name="Currency 12" xfId="12572"/>
    <cellStyle name="Currency 12 2" xfId="12573"/>
    <cellStyle name="Currency 12 2 2" xfId="12574"/>
    <cellStyle name="Currency 12 3" xfId="12575"/>
    <cellStyle name="Currency 13" xfId="12576"/>
    <cellStyle name="Currency 13 2" xfId="12577"/>
    <cellStyle name="Currency 13 2 2" xfId="12578"/>
    <cellStyle name="Currency 13 3" xfId="12579"/>
    <cellStyle name="Currency 14" xfId="12580"/>
    <cellStyle name="Currency 15" xfId="12581"/>
    <cellStyle name="Currency 15 2" xfId="12582"/>
    <cellStyle name="Currency 15 2 2" xfId="12583"/>
    <cellStyle name="Currency 15 3" xfId="12584"/>
    <cellStyle name="Currency 16" xfId="12585"/>
    <cellStyle name="Currency 16 2" xfId="12586"/>
    <cellStyle name="Currency 16 2 2" xfId="12587"/>
    <cellStyle name="Currency 16 3" xfId="12588"/>
    <cellStyle name="Currency 17 2" xfId="12589"/>
    <cellStyle name="Currency 17 2 2" xfId="12590"/>
    <cellStyle name="Currency 17 3" xfId="12591"/>
    <cellStyle name="Currency 17 4" xfId="12592"/>
    <cellStyle name="Currency 18" xfId="12593"/>
    <cellStyle name="Currency 18 2" xfId="12594"/>
    <cellStyle name="Currency 18 2 2" xfId="12595"/>
    <cellStyle name="Currency 18 3" xfId="12596"/>
    <cellStyle name="Currency 19 2" xfId="12597"/>
    <cellStyle name="Currency 19 3" xfId="12598"/>
    <cellStyle name="Currency 2" xfId="257"/>
    <cellStyle name="Currency 2 (0)" xfId="258"/>
    <cellStyle name="Currency 2 2" xfId="12599"/>
    <cellStyle name="Currency 2 2 2" xfId="12600"/>
    <cellStyle name="Currency 2 2 2 2" xfId="12601"/>
    <cellStyle name="Currency 2 2 2 2 2" xfId="12602"/>
    <cellStyle name="Currency 2 2 2 3" xfId="12603"/>
    <cellStyle name="Currency 2 2 2 4" xfId="12604"/>
    <cellStyle name="Currency 2 2 2 5" xfId="12605"/>
    <cellStyle name="Currency 2 2 2 6" xfId="12606"/>
    <cellStyle name="Currency 2 2 2 7" xfId="12607"/>
    <cellStyle name="Currency 2 2 3" xfId="12608"/>
    <cellStyle name="Currency 2 2 4" xfId="12609"/>
    <cellStyle name="Currency 2 2 5" xfId="12610"/>
    <cellStyle name="Currency 2 2 6" xfId="12611"/>
    <cellStyle name="Currency 2 2 7" xfId="12612"/>
    <cellStyle name="Currency 2 3" xfId="12613"/>
    <cellStyle name="Currency 2 4" xfId="12614"/>
    <cellStyle name="Currency 2 5" xfId="12615"/>
    <cellStyle name="Currency 2 6" xfId="12616"/>
    <cellStyle name="Currency 2 6 2" xfId="12617"/>
    <cellStyle name="Currency 2 6 2 2" xfId="12618"/>
    <cellStyle name="Currency 2 6 2 3" xfId="12619"/>
    <cellStyle name="Currency 2 6 2 4" xfId="12620"/>
    <cellStyle name="Currency 2 6 2 5" xfId="12621"/>
    <cellStyle name="Currency 2 6 3" xfId="12622"/>
    <cellStyle name="Currency 2 6 4" xfId="12623"/>
    <cellStyle name="Currency 2 6 5" xfId="12624"/>
    <cellStyle name="Currency 2 6 6" xfId="12625"/>
    <cellStyle name="Currency 2 6 7" xfId="12626"/>
    <cellStyle name="Currency 2 7" xfId="12627"/>
    <cellStyle name="Currency 2_3.01.01.01 6 Year Historical Financials" xfId="259"/>
    <cellStyle name="Currency 2dp" xfId="260"/>
    <cellStyle name="Currency 3" xfId="261"/>
    <cellStyle name="Currency 3 2" xfId="12628"/>
    <cellStyle name="Currency 3 2 2" xfId="12629"/>
    <cellStyle name="Currency 3 3" xfId="12630"/>
    <cellStyle name="Currency 3 4" xfId="12631"/>
    <cellStyle name="Currency 3 5" xfId="12632"/>
    <cellStyle name="Currency 3 6" xfId="12633"/>
    <cellStyle name="Currency 3*" xfId="262"/>
    <cellStyle name="Currency 4" xfId="263"/>
    <cellStyle name="Currency 4 2" xfId="12634"/>
    <cellStyle name="Currency 4 2 2" xfId="12635"/>
    <cellStyle name="Currency 4 3" xfId="12636"/>
    <cellStyle name="Currency 4 4" xfId="12637"/>
    <cellStyle name="Currency 4 5" xfId="12638"/>
    <cellStyle name="Currency 4 6" xfId="12639"/>
    <cellStyle name="Currency 5" xfId="12640"/>
    <cellStyle name="Currency 5 2" xfId="12641"/>
    <cellStyle name="Currency 5 3" xfId="12642"/>
    <cellStyle name="Currency 5 4" xfId="12643"/>
    <cellStyle name="Currency 6" xfId="12644"/>
    <cellStyle name="Currency 6 2" xfId="12645"/>
    <cellStyle name="Currency 6 2 2" xfId="12646"/>
    <cellStyle name="Currency 6 3" xfId="12647"/>
    <cellStyle name="Currency 6 4" xfId="12648"/>
    <cellStyle name="Currency 6 5" xfId="12649"/>
    <cellStyle name="Currency 7" xfId="12650"/>
    <cellStyle name="Currency 7 2" xfId="12651"/>
    <cellStyle name="Currency 7 2 2" xfId="12652"/>
    <cellStyle name="Currency 7 3" xfId="12653"/>
    <cellStyle name="Currency 7 4" xfId="12654"/>
    <cellStyle name="Currency 7 5" xfId="12655"/>
    <cellStyle name="Currency 7 6" xfId="12656"/>
    <cellStyle name="Currency 8" xfId="12657"/>
    <cellStyle name="Currency 8 2" xfId="12658"/>
    <cellStyle name="Currency 8 2 2" xfId="12659"/>
    <cellStyle name="Currency 8 3" xfId="12660"/>
    <cellStyle name="Currency 8 4" xfId="12661"/>
    <cellStyle name="Currency 8 5" xfId="12662"/>
    <cellStyle name="Currency 9" xfId="12663"/>
    <cellStyle name="Currency 9 2" xfId="12664"/>
    <cellStyle name="Currency 9 2 2" xfId="12665"/>
    <cellStyle name="Currency 9 3" xfId="12666"/>
    <cellStyle name="Currency.00" xfId="264"/>
    <cellStyle name="Currency0" xfId="265"/>
    <cellStyle name="CurrencyDollars" xfId="266"/>
    <cellStyle name="CurrencyEuros" xfId="267"/>
    <cellStyle name="D" xfId="268"/>
    <cellStyle name="d_yield" xfId="269"/>
    <cellStyle name="d_yield_CW's MAKER MODEL" xfId="270"/>
    <cellStyle name="d_yield_valuation" xfId="271"/>
    <cellStyle name="Dålig" xfId="272"/>
    <cellStyle name="DataBases" xfId="273"/>
    <cellStyle name="DataToHide" xfId="274"/>
    <cellStyle name="Date" xfId="275"/>
    <cellStyle name="Date - Style3" xfId="276"/>
    <cellStyle name="Date [dmy]" xfId="277"/>
    <cellStyle name="Date [my]" xfId="278"/>
    <cellStyle name="Date [y]" xfId="279"/>
    <cellStyle name="Date Aligned" xfId="280"/>
    <cellStyle name="Date Short" xfId="281"/>
    <cellStyle name="Date_09 EZShield Revenue Recognition" xfId="282"/>
    <cellStyle name="Dates" xfId="283"/>
    <cellStyle name="Dates dd/mm/yy" xfId="284"/>
    <cellStyle name="Dates yyyy" xfId="285"/>
    <cellStyle name="Days" xfId="286"/>
    <cellStyle name="DblLineDollarAcct" xfId="287"/>
    <cellStyle name="DblLinePercent" xfId="288"/>
    <cellStyle name="DELTA" xfId="289"/>
    <cellStyle name="Detail GL" xfId="290"/>
    <cellStyle name="Dollar" xfId="291"/>
    <cellStyle name="DollarAccounting" xfId="292"/>
    <cellStyle name="Dollars" xfId="293"/>
    <cellStyle name="Dotted Line" xfId="294"/>
    <cellStyle name="Double" xfId="295"/>
    <cellStyle name="Driver" xfId="296"/>
    <cellStyle name="Emphasis 1" xfId="297"/>
    <cellStyle name="Emphasis 2" xfId="298"/>
    <cellStyle name="Emphasis 3" xfId="299"/>
    <cellStyle name="Enter Currency (0)" xfId="300"/>
    <cellStyle name="Enter Currency (2)" xfId="301"/>
    <cellStyle name="Enter Units (0)" xfId="302"/>
    <cellStyle name="Enter Units (1)" xfId="303"/>
    <cellStyle name="Enter Units (2)" xfId="304"/>
    <cellStyle name="Entered" xfId="305"/>
    <cellStyle name="Entities" xfId="306"/>
    <cellStyle name="eps" xfId="307"/>
    <cellStyle name="EPS Forecast" xfId="308"/>
    <cellStyle name="EPS History" xfId="309"/>
    <cellStyle name="EPS Input" xfId="310"/>
    <cellStyle name="eps$" xfId="311"/>
    <cellStyle name="eps$A" xfId="312"/>
    <cellStyle name="eps$E" xfId="313"/>
    <cellStyle name="EPS_Copy of RedKnee_Model_53 (Client copy)" xfId="12667"/>
    <cellStyle name="epsA" xfId="314"/>
    <cellStyle name="epsE" xfId="315"/>
    <cellStyle name="Euro" xfId="316"/>
    <cellStyle name="Euro [0]" xfId="317"/>
    <cellStyle name="Euro [1]" xfId="318"/>
    <cellStyle name="Euro 2" xfId="12668"/>
    <cellStyle name="Euro 3" xfId="12669"/>
    <cellStyle name="Euro_ABT. Model v2.1" xfId="12670"/>
    <cellStyle name="Explanatory Text 2" xfId="319"/>
    <cellStyle name="Explanatory Text 2 2" xfId="12671"/>
    <cellStyle name="Explanatory Text 2 3" xfId="12672"/>
    <cellStyle name="Explanatory Text 2 4" xfId="12673"/>
    <cellStyle name="Explanatory Text 3" xfId="12674"/>
    <cellStyle name="Explanatory Text 4" xfId="12675"/>
    <cellStyle name="f" xfId="320"/>
    <cellStyle name="Färg1" xfId="321"/>
    <cellStyle name="Färg2" xfId="322"/>
    <cellStyle name="Färg3" xfId="323"/>
    <cellStyle name="Färg4" xfId="324"/>
    <cellStyle name="Färg5" xfId="325"/>
    <cellStyle name="Färg6" xfId="326"/>
    <cellStyle name="Final_Data" xfId="327"/>
    <cellStyle name="Financials" xfId="328"/>
    <cellStyle name="Fixed" xfId="329"/>
    <cellStyle name="Fixed [0]" xfId="2"/>
    <cellStyle name="Footnote" xfId="330"/>
    <cellStyle name="Footnotes" xfId="331"/>
    <cellStyle name="Förklarande text" xfId="332"/>
    <cellStyle name="Format 1" xfId="333"/>
    <cellStyle name="Fraction" xfId="334"/>
    <cellStyle name="Francs 0" xfId="335"/>
    <cellStyle name="FRxAmtStyle" xfId="336"/>
    <cellStyle name="FRxAmtStyle 145" xfId="12676"/>
    <cellStyle name="FRxAmtStyle 2" xfId="12677"/>
    <cellStyle name="FRxAmtStyle 3" xfId="12678"/>
    <cellStyle name="FRxAmtStyle_RK_Models 2012-2015 120529" xfId="12679"/>
    <cellStyle name="FRxCurrStyle" xfId="12680"/>
    <cellStyle name="FRxCurrStyle 2" xfId="12681"/>
    <cellStyle name="FRxPcntStyle" xfId="12682"/>
    <cellStyle name="FRxPcntStyle 2" xfId="12683"/>
    <cellStyle name="fy_eps$" xfId="337"/>
    <cellStyle name="g_rate" xfId="338"/>
    <cellStyle name="g_rate_CW's MAKER MODEL" xfId="339"/>
    <cellStyle name="g_rate_valuation" xfId="340"/>
    <cellStyle name="Gen. Number" xfId="341"/>
    <cellStyle name="Gen. Percent" xfId="342"/>
    <cellStyle name="Gen.Number" xfId="343"/>
    <cellStyle name="Good 2" xfId="344"/>
    <cellStyle name="Good 2 2" xfId="12684"/>
    <cellStyle name="Good 2 3" xfId="12685"/>
    <cellStyle name="Good 2 4" xfId="12686"/>
    <cellStyle name="Good 3" xfId="12687"/>
    <cellStyle name="Good 4" xfId="12688"/>
    <cellStyle name="Grey" xfId="345"/>
    <cellStyle name="Hard Percent" xfId="346"/>
    <cellStyle name="head1" xfId="347"/>
    <cellStyle name="head2" xfId="348"/>
    <cellStyle name="HEADER" xfId="349"/>
    <cellStyle name="Header1" xfId="350"/>
    <cellStyle name="Header2" xfId="351"/>
    <cellStyle name="Heading" xfId="352"/>
    <cellStyle name="Heading 1 2" xfId="353"/>
    <cellStyle name="Heading 1 2 2" xfId="12689"/>
    <cellStyle name="Heading 1 2 3" xfId="12690"/>
    <cellStyle name="Heading 1 2 4" xfId="12691"/>
    <cellStyle name="Heading 1 3" xfId="354"/>
    <cellStyle name="Heading 1 4" xfId="12692"/>
    <cellStyle name="Heading 2 2" xfId="355"/>
    <cellStyle name="Heading 2 2 2" xfId="12693"/>
    <cellStyle name="Heading 2 2 3" xfId="12694"/>
    <cellStyle name="Heading 2 2 4" xfId="12695"/>
    <cellStyle name="Heading 2 3" xfId="12696"/>
    <cellStyle name="Heading 2 4" xfId="12697"/>
    <cellStyle name="Heading 3 2" xfId="356"/>
    <cellStyle name="Heading 3 2 2" xfId="12698"/>
    <cellStyle name="Heading 3 2 3" xfId="12699"/>
    <cellStyle name="Heading 3 2 4" xfId="12700"/>
    <cellStyle name="Heading 3 3" xfId="12701"/>
    <cellStyle name="Heading 3 4" xfId="12702"/>
    <cellStyle name="Heading 4 2" xfId="357"/>
    <cellStyle name="Heading 4 2 2" xfId="12703"/>
    <cellStyle name="Heading 4 2 3" xfId="12704"/>
    <cellStyle name="Heading 4 2 4" xfId="12705"/>
    <cellStyle name="Heading 4 3" xfId="12706"/>
    <cellStyle name="Heading 4 4" xfId="12707"/>
    <cellStyle name="Heading column" xfId="358"/>
    <cellStyle name="Heading No Underline" xfId="359"/>
    <cellStyle name="Heading Subheading" xfId="360"/>
    <cellStyle name="Heading Title" xfId="361"/>
    <cellStyle name="Heading With Underline" xfId="362"/>
    <cellStyle name="Heading1" xfId="363"/>
    <cellStyle name="Heading2" xfId="364"/>
    <cellStyle name="Headings" xfId="365"/>
    <cellStyle name="Heavy Top Line" xfId="366"/>
    <cellStyle name="hidden" xfId="367"/>
    <cellStyle name="hidebold" xfId="368"/>
    <cellStyle name="hidenorm" xfId="369"/>
    <cellStyle name="HIGHLIGHT" xfId="370"/>
    <cellStyle name="Indata" xfId="371"/>
    <cellStyle name="Indent" xfId="372"/>
    <cellStyle name="Input [yellow]" xfId="373"/>
    <cellStyle name="Input 2" xfId="374"/>
    <cellStyle name="Input 2 2" xfId="12708"/>
    <cellStyle name="Input 2 3" xfId="12709"/>
    <cellStyle name="Input 2 4" xfId="12710"/>
    <cellStyle name="Input 3" xfId="12711"/>
    <cellStyle name="Input 4" xfId="12712"/>
    <cellStyle name="input Cells" xfId="375"/>
    <cellStyle name="InputRatio" xfId="376"/>
    <cellStyle name="Inputs" xfId="377"/>
    <cellStyle name="Inputs optional" xfId="378"/>
    <cellStyle name="Inputs optional with validation" xfId="379"/>
    <cellStyle name="Inputs with validation" xfId="380"/>
    <cellStyle name="INTEGER" xfId="381"/>
    <cellStyle name="Interstitial" xfId="382"/>
    <cellStyle name="INV HEADING" xfId="383"/>
    <cellStyle name="Invisible" xfId="384"/>
    <cellStyle name="Invisible 2" xfId="385"/>
    <cellStyle name="Invisible_2010-05-31 Capital Markets Intro slide data v00" xfId="386"/>
    <cellStyle name="Îormal_IPO_1" xfId="387"/>
    <cellStyle name="Kontrollcell" xfId="388"/>
    <cellStyle name="KP_Normal" xfId="389"/>
    <cellStyle name="Länkad cell" xfId="390"/>
    <cellStyle name="Lien hypertexte visité_Leases-BBL" xfId="391"/>
    <cellStyle name="Lien hypertexte_Leases-BBL" xfId="392"/>
    <cellStyle name="Line" xfId="393"/>
    <cellStyle name="Link Currency (0)" xfId="394"/>
    <cellStyle name="Link Currency (2)" xfId="395"/>
    <cellStyle name="Link Units (0)" xfId="396"/>
    <cellStyle name="Link Units (1)" xfId="397"/>
    <cellStyle name="Link Units (2)" xfId="398"/>
    <cellStyle name="Linked Cell 2" xfId="399"/>
    <cellStyle name="Linked Cell 2 2" xfId="12713"/>
    <cellStyle name="Linked Cell 2 3" xfId="12714"/>
    <cellStyle name="Linked Cell 2 4" xfId="12715"/>
    <cellStyle name="Linked Cell 3" xfId="12716"/>
    <cellStyle name="Linked Cell 4" xfId="12717"/>
    <cellStyle name="Lire 0" xfId="400"/>
    <cellStyle name="Long Date" xfId="401"/>
    <cellStyle name="LookUpText" xfId="402"/>
    <cellStyle name="m" xfId="403"/>
    <cellStyle name="m$" xfId="404"/>
    <cellStyle name="m_CW's MAKER MODEL" xfId="405"/>
    <cellStyle name="m_valuation" xfId="406"/>
    <cellStyle name="MainHead" xfId="407"/>
    <cellStyle name="Margins" xfId="408"/>
    <cellStyle name="Milliers [0]_ACES" xfId="409"/>
    <cellStyle name="Milliers_ACES" xfId="410"/>
    <cellStyle name="Millions" xfId="411"/>
    <cellStyle name="mm" xfId="412"/>
    <cellStyle name="Monétaire [0]_ACES" xfId="413"/>
    <cellStyle name="Monétaire_ACES" xfId="414"/>
    <cellStyle name="month" xfId="415"/>
    <cellStyle name="Mult No x" xfId="416"/>
    <cellStyle name="Mult With x" xfId="417"/>
    <cellStyle name="Multiple" xfId="418"/>
    <cellStyle name="Multiple (no x)" xfId="419"/>
    <cellStyle name="Multiple (x)" xfId="420"/>
    <cellStyle name="Multiple [0]" xfId="421"/>
    <cellStyle name="Multiple [1]" xfId="422"/>
    <cellStyle name="Multiple [2]" xfId="423"/>
    <cellStyle name="Multiple 2dp" xfId="424"/>
    <cellStyle name="Multiple_A. Comps - CapitalIQ   (version 6)" xfId="425"/>
    <cellStyle name="Multiple-Terminal" xfId="426"/>
    <cellStyle name="Multiple-Value" xfId="427"/>
    <cellStyle name="Name" xfId="428"/>
    <cellStyle name="Names" xfId="429"/>
    <cellStyle name="negativ" xfId="430"/>
    <cellStyle name="Neutral 2" xfId="431"/>
    <cellStyle name="Neutral 2 2" xfId="12718"/>
    <cellStyle name="Neutral 2 3" xfId="12719"/>
    <cellStyle name="Neutral 2 4" xfId="12720"/>
    <cellStyle name="Neutral 3" xfId="12721"/>
    <cellStyle name="Neutral 4" xfId="12722"/>
    <cellStyle name="NewColumnHeaderNormal" xfId="432"/>
    <cellStyle name="NewSectionHeaderNormal" xfId="433"/>
    <cellStyle name="NewTitleNormal" xfId="434"/>
    <cellStyle name="no dec" xfId="435"/>
    <cellStyle name="nodollars" xfId="436"/>
    <cellStyle name="Nor" xfId="437"/>
    <cellStyle name="Normal" xfId="0" builtinId="0"/>
    <cellStyle name="Normal - Style1" xfId="438"/>
    <cellStyle name="Normal 10" xfId="12723"/>
    <cellStyle name="Normal 10 2" xfId="12724"/>
    <cellStyle name="Normal 10 2 2" xfId="12725"/>
    <cellStyle name="Normal 10 2 2 2" xfId="12726"/>
    <cellStyle name="Normal 10 2 2 2 2" xfId="12727"/>
    <cellStyle name="Normal 10 2 2 3" xfId="12728"/>
    <cellStyle name="Normal 10 2 3" xfId="12729"/>
    <cellStyle name="Normal 10 2 3 2" xfId="12730"/>
    <cellStyle name="Normal 10 2 3 2 2" xfId="12731"/>
    <cellStyle name="Normal 10 2 3 3" xfId="12732"/>
    <cellStyle name="Normal 10 2 4" xfId="12733"/>
    <cellStyle name="Normal 10 2 4 2" xfId="12734"/>
    <cellStyle name="Normal 10 2 5" xfId="12735"/>
    <cellStyle name="Normal 10 2 6" xfId="12736"/>
    <cellStyle name="Normal 10 3" xfId="12737"/>
    <cellStyle name="Normal 10 3 2" xfId="12738"/>
    <cellStyle name="Normal 10 3 2 2" xfId="12739"/>
    <cellStyle name="Normal 10 3 3" xfId="12740"/>
    <cellStyle name="Normal 10 3 3 2" xfId="12741"/>
    <cellStyle name="Normal 10 3 3 3" xfId="12742"/>
    <cellStyle name="Normal 10 3 4" xfId="12743"/>
    <cellStyle name="Normal 10 3 5" xfId="12744"/>
    <cellStyle name="Normal 10 4" xfId="12745"/>
    <cellStyle name="Normal 10 4 2" xfId="12746"/>
    <cellStyle name="Normal 10 4 2 2" xfId="12747"/>
    <cellStyle name="Normal 10 4 3" xfId="12748"/>
    <cellStyle name="Normal 10 5" xfId="12749"/>
    <cellStyle name="Normal 10 5 2" xfId="12750"/>
    <cellStyle name="Normal 10 5 3" xfId="12751"/>
    <cellStyle name="Normal 10 6" xfId="12752"/>
    <cellStyle name="Normal 10 6 2" xfId="12753"/>
    <cellStyle name="Normal 10 6 3" xfId="12754"/>
    <cellStyle name="Normal 10 7" xfId="12755"/>
    <cellStyle name="Normal 11" xfId="12756"/>
    <cellStyle name="Normal 11 2" xfId="12757"/>
    <cellStyle name="Normal 11 2 2" xfId="12758"/>
    <cellStyle name="Normal 11 2 2 2" xfId="12759"/>
    <cellStyle name="Normal 11 2 2 2 2" xfId="12760"/>
    <cellStyle name="Normal 11 2 2 3" xfId="12761"/>
    <cellStyle name="Normal 11 2 3" xfId="12762"/>
    <cellStyle name="Normal 11 2 3 2" xfId="12763"/>
    <cellStyle name="Normal 11 2 3 2 2" xfId="12764"/>
    <cellStyle name="Normal 11 2 3 3" xfId="12765"/>
    <cellStyle name="Normal 11 2 4" xfId="12766"/>
    <cellStyle name="Normal 11 2 4 2" xfId="12767"/>
    <cellStyle name="Normal 11 2 5" xfId="12768"/>
    <cellStyle name="Normal 11 3" xfId="12769"/>
    <cellStyle name="Normal 11 3 2" xfId="12770"/>
    <cellStyle name="Normal 11 3 2 2" xfId="12771"/>
    <cellStyle name="Normal 11 3 3" xfId="12772"/>
    <cellStyle name="Normal 11 4" xfId="12773"/>
    <cellStyle name="Normal 11 4 2" xfId="12774"/>
    <cellStyle name="Normal 11 4 2 2" xfId="12775"/>
    <cellStyle name="Normal 11 4 3" xfId="12776"/>
    <cellStyle name="Normal 11 5" xfId="12777"/>
    <cellStyle name="Normal 11 5 2" xfId="12778"/>
    <cellStyle name="Normal 11 6" xfId="12779"/>
    <cellStyle name="Normal 11 7" xfId="12780"/>
    <cellStyle name="Normal 12" xfId="12781"/>
    <cellStyle name="Normal 12 2" xfId="12782"/>
    <cellStyle name="Normal 12 2 2" xfId="12783"/>
    <cellStyle name="Normal 12 2 2 2" xfId="12784"/>
    <cellStyle name="Normal 12 2 2 2 2" xfId="12785"/>
    <cellStyle name="Normal 12 2 2 3" xfId="12786"/>
    <cellStyle name="Normal 12 2 3" xfId="12787"/>
    <cellStyle name="Normal 12 2 3 2" xfId="12788"/>
    <cellStyle name="Normal 12 2 3 2 2" xfId="12789"/>
    <cellStyle name="Normal 12 2 3 3" xfId="12790"/>
    <cellStyle name="Normal 12 2 4" xfId="12791"/>
    <cellStyle name="Normal 12 2 4 2" xfId="12792"/>
    <cellStyle name="Normal 12 2 5" xfId="12793"/>
    <cellStyle name="Normal 12 3" xfId="12794"/>
    <cellStyle name="Normal 12 3 2" xfId="12795"/>
    <cellStyle name="Normal 12 3 2 2" xfId="12796"/>
    <cellStyle name="Normal 12 3 3" xfId="12797"/>
    <cellStyle name="Normal 12 4" xfId="12798"/>
    <cellStyle name="Normal 12 4 2" xfId="12799"/>
    <cellStyle name="Normal 12 4 2 2" xfId="12800"/>
    <cellStyle name="Normal 12 4 3" xfId="12801"/>
    <cellStyle name="Normal 12 5" xfId="12802"/>
    <cellStyle name="Normal 12 5 2" xfId="12803"/>
    <cellStyle name="Normal 12 6" xfId="12804"/>
    <cellStyle name="Normal 13" xfId="12805"/>
    <cellStyle name="Normal 13 2" xfId="12806"/>
    <cellStyle name="Normal 13 2 2" xfId="12807"/>
    <cellStyle name="Normal 13 2 2 2" xfId="12808"/>
    <cellStyle name="Normal 13 2 3" xfId="12809"/>
    <cellStyle name="Normal 13 2 4" xfId="12810"/>
    <cellStyle name="Normal 13 2 5" xfId="12811"/>
    <cellStyle name="Normal 13 3" xfId="12812"/>
    <cellStyle name="Normal 13 3 2" xfId="12813"/>
    <cellStyle name="Normal 13 3 2 2" xfId="12814"/>
    <cellStyle name="Normal 13 3 3" xfId="12815"/>
    <cellStyle name="Normal 13 4" xfId="12816"/>
    <cellStyle name="Normal 13 4 2" xfId="12817"/>
    <cellStyle name="Normal 13 5" xfId="12818"/>
    <cellStyle name="Normal 13 6" xfId="12819"/>
    <cellStyle name="Normal 13 7" xfId="12820"/>
    <cellStyle name="Normal 14" xfId="12821"/>
    <cellStyle name="Normal 14 2" xfId="12822"/>
    <cellStyle name="Normal 14 2 2" xfId="12823"/>
    <cellStyle name="Normal 14 2 2 2" xfId="12824"/>
    <cellStyle name="Normal 14 2 2 2 2 2 2 2 2 21 2 4" xfId="12825"/>
    <cellStyle name="Normal 14 2 2 2 2 2 2 2 2 21 2 4 2" xfId="12826"/>
    <cellStyle name="Normal 14 2 2 2 2 2 2 2 2 21 2 4 2 2" xfId="12827"/>
    <cellStyle name="Normal 14 2 2 2 2 2 2 2 2 21 2 4 2 2 2" xfId="12828"/>
    <cellStyle name="Normal 14 2 2 2 2 2 2 2 2 21 2 4 2 2 2 2" xfId="12829"/>
    <cellStyle name="Normal 14 2 2 2 2 2 2 2 2 21 2 4 2 2 3" xfId="12830"/>
    <cellStyle name="Normal 14 2 2 2 2 2 2 2 2 21 2 4 2 3" xfId="12831"/>
    <cellStyle name="Normal 14 2 2 2 2 2 2 2 2 21 2 4 2 3 2" xfId="12832"/>
    <cellStyle name="Normal 14 2 2 2 2 2 2 2 2 21 2 4 2 3 2 2" xfId="12833"/>
    <cellStyle name="Normal 14 2 2 2 2 2 2 2 2 21 2 4 2 3 3" xfId="12834"/>
    <cellStyle name="Normal 14 2 2 2 2 2 2 2 2 21 2 4 2 4" xfId="12835"/>
    <cellStyle name="Normal 14 2 2 2 2 2 2 2 2 21 2 4 2 4 2" xfId="12836"/>
    <cellStyle name="Normal 14 2 2 2 2 2 2 2 2 21 2 4 2 5" xfId="12837"/>
    <cellStyle name="Normal 14 2 2 2 2 2 2 2 2 21 2 4 3" xfId="12838"/>
    <cellStyle name="Normal 14 2 2 2 2 2 2 2 2 21 2 4 3 2" xfId="12839"/>
    <cellStyle name="Normal 14 2 2 2 2 2 2 2 2 21 2 4 3 2 2" xfId="12840"/>
    <cellStyle name="Normal 14 2 2 2 2 2 2 2 2 21 2 4 3 3" xfId="12841"/>
    <cellStyle name="Normal 14 2 2 2 2 2 2 2 2 21 2 4 4" xfId="12842"/>
    <cellStyle name="Normal 14 2 2 2 2 2 2 2 2 21 2 4 4 2" xfId="12843"/>
    <cellStyle name="Normal 14 2 2 2 2 2 2 2 2 21 2 4 4 2 2" xfId="12844"/>
    <cellStyle name="Normal 14 2 2 2 2 2 2 2 2 21 2 4 4 3" xfId="12845"/>
    <cellStyle name="Normal 14 2 2 2 2 2 2 2 2 21 2 4 5" xfId="12846"/>
    <cellStyle name="Normal 14 2 2 2 2 2 2 2 2 21 2 4 5 2" xfId="12847"/>
    <cellStyle name="Normal 14 2 2 2 2 2 2 2 2 21 2 4 6" xfId="12848"/>
    <cellStyle name="Normal 14 2 3" xfId="12849"/>
    <cellStyle name="Normal 14 2 4" xfId="12850"/>
    <cellStyle name="Normal 14 2 5" xfId="12851"/>
    <cellStyle name="Normal 14 3" xfId="12852"/>
    <cellStyle name="Normal 14 3 2" xfId="12853"/>
    <cellStyle name="Normal 14 3 2 2" xfId="12854"/>
    <cellStyle name="Normal 14 3 3" xfId="12855"/>
    <cellStyle name="Normal 14 3 4" xfId="12856"/>
    <cellStyle name="Normal 14 4" xfId="12857"/>
    <cellStyle name="Normal 14 4 2" xfId="12858"/>
    <cellStyle name="Normal 14 5" xfId="12859"/>
    <cellStyle name="Normal 14 6" xfId="12860"/>
    <cellStyle name="Normal 14 7" xfId="12861"/>
    <cellStyle name="Normal 14 8" xfId="12862"/>
    <cellStyle name="Normal 15" xfId="12863"/>
    <cellStyle name="Normal 15 2" xfId="12864"/>
    <cellStyle name="Normal 15 2 2" xfId="12865"/>
    <cellStyle name="Normal 15 2 2 2" xfId="12866"/>
    <cellStyle name="Normal 15 2 2 3" xfId="12867"/>
    <cellStyle name="Normal 15 2 2 4" xfId="12868"/>
    <cellStyle name="Normal 15 2 3" xfId="12869"/>
    <cellStyle name="Normal 15 2 3 2" xfId="12870"/>
    <cellStyle name="Normal 15 2 3 2 2" xfId="12871"/>
    <cellStyle name="Normal 15 2 3 2 2 2" xfId="12872"/>
    <cellStyle name="Normal 15 2 3 2 2 2 2" xfId="12873"/>
    <cellStyle name="Normal 15 2 3 2 2 2 2 2" xfId="12874"/>
    <cellStyle name="Normal 15 2 3 2 2 2 2 2 2" xfId="12875"/>
    <cellStyle name="Normal 15 2 3 2 2 2 2 2 3" xfId="12876"/>
    <cellStyle name="Normal 15 2 3 2 2 2 2 2 4" xfId="12877"/>
    <cellStyle name="Normal 15 2 3 2 2 2 2 3" xfId="12878"/>
    <cellStyle name="Normal 15 2 3 2 2 2 2 3 2" xfId="12879"/>
    <cellStyle name="Normal 15 2 3 2 2 2 2 3 3" xfId="12880"/>
    <cellStyle name="Normal 15 2 3 2 2 2 2 3 4" xfId="12881"/>
    <cellStyle name="Normal 15 2 3 2 2 2 2 4" xfId="12882"/>
    <cellStyle name="Normal 15 2 3 2 2 2 2 4 2" xfId="12883"/>
    <cellStyle name="Normal 15 2 3 2 2 2 2 4 3" xfId="12884"/>
    <cellStyle name="Normal 15 2 3 2 2 2 2 4 4" xfId="12885"/>
    <cellStyle name="Normal 15 2 3 2 2 2 2 5" xfId="12886"/>
    <cellStyle name="Normal 15 2 3 2 2 2 2 6" xfId="12887"/>
    <cellStyle name="Normal 15 2 3 2 2 2 2 7" xfId="12888"/>
    <cellStyle name="Normal 15 2 3 2 2 2 3" xfId="12889"/>
    <cellStyle name="Normal 15 2 3 2 2 2 4" xfId="12890"/>
    <cellStyle name="Normal 15 2 3 2 2 2 5" xfId="12891"/>
    <cellStyle name="Normal 15 2 3 2 2 3" xfId="12892"/>
    <cellStyle name="Normal 15 2 3 2 2 4" xfId="12893"/>
    <cellStyle name="Normal 15 2 3 2 2 5" xfId="12894"/>
    <cellStyle name="Normal 15 2 3 2 3" xfId="12895"/>
    <cellStyle name="Normal 15 2 3 2 4" xfId="12896"/>
    <cellStyle name="Normal 15 2 3 2 5" xfId="12897"/>
    <cellStyle name="Normal 15 2 3 3" xfId="12898"/>
    <cellStyle name="Normal 15 2 3 4" xfId="12899"/>
    <cellStyle name="Normal 15 2 3 5" xfId="12900"/>
    <cellStyle name="Normal 15 2 4" xfId="12901"/>
    <cellStyle name="Normal 15 2 5" xfId="12902"/>
    <cellStyle name="Normal 15 2 6" xfId="12903"/>
    <cellStyle name="Normal 15 2 7" xfId="12904"/>
    <cellStyle name="Normal 15 3" xfId="12905"/>
    <cellStyle name="Normal 15 4" xfId="12906"/>
    <cellStyle name="Normal 15 5" xfId="12907"/>
    <cellStyle name="Normal 15 6" xfId="12908"/>
    <cellStyle name="Normal 15 7" xfId="12909"/>
    <cellStyle name="Normal 16" xfId="12910"/>
    <cellStyle name="Normal 16 2" xfId="12911"/>
    <cellStyle name="Normal 16 2 2" xfId="12912"/>
    <cellStyle name="Normal 16 2 3" xfId="12913"/>
    <cellStyle name="Normal 16 2 4" xfId="12914"/>
    <cellStyle name="Normal 16 2 5" xfId="12915"/>
    <cellStyle name="Normal 16 3" xfId="12916"/>
    <cellStyle name="Normal 16 3 2" xfId="12917"/>
    <cellStyle name="Normal 16 3 3" xfId="12918"/>
    <cellStyle name="Normal 16 3 4" xfId="12919"/>
    <cellStyle name="Normal 16 4" xfId="12920"/>
    <cellStyle name="Normal 16 5" xfId="12921"/>
    <cellStyle name="Normal 16 6" xfId="12922"/>
    <cellStyle name="Normal 16 7" xfId="12923"/>
    <cellStyle name="Normal 16 8" xfId="12924"/>
    <cellStyle name="Normal 17" xfId="12925"/>
    <cellStyle name="Normal 17 2" xfId="12926"/>
    <cellStyle name="Normal 17 2 2" xfId="12927"/>
    <cellStyle name="Normal 17 2 3" xfId="12928"/>
    <cellStyle name="Normal 17 2 4" xfId="12929"/>
    <cellStyle name="Normal 17 2 5" xfId="12930"/>
    <cellStyle name="Normal 17 3" xfId="439"/>
    <cellStyle name="Normal 17 3 2" xfId="12931"/>
    <cellStyle name="Normal 17 3 2 2" xfId="12932"/>
    <cellStyle name="Normal 17 3 2 2 2" xfId="12933"/>
    <cellStyle name="Normal 17 3 2 2 2 2" xfId="12934"/>
    <cellStyle name="Normal 17 3 2 2 2 2 10" xfId="12935"/>
    <cellStyle name="Normal 17 3 2 2 2 2 10 2" xfId="12936"/>
    <cellStyle name="Normal 17 3 2 2 2 2 10 2 2" xfId="12937"/>
    <cellStyle name="Normal 17 3 2 2 2 2 10 3" xfId="12938"/>
    <cellStyle name="Normal 17 3 2 2 2 2 10 4" xfId="12939"/>
    <cellStyle name="Normal 17 3 2 2 2 2 10 5" xfId="12940"/>
    <cellStyle name="Normal 17 3 2 2 2 2 10 6" xfId="12941"/>
    <cellStyle name="Normal 17 3 2 2 2 2 11" xfId="12942"/>
    <cellStyle name="Normal 17 3 2 2 2 2 11 2" xfId="12943"/>
    <cellStyle name="Normal 17 3 2 2 2 2 11 2 2" xfId="12944"/>
    <cellStyle name="Normal 17 3 2 2 2 2 11 3" xfId="12945"/>
    <cellStyle name="Normal 17 3 2 2 2 2 11 4" xfId="12946"/>
    <cellStyle name="Normal 17 3 2 2 2 2 11 5" xfId="12947"/>
    <cellStyle name="Normal 17 3 2 2 2 2 11 6" xfId="12948"/>
    <cellStyle name="Normal 17 3 2 2 2 2 12" xfId="12949"/>
    <cellStyle name="Normal 17 3 2 2 2 2 12 2" xfId="12950"/>
    <cellStyle name="Normal 17 3 2 2 2 2 12 2 2" xfId="12951"/>
    <cellStyle name="Normal 17 3 2 2 2 2 12 3" xfId="12952"/>
    <cellStyle name="Normal 17 3 2 2 2 2 12 4" xfId="12953"/>
    <cellStyle name="Normal 17 3 2 2 2 2 12 5" xfId="12954"/>
    <cellStyle name="Normal 17 3 2 2 2 2 12 6" xfId="12955"/>
    <cellStyle name="Normal 17 3 2 2 2 2 13" xfId="12956"/>
    <cellStyle name="Normal 17 3 2 2 2 2 13 2" xfId="12957"/>
    <cellStyle name="Normal 17 3 2 2 2 2 14" xfId="12958"/>
    <cellStyle name="Normal 17 3 2 2 2 2 15" xfId="12959"/>
    <cellStyle name="Normal 17 3 2 2 2 2 16" xfId="12960"/>
    <cellStyle name="Normal 17 3 2 2 2 2 17" xfId="12961"/>
    <cellStyle name="Normal 17 3 2 2 2 2 2" xfId="12962"/>
    <cellStyle name="Normal 17 3 2 2 2 2 2 2" xfId="12963"/>
    <cellStyle name="Normal 17 3 2 2 2 2 2 2 2" xfId="12964"/>
    <cellStyle name="Normal 17 3 2 2 2 2 2 2 2 2" xfId="12965"/>
    <cellStyle name="Normal 17 3 2 2 2 2 2 2 3" xfId="12966"/>
    <cellStyle name="Normal 17 3 2 2 2 2 2 2 4" xfId="12967"/>
    <cellStyle name="Normal 17 3 2 2 2 2 2 2 5" xfId="12968"/>
    <cellStyle name="Normal 17 3 2 2 2 2 2 2 6" xfId="12969"/>
    <cellStyle name="Normal 17 3 2 2 2 2 2 3" xfId="12970"/>
    <cellStyle name="Normal 17 3 2 2 2 2 2 3 2" xfId="12971"/>
    <cellStyle name="Normal 17 3 2 2 2 2 2 4" xfId="12972"/>
    <cellStyle name="Normal 17 3 2 2 2 2 2 5" xfId="12973"/>
    <cellStyle name="Normal 17 3 2 2 2 2 2 6" xfId="12974"/>
    <cellStyle name="Normal 17 3 2 2 2 2 2 7" xfId="12975"/>
    <cellStyle name="Normal 17 3 2 2 2 2 3" xfId="12976"/>
    <cellStyle name="Normal 17 3 2 2 2 2 3 2" xfId="12977"/>
    <cellStyle name="Normal 17 3 2 2 2 2 3 2 2" xfId="12978"/>
    <cellStyle name="Normal 17 3 2 2 2 2 3 2 2 2" xfId="12979"/>
    <cellStyle name="Normal 17 3 2 2 2 2 3 2 3" xfId="12980"/>
    <cellStyle name="Normal 17 3 2 2 2 2 3 2 4" xfId="12981"/>
    <cellStyle name="Normal 17 3 2 2 2 2 3 2 5" xfId="12982"/>
    <cellStyle name="Normal 17 3 2 2 2 2 3 2 6" xfId="12983"/>
    <cellStyle name="Normal 17 3 2 2 2 2 3 3" xfId="12984"/>
    <cellStyle name="Normal 17 3 2 2 2 2 3 3 2" xfId="12985"/>
    <cellStyle name="Normal 17 3 2 2 2 2 3 4" xfId="12986"/>
    <cellStyle name="Normal 17 3 2 2 2 2 3 5" xfId="12987"/>
    <cellStyle name="Normal 17 3 2 2 2 2 3 6" xfId="12988"/>
    <cellStyle name="Normal 17 3 2 2 2 2 3 7" xfId="12989"/>
    <cellStyle name="Normal 17 3 2 2 2 2 4" xfId="12990"/>
    <cellStyle name="Normal 17 3 2 2 2 2 4 2" xfId="12991"/>
    <cellStyle name="Normal 17 3 2 2 2 2 4 2 2" xfId="12992"/>
    <cellStyle name="Normal 17 3 2 2 2 2 4 2 2 2" xfId="12993"/>
    <cellStyle name="Normal 17 3 2 2 2 2 4 2 3" xfId="12994"/>
    <cellStyle name="Normal 17 3 2 2 2 2 4 2 4" xfId="12995"/>
    <cellStyle name="Normal 17 3 2 2 2 2 4 2 5" xfId="12996"/>
    <cellStyle name="Normal 17 3 2 2 2 2 4 2 6" xfId="12997"/>
    <cellStyle name="Normal 17 3 2 2 2 2 4 3" xfId="12998"/>
    <cellStyle name="Normal 17 3 2 2 2 2 4 3 2" xfId="12999"/>
    <cellStyle name="Normal 17 3 2 2 2 2 4 4" xfId="13000"/>
    <cellStyle name="Normal 17 3 2 2 2 2 4 5" xfId="13001"/>
    <cellStyle name="Normal 17 3 2 2 2 2 4 6" xfId="13002"/>
    <cellStyle name="Normal 17 3 2 2 2 2 4 7" xfId="13003"/>
    <cellStyle name="Normal 17 3 2 2 2 2 5" xfId="13004"/>
    <cellStyle name="Normal 17 3 2 2 2 2 5 2" xfId="13005"/>
    <cellStyle name="Normal 17 3 2 2 2 2 5 2 2" xfId="13006"/>
    <cellStyle name="Normal 17 3 2 2 2 2 5 2 2 2" xfId="13007"/>
    <cellStyle name="Normal 17 3 2 2 2 2 5 2 3" xfId="13008"/>
    <cellStyle name="Normal 17 3 2 2 2 2 5 2 4" xfId="13009"/>
    <cellStyle name="Normal 17 3 2 2 2 2 5 2 5" xfId="13010"/>
    <cellStyle name="Normal 17 3 2 2 2 2 5 2 6" xfId="13011"/>
    <cellStyle name="Normal 17 3 2 2 2 2 5 3" xfId="13012"/>
    <cellStyle name="Normal 17 3 2 2 2 2 5 3 2" xfId="13013"/>
    <cellStyle name="Normal 17 3 2 2 2 2 5 4" xfId="13014"/>
    <cellStyle name="Normal 17 3 2 2 2 2 5 5" xfId="13015"/>
    <cellStyle name="Normal 17 3 2 2 2 2 5 6" xfId="13016"/>
    <cellStyle name="Normal 17 3 2 2 2 2 5 7" xfId="13017"/>
    <cellStyle name="Normal 17 3 2 2 2 2 6" xfId="13018"/>
    <cellStyle name="Normal 17 3 2 2 2 2 6 2" xfId="13019"/>
    <cellStyle name="Normal 17 3 2 2 2 2 6 2 2" xfId="13020"/>
    <cellStyle name="Normal 17 3 2 2 2 2 6 2 2 2" xfId="13021"/>
    <cellStyle name="Normal 17 3 2 2 2 2 6 2 3" xfId="13022"/>
    <cellStyle name="Normal 17 3 2 2 2 2 6 2 4" xfId="13023"/>
    <cellStyle name="Normal 17 3 2 2 2 2 6 2 5" xfId="13024"/>
    <cellStyle name="Normal 17 3 2 2 2 2 6 2 6" xfId="13025"/>
    <cellStyle name="Normal 17 3 2 2 2 2 6 3" xfId="13026"/>
    <cellStyle name="Normal 17 3 2 2 2 2 6 3 2" xfId="13027"/>
    <cellStyle name="Normal 17 3 2 2 2 2 6 4" xfId="13028"/>
    <cellStyle name="Normal 17 3 2 2 2 2 6 5" xfId="13029"/>
    <cellStyle name="Normal 17 3 2 2 2 2 6 6" xfId="13030"/>
    <cellStyle name="Normal 17 3 2 2 2 2 6 7" xfId="13031"/>
    <cellStyle name="Normal 17 3 2 2 2 2 7" xfId="13032"/>
    <cellStyle name="Normal 17 3 2 2 2 2 7 2" xfId="13033"/>
    <cellStyle name="Normal 17 3 2 2 2 2 7 2 2" xfId="13034"/>
    <cellStyle name="Normal 17 3 2 2 2 2 7 2 2 2" xfId="13035"/>
    <cellStyle name="Normal 17 3 2 2 2 2 7 2 3" xfId="13036"/>
    <cellStyle name="Normal 17 3 2 2 2 2 7 2 4" xfId="13037"/>
    <cellStyle name="Normal 17 3 2 2 2 2 7 2 5" xfId="13038"/>
    <cellStyle name="Normal 17 3 2 2 2 2 7 2 6" xfId="13039"/>
    <cellStyle name="Normal 17 3 2 2 2 2 7 3" xfId="13040"/>
    <cellStyle name="Normal 17 3 2 2 2 2 7 3 2" xfId="13041"/>
    <cellStyle name="Normal 17 3 2 2 2 2 7 4" xfId="13042"/>
    <cellStyle name="Normal 17 3 2 2 2 2 7 5" xfId="13043"/>
    <cellStyle name="Normal 17 3 2 2 2 2 7 6" xfId="13044"/>
    <cellStyle name="Normal 17 3 2 2 2 2 7 7" xfId="13045"/>
    <cellStyle name="Normal 17 3 2 2 2 2 8" xfId="13046"/>
    <cellStyle name="Normal 17 3 2 2 2 2 8 2" xfId="13047"/>
    <cellStyle name="Normal 17 3 2 2 2 2 8 2 2" xfId="13048"/>
    <cellStyle name="Normal 17 3 2 2 2 2 8 2 2 2" xfId="13049"/>
    <cellStyle name="Normal 17 3 2 2 2 2 8 2 3" xfId="13050"/>
    <cellStyle name="Normal 17 3 2 2 2 2 8 2 4" xfId="13051"/>
    <cellStyle name="Normal 17 3 2 2 2 2 8 2 5" xfId="13052"/>
    <cellStyle name="Normal 17 3 2 2 2 2 8 2 6" xfId="13053"/>
    <cellStyle name="Normal 17 3 2 2 2 2 8 3" xfId="13054"/>
    <cellStyle name="Normal 17 3 2 2 2 2 8 3 2" xfId="13055"/>
    <cellStyle name="Normal 17 3 2 2 2 2 8 4" xfId="13056"/>
    <cellStyle name="Normal 17 3 2 2 2 2 8 5" xfId="13057"/>
    <cellStyle name="Normal 17 3 2 2 2 2 8 6" xfId="13058"/>
    <cellStyle name="Normal 17 3 2 2 2 2 8 7" xfId="13059"/>
    <cellStyle name="Normal 17 3 2 2 2 2 9" xfId="13060"/>
    <cellStyle name="Normal 17 3 2 2 2 2 9 2" xfId="13061"/>
    <cellStyle name="Normal 17 3 2 2 2 2 9 2 2" xfId="13062"/>
    <cellStyle name="Normal 17 3 2 2 2 2 9 3" xfId="13063"/>
    <cellStyle name="Normal 17 3 2 2 2 2 9 4" xfId="13064"/>
    <cellStyle name="Normal 17 3 2 2 2 2 9 5" xfId="13065"/>
    <cellStyle name="Normal 17 3 2 2 2 2 9 6" xfId="13066"/>
    <cellStyle name="Normal 17 3 2 2 2 3" xfId="13067"/>
    <cellStyle name="Normal 17 3 2 2 2 4" xfId="13068"/>
    <cellStyle name="Normal 17 3 2 2 2 5" xfId="13069"/>
    <cellStyle name="Normal 17 3 2 2 3" xfId="13070"/>
    <cellStyle name="Normal 17 3 2 2 4" xfId="13071"/>
    <cellStyle name="Normal 17 3 2 2 5" xfId="13072"/>
    <cellStyle name="Normal 17 3 2 3" xfId="13073"/>
    <cellStyle name="Normal 17 3 2 4" xfId="13074"/>
    <cellStyle name="Normal 17 3 2 5" xfId="13075"/>
    <cellStyle name="Normal 17 3 3" xfId="13076"/>
    <cellStyle name="Normal 17 3 4" xfId="13077"/>
    <cellStyle name="Normal 17 3 5" xfId="13078"/>
    <cellStyle name="Normal 17 4" xfId="13079"/>
    <cellStyle name="Normal 17 5" xfId="13080"/>
    <cellStyle name="Normal 17 6" xfId="13081"/>
    <cellStyle name="Normal 17 7" xfId="13082"/>
    <cellStyle name="Normal 17 8" xfId="13083"/>
    <cellStyle name="Normal 18" xfId="13084"/>
    <cellStyle name="Normal 18 10" xfId="13085"/>
    <cellStyle name="Normal 18 2" xfId="13086"/>
    <cellStyle name="Normal 18 2 10" xfId="13087"/>
    <cellStyle name="Normal 18 2 2" xfId="13088"/>
    <cellStyle name="Normal 18 2 2 2" xfId="13089"/>
    <cellStyle name="Normal 18 2 2 3" xfId="13090"/>
    <cellStyle name="Normal 18 2 2 4" xfId="13091"/>
    <cellStyle name="Normal 18 2 3" xfId="13092"/>
    <cellStyle name="Normal 18 2 3 2" xfId="13093"/>
    <cellStyle name="Normal 18 2 3 3" xfId="13094"/>
    <cellStyle name="Normal 18 2 3 4" xfId="13095"/>
    <cellStyle name="Normal 18 2 4" xfId="13096"/>
    <cellStyle name="Normal 18 2 5" xfId="13097"/>
    <cellStyle name="Normal 18 2 6" xfId="13098"/>
    <cellStyle name="Normal 18 2 7" xfId="13099"/>
    <cellStyle name="Normal 18 2 8" xfId="13100"/>
    <cellStyle name="Normal 18 2 9" xfId="13101"/>
    <cellStyle name="Normal 18 3" xfId="13102"/>
    <cellStyle name="Normal 18 4" xfId="13103"/>
    <cellStyle name="Normal 18 5" xfId="13104"/>
    <cellStyle name="Normal 18 6" xfId="13105"/>
    <cellStyle name="Normal 18 7" xfId="13106"/>
    <cellStyle name="Normal 18 8" xfId="13107"/>
    <cellStyle name="Normal 18 9" xfId="13108"/>
    <cellStyle name="Normal 19" xfId="13109"/>
    <cellStyle name="Normal 19 2" xfId="13110"/>
    <cellStyle name="Normal 19 2 2" xfId="13111"/>
    <cellStyle name="Normal 19 3" xfId="13112"/>
    <cellStyle name="Normal 19 4" xfId="13113"/>
    <cellStyle name="Normal 19 5" xfId="13114"/>
    <cellStyle name="Normal 2" xfId="6"/>
    <cellStyle name="Normal 2 10" xfId="13115"/>
    <cellStyle name="Normal 2 10 10" xfId="13116"/>
    <cellStyle name="Normal 2 10 11" xfId="13117"/>
    <cellStyle name="Normal 2 10 12" xfId="13118"/>
    <cellStyle name="Normal 2 10 13" xfId="13119"/>
    <cellStyle name="Normal 2 10 2" xfId="13120"/>
    <cellStyle name="Normal 2 10 2 2" xfId="13121"/>
    <cellStyle name="Normal 2 10 2 2 4" xfId="13122"/>
    <cellStyle name="Normal 2 10 2 2 7" xfId="13123"/>
    <cellStyle name="Normal 2 10 3" xfId="13124"/>
    <cellStyle name="Normal 2 10 4" xfId="13125"/>
    <cellStyle name="Normal 2 10 5" xfId="13126"/>
    <cellStyle name="Normal 2 10 6" xfId="13127"/>
    <cellStyle name="Normal 2 10 7" xfId="13128"/>
    <cellStyle name="Normal 2 10 8" xfId="13129"/>
    <cellStyle name="Normal 2 10 9" xfId="13130"/>
    <cellStyle name="Normal 2 11" xfId="13131"/>
    <cellStyle name="Normal 2 11 10" xfId="13132"/>
    <cellStyle name="Normal 2 11 11" xfId="13133"/>
    <cellStyle name="Normal 2 11 12" xfId="13134"/>
    <cellStyle name="Normal 2 11 13" xfId="13135"/>
    <cellStyle name="Normal 2 11 2" xfId="13136"/>
    <cellStyle name="Normal 2 11 3" xfId="13137"/>
    <cellStyle name="Normal 2 11 4" xfId="13138"/>
    <cellStyle name="Normal 2 11 5" xfId="13139"/>
    <cellStyle name="Normal 2 11 6" xfId="13140"/>
    <cellStyle name="Normal 2 11 7" xfId="13141"/>
    <cellStyle name="Normal 2 11 8" xfId="13142"/>
    <cellStyle name="Normal 2 11 9" xfId="13143"/>
    <cellStyle name="Normal 2 12" xfId="13144"/>
    <cellStyle name="Normal 2 12 10" xfId="13145"/>
    <cellStyle name="Normal 2 12 11" xfId="13146"/>
    <cellStyle name="Normal 2 12 12" xfId="13147"/>
    <cellStyle name="Normal 2 12 13" xfId="13148"/>
    <cellStyle name="Normal 2 12 2" xfId="13149"/>
    <cellStyle name="Normal 2 12 3" xfId="13150"/>
    <cellStyle name="Normal 2 12 4" xfId="13151"/>
    <cellStyle name="Normal 2 12 5" xfId="13152"/>
    <cellStyle name="Normal 2 12 6" xfId="13153"/>
    <cellStyle name="Normal 2 12 7" xfId="13154"/>
    <cellStyle name="Normal 2 12 8" xfId="13155"/>
    <cellStyle name="Normal 2 12 9" xfId="13156"/>
    <cellStyle name="Normal 2 13" xfId="13157"/>
    <cellStyle name="Normal 2 13 10" xfId="13158"/>
    <cellStyle name="Normal 2 13 11" xfId="13159"/>
    <cellStyle name="Normal 2 13 12" xfId="13160"/>
    <cellStyle name="Normal 2 13 13" xfId="13161"/>
    <cellStyle name="Normal 2 13 2" xfId="13162"/>
    <cellStyle name="Normal 2 13 3" xfId="13163"/>
    <cellStyle name="Normal 2 13 4" xfId="13164"/>
    <cellStyle name="Normal 2 13 5" xfId="13165"/>
    <cellStyle name="Normal 2 13 6" xfId="13166"/>
    <cellStyle name="Normal 2 13 7" xfId="13167"/>
    <cellStyle name="Normal 2 13 8" xfId="13168"/>
    <cellStyle name="Normal 2 13 9" xfId="13169"/>
    <cellStyle name="Normal 2 14" xfId="13170"/>
    <cellStyle name="Normal 2 14 10" xfId="13171"/>
    <cellStyle name="Normal 2 14 11" xfId="13172"/>
    <cellStyle name="Normal 2 14 12" xfId="13173"/>
    <cellStyle name="Normal 2 14 13" xfId="13174"/>
    <cellStyle name="Normal 2 14 2" xfId="13175"/>
    <cellStyle name="Normal 2 14 3" xfId="13176"/>
    <cellStyle name="Normal 2 14 4" xfId="13177"/>
    <cellStyle name="Normal 2 14 5" xfId="13178"/>
    <cellStyle name="Normal 2 14 6" xfId="13179"/>
    <cellStyle name="Normal 2 14 7" xfId="13180"/>
    <cellStyle name="Normal 2 14 8" xfId="13181"/>
    <cellStyle name="Normal 2 14 9" xfId="13182"/>
    <cellStyle name="Normal 2 15" xfId="13183"/>
    <cellStyle name="Normal 2 15 10" xfId="13184"/>
    <cellStyle name="Normal 2 15 11" xfId="13185"/>
    <cellStyle name="Normal 2 15 12" xfId="13186"/>
    <cellStyle name="Normal 2 15 13" xfId="13187"/>
    <cellStyle name="Normal 2 15 2" xfId="13188"/>
    <cellStyle name="Normal 2 15 3" xfId="13189"/>
    <cellStyle name="Normal 2 15 4" xfId="13190"/>
    <cellStyle name="Normal 2 15 5" xfId="13191"/>
    <cellStyle name="Normal 2 15 6" xfId="13192"/>
    <cellStyle name="Normal 2 15 7" xfId="13193"/>
    <cellStyle name="Normal 2 15 8" xfId="13194"/>
    <cellStyle name="Normal 2 15 9" xfId="13195"/>
    <cellStyle name="Normal 2 16" xfId="13196"/>
    <cellStyle name="Normal 2 16 10" xfId="13197"/>
    <cellStyle name="Normal 2 16 11" xfId="13198"/>
    <cellStyle name="Normal 2 16 12" xfId="13199"/>
    <cellStyle name="Normal 2 16 13" xfId="13200"/>
    <cellStyle name="Normal 2 16 2" xfId="13201"/>
    <cellStyle name="Normal 2 16 3" xfId="13202"/>
    <cellStyle name="Normal 2 16 4" xfId="13203"/>
    <cellStyle name="Normal 2 16 5" xfId="13204"/>
    <cellStyle name="Normal 2 16 6" xfId="13205"/>
    <cellStyle name="Normal 2 16 7" xfId="13206"/>
    <cellStyle name="Normal 2 16 8" xfId="13207"/>
    <cellStyle name="Normal 2 16 9" xfId="13208"/>
    <cellStyle name="Normal 2 17" xfId="13209"/>
    <cellStyle name="Normal 2 17 10" xfId="13210"/>
    <cellStyle name="Normal 2 17 11" xfId="13211"/>
    <cellStyle name="Normal 2 17 12" xfId="13212"/>
    <cellStyle name="Normal 2 17 13" xfId="13213"/>
    <cellStyle name="Normal 2 17 2" xfId="13214"/>
    <cellStyle name="Normal 2 17 3" xfId="13215"/>
    <cellStyle name="Normal 2 17 4" xfId="13216"/>
    <cellStyle name="Normal 2 17 5" xfId="13217"/>
    <cellStyle name="Normal 2 17 6" xfId="13218"/>
    <cellStyle name="Normal 2 17 7" xfId="13219"/>
    <cellStyle name="Normal 2 17 8" xfId="13220"/>
    <cellStyle name="Normal 2 17 9" xfId="13221"/>
    <cellStyle name="Normal 2 18" xfId="13222"/>
    <cellStyle name="Normal 2 18 10" xfId="13223"/>
    <cellStyle name="Normal 2 18 11" xfId="13224"/>
    <cellStyle name="Normal 2 18 12" xfId="13225"/>
    <cellStyle name="Normal 2 18 13" xfId="13226"/>
    <cellStyle name="Normal 2 18 2" xfId="13227"/>
    <cellStyle name="Normal 2 18 3" xfId="13228"/>
    <cellStyle name="Normal 2 18 4" xfId="13229"/>
    <cellStyle name="Normal 2 18 5" xfId="13230"/>
    <cellStyle name="Normal 2 18 6" xfId="13231"/>
    <cellStyle name="Normal 2 18 7" xfId="13232"/>
    <cellStyle name="Normal 2 18 8" xfId="13233"/>
    <cellStyle name="Normal 2 18 9" xfId="13234"/>
    <cellStyle name="Normal 2 19" xfId="13235"/>
    <cellStyle name="Normal 2 19 10" xfId="13236"/>
    <cellStyle name="Normal 2 19 11" xfId="13237"/>
    <cellStyle name="Normal 2 19 12" xfId="13238"/>
    <cellStyle name="Normal 2 19 13" xfId="13239"/>
    <cellStyle name="Normal 2 19 2" xfId="13240"/>
    <cellStyle name="Normal 2 19 3" xfId="13241"/>
    <cellStyle name="Normal 2 19 4" xfId="13242"/>
    <cellStyle name="Normal 2 19 5" xfId="13243"/>
    <cellStyle name="Normal 2 19 6" xfId="13244"/>
    <cellStyle name="Normal 2 19 7" xfId="13245"/>
    <cellStyle name="Normal 2 19 8" xfId="13246"/>
    <cellStyle name="Normal 2 19 9" xfId="13247"/>
    <cellStyle name="Normal 2 2" xfId="1"/>
    <cellStyle name="Normal 2 2 10" xfId="13248"/>
    <cellStyle name="Normal 2 2 11" xfId="13249"/>
    <cellStyle name="Normal 2 2 12" xfId="13250"/>
    <cellStyle name="Normal 2 2 13" xfId="13251"/>
    <cellStyle name="Normal 2 2 14" xfId="13252"/>
    <cellStyle name="Normal 2 2 15" xfId="13253"/>
    <cellStyle name="Normal 2 2 16" xfId="13254"/>
    <cellStyle name="Normal 2 2 17" xfId="13255"/>
    <cellStyle name="Normal 2 2 18" xfId="13256"/>
    <cellStyle name="Normal 2 2 19" xfId="13257"/>
    <cellStyle name="Normal 2 2 2" xfId="13258"/>
    <cellStyle name="Normal 2 2 2 2" xfId="13259"/>
    <cellStyle name="Normal 2 2 2 2 2" xfId="13260"/>
    <cellStyle name="Normal 2 2 2 3" xfId="13261"/>
    <cellStyle name="Normal 2 2 2 4" xfId="13262"/>
    <cellStyle name="Normal 2 2 2 5" xfId="13263"/>
    <cellStyle name="Normal 2 2 2_RKN_Santos 120605" xfId="13264"/>
    <cellStyle name="Normal 2 2 20" xfId="13265"/>
    <cellStyle name="Normal 2 2 21" xfId="13266"/>
    <cellStyle name="Normal 2 2 22" xfId="13267"/>
    <cellStyle name="Normal 2 2 23" xfId="13268"/>
    <cellStyle name="Normal 2 2 24" xfId="13269"/>
    <cellStyle name="Normal 2 2 25" xfId="13270"/>
    <cellStyle name="Normal 2 2 26" xfId="13271"/>
    <cellStyle name="Normal 2 2 27" xfId="13272"/>
    <cellStyle name="Normal 2 2 28" xfId="13273"/>
    <cellStyle name="Normal 2 2 29" xfId="13274"/>
    <cellStyle name="Normal 2 2 3" xfId="13275"/>
    <cellStyle name="Normal 2 2 3 2" xfId="13276"/>
    <cellStyle name="Normal 2 2 3 2 2" xfId="13277"/>
    <cellStyle name="Normal 2 2 3 3" xfId="13278"/>
    <cellStyle name="Normal 2 2 3 4" xfId="13279"/>
    <cellStyle name="Normal 2 2 3_RKN_Santos 120605" xfId="13280"/>
    <cellStyle name="Normal 2 2 30" xfId="13281"/>
    <cellStyle name="Normal 2 2 31" xfId="13282"/>
    <cellStyle name="Normal 2 2 32" xfId="13283"/>
    <cellStyle name="Normal 2 2 33" xfId="13284"/>
    <cellStyle name="Normal 2 2 34" xfId="13285"/>
    <cellStyle name="Normal 2 2 35" xfId="13286"/>
    <cellStyle name="Normal 2 2 36" xfId="13287"/>
    <cellStyle name="Normal 2 2 37" xfId="13288"/>
    <cellStyle name="Normal 2 2 38" xfId="13289"/>
    <cellStyle name="Normal 2 2 39" xfId="13290"/>
    <cellStyle name="Normal 2 2 4" xfId="13291"/>
    <cellStyle name="Normal 2 2 4 2" xfId="13292"/>
    <cellStyle name="Normal 2 2 4_RKN_Santos 120605" xfId="13293"/>
    <cellStyle name="Normal 2 2 5" xfId="13294"/>
    <cellStyle name="Normal 2 2 6" xfId="13295"/>
    <cellStyle name="Normal 2 2 6 10" xfId="13296"/>
    <cellStyle name="Normal 2 2 6 11" xfId="13297"/>
    <cellStyle name="Normal 2 2 6 12" xfId="13298"/>
    <cellStyle name="Normal 2 2 6 13" xfId="13299"/>
    <cellStyle name="Normal 2 2 6 2" xfId="13300"/>
    <cellStyle name="Normal 2 2 6 3" xfId="13301"/>
    <cellStyle name="Normal 2 2 6 4" xfId="13302"/>
    <cellStyle name="Normal 2 2 6 5" xfId="13303"/>
    <cellStyle name="Normal 2 2 6 6" xfId="13304"/>
    <cellStyle name="Normal 2 2 6 7" xfId="13305"/>
    <cellStyle name="Normal 2 2 6 8" xfId="13306"/>
    <cellStyle name="Normal 2 2 6 9" xfId="13307"/>
    <cellStyle name="Normal 2 2 7" xfId="13308"/>
    <cellStyle name="Normal 2 2 7 10" xfId="13309"/>
    <cellStyle name="Normal 2 2 7 11" xfId="13310"/>
    <cellStyle name="Normal 2 2 7 12" xfId="13311"/>
    <cellStyle name="Normal 2 2 7 13" xfId="13312"/>
    <cellStyle name="Normal 2 2 7 2" xfId="13313"/>
    <cellStyle name="Normal 2 2 7 3" xfId="13314"/>
    <cellStyle name="Normal 2 2 7 4" xfId="13315"/>
    <cellStyle name="Normal 2 2 7 5" xfId="13316"/>
    <cellStyle name="Normal 2 2 7 6" xfId="13317"/>
    <cellStyle name="Normal 2 2 7 7" xfId="13318"/>
    <cellStyle name="Normal 2 2 7 8" xfId="13319"/>
    <cellStyle name="Normal 2 2 7 9" xfId="13320"/>
    <cellStyle name="Normal 2 2 8" xfId="13321"/>
    <cellStyle name="Normal 2 2 8 10" xfId="13322"/>
    <cellStyle name="Normal 2 2 8 11" xfId="13323"/>
    <cellStyle name="Normal 2 2 8 12" xfId="13324"/>
    <cellStyle name="Normal 2 2 8 13" xfId="13325"/>
    <cellStyle name="Normal 2 2 8 2" xfId="13326"/>
    <cellStyle name="Normal 2 2 8 3" xfId="13327"/>
    <cellStyle name="Normal 2 2 8 4" xfId="13328"/>
    <cellStyle name="Normal 2 2 8 5" xfId="13329"/>
    <cellStyle name="Normal 2 2 8 6" xfId="13330"/>
    <cellStyle name="Normal 2 2 8 7" xfId="13331"/>
    <cellStyle name="Normal 2 2 8 8" xfId="13332"/>
    <cellStyle name="Normal 2 2 8 9" xfId="13333"/>
    <cellStyle name="Normal 2 2 9" xfId="13334"/>
    <cellStyle name="Normal 2 2_RK_Models 2012-2015 120529" xfId="13335"/>
    <cellStyle name="Normal 2 20" xfId="13336"/>
    <cellStyle name="Normal 2 20 10" xfId="13337"/>
    <cellStyle name="Normal 2 20 11" xfId="13338"/>
    <cellStyle name="Normal 2 20 12" xfId="13339"/>
    <cellStyle name="Normal 2 20 13" xfId="13340"/>
    <cellStyle name="Normal 2 20 2" xfId="13341"/>
    <cellStyle name="Normal 2 20 3" xfId="13342"/>
    <cellStyle name="Normal 2 20 4" xfId="13343"/>
    <cellStyle name="Normal 2 20 5" xfId="13344"/>
    <cellStyle name="Normal 2 20 6" xfId="13345"/>
    <cellStyle name="Normal 2 20 7" xfId="13346"/>
    <cellStyle name="Normal 2 20 8" xfId="13347"/>
    <cellStyle name="Normal 2 20 9" xfId="13348"/>
    <cellStyle name="Normal 2 21" xfId="13349"/>
    <cellStyle name="Normal 2 21 10" xfId="13350"/>
    <cellStyle name="Normal 2 21 11" xfId="13351"/>
    <cellStyle name="Normal 2 21 12" xfId="13352"/>
    <cellStyle name="Normal 2 21 13" xfId="13353"/>
    <cellStyle name="Normal 2 21 2" xfId="13354"/>
    <cellStyle name="Normal 2 21 3" xfId="13355"/>
    <cellStyle name="Normal 2 21 4" xfId="13356"/>
    <cellStyle name="Normal 2 21 5" xfId="13357"/>
    <cellStyle name="Normal 2 21 6" xfId="13358"/>
    <cellStyle name="Normal 2 21 7" xfId="13359"/>
    <cellStyle name="Normal 2 21 8" xfId="13360"/>
    <cellStyle name="Normal 2 21 9" xfId="13361"/>
    <cellStyle name="Normal 2 22" xfId="13362"/>
    <cellStyle name="Normal 2 22 10" xfId="13363"/>
    <cellStyle name="Normal 2 22 11" xfId="13364"/>
    <cellStyle name="Normal 2 22 12" xfId="13365"/>
    <cellStyle name="Normal 2 22 13" xfId="13366"/>
    <cellStyle name="Normal 2 22 2" xfId="13367"/>
    <cellStyle name="Normal 2 22 3" xfId="13368"/>
    <cellStyle name="Normal 2 22 4" xfId="13369"/>
    <cellStyle name="Normal 2 22 5" xfId="13370"/>
    <cellStyle name="Normal 2 22 6" xfId="13371"/>
    <cellStyle name="Normal 2 22 7" xfId="13372"/>
    <cellStyle name="Normal 2 22 8" xfId="13373"/>
    <cellStyle name="Normal 2 22 9" xfId="13374"/>
    <cellStyle name="Normal 2 23" xfId="13375"/>
    <cellStyle name="Normal 2 23 10" xfId="13376"/>
    <cellStyle name="Normal 2 23 11" xfId="13377"/>
    <cellStyle name="Normal 2 23 12" xfId="13378"/>
    <cellStyle name="Normal 2 23 13" xfId="13379"/>
    <cellStyle name="Normal 2 23 2" xfId="13380"/>
    <cellStyle name="Normal 2 23 3" xfId="13381"/>
    <cellStyle name="Normal 2 23 4" xfId="13382"/>
    <cellStyle name="Normal 2 23 5" xfId="13383"/>
    <cellStyle name="Normal 2 23 6" xfId="13384"/>
    <cellStyle name="Normal 2 23 7" xfId="13385"/>
    <cellStyle name="Normal 2 23 8" xfId="13386"/>
    <cellStyle name="Normal 2 23 9" xfId="13387"/>
    <cellStyle name="Normal 2 24" xfId="13388"/>
    <cellStyle name="Normal 2 24 10" xfId="13389"/>
    <cellStyle name="Normal 2 24 11" xfId="13390"/>
    <cellStyle name="Normal 2 24 12" xfId="13391"/>
    <cellStyle name="Normal 2 24 13" xfId="13392"/>
    <cellStyle name="Normal 2 24 2" xfId="13393"/>
    <cellStyle name="Normal 2 24 3" xfId="13394"/>
    <cellStyle name="Normal 2 24 4" xfId="13395"/>
    <cellStyle name="Normal 2 24 5" xfId="13396"/>
    <cellStyle name="Normal 2 24 6" xfId="13397"/>
    <cellStyle name="Normal 2 24 7" xfId="13398"/>
    <cellStyle name="Normal 2 24 8" xfId="13399"/>
    <cellStyle name="Normal 2 24 9" xfId="13400"/>
    <cellStyle name="Normal 2 25" xfId="13401"/>
    <cellStyle name="Normal 2 25 10" xfId="13402"/>
    <cellStyle name="Normal 2 25 11" xfId="13403"/>
    <cellStyle name="Normal 2 25 12" xfId="13404"/>
    <cellStyle name="Normal 2 25 13" xfId="13405"/>
    <cellStyle name="Normal 2 25 2" xfId="13406"/>
    <cellStyle name="Normal 2 25 3" xfId="13407"/>
    <cellStyle name="Normal 2 25 4" xfId="13408"/>
    <cellStyle name="Normal 2 25 5" xfId="13409"/>
    <cellStyle name="Normal 2 25 6" xfId="13410"/>
    <cellStyle name="Normal 2 25 7" xfId="13411"/>
    <cellStyle name="Normal 2 25 8" xfId="13412"/>
    <cellStyle name="Normal 2 25 9" xfId="13413"/>
    <cellStyle name="Normal 2 26" xfId="13414"/>
    <cellStyle name="Normal 2 26 10" xfId="13415"/>
    <cellStyle name="Normal 2 26 11" xfId="13416"/>
    <cellStyle name="Normal 2 26 12" xfId="13417"/>
    <cellStyle name="Normal 2 26 13" xfId="13418"/>
    <cellStyle name="Normal 2 26 2" xfId="13419"/>
    <cellStyle name="Normal 2 26 3" xfId="13420"/>
    <cellStyle name="Normal 2 26 4" xfId="13421"/>
    <cellStyle name="Normal 2 26 5" xfId="13422"/>
    <cellStyle name="Normal 2 26 6" xfId="13423"/>
    <cellStyle name="Normal 2 26 7" xfId="13424"/>
    <cellStyle name="Normal 2 26 8" xfId="13425"/>
    <cellStyle name="Normal 2 26 9" xfId="13426"/>
    <cellStyle name="Normal 2 27" xfId="13427"/>
    <cellStyle name="Normal 2 27 10" xfId="13428"/>
    <cellStyle name="Normal 2 27 11" xfId="13429"/>
    <cellStyle name="Normal 2 27 12" xfId="13430"/>
    <cellStyle name="Normal 2 27 13" xfId="13431"/>
    <cellStyle name="Normal 2 27 2" xfId="13432"/>
    <cellStyle name="Normal 2 27 3" xfId="13433"/>
    <cellStyle name="Normal 2 27 4" xfId="13434"/>
    <cellStyle name="Normal 2 27 5" xfId="13435"/>
    <cellStyle name="Normal 2 27 6" xfId="13436"/>
    <cellStyle name="Normal 2 27 7" xfId="13437"/>
    <cellStyle name="Normal 2 27 8" xfId="13438"/>
    <cellStyle name="Normal 2 27 9" xfId="13439"/>
    <cellStyle name="Normal 2 28" xfId="13440"/>
    <cellStyle name="Normal 2 28 10" xfId="13441"/>
    <cellStyle name="Normal 2 28 11" xfId="13442"/>
    <cellStyle name="Normal 2 28 12" xfId="13443"/>
    <cellStyle name="Normal 2 28 13" xfId="13444"/>
    <cellStyle name="Normal 2 28 2" xfId="13445"/>
    <cellStyle name="Normal 2 28 3" xfId="13446"/>
    <cellStyle name="Normal 2 28 4" xfId="13447"/>
    <cellStyle name="Normal 2 28 5" xfId="13448"/>
    <cellStyle name="Normal 2 28 6" xfId="13449"/>
    <cellStyle name="Normal 2 28 7" xfId="13450"/>
    <cellStyle name="Normal 2 28 8" xfId="13451"/>
    <cellStyle name="Normal 2 28 9" xfId="13452"/>
    <cellStyle name="Normal 2 29" xfId="13453"/>
    <cellStyle name="Normal 2 29 10" xfId="13454"/>
    <cellStyle name="Normal 2 29 11" xfId="13455"/>
    <cellStyle name="Normal 2 29 12" xfId="13456"/>
    <cellStyle name="Normal 2 29 13" xfId="13457"/>
    <cellStyle name="Normal 2 29 2" xfId="13458"/>
    <cellStyle name="Normal 2 29 3" xfId="13459"/>
    <cellStyle name="Normal 2 29 4" xfId="13460"/>
    <cellStyle name="Normal 2 29 5" xfId="13461"/>
    <cellStyle name="Normal 2 29 6" xfId="13462"/>
    <cellStyle name="Normal 2 29 7" xfId="13463"/>
    <cellStyle name="Normal 2 29 8" xfId="13464"/>
    <cellStyle name="Normal 2 29 9" xfId="13465"/>
    <cellStyle name="Normal 2 3" xfId="13466"/>
    <cellStyle name="Normal 2 3 10" xfId="13467"/>
    <cellStyle name="Normal 2 3 10 10" xfId="13468"/>
    <cellStyle name="Normal 2 3 10 11" xfId="13469"/>
    <cellStyle name="Normal 2 3 10 12" xfId="13470"/>
    <cellStyle name="Normal 2 3 10 13" xfId="13471"/>
    <cellStyle name="Normal 2 3 10 2" xfId="13472"/>
    <cellStyle name="Normal 2 3 10 3" xfId="13473"/>
    <cellStyle name="Normal 2 3 10 4" xfId="13474"/>
    <cellStyle name="Normal 2 3 10 5" xfId="13475"/>
    <cellStyle name="Normal 2 3 10 6" xfId="13476"/>
    <cellStyle name="Normal 2 3 10 7" xfId="13477"/>
    <cellStyle name="Normal 2 3 10 8" xfId="13478"/>
    <cellStyle name="Normal 2 3 10 9" xfId="13479"/>
    <cellStyle name="Normal 2 3 11" xfId="13480"/>
    <cellStyle name="Normal 2 3 11 10" xfId="13481"/>
    <cellStyle name="Normal 2 3 11 11" xfId="13482"/>
    <cellStyle name="Normal 2 3 11 12" xfId="13483"/>
    <cellStyle name="Normal 2 3 11 13" xfId="13484"/>
    <cellStyle name="Normal 2 3 11 2" xfId="13485"/>
    <cellStyle name="Normal 2 3 11 3" xfId="13486"/>
    <cellStyle name="Normal 2 3 11 4" xfId="13487"/>
    <cellStyle name="Normal 2 3 11 5" xfId="13488"/>
    <cellStyle name="Normal 2 3 11 6" xfId="13489"/>
    <cellStyle name="Normal 2 3 11 7" xfId="13490"/>
    <cellStyle name="Normal 2 3 11 8" xfId="13491"/>
    <cellStyle name="Normal 2 3 11 9" xfId="13492"/>
    <cellStyle name="Normal 2 3 12" xfId="13493"/>
    <cellStyle name="Normal 2 3 12 10" xfId="13494"/>
    <cellStyle name="Normal 2 3 12 11" xfId="13495"/>
    <cellStyle name="Normal 2 3 12 12" xfId="13496"/>
    <cellStyle name="Normal 2 3 12 13" xfId="13497"/>
    <cellStyle name="Normal 2 3 12 2" xfId="13498"/>
    <cellStyle name="Normal 2 3 12 3" xfId="13499"/>
    <cellStyle name="Normal 2 3 12 4" xfId="13500"/>
    <cellStyle name="Normal 2 3 12 5" xfId="13501"/>
    <cellStyle name="Normal 2 3 12 6" xfId="13502"/>
    <cellStyle name="Normal 2 3 12 7" xfId="13503"/>
    <cellStyle name="Normal 2 3 12 8" xfId="13504"/>
    <cellStyle name="Normal 2 3 12 9" xfId="13505"/>
    <cellStyle name="Normal 2 3 13" xfId="13506"/>
    <cellStyle name="Normal 2 3 13 10" xfId="13507"/>
    <cellStyle name="Normal 2 3 13 11" xfId="13508"/>
    <cellStyle name="Normal 2 3 13 12" xfId="13509"/>
    <cellStyle name="Normal 2 3 13 13" xfId="13510"/>
    <cellStyle name="Normal 2 3 13 2" xfId="13511"/>
    <cellStyle name="Normal 2 3 13 3" xfId="13512"/>
    <cellStyle name="Normal 2 3 13 4" xfId="13513"/>
    <cellStyle name="Normal 2 3 13 5" xfId="13514"/>
    <cellStyle name="Normal 2 3 13 6" xfId="13515"/>
    <cellStyle name="Normal 2 3 13 7" xfId="13516"/>
    <cellStyle name="Normal 2 3 13 8" xfId="13517"/>
    <cellStyle name="Normal 2 3 13 9" xfId="13518"/>
    <cellStyle name="Normal 2 3 14" xfId="13519"/>
    <cellStyle name="Normal 2 3 14 10" xfId="13520"/>
    <cellStyle name="Normal 2 3 14 11" xfId="13521"/>
    <cellStyle name="Normal 2 3 14 12" xfId="13522"/>
    <cellStyle name="Normal 2 3 14 13" xfId="13523"/>
    <cellStyle name="Normal 2 3 14 2" xfId="13524"/>
    <cellStyle name="Normal 2 3 14 3" xfId="13525"/>
    <cellStyle name="Normal 2 3 14 4" xfId="13526"/>
    <cellStyle name="Normal 2 3 14 5" xfId="13527"/>
    <cellStyle name="Normal 2 3 14 6" xfId="13528"/>
    <cellStyle name="Normal 2 3 14 7" xfId="13529"/>
    <cellStyle name="Normal 2 3 14 8" xfId="13530"/>
    <cellStyle name="Normal 2 3 14 9" xfId="13531"/>
    <cellStyle name="Normal 2 3 15" xfId="13532"/>
    <cellStyle name="Normal 2 3 15 10" xfId="13533"/>
    <cellStyle name="Normal 2 3 15 11" xfId="13534"/>
    <cellStyle name="Normal 2 3 15 12" xfId="13535"/>
    <cellStyle name="Normal 2 3 15 13" xfId="13536"/>
    <cellStyle name="Normal 2 3 15 2" xfId="13537"/>
    <cellStyle name="Normal 2 3 15 3" xfId="13538"/>
    <cellStyle name="Normal 2 3 15 4" xfId="13539"/>
    <cellStyle name="Normal 2 3 15 5" xfId="13540"/>
    <cellStyle name="Normal 2 3 15 6" xfId="13541"/>
    <cellStyle name="Normal 2 3 15 7" xfId="13542"/>
    <cellStyle name="Normal 2 3 15 8" xfId="13543"/>
    <cellStyle name="Normal 2 3 15 9" xfId="13544"/>
    <cellStyle name="Normal 2 3 16" xfId="13545"/>
    <cellStyle name="Normal 2 3 16 10" xfId="13546"/>
    <cellStyle name="Normal 2 3 16 11" xfId="13547"/>
    <cellStyle name="Normal 2 3 16 12" xfId="13548"/>
    <cellStyle name="Normal 2 3 16 13" xfId="13549"/>
    <cellStyle name="Normal 2 3 16 2" xfId="13550"/>
    <cellStyle name="Normal 2 3 16 3" xfId="13551"/>
    <cellStyle name="Normal 2 3 16 4" xfId="13552"/>
    <cellStyle name="Normal 2 3 16 5" xfId="13553"/>
    <cellStyle name="Normal 2 3 16 6" xfId="13554"/>
    <cellStyle name="Normal 2 3 16 7" xfId="13555"/>
    <cellStyle name="Normal 2 3 16 8" xfId="13556"/>
    <cellStyle name="Normal 2 3 16 9" xfId="13557"/>
    <cellStyle name="Normal 2 3 17" xfId="13558"/>
    <cellStyle name="Normal 2 3 17 10" xfId="13559"/>
    <cellStyle name="Normal 2 3 17 11" xfId="13560"/>
    <cellStyle name="Normal 2 3 17 12" xfId="13561"/>
    <cellStyle name="Normal 2 3 17 13" xfId="13562"/>
    <cellStyle name="Normal 2 3 17 2" xfId="13563"/>
    <cellStyle name="Normal 2 3 17 3" xfId="13564"/>
    <cellStyle name="Normal 2 3 17 4" xfId="13565"/>
    <cellStyle name="Normal 2 3 17 5" xfId="13566"/>
    <cellStyle name="Normal 2 3 17 6" xfId="13567"/>
    <cellStyle name="Normal 2 3 17 7" xfId="13568"/>
    <cellStyle name="Normal 2 3 17 8" xfId="13569"/>
    <cellStyle name="Normal 2 3 17 9" xfId="13570"/>
    <cellStyle name="Normal 2 3 18" xfId="13571"/>
    <cellStyle name="Normal 2 3 18 10" xfId="13572"/>
    <cellStyle name="Normal 2 3 18 11" xfId="13573"/>
    <cellStyle name="Normal 2 3 18 12" xfId="13574"/>
    <cellStyle name="Normal 2 3 18 13" xfId="13575"/>
    <cellStyle name="Normal 2 3 18 2" xfId="13576"/>
    <cellStyle name="Normal 2 3 18 3" xfId="13577"/>
    <cellStyle name="Normal 2 3 18 4" xfId="13578"/>
    <cellStyle name="Normal 2 3 18 5" xfId="13579"/>
    <cellStyle name="Normal 2 3 18 6" xfId="13580"/>
    <cellStyle name="Normal 2 3 18 7" xfId="13581"/>
    <cellStyle name="Normal 2 3 18 8" xfId="13582"/>
    <cellStyle name="Normal 2 3 18 9" xfId="13583"/>
    <cellStyle name="Normal 2 3 19" xfId="13584"/>
    <cellStyle name="Normal 2 3 19 10" xfId="13585"/>
    <cellStyle name="Normal 2 3 19 11" xfId="13586"/>
    <cellStyle name="Normal 2 3 19 12" xfId="13587"/>
    <cellStyle name="Normal 2 3 19 13" xfId="13588"/>
    <cellStyle name="Normal 2 3 19 2" xfId="13589"/>
    <cellStyle name="Normal 2 3 19 3" xfId="13590"/>
    <cellStyle name="Normal 2 3 19 4" xfId="13591"/>
    <cellStyle name="Normal 2 3 19 5" xfId="13592"/>
    <cellStyle name="Normal 2 3 19 6" xfId="13593"/>
    <cellStyle name="Normal 2 3 19 7" xfId="13594"/>
    <cellStyle name="Normal 2 3 19 8" xfId="13595"/>
    <cellStyle name="Normal 2 3 19 9" xfId="13596"/>
    <cellStyle name="Normal 2 3 2" xfId="13597"/>
    <cellStyle name="Normal 2 3 2 10" xfId="13598"/>
    <cellStyle name="Normal 2 3 2 11" xfId="13599"/>
    <cellStyle name="Normal 2 3 2 12" xfId="13600"/>
    <cellStyle name="Normal 2 3 2 13" xfId="13601"/>
    <cellStyle name="Normal 2 3 2 2" xfId="13602"/>
    <cellStyle name="Normal 2 3 2 2 2" xfId="13603"/>
    <cellStyle name="Normal 2 3 2 2 3" xfId="13604"/>
    <cellStyle name="Normal 2 3 2 2 4" xfId="13605"/>
    <cellStyle name="Normal 2 3 2 3" xfId="13606"/>
    <cellStyle name="Normal 2 3 2 4" xfId="13607"/>
    <cellStyle name="Normal 2 3 2 5" xfId="13608"/>
    <cellStyle name="Normal 2 3 2 6" xfId="13609"/>
    <cellStyle name="Normal 2 3 2 7" xfId="13610"/>
    <cellStyle name="Normal 2 3 2 8" xfId="13611"/>
    <cellStyle name="Normal 2 3 2 9" xfId="13612"/>
    <cellStyle name="Normal 2 3 20" xfId="13613"/>
    <cellStyle name="Normal 2 3 20 10" xfId="13614"/>
    <cellStyle name="Normal 2 3 20 11" xfId="13615"/>
    <cellStyle name="Normal 2 3 20 12" xfId="13616"/>
    <cellStyle name="Normal 2 3 20 13" xfId="13617"/>
    <cellStyle name="Normal 2 3 20 2" xfId="13618"/>
    <cellStyle name="Normal 2 3 20 3" xfId="13619"/>
    <cellStyle name="Normal 2 3 20 4" xfId="13620"/>
    <cellStyle name="Normal 2 3 20 5" xfId="13621"/>
    <cellStyle name="Normal 2 3 20 6" xfId="13622"/>
    <cellStyle name="Normal 2 3 20 7" xfId="13623"/>
    <cellStyle name="Normal 2 3 20 8" xfId="13624"/>
    <cellStyle name="Normal 2 3 20 9" xfId="13625"/>
    <cellStyle name="Normal 2 3 21" xfId="13626"/>
    <cellStyle name="Normal 2 3 21 10" xfId="13627"/>
    <cellStyle name="Normal 2 3 21 11" xfId="13628"/>
    <cellStyle name="Normal 2 3 21 12" xfId="13629"/>
    <cellStyle name="Normal 2 3 21 13" xfId="13630"/>
    <cellStyle name="Normal 2 3 21 2" xfId="13631"/>
    <cellStyle name="Normal 2 3 21 3" xfId="13632"/>
    <cellStyle name="Normal 2 3 21 4" xfId="13633"/>
    <cellStyle name="Normal 2 3 21 5" xfId="13634"/>
    <cellStyle name="Normal 2 3 21 6" xfId="13635"/>
    <cellStyle name="Normal 2 3 21 7" xfId="13636"/>
    <cellStyle name="Normal 2 3 21 8" xfId="13637"/>
    <cellStyle name="Normal 2 3 21 9" xfId="13638"/>
    <cellStyle name="Normal 2 3 22" xfId="13639"/>
    <cellStyle name="Normal 2 3 22 10" xfId="13640"/>
    <cellStyle name="Normal 2 3 22 11" xfId="13641"/>
    <cellStyle name="Normal 2 3 22 12" xfId="13642"/>
    <cellStyle name="Normal 2 3 22 13" xfId="13643"/>
    <cellStyle name="Normal 2 3 22 2" xfId="13644"/>
    <cellStyle name="Normal 2 3 22 3" xfId="13645"/>
    <cellStyle name="Normal 2 3 22 4" xfId="13646"/>
    <cellStyle name="Normal 2 3 22 5" xfId="13647"/>
    <cellStyle name="Normal 2 3 22 6" xfId="13648"/>
    <cellStyle name="Normal 2 3 22 7" xfId="13649"/>
    <cellStyle name="Normal 2 3 22 8" xfId="13650"/>
    <cellStyle name="Normal 2 3 22 9" xfId="13651"/>
    <cellStyle name="Normal 2 3 23" xfId="13652"/>
    <cellStyle name="Normal 2 3 24" xfId="13653"/>
    <cellStyle name="Normal 2 3 25" xfId="13654"/>
    <cellStyle name="Normal 2 3 26" xfId="13655"/>
    <cellStyle name="Normal 2 3 27" xfId="13656"/>
    <cellStyle name="Normal 2 3 28" xfId="13657"/>
    <cellStyle name="Normal 2 3 29" xfId="13658"/>
    <cellStyle name="Normal 2 3 3" xfId="13659"/>
    <cellStyle name="Normal 2 3 3 10" xfId="13660"/>
    <cellStyle name="Normal 2 3 3 11" xfId="13661"/>
    <cellStyle name="Normal 2 3 3 12" xfId="13662"/>
    <cellStyle name="Normal 2 3 3 13" xfId="13663"/>
    <cellStyle name="Normal 2 3 3 2" xfId="13664"/>
    <cellStyle name="Normal 2 3 3 3" xfId="13665"/>
    <cellStyle name="Normal 2 3 3 4" xfId="13666"/>
    <cellStyle name="Normal 2 3 3 5" xfId="13667"/>
    <cellStyle name="Normal 2 3 3 6" xfId="13668"/>
    <cellStyle name="Normal 2 3 3 7" xfId="13669"/>
    <cellStyle name="Normal 2 3 3 8" xfId="13670"/>
    <cellStyle name="Normal 2 3 3 9" xfId="13671"/>
    <cellStyle name="Normal 2 3 30" xfId="13672"/>
    <cellStyle name="Normal 2 3 31" xfId="13673"/>
    <cellStyle name="Normal 2 3 32" xfId="13674"/>
    <cellStyle name="Normal 2 3 33" xfId="13675"/>
    <cellStyle name="Normal 2 3 34" xfId="13676"/>
    <cellStyle name="Normal 2 3 35" xfId="13677"/>
    <cellStyle name="Normal 2 3 4" xfId="13678"/>
    <cellStyle name="Normal 2 3 4 10" xfId="13679"/>
    <cellStyle name="Normal 2 3 4 11" xfId="13680"/>
    <cellStyle name="Normal 2 3 4 12" xfId="13681"/>
    <cellStyle name="Normal 2 3 4 13" xfId="13682"/>
    <cellStyle name="Normal 2 3 4 2" xfId="13683"/>
    <cellStyle name="Normal 2 3 4 3" xfId="13684"/>
    <cellStyle name="Normal 2 3 4 4" xfId="13685"/>
    <cellStyle name="Normal 2 3 4 5" xfId="13686"/>
    <cellStyle name="Normal 2 3 4 6" xfId="13687"/>
    <cellStyle name="Normal 2 3 4 7" xfId="13688"/>
    <cellStyle name="Normal 2 3 4 8" xfId="13689"/>
    <cellStyle name="Normal 2 3 4 9" xfId="13690"/>
    <cellStyle name="Normal 2 3 5" xfId="13691"/>
    <cellStyle name="Normal 2 3 5 10" xfId="13692"/>
    <cellStyle name="Normal 2 3 5 11" xfId="13693"/>
    <cellStyle name="Normal 2 3 5 12" xfId="13694"/>
    <cellStyle name="Normal 2 3 5 13" xfId="13695"/>
    <cellStyle name="Normal 2 3 5 2" xfId="13696"/>
    <cellStyle name="Normal 2 3 5 3" xfId="13697"/>
    <cellStyle name="Normal 2 3 5 4" xfId="13698"/>
    <cellStyle name="Normal 2 3 5 4 2" xfId="13699"/>
    <cellStyle name="Normal 2 3 5 4 3" xfId="13700"/>
    <cellStyle name="Normal 2 3 5 4 4" xfId="13701"/>
    <cellStyle name="Normal 2 3 5 4 5" xfId="13702"/>
    <cellStyle name="Normal 2 3 5 4 6" xfId="13703"/>
    <cellStyle name="Normal 2 3 5 4 7" xfId="13704"/>
    <cellStyle name="Normal 2 3 5 5" xfId="13705"/>
    <cellStyle name="Normal 2 3 5 6" xfId="13706"/>
    <cellStyle name="Normal 2 3 5 7" xfId="13707"/>
    <cellStyle name="Normal 2 3 5 8" xfId="13708"/>
    <cellStyle name="Normal 2 3 5 9" xfId="13709"/>
    <cellStyle name="Normal 2 3 6" xfId="13710"/>
    <cellStyle name="Normal 2 3 6 10" xfId="13711"/>
    <cellStyle name="Normal 2 3 6 11" xfId="13712"/>
    <cellStyle name="Normal 2 3 6 12" xfId="13713"/>
    <cellStyle name="Normal 2 3 6 13" xfId="13714"/>
    <cellStyle name="Normal 2 3 6 2" xfId="13715"/>
    <cellStyle name="Normal 2 3 6 3" xfId="13716"/>
    <cellStyle name="Normal 2 3 6 4" xfId="13717"/>
    <cellStyle name="Normal 2 3 6 5" xfId="13718"/>
    <cellStyle name="Normal 2 3 6 6" xfId="13719"/>
    <cellStyle name="Normal 2 3 6 7" xfId="13720"/>
    <cellStyle name="Normal 2 3 6 8" xfId="13721"/>
    <cellStyle name="Normal 2 3 6 9" xfId="13722"/>
    <cellStyle name="Normal 2 3 7" xfId="13723"/>
    <cellStyle name="Normal 2 3 7 10" xfId="13724"/>
    <cellStyle name="Normal 2 3 7 11" xfId="13725"/>
    <cellStyle name="Normal 2 3 7 12" xfId="13726"/>
    <cellStyle name="Normal 2 3 7 13" xfId="13727"/>
    <cellStyle name="Normal 2 3 7 2" xfId="13728"/>
    <cellStyle name="Normal 2 3 7 3" xfId="13729"/>
    <cellStyle name="Normal 2 3 7 4" xfId="13730"/>
    <cellStyle name="Normal 2 3 7 5" xfId="13731"/>
    <cellStyle name="Normal 2 3 7 6" xfId="13732"/>
    <cellStyle name="Normal 2 3 7 7" xfId="13733"/>
    <cellStyle name="Normal 2 3 7 8" xfId="13734"/>
    <cellStyle name="Normal 2 3 7 9" xfId="13735"/>
    <cellStyle name="Normal 2 3 8" xfId="13736"/>
    <cellStyle name="Normal 2 3 8 10" xfId="13737"/>
    <cellStyle name="Normal 2 3 8 11" xfId="13738"/>
    <cellStyle name="Normal 2 3 8 12" xfId="13739"/>
    <cellStyle name="Normal 2 3 8 13" xfId="13740"/>
    <cellStyle name="Normal 2 3 8 2" xfId="13741"/>
    <cellStyle name="Normal 2 3 8 3" xfId="13742"/>
    <cellStyle name="Normal 2 3 8 4" xfId="13743"/>
    <cellStyle name="Normal 2 3 8 5" xfId="13744"/>
    <cellStyle name="Normal 2 3 8 6" xfId="13745"/>
    <cellStyle name="Normal 2 3 8 7" xfId="13746"/>
    <cellStyle name="Normal 2 3 8 8" xfId="13747"/>
    <cellStyle name="Normal 2 3 8 9" xfId="13748"/>
    <cellStyle name="Normal 2 3 9" xfId="13749"/>
    <cellStyle name="Normal 2 3 9 10" xfId="13750"/>
    <cellStyle name="Normal 2 3 9 11" xfId="13751"/>
    <cellStyle name="Normal 2 3 9 12" xfId="13752"/>
    <cellStyle name="Normal 2 3 9 13" xfId="13753"/>
    <cellStyle name="Normal 2 3 9 2" xfId="13754"/>
    <cellStyle name="Normal 2 3 9 3" xfId="13755"/>
    <cellStyle name="Normal 2 3 9 4" xfId="13756"/>
    <cellStyle name="Normal 2 3 9 5" xfId="13757"/>
    <cellStyle name="Normal 2 3 9 6" xfId="13758"/>
    <cellStyle name="Normal 2 3 9 7" xfId="13759"/>
    <cellStyle name="Normal 2 3 9 8" xfId="13760"/>
    <cellStyle name="Normal 2 3 9 9" xfId="13761"/>
    <cellStyle name="Normal 2 3_RKN_Santos 120605" xfId="13762"/>
    <cellStyle name="Normal 2 30" xfId="13763"/>
    <cellStyle name="Normal 2 30 10" xfId="13764"/>
    <cellStyle name="Normal 2 30 11" xfId="13765"/>
    <cellStyle name="Normal 2 30 12" xfId="13766"/>
    <cellStyle name="Normal 2 30 13" xfId="13767"/>
    <cellStyle name="Normal 2 30 2" xfId="13768"/>
    <cellStyle name="Normal 2 30 3" xfId="13769"/>
    <cellStyle name="Normal 2 30 4" xfId="13770"/>
    <cellStyle name="Normal 2 30 5" xfId="13771"/>
    <cellStyle name="Normal 2 30 6" xfId="13772"/>
    <cellStyle name="Normal 2 30 7" xfId="13773"/>
    <cellStyle name="Normal 2 30 8" xfId="13774"/>
    <cellStyle name="Normal 2 30 9" xfId="13775"/>
    <cellStyle name="Normal 2 31" xfId="13776"/>
    <cellStyle name="Normal 2 31 10" xfId="13777"/>
    <cellStyle name="Normal 2 31 11" xfId="13778"/>
    <cellStyle name="Normal 2 31 12" xfId="13779"/>
    <cellStyle name="Normal 2 31 13" xfId="13780"/>
    <cellStyle name="Normal 2 31 2" xfId="13781"/>
    <cellStyle name="Normal 2 31 3" xfId="13782"/>
    <cellStyle name="Normal 2 31 4" xfId="13783"/>
    <cellStyle name="Normal 2 31 5" xfId="13784"/>
    <cellStyle name="Normal 2 31 6" xfId="13785"/>
    <cellStyle name="Normal 2 31 7" xfId="13786"/>
    <cellStyle name="Normal 2 31 8" xfId="13787"/>
    <cellStyle name="Normal 2 31 9" xfId="13788"/>
    <cellStyle name="Normal 2 32" xfId="13789"/>
    <cellStyle name="Normal 2 32 10" xfId="13790"/>
    <cellStyle name="Normal 2 32 11" xfId="13791"/>
    <cellStyle name="Normal 2 32 12" xfId="13792"/>
    <cellStyle name="Normal 2 32 13" xfId="13793"/>
    <cellStyle name="Normal 2 32 2" xfId="13794"/>
    <cellStyle name="Normal 2 32 3" xfId="13795"/>
    <cellStyle name="Normal 2 32 4" xfId="13796"/>
    <cellStyle name="Normal 2 32 5" xfId="13797"/>
    <cellStyle name="Normal 2 32 6" xfId="13798"/>
    <cellStyle name="Normal 2 32 7" xfId="13799"/>
    <cellStyle name="Normal 2 32 8" xfId="13800"/>
    <cellStyle name="Normal 2 32 9" xfId="13801"/>
    <cellStyle name="Normal 2 33" xfId="13802"/>
    <cellStyle name="Normal 2 33 10" xfId="13803"/>
    <cellStyle name="Normal 2 33 11" xfId="13804"/>
    <cellStyle name="Normal 2 33 12" xfId="13805"/>
    <cellStyle name="Normal 2 33 13" xfId="13806"/>
    <cellStyle name="Normal 2 33 2" xfId="13807"/>
    <cellStyle name="Normal 2 33 3" xfId="13808"/>
    <cellStyle name="Normal 2 33 4" xfId="13809"/>
    <cellStyle name="Normal 2 33 5" xfId="13810"/>
    <cellStyle name="Normal 2 33 6" xfId="13811"/>
    <cellStyle name="Normal 2 33 7" xfId="13812"/>
    <cellStyle name="Normal 2 33 8" xfId="13813"/>
    <cellStyle name="Normal 2 33 9" xfId="13814"/>
    <cellStyle name="Normal 2 34" xfId="13815"/>
    <cellStyle name="Normal 2 34 10" xfId="13816"/>
    <cellStyle name="Normal 2 34 11" xfId="13817"/>
    <cellStyle name="Normal 2 34 12" xfId="13818"/>
    <cellStyle name="Normal 2 34 13" xfId="13819"/>
    <cellStyle name="Normal 2 34 2" xfId="13820"/>
    <cellStyle name="Normal 2 34 3" xfId="13821"/>
    <cellStyle name="Normal 2 34 4" xfId="13822"/>
    <cellStyle name="Normal 2 34 5" xfId="13823"/>
    <cellStyle name="Normal 2 34 6" xfId="13824"/>
    <cellStyle name="Normal 2 34 7" xfId="13825"/>
    <cellStyle name="Normal 2 34 8" xfId="13826"/>
    <cellStyle name="Normal 2 34 9" xfId="13827"/>
    <cellStyle name="Normal 2 35" xfId="13828"/>
    <cellStyle name="Normal 2 35 10" xfId="13829"/>
    <cellStyle name="Normal 2 35 11" xfId="13830"/>
    <cellStyle name="Normal 2 35 12" xfId="13831"/>
    <cellStyle name="Normal 2 35 13" xfId="13832"/>
    <cellStyle name="Normal 2 35 2" xfId="13833"/>
    <cellStyle name="Normal 2 35 3" xfId="13834"/>
    <cellStyle name="Normal 2 35 4" xfId="13835"/>
    <cellStyle name="Normal 2 35 5" xfId="13836"/>
    <cellStyle name="Normal 2 35 6" xfId="13837"/>
    <cellStyle name="Normal 2 35 7" xfId="13838"/>
    <cellStyle name="Normal 2 35 8" xfId="13839"/>
    <cellStyle name="Normal 2 35 9" xfId="13840"/>
    <cellStyle name="Normal 2 36" xfId="13841"/>
    <cellStyle name="Normal 2 36 10" xfId="13842"/>
    <cellStyle name="Normal 2 36 11" xfId="13843"/>
    <cellStyle name="Normal 2 36 12" xfId="13844"/>
    <cellStyle name="Normal 2 36 13" xfId="13845"/>
    <cellStyle name="Normal 2 36 2" xfId="13846"/>
    <cellStyle name="Normal 2 36 3" xfId="13847"/>
    <cellStyle name="Normal 2 36 4" xfId="13848"/>
    <cellStyle name="Normal 2 36 5" xfId="13849"/>
    <cellStyle name="Normal 2 36 6" xfId="13850"/>
    <cellStyle name="Normal 2 36 7" xfId="13851"/>
    <cellStyle name="Normal 2 36 8" xfId="13852"/>
    <cellStyle name="Normal 2 36 9" xfId="13853"/>
    <cellStyle name="Normal 2 37" xfId="13854"/>
    <cellStyle name="Normal 2 37 10" xfId="13855"/>
    <cellStyle name="Normal 2 37 11" xfId="13856"/>
    <cellStyle name="Normal 2 37 12" xfId="13857"/>
    <cellStyle name="Normal 2 37 13" xfId="13858"/>
    <cellStyle name="Normal 2 37 2" xfId="13859"/>
    <cellStyle name="Normal 2 37 3" xfId="13860"/>
    <cellStyle name="Normal 2 37 4" xfId="13861"/>
    <cellStyle name="Normal 2 37 5" xfId="13862"/>
    <cellStyle name="Normal 2 37 6" xfId="13863"/>
    <cellStyle name="Normal 2 37 7" xfId="13864"/>
    <cellStyle name="Normal 2 37 8" xfId="13865"/>
    <cellStyle name="Normal 2 37 9" xfId="13866"/>
    <cellStyle name="Normal 2 38" xfId="13867"/>
    <cellStyle name="Normal 2 38 10" xfId="13868"/>
    <cellStyle name="Normal 2 38 11" xfId="13869"/>
    <cellStyle name="Normal 2 38 12" xfId="13870"/>
    <cellStyle name="Normal 2 38 13" xfId="13871"/>
    <cellStyle name="Normal 2 38 2" xfId="13872"/>
    <cellStyle name="Normal 2 38 3" xfId="13873"/>
    <cellStyle name="Normal 2 38 4" xfId="13874"/>
    <cellStyle name="Normal 2 38 5" xfId="13875"/>
    <cellStyle name="Normal 2 38 6" xfId="13876"/>
    <cellStyle name="Normal 2 38 7" xfId="13877"/>
    <cellStyle name="Normal 2 38 8" xfId="13878"/>
    <cellStyle name="Normal 2 38 9" xfId="13879"/>
    <cellStyle name="Normal 2 39" xfId="13880"/>
    <cellStyle name="Normal 2 39 10" xfId="13881"/>
    <cellStyle name="Normal 2 39 11" xfId="13882"/>
    <cellStyle name="Normal 2 39 12" xfId="13883"/>
    <cellStyle name="Normal 2 39 13" xfId="13884"/>
    <cellStyle name="Normal 2 39 2" xfId="13885"/>
    <cellStyle name="Normal 2 39 3" xfId="13886"/>
    <cellStyle name="Normal 2 39 4" xfId="13887"/>
    <cellStyle name="Normal 2 39 5" xfId="13888"/>
    <cellStyle name="Normal 2 39 6" xfId="13889"/>
    <cellStyle name="Normal 2 39 7" xfId="13890"/>
    <cellStyle name="Normal 2 39 8" xfId="13891"/>
    <cellStyle name="Normal 2 39 9" xfId="13892"/>
    <cellStyle name="Normal 2 4" xfId="13893"/>
    <cellStyle name="Normal 2 4 10" xfId="13894"/>
    <cellStyle name="Normal 2 4 10 10" xfId="13895"/>
    <cellStyle name="Normal 2 4 10 11" xfId="13896"/>
    <cellStyle name="Normal 2 4 10 12" xfId="13897"/>
    <cellStyle name="Normal 2 4 10 13" xfId="13898"/>
    <cellStyle name="Normal 2 4 10 2" xfId="13899"/>
    <cellStyle name="Normal 2 4 10 3" xfId="13900"/>
    <cellStyle name="Normal 2 4 10 4" xfId="13901"/>
    <cellStyle name="Normal 2 4 10 5" xfId="13902"/>
    <cellStyle name="Normal 2 4 10 6" xfId="13903"/>
    <cellStyle name="Normal 2 4 10 7" xfId="13904"/>
    <cellStyle name="Normal 2 4 10 8" xfId="13905"/>
    <cellStyle name="Normal 2 4 10 9" xfId="13906"/>
    <cellStyle name="Normal 2 4 11" xfId="13907"/>
    <cellStyle name="Normal 2 4 11 10" xfId="13908"/>
    <cellStyle name="Normal 2 4 11 11" xfId="13909"/>
    <cellStyle name="Normal 2 4 11 12" xfId="13910"/>
    <cellStyle name="Normal 2 4 11 13" xfId="13911"/>
    <cellStyle name="Normal 2 4 11 2" xfId="13912"/>
    <cellStyle name="Normal 2 4 11 3" xfId="13913"/>
    <cellStyle name="Normal 2 4 11 4" xfId="13914"/>
    <cellStyle name="Normal 2 4 11 5" xfId="13915"/>
    <cellStyle name="Normal 2 4 11 6" xfId="13916"/>
    <cellStyle name="Normal 2 4 11 7" xfId="13917"/>
    <cellStyle name="Normal 2 4 11 8" xfId="13918"/>
    <cellStyle name="Normal 2 4 11 9" xfId="13919"/>
    <cellStyle name="Normal 2 4 12" xfId="13920"/>
    <cellStyle name="Normal 2 4 12 10" xfId="13921"/>
    <cellStyle name="Normal 2 4 12 11" xfId="13922"/>
    <cellStyle name="Normal 2 4 12 12" xfId="13923"/>
    <cellStyle name="Normal 2 4 12 13" xfId="13924"/>
    <cellStyle name="Normal 2 4 12 2" xfId="13925"/>
    <cellStyle name="Normal 2 4 12 3" xfId="13926"/>
    <cellStyle name="Normal 2 4 12 4" xfId="13927"/>
    <cellStyle name="Normal 2 4 12 5" xfId="13928"/>
    <cellStyle name="Normal 2 4 12 6" xfId="13929"/>
    <cellStyle name="Normal 2 4 12 7" xfId="13930"/>
    <cellStyle name="Normal 2 4 12 8" xfId="13931"/>
    <cellStyle name="Normal 2 4 12 9" xfId="13932"/>
    <cellStyle name="Normal 2 4 13" xfId="13933"/>
    <cellStyle name="Normal 2 4 13 10" xfId="13934"/>
    <cellStyle name="Normal 2 4 13 11" xfId="13935"/>
    <cellStyle name="Normal 2 4 13 12" xfId="13936"/>
    <cellStyle name="Normal 2 4 13 13" xfId="13937"/>
    <cellStyle name="Normal 2 4 13 2" xfId="13938"/>
    <cellStyle name="Normal 2 4 13 3" xfId="13939"/>
    <cellStyle name="Normal 2 4 13 4" xfId="13940"/>
    <cellStyle name="Normal 2 4 13 5" xfId="13941"/>
    <cellStyle name="Normal 2 4 13 6" xfId="13942"/>
    <cellStyle name="Normal 2 4 13 7" xfId="13943"/>
    <cellStyle name="Normal 2 4 13 8" xfId="13944"/>
    <cellStyle name="Normal 2 4 13 9" xfId="13945"/>
    <cellStyle name="Normal 2 4 14" xfId="13946"/>
    <cellStyle name="Normal 2 4 14 10" xfId="13947"/>
    <cellStyle name="Normal 2 4 14 11" xfId="13948"/>
    <cellStyle name="Normal 2 4 14 12" xfId="13949"/>
    <cellStyle name="Normal 2 4 14 13" xfId="13950"/>
    <cellStyle name="Normal 2 4 14 2" xfId="13951"/>
    <cellStyle name="Normal 2 4 14 3" xfId="13952"/>
    <cellStyle name="Normal 2 4 14 4" xfId="13953"/>
    <cellStyle name="Normal 2 4 14 5" xfId="13954"/>
    <cellStyle name="Normal 2 4 14 6" xfId="13955"/>
    <cellStyle name="Normal 2 4 14 7" xfId="13956"/>
    <cellStyle name="Normal 2 4 14 8" xfId="13957"/>
    <cellStyle name="Normal 2 4 14 9" xfId="13958"/>
    <cellStyle name="Normal 2 4 15" xfId="13959"/>
    <cellStyle name="Normal 2 4 15 10" xfId="13960"/>
    <cellStyle name="Normal 2 4 15 11" xfId="13961"/>
    <cellStyle name="Normal 2 4 15 12" xfId="13962"/>
    <cellStyle name="Normal 2 4 15 13" xfId="13963"/>
    <cellStyle name="Normal 2 4 15 2" xfId="13964"/>
    <cellStyle name="Normal 2 4 15 3" xfId="13965"/>
    <cellStyle name="Normal 2 4 15 4" xfId="13966"/>
    <cellStyle name="Normal 2 4 15 5" xfId="13967"/>
    <cellStyle name="Normal 2 4 15 6" xfId="13968"/>
    <cellStyle name="Normal 2 4 15 7" xfId="13969"/>
    <cellStyle name="Normal 2 4 15 8" xfId="13970"/>
    <cellStyle name="Normal 2 4 15 9" xfId="13971"/>
    <cellStyle name="Normal 2 4 16" xfId="13972"/>
    <cellStyle name="Normal 2 4 16 10" xfId="13973"/>
    <cellStyle name="Normal 2 4 16 11" xfId="13974"/>
    <cellStyle name="Normal 2 4 16 12" xfId="13975"/>
    <cellStyle name="Normal 2 4 16 13" xfId="13976"/>
    <cellStyle name="Normal 2 4 16 2" xfId="13977"/>
    <cellStyle name="Normal 2 4 16 3" xfId="13978"/>
    <cellStyle name="Normal 2 4 16 4" xfId="13979"/>
    <cellStyle name="Normal 2 4 16 5" xfId="13980"/>
    <cellStyle name="Normal 2 4 16 6" xfId="13981"/>
    <cellStyle name="Normal 2 4 16 7" xfId="13982"/>
    <cellStyle name="Normal 2 4 16 8" xfId="13983"/>
    <cellStyle name="Normal 2 4 16 9" xfId="13984"/>
    <cellStyle name="Normal 2 4 17" xfId="13985"/>
    <cellStyle name="Normal 2 4 17 10" xfId="13986"/>
    <cellStyle name="Normal 2 4 17 11" xfId="13987"/>
    <cellStyle name="Normal 2 4 17 12" xfId="13988"/>
    <cellStyle name="Normal 2 4 17 13" xfId="13989"/>
    <cellStyle name="Normal 2 4 17 2" xfId="13990"/>
    <cellStyle name="Normal 2 4 17 3" xfId="13991"/>
    <cellStyle name="Normal 2 4 17 4" xfId="13992"/>
    <cellStyle name="Normal 2 4 17 5" xfId="13993"/>
    <cellStyle name="Normal 2 4 17 6" xfId="13994"/>
    <cellStyle name="Normal 2 4 17 7" xfId="13995"/>
    <cellStyle name="Normal 2 4 17 8" xfId="13996"/>
    <cellStyle name="Normal 2 4 17 9" xfId="13997"/>
    <cellStyle name="Normal 2 4 18" xfId="13998"/>
    <cellStyle name="Normal 2 4 18 10" xfId="13999"/>
    <cellStyle name="Normal 2 4 18 11" xfId="14000"/>
    <cellStyle name="Normal 2 4 18 12" xfId="14001"/>
    <cellStyle name="Normal 2 4 18 13" xfId="14002"/>
    <cellStyle name="Normal 2 4 18 2" xfId="14003"/>
    <cellStyle name="Normal 2 4 18 3" xfId="14004"/>
    <cellStyle name="Normal 2 4 18 4" xfId="14005"/>
    <cellStyle name="Normal 2 4 18 5" xfId="14006"/>
    <cellStyle name="Normal 2 4 18 6" xfId="14007"/>
    <cellStyle name="Normal 2 4 18 7" xfId="14008"/>
    <cellStyle name="Normal 2 4 18 8" xfId="14009"/>
    <cellStyle name="Normal 2 4 18 9" xfId="14010"/>
    <cellStyle name="Normal 2 4 19" xfId="14011"/>
    <cellStyle name="Normal 2 4 19 10" xfId="14012"/>
    <cellStyle name="Normal 2 4 19 11" xfId="14013"/>
    <cellStyle name="Normal 2 4 19 12" xfId="14014"/>
    <cellStyle name="Normal 2 4 19 13" xfId="14015"/>
    <cellStyle name="Normal 2 4 19 2" xfId="14016"/>
    <cellStyle name="Normal 2 4 19 3" xfId="14017"/>
    <cellStyle name="Normal 2 4 19 4" xfId="14018"/>
    <cellStyle name="Normal 2 4 19 5" xfId="14019"/>
    <cellStyle name="Normal 2 4 19 6" xfId="14020"/>
    <cellStyle name="Normal 2 4 19 7" xfId="14021"/>
    <cellStyle name="Normal 2 4 19 8" xfId="14022"/>
    <cellStyle name="Normal 2 4 19 9" xfId="14023"/>
    <cellStyle name="Normal 2 4 2" xfId="14024"/>
    <cellStyle name="Normal 2 4 2 10" xfId="14025"/>
    <cellStyle name="Normal 2 4 2 11" xfId="14026"/>
    <cellStyle name="Normal 2 4 2 12" xfId="14027"/>
    <cellStyle name="Normal 2 4 2 13" xfId="14028"/>
    <cellStyle name="Normal 2 4 2 2" xfId="14029"/>
    <cellStyle name="Normal 2 4 2 3" xfId="14030"/>
    <cellStyle name="Normal 2 4 2 4" xfId="14031"/>
    <cellStyle name="Normal 2 4 2 5" xfId="14032"/>
    <cellStyle name="Normal 2 4 2 6" xfId="14033"/>
    <cellStyle name="Normal 2 4 2 7" xfId="14034"/>
    <cellStyle name="Normal 2 4 2 8" xfId="14035"/>
    <cellStyle name="Normal 2 4 2 9" xfId="14036"/>
    <cellStyle name="Normal 2 4 20" xfId="14037"/>
    <cellStyle name="Normal 2 4 20 10" xfId="14038"/>
    <cellStyle name="Normal 2 4 20 11" xfId="14039"/>
    <cellStyle name="Normal 2 4 20 12" xfId="14040"/>
    <cellStyle name="Normal 2 4 20 13" xfId="14041"/>
    <cellStyle name="Normal 2 4 20 2" xfId="14042"/>
    <cellStyle name="Normal 2 4 20 3" xfId="14043"/>
    <cellStyle name="Normal 2 4 20 4" xfId="14044"/>
    <cellStyle name="Normal 2 4 20 5" xfId="14045"/>
    <cellStyle name="Normal 2 4 20 6" xfId="14046"/>
    <cellStyle name="Normal 2 4 20 7" xfId="14047"/>
    <cellStyle name="Normal 2 4 20 8" xfId="14048"/>
    <cellStyle name="Normal 2 4 20 9" xfId="14049"/>
    <cellStyle name="Normal 2 4 21" xfId="14050"/>
    <cellStyle name="Normal 2 4 21 10" xfId="14051"/>
    <cellStyle name="Normal 2 4 21 11" xfId="14052"/>
    <cellStyle name="Normal 2 4 21 12" xfId="14053"/>
    <cellStyle name="Normal 2 4 21 13" xfId="14054"/>
    <cellStyle name="Normal 2 4 21 2" xfId="14055"/>
    <cellStyle name="Normal 2 4 21 3" xfId="14056"/>
    <cellStyle name="Normal 2 4 21 4" xfId="14057"/>
    <cellStyle name="Normal 2 4 21 5" xfId="14058"/>
    <cellStyle name="Normal 2 4 21 6" xfId="14059"/>
    <cellStyle name="Normal 2 4 21 7" xfId="14060"/>
    <cellStyle name="Normal 2 4 21 8" xfId="14061"/>
    <cellStyle name="Normal 2 4 21 9" xfId="14062"/>
    <cellStyle name="Normal 2 4 22" xfId="14063"/>
    <cellStyle name="Normal 2 4 22 10" xfId="14064"/>
    <cellStyle name="Normal 2 4 22 11" xfId="14065"/>
    <cellStyle name="Normal 2 4 22 12" xfId="14066"/>
    <cellStyle name="Normal 2 4 22 13" xfId="14067"/>
    <cellStyle name="Normal 2 4 22 2" xfId="14068"/>
    <cellStyle name="Normal 2 4 22 3" xfId="14069"/>
    <cellStyle name="Normal 2 4 22 4" xfId="14070"/>
    <cellStyle name="Normal 2 4 22 5" xfId="14071"/>
    <cellStyle name="Normal 2 4 22 6" xfId="14072"/>
    <cellStyle name="Normal 2 4 22 7" xfId="14073"/>
    <cellStyle name="Normal 2 4 22 8" xfId="14074"/>
    <cellStyle name="Normal 2 4 22 9" xfId="14075"/>
    <cellStyle name="Normal 2 4 23" xfId="14076"/>
    <cellStyle name="Normal 2 4 24" xfId="14077"/>
    <cellStyle name="Normal 2 4 25" xfId="14078"/>
    <cellStyle name="Normal 2 4 26" xfId="14079"/>
    <cellStyle name="Normal 2 4 27" xfId="14080"/>
    <cellStyle name="Normal 2 4 28" xfId="14081"/>
    <cellStyle name="Normal 2 4 29" xfId="14082"/>
    <cellStyle name="Normal 2 4 3" xfId="14083"/>
    <cellStyle name="Normal 2 4 3 10" xfId="14084"/>
    <cellStyle name="Normal 2 4 3 11" xfId="14085"/>
    <cellStyle name="Normal 2 4 3 12" xfId="14086"/>
    <cellStyle name="Normal 2 4 3 13" xfId="14087"/>
    <cellStyle name="Normal 2 4 3 2" xfId="14088"/>
    <cellStyle name="Normal 2 4 3 3" xfId="14089"/>
    <cellStyle name="Normal 2 4 3 4" xfId="14090"/>
    <cellStyle name="Normal 2 4 3 5" xfId="14091"/>
    <cellStyle name="Normal 2 4 3 6" xfId="14092"/>
    <cellStyle name="Normal 2 4 3 7" xfId="14093"/>
    <cellStyle name="Normal 2 4 3 8" xfId="14094"/>
    <cellStyle name="Normal 2 4 3 9" xfId="14095"/>
    <cellStyle name="Normal 2 4 30" xfId="14096"/>
    <cellStyle name="Normal 2 4 31" xfId="14097"/>
    <cellStyle name="Normal 2 4 32" xfId="14098"/>
    <cellStyle name="Normal 2 4 33" xfId="14099"/>
    <cellStyle name="Normal 2 4 34" xfId="14100"/>
    <cellStyle name="Normal 2 4 35" xfId="14101"/>
    <cellStyle name="Normal 2 4 4" xfId="14102"/>
    <cellStyle name="Normal 2 4 4 10" xfId="14103"/>
    <cellStyle name="Normal 2 4 4 11" xfId="14104"/>
    <cellStyle name="Normal 2 4 4 12" xfId="14105"/>
    <cellStyle name="Normal 2 4 4 13" xfId="14106"/>
    <cellStyle name="Normal 2 4 4 2" xfId="14107"/>
    <cellStyle name="Normal 2 4 4 3" xfId="14108"/>
    <cellStyle name="Normal 2 4 4 4" xfId="14109"/>
    <cellStyle name="Normal 2 4 4 5" xfId="14110"/>
    <cellStyle name="Normal 2 4 4 6" xfId="14111"/>
    <cellStyle name="Normal 2 4 4 7" xfId="14112"/>
    <cellStyle name="Normal 2 4 4 8" xfId="14113"/>
    <cellStyle name="Normal 2 4 4 9" xfId="14114"/>
    <cellStyle name="Normal 2 4 5" xfId="14115"/>
    <cellStyle name="Normal 2 4 5 10" xfId="14116"/>
    <cellStyle name="Normal 2 4 5 11" xfId="14117"/>
    <cellStyle name="Normal 2 4 5 12" xfId="14118"/>
    <cellStyle name="Normal 2 4 5 13" xfId="14119"/>
    <cellStyle name="Normal 2 4 5 2" xfId="14120"/>
    <cellStyle name="Normal 2 4 5 3" xfId="14121"/>
    <cellStyle name="Normal 2 4 5 4" xfId="14122"/>
    <cellStyle name="Normal 2 4 5 5" xfId="14123"/>
    <cellStyle name="Normal 2 4 5 6" xfId="14124"/>
    <cellStyle name="Normal 2 4 5 7" xfId="14125"/>
    <cellStyle name="Normal 2 4 5 8" xfId="14126"/>
    <cellStyle name="Normal 2 4 5 9" xfId="14127"/>
    <cellStyle name="Normal 2 4 6" xfId="14128"/>
    <cellStyle name="Normal 2 4 6 10" xfId="14129"/>
    <cellStyle name="Normal 2 4 6 11" xfId="14130"/>
    <cellStyle name="Normal 2 4 6 12" xfId="14131"/>
    <cellStyle name="Normal 2 4 6 13" xfId="14132"/>
    <cellStyle name="Normal 2 4 6 2" xfId="14133"/>
    <cellStyle name="Normal 2 4 6 3" xfId="14134"/>
    <cellStyle name="Normal 2 4 6 4" xfId="14135"/>
    <cellStyle name="Normal 2 4 6 5" xfId="14136"/>
    <cellStyle name="Normal 2 4 6 6" xfId="14137"/>
    <cellStyle name="Normal 2 4 6 7" xfId="14138"/>
    <cellStyle name="Normal 2 4 6 8" xfId="14139"/>
    <cellStyle name="Normal 2 4 6 9" xfId="14140"/>
    <cellStyle name="Normal 2 4 7" xfId="14141"/>
    <cellStyle name="Normal 2 4 7 10" xfId="14142"/>
    <cellStyle name="Normal 2 4 7 11" xfId="14143"/>
    <cellStyle name="Normal 2 4 7 12" xfId="14144"/>
    <cellStyle name="Normal 2 4 7 13" xfId="14145"/>
    <cellStyle name="Normal 2 4 7 2" xfId="14146"/>
    <cellStyle name="Normal 2 4 7 3" xfId="14147"/>
    <cellStyle name="Normal 2 4 7 4" xfId="14148"/>
    <cellStyle name="Normal 2 4 7 5" xfId="14149"/>
    <cellStyle name="Normal 2 4 7 6" xfId="14150"/>
    <cellStyle name="Normal 2 4 7 7" xfId="14151"/>
    <cellStyle name="Normal 2 4 7 8" xfId="14152"/>
    <cellStyle name="Normal 2 4 7 9" xfId="14153"/>
    <cellStyle name="Normal 2 4 8" xfId="14154"/>
    <cellStyle name="Normal 2 4 8 10" xfId="14155"/>
    <cellStyle name="Normal 2 4 8 11" xfId="14156"/>
    <cellStyle name="Normal 2 4 8 12" xfId="14157"/>
    <cellStyle name="Normal 2 4 8 13" xfId="14158"/>
    <cellStyle name="Normal 2 4 8 2" xfId="14159"/>
    <cellStyle name="Normal 2 4 8 3" xfId="14160"/>
    <cellStyle name="Normal 2 4 8 4" xfId="14161"/>
    <cellStyle name="Normal 2 4 8 5" xfId="14162"/>
    <cellStyle name="Normal 2 4 8 6" xfId="14163"/>
    <cellStyle name="Normal 2 4 8 7" xfId="14164"/>
    <cellStyle name="Normal 2 4 8 8" xfId="14165"/>
    <cellStyle name="Normal 2 4 8 9" xfId="14166"/>
    <cellStyle name="Normal 2 4 9" xfId="14167"/>
    <cellStyle name="Normal 2 4 9 10" xfId="14168"/>
    <cellStyle name="Normal 2 4 9 11" xfId="14169"/>
    <cellStyle name="Normal 2 4 9 12" xfId="14170"/>
    <cellStyle name="Normal 2 4 9 13" xfId="14171"/>
    <cellStyle name="Normal 2 4 9 2" xfId="14172"/>
    <cellStyle name="Normal 2 4 9 3" xfId="14173"/>
    <cellStyle name="Normal 2 4 9 4" xfId="14174"/>
    <cellStyle name="Normal 2 4 9 5" xfId="14175"/>
    <cellStyle name="Normal 2 4 9 6" xfId="14176"/>
    <cellStyle name="Normal 2 4 9 7" xfId="14177"/>
    <cellStyle name="Normal 2 4 9 8" xfId="14178"/>
    <cellStyle name="Normal 2 4 9 9" xfId="14179"/>
    <cellStyle name="Normal 2 4_RKN_Santos 120605" xfId="14180"/>
    <cellStyle name="Normal 2 40" xfId="14181"/>
    <cellStyle name="Normal 2 40 10" xfId="14182"/>
    <cellStyle name="Normal 2 40 11" xfId="14183"/>
    <cellStyle name="Normal 2 40 12" xfId="14184"/>
    <cellStyle name="Normal 2 40 13" xfId="14185"/>
    <cellStyle name="Normal 2 40 2" xfId="14186"/>
    <cellStyle name="Normal 2 40 3" xfId="14187"/>
    <cellStyle name="Normal 2 40 4" xfId="14188"/>
    <cellStyle name="Normal 2 40 5" xfId="14189"/>
    <cellStyle name="Normal 2 40 6" xfId="14190"/>
    <cellStyle name="Normal 2 40 7" xfId="14191"/>
    <cellStyle name="Normal 2 40 8" xfId="14192"/>
    <cellStyle name="Normal 2 40 9" xfId="14193"/>
    <cellStyle name="Normal 2 41" xfId="14194"/>
    <cellStyle name="Normal 2 41 10" xfId="14195"/>
    <cellStyle name="Normal 2 41 11" xfId="14196"/>
    <cellStyle name="Normal 2 41 12" xfId="14197"/>
    <cellStyle name="Normal 2 41 13" xfId="14198"/>
    <cellStyle name="Normal 2 41 2" xfId="14199"/>
    <cellStyle name="Normal 2 41 3" xfId="14200"/>
    <cellStyle name="Normal 2 41 4" xfId="14201"/>
    <cellStyle name="Normal 2 41 5" xfId="14202"/>
    <cellStyle name="Normal 2 41 6" xfId="14203"/>
    <cellStyle name="Normal 2 41 7" xfId="14204"/>
    <cellStyle name="Normal 2 41 8" xfId="14205"/>
    <cellStyle name="Normal 2 41 9" xfId="14206"/>
    <cellStyle name="Normal 2 42" xfId="14207"/>
    <cellStyle name="Normal 2 42 10" xfId="14208"/>
    <cellStyle name="Normal 2 42 11" xfId="14209"/>
    <cellStyle name="Normal 2 42 12" xfId="14210"/>
    <cellStyle name="Normal 2 42 13" xfId="14211"/>
    <cellStyle name="Normal 2 42 2" xfId="14212"/>
    <cellStyle name="Normal 2 42 3" xfId="14213"/>
    <cellStyle name="Normal 2 42 4" xfId="14214"/>
    <cellStyle name="Normal 2 42 5" xfId="14215"/>
    <cellStyle name="Normal 2 42 6" xfId="14216"/>
    <cellStyle name="Normal 2 42 7" xfId="14217"/>
    <cellStyle name="Normal 2 42 8" xfId="14218"/>
    <cellStyle name="Normal 2 42 9" xfId="14219"/>
    <cellStyle name="Normal 2 43" xfId="14220"/>
    <cellStyle name="Normal 2 43 10" xfId="14221"/>
    <cellStyle name="Normal 2 43 11" xfId="14222"/>
    <cellStyle name="Normal 2 43 12" xfId="14223"/>
    <cellStyle name="Normal 2 43 13" xfId="14224"/>
    <cellStyle name="Normal 2 43 2" xfId="14225"/>
    <cellStyle name="Normal 2 43 3" xfId="14226"/>
    <cellStyle name="Normal 2 43 4" xfId="14227"/>
    <cellStyle name="Normal 2 43 5" xfId="14228"/>
    <cellStyle name="Normal 2 43 6" xfId="14229"/>
    <cellStyle name="Normal 2 43 7" xfId="14230"/>
    <cellStyle name="Normal 2 43 8" xfId="14231"/>
    <cellStyle name="Normal 2 43 9" xfId="14232"/>
    <cellStyle name="Normal 2 44" xfId="14233"/>
    <cellStyle name="Normal 2 44 10" xfId="14234"/>
    <cellStyle name="Normal 2 44 11" xfId="14235"/>
    <cellStyle name="Normal 2 44 12" xfId="14236"/>
    <cellStyle name="Normal 2 44 13" xfId="14237"/>
    <cellStyle name="Normal 2 44 2" xfId="14238"/>
    <cellStyle name="Normal 2 44 3" xfId="14239"/>
    <cellStyle name="Normal 2 44 4" xfId="14240"/>
    <cellStyle name="Normal 2 44 5" xfId="14241"/>
    <cellStyle name="Normal 2 44 6" xfId="14242"/>
    <cellStyle name="Normal 2 44 7" xfId="14243"/>
    <cellStyle name="Normal 2 44 8" xfId="14244"/>
    <cellStyle name="Normal 2 44 9" xfId="14245"/>
    <cellStyle name="Normal 2 45" xfId="14246"/>
    <cellStyle name="Normal 2 45 10" xfId="14247"/>
    <cellStyle name="Normal 2 45 11" xfId="14248"/>
    <cellStyle name="Normal 2 45 12" xfId="14249"/>
    <cellStyle name="Normal 2 45 13" xfId="14250"/>
    <cellStyle name="Normal 2 45 2" xfId="14251"/>
    <cellStyle name="Normal 2 45 3" xfId="14252"/>
    <cellStyle name="Normal 2 45 4" xfId="14253"/>
    <cellStyle name="Normal 2 45 5" xfId="14254"/>
    <cellStyle name="Normal 2 45 6" xfId="14255"/>
    <cellStyle name="Normal 2 45 7" xfId="14256"/>
    <cellStyle name="Normal 2 45 8" xfId="14257"/>
    <cellStyle name="Normal 2 45 9" xfId="14258"/>
    <cellStyle name="Normal 2 46" xfId="14259"/>
    <cellStyle name="Normal 2 46 10" xfId="14260"/>
    <cellStyle name="Normal 2 46 11" xfId="14261"/>
    <cellStyle name="Normal 2 46 12" xfId="14262"/>
    <cellStyle name="Normal 2 46 13" xfId="14263"/>
    <cellStyle name="Normal 2 46 2" xfId="14264"/>
    <cellStyle name="Normal 2 46 3" xfId="14265"/>
    <cellStyle name="Normal 2 46 4" xfId="14266"/>
    <cellStyle name="Normal 2 46 5" xfId="14267"/>
    <cellStyle name="Normal 2 46 6" xfId="14268"/>
    <cellStyle name="Normal 2 46 7" xfId="14269"/>
    <cellStyle name="Normal 2 46 8" xfId="14270"/>
    <cellStyle name="Normal 2 46 9" xfId="14271"/>
    <cellStyle name="Normal 2 47" xfId="14272"/>
    <cellStyle name="Normal 2 47 10" xfId="14273"/>
    <cellStyle name="Normal 2 47 11" xfId="14274"/>
    <cellStyle name="Normal 2 47 12" xfId="14275"/>
    <cellStyle name="Normal 2 47 13" xfId="14276"/>
    <cellStyle name="Normal 2 47 2" xfId="14277"/>
    <cellStyle name="Normal 2 47 3" xfId="14278"/>
    <cellStyle name="Normal 2 47 4" xfId="14279"/>
    <cellStyle name="Normal 2 47 5" xfId="14280"/>
    <cellStyle name="Normal 2 47 6" xfId="14281"/>
    <cellStyle name="Normal 2 47 7" xfId="14282"/>
    <cellStyle name="Normal 2 47 8" xfId="14283"/>
    <cellStyle name="Normal 2 47 9" xfId="14284"/>
    <cellStyle name="Normal 2 48" xfId="14285"/>
    <cellStyle name="Normal 2 48 10" xfId="14286"/>
    <cellStyle name="Normal 2 48 11" xfId="14287"/>
    <cellStyle name="Normal 2 48 12" xfId="14288"/>
    <cellStyle name="Normal 2 48 13" xfId="14289"/>
    <cellStyle name="Normal 2 48 2" xfId="14290"/>
    <cellStyle name="Normal 2 48 3" xfId="14291"/>
    <cellStyle name="Normal 2 48 4" xfId="14292"/>
    <cellStyle name="Normal 2 48 5" xfId="14293"/>
    <cellStyle name="Normal 2 48 6" xfId="14294"/>
    <cellStyle name="Normal 2 48 7" xfId="14295"/>
    <cellStyle name="Normal 2 48 8" xfId="14296"/>
    <cellStyle name="Normal 2 48 9" xfId="14297"/>
    <cellStyle name="Normal 2 49" xfId="14298"/>
    <cellStyle name="Normal 2 49 10" xfId="14299"/>
    <cellStyle name="Normal 2 49 11" xfId="14300"/>
    <cellStyle name="Normal 2 49 12" xfId="14301"/>
    <cellStyle name="Normal 2 49 13" xfId="14302"/>
    <cellStyle name="Normal 2 49 2" xfId="14303"/>
    <cellStyle name="Normal 2 49 3" xfId="14304"/>
    <cellStyle name="Normal 2 49 4" xfId="14305"/>
    <cellStyle name="Normal 2 49 5" xfId="14306"/>
    <cellStyle name="Normal 2 49 6" xfId="14307"/>
    <cellStyle name="Normal 2 49 7" xfId="14308"/>
    <cellStyle name="Normal 2 49 8" xfId="14309"/>
    <cellStyle name="Normal 2 49 9" xfId="14310"/>
    <cellStyle name="Normal 2 5" xfId="14311"/>
    <cellStyle name="Normal 2 5 10" xfId="14312"/>
    <cellStyle name="Normal 2 5 10 10" xfId="14313"/>
    <cellStyle name="Normal 2 5 10 11" xfId="14314"/>
    <cellStyle name="Normal 2 5 10 12" xfId="14315"/>
    <cellStyle name="Normal 2 5 10 13" xfId="14316"/>
    <cellStyle name="Normal 2 5 10 2" xfId="14317"/>
    <cellStyle name="Normal 2 5 10 3" xfId="14318"/>
    <cellStyle name="Normal 2 5 10 4" xfId="14319"/>
    <cellStyle name="Normal 2 5 10 5" xfId="14320"/>
    <cellStyle name="Normal 2 5 10 6" xfId="14321"/>
    <cellStyle name="Normal 2 5 10 7" xfId="14322"/>
    <cellStyle name="Normal 2 5 10 8" xfId="14323"/>
    <cellStyle name="Normal 2 5 10 9" xfId="14324"/>
    <cellStyle name="Normal 2 5 11" xfId="14325"/>
    <cellStyle name="Normal 2 5 11 10" xfId="14326"/>
    <cellStyle name="Normal 2 5 11 11" xfId="14327"/>
    <cellStyle name="Normal 2 5 11 12" xfId="14328"/>
    <cellStyle name="Normal 2 5 11 13" xfId="14329"/>
    <cellStyle name="Normal 2 5 11 2" xfId="14330"/>
    <cellStyle name="Normal 2 5 11 3" xfId="14331"/>
    <cellStyle name="Normal 2 5 11 4" xfId="14332"/>
    <cellStyle name="Normal 2 5 11 5" xfId="14333"/>
    <cellStyle name="Normal 2 5 11 6" xfId="14334"/>
    <cellStyle name="Normal 2 5 11 7" xfId="14335"/>
    <cellStyle name="Normal 2 5 11 8" xfId="14336"/>
    <cellStyle name="Normal 2 5 11 9" xfId="14337"/>
    <cellStyle name="Normal 2 5 12" xfId="14338"/>
    <cellStyle name="Normal 2 5 12 10" xfId="14339"/>
    <cellStyle name="Normal 2 5 12 11" xfId="14340"/>
    <cellStyle name="Normal 2 5 12 12" xfId="14341"/>
    <cellStyle name="Normal 2 5 12 13" xfId="14342"/>
    <cellStyle name="Normal 2 5 12 2" xfId="14343"/>
    <cellStyle name="Normal 2 5 12 3" xfId="14344"/>
    <cellStyle name="Normal 2 5 12 4" xfId="14345"/>
    <cellStyle name="Normal 2 5 12 5" xfId="14346"/>
    <cellStyle name="Normal 2 5 12 6" xfId="14347"/>
    <cellStyle name="Normal 2 5 12 7" xfId="14348"/>
    <cellStyle name="Normal 2 5 12 8" xfId="14349"/>
    <cellStyle name="Normal 2 5 12 9" xfId="14350"/>
    <cellStyle name="Normal 2 5 13" xfId="14351"/>
    <cellStyle name="Normal 2 5 13 10" xfId="14352"/>
    <cellStyle name="Normal 2 5 13 11" xfId="14353"/>
    <cellStyle name="Normal 2 5 13 12" xfId="14354"/>
    <cellStyle name="Normal 2 5 13 13" xfId="14355"/>
    <cellStyle name="Normal 2 5 13 2" xfId="14356"/>
    <cellStyle name="Normal 2 5 13 3" xfId="14357"/>
    <cellStyle name="Normal 2 5 13 4" xfId="14358"/>
    <cellStyle name="Normal 2 5 13 5" xfId="14359"/>
    <cellStyle name="Normal 2 5 13 6" xfId="14360"/>
    <cellStyle name="Normal 2 5 13 7" xfId="14361"/>
    <cellStyle name="Normal 2 5 13 8" xfId="14362"/>
    <cellStyle name="Normal 2 5 13 9" xfId="14363"/>
    <cellStyle name="Normal 2 5 14" xfId="14364"/>
    <cellStyle name="Normal 2 5 14 10" xfId="14365"/>
    <cellStyle name="Normal 2 5 14 11" xfId="14366"/>
    <cellStyle name="Normal 2 5 14 12" xfId="14367"/>
    <cellStyle name="Normal 2 5 14 13" xfId="14368"/>
    <cellStyle name="Normal 2 5 14 2" xfId="14369"/>
    <cellStyle name="Normal 2 5 14 3" xfId="14370"/>
    <cellStyle name="Normal 2 5 14 4" xfId="14371"/>
    <cellStyle name="Normal 2 5 14 5" xfId="14372"/>
    <cellStyle name="Normal 2 5 14 6" xfId="14373"/>
    <cellStyle name="Normal 2 5 14 7" xfId="14374"/>
    <cellStyle name="Normal 2 5 14 8" xfId="14375"/>
    <cellStyle name="Normal 2 5 14 9" xfId="14376"/>
    <cellStyle name="Normal 2 5 15" xfId="14377"/>
    <cellStyle name="Normal 2 5 15 10" xfId="14378"/>
    <cellStyle name="Normal 2 5 15 11" xfId="14379"/>
    <cellStyle name="Normal 2 5 15 12" xfId="14380"/>
    <cellStyle name="Normal 2 5 15 13" xfId="14381"/>
    <cellStyle name="Normal 2 5 15 2" xfId="14382"/>
    <cellStyle name="Normal 2 5 15 3" xfId="14383"/>
    <cellStyle name="Normal 2 5 15 4" xfId="14384"/>
    <cellStyle name="Normal 2 5 15 5" xfId="14385"/>
    <cellStyle name="Normal 2 5 15 6" xfId="14386"/>
    <cellStyle name="Normal 2 5 15 7" xfId="14387"/>
    <cellStyle name="Normal 2 5 15 8" xfId="14388"/>
    <cellStyle name="Normal 2 5 15 9" xfId="14389"/>
    <cellStyle name="Normal 2 5 16" xfId="14390"/>
    <cellStyle name="Normal 2 5 16 10" xfId="14391"/>
    <cellStyle name="Normal 2 5 16 11" xfId="14392"/>
    <cellStyle name="Normal 2 5 16 12" xfId="14393"/>
    <cellStyle name="Normal 2 5 16 13" xfId="14394"/>
    <cellStyle name="Normal 2 5 16 2" xfId="14395"/>
    <cellStyle name="Normal 2 5 16 3" xfId="14396"/>
    <cellStyle name="Normal 2 5 16 4" xfId="14397"/>
    <cellStyle name="Normal 2 5 16 5" xfId="14398"/>
    <cellStyle name="Normal 2 5 16 6" xfId="14399"/>
    <cellStyle name="Normal 2 5 16 7" xfId="14400"/>
    <cellStyle name="Normal 2 5 16 8" xfId="14401"/>
    <cellStyle name="Normal 2 5 16 9" xfId="14402"/>
    <cellStyle name="Normal 2 5 17" xfId="14403"/>
    <cellStyle name="Normal 2 5 17 10" xfId="14404"/>
    <cellStyle name="Normal 2 5 17 11" xfId="14405"/>
    <cellStyle name="Normal 2 5 17 12" xfId="14406"/>
    <cellStyle name="Normal 2 5 17 13" xfId="14407"/>
    <cellStyle name="Normal 2 5 17 2" xfId="14408"/>
    <cellStyle name="Normal 2 5 17 3" xfId="14409"/>
    <cellStyle name="Normal 2 5 17 4" xfId="14410"/>
    <cellStyle name="Normal 2 5 17 5" xfId="14411"/>
    <cellStyle name="Normal 2 5 17 6" xfId="14412"/>
    <cellStyle name="Normal 2 5 17 7" xfId="14413"/>
    <cellStyle name="Normal 2 5 17 8" xfId="14414"/>
    <cellStyle name="Normal 2 5 17 9" xfId="14415"/>
    <cellStyle name="Normal 2 5 18" xfId="14416"/>
    <cellStyle name="Normal 2 5 18 10" xfId="14417"/>
    <cellStyle name="Normal 2 5 18 11" xfId="14418"/>
    <cellStyle name="Normal 2 5 18 12" xfId="14419"/>
    <cellStyle name="Normal 2 5 18 13" xfId="14420"/>
    <cellStyle name="Normal 2 5 18 2" xfId="14421"/>
    <cellStyle name="Normal 2 5 18 3" xfId="14422"/>
    <cellStyle name="Normal 2 5 18 4" xfId="14423"/>
    <cellStyle name="Normal 2 5 18 5" xfId="14424"/>
    <cellStyle name="Normal 2 5 18 6" xfId="14425"/>
    <cellStyle name="Normal 2 5 18 7" xfId="14426"/>
    <cellStyle name="Normal 2 5 18 8" xfId="14427"/>
    <cellStyle name="Normal 2 5 18 9" xfId="14428"/>
    <cellStyle name="Normal 2 5 19" xfId="14429"/>
    <cellStyle name="Normal 2 5 19 10" xfId="14430"/>
    <cellStyle name="Normal 2 5 19 11" xfId="14431"/>
    <cellStyle name="Normal 2 5 19 12" xfId="14432"/>
    <cellStyle name="Normal 2 5 19 13" xfId="14433"/>
    <cellStyle name="Normal 2 5 19 2" xfId="14434"/>
    <cellStyle name="Normal 2 5 19 3" xfId="14435"/>
    <cellStyle name="Normal 2 5 19 4" xfId="14436"/>
    <cellStyle name="Normal 2 5 19 5" xfId="14437"/>
    <cellStyle name="Normal 2 5 19 6" xfId="14438"/>
    <cellStyle name="Normal 2 5 19 7" xfId="14439"/>
    <cellStyle name="Normal 2 5 19 8" xfId="14440"/>
    <cellStyle name="Normal 2 5 19 9" xfId="14441"/>
    <cellStyle name="Normal 2 5 2" xfId="14442"/>
    <cellStyle name="Normal 2 5 2 10" xfId="14443"/>
    <cellStyle name="Normal 2 5 2 11" xfId="14444"/>
    <cellStyle name="Normal 2 5 2 12" xfId="14445"/>
    <cellStyle name="Normal 2 5 2 13" xfId="14446"/>
    <cellStyle name="Normal 2 5 2 2" xfId="14447"/>
    <cellStyle name="Normal 2 5 2 3" xfId="14448"/>
    <cellStyle name="Normal 2 5 2 4" xfId="14449"/>
    <cellStyle name="Normal 2 5 2 4 2" xfId="14450"/>
    <cellStyle name="Normal 2 5 2 4 3" xfId="14451"/>
    <cellStyle name="Normal 2 5 2 4 4" xfId="14452"/>
    <cellStyle name="Normal 2 5 2 4 5" xfId="14453"/>
    <cellStyle name="Normal 2 5 2 4 6" xfId="14454"/>
    <cellStyle name="Normal 2 5 2 4 7" xfId="14455"/>
    <cellStyle name="Normal 2 5 2 5" xfId="14456"/>
    <cellStyle name="Normal 2 5 2 6" xfId="14457"/>
    <cellStyle name="Normal 2 5 2 7" xfId="14458"/>
    <cellStyle name="Normal 2 5 2 8" xfId="14459"/>
    <cellStyle name="Normal 2 5 2 9" xfId="14460"/>
    <cellStyle name="Normal 2 5 20" xfId="14461"/>
    <cellStyle name="Normal 2 5 21" xfId="14462"/>
    <cellStyle name="Normal 2 5 21 2" xfId="14463"/>
    <cellStyle name="Normal 2 5 21 3" xfId="14464"/>
    <cellStyle name="Normal 2 5 22" xfId="14465"/>
    <cellStyle name="Normal 2 5 22 2" xfId="14466"/>
    <cellStyle name="Normal 2 5 22 3" xfId="14467"/>
    <cellStyle name="Normal 2 5 22 4" xfId="14468"/>
    <cellStyle name="Normal 2 5 22 5" xfId="14469"/>
    <cellStyle name="Normal 2 5 22 6" xfId="14470"/>
    <cellStyle name="Normal 2 5 22 7" xfId="14471"/>
    <cellStyle name="Normal 2 5 22 8" xfId="14472"/>
    <cellStyle name="Normal 2 5 22 9" xfId="14473"/>
    <cellStyle name="Normal 2 5 23" xfId="14474"/>
    <cellStyle name="Normal 2 5 23 2" xfId="14475"/>
    <cellStyle name="Normal 2 5 23 3" xfId="14476"/>
    <cellStyle name="Normal 2 5 24" xfId="14477"/>
    <cellStyle name="Normal 2 5 25" xfId="14478"/>
    <cellStyle name="Normal 2 5 26" xfId="14479"/>
    <cellStyle name="Normal 2 5 27" xfId="14480"/>
    <cellStyle name="Normal 2 5 28" xfId="14481"/>
    <cellStyle name="Normal 2 5 29" xfId="14482"/>
    <cellStyle name="Normal 2 5 3" xfId="14483"/>
    <cellStyle name="Normal 2 5 3 10" xfId="14484"/>
    <cellStyle name="Normal 2 5 3 11" xfId="14485"/>
    <cellStyle name="Normal 2 5 3 12" xfId="14486"/>
    <cellStyle name="Normal 2 5 3 13" xfId="14487"/>
    <cellStyle name="Normal 2 5 3 2" xfId="14488"/>
    <cellStyle name="Normal 2 5 3 3" xfId="14489"/>
    <cellStyle name="Normal 2 5 3 4" xfId="14490"/>
    <cellStyle name="Normal 2 5 3 4 2" xfId="14491"/>
    <cellStyle name="Normal 2 5 3 4 3" xfId="14492"/>
    <cellStyle name="Normal 2 5 3 4 4" xfId="14493"/>
    <cellStyle name="Normal 2 5 3 4 5" xfId="14494"/>
    <cellStyle name="Normal 2 5 3 4 6" xfId="14495"/>
    <cellStyle name="Normal 2 5 3 4 7" xfId="14496"/>
    <cellStyle name="Normal 2 5 3 5" xfId="14497"/>
    <cellStyle name="Normal 2 5 3 6" xfId="14498"/>
    <cellStyle name="Normal 2 5 3 7" xfId="14499"/>
    <cellStyle name="Normal 2 5 3 8" xfId="14500"/>
    <cellStyle name="Normal 2 5 3 9" xfId="14501"/>
    <cellStyle name="Normal 2 5 30" xfId="14502"/>
    <cellStyle name="Normal 2 5 31" xfId="14503"/>
    <cellStyle name="Normal 2 5 4" xfId="14504"/>
    <cellStyle name="Normal 2 5 4 10" xfId="14505"/>
    <cellStyle name="Normal 2 5 4 11" xfId="14506"/>
    <cellStyle name="Normal 2 5 4 12" xfId="14507"/>
    <cellStyle name="Normal 2 5 4 13" xfId="14508"/>
    <cellStyle name="Normal 2 5 4 2" xfId="14509"/>
    <cellStyle name="Normal 2 5 4 3" xfId="14510"/>
    <cellStyle name="Normal 2 5 4 4" xfId="14511"/>
    <cellStyle name="Normal 2 5 4 4 2" xfId="14512"/>
    <cellStyle name="Normal 2 5 4 4 3" xfId="14513"/>
    <cellStyle name="Normal 2 5 4 4 4" xfId="14514"/>
    <cellStyle name="Normal 2 5 4 4 5" xfId="14515"/>
    <cellStyle name="Normal 2 5 4 4 6" xfId="14516"/>
    <cellStyle name="Normal 2 5 4 4 7" xfId="14517"/>
    <cellStyle name="Normal 2 5 4 5" xfId="14518"/>
    <cellStyle name="Normal 2 5 4 6" xfId="14519"/>
    <cellStyle name="Normal 2 5 4 7" xfId="14520"/>
    <cellStyle name="Normal 2 5 4 8" xfId="14521"/>
    <cellStyle name="Normal 2 5 4 9" xfId="14522"/>
    <cellStyle name="Normal 2 5 5" xfId="14523"/>
    <cellStyle name="Normal 2 5 5 10" xfId="14524"/>
    <cellStyle name="Normal 2 5 5 11" xfId="14525"/>
    <cellStyle name="Normal 2 5 5 12" xfId="14526"/>
    <cellStyle name="Normal 2 5 5 13" xfId="14527"/>
    <cellStyle name="Normal 2 5 5 2" xfId="14528"/>
    <cellStyle name="Normal 2 5 5 3" xfId="14529"/>
    <cellStyle name="Normal 2 5 5 4" xfId="14530"/>
    <cellStyle name="Normal 2 5 5 5" xfId="14531"/>
    <cellStyle name="Normal 2 5 5 6" xfId="14532"/>
    <cellStyle name="Normal 2 5 5 7" xfId="14533"/>
    <cellStyle name="Normal 2 5 5 8" xfId="14534"/>
    <cellStyle name="Normal 2 5 5 9" xfId="14535"/>
    <cellStyle name="Normal 2 5 6" xfId="14536"/>
    <cellStyle name="Normal 2 5 6 10" xfId="14537"/>
    <cellStyle name="Normal 2 5 6 11" xfId="14538"/>
    <cellStyle name="Normal 2 5 6 12" xfId="14539"/>
    <cellStyle name="Normal 2 5 6 13" xfId="14540"/>
    <cellStyle name="Normal 2 5 6 2" xfId="14541"/>
    <cellStyle name="Normal 2 5 6 3" xfId="14542"/>
    <cellStyle name="Normal 2 5 6 4" xfId="14543"/>
    <cellStyle name="Normal 2 5 6 5" xfId="14544"/>
    <cellStyle name="Normal 2 5 6 6" xfId="14545"/>
    <cellStyle name="Normal 2 5 6 7" xfId="14546"/>
    <cellStyle name="Normal 2 5 6 8" xfId="14547"/>
    <cellStyle name="Normal 2 5 6 9" xfId="14548"/>
    <cellStyle name="Normal 2 5 7" xfId="14549"/>
    <cellStyle name="Normal 2 5 7 10" xfId="14550"/>
    <cellStyle name="Normal 2 5 7 11" xfId="14551"/>
    <cellStyle name="Normal 2 5 7 12" xfId="14552"/>
    <cellStyle name="Normal 2 5 7 13" xfId="14553"/>
    <cellStyle name="Normal 2 5 7 2" xfId="14554"/>
    <cellStyle name="Normal 2 5 7 3" xfId="14555"/>
    <cellStyle name="Normal 2 5 7 4" xfId="14556"/>
    <cellStyle name="Normal 2 5 7 5" xfId="14557"/>
    <cellStyle name="Normal 2 5 7 6" xfId="14558"/>
    <cellStyle name="Normal 2 5 7 7" xfId="14559"/>
    <cellStyle name="Normal 2 5 7 8" xfId="14560"/>
    <cellStyle name="Normal 2 5 7 9" xfId="14561"/>
    <cellStyle name="Normal 2 5 8" xfId="14562"/>
    <cellStyle name="Normal 2 5 8 10" xfId="14563"/>
    <cellStyle name="Normal 2 5 8 11" xfId="14564"/>
    <cellStyle name="Normal 2 5 8 12" xfId="14565"/>
    <cellStyle name="Normal 2 5 8 13" xfId="14566"/>
    <cellStyle name="Normal 2 5 8 2" xfId="14567"/>
    <cellStyle name="Normal 2 5 8 3" xfId="14568"/>
    <cellStyle name="Normal 2 5 8 4" xfId="14569"/>
    <cellStyle name="Normal 2 5 8 5" xfId="14570"/>
    <cellStyle name="Normal 2 5 8 6" xfId="14571"/>
    <cellStyle name="Normal 2 5 8 7" xfId="14572"/>
    <cellStyle name="Normal 2 5 8 8" xfId="14573"/>
    <cellStyle name="Normal 2 5 8 9" xfId="14574"/>
    <cellStyle name="Normal 2 5 9" xfId="14575"/>
    <cellStyle name="Normal 2 5 9 10" xfId="14576"/>
    <cellStyle name="Normal 2 5 9 11" xfId="14577"/>
    <cellStyle name="Normal 2 5 9 12" xfId="14578"/>
    <cellStyle name="Normal 2 5 9 13" xfId="14579"/>
    <cellStyle name="Normal 2 5 9 2" xfId="14580"/>
    <cellStyle name="Normal 2 5 9 3" xfId="14581"/>
    <cellStyle name="Normal 2 5 9 4" xfId="14582"/>
    <cellStyle name="Normal 2 5 9 5" xfId="14583"/>
    <cellStyle name="Normal 2 5 9 6" xfId="14584"/>
    <cellStyle name="Normal 2 5 9 7" xfId="14585"/>
    <cellStyle name="Normal 2 5 9 8" xfId="14586"/>
    <cellStyle name="Normal 2 5 9 9" xfId="14587"/>
    <cellStyle name="Normal 2 5_RKN_Santos 120605" xfId="14588"/>
    <cellStyle name="Normal 2 50" xfId="14589"/>
    <cellStyle name="Normal 2 50 10" xfId="14590"/>
    <cellStyle name="Normal 2 50 11" xfId="14591"/>
    <cellStyle name="Normal 2 50 12" xfId="14592"/>
    <cellStyle name="Normal 2 50 13" xfId="14593"/>
    <cellStyle name="Normal 2 50 2" xfId="14594"/>
    <cellStyle name="Normal 2 50 3" xfId="14595"/>
    <cellStyle name="Normal 2 50 4" xfId="14596"/>
    <cellStyle name="Normal 2 50 5" xfId="14597"/>
    <cellStyle name="Normal 2 50 6" xfId="14598"/>
    <cellStyle name="Normal 2 50 7" xfId="14599"/>
    <cellStyle name="Normal 2 50 8" xfId="14600"/>
    <cellStyle name="Normal 2 50 9" xfId="14601"/>
    <cellStyle name="Normal 2 51" xfId="14602"/>
    <cellStyle name="Normal 2 51 10" xfId="14603"/>
    <cellStyle name="Normal 2 51 11" xfId="14604"/>
    <cellStyle name="Normal 2 51 12" xfId="14605"/>
    <cellStyle name="Normal 2 51 13" xfId="14606"/>
    <cellStyle name="Normal 2 51 2" xfId="14607"/>
    <cellStyle name="Normal 2 51 3" xfId="14608"/>
    <cellStyle name="Normal 2 51 4" xfId="14609"/>
    <cellStyle name="Normal 2 51 5" xfId="14610"/>
    <cellStyle name="Normal 2 51 6" xfId="14611"/>
    <cellStyle name="Normal 2 51 7" xfId="14612"/>
    <cellStyle name="Normal 2 51 8" xfId="14613"/>
    <cellStyle name="Normal 2 51 9" xfId="14614"/>
    <cellStyle name="Normal 2 52" xfId="14615"/>
    <cellStyle name="Normal 2 52 10" xfId="14616"/>
    <cellStyle name="Normal 2 52 11" xfId="14617"/>
    <cellStyle name="Normal 2 52 12" xfId="14618"/>
    <cellStyle name="Normal 2 52 13" xfId="14619"/>
    <cellStyle name="Normal 2 52 2" xfId="14620"/>
    <cellStyle name="Normal 2 52 3" xfId="14621"/>
    <cellStyle name="Normal 2 52 4" xfId="14622"/>
    <cellStyle name="Normal 2 52 5" xfId="14623"/>
    <cellStyle name="Normal 2 52 6" xfId="14624"/>
    <cellStyle name="Normal 2 52 7" xfId="14625"/>
    <cellStyle name="Normal 2 52 8" xfId="14626"/>
    <cellStyle name="Normal 2 52 9" xfId="14627"/>
    <cellStyle name="Normal 2 53" xfId="14628"/>
    <cellStyle name="Normal 2 53 10" xfId="14629"/>
    <cellStyle name="Normal 2 53 11" xfId="14630"/>
    <cellStyle name="Normal 2 53 12" xfId="14631"/>
    <cellStyle name="Normal 2 53 13" xfId="14632"/>
    <cellStyle name="Normal 2 53 2" xfId="14633"/>
    <cellStyle name="Normal 2 53 3" xfId="14634"/>
    <cellStyle name="Normal 2 53 4" xfId="14635"/>
    <cellStyle name="Normal 2 53 5" xfId="14636"/>
    <cellStyle name="Normal 2 53 6" xfId="14637"/>
    <cellStyle name="Normal 2 53 7" xfId="14638"/>
    <cellStyle name="Normal 2 53 8" xfId="14639"/>
    <cellStyle name="Normal 2 53 9" xfId="14640"/>
    <cellStyle name="Normal 2 54" xfId="14641"/>
    <cellStyle name="Normal 2 54 10" xfId="14642"/>
    <cellStyle name="Normal 2 54 11" xfId="14643"/>
    <cellStyle name="Normal 2 54 12" xfId="14644"/>
    <cellStyle name="Normal 2 54 13" xfId="14645"/>
    <cellStyle name="Normal 2 54 2" xfId="14646"/>
    <cellStyle name="Normal 2 54 3" xfId="14647"/>
    <cellStyle name="Normal 2 54 4" xfId="14648"/>
    <cellStyle name="Normal 2 54 5" xfId="14649"/>
    <cellStyle name="Normal 2 54 6" xfId="14650"/>
    <cellStyle name="Normal 2 54 7" xfId="14651"/>
    <cellStyle name="Normal 2 54 8" xfId="14652"/>
    <cellStyle name="Normal 2 54 9" xfId="14653"/>
    <cellStyle name="Normal 2 55" xfId="14654"/>
    <cellStyle name="Normal 2 55 10" xfId="14655"/>
    <cellStyle name="Normal 2 55 11" xfId="14656"/>
    <cellStyle name="Normal 2 55 12" xfId="14657"/>
    <cellStyle name="Normal 2 55 13" xfId="14658"/>
    <cellStyle name="Normal 2 55 2" xfId="14659"/>
    <cellStyle name="Normal 2 55 3" xfId="14660"/>
    <cellStyle name="Normal 2 55 4" xfId="14661"/>
    <cellStyle name="Normal 2 55 5" xfId="14662"/>
    <cellStyle name="Normal 2 55 6" xfId="14663"/>
    <cellStyle name="Normal 2 55 7" xfId="14664"/>
    <cellStyle name="Normal 2 55 8" xfId="14665"/>
    <cellStyle name="Normal 2 55 9" xfId="14666"/>
    <cellStyle name="Normal 2 56" xfId="14667"/>
    <cellStyle name="Normal 2 56 10" xfId="14668"/>
    <cellStyle name="Normal 2 56 11" xfId="14669"/>
    <cellStyle name="Normal 2 56 12" xfId="14670"/>
    <cellStyle name="Normal 2 56 13" xfId="14671"/>
    <cellStyle name="Normal 2 56 2" xfId="14672"/>
    <cellStyle name="Normal 2 56 3" xfId="14673"/>
    <cellStyle name="Normal 2 56 4" xfId="14674"/>
    <cellStyle name="Normal 2 56 5" xfId="14675"/>
    <cellStyle name="Normal 2 56 6" xfId="14676"/>
    <cellStyle name="Normal 2 56 7" xfId="14677"/>
    <cellStyle name="Normal 2 56 8" xfId="14678"/>
    <cellStyle name="Normal 2 56 9" xfId="14679"/>
    <cellStyle name="Normal 2 57" xfId="14680"/>
    <cellStyle name="Normal 2 57 10" xfId="14681"/>
    <cellStyle name="Normal 2 57 11" xfId="14682"/>
    <cellStyle name="Normal 2 57 12" xfId="14683"/>
    <cellStyle name="Normal 2 57 13" xfId="14684"/>
    <cellStyle name="Normal 2 57 2" xfId="14685"/>
    <cellStyle name="Normal 2 57 3" xfId="14686"/>
    <cellStyle name="Normal 2 57 4" xfId="14687"/>
    <cellStyle name="Normal 2 57 5" xfId="14688"/>
    <cellStyle name="Normal 2 57 6" xfId="14689"/>
    <cellStyle name="Normal 2 57 7" xfId="14690"/>
    <cellStyle name="Normal 2 57 8" xfId="14691"/>
    <cellStyle name="Normal 2 57 9" xfId="14692"/>
    <cellStyle name="Normal 2 58" xfId="14693"/>
    <cellStyle name="Normal 2 58 10" xfId="14694"/>
    <cellStyle name="Normal 2 58 11" xfId="14695"/>
    <cellStyle name="Normal 2 58 12" xfId="14696"/>
    <cellStyle name="Normal 2 58 13" xfId="14697"/>
    <cellStyle name="Normal 2 58 2" xfId="14698"/>
    <cellStyle name="Normal 2 58 3" xfId="14699"/>
    <cellStyle name="Normal 2 58 4" xfId="14700"/>
    <cellStyle name="Normal 2 58 5" xfId="14701"/>
    <cellStyle name="Normal 2 58 6" xfId="14702"/>
    <cellStyle name="Normal 2 58 7" xfId="14703"/>
    <cellStyle name="Normal 2 58 8" xfId="14704"/>
    <cellStyle name="Normal 2 58 9" xfId="14705"/>
    <cellStyle name="Normal 2 59" xfId="14706"/>
    <cellStyle name="Normal 2 59 10" xfId="14707"/>
    <cellStyle name="Normal 2 59 11" xfId="14708"/>
    <cellStyle name="Normal 2 59 12" xfId="14709"/>
    <cellStyle name="Normal 2 59 13" xfId="14710"/>
    <cellStyle name="Normal 2 59 2" xfId="14711"/>
    <cellStyle name="Normal 2 59 3" xfId="14712"/>
    <cellStyle name="Normal 2 59 4" xfId="14713"/>
    <cellStyle name="Normal 2 59 5" xfId="14714"/>
    <cellStyle name="Normal 2 59 6" xfId="14715"/>
    <cellStyle name="Normal 2 59 7" xfId="14716"/>
    <cellStyle name="Normal 2 59 8" xfId="14717"/>
    <cellStyle name="Normal 2 59 9" xfId="14718"/>
    <cellStyle name="Normal 2 6" xfId="14719"/>
    <cellStyle name="Normal 2 6 10" xfId="14720"/>
    <cellStyle name="Normal 2 6 11" xfId="14721"/>
    <cellStyle name="Normal 2 6 12" xfId="14722"/>
    <cellStyle name="Normal 2 6 13" xfId="14723"/>
    <cellStyle name="Normal 2 6 2" xfId="14724"/>
    <cellStyle name="Normal 2 6 3" xfId="14725"/>
    <cellStyle name="Normal 2 6 3 2" xfId="14726"/>
    <cellStyle name="Normal 2 6 3 3" xfId="14727"/>
    <cellStyle name="Normal 2 6 4" xfId="14728"/>
    <cellStyle name="Normal 2 6 4 2" xfId="14729"/>
    <cellStyle name="Normal 2 6 4 3" xfId="14730"/>
    <cellStyle name="Normal 2 6 4 4" xfId="14731"/>
    <cellStyle name="Normal 2 6 4 5" xfId="14732"/>
    <cellStyle name="Normal 2 6 4 6" xfId="14733"/>
    <cellStyle name="Normal 2 6 4 7" xfId="14734"/>
    <cellStyle name="Normal 2 6 4 8" xfId="14735"/>
    <cellStyle name="Normal 2 6 4 9" xfId="14736"/>
    <cellStyle name="Normal 2 6 5" xfId="14737"/>
    <cellStyle name="Normal 2 6 5 2" xfId="14738"/>
    <cellStyle name="Normal 2 6 5 3" xfId="14739"/>
    <cellStyle name="Normal 2 6 6" xfId="14740"/>
    <cellStyle name="Normal 2 6 7" xfId="14741"/>
    <cellStyle name="Normal 2 6 8" xfId="14742"/>
    <cellStyle name="Normal 2 6 9" xfId="14743"/>
    <cellStyle name="Normal 2 60" xfId="14744"/>
    <cellStyle name="Normal 2 60 10" xfId="14745"/>
    <cellStyle name="Normal 2 60 11" xfId="14746"/>
    <cellStyle name="Normal 2 60 12" xfId="14747"/>
    <cellStyle name="Normal 2 60 13" xfId="14748"/>
    <cellStyle name="Normal 2 60 2" xfId="14749"/>
    <cellStyle name="Normal 2 60 3" xfId="14750"/>
    <cellStyle name="Normal 2 60 4" xfId="14751"/>
    <cellStyle name="Normal 2 60 5" xfId="14752"/>
    <cellStyle name="Normal 2 60 6" xfId="14753"/>
    <cellStyle name="Normal 2 60 7" xfId="14754"/>
    <cellStyle name="Normal 2 60 8" xfId="14755"/>
    <cellStyle name="Normal 2 60 9" xfId="14756"/>
    <cellStyle name="Normal 2 61" xfId="14757"/>
    <cellStyle name="Normal 2 61 10" xfId="14758"/>
    <cellStyle name="Normal 2 61 11" xfId="14759"/>
    <cellStyle name="Normal 2 61 12" xfId="14760"/>
    <cellStyle name="Normal 2 61 13" xfId="14761"/>
    <cellStyle name="Normal 2 61 2" xfId="14762"/>
    <cellStyle name="Normal 2 61 3" xfId="14763"/>
    <cellStyle name="Normal 2 61 4" xfId="14764"/>
    <cellStyle name="Normal 2 61 5" xfId="14765"/>
    <cellStyle name="Normal 2 61 6" xfId="14766"/>
    <cellStyle name="Normal 2 61 7" xfId="14767"/>
    <cellStyle name="Normal 2 61 8" xfId="14768"/>
    <cellStyle name="Normal 2 61 9" xfId="14769"/>
    <cellStyle name="Normal 2 62" xfId="14770"/>
    <cellStyle name="Normal 2 62 10" xfId="14771"/>
    <cellStyle name="Normal 2 62 11" xfId="14772"/>
    <cellStyle name="Normal 2 62 12" xfId="14773"/>
    <cellStyle name="Normal 2 62 13" xfId="14774"/>
    <cellStyle name="Normal 2 62 2" xfId="14775"/>
    <cellStyle name="Normal 2 62 3" xfId="14776"/>
    <cellStyle name="Normal 2 62 4" xfId="14777"/>
    <cellStyle name="Normal 2 62 5" xfId="14778"/>
    <cellStyle name="Normal 2 62 6" xfId="14779"/>
    <cellStyle name="Normal 2 62 7" xfId="14780"/>
    <cellStyle name="Normal 2 62 8" xfId="14781"/>
    <cellStyle name="Normal 2 62 9" xfId="14782"/>
    <cellStyle name="Normal 2 63" xfId="14783"/>
    <cellStyle name="Normal 2 63 10" xfId="14784"/>
    <cellStyle name="Normal 2 63 11" xfId="14785"/>
    <cellStyle name="Normal 2 63 12" xfId="14786"/>
    <cellStyle name="Normal 2 63 13" xfId="14787"/>
    <cellStyle name="Normal 2 63 2" xfId="14788"/>
    <cellStyle name="Normal 2 63 3" xfId="14789"/>
    <cellStyle name="Normal 2 63 4" xfId="14790"/>
    <cellStyle name="Normal 2 63 5" xfId="14791"/>
    <cellStyle name="Normal 2 63 6" xfId="14792"/>
    <cellStyle name="Normal 2 63 7" xfId="14793"/>
    <cellStyle name="Normal 2 63 8" xfId="14794"/>
    <cellStyle name="Normal 2 63 9" xfId="14795"/>
    <cellStyle name="Normal 2 64" xfId="14796"/>
    <cellStyle name="Normal 2 64 10" xfId="14797"/>
    <cellStyle name="Normal 2 64 11" xfId="14798"/>
    <cellStyle name="Normal 2 64 12" xfId="14799"/>
    <cellStyle name="Normal 2 64 13" xfId="14800"/>
    <cellStyle name="Normal 2 64 2" xfId="14801"/>
    <cellStyle name="Normal 2 64 3" xfId="14802"/>
    <cellStyle name="Normal 2 64 4" xfId="14803"/>
    <cellStyle name="Normal 2 64 5" xfId="14804"/>
    <cellStyle name="Normal 2 64 6" xfId="14805"/>
    <cellStyle name="Normal 2 64 7" xfId="14806"/>
    <cellStyle name="Normal 2 64 8" xfId="14807"/>
    <cellStyle name="Normal 2 64 9" xfId="14808"/>
    <cellStyle name="Normal 2 65" xfId="14809"/>
    <cellStyle name="Normal 2 65 10" xfId="14810"/>
    <cellStyle name="Normal 2 65 11" xfId="14811"/>
    <cellStyle name="Normal 2 65 12" xfId="14812"/>
    <cellStyle name="Normal 2 65 13" xfId="14813"/>
    <cellStyle name="Normal 2 65 2" xfId="14814"/>
    <cellStyle name="Normal 2 65 3" xfId="14815"/>
    <cellStyle name="Normal 2 65 4" xfId="14816"/>
    <cellStyle name="Normal 2 65 5" xfId="14817"/>
    <cellStyle name="Normal 2 65 6" xfId="14818"/>
    <cellStyle name="Normal 2 65 7" xfId="14819"/>
    <cellStyle name="Normal 2 65 8" xfId="14820"/>
    <cellStyle name="Normal 2 65 9" xfId="14821"/>
    <cellStyle name="Normal 2 66" xfId="14822"/>
    <cellStyle name="Normal 2 66 10" xfId="14823"/>
    <cellStyle name="Normal 2 66 11" xfId="14824"/>
    <cellStyle name="Normal 2 66 12" xfId="14825"/>
    <cellStyle name="Normal 2 66 13" xfId="14826"/>
    <cellStyle name="Normal 2 66 2" xfId="14827"/>
    <cellStyle name="Normal 2 66 3" xfId="14828"/>
    <cellStyle name="Normal 2 66 4" xfId="14829"/>
    <cellStyle name="Normal 2 66 5" xfId="14830"/>
    <cellStyle name="Normal 2 66 6" xfId="14831"/>
    <cellStyle name="Normal 2 66 7" xfId="14832"/>
    <cellStyle name="Normal 2 66 8" xfId="14833"/>
    <cellStyle name="Normal 2 66 9" xfId="14834"/>
    <cellStyle name="Normal 2 67" xfId="14835"/>
    <cellStyle name="Normal 2 67 10" xfId="14836"/>
    <cellStyle name="Normal 2 67 11" xfId="14837"/>
    <cellStyle name="Normal 2 67 12" xfId="14838"/>
    <cellStyle name="Normal 2 67 13" xfId="14839"/>
    <cellStyle name="Normal 2 67 2" xfId="14840"/>
    <cellStyle name="Normal 2 67 3" xfId="14841"/>
    <cellStyle name="Normal 2 67 4" xfId="14842"/>
    <cellStyle name="Normal 2 67 5" xfId="14843"/>
    <cellStyle name="Normal 2 67 6" xfId="14844"/>
    <cellStyle name="Normal 2 67 7" xfId="14845"/>
    <cellStyle name="Normal 2 67 8" xfId="14846"/>
    <cellStyle name="Normal 2 67 9" xfId="14847"/>
    <cellStyle name="Normal 2 68" xfId="14848"/>
    <cellStyle name="Normal 2 68 10" xfId="14849"/>
    <cellStyle name="Normal 2 68 11" xfId="14850"/>
    <cellStyle name="Normal 2 68 12" xfId="14851"/>
    <cellStyle name="Normal 2 68 13" xfId="14852"/>
    <cellStyle name="Normal 2 68 2" xfId="14853"/>
    <cellStyle name="Normal 2 68 3" xfId="14854"/>
    <cellStyle name="Normal 2 68 4" xfId="14855"/>
    <cellStyle name="Normal 2 68 5" xfId="14856"/>
    <cellStyle name="Normal 2 68 6" xfId="14857"/>
    <cellStyle name="Normal 2 68 7" xfId="14858"/>
    <cellStyle name="Normal 2 68 8" xfId="14859"/>
    <cellStyle name="Normal 2 68 9" xfId="14860"/>
    <cellStyle name="Normal 2 69" xfId="14861"/>
    <cellStyle name="Normal 2 69 10" xfId="14862"/>
    <cellStyle name="Normal 2 69 11" xfId="14863"/>
    <cellStyle name="Normal 2 69 12" xfId="14864"/>
    <cellStyle name="Normal 2 69 13" xfId="14865"/>
    <cellStyle name="Normal 2 69 2" xfId="14866"/>
    <cellStyle name="Normal 2 69 3" xfId="14867"/>
    <cellStyle name="Normal 2 69 4" xfId="14868"/>
    <cellStyle name="Normal 2 69 5" xfId="14869"/>
    <cellStyle name="Normal 2 69 6" xfId="14870"/>
    <cellStyle name="Normal 2 69 7" xfId="14871"/>
    <cellStyle name="Normal 2 69 8" xfId="14872"/>
    <cellStyle name="Normal 2 69 9" xfId="14873"/>
    <cellStyle name="Normal 2 7" xfId="14874"/>
    <cellStyle name="Normal 2 7 10" xfId="14875"/>
    <cellStyle name="Normal 2 7 11" xfId="14876"/>
    <cellStyle name="Normal 2 7 12" xfId="14877"/>
    <cellStyle name="Normal 2 7 13" xfId="14878"/>
    <cellStyle name="Normal 2 7 2" xfId="14879"/>
    <cellStyle name="Normal 2 7 3" xfId="14880"/>
    <cellStyle name="Normal 2 7 4" xfId="14881"/>
    <cellStyle name="Normal 2 7 4 2" xfId="14882"/>
    <cellStyle name="Normal 2 7 4 3" xfId="14883"/>
    <cellStyle name="Normal 2 7 4 4" xfId="14884"/>
    <cellStyle name="Normal 2 7 4 5" xfId="14885"/>
    <cellStyle name="Normal 2 7 4 6" xfId="14886"/>
    <cellStyle name="Normal 2 7 4 7" xfId="14887"/>
    <cellStyle name="Normal 2 7 4 8" xfId="14888"/>
    <cellStyle name="Normal 2 7 4 9" xfId="14889"/>
    <cellStyle name="Normal 2 7 5" xfId="14890"/>
    <cellStyle name="Normal 2 7 6" xfId="14891"/>
    <cellStyle name="Normal 2 7 7" xfId="14892"/>
    <cellStyle name="Normal 2 7 8" xfId="14893"/>
    <cellStyle name="Normal 2 7 9" xfId="14894"/>
    <cellStyle name="Normal 2 70" xfId="14895"/>
    <cellStyle name="Normal 2 70 10" xfId="14896"/>
    <cellStyle name="Normal 2 70 11" xfId="14897"/>
    <cellStyle name="Normal 2 70 12" xfId="14898"/>
    <cellStyle name="Normal 2 70 13" xfId="14899"/>
    <cellStyle name="Normal 2 70 2" xfId="14900"/>
    <cellStyle name="Normal 2 70 3" xfId="14901"/>
    <cellStyle name="Normal 2 70 4" xfId="14902"/>
    <cellStyle name="Normal 2 70 5" xfId="14903"/>
    <cellStyle name="Normal 2 70 6" xfId="14904"/>
    <cellStyle name="Normal 2 70 7" xfId="14905"/>
    <cellStyle name="Normal 2 70 8" xfId="14906"/>
    <cellStyle name="Normal 2 70 9" xfId="14907"/>
    <cellStyle name="Normal 2 71" xfId="14908"/>
    <cellStyle name="Normal 2 71 10" xfId="14909"/>
    <cellStyle name="Normal 2 71 11" xfId="14910"/>
    <cellStyle name="Normal 2 71 12" xfId="14911"/>
    <cellStyle name="Normal 2 71 13" xfId="14912"/>
    <cellStyle name="Normal 2 71 2" xfId="14913"/>
    <cellStyle name="Normal 2 71 3" xfId="14914"/>
    <cellStyle name="Normal 2 71 4" xfId="14915"/>
    <cellStyle name="Normal 2 71 5" xfId="14916"/>
    <cellStyle name="Normal 2 71 6" xfId="14917"/>
    <cellStyle name="Normal 2 71 7" xfId="14918"/>
    <cellStyle name="Normal 2 71 8" xfId="14919"/>
    <cellStyle name="Normal 2 71 9" xfId="14920"/>
    <cellStyle name="Normal 2 72" xfId="14921"/>
    <cellStyle name="Normal 2 72 10" xfId="14922"/>
    <cellStyle name="Normal 2 72 11" xfId="14923"/>
    <cellStyle name="Normal 2 72 12" xfId="14924"/>
    <cellStyle name="Normal 2 72 13" xfId="14925"/>
    <cellStyle name="Normal 2 72 2" xfId="14926"/>
    <cellStyle name="Normal 2 72 3" xfId="14927"/>
    <cellStyle name="Normal 2 72 4" xfId="14928"/>
    <cellStyle name="Normal 2 72 5" xfId="14929"/>
    <cellStyle name="Normal 2 72 6" xfId="14930"/>
    <cellStyle name="Normal 2 72 7" xfId="14931"/>
    <cellStyle name="Normal 2 72 8" xfId="14932"/>
    <cellStyle name="Normal 2 72 9" xfId="14933"/>
    <cellStyle name="Normal 2 73" xfId="14934"/>
    <cellStyle name="Normal 2 73 10" xfId="14935"/>
    <cellStyle name="Normal 2 73 11" xfId="14936"/>
    <cellStyle name="Normal 2 73 12" xfId="14937"/>
    <cellStyle name="Normal 2 73 13" xfId="14938"/>
    <cellStyle name="Normal 2 73 2" xfId="14939"/>
    <cellStyle name="Normal 2 73 3" xfId="14940"/>
    <cellStyle name="Normal 2 73 4" xfId="14941"/>
    <cellStyle name="Normal 2 73 5" xfId="14942"/>
    <cellStyle name="Normal 2 73 6" xfId="14943"/>
    <cellStyle name="Normal 2 73 7" xfId="14944"/>
    <cellStyle name="Normal 2 73 8" xfId="14945"/>
    <cellStyle name="Normal 2 73 9" xfId="14946"/>
    <cellStyle name="Normal 2 74" xfId="14947"/>
    <cellStyle name="Normal 2 74 10" xfId="14948"/>
    <cellStyle name="Normal 2 74 11" xfId="14949"/>
    <cellStyle name="Normal 2 74 12" xfId="14950"/>
    <cellStyle name="Normal 2 74 13" xfId="14951"/>
    <cellStyle name="Normal 2 74 2" xfId="14952"/>
    <cellStyle name="Normal 2 74 3" xfId="14953"/>
    <cellStyle name="Normal 2 74 4" xfId="14954"/>
    <cellStyle name="Normal 2 74 5" xfId="14955"/>
    <cellStyle name="Normal 2 74 6" xfId="14956"/>
    <cellStyle name="Normal 2 74 7" xfId="14957"/>
    <cellStyle name="Normal 2 74 8" xfId="14958"/>
    <cellStyle name="Normal 2 74 9" xfId="14959"/>
    <cellStyle name="Normal 2 75" xfId="14960"/>
    <cellStyle name="Normal 2 75 10" xfId="14961"/>
    <cellStyle name="Normal 2 75 11" xfId="14962"/>
    <cellStyle name="Normal 2 75 12" xfId="14963"/>
    <cellStyle name="Normal 2 75 13" xfId="14964"/>
    <cellStyle name="Normal 2 75 2" xfId="14965"/>
    <cellStyle name="Normal 2 75 3" xfId="14966"/>
    <cellStyle name="Normal 2 75 4" xfId="14967"/>
    <cellStyle name="Normal 2 75 5" xfId="14968"/>
    <cellStyle name="Normal 2 75 6" xfId="14969"/>
    <cellStyle name="Normal 2 75 7" xfId="14970"/>
    <cellStyle name="Normal 2 75 8" xfId="14971"/>
    <cellStyle name="Normal 2 75 9" xfId="14972"/>
    <cellStyle name="Normal 2 76" xfId="14973"/>
    <cellStyle name="Normal 2 77" xfId="14974"/>
    <cellStyle name="Normal 2 78" xfId="14975"/>
    <cellStyle name="Normal 2 79" xfId="14976"/>
    <cellStyle name="Normal 2 79 2" xfId="14977"/>
    <cellStyle name="Normal 2 79 3" xfId="14978"/>
    <cellStyle name="Normal 2 79 4" xfId="14979"/>
    <cellStyle name="Normal 2 79 5" xfId="14980"/>
    <cellStyle name="Normal 2 79 6" xfId="14981"/>
    <cellStyle name="Normal 2 79 7" xfId="14982"/>
    <cellStyle name="Normal 2 8" xfId="14983"/>
    <cellStyle name="Normal 2 8 10" xfId="14984"/>
    <cellStyle name="Normal 2 8 11" xfId="14985"/>
    <cellStyle name="Normal 2 8 12" xfId="14986"/>
    <cellStyle name="Normal 2 8 13" xfId="14987"/>
    <cellStyle name="Normal 2 8 2" xfId="14988"/>
    <cellStyle name="Normal 2 8 3" xfId="14989"/>
    <cellStyle name="Normal 2 8 4" xfId="14990"/>
    <cellStyle name="Normal 2 8 5" xfId="14991"/>
    <cellStyle name="Normal 2 8 6" xfId="14992"/>
    <cellStyle name="Normal 2 8 7" xfId="14993"/>
    <cellStyle name="Normal 2 8 8" xfId="14994"/>
    <cellStyle name="Normal 2 8 9" xfId="14995"/>
    <cellStyle name="Normal 2 80" xfId="14996"/>
    <cellStyle name="Normal 2 81" xfId="14997"/>
    <cellStyle name="Normal 2 82" xfId="14998"/>
    <cellStyle name="Normal 2 83" xfId="14999"/>
    <cellStyle name="Normal 2 84" xfId="15000"/>
    <cellStyle name="Normal 2 85" xfId="15001"/>
    <cellStyle name="Normal 2 86" xfId="15002"/>
    <cellStyle name="Normal 2 87" xfId="15003"/>
    <cellStyle name="Normal 2 88" xfId="15004"/>
    <cellStyle name="Normal 2 89" xfId="15005"/>
    <cellStyle name="Normal 2 9" xfId="15006"/>
    <cellStyle name="Normal 2 9 10" xfId="15007"/>
    <cellStyle name="Normal 2 9 11" xfId="15008"/>
    <cellStyle name="Normal 2 9 12" xfId="15009"/>
    <cellStyle name="Normal 2 9 13" xfId="15010"/>
    <cellStyle name="Normal 2 9 2" xfId="15011"/>
    <cellStyle name="Normal 2 9 3" xfId="15012"/>
    <cellStyle name="Normal 2 9 4" xfId="15013"/>
    <cellStyle name="Normal 2 9 5" xfId="15014"/>
    <cellStyle name="Normal 2 9 6" xfId="15015"/>
    <cellStyle name="Normal 2 9 7" xfId="15016"/>
    <cellStyle name="Normal 2 9 8" xfId="15017"/>
    <cellStyle name="Normal 2 9 9" xfId="15018"/>
    <cellStyle name="Normal 2_A. Comps - CapitalIQ   (version 6)" xfId="440"/>
    <cellStyle name="Normal 20" xfId="15019"/>
    <cellStyle name="Normal 20 2" xfId="15020"/>
    <cellStyle name="Normal 20 2 10" xfId="15021"/>
    <cellStyle name="Normal 20 2 11" xfId="15022"/>
    <cellStyle name="Normal 20 2 12" xfId="15023"/>
    <cellStyle name="Normal 20 2 13" xfId="15024"/>
    <cellStyle name="Normal 20 2 2" xfId="15025"/>
    <cellStyle name="Normal 20 2 2 2" xfId="15026"/>
    <cellStyle name="Normal 20 2 2 3" xfId="15027"/>
    <cellStyle name="Normal 20 2 2 4" xfId="15028"/>
    <cellStyle name="Normal 20 2 3" xfId="15029"/>
    <cellStyle name="Normal 20 2 4" xfId="15030"/>
    <cellStyle name="Normal 20 2 5" xfId="15031"/>
    <cellStyle name="Normal 20 2 6" xfId="15032"/>
    <cellStyle name="Normal 20 2 7" xfId="15033"/>
    <cellStyle name="Normal 20 2 8" xfId="15034"/>
    <cellStyle name="Normal 20 2 9" xfId="15035"/>
    <cellStyle name="Normal 20 3" xfId="15036"/>
    <cellStyle name="Normal 20 4" xfId="15037"/>
    <cellStyle name="Normal 20 5" xfId="15038"/>
    <cellStyle name="Normal 20 6" xfId="15039"/>
    <cellStyle name="Normal 21" xfId="15040"/>
    <cellStyle name="Normal 21 2" xfId="15041"/>
    <cellStyle name="Normal 21 2 2" xfId="15042"/>
    <cellStyle name="Normal 21 3" xfId="15043"/>
    <cellStyle name="Normal 21 4" xfId="15044"/>
    <cellStyle name="Normal 21 5" xfId="15045"/>
    <cellStyle name="Normal 21 6" xfId="15046"/>
    <cellStyle name="Normal 22" xfId="15047"/>
    <cellStyle name="Normal 22 2" xfId="15048"/>
    <cellStyle name="Normal 22 2 2" xfId="15049"/>
    <cellStyle name="Normal 22 3" xfId="15050"/>
    <cellStyle name="Normal 22 4" xfId="15051"/>
    <cellStyle name="Normal 22 5" xfId="15052"/>
    <cellStyle name="Normal 22 6" xfId="15053"/>
    <cellStyle name="Normal 23" xfId="15054"/>
    <cellStyle name="Normal 23 2" xfId="15055"/>
    <cellStyle name="Normal 23 2 2" xfId="15056"/>
    <cellStyle name="Normal 23 3" xfId="15057"/>
    <cellStyle name="Normal 23 4" xfId="15058"/>
    <cellStyle name="Normal 23 5" xfId="15059"/>
    <cellStyle name="Normal 23 6" xfId="15060"/>
    <cellStyle name="Normal 24" xfId="15061"/>
    <cellStyle name="Normal 24 2" xfId="15062"/>
    <cellStyle name="Normal 24 2 2" xfId="15063"/>
    <cellStyle name="Normal 24 3" xfId="15064"/>
    <cellStyle name="Normal 24 4" xfId="15065"/>
    <cellStyle name="Normal 24 5" xfId="15066"/>
    <cellStyle name="Normal 24 6" xfId="15067"/>
    <cellStyle name="Normal 24 7" xfId="15068"/>
    <cellStyle name="Normal 24 8" xfId="15069"/>
    <cellStyle name="Normal 25" xfId="15070"/>
    <cellStyle name="Normal 25 2" xfId="15071"/>
    <cellStyle name="Normal 25 2 2" xfId="15072"/>
    <cellStyle name="Normal 25 2 2 2" xfId="15073"/>
    <cellStyle name="Normal 25 2 2 2 2" xfId="15074"/>
    <cellStyle name="Normal 25 2 2 3" xfId="15075"/>
    <cellStyle name="Normal 25 2 2 4" xfId="15076"/>
    <cellStyle name="Normal 25 2 2 5" xfId="15077"/>
    <cellStyle name="Normal 25 2 2 6" xfId="15078"/>
    <cellStyle name="Normal 25 2 3" xfId="15079"/>
    <cellStyle name="Normal 25 2 3 2" xfId="15080"/>
    <cellStyle name="Normal 25 2 4" xfId="15081"/>
    <cellStyle name="Normal 25 2 5" xfId="15082"/>
    <cellStyle name="Normal 25 2 6" xfId="15083"/>
    <cellStyle name="Normal 25 2 7" xfId="15084"/>
    <cellStyle name="Normal 25 3" xfId="15085"/>
    <cellStyle name="Normal 25 3 2" xfId="15086"/>
    <cellStyle name="Normal 25 3 2 2" xfId="15087"/>
    <cellStyle name="Normal 25 3 3" xfId="15088"/>
    <cellStyle name="Normal 25 3 4" xfId="15089"/>
    <cellStyle name="Normal 25 3 5" xfId="15090"/>
    <cellStyle name="Normal 25 3 6" xfId="15091"/>
    <cellStyle name="Normal 25 4" xfId="15092"/>
    <cellStyle name="Normal 25 4 2" xfId="15093"/>
    <cellStyle name="Normal 25 5" xfId="15094"/>
    <cellStyle name="Normal 25 6" xfId="15095"/>
    <cellStyle name="Normal 25 7" xfId="15096"/>
    <cellStyle name="Normal 25 8" xfId="15097"/>
    <cellStyle name="Normal 26" xfId="15098"/>
    <cellStyle name="Normal 26 2" xfId="15099"/>
    <cellStyle name="Normal 26 2 2" xfId="15100"/>
    <cellStyle name="Normal 26 2 3" xfId="15101"/>
    <cellStyle name="Normal 26 2 4" xfId="15102"/>
    <cellStyle name="Normal 26 3" xfId="15103"/>
    <cellStyle name="Normal 27" xfId="15104"/>
    <cellStyle name="Normal 27 2" xfId="15105"/>
    <cellStyle name="Normal 27 2 2" xfId="15106"/>
    <cellStyle name="Normal 27 3" xfId="15107"/>
    <cellStyle name="Normal 27 4" xfId="15108"/>
    <cellStyle name="Normal 27 5" xfId="15109"/>
    <cellStyle name="Normal 27 6" xfId="15110"/>
    <cellStyle name="Normal 28" xfId="15111"/>
    <cellStyle name="Normal 28 2" xfId="15112"/>
    <cellStyle name="Normal 28 2 2" xfId="15113"/>
    <cellStyle name="Normal 28 2 2 2" xfId="15114"/>
    <cellStyle name="Normal 28 2 3" xfId="15115"/>
    <cellStyle name="Normal 28 2 4" xfId="15116"/>
    <cellStyle name="Normal 28 2 5" xfId="15117"/>
    <cellStyle name="Normal 28 2 6" xfId="15118"/>
    <cellStyle name="Normal 28 3" xfId="15119"/>
    <cellStyle name="Normal 28 3 2" xfId="15120"/>
    <cellStyle name="Normal 28 4" xfId="15121"/>
    <cellStyle name="Normal 28 5" xfId="15122"/>
    <cellStyle name="Normal 28 6" xfId="15123"/>
    <cellStyle name="Normal 28 7" xfId="15124"/>
    <cellStyle name="Normal 29" xfId="15125"/>
    <cellStyle name="Normal 29 2" xfId="15126"/>
    <cellStyle name="Normal 29 2 2" xfId="15127"/>
    <cellStyle name="Normal 29 3" xfId="15128"/>
    <cellStyle name="Normal 29 4" xfId="15129"/>
    <cellStyle name="Normal 29 5" xfId="15130"/>
    <cellStyle name="Normal 3" xfId="441"/>
    <cellStyle name="Normal 3 10" xfId="15131"/>
    <cellStyle name="Normal 3 10 10" xfId="15132"/>
    <cellStyle name="Normal 3 10 10 10" xfId="15133"/>
    <cellStyle name="Normal 3 10 10 11" xfId="15134"/>
    <cellStyle name="Normal 3 10 10 12" xfId="15135"/>
    <cellStyle name="Normal 3 10 10 13" xfId="15136"/>
    <cellStyle name="Normal 3 10 10 2" xfId="15137"/>
    <cellStyle name="Normal 3 10 10 3" xfId="15138"/>
    <cellStyle name="Normal 3 10 10 4" xfId="15139"/>
    <cellStyle name="Normal 3 10 10 5" xfId="15140"/>
    <cellStyle name="Normal 3 10 10 6" xfId="15141"/>
    <cellStyle name="Normal 3 10 10 7" xfId="15142"/>
    <cellStyle name="Normal 3 10 10 8" xfId="15143"/>
    <cellStyle name="Normal 3 10 10 9" xfId="15144"/>
    <cellStyle name="Normal 3 10 11" xfId="15145"/>
    <cellStyle name="Normal 3 10 11 10" xfId="15146"/>
    <cellStyle name="Normal 3 10 11 11" xfId="15147"/>
    <cellStyle name="Normal 3 10 11 12" xfId="15148"/>
    <cellStyle name="Normal 3 10 11 13" xfId="15149"/>
    <cellStyle name="Normal 3 10 11 2" xfId="15150"/>
    <cellStyle name="Normal 3 10 11 3" xfId="15151"/>
    <cellStyle name="Normal 3 10 11 4" xfId="15152"/>
    <cellStyle name="Normal 3 10 11 5" xfId="15153"/>
    <cellStyle name="Normal 3 10 11 6" xfId="15154"/>
    <cellStyle name="Normal 3 10 11 7" xfId="15155"/>
    <cellStyle name="Normal 3 10 11 8" xfId="15156"/>
    <cellStyle name="Normal 3 10 11 9" xfId="15157"/>
    <cellStyle name="Normal 3 10 12" xfId="15158"/>
    <cellStyle name="Normal 3 10 12 10" xfId="15159"/>
    <cellStyle name="Normal 3 10 12 11" xfId="15160"/>
    <cellStyle name="Normal 3 10 12 12" xfId="15161"/>
    <cellStyle name="Normal 3 10 12 13" xfId="15162"/>
    <cellStyle name="Normal 3 10 12 2" xfId="15163"/>
    <cellStyle name="Normal 3 10 12 3" xfId="15164"/>
    <cellStyle name="Normal 3 10 12 4" xfId="15165"/>
    <cellStyle name="Normal 3 10 12 5" xfId="15166"/>
    <cellStyle name="Normal 3 10 12 6" xfId="15167"/>
    <cellStyle name="Normal 3 10 12 7" xfId="15168"/>
    <cellStyle name="Normal 3 10 12 8" xfId="15169"/>
    <cellStyle name="Normal 3 10 12 9" xfId="15170"/>
    <cellStyle name="Normal 3 10 13" xfId="15171"/>
    <cellStyle name="Normal 3 10 13 10" xfId="15172"/>
    <cellStyle name="Normal 3 10 13 11" xfId="15173"/>
    <cellStyle name="Normal 3 10 13 12" xfId="15174"/>
    <cellStyle name="Normal 3 10 13 13" xfId="15175"/>
    <cellStyle name="Normal 3 10 13 2" xfId="15176"/>
    <cellStyle name="Normal 3 10 13 3" xfId="15177"/>
    <cellStyle name="Normal 3 10 13 4" xfId="15178"/>
    <cellStyle name="Normal 3 10 13 5" xfId="15179"/>
    <cellStyle name="Normal 3 10 13 6" xfId="15180"/>
    <cellStyle name="Normal 3 10 13 7" xfId="15181"/>
    <cellStyle name="Normal 3 10 13 8" xfId="15182"/>
    <cellStyle name="Normal 3 10 13 9" xfId="15183"/>
    <cellStyle name="Normal 3 10 14" xfId="15184"/>
    <cellStyle name="Normal 3 10 14 10" xfId="15185"/>
    <cellStyle name="Normal 3 10 14 11" xfId="15186"/>
    <cellStyle name="Normal 3 10 14 12" xfId="15187"/>
    <cellStyle name="Normal 3 10 14 13" xfId="15188"/>
    <cellStyle name="Normal 3 10 14 2" xfId="15189"/>
    <cellStyle name="Normal 3 10 14 3" xfId="15190"/>
    <cellStyle name="Normal 3 10 14 4" xfId="15191"/>
    <cellStyle name="Normal 3 10 14 5" xfId="15192"/>
    <cellStyle name="Normal 3 10 14 6" xfId="15193"/>
    <cellStyle name="Normal 3 10 14 7" xfId="15194"/>
    <cellStyle name="Normal 3 10 14 8" xfId="15195"/>
    <cellStyle name="Normal 3 10 14 9" xfId="15196"/>
    <cellStyle name="Normal 3 10 15" xfId="15197"/>
    <cellStyle name="Normal 3 10 15 10" xfId="15198"/>
    <cellStyle name="Normal 3 10 15 11" xfId="15199"/>
    <cellStyle name="Normal 3 10 15 12" xfId="15200"/>
    <cellStyle name="Normal 3 10 15 13" xfId="15201"/>
    <cellStyle name="Normal 3 10 15 2" xfId="15202"/>
    <cellStyle name="Normal 3 10 15 3" xfId="15203"/>
    <cellStyle name="Normal 3 10 15 4" xfId="15204"/>
    <cellStyle name="Normal 3 10 15 5" xfId="15205"/>
    <cellStyle name="Normal 3 10 15 6" xfId="15206"/>
    <cellStyle name="Normal 3 10 15 7" xfId="15207"/>
    <cellStyle name="Normal 3 10 15 8" xfId="15208"/>
    <cellStyle name="Normal 3 10 15 9" xfId="15209"/>
    <cellStyle name="Normal 3 10 16" xfId="15210"/>
    <cellStyle name="Normal 3 10 16 10" xfId="15211"/>
    <cellStyle name="Normal 3 10 16 11" xfId="15212"/>
    <cellStyle name="Normal 3 10 16 12" xfId="15213"/>
    <cellStyle name="Normal 3 10 16 13" xfId="15214"/>
    <cellStyle name="Normal 3 10 16 2" xfId="15215"/>
    <cellStyle name="Normal 3 10 16 3" xfId="15216"/>
    <cellStyle name="Normal 3 10 16 4" xfId="15217"/>
    <cellStyle name="Normal 3 10 16 5" xfId="15218"/>
    <cellStyle name="Normal 3 10 16 6" xfId="15219"/>
    <cellStyle name="Normal 3 10 16 7" xfId="15220"/>
    <cellStyle name="Normal 3 10 16 8" xfId="15221"/>
    <cellStyle name="Normal 3 10 16 9" xfId="15222"/>
    <cellStyle name="Normal 3 10 17" xfId="15223"/>
    <cellStyle name="Normal 3 10 17 10" xfId="15224"/>
    <cellStyle name="Normal 3 10 17 11" xfId="15225"/>
    <cellStyle name="Normal 3 10 17 12" xfId="15226"/>
    <cellStyle name="Normal 3 10 17 13" xfId="15227"/>
    <cellStyle name="Normal 3 10 17 2" xfId="15228"/>
    <cellStyle name="Normal 3 10 17 3" xfId="15229"/>
    <cellStyle name="Normal 3 10 17 4" xfId="15230"/>
    <cellStyle name="Normal 3 10 17 5" xfId="15231"/>
    <cellStyle name="Normal 3 10 17 6" xfId="15232"/>
    <cellStyle name="Normal 3 10 17 7" xfId="15233"/>
    <cellStyle name="Normal 3 10 17 8" xfId="15234"/>
    <cellStyle name="Normal 3 10 17 9" xfId="15235"/>
    <cellStyle name="Normal 3 10 18" xfId="15236"/>
    <cellStyle name="Normal 3 10 18 10" xfId="15237"/>
    <cellStyle name="Normal 3 10 18 11" xfId="15238"/>
    <cellStyle name="Normal 3 10 18 12" xfId="15239"/>
    <cellStyle name="Normal 3 10 18 13" xfId="15240"/>
    <cellStyle name="Normal 3 10 18 2" xfId="15241"/>
    <cellStyle name="Normal 3 10 18 3" xfId="15242"/>
    <cellStyle name="Normal 3 10 18 4" xfId="15243"/>
    <cellStyle name="Normal 3 10 18 5" xfId="15244"/>
    <cellStyle name="Normal 3 10 18 6" xfId="15245"/>
    <cellStyle name="Normal 3 10 18 7" xfId="15246"/>
    <cellStyle name="Normal 3 10 18 8" xfId="15247"/>
    <cellStyle name="Normal 3 10 18 9" xfId="15248"/>
    <cellStyle name="Normal 3 10 19" xfId="15249"/>
    <cellStyle name="Normal 3 10 19 10" xfId="15250"/>
    <cellStyle name="Normal 3 10 19 11" xfId="15251"/>
    <cellStyle name="Normal 3 10 19 12" xfId="15252"/>
    <cellStyle name="Normal 3 10 19 13" xfId="15253"/>
    <cellStyle name="Normal 3 10 19 2" xfId="15254"/>
    <cellStyle name="Normal 3 10 19 3" xfId="15255"/>
    <cellStyle name="Normal 3 10 19 4" xfId="15256"/>
    <cellStyle name="Normal 3 10 19 5" xfId="15257"/>
    <cellStyle name="Normal 3 10 19 6" xfId="15258"/>
    <cellStyle name="Normal 3 10 19 7" xfId="15259"/>
    <cellStyle name="Normal 3 10 19 8" xfId="15260"/>
    <cellStyle name="Normal 3 10 19 9" xfId="15261"/>
    <cellStyle name="Normal 3 10 2" xfId="15262"/>
    <cellStyle name="Normal 3 10 2 10" xfId="15263"/>
    <cellStyle name="Normal 3 10 2 11" xfId="15264"/>
    <cellStyle name="Normal 3 10 2 12" xfId="15265"/>
    <cellStyle name="Normal 3 10 2 13" xfId="15266"/>
    <cellStyle name="Normal 3 10 2 2" xfId="15267"/>
    <cellStyle name="Normal 3 10 2 3" xfId="15268"/>
    <cellStyle name="Normal 3 10 2 4" xfId="15269"/>
    <cellStyle name="Normal 3 10 2 5" xfId="15270"/>
    <cellStyle name="Normal 3 10 2 6" xfId="15271"/>
    <cellStyle name="Normal 3 10 2 7" xfId="15272"/>
    <cellStyle name="Normal 3 10 2 8" xfId="15273"/>
    <cellStyle name="Normal 3 10 2 9" xfId="15274"/>
    <cellStyle name="Normal 3 10 3" xfId="15275"/>
    <cellStyle name="Normal 3 10 3 10" xfId="15276"/>
    <cellStyle name="Normal 3 10 3 11" xfId="15277"/>
    <cellStyle name="Normal 3 10 3 12" xfId="15278"/>
    <cellStyle name="Normal 3 10 3 13" xfId="15279"/>
    <cellStyle name="Normal 3 10 3 2" xfId="15280"/>
    <cellStyle name="Normal 3 10 3 3" xfId="15281"/>
    <cellStyle name="Normal 3 10 3 4" xfId="15282"/>
    <cellStyle name="Normal 3 10 3 5" xfId="15283"/>
    <cellStyle name="Normal 3 10 3 6" xfId="15284"/>
    <cellStyle name="Normal 3 10 3 7" xfId="15285"/>
    <cellStyle name="Normal 3 10 3 8" xfId="15286"/>
    <cellStyle name="Normal 3 10 3 9" xfId="15287"/>
    <cellStyle name="Normal 3 10 4" xfId="15288"/>
    <cellStyle name="Normal 3 10 4 10" xfId="15289"/>
    <cellStyle name="Normal 3 10 4 11" xfId="15290"/>
    <cellStyle name="Normal 3 10 4 12" xfId="15291"/>
    <cellStyle name="Normal 3 10 4 13" xfId="15292"/>
    <cellStyle name="Normal 3 10 4 2" xfId="15293"/>
    <cellStyle name="Normal 3 10 4 3" xfId="15294"/>
    <cellStyle name="Normal 3 10 4 4" xfId="15295"/>
    <cellStyle name="Normal 3 10 4 5" xfId="15296"/>
    <cellStyle name="Normal 3 10 4 6" xfId="15297"/>
    <cellStyle name="Normal 3 10 4 7" xfId="15298"/>
    <cellStyle name="Normal 3 10 4 8" xfId="15299"/>
    <cellStyle name="Normal 3 10 4 9" xfId="15300"/>
    <cellStyle name="Normal 3 10 5" xfId="15301"/>
    <cellStyle name="Normal 3 10 5 10" xfId="15302"/>
    <cellStyle name="Normal 3 10 5 11" xfId="15303"/>
    <cellStyle name="Normal 3 10 5 12" xfId="15304"/>
    <cellStyle name="Normal 3 10 5 13" xfId="15305"/>
    <cellStyle name="Normal 3 10 5 2" xfId="15306"/>
    <cellStyle name="Normal 3 10 5 3" xfId="15307"/>
    <cellStyle name="Normal 3 10 5 4" xfId="15308"/>
    <cellStyle name="Normal 3 10 5 5" xfId="15309"/>
    <cellStyle name="Normal 3 10 5 6" xfId="15310"/>
    <cellStyle name="Normal 3 10 5 7" xfId="15311"/>
    <cellStyle name="Normal 3 10 5 8" xfId="15312"/>
    <cellStyle name="Normal 3 10 5 9" xfId="15313"/>
    <cellStyle name="Normal 3 10 6" xfId="15314"/>
    <cellStyle name="Normal 3 10 6 10" xfId="15315"/>
    <cellStyle name="Normal 3 10 6 11" xfId="15316"/>
    <cellStyle name="Normal 3 10 6 12" xfId="15317"/>
    <cellStyle name="Normal 3 10 6 13" xfId="15318"/>
    <cellStyle name="Normal 3 10 6 2" xfId="15319"/>
    <cellStyle name="Normal 3 10 6 3" xfId="15320"/>
    <cellStyle name="Normal 3 10 6 4" xfId="15321"/>
    <cellStyle name="Normal 3 10 6 5" xfId="15322"/>
    <cellStyle name="Normal 3 10 6 6" xfId="15323"/>
    <cellStyle name="Normal 3 10 6 7" xfId="15324"/>
    <cellStyle name="Normal 3 10 6 8" xfId="15325"/>
    <cellStyle name="Normal 3 10 6 9" xfId="15326"/>
    <cellStyle name="Normal 3 10 7" xfId="15327"/>
    <cellStyle name="Normal 3 10 7 10" xfId="15328"/>
    <cellStyle name="Normal 3 10 7 11" xfId="15329"/>
    <cellStyle name="Normal 3 10 7 12" xfId="15330"/>
    <cellStyle name="Normal 3 10 7 13" xfId="15331"/>
    <cellStyle name="Normal 3 10 7 2" xfId="15332"/>
    <cellStyle name="Normal 3 10 7 3" xfId="15333"/>
    <cellStyle name="Normal 3 10 7 4" xfId="15334"/>
    <cellStyle name="Normal 3 10 7 5" xfId="15335"/>
    <cellStyle name="Normal 3 10 7 6" xfId="15336"/>
    <cellStyle name="Normal 3 10 7 7" xfId="15337"/>
    <cellStyle name="Normal 3 10 7 8" xfId="15338"/>
    <cellStyle name="Normal 3 10 7 9" xfId="15339"/>
    <cellStyle name="Normal 3 10 8" xfId="15340"/>
    <cellStyle name="Normal 3 10 8 10" xfId="15341"/>
    <cellStyle name="Normal 3 10 8 11" xfId="15342"/>
    <cellStyle name="Normal 3 10 8 12" xfId="15343"/>
    <cellStyle name="Normal 3 10 8 13" xfId="15344"/>
    <cellStyle name="Normal 3 10 8 2" xfId="15345"/>
    <cellStyle name="Normal 3 10 8 3" xfId="15346"/>
    <cellStyle name="Normal 3 10 8 4" xfId="15347"/>
    <cellStyle name="Normal 3 10 8 5" xfId="15348"/>
    <cellStyle name="Normal 3 10 8 6" xfId="15349"/>
    <cellStyle name="Normal 3 10 8 7" xfId="15350"/>
    <cellStyle name="Normal 3 10 8 8" xfId="15351"/>
    <cellStyle name="Normal 3 10 8 9" xfId="15352"/>
    <cellStyle name="Normal 3 10 9" xfId="15353"/>
    <cellStyle name="Normal 3 10 9 10" xfId="15354"/>
    <cellStyle name="Normal 3 10 9 11" xfId="15355"/>
    <cellStyle name="Normal 3 10 9 12" xfId="15356"/>
    <cellStyle name="Normal 3 10 9 13" xfId="15357"/>
    <cellStyle name="Normal 3 10 9 2" xfId="15358"/>
    <cellStyle name="Normal 3 10 9 3" xfId="15359"/>
    <cellStyle name="Normal 3 10 9 4" xfId="15360"/>
    <cellStyle name="Normal 3 10 9 5" xfId="15361"/>
    <cellStyle name="Normal 3 10 9 6" xfId="15362"/>
    <cellStyle name="Normal 3 10 9 7" xfId="15363"/>
    <cellStyle name="Normal 3 10 9 8" xfId="15364"/>
    <cellStyle name="Normal 3 10 9 9" xfId="15365"/>
    <cellStyle name="Normal 3 11" xfId="15366"/>
    <cellStyle name="Normal 3 11 10" xfId="15367"/>
    <cellStyle name="Normal 3 11 10 10" xfId="15368"/>
    <cellStyle name="Normal 3 11 10 11" xfId="15369"/>
    <cellStyle name="Normal 3 11 10 12" xfId="15370"/>
    <cellStyle name="Normal 3 11 10 13" xfId="15371"/>
    <cellStyle name="Normal 3 11 10 2" xfId="15372"/>
    <cellStyle name="Normal 3 11 10 3" xfId="15373"/>
    <cellStyle name="Normal 3 11 10 4" xfId="15374"/>
    <cellStyle name="Normal 3 11 10 5" xfId="15375"/>
    <cellStyle name="Normal 3 11 10 6" xfId="15376"/>
    <cellStyle name="Normal 3 11 10 7" xfId="15377"/>
    <cellStyle name="Normal 3 11 10 8" xfId="15378"/>
    <cellStyle name="Normal 3 11 10 9" xfId="15379"/>
    <cellStyle name="Normal 3 11 11" xfId="15380"/>
    <cellStyle name="Normal 3 11 11 10" xfId="15381"/>
    <cellStyle name="Normal 3 11 11 11" xfId="15382"/>
    <cellStyle name="Normal 3 11 11 12" xfId="15383"/>
    <cellStyle name="Normal 3 11 11 13" xfId="15384"/>
    <cellStyle name="Normal 3 11 11 2" xfId="15385"/>
    <cellStyle name="Normal 3 11 11 3" xfId="15386"/>
    <cellStyle name="Normal 3 11 11 4" xfId="15387"/>
    <cellStyle name="Normal 3 11 11 5" xfId="15388"/>
    <cellStyle name="Normal 3 11 11 6" xfId="15389"/>
    <cellStyle name="Normal 3 11 11 7" xfId="15390"/>
    <cellStyle name="Normal 3 11 11 8" xfId="15391"/>
    <cellStyle name="Normal 3 11 11 9" xfId="15392"/>
    <cellStyle name="Normal 3 11 12" xfId="15393"/>
    <cellStyle name="Normal 3 11 12 10" xfId="15394"/>
    <cellStyle name="Normal 3 11 12 11" xfId="15395"/>
    <cellStyle name="Normal 3 11 12 12" xfId="15396"/>
    <cellStyle name="Normal 3 11 12 13" xfId="15397"/>
    <cellStyle name="Normal 3 11 12 2" xfId="15398"/>
    <cellStyle name="Normal 3 11 12 3" xfId="15399"/>
    <cellStyle name="Normal 3 11 12 4" xfId="15400"/>
    <cellStyle name="Normal 3 11 12 5" xfId="15401"/>
    <cellStyle name="Normal 3 11 12 6" xfId="15402"/>
    <cellStyle name="Normal 3 11 12 7" xfId="15403"/>
    <cellStyle name="Normal 3 11 12 8" xfId="15404"/>
    <cellStyle name="Normal 3 11 12 9" xfId="15405"/>
    <cellStyle name="Normal 3 11 13" xfId="15406"/>
    <cellStyle name="Normal 3 11 13 10" xfId="15407"/>
    <cellStyle name="Normal 3 11 13 11" xfId="15408"/>
    <cellStyle name="Normal 3 11 13 12" xfId="15409"/>
    <cellStyle name="Normal 3 11 13 13" xfId="15410"/>
    <cellStyle name="Normal 3 11 13 2" xfId="15411"/>
    <cellStyle name="Normal 3 11 13 3" xfId="15412"/>
    <cellStyle name="Normal 3 11 13 4" xfId="15413"/>
    <cellStyle name="Normal 3 11 13 5" xfId="15414"/>
    <cellStyle name="Normal 3 11 13 6" xfId="15415"/>
    <cellStyle name="Normal 3 11 13 7" xfId="15416"/>
    <cellStyle name="Normal 3 11 13 8" xfId="15417"/>
    <cellStyle name="Normal 3 11 13 9" xfId="15418"/>
    <cellStyle name="Normal 3 11 14" xfId="15419"/>
    <cellStyle name="Normal 3 11 14 10" xfId="15420"/>
    <cellStyle name="Normal 3 11 14 11" xfId="15421"/>
    <cellStyle name="Normal 3 11 14 12" xfId="15422"/>
    <cellStyle name="Normal 3 11 14 13" xfId="15423"/>
    <cellStyle name="Normal 3 11 14 2" xfId="15424"/>
    <cellStyle name="Normal 3 11 14 3" xfId="15425"/>
    <cellStyle name="Normal 3 11 14 4" xfId="15426"/>
    <cellStyle name="Normal 3 11 14 5" xfId="15427"/>
    <cellStyle name="Normal 3 11 14 6" xfId="15428"/>
    <cellStyle name="Normal 3 11 14 7" xfId="15429"/>
    <cellStyle name="Normal 3 11 14 8" xfId="15430"/>
    <cellStyle name="Normal 3 11 14 9" xfId="15431"/>
    <cellStyle name="Normal 3 11 15" xfId="15432"/>
    <cellStyle name="Normal 3 11 15 10" xfId="15433"/>
    <cellStyle name="Normal 3 11 15 11" xfId="15434"/>
    <cellStyle name="Normal 3 11 15 12" xfId="15435"/>
    <cellStyle name="Normal 3 11 15 13" xfId="15436"/>
    <cellStyle name="Normal 3 11 15 2" xfId="15437"/>
    <cellStyle name="Normal 3 11 15 3" xfId="15438"/>
    <cellStyle name="Normal 3 11 15 4" xfId="15439"/>
    <cellStyle name="Normal 3 11 15 5" xfId="15440"/>
    <cellStyle name="Normal 3 11 15 6" xfId="15441"/>
    <cellStyle name="Normal 3 11 15 7" xfId="15442"/>
    <cellStyle name="Normal 3 11 15 8" xfId="15443"/>
    <cellStyle name="Normal 3 11 15 9" xfId="15444"/>
    <cellStyle name="Normal 3 11 16" xfId="15445"/>
    <cellStyle name="Normal 3 11 16 10" xfId="15446"/>
    <cellStyle name="Normal 3 11 16 11" xfId="15447"/>
    <cellStyle name="Normal 3 11 16 12" xfId="15448"/>
    <cellStyle name="Normal 3 11 16 13" xfId="15449"/>
    <cellStyle name="Normal 3 11 16 2" xfId="15450"/>
    <cellStyle name="Normal 3 11 16 3" xfId="15451"/>
    <cellStyle name="Normal 3 11 16 4" xfId="15452"/>
    <cellStyle name="Normal 3 11 16 5" xfId="15453"/>
    <cellStyle name="Normal 3 11 16 6" xfId="15454"/>
    <cellStyle name="Normal 3 11 16 7" xfId="15455"/>
    <cellStyle name="Normal 3 11 16 8" xfId="15456"/>
    <cellStyle name="Normal 3 11 16 9" xfId="15457"/>
    <cellStyle name="Normal 3 11 17" xfId="15458"/>
    <cellStyle name="Normal 3 11 17 10" xfId="15459"/>
    <cellStyle name="Normal 3 11 17 11" xfId="15460"/>
    <cellStyle name="Normal 3 11 17 12" xfId="15461"/>
    <cellStyle name="Normal 3 11 17 13" xfId="15462"/>
    <cellStyle name="Normal 3 11 17 2" xfId="15463"/>
    <cellStyle name="Normal 3 11 17 3" xfId="15464"/>
    <cellStyle name="Normal 3 11 17 4" xfId="15465"/>
    <cellStyle name="Normal 3 11 17 5" xfId="15466"/>
    <cellStyle name="Normal 3 11 17 6" xfId="15467"/>
    <cellStyle name="Normal 3 11 17 7" xfId="15468"/>
    <cellStyle name="Normal 3 11 17 8" xfId="15469"/>
    <cellStyle name="Normal 3 11 17 9" xfId="15470"/>
    <cellStyle name="Normal 3 11 18" xfId="15471"/>
    <cellStyle name="Normal 3 11 18 10" xfId="15472"/>
    <cellStyle name="Normal 3 11 18 11" xfId="15473"/>
    <cellStyle name="Normal 3 11 18 12" xfId="15474"/>
    <cellStyle name="Normal 3 11 18 13" xfId="15475"/>
    <cellStyle name="Normal 3 11 18 2" xfId="15476"/>
    <cellStyle name="Normal 3 11 18 3" xfId="15477"/>
    <cellStyle name="Normal 3 11 18 4" xfId="15478"/>
    <cellStyle name="Normal 3 11 18 5" xfId="15479"/>
    <cellStyle name="Normal 3 11 18 6" xfId="15480"/>
    <cellStyle name="Normal 3 11 18 7" xfId="15481"/>
    <cellStyle name="Normal 3 11 18 8" xfId="15482"/>
    <cellStyle name="Normal 3 11 18 9" xfId="15483"/>
    <cellStyle name="Normal 3 11 19" xfId="15484"/>
    <cellStyle name="Normal 3 11 19 10" xfId="15485"/>
    <cellStyle name="Normal 3 11 19 11" xfId="15486"/>
    <cellStyle name="Normal 3 11 19 12" xfId="15487"/>
    <cellStyle name="Normal 3 11 19 13" xfId="15488"/>
    <cellStyle name="Normal 3 11 19 2" xfId="15489"/>
    <cellStyle name="Normal 3 11 19 3" xfId="15490"/>
    <cellStyle name="Normal 3 11 19 4" xfId="15491"/>
    <cellStyle name="Normal 3 11 19 5" xfId="15492"/>
    <cellStyle name="Normal 3 11 19 6" xfId="15493"/>
    <cellStyle name="Normal 3 11 19 7" xfId="15494"/>
    <cellStyle name="Normal 3 11 19 8" xfId="15495"/>
    <cellStyle name="Normal 3 11 19 9" xfId="15496"/>
    <cellStyle name="Normal 3 11 2" xfId="15497"/>
    <cellStyle name="Normal 3 11 2 10" xfId="15498"/>
    <cellStyle name="Normal 3 11 2 11" xfId="15499"/>
    <cellStyle name="Normal 3 11 2 12" xfId="15500"/>
    <cellStyle name="Normal 3 11 2 13" xfId="15501"/>
    <cellStyle name="Normal 3 11 2 2" xfId="15502"/>
    <cellStyle name="Normal 3 11 2 3" xfId="15503"/>
    <cellStyle name="Normal 3 11 2 4" xfId="15504"/>
    <cellStyle name="Normal 3 11 2 5" xfId="15505"/>
    <cellStyle name="Normal 3 11 2 6" xfId="15506"/>
    <cellStyle name="Normal 3 11 2 7" xfId="15507"/>
    <cellStyle name="Normal 3 11 2 8" xfId="15508"/>
    <cellStyle name="Normal 3 11 2 9" xfId="15509"/>
    <cellStyle name="Normal 3 11 3" xfId="15510"/>
    <cellStyle name="Normal 3 11 3 10" xfId="15511"/>
    <cellStyle name="Normal 3 11 3 11" xfId="15512"/>
    <cellStyle name="Normal 3 11 3 12" xfId="15513"/>
    <cellStyle name="Normal 3 11 3 13" xfId="15514"/>
    <cellStyle name="Normal 3 11 3 2" xfId="15515"/>
    <cellStyle name="Normal 3 11 3 3" xfId="15516"/>
    <cellStyle name="Normal 3 11 3 4" xfId="15517"/>
    <cellStyle name="Normal 3 11 3 5" xfId="15518"/>
    <cellStyle name="Normal 3 11 3 6" xfId="15519"/>
    <cellStyle name="Normal 3 11 3 7" xfId="15520"/>
    <cellStyle name="Normal 3 11 3 8" xfId="15521"/>
    <cellStyle name="Normal 3 11 3 9" xfId="15522"/>
    <cellStyle name="Normal 3 11 4" xfId="15523"/>
    <cellStyle name="Normal 3 11 4 10" xfId="15524"/>
    <cellStyle name="Normal 3 11 4 11" xfId="15525"/>
    <cellStyle name="Normal 3 11 4 12" xfId="15526"/>
    <cellStyle name="Normal 3 11 4 13" xfId="15527"/>
    <cellStyle name="Normal 3 11 4 2" xfId="15528"/>
    <cellStyle name="Normal 3 11 4 3" xfId="15529"/>
    <cellStyle name="Normal 3 11 4 4" xfId="15530"/>
    <cellStyle name="Normal 3 11 4 5" xfId="15531"/>
    <cellStyle name="Normal 3 11 4 6" xfId="15532"/>
    <cellStyle name="Normal 3 11 4 7" xfId="15533"/>
    <cellStyle name="Normal 3 11 4 8" xfId="15534"/>
    <cellStyle name="Normal 3 11 4 9" xfId="15535"/>
    <cellStyle name="Normal 3 11 5" xfId="15536"/>
    <cellStyle name="Normal 3 11 5 10" xfId="15537"/>
    <cellStyle name="Normal 3 11 5 11" xfId="15538"/>
    <cellStyle name="Normal 3 11 5 12" xfId="15539"/>
    <cellStyle name="Normal 3 11 5 13" xfId="15540"/>
    <cellStyle name="Normal 3 11 5 2" xfId="15541"/>
    <cellStyle name="Normal 3 11 5 3" xfId="15542"/>
    <cellStyle name="Normal 3 11 5 4" xfId="15543"/>
    <cellStyle name="Normal 3 11 5 5" xfId="15544"/>
    <cellStyle name="Normal 3 11 5 6" xfId="15545"/>
    <cellStyle name="Normal 3 11 5 7" xfId="15546"/>
    <cellStyle name="Normal 3 11 5 8" xfId="15547"/>
    <cellStyle name="Normal 3 11 5 9" xfId="15548"/>
    <cellStyle name="Normal 3 11 6" xfId="15549"/>
    <cellStyle name="Normal 3 11 6 10" xfId="15550"/>
    <cellStyle name="Normal 3 11 6 11" xfId="15551"/>
    <cellStyle name="Normal 3 11 6 12" xfId="15552"/>
    <cellStyle name="Normal 3 11 6 13" xfId="15553"/>
    <cellStyle name="Normal 3 11 6 2" xfId="15554"/>
    <cellStyle name="Normal 3 11 6 3" xfId="15555"/>
    <cellStyle name="Normal 3 11 6 4" xfId="15556"/>
    <cellStyle name="Normal 3 11 6 5" xfId="15557"/>
    <cellStyle name="Normal 3 11 6 6" xfId="15558"/>
    <cellStyle name="Normal 3 11 6 7" xfId="15559"/>
    <cellStyle name="Normal 3 11 6 8" xfId="15560"/>
    <cellStyle name="Normal 3 11 6 9" xfId="15561"/>
    <cellStyle name="Normal 3 11 7" xfId="15562"/>
    <cellStyle name="Normal 3 11 7 10" xfId="15563"/>
    <cellStyle name="Normal 3 11 7 11" xfId="15564"/>
    <cellStyle name="Normal 3 11 7 12" xfId="15565"/>
    <cellStyle name="Normal 3 11 7 13" xfId="15566"/>
    <cellStyle name="Normal 3 11 7 2" xfId="15567"/>
    <cellStyle name="Normal 3 11 7 3" xfId="15568"/>
    <cellStyle name="Normal 3 11 7 4" xfId="15569"/>
    <cellStyle name="Normal 3 11 7 5" xfId="15570"/>
    <cellStyle name="Normal 3 11 7 6" xfId="15571"/>
    <cellStyle name="Normal 3 11 7 7" xfId="15572"/>
    <cellStyle name="Normal 3 11 7 8" xfId="15573"/>
    <cellStyle name="Normal 3 11 7 9" xfId="15574"/>
    <cellStyle name="Normal 3 11 8" xfId="15575"/>
    <cellStyle name="Normal 3 11 8 10" xfId="15576"/>
    <cellStyle name="Normal 3 11 8 11" xfId="15577"/>
    <cellStyle name="Normal 3 11 8 12" xfId="15578"/>
    <cellStyle name="Normal 3 11 8 13" xfId="15579"/>
    <cellStyle name="Normal 3 11 8 2" xfId="15580"/>
    <cellStyle name="Normal 3 11 8 3" xfId="15581"/>
    <cellStyle name="Normal 3 11 8 4" xfId="15582"/>
    <cellStyle name="Normal 3 11 8 5" xfId="15583"/>
    <cellStyle name="Normal 3 11 8 6" xfId="15584"/>
    <cellStyle name="Normal 3 11 8 7" xfId="15585"/>
    <cellStyle name="Normal 3 11 8 8" xfId="15586"/>
    <cellStyle name="Normal 3 11 8 9" xfId="15587"/>
    <cellStyle name="Normal 3 11 9" xfId="15588"/>
    <cellStyle name="Normal 3 11 9 10" xfId="15589"/>
    <cellStyle name="Normal 3 11 9 11" xfId="15590"/>
    <cellStyle name="Normal 3 11 9 12" xfId="15591"/>
    <cellStyle name="Normal 3 11 9 13" xfId="15592"/>
    <cellStyle name="Normal 3 11 9 2" xfId="15593"/>
    <cellStyle name="Normal 3 11 9 3" xfId="15594"/>
    <cellStyle name="Normal 3 11 9 4" xfId="15595"/>
    <cellStyle name="Normal 3 11 9 5" xfId="15596"/>
    <cellStyle name="Normal 3 11 9 6" xfId="15597"/>
    <cellStyle name="Normal 3 11 9 7" xfId="15598"/>
    <cellStyle name="Normal 3 11 9 8" xfId="15599"/>
    <cellStyle name="Normal 3 11 9 9" xfId="15600"/>
    <cellStyle name="Normal 3 12" xfId="15601"/>
    <cellStyle name="Normal 3 12 10" xfId="15602"/>
    <cellStyle name="Normal 3 12 10 10" xfId="15603"/>
    <cellStyle name="Normal 3 12 10 11" xfId="15604"/>
    <cellStyle name="Normal 3 12 10 12" xfId="15605"/>
    <cellStyle name="Normal 3 12 10 13" xfId="15606"/>
    <cellStyle name="Normal 3 12 10 2" xfId="15607"/>
    <cellStyle name="Normal 3 12 10 3" xfId="15608"/>
    <cellStyle name="Normal 3 12 10 4" xfId="15609"/>
    <cellStyle name="Normal 3 12 10 5" xfId="15610"/>
    <cellStyle name="Normal 3 12 10 6" xfId="15611"/>
    <cellStyle name="Normal 3 12 10 7" xfId="15612"/>
    <cellStyle name="Normal 3 12 10 8" xfId="15613"/>
    <cellStyle name="Normal 3 12 10 9" xfId="15614"/>
    <cellStyle name="Normal 3 12 11" xfId="15615"/>
    <cellStyle name="Normal 3 12 11 10" xfId="15616"/>
    <cellStyle name="Normal 3 12 11 11" xfId="15617"/>
    <cellStyle name="Normal 3 12 11 12" xfId="15618"/>
    <cellStyle name="Normal 3 12 11 13" xfId="15619"/>
    <cellStyle name="Normal 3 12 11 2" xfId="15620"/>
    <cellStyle name="Normal 3 12 11 3" xfId="15621"/>
    <cellStyle name="Normal 3 12 11 4" xfId="15622"/>
    <cellStyle name="Normal 3 12 11 5" xfId="15623"/>
    <cellStyle name="Normal 3 12 11 6" xfId="15624"/>
    <cellStyle name="Normal 3 12 11 7" xfId="15625"/>
    <cellStyle name="Normal 3 12 11 8" xfId="15626"/>
    <cellStyle name="Normal 3 12 11 9" xfId="15627"/>
    <cellStyle name="Normal 3 12 12" xfId="15628"/>
    <cellStyle name="Normal 3 12 12 10" xfId="15629"/>
    <cellStyle name="Normal 3 12 12 11" xfId="15630"/>
    <cellStyle name="Normal 3 12 12 12" xfId="15631"/>
    <cellStyle name="Normal 3 12 12 13" xfId="15632"/>
    <cellStyle name="Normal 3 12 12 2" xfId="15633"/>
    <cellStyle name="Normal 3 12 12 3" xfId="15634"/>
    <cellStyle name="Normal 3 12 12 4" xfId="15635"/>
    <cellStyle name="Normal 3 12 12 5" xfId="15636"/>
    <cellStyle name="Normal 3 12 12 6" xfId="15637"/>
    <cellStyle name="Normal 3 12 12 7" xfId="15638"/>
    <cellStyle name="Normal 3 12 12 8" xfId="15639"/>
    <cellStyle name="Normal 3 12 12 9" xfId="15640"/>
    <cellStyle name="Normal 3 12 13" xfId="15641"/>
    <cellStyle name="Normal 3 12 13 10" xfId="15642"/>
    <cellStyle name="Normal 3 12 13 11" xfId="15643"/>
    <cellStyle name="Normal 3 12 13 12" xfId="15644"/>
    <cellStyle name="Normal 3 12 13 13" xfId="15645"/>
    <cellStyle name="Normal 3 12 13 2" xfId="15646"/>
    <cellStyle name="Normal 3 12 13 3" xfId="15647"/>
    <cellStyle name="Normal 3 12 13 4" xfId="15648"/>
    <cellStyle name="Normal 3 12 13 5" xfId="15649"/>
    <cellStyle name="Normal 3 12 13 6" xfId="15650"/>
    <cellStyle name="Normal 3 12 13 7" xfId="15651"/>
    <cellStyle name="Normal 3 12 13 8" xfId="15652"/>
    <cellStyle name="Normal 3 12 13 9" xfId="15653"/>
    <cellStyle name="Normal 3 12 14" xfId="15654"/>
    <cellStyle name="Normal 3 12 14 10" xfId="15655"/>
    <cellStyle name="Normal 3 12 14 11" xfId="15656"/>
    <cellStyle name="Normal 3 12 14 12" xfId="15657"/>
    <cellStyle name="Normal 3 12 14 13" xfId="15658"/>
    <cellStyle name="Normal 3 12 14 2" xfId="15659"/>
    <cellStyle name="Normal 3 12 14 3" xfId="15660"/>
    <cellStyle name="Normal 3 12 14 4" xfId="15661"/>
    <cellStyle name="Normal 3 12 14 5" xfId="15662"/>
    <cellStyle name="Normal 3 12 14 6" xfId="15663"/>
    <cellStyle name="Normal 3 12 14 7" xfId="15664"/>
    <cellStyle name="Normal 3 12 14 8" xfId="15665"/>
    <cellStyle name="Normal 3 12 14 9" xfId="15666"/>
    <cellStyle name="Normal 3 12 15" xfId="15667"/>
    <cellStyle name="Normal 3 12 15 10" xfId="15668"/>
    <cellStyle name="Normal 3 12 15 11" xfId="15669"/>
    <cellStyle name="Normal 3 12 15 12" xfId="15670"/>
    <cellStyle name="Normal 3 12 15 13" xfId="15671"/>
    <cellStyle name="Normal 3 12 15 2" xfId="15672"/>
    <cellStyle name="Normal 3 12 15 3" xfId="15673"/>
    <cellStyle name="Normal 3 12 15 4" xfId="15674"/>
    <cellStyle name="Normal 3 12 15 5" xfId="15675"/>
    <cellStyle name="Normal 3 12 15 6" xfId="15676"/>
    <cellStyle name="Normal 3 12 15 7" xfId="15677"/>
    <cellStyle name="Normal 3 12 15 8" xfId="15678"/>
    <cellStyle name="Normal 3 12 15 9" xfId="15679"/>
    <cellStyle name="Normal 3 12 16" xfId="15680"/>
    <cellStyle name="Normal 3 12 16 10" xfId="15681"/>
    <cellStyle name="Normal 3 12 16 11" xfId="15682"/>
    <cellStyle name="Normal 3 12 16 12" xfId="15683"/>
    <cellStyle name="Normal 3 12 16 13" xfId="15684"/>
    <cellStyle name="Normal 3 12 16 2" xfId="15685"/>
    <cellStyle name="Normal 3 12 16 3" xfId="15686"/>
    <cellStyle name="Normal 3 12 16 4" xfId="15687"/>
    <cellStyle name="Normal 3 12 16 5" xfId="15688"/>
    <cellStyle name="Normal 3 12 16 6" xfId="15689"/>
    <cellStyle name="Normal 3 12 16 7" xfId="15690"/>
    <cellStyle name="Normal 3 12 16 8" xfId="15691"/>
    <cellStyle name="Normal 3 12 16 9" xfId="15692"/>
    <cellStyle name="Normal 3 12 17" xfId="15693"/>
    <cellStyle name="Normal 3 12 17 10" xfId="15694"/>
    <cellStyle name="Normal 3 12 17 11" xfId="15695"/>
    <cellStyle name="Normal 3 12 17 12" xfId="15696"/>
    <cellStyle name="Normal 3 12 17 13" xfId="15697"/>
    <cellStyle name="Normal 3 12 17 2" xfId="15698"/>
    <cellStyle name="Normal 3 12 17 3" xfId="15699"/>
    <cellStyle name="Normal 3 12 17 4" xfId="15700"/>
    <cellStyle name="Normal 3 12 17 5" xfId="15701"/>
    <cellStyle name="Normal 3 12 17 6" xfId="15702"/>
    <cellStyle name="Normal 3 12 17 7" xfId="15703"/>
    <cellStyle name="Normal 3 12 17 8" xfId="15704"/>
    <cellStyle name="Normal 3 12 17 9" xfId="15705"/>
    <cellStyle name="Normal 3 12 18" xfId="15706"/>
    <cellStyle name="Normal 3 12 18 10" xfId="15707"/>
    <cellStyle name="Normal 3 12 18 11" xfId="15708"/>
    <cellStyle name="Normal 3 12 18 12" xfId="15709"/>
    <cellStyle name="Normal 3 12 18 13" xfId="15710"/>
    <cellStyle name="Normal 3 12 18 2" xfId="15711"/>
    <cellStyle name="Normal 3 12 18 3" xfId="15712"/>
    <cellStyle name="Normal 3 12 18 4" xfId="15713"/>
    <cellStyle name="Normal 3 12 18 5" xfId="15714"/>
    <cellStyle name="Normal 3 12 18 6" xfId="15715"/>
    <cellStyle name="Normal 3 12 18 7" xfId="15716"/>
    <cellStyle name="Normal 3 12 18 8" xfId="15717"/>
    <cellStyle name="Normal 3 12 18 9" xfId="15718"/>
    <cellStyle name="Normal 3 12 19" xfId="15719"/>
    <cellStyle name="Normal 3 12 19 10" xfId="15720"/>
    <cellStyle name="Normal 3 12 19 11" xfId="15721"/>
    <cellStyle name="Normal 3 12 19 12" xfId="15722"/>
    <cellStyle name="Normal 3 12 19 13" xfId="15723"/>
    <cellStyle name="Normal 3 12 19 2" xfId="15724"/>
    <cellStyle name="Normal 3 12 19 3" xfId="15725"/>
    <cellStyle name="Normal 3 12 19 4" xfId="15726"/>
    <cellStyle name="Normal 3 12 19 5" xfId="15727"/>
    <cellStyle name="Normal 3 12 19 6" xfId="15728"/>
    <cellStyle name="Normal 3 12 19 7" xfId="15729"/>
    <cellStyle name="Normal 3 12 19 8" xfId="15730"/>
    <cellStyle name="Normal 3 12 19 9" xfId="15731"/>
    <cellStyle name="Normal 3 12 2" xfId="15732"/>
    <cellStyle name="Normal 3 12 2 10" xfId="15733"/>
    <cellStyle name="Normal 3 12 2 11" xfId="15734"/>
    <cellStyle name="Normal 3 12 2 12" xfId="15735"/>
    <cellStyle name="Normal 3 12 2 13" xfId="15736"/>
    <cellStyle name="Normal 3 12 2 2" xfId="15737"/>
    <cellStyle name="Normal 3 12 2 3" xfId="15738"/>
    <cellStyle name="Normal 3 12 2 4" xfId="15739"/>
    <cellStyle name="Normal 3 12 2 5" xfId="15740"/>
    <cellStyle name="Normal 3 12 2 6" xfId="15741"/>
    <cellStyle name="Normal 3 12 2 7" xfId="15742"/>
    <cellStyle name="Normal 3 12 2 8" xfId="15743"/>
    <cellStyle name="Normal 3 12 2 9" xfId="15744"/>
    <cellStyle name="Normal 3 12 3" xfId="15745"/>
    <cellStyle name="Normal 3 12 3 10" xfId="15746"/>
    <cellStyle name="Normal 3 12 3 11" xfId="15747"/>
    <cellStyle name="Normal 3 12 3 12" xfId="15748"/>
    <cellStyle name="Normal 3 12 3 13" xfId="15749"/>
    <cellStyle name="Normal 3 12 3 2" xfId="15750"/>
    <cellStyle name="Normal 3 12 3 3" xfId="15751"/>
    <cellStyle name="Normal 3 12 3 4" xfId="15752"/>
    <cellStyle name="Normal 3 12 3 5" xfId="15753"/>
    <cellStyle name="Normal 3 12 3 6" xfId="15754"/>
    <cellStyle name="Normal 3 12 3 7" xfId="15755"/>
    <cellStyle name="Normal 3 12 3 8" xfId="15756"/>
    <cellStyle name="Normal 3 12 3 9" xfId="15757"/>
    <cellStyle name="Normal 3 12 4" xfId="15758"/>
    <cellStyle name="Normal 3 12 4 10" xfId="15759"/>
    <cellStyle name="Normal 3 12 4 11" xfId="15760"/>
    <cellStyle name="Normal 3 12 4 12" xfId="15761"/>
    <cellStyle name="Normal 3 12 4 13" xfId="15762"/>
    <cellStyle name="Normal 3 12 4 2" xfId="15763"/>
    <cellStyle name="Normal 3 12 4 3" xfId="15764"/>
    <cellStyle name="Normal 3 12 4 4" xfId="15765"/>
    <cellStyle name="Normal 3 12 4 5" xfId="15766"/>
    <cellStyle name="Normal 3 12 4 6" xfId="15767"/>
    <cellStyle name="Normal 3 12 4 7" xfId="15768"/>
    <cellStyle name="Normal 3 12 4 8" xfId="15769"/>
    <cellStyle name="Normal 3 12 4 9" xfId="15770"/>
    <cellStyle name="Normal 3 12 5" xfId="15771"/>
    <cellStyle name="Normal 3 12 5 10" xfId="15772"/>
    <cellStyle name="Normal 3 12 5 11" xfId="15773"/>
    <cellStyle name="Normal 3 12 5 12" xfId="15774"/>
    <cellStyle name="Normal 3 12 5 13" xfId="15775"/>
    <cellStyle name="Normal 3 12 5 2" xfId="15776"/>
    <cellStyle name="Normal 3 12 5 3" xfId="15777"/>
    <cellStyle name="Normal 3 12 5 4" xfId="15778"/>
    <cellStyle name="Normal 3 12 5 5" xfId="15779"/>
    <cellStyle name="Normal 3 12 5 6" xfId="15780"/>
    <cellStyle name="Normal 3 12 5 7" xfId="15781"/>
    <cellStyle name="Normal 3 12 5 8" xfId="15782"/>
    <cellStyle name="Normal 3 12 5 9" xfId="15783"/>
    <cellStyle name="Normal 3 12 6" xfId="15784"/>
    <cellStyle name="Normal 3 12 6 10" xfId="15785"/>
    <cellStyle name="Normal 3 12 6 11" xfId="15786"/>
    <cellStyle name="Normal 3 12 6 12" xfId="15787"/>
    <cellStyle name="Normal 3 12 6 13" xfId="15788"/>
    <cellStyle name="Normal 3 12 6 2" xfId="15789"/>
    <cellStyle name="Normal 3 12 6 3" xfId="15790"/>
    <cellStyle name="Normal 3 12 6 4" xfId="15791"/>
    <cellStyle name="Normal 3 12 6 5" xfId="15792"/>
    <cellStyle name="Normal 3 12 6 6" xfId="15793"/>
    <cellStyle name="Normal 3 12 6 7" xfId="15794"/>
    <cellStyle name="Normal 3 12 6 8" xfId="15795"/>
    <cellStyle name="Normal 3 12 6 9" xfId="15796"/>
    <cellStyle name="Normal 3 12 7" xfId="15797"/>
    <cellStyle name="Normal 3 12 7 10" xfId="15798"/>
    <cellStyle name="Normal 3 12 7 11" xfId="15799"/>
    <cellStyle name="Normal 3 12 7 12" xfId="15800"/>
    <cellStyle name="Normal 3 12 7 13" xfId="15801"/>
    <cellStyle name="Normal 3 12 7 2" xfId="15802"/>
    <cellStyle name="Normal 3 12 7 3" xfId="15803"/>
    <cellStyle name="Normal 3 12 7 4" xfId="15804"/>
    <cellStyle name="Normal 3 12 7 5" xfId="15805"/>
    <cellStyle name="Normal 3 12 7 6" xfId="15806"/>
    <cellStyle name="Normal 3 12 7 7" xfId="15807"/>
    <cellStyle name="Normal 3 12 7 8" xfId="15808"/>
    <cellStyle name="Normal 3 12 7 9" xfId="15809"/>
    <cellStyle name="Normal 3 12 8" xfId="15810"/>
    <cellStyle name="Normal 3 12 8 10" xfId="15811"/>
    <cellStyle name="Normal 3 12 8 11" xfId="15812"/>
    <cellStyle name="Normal 3 12 8 12" xfId="15813"/>
    <cellStyle name="Normal 3 12 8 13" xfId="15814"/>
    <cellStyle name="Normal 3 12 8 2" xfId="15815"/>
    <cellStyle name="Normal 3 12 8 3" xfId="15816"/>
    <cellStyle name="Normal 3 12 8 4" xfId="15817"/>
    <cellStyle name="Normal 3 12 8 5" xfId="15818"/>
    <cellStyle name="Normal 3 12 8 6" xfId="15819"/>
    <cellStyle name="Normal 3 12 8 7" xfId="15820"/>
    <cellStyle name="Normal 3 12 8 8" xfId="15821"/>
    <cellStyle name="Normal 3 12 8 9" xfId="15822"/>
    <cellStyle name="Normal 3 12 9" xfId="15823"/>
    <cellStyle name="Normal 3 12 9 10" xfId="15824"/>
    <cellStyle name="Normal 3 12 9 11" xfId="15825"/>
    <cellStyle name="Normal 3 12 9 12" xfId="15826"/>
    <cellStyle name="Normal 3 12 9 13" xfId="15827"/>
    <cellStyle name="Normal 3 12 9 2" xfId="15828"/>
    <cellStyle name="Normal 3 12 9 3" xfId="15829"/>
    <cellStyle name="Normal 3 12 9 4" xfId="15830"/>
    <cellStyle name="Normal 3 12 9 5" xfId="15831"/>
    <cellStyle name="Normal 3 12 9 6" xfId="15832"/>
    <cellStyle name="Normal 3 12 9 7" xfId="15833"/>
    <cellStyle name="Normal 3 12 9 8" xfId="15834"/>
    <cellStyle name="Normal 3 12 9 9" xfId="15835"/>
    <cellStyle name="Normal 3 13" xfId="15836"/>
    <cellStyle name="Normal 3 13 10" xfId="15837"/>
    <cellStyle name="Normal 3 13 10 10" xfId="15838"/>
    <cellStyle name="Normal 3 13 10 11" xfId="15839"/>
    <cellStyle name="Normal 3 13 10 12" xfId="15840"/>
    <cellStyle name="Normal 3 13 10 13" xfId="15841"/>
    <cellStyle name="Normal 3 13 10 2" xfId="15842"/>
    <cellStyle name="Normal 3 13 10 3" xfId="15843"/>
    <cellStyle name="Normal 3 13 10 4" xfId="15844"/>
    <cellStyle name="Normal 3 13 10 5" xfId="15845"/>
    <cellStyle name="Normal 3 13 10 6" xfId="15846"/>
    <cellStyle name="Normal 3 13 10 7" xfId="15847"/>
    <cellStyle name="Normal 3 13 10 8" xfId="15848"/>
    <cellStyle name="Normal 3 13 10 9" xfId="15849"/>
    <cellStyle name="Normal 3 13 11" xfId="15850"/>
    <cellStyle name="Normal 3 13 11 10" xfId="15851"/>
    <cellStyle name="Normal 3 13 11 11" xfId="15852"/>
    <cellStyle name="Normal 3 13 11 12" xfId="15853"/>
    <cellStyle name="Normal 3 13 11 13" xfId="15854"/>
    <cellStyle name="Normal 3 13 11 2" xfId="15855"/>
    <cellStyle name="Normal 3 13 11 3" xfId="15856"/>
    <cellStyle name="Normal 3 13 11 4" xfId="15857"/>
    <cellStyle name="Normal 3 13 11 5" xfId="15858"/>
    <cellStyle name="Normal 3 13 11 6" xfId="15859"/>
    <cellStyle name="Normal 3 13 11 7" xfId="15860"/>
    <cellStyle name="Normal 3 13 11 8" xfId="15861"/>
    <cellStyle name="Normal 3 13 11 9" xfId="15862"/>
    <cellStyle name="Normal 3 13 12" xfId="15863"/>
    <cellStyle name="Normal 3 13 12 10" xfId="15864"/>
    <cellStyle name="Normal 3 13 12 11" xfId="15865"/>
    <cellStyle name="Normal 3 13 12 12" xfId="15866"/>
    <cellStyle name="Normal 3 13 12 13" xfId="15867"/>
    <cellStyle name="Normal 3 13 12 2" xfId="15868"/>
    <cellStyle name="Normal 3 13 12 3" xfId="15869"/>
    <cellStyle name="Normal 3 13 12 4" xfId="15870"/>
    <cellStyle name="Normal 3 13 12 5" xfId="15871"/>
    <cellStyle name="Normal 3 13 12 6" xfId="15872"/>
    <cellStyle name="Normal 3 13 12 7" xfId="15873"/>
    <cellStyle name="Normal 3 13 12 8" xfId="15874"/>
    <cellStyle name="Normal 3 13 12 9" xfId="15875"/>
    <cellStyle name="Normal 3 13 13" xfId="15876"/>
    <cellStyle name="Normal 3 13 13 10" xfId="15877"/>
    <cellStyle name="Normal 3 13 13 11" xfId="15878"/>
    <cellStyle name="Normal 3 13 13 12" xfId="15879"/>
    <cellStyle name="Normal 3 13 13 13" xfId="15880"/>
    <cellStyle name="Normal 3 13 13 2" xfId="15881"/>
    <cellStyle name="Normal 3 13 13 3" xfId="15882"/>
    <cellStyle name="Normal 3 13 13 4" xfId="15883"/>
    <cellStyle name="Normal 3 13 13 5" xfId="15884"/>
    <cellStyle name="Normal 3 13 13 6" xfId="15885"/>
    <cellStyle name="Normal 3 13 13 7" xfId="15886"/>
    <cellStyle name="Normal 3 13 13 8" xfId="15887"/>
    <cellStyle name="Normal 3 13 13 9" xfId="15888"/>
    <cellStyle name="Normal 3 13 14" xfId="15889"/>
    <cellStyle name="Normal 3 13 14 10" xfId="15890"/>
    <cellStyle name="Normal 3 13 14 11" xfId="15891"/>
    <cellStyle name="Normal 3 13 14 12" xfId="15892"/>
    <cellStyle name="Normal 3 13 14 13" xfId="15893"/>
    <cellStyle name="Normal 3 13 14 2" xfId="15894"/>
    <cellStyle name="Normal 3 13 14 3" xfId="15895"/>
    <cellStyle name="Normal 3 13 14 4" xfId="15896"/>
    <cellStyle name="Normal 3 13 14 5" xfId="15897"/>
    <cellStyle name="Normal 3 13 14 6" xfId="15898"/>
    <cellStyle name="Normal 3 13 14 7" xfId="15899"/>
    <cellStyle name="Normal 3 13 14 8" xfId="15900"/>
    <cellStyle name="Normal 3 13 14 9" xfId="15901"/>
    <cellStyle name="Normal 3 13 15" xfId="15902"/>
    <cellStyle name="Normal 3 13 15 10" xfId="15903"/>
    <cellStyle name="Normal 3 13 15 11" xfId="15904"/>
    <cellStyle name="Normal 3 13 15 12" xfId="15905"/>
    <cellStyle name="Normal 3 13 15 13" xfId="15906"/>
    <cellStyle name="Normal 3 13 15 2" xfId="15907"/>
    <cellStyle name="Normal 3 13 15 3" xfId="15908"/>
    <cellStyle name="Normal 3 13 15 4" xfId="15909"/>
    <cellStyle name="Normal 3 13 15 5" xfId="15910"/>
    <cellStyle name="Normal 3 13 15 6" xfId="15911"/>
    <cellStyle name="Normal 3 13 15 7" xfId="15912"/>
    <cellStyle name="Normal 3 13 15 8" xfId="15913"/>
    <cellStyle name="Normal 3 13 15 9" xfId="15914"/>
    <cellStyle name="Normal 3 13 16" xfId="15915"/>
    <cellStyle name="Normal 3 13 16 10" xfId="15916"/>
    <cellStyle name="Normal 3 13 16 11" xfId="15917"/>
    <cellStyle name="Normal 3 13 16 12" xfId="15918"/>
    <cellStyle name="Normal 3 13 16 13" xfId="15919"/>
    <cellStyle name="Normal 3 13 16 2" xfId="15920"/>
    <cellStyle name="Normal 3 13 16 3" xfId="15921"/>
    <cellStyle name="Normal 3 13 16 4" xfId="15922"/>
    <cellStyle name="Normal 3 13 16 5" xfId="15923"/>
    <cellStyle name="Normal 3 13 16 6" xfId="15924"/>
    <cellStyle name="Normal 3 13 16 7" xfId="15925"/>
    <cellStyle name="Normal 3 13 16 8" xfId="15926"/>
    <cellStyle name="Normal 3 13 16 9" xfId="15927"/>
    <cellStyle name="Normal 3 13 17" xfId="15928"/>
    <cellStyle name="Normal 3 13 17 10" xfId="15929"/>
    <cellStyle name="Normal 3 13 17 11" xfId="15930"/>
    <cellStyle name="Normal 3 13 17 12" xfId="15931"/>
    <cellStyle name="Normal 3 13 17 13" xfId="15932"/>
    <cellStyle name="Normal 3 13 17 2" xfId="15933"/>
    <cellStyle name="Normal 3 13 17 3" xfId="15934"/>
    <cellStyle name="Normal 3 13 17 4" xfId="15935"/>
    <cellStyle name="Normal 3 13 17 5" xfId="15936"/>
    <cellStyle name="Normal 3 13 17 6" xfId="15937"/>
    <cellStyle name="Normal 3 13 17 7" xfId="15938"/>
    <cellStyle name="Normal 3 13 17 8" xfId="15939"/>
    <cellStyle name="Normal 3 13 17 9" xfId="15940"/>
    <cellStyle name="Normal 3 13 18" xfId="15941"/>
    <cellStyle name="Normal 3 13 18 10" xfId="15942"/>
    <cellStyle name="Normal 3 13 18 11" xfId="15943"/>
    <cellStyle name="Normal 3 13 18 12" xfId="15944"/>
    <cellStyle name="Normal 3 13 18 13" xfId="15945"/>
    <cellStyle name="Normal 3 13 18 2" xfId="15946"/>
    <cellStyle name="Normal 3 13 18 3" xfId="15947"/>
    <cellStyle name="Normal 3 13 18 4" xfId="15948"/>
    <cellStyle name="Normal 3 13 18 5" xfId="15949"/>
    <cellStyle name="Normal 3 13 18 6" xfId="15950"/>
    <cellStyle name="Normal 3 13 18 7" xfId="15951"/>
    <cellStyle name="Normal 3 13 18 8" xfId="15952"/>
    <cellStyle name="Normal 3 13 18 9" xfId="15953"/>
    <cellStyle name="Normal 3 13 19" xfId="15954"/>
    <cellStyle name="Normal 3 13 19 10" xfId="15955"/>
    <cellStyle name="Normal 3 13 19 11" xfId="15956"/>
    <cellStyle name="Normal 3 13 19 12" xfId="15957"/>
    <cellStyle name="Normal 3 13 19 13" xfId="15958"/>
    <cellStyle name="Normal 3 13 19 2" xfId="15959"/>
    <cellStyle name="Normal 3 13 19 3" xfId="15960"/>
    <cellStyle name="Normal 3 13 19 4" xfId="15961"/>
    <cellStyle name="Normal 3 13 19 5" xfId="15962"/>
    <cellStyle name="Normal 3 13 19 6" xfId="15963"/>
    <cellStyle name="Normal 3 13 19 7" xfId="15964"/>
    <cellStyle name="Normal 3 13 19 8" xfId="15965"/>
    <cellStyle name="Normal 3 13 19 9" xfId="15966"/>
    <cellStyle name="Normal 3 13 2" xfId="15967"/>
    <cellStyle name="Normal 3 13 2 10" xfId="15968"/>
    <cellStyle name="Normal 3 13 2 11" xfId="15969"/>
    <cellStyle name="Normal 3 13 2 12" xfId="15970"/>
    <cellStyle name="Normal 3 13 2 13" xfId="15971"/>
    <cellStyle name="Normal 3 13 2 2" xfId="15972"/>
    <cellStyle name="Normal 3 13 2 3" xfId="15973"/>
    <cellStyle name="Normal 3 13 2 4" xfId="15974"/>
    <cellStyle name="Normal 3 13 2 5" xfId="15975"/>
    <cellStyle name="Normal 3 13 2 6" xfId="15976"/>
    <cellStyle name="Normal 3 13 2 7" xfId="15977"/>
    <cellStyle name="Normal 3 13 2 8" xfId="15978"/>
    <cellStyle name="Normal 3 13 2 9" xfId="15979"/>
    <cellStyle name="Normal 3 13 3" xfId="15980"/>
    <cellStyle name="Normal 3 13 3 10" xfId="15981"/>
    <cellStyle name="Normal 3 13 3 11" xfId="15982"/>
    <cellStyle name="Normal 3 13 3 12" xfId="15983"/>
    <cellStyle name="Normal 3 13 3 13" xfId="15984"/>
    <cellStyle name="Normal 3 13 3 2" xfId="15985"/>
    <cellStyle name="Normal 3 13 3 3" xfId="15986"/>
    <cellStyle name="Normal 3 13 3 4" xfId="15987"/>
    <cellStyle name="Normal 3 13 3 5" xfId="15988"/>
    <cellStyle name="Normal 3 13 3 6" xfId="15989"/>
    <cellStyle name="Normal 3 13 3 7" xfId="15990"/>
    <cellStyle name="Normal 3 13 3 8" xfId="15991"/>
    <cellStyle name="Normal 3 13 3 9" xfId="15992"/>
    <cellStyle name="Normal 3 13 4" xfId="15993"/>
    <cellStyle name="Normal 3 13 4 10" xfId="15994"/>
    <cellStyle name="Normal 3 13 4 11" xfId="15995"/>
    <cellStyle name="Normal 3 13 4 12" xfId="15996"/>
    <cellStyle name="Normal 3 13 4 13" xfId="15997"/>
    <cellStyle name="Normal 3 13 4 2" xfId="15998"/>
    <cellStyle name="Normal 3 13 4 3" xfId="15999"/>
    <cellStyle name="Normal 3 13 4 4" xfId="16000"/>
    <cellStyle name="Normal 3 13 4 5" xfId="16001"/>
    <cellStyle name="Normal 3 13 4 6" xfId="16002"/>
    <cellStyle name="Normal 3 13 4 7" xfId="16003"/>
    <cellStyle name="Normal 3 13 4 8" xfId="16004"/>
    <cellStyle name="Normal 3 13 4 9" xfId="16005"/>
    <cellStyle name="Normal 3 13 5" xfId="16006"/>
    <cellStyle name="Normal 3 13 5 10" xfId="16007"/>
    <cellStyle name="Normal 3 13 5 11" xfId="16008"/>
    <cellStyle name="Normal 3 13 5 12" xfId="16009"/>
    <cellStyle name="Normal 3 13 5 13" xfId="16010"/>
    <cellStyle name="Normal 3 13 5 2" xfId="16011"/>
    <cellStyle name="Normal 3 13 5 3" xfId="16012"/>
    <cellStyle name="Normal 3 13 5 4" xfId="16013"/>
    <cellStyle name="Normal 3 13 5 5" xfId="16014"/>
    <cellStyle name="Normal 3 13 5 6" xfId="16015"/>
    <cellStyle name="Normal 3 13 5 7" xfId="16016"/>
    <cellStyle name="Normal 3 13 5 8" xfId="16017"/>
    <cellStyle name="Normal 3 13 5 9" xfId="16018"/>
    <cellStyle name="Normal 3 13 6" xfId="16019"/>
    <cellStyle name="Normal 3 13 6 10" xfId="16020"/>
    <cellStyle name="Normal 3 13 6 11" xfId="16021"/>
    <cellStyle name="Normal 3 13 6 12" xfId="16022"/>
    <cellStyle name="Normal 3 13 6 13" xfId="16023"/>
    <cellStyle name="Normal 3 13 6 2" xfId="16024"/>
    <cellStyle name="Normal 3 13 6 3" xfId="16025"/>
    <cellStyle name="Normal 3 13 6 4" xfId="16026"/>
    <cellStyle name="Normal 3 13 6 5" xfId="16027"/>
    <cellStyle name="Normal 3 13 6 6" xfId="16028"/>
    <cellStyle name="Normal 3 13 6 7" xfId="16029"/>
    <cellStyle name="Normal 3 13 6 8" xfId="16030"/>
    <cellStyle name="Normal 3 13 6 9" xfId="16031"/>
    <cellStyle name="Normal 3 13 7" xfId="16032"/>
    <cellStyle name="Normal 3 13 7 10" xfId="16033"/>
    <cellStyle name="Normal 3 13 7 11" xfId="16034"/>
    <cellStyle name="Normal 3 13 7 12" xfId="16035"/>
    <cellStyle name="Normal 3 13 7 13" xfId="16036"/>
    <cellStyle name="Normal 3 13 7 2" xfId="16037"/>
    <cellStyle name="Normal 3 13 7 3" xfId="16038"/>
    <cellStyle name="Normal 3 13 7 4" xfId="16039"/>
    <cellStyle name="Normal 3 13 7 5" xfId="16040"/>
    <cellStyle name="Normal 3 13 7 6" xfId="16041"/>
    <cellStyle name="Normal 3 13 7 7" xfId="16042"/>
    <cellStyle name="Normal 3 13 7 8" xfId="16043"/>
    <cellStyle name="Normal 3 13 7 9" xfId="16044"/>
    <cellStyle name="Normal 3 13 8" xfId="16045"/>
    <cellStyle name="Normal 3 13 8 10" xfId="16046"/>
    <cellStyle name="Normal 3 13 8 11" xfId="16047"/>
    <cellStyle name="Normal 3 13 8 12" xfId="16048"/>
    <cellStyle name="Normal 3 13 8 13" xfId="16049"/>
    <cellStyle name="Normal 3 13 8 2" xfId="16050"/>
    <cellStyle name="Normal 3 13 8 3" xfId="16051"/>
    <cellStyle name="Normal 3 13 8 4" xfId="16052"/>
    <cellStyle name="Normal 3 13 8 5" xfId="16053"/>
    <cellStyle name="Normal 3 13 8 6" xfId="16054"/>
    <cellStyle name="Normal 3 13 8 7" xfId="16055"/>
    <cellStyle name="Normal 3 13 8 8" xfId="16056"/>
    <cellStyle name="Normal 3 13 8 9" xfId="16057"/>
    <cellStyle name="Normal 3 13 9" xfId="16058"/>
    <cellStyle name="Normal 3 13 9 10" xfId="16059"/>
    <cellStyle name="Normal 3 13 9 11" xfId="16060"/>
    <cellStyle name="Normal 3 13 9 12" xfId="16061"/>
    <cellStyle name="Normal 3 13 9 13" xfId="16062"/>
    <cellStyle name="Normal 3 13 9 2" xfId="16063"/>
    <cellStyle name="Normal 3 13 9 3" xfId="16064"/>
    <cellStyle name="Normal 3 13 9 4" xfId="16065"/>
    <cellStyle name="Normal 3 13 9 5" xfId="16066"/>
    <cellStyle name="Normal 3 13 9 6" xfId="16067"/>
    <cellStyle name="Normal 3 13 9 7" xfId="16068"/>
    <cellStyle name="Normal 3 13 9 8" xfId="16069"/>
    <cellStyle name="Normal 3 13 9 9" xfId="16070"/>
    <cellStyle name="Normal 3 14" xfId="16071"/>
    <cellStyle name="Normal 3 14 10" xfId="16072"/>
    <cellStyle name="Normal 3 14 10 10" xfId="16073"/>
    <cellStyle name="Normal 3 14 10 11" xfId="16074"/>
    <cellStyle name="Normal 3 14 10 12" xfId="16075"/>
    <cellStyle name="Normal 3 14 10 13" xfId="16076"/>
    <cellStyle name="Normal 3 14 10 2" xfId="16077"/>
    <cellStyle name="Normal 3 14 10 3" xfId="16078"/>
    <cellStyle name="Normal 3 14 10 4" xfId="16079"/>
    <cellStyle name="Normal 3 14 10 5" xfId="16080"/>
    <cellStyle name="Normal 3 14 10 6" xfId="16081"/>
    <cellStyle name="Normal 3 14 10 7" xfId="16082"/>
    <cellStyle name="Normal 3 14 10 8" xfId="16083"/>
    <cellStyle name="Normal 3 14 10 9" xfId="16084"/>
    <cellStyle name="Normal 3 14 11" xfId="16085"/>
    <cellStyle name="Normal 3 14 11 10" xfId="16086"/>
    <cellStyle name="Normal 3 14 11 11" xfId="16087"/>
    <cellStyle name="Normal 3 14 11 12" xfId="16088"/>
    <cellStyle name="Normal 3 14 11 13" xfId="16089"/>
    <cellStyle name="Normal 3 14 11 2" xfId="16090"/>
    <cellStyle name="Normal 3 14 11 3" xfId="16091"/>
    <cellStyle name="Normal 3 14 11 4" xfId="16092"/>
    <cellStyle name="Normal 3 14 11 5" xfId="16093"/>
    <cellStyle name="Normal 3 14 11 6" xfId="16094"/>
    <cellStyle name="Normal 3 14 11 7" xfId="16095"/>
    <cellStyle name="Normal 3 14 11 8" xfId="16096"/>
    <cellStyle name="Normal 3 14 11 9" xfId="16097"/>
    <cellStyle name="Normal 3 14 12" xfId="16098"/>
    <cellStyle name="Normal 3 14 12 10" xfId="16099"/>
    <cellStyle name="Normal 3 14 12 11" xfId="16100"/>
    <cellStyle name="Normal 3 14 12 12" xfId="16101"/>
    <cellStyle name="Normal 3 14 12 13" xfId="16102"/>
    <cellStyle name="Normal 3 14 12 2" xfId="16103"/>
    <cellStyle name="Normal 3 14 12 3" xfId="16104"/>
    <cellStyle name="Normal 3 14 12 4" xfId="16105"/>
    <cellStyle name="Normal 3 14 12 5" xfId="16106"/>
    <cellStyle name="Normal 3 14 12 6" xfId="16107"/>
    <cellStyle name="Normal 3 14 12 7" xfId="16108"/>
    <cellStyle name="Normal 3 14 12 8" xfId="16109"/>
    <cellStyle name="Normal 3 14 12 9" xfId="16110"/>
    <cellStyle name="Normal 3 14 13" xfId="16111"/>
    <cellStyle name="Normal 3 14 13 10" xfId="16112"/>
    <cellStyle name="Normal 3 14 13 11" xfId="16113"/>
    <cellStyle name="Normal 3 14 13 12" xfId="16114"/>
    <cellStyle name="Normal 3 14 13 13" xfId="16115"/>
    <cellStyle name="Normal 3 14 13 2" xfId="16116"/>
    <cellStyle name="Normal 3 14 13 3" xfId="16117"/>
    <cellStyle name="Normal 3 14 13 4" xfId="16118"/>
    <cellStyle name="Normal 3 14 13 5" xfId="16119"/>
    <cellStyle name="Normal 3 14 13 6" xfId="16120"/>
    <cellStyle name="Normal 3 14 13 7" xfId="16121"/>
    <cellStyle name="Normal 3 14 13 8" xfId="16122"/>
    <cellStyle name="Normal 3 14 13 9" xfId="16123"/>
    <cellStyle name="Normal 3 14 14" xfId="16124"/>
    <cellStyle name="Normal 3 14 14 10" xfId="16125"/>
    <cellStyle name="Normal 3 14 14 11" xfId="16126"/>
    <cellStyle name="Normal 3 14 14 12" xfId="16127"/>
    <cellStyle name="Normal 3 14 14 13" xfId="16128"/>
    <cellStyle name="Normal 3 14 14 2" xfId="16129"/>
    <cellStyle name="Normal 3 14 14 3" xfId="16130"/>
    <cellStyle name="Normal 3 14 14 4" xfId="16131"/>
    <cellStyle name="Normal 3 14 14 5" xfId="16132"/>
    <cellStyle name="Normal 3 14 14 6" xfId="16133"/>
    <cellStyle name="Normal 3 14 14 7" xfId="16134"/>
    <cellStyle name="Normal 3 14 14 8" xfId="16135"/>
    <cellStyle name="Normal 3 14 14 9" xfId="16136"/>
    <cellStyle name="Normal 3 14 15" xfId="16137"/>
    <cellStyle name="Normal 3 14 15 10" xfId="16138"/>
    <cellStyle name="Normal 3 14 15 11" xfId="16139"/>
    <cellStyle name="Normal 3 14 15 12" xfId="16140"/>
    <cellStyle name="Normal 3 14 15 13" xfId="16141"/>
    <cellStyle name="Normal 3 14 15 2" xfId="16142"/>
    <cellStyle name="Normal 3 14 15 3" xfId="16143"/>
    <cellStyle name="Normal 3 14 15 4" xfId="16144"/>
    <cellStyle name="Normal 3 14 15 5" xfId="16145"/>
    <cellStyle name="Normal 3 14 15 6" xfId="16146"/>
    <cellStyle name="Normal 3 14 15 7" xfId="16147"/>
    <cellStyle name="Normal 3 14 15 8" xfId="16148"/>
    <cellStyle name="Normal 3 14 15 9" xfId="16149"/>
    <cellStyle name="Normal 3 14 16" xfId="16150"/>
    <cellStyle name="Normal 3 14 16 10" xfId="16151"/>
    <cellStyle name="Normal 3 14 16 11" xfId="16152"/>
    <cellStyle name="Normal 3 14 16 12" xfId="16153"/>
    <cellStyle name="Normal 3 14 16 13" xfId="16154"/>
    <cellStyle name="Normal 3 14 16 2" xfId="16155"/>
    <cellStyle name="Normal 3 14 16 3" xfId="16156"/>
    <cellStyle name="Normal 3 14 16 4" xfId="16157"/>
    <cellStyle name="Normal 3 14 16 5" xfId="16158"/>
    <cellStyle name="Normal 3 14 16 6" xfId="16159"/>
    <cellStyle name="Normal 3 14 16 7" xfId="16160"/>
    <cellStyle name="Normal 3 14 16 8" xfId="16161"/>
    <cellStyle name="Normal 3 14 16 9" xfId="16162"/>
    <cellStyle name="Normal 3 14 17" xfId="16163"/>
    <cellStyle name="Normal 3 14 17 10" xfId="16164"/>
    <cellStyle name="Normal 3 14 17 11" xfId="16165"/>
    <cellStyle name="Normal 3 14 17 12" xfId="16166"/>
    <cellStyle name="Normal 3 14 17 13" xfId="16167"/>
    <cellStyle name="Normal 3 14 17 2" xfId="16168"/>
    <cellStyle name="Normal 3 14 17 3" xfId="16169"/>
    <cellStyle name="Normal 3 14 17 4" xfId="16170"/>
    <cellStyle name="Normal 3 14 17 5" xfId="16171"/>
    <cellStyle name="Normal 3 14 17 6" xfId="16172"/>
    <cellStyle name="Normal 3 14 17 7" xfId="16173"/>
    <cellStyle name="Normal 3 14 17 8" xfId="16174"/>
    <cellStyle name="Normal 3 14 17 9" xfId="16175"/>
    <cellStyle name="Normal 3 14 18" xfId="16176"/>
    <cellStyle name="Normal 3 14 18 10" xfId="16177"/>
    <cellStyle name="Normal 3 14 18 11" xfId="16178"/>
    <cellStyle name="Normal 3 14 18 12" xfId="16179"/>
    <cellStyle name="Normal 3 14 18 13" xfId="16180"/>
    <cellStyle name="Normal 3 14 18 2" xfId="16181"/>
    <cellStyle name="Normal 3 14 18 3" xfId="16182"/>
    <cellStyle name="Normal 3 14 18 4" xfId="16183"/>
    <cellStyle name="Normal 3 14 18 5" xfId="16184"/>
    <cellStyle name="Normal 3 14 18 6" xfId="16185"/>
    <cellStyle name="Normal 3 14 18 7" xfId="16186"/>
    <cellStyle name="Normal 3 14 18 8" xfId="16187"/>
    <cellStyle name="Normal 3 14 18 9" xfId="16188"/>
    <cellStyle name="Normal 3 14 19" xfId="16189"/>
    <cellStyle name="Normal 3 14 19 10" xfId="16190"/>
    <cellStyle name="Normal 3 14 19 11" xfId="16191"/>
    <cellStyle name="Normal 3 14 19 12" xfId="16192"/>
    <cellStyle name="Normal 3 14 19 13" xfId="16193"/>
    <cellStyle name="Normal 3 14 19 2" xfId="16194"/>
    <cellStyle name="Normal 3 14 19 3" xfId="16195"/>
    <cellStyle name="Normal 3 14 19 4" xfId="16196"/>
    <cellStyle name="Normal 3 14 19 5" xfId="16197"/>
    <cellStyle name="Normal 3 14 19 6" xfId="16198"/>
    <cellStyle name="Normal 3 14 19 7" xfId="16199"/>
    <cellStyle name="Normal 3 14 19 8" xfId="16200"/>
    <cellStyle name="Normal 3 14 19 9" xfId="16201"/>
    <cellStyle name="Normal 3 14 2" xfId="16202"/>
    <cellStyle name="Normal 3 14 2 10" xfId="16203"/>
    <cellStyle name="Normal 3 14 2 11" xfId="16204"/>
    <cellStyle name="Normal 3 14 2 12" xfId="16205"/>
    <cellStyle name="Normal 3 14 2 13" xfId="16206"/>
    <cellStyle name="Normal 3 14 2 2" xfId="16207"/>
    <cellStyle name="Normal 3 14 2 3" xfId="16208"/>
    <cellStyle name="Normal 3 14 2 4" xfId="16209"/>
    <cellStyle name="Normal 3 14 2 5" xfId="16210"/>
    <cellStyle name="Normal 3 14 2 6" xfId="16211"/>
    <cellStyle name="Normal 3 14 2 7" xfId="16212"/>
    <cellStyle name="Normal 3 14 2 8" xfId="16213"/>
    <cellStyle name="Normal 3 14 2 9" xfId="16214"/>
    <cellStyle name="Normal 3 14 3" xfId="16215"/>
    <cellStyle name="Normal 3 14 3 10" xfId="16216"/>
    <cellStyle name="Normal 3 14 3 11" xfId="16217"/>
    <cellStyle name="Normal 3 14 3 12" xfId="16218"/>
    <cellStyle name="Normal 3 14 3 13" xfId="16219"/>
    <cellStyle name="Normal 3 14 3 2" xfId="16220"/>
    <cellStyle name="Normal 3 14 3 3" xfId="16221"/>
    <cellStyle name="Normal 3 14 3 4" xfId="16222"/>
    <cellStyle name="Normal 3 14 3 5" xfId="16223"/>
    <cellStyle name="Normal 3 14 3 6" xfId="16224"/>
    <cellStyle name="Normal 3 14 3 7" xfId="16225"/>
    <cellStyle name="Normal 3 14 3 8" xfId="16226"/>
    <cellStyle name="Normal 3 14 3 9" xfId="16227"/>
    <cellStyle name="Normal 3 14 4" xfId="16228"/>
    <cellStyle name="Normal 3 14 4 10" xfId="16229"/>
    <cellStyle name="Normal 3 14 4 11" xfId="16230"/>
    <cellStyle name="Normal 3 14 4 12" xfId="16231"/>
    <cellStyle name="Normal 3 14 4 13" xfId="16232"/>
    <cellStyle name="Normal 3 14 4 2" xfId="16233"/>
    <cellStyle name="Normal 3 14 4 3" xfId="16234"/>
    <cellStyle name="Normal 3 14 4 4" xfId="16235"/>
    <cellStyle name="Normal 3 14 4 5" xfId="16236"/>
    <cellStyle name="Normal 3 14 4 6" xfId="16237"/>
    <cellStyle name="Normal 3 14 4 7" xfId="16238"/>
    <cellStyle name="Normal 3 14 4 8" xfId="16239"/>
    <cellStyle name="Normal 3 14 4 9" xfId="16240"/>
    <cellStyle name="Normal 3 14 5" xfId="16241"/>
    <cellStyle name="Normal 3 14 5 10" xfId="16242"/>
    <cellStyle name="Normal 3 14 5 11" xfId="16243"/>
    <cellStyle name="Normal 3 14 5 12" xfId="16244"/>
    <cellStyle name="Normal 3 14 5 13" xfId="16245"/>
    <cellStyle name="Normal 3 14 5 2" xfId="16246"/>
    <cellStyle name="Normal 3 14 5 3" xfId="16247"/>
    <cellStyle name="Normal 3 14 5 4" xfId="16248"/>
    <cellStyle name="Normal 3 14 5 5" xfId="16249"/>
    <cellStyle name="Normal 3 14 5 6" xfId="16250"/>
    <cellStyle name="Normal 3 14 5 7" xfId="16251"/>
    <cellStyle name="Normal 3 14 5 8" xfId="16252"/>
    <cellStyle name="Normal 3 14 5 9" xfId="16253"/>
    <cellStyle name="Normal 3 14 6" xfId="16254"/>
    <cellStyle name="Normal 3 14 6 10" xfId="16255"/>
    <cellStyle name="Normal 3 14 6 11" xfId="16256"/>
    <cellStyle name="Normal 3 14 6 12" xfId="16257"/>
    <cellStyle name="Normal 3 14 6 13" xfId="16258"/>
    <cellStyle name="Normal 3 14 6 2" xfId="16259"/>
    <cellStyle name="Normal 3 14 6 3" xfId="16260"/>
    <cellStyle name="Normal 3 14 6 4" xfId="16261"/>
    <cellStyle name="Normal 3 14 6 5" xfId="16262"/>
    <cellStyle name="Normal 3 14 6 6" xfId="16263"/>
    <cellStyle name="Normal 3 14 6 7" xfId="16264"/>
    <cellStyle name="Normal 3 14 6 8" xfId="16265"/>
    <cellStyle name="Normal 3 14 6 9" xfId="16266"/>
    <cellStyle name="Normal 3 14 7" xfId="16267"/>
    <cellStyle name="Normal 3 14 7 10" xfId="16268"/>
    <cellStyle name="Normal 3 14 7 11" xfId="16269"/>
    <cellStyle name="Normal 3 14 7 12" xfId="16270"/>
    <cellStyle name="Normal 3 14 7 13" xfId="16271"/>
    <cellStyle name="Normal 3 14 7 2" xfId="16272"/>
    <cellStyle name="Normal 3 14 7 3" xfId="16273"/>
    <cellStyle name="Normal 3 14 7 4" xfId="16274"/>
    <cellStyle name="Normal 3 14 7 5" xfId="16275"/>
    <cellStyle name="Normal 3 14 7 6" xfId="16276"/>
    <cellStyle name="Normal 3 14 7 7" xfId="16277"/>
    <cellStyle name="Normal 3 14 7 8" xfId="16278"/>
    <cellStyle name="Normal 3 14 7 9" xfId="16279"/>
    <cellStyle name="Normal 3 14 8" xfId="16280"/>
    <cellStyle name="Normal 3 14 8 10" xfId="16281"/>
    <cellStyle name="Normal 3 14 8 11" xfId="16282"/>
    <cellStyle name="Normal 3 14 8 12" xfId="16283"/>
    <cellStyle name="Normal 3 14 8 13" xfId="16284"/>
    <cellStyle name="Normal 3 14 8 2" xfId="16285"/>
    <cellStyle name="Normal 3 14 8 3" xfId="16286"/>
    <cellStyle name="Normal 3 14 8 4" xfId="16287"/>
    <cellStyle name="Normal 3 14 8 5" xfId="16288"/>
    <cellStyle name="Normal 3 14 8 6" xfId="16289"/>
    <cellStyle name="Normal 3 14 8 7" xfId="16290"/>
    <cellStyle name="Normal 3 14 8 8" xfId="16291"/>
    <cellStyle name="Normal 3 14 8 9" xfId="16292"/>
    <cellStyle name="Normal 3 14 9" xfId="16293"/>
    <cellStyle name="Normal 3 14 9 10" xfId="16294"/>
    <cellStyle name="Normal 3 14 9 11" xfId="16295"/>
    <cellStyle name="Normal 3 14 9 12" xfId="16296"/>
    <cellStyle name="Normal 3 14 9 13" xfId="16297"/>
    <cellStyle name="Normal 3 14 9 2" xfId="16298"/>
    <cellStyle name="Normal 3 14 9 3" xfId="16299"/>
    <cellStyle name="Normal 3 14 9 4" xfId="16300"/>
    <cellStyle name="Normal 3 14 9 5" xfId="16301"/>
    <cellStyle name="Normal 3 14 9 6" xfId="16302"/>
    <cellStyle name="Normal 3 14 9 7" xfId="16303"/>
    <cellStyle name="Normal 3 14 9 8" xfId="16304"/>
    <cellStyle name="Normal 3 14 9 9" xfId="16305"/>
    <cellStyle name="Normal 3 15" xfId="16306"/>
    <cellStyle name="Normal 3 15 10" xfId="16307"/>
    <cellStyle name="Normal 3 15 10 10" xfId="16308"/>
    <cellStyle name="Normal 3 15 10 11" xfId="16309"/>
    <cellStyle name="Normal 3 15 10 12" xfId="16310"/>
    <cellStyle name="Normal 3 15 10 13" xfId="16311"/>
    <cellStyle name="Normal 3 15 10 2" xfId="16312"/>
    <cellStyle name="Normal 3 15 10 3" xfId="16313"/>
    <cellStyle name="Normal 3 15 10 4" xfId="16314"/>
    <cellStyle name="Normal 3 15 10 5" xfId="16315"/>
    <cellStyle name="Normal 3 15 10 6" xfId="16316"/>
    <cellStyle name="Normal 3 15 10 7" xfId="16317"/>
    <cellStyle name="Normal 3 15 10 8" xfId="16318"/>
    <cellStyle name="Normal 3 15 10 9" xfId="16319"/>
    <cellStyle name="Normal 3 15 11" xfId="16320"/>
    <cellStyle name="Normal 3 15 11 10" xfId="16321"/>
    <cellStyle name="Normal 3 15 11 11" xfId="16322"/>
    <cellStyle name="Normal 3 15 11 12" xfId="16323"/>
    <cellStyle name="Normal 3 15 11 13" xfId="16324"/>
    <cellStyle name="Normal 3 15 11 2" xfId="16325"/>
    <cellStyle name="Normal 3 15 11 3" xfId="16326"/>
    <cellStyle name="Normal 3 15 11 4" xfId="16327"/>
    <cellStyle name="Normal 3 15 11 5" xfId="16328"/>
    <cellStyle name="Normal 3 15 11 6" xfId="16329"/>
    <cellStyle name="Normal 3 15 11 7" xfId="16330"/>
    <cellStyle name="Normal 3 15 11 8" xfId="16331"/>
    <cellStyle name="Normal 3 15 11 9" xfId="16332"/>
    <cellStyle name="Normal 3 15 12" xfId="16333"/>
    <cellStyle name="Normal 3 15 12 10" xfId="16334"/>
    <cellStyle name="Normal 3 15 12 11" xfId="16335"/>
    <cellStyle name="Normal 3 15 12 12" xfId="16336"/>
    <cellStyle name="Normal 3 15 12 13" xfId="16337"/>
    <cellStyle name="Normal 3 15 12 2" xfId="16338"/>
    <cellStyle name="Normal 3 15 12 3" xfId="16339"/>
    <cellStyle name="Normal 3 15 12 4" xfId="16340"/>
    <cellStyle name="Normal 3 15 12 5" xfId="16341"/>
    <cellStyle name="Normal 3 15 12 6" xfId="16342"/>
    <cellStyle name="Normal 3 15 12 7" xfId="16343"/>
    <cellStyle name="Normal 3 15 12 8" xfId="16344"/>
    <cellStyle name="Normal 3 15 12 9" xfId="16345"/>
    <cellStyle name="Normal 3 15 13" xfId="16346"/>
    <cellStyle name="Normal 3 15 13 10" xfId="16347"/>
    <cellStyle name="Normal 3 15 13 11" xfId="16348"/>
    <cellStyle name="Normal 3 15 13 12" xfId="16349"/>
    <cellStyle name="Normal 3 15 13 13" xfId="16350"/>
    <cellStyle name="Normal 3 15 13 2" xfId="16351"/>
    <cellStyle name="Normal 3 15 13 3" xfId="16352"/>
    <cellStyle name="Normal 3 15 13 4" xfId="16353"/>
    <cellStyle name="Normal 3 15 13 5" xfId="16354"/>
    <cellStyle name="Normal 3 15 13 6" xfId="16355"/>
    <cellStyle name="Normal 3 15 13 7" xfId="16356"/>
    <cellStyle name="Normal 3 15 13 8" xfId="16357"/>
    <cellStyle name="Normal 3 15 13 9" xfId="16358"/>
    <cellStyle name="Normal 3 15 14" xfId="16359"/>
    <cellStyle name="Normal 3 15 14 10" xfId="16360"/>
    <cellStyle name="Normal 3 15 14 11" xfId="16361"/>
    <cellStyle name="Normal 3 15 14 12" xfId="16362"/>
    <cellStyle name="Normal 3 15 14 13" xfId="16363"/>
    <cellStyle name="Normal 3 15 14 2" xfId="16364"/>
    <cellStyle name="Normal 3 15 14 3" xfId="16365"/>
    <cellStyle name="Normal 3 15 14 4" xfId="16366"/>
    <cellStyle name="Normal 3 15 14 5" xfId="16367"/>
    <cellStyle name="Normal 3 15 14 6" xfId="16368"/>
    <cellStyle name="Normal 3 15 14 7" xfId="16369"/>
    <cellStyle name="Normal 3 15 14 8" xfId="16370"/>
    <cellStyle name="Normal 3 15 14 9" xfId="16371"/>
    <cellStyle name="Normal 3 15 15" xfId="16372"/>
    <cellStyle name="Normal 3 15 15 10" xfId="16373"/>
    <cellStyle name="Normal 3 15 15 11" xfId="16374"/>
    <cellStyle name="Normal 3 15 15 12" xfId="16375"/>
    <cellStyle name="Normal 3 15 15 13" xfId="16376"/>
    <cellStyle name="Normal 3 15 15 2" xfId="16377"/>
    <cellStyle name="Normal 3 15 15 3" xfId="16378"/>
    <cellStyle name="Normal 3 15 15 4" xfId="16379"/>
    <cellStyle name="Normal 3 15 15 5" xfId="16380"/>
    <cellStyle name="Normal 3 15 15 6" xfId="16381"/>
    <cellStyle name="Normal 3 15 15 7" xfId="16382"/>
    <cellStyle name="Normal 3 15 15 8" xfId="16383"/>
    <cellStyle name="Normal 3 15 15 9" xfId="16384"/>
    <cellStyle name="Normal 3 15 16" xfId="16385"/>
    <cellStyle name="Normal 3 15 16 10" xfId="16386"/>
    <cellStyle name="Normal 3 15 16 11" xfId="16387"/>
    <cellStyle name="Normal 3 15 16 12" xfId="16388"/>
    <cellStyle name="Normal 3 15 16 13" xfId="16389"/>
    <cellStyle name="Normal 3 15 16 2" xfId="16390"/>
    <cellStyle name="Normal 3 15 16 3" xfId="16391"/>
    <cellStyle name="Normal 3 15 16 4" xfId="16392"/>
    <cellStyle name="Normal 3 15 16 5" xfId="16393"/>
    <cellStyle name="Normal 3 15 16 6" xfId="16394"/>
    <cellStyle name="Normal 3 15 16 7" xfId="16395"/>
    <cellStyle name="Normal 3 15 16 8" xfId="16396"/>
    <cellStyle name="Normal 3 15 16 9" xfId="16397"/>
    <cellStyle name="Normal 3 15 17" xfId="16398"/>
    <cellStyle name="Normal 3 15 17 10" xfId="16399"/>
    <cellStyle name="Normal 3 15 17 11" xfId="16400"/>
    <cellStyle name="Normal 3 15 17 12" xfId="16401"/>
    <cellStyle name="Normal 3 15 17 13" xfId="16402"/>
    <cellStyle name="Normal 3 15 17 2" xfId="16403"/>
    <cellStyle name="Normal 3 15 17 3" xfId="16404"/>
    <cellStyle name="Normal 3 15 17 4" xfId="16405"/>
    <cellStyle name="Normal 3 15 17 5" xfId="16406"/>
    <cellStyle name="Normal 3 15 17 6" xfId="16407"/>
    <cellStyle name="Normal 3 15 17 7" xfId="16408"/>
    <cellStyle name="Normal 3 15 17 8" xfId="16409"/>
    <cellStyle name="Normal 3 15 17 9" xfId="16410"/>
    <cellStyle name="Normal 3 15 18" xfId="16411"/>
    <cellStyle name="Normal 3 15 18 10" xfId="16412"/>
    <cellStyle name="Normal 3 15 18 11" xfId="16413"/>
    <cellStyle name="Normal 3 15 18 12" xfId="16414"/>
    <cellStyle name="Normal 3 15 18 13" xfId="16415"/>
    <cellStyle name="Normal 3 15 18 2" xfId="16416"/>
    <cellStyle name="Normal 3 15 18 3" xfId="16417"/>
    <cellStyle name="Normal 3 15 18 4" xfId="16418"/>
    <cellStyle name="Normal 3 15 18 5" xfId="16419"/>
    <cellStyle name="Normal 3 15 18 6" xfId="16420"/>
    <cellStyle name="Normal 3 15 18 7" xfId="16421"/>
    <cellStyle name="Normal 3 15 18 8" xfId="16422"/>
    <cellStyle name="Normal 3 15 18 9" xfId="16423"/>
    <cellStyle name="Normal 3 15 19" xfId="16424"/>
    <cellStyle name="Normal 3 15 19 10" xfId="16425"/>
    <cellStyle name="Normal 3 15 19 11" xfId="16426"/>
    <cellStyle name="Normal 3 15 19 12" xfId="16427"/>
    <cellStyle name="Normal 3 15 19 13" xfId="16428"/>
    <cellStyle name="Normal 3 15 19 2" xfId="16429"/>
    <cellStyle name="Normal 3 15 19 3" xfId="16430"/>
    <cellStyle name="Normal 3 15 19 4" xfId="16431"/>
    <cellStyle name="Normal 3 15 19 5" xfId="16432"/>
    <cellStyle name="Normal 3 15 19 6" xfId="16433"/>
    <cellStyle name="Normal 3 15 19 7" xfId="16434"/>
    <cellStyle name="Normal 3 15 19 8" xfId="16435"/>
    <cellStyle name="Normal 3 15 19 9" xfId="16436"/>
    <cellStyle name="Normal 3 15 2" xfId="16437"/>
    <cellStyle name="Normal 3 15 2 10" xfId="16438"/>
    <cellStyle name="Normal 3 15 2 11" xfId="16439"/>
    <cellStyle name="Normal 3 15 2 12" xfId="16440"/>
    <cellStyle name="Normal 3 15 2 13" xfId="16441"/>
    <cellStyle name="Normal 3 15 2 2" xfId="16442"/>
    <cellStyle name="Normal 3 15 2 3" xfId="16443"/>
    <cellStyle name="Normal 3 15 2 4" xfId="16444"/>
    <cellStyle name="Normal 3 15 2 5" xfId="16445"/>
    <cellStyle name="Normal 3 15 2 6" xfId="16446"/>
    <cellStyle name="Normal 3 15 2 7" xfId="16447"/>
    <cellStyle name="Normal 3 15 2 8" xfId="16448"/>
    <cellStyle name="Normal 3 15 2 9" xfId="16449"/>
    <cellStyle name="Normal 3 15 3" xfId="16450"/>
    <cellStyle name="Normal 3 15 3 10" xfId="16451"/>
    <cellStyle name="Normal 3 15 3 11" xfId="16452"/>
    <cellStyle name="Normal 3 15 3 12" xfId="16453"/>
    <cellStyle name="Normal 3 15 3 13" xfId="16454"/>
    <cellStyle name="Normal 3 15 3 2" xfId="16455"/>
    <cellStyle name="Normal 3 15 3 3" xfId="16456"/>
    <cellStyle name="Normal 3 15 3 4" xfId="16457"/>
    <cellStyle name="Normal 3 15 3 5" xfId="16458"/>
    <cellStyle name="Normal 3 15 3 6" xfId="16459"/>
    <cellStyle name="Normal 3 15 3 7" xfId="16460"/>
    <cellStyle name="Normal 3 15 3 8" xfId="16461"/>
    <cellStyle name="Normal 3 15 3 9" xfId="16462"/>
    <cellStyle name="Normal 3 15 4" xfId="16463"/>
    <cellStyle name="Normal 3 15 4 10" xfId="16464"/>
    <cellStyle name="Normal 3 15 4 11" xfId="16465"/>
    <cellStyle name="Normal 3 15 4 12" xfId="16466"/>
    <cellStyle name="Normal 3 15 4 13" xfId="16467"/>
    <cellStyle name="Normal 3 15 4 2" xfId="16468"/>
    <cellStyle name="Normal 3 15 4 3" xfId="16469"/>
    <cellStyle name="Normal 3 15 4 4" xfId="16470"/>
    <cellStyle name="Normal 3 15 4 5" xfId="16471"/>
    <cellStyle name="Normal 3 15 4 6" xfId="16472"/>
    <cellStyle name="Normal 3 15 4 7" xfId="16473"/>
    <cellStyle name="Normal 3 15 4 8" xfId="16474"/>
    <cellStyle name="Normal 3 15 4 9" xfId="16475"/>
    <cellStyle name="Normal 3 15 5" xfId="16476"/>
    <cellStyle name="Normal 3 15 5 10" xfId="16477"/>
    <cellStyle name="Normal 3 15 5 11" xfId="16478"/>
    <cellStyle name="Normal 3 15 5 12" xfId="16479"/>
    <cellStyle name="Normal 3 15 5 13" xfId="16480"/>
    <cellStyle name="Normal 3 15 5 2" xfId="16481"/>
    <cellStyle name="Normal 3 15 5 3" xfId="16482"/>
    <cellStyle name="Normal 3 15 5 4" xfId="16483"/>
    <cellStyle name="Normal 3 15 5 5" xfId="16484"/>
    <cellStyle name="Normal 3 15 5 6" xfId="16485"/>
    <cellStyle name="Normal 3 15 5 7" xfId="16486"/>
    <cellStyle name="Normal 3 15 5 8" xfId="16487"/>
    <cellStyle name="Normal 3 15 5 9" xfId="16488"/>
    <cellStyle name="Normal 3 15 6" xfId="16489"/>
    <cellStyle name="Normal 3 15 6 10" xfId="16490"/>
    <cellStyle name="Normal 3 15 6 11" xfId="16491"/>
    <cellStyle name="Normal 3 15 6 12" xfId="16492"/>
    <cellStyle name="Normal 3 15 6 13" xfId="16493"/>
    <cellStyle name="Normal 3 15 6 2" xfId="16494"/>
    <cellStyle name="Normal 3 15 6 3" xfId="16495"/>
    <cellStyle name="Normal 3 15 6 4" xfId="16496"/>
    <cellStyle name="Normal 3 15 6 5" xfId="16497"/>
    <cellStyle name="Normal 3 15 6 6" xfId="16498"/>
    <cellStyle name="Normal 3 15 6 7" xfId="16499"/>
    <cellStyle name="Normal 3 15 6 8" xfId="16500"/>
    <cellStyle name="Normal 3 15 6 9" xfId="16501"/>
    <cellStyle name="Normal 3 15 7" xfId="16502"/>
    <cellStyle name="Normal 3 15 7 10" xfId="16503"/>
    <cellStyle name="Normal 3 15 7 11" xfId="16504"/>
    <cellStyle name="Normal 3 15 7 12" xfId="16505"/>
    <cellStyle name="Normal 3 15 7 13" xfId="16506"/>
    <cellStyle name="Normal 3 15 7 2" xfId="16507"/>
    <cellStyle name="Normal 3 15 7 3" xfId="16508"/>
    <cellStyle name="Normal 3 15 7 4" xfId="16509"/>
    <cellStyle name="Normal 3 15 7 5" xfId="16510"/>
    <cellStyle name="Normal 3 15 7 6" xfId="16511"/>
    <cellStyle name="Normal 3 15 7 7" xfId="16512"/>
    <cellStyle name="Normal 3 15 7 8" xfId="16513"/>
    <cellStyle name="Normal 3 15 7 9" xfId="16514"/>
    <cellStyle name="Normal 3 15 8" xfId="16515"/>
    <cellStyle name="Normal 3 15 8 10" xfId="16516"/>
    <cellStyle name="Normal 3 15 8 11" xfId="16517"/>
    <cellStyle name="Normal 3 15 8 12" xfId="16518"/>
    <cellStyle name="Normal 3 15 8 13" xfId="16519"/>
    <cellStyle name="Normal 3 15 8 2" xfId="16520"/>
    <cellStyle name="Normal 3 15 8 3" xfId="16521"/>
    <cellStyle name="Normal 3 15 8 4" xfId="16522"/>
    <cellStyle name="Normal 3 15 8 5" xfId="16523"/>
    <cellStyle name="Normal 3 15 8 6" xfId="16524"/>
    <cellStyle name="Normal 3 15 8 7" xfId="16525"/>
    <cellStyle name="Normal 3 15 8 8" xfId="16526"/>
    <cellStyle name="Normal 3 15 8 9" xfId="16527"/>
    <cellStyle name="Normal 3 15 9" xfId="16528"/>
    <cellStyle name="Normal 3 15 9 10" xfId="16529"/>
    <cellStyle name="Normal 3 15 9 11" xfId="16530"/>
    <cellStyle name="Normal 3 15 9 12" xfId="16531"/>
    <cellStyle name="Normal 3 15 9 13" xfId="16532"/>
    <cellStyle name="Normal 3 15 9 2" xfId="16533"/>
    <cellStyle name="Normal 3 15 9 3" xfId="16534"/>
    <cellStyle name="Normal 3 15 9 4" xfId="16535"/>
    <cellStyle name="Normal 3 15 9 5" xfId="16536"/>
    <cellStyle name="Normal 3 15 9 6" xfId="16537"/>
    <cellStyle name="Normal 3 15 9 7" xfId="16538"/>
    <cellStyle name="Normal 3 15 9 8" xfId="16539"/>
    <cellStyle name="Normal 3 15 9 9" xfId="16540"/>
    <cellStyle name="Normal 3 16" xfId="16541"/>
    <cellStyle name="Normal 3 16 10" xfId="16542"/>
    <cellStyle name="Normal 3 16 10 10" xfId="16543"/>
    <cellStyle name="Normal 3 16 10 11" xfId="16544"/>
    <cellStyle name="Normal 3 16 10 12" xfId="16545"/>
    <cellStyle name="Normal 3 16 10 13" xfId="16546"/>
    <cellStyle name="Normal 3 16 10 2" xfId="16547"/>
    <cellStyle name="Normal 3 16 10 3" xfId="16548"/>
    <cellStyle name="Normal 3 16 10 4" xfId="16549"/>
    <cellStyle name="Normal 3 16 10 5" xfId="16550"/>
    <cellStyle name="Normal 3 16 10 6" xfId="16551"/>
    <cellStyle name="Normal 3 16 10 7" xfId="16552"/>
    <cellStyle name="Normal 3 16 10 8" xfId="16553"/>
    <cellStyle name="Normal 3 16 10 9" xfId="16554"/>
    <cellStyle name="Normal 3 16 11" xfId="16555"/>
    <cellStyle name="Normal 3 16 11 10" xfId="16556"/>
    <cellStyle name="Normal 3 16 11 11" xfId="16557"/>
    <cellStyle name="Normal 3 16 11 12" xfId="16558"/>
    <cellStyle name="Normal 3 16 11 13" xfId="16559"/>
    <cellStyle name="Normal 3 16 11 2" xfId="16560"/>
    <cellStyle name="Normal 3 16 11 3" xfId="16561"/>
    <cellStyle name="Normal 3 16 11 4" xfId="16562"/>
    <cellStyle name="Normal 3 16 11 5" xfId="16563"/>
    <cellStyle name="Normal 3 16 11 6" xfId="16564"/>
    <cellStyle name="Normal 3 16 11 7" xfId="16565"/>
    <cellStyle name="Normal 3 16 11 8" xfId="16566"/>
    <cellStyle name="Normal 3 16 11 9" xfId="16567"/>
    <cellStyle name="Normal 3 16 12" xfId="16568"/>
    <cellStyle name="Normal 3 16 12 10" xfId="16569"/>
    <cellStyle name="Normal 3 16 12 11" xfId="16570"/>
    <cellStyle name="Normal 3 16 12 12" xfId="16571"/>
    <cellStyle name="Normal 3 16 12 13" xfId="16572"/>
    <cellStyle name="Normal 3 16 12 2" xfId="16573"/>
    <cellStyle name="Normal 3 16 12 3" xfId="16574"/>
    <cellStyle name="Normal 3 16 12 4" xfId="16575"/>
    <cellStyle name="Normal 3 16 12 5" xfId="16576"/>
    <cellStyle name="Normal 3 16 12 6" xfId="16577"/>
    <cellStyle name="Normal 3 16 12 7" xfId="16578"/>
    <cellStyle name="Normal 3 16 12 8" xfId="16579"/>
    <cellStyle name="Normal 3 16 12 9" xfId="16580"/>
    <cellStyle name="Normal 3 16 13" xfId="16581"/>
    <cellStyle name="Normal 3 16 13 10" xfId="16582"/>
    <cellStyle name="Normal 3 16 13 11" xfId="16583"/>
    <cellStyle name="Normal 3 16 13 12" xfId="16584"/>
    <cellStyle name="Normal 3 16 13 13" xfId="16585"/>
    <cellStyle name="Normal 3 16 13 2" xfId="16586"/>
    <cellStyle name="Normal 3 16 13 3" xfId="16587"/>
    <cellStyle name="Normal 3 16 13 4" xfId="16588"/>
    <cellStyle name="Normal 3 16 13 5" xfId="16589"/>
    <cellStyle name="Normal 3 16 13 6" xfId="16590"/>
    <cellStyle name="Normal 3 16 13 7" xfId="16591"/>
    <cellStyle name="Normal 3 16 13 8" xfId="16592"/>
    <cellStyle name="Normal 3 16 13 9" xfId="16593"/>
    <cellStyle name="Normal 3 16 14" xfId="16594"/>
    <cellStyle name="Normal 3 16 14 10" xfId="16595"/>
    <cellStyle name="Normal 3 16 14 11" xfId="16596"/>
    <cellStyle name="Normal 3 16 14 12" xfId="16597"/>
    <cellStyle name="Normal 3 16 14 13" xfId="16598"/>
    <cellStyle name="Normal 3 16 14 2" xfId="16599"/>
    <cellStyle name="Normal 3 16 14 3" xfId="16600"/>
    <cellStyle name="Normal 3 16 14 4" xfId="16601"/>
    <cellStyle name="Normal 3 16 14 5" xfId="16602"/>
    <cellStyle name="Normal 3 16 14 6" xfId="16603"/>
    <cellStyle name="Normal 3 16 14 7" xfId="16604"/>
    <cellStyle name="Normal 3 16 14 8" xfId="16605"/>
    <cellStyle name="Normal 3 16 14 9" xfId="16606"/>
    <cellStyle name="Normal 3 16 15" xfId="16607"/>
    <cellStyle name="Normal 3 16 15 10" xfId="16608"/>
    <cellStyle name="Normal 3 16 15 11" xfId="16609"/>
    <cellStyle name="Normal 3 16 15 12" xfId="16610"/>
    <cellStyle name="Normal 3 16 15 13" xfId="16611"/>
    <cellStyle name="Normal 3 16 15 2" xfId="16612"/>
    <cellStyle name="Normal 3 16 15 3" xfId="16613"/>
    <cellStyle name="Normal 3 16 15 4" xfId="16614"/>
    <cellStyle name="Normal 3 16 15 5" xfId="16615"/>
    <cellStyle name="Normal 3 16 15 6" xfId="16616"/>
    <cellStyle name="Normal 3 16 15 7" xfId="16617"/>
    <cellStyle name="Normal 3 16 15 8" xfId="16618"/>
    <cellStyle name="Normal 3 16 15 9" xfId="16619"/>
    <cellStyle name="Normal 3 16 16" xfId="16620"/>
    <cellStyle name="Normal 3 16 16 10" xfId="16621"/>
    <cellStyle name="Normal 3 16 16 11" xfId="16622"/>
    <cellStyle name="Normal 3 16 16 12" xfId="16623"/>
    <cellStyle name="Normal 3 16 16 13" xfId="16624"/>
    <cellStyle name="Normal 3 16 16 2" xfId="16625"/>
    <cellStyle name="Normal 3 16 16 3" xfId="16626"/>
    <cellStyle name="Normal 3 16 16 4" xfId="16627"/>
    <cellStyle name="Normal 3 16 16 5" xfId="16628"/>
    <cellStyle name="Normal 3 16 16 6" xfId="16629"/>
    <cellStyle name="Normal 3 16 16 7" xfId="16630"/>
    <cellStyle name="Normal 3 16 16 8" xfId="16631"/>
    <cellStyle name="Normal 3 16 16 9" xfId="16632"/>
    <cellStyle name="Normal 3 16 17" xfId="16633"/>
    <cellStyle name="Normal 3 16 17 10" xfId="16634"/>
    <cellStyle name="Normal 3 16 17 11" xfId="16635"/>
    <cellStyle name="Normal 3 16 17 12" xfId="16636"/>
    <cellStyle name="Normal 3 16 17 13" xfId="16637"/>
    <cellStyle name="Normal 3 16 17 2" xfId="16638"/>
    <cellStyle name="Normal 3 16 17 3" xfId="16639"/>
    <cellStyle name="Normal 3 16 17 4" xfId="16640"/>
    <cellStyle name="Normal 3 16 17 5" xfId="16641"/>
    <cellStyle name="Normal 3 16 17 6" xfId="16642"/>
    <cellStyle name="Normal 3 16 17 7" xfId="16643"/>
    <cellStyle name="Normal 3 16 17 8" xfId="16644"/>
    <cellStyle name="Normal 3 16 17 9" xfId="16645"/>
    <cellStyle name="Normal 3 16 18" xfId="16646"/>
    <cellStyle name="Normal 3 16 18 10" xfId="16647"/>
    <cellStyle name="Normal 3 16 18 11" xfId="16648"/>
    <cellStyle name="Normal 3 16 18 12" xfId="16649"/>
    <cellStyle name="Normal 3 16 18 13" xfId="16650"/>
    <cellStyle name="Normal 3 16 18 2" xfId="16651"/>
    <cellStyle name="Normal 3 16 18 3" xfId="16652"/>
    <cellStyle name="Normal 3 16 18 4" xfId="16653"/>
    <cellStyle name="Normal 3 16 18 5" xfId="16654"/>
    <cellStyle name="Normal 3 16 18 6" xfId="16655"/>
    <cellStyle name="Normal 3 16 18 7" xfId="16656"/>
    <cellStyle name="Normal 3 16 18 8" xfId="16657"/>
    <cellStyle name="Normal 3 16 18 9" xfId="16658"/>
    <cellStyle name="Normal 3 16 19" xfId="16659"/>
    <cellStyle name="Normal 3 16 19 10" xfId="16660"/>
    <cellStyle name="Normal 3 16 19 11" xfId="16661"/>
    <cellStyle name="Normal 3 16 19 12" xfId="16662"/>
    <cellStyle name="Normal 3 16 19 13" xfId="16663"/>
    <cellStyle name="Normal 3 16 19 2" xfId="16664"/>
    <cellStyle name="Normal 3 16 19 3" xfId="16665"/>
    <cellStyle name="Normal 3 16 19 4" xfId="16666"/>
    <cellStyle name="Normal 3 16 19 5" xfId="16667"/>
    <cellStyle name="Normal 3 16 19 6" xfId="16668"/>
    <cellStyle name="Normal 3 16 19 7" xfId="16669"/>
    <cellStyle name="Normal 3 16 19 8" xfId="16670"/>
    <cellStyle name="Normal 3 16 19 9" xfId="16671"/>
    <cellStyle name="Normal 3 16 2" xfId="16672"/>
    <cellStyle name="Normal 3 16 2 10" xfId="16673"/>
    <cellStyle name="Normal 3 16 2 11" xfId="16674"/>
    <cellStyle name="Normal 3 16 2 12" xfId="16675"/>
    <cellStyle name="Normal 3 16 2 13" xfId="16676"/>
    <cellStyle name="Normal 3 16 2 2" xfId="16677"/>
    <cellStyle name="Normal 3 16 2 3" xfId="16678"/>
    <cellStyle name="Normal 3 16 2 4" xfId="16679"/>
    <cellStyle name="Normal 3 16 2 5" xfId="16680"/>
    <cellStyle name="Normal 3 16 2 6" xfId="16681"/>
    <cellStyle name="Normal 3 16 2 7" xfId="16682"/>
    <cellStyle name="Normal 3 16 2 8" xfId="16683"/>
    <cellStyle name="Normal 3 16 2 9" xfId="16684"/>
    <cellStyle name="Normal 3 16 3" xfId="16685"/>
    <cellStyle name="Normal 3 16 3 10" xfId="16686"/>
    <cellStyle name="Normal 3 16 3 11" xfId="16687"/>
    <cellStyle name="Normal 3 16 3 12" xfId="16688"/>
    <cellStyle name="Normal 3 16 3 13" xfId="16689"/>
    <cellStyle name="Normal 3 16 3 2" xfId="16690"/>
    <cellStyle name="Normal 3 16 3 3" xfId="16691"/>
    <cellStyle name="Normal 3 16 3 4" xfId="16692"/>
    <cellStyle name="Normal 3 16 3 5" xfId="16693"/>
    <cellStyle name="Normal 3 16 3 6" xfId="16694"/>
    <cellStyle name="Normal 3 16 3 7" xfId="16695"/>
    <cellStyle name="Normal 3 16 3 8" xfId="16696"/>
    <cellStyle name="Normal 3 16 3 9" xfId="16697"/>
    <cellStyle name="Normal 3 16 4" xfId="16698"/>
    <cellStyle name="Normal 3 16 4 10" xfId="16699"/>
    <cellStyle name="Normal 3 16 4 11" xfId="16700"/>
    <cellStyle name="Normal 3 16 4 12" xfId="16701"/>
    <cellStyle name="Normal 3 16 4 13" xfId="16702"/>
    <cellStyle name="Normal 3 16 4 2" xfId="16703"/>
    <cellStyle name="Normal 3 16 4 3" xfId="16704"/>
    <cellStyle name="Normal 3 16 4 4" xfId="16705"/>
    <cellStyle name="Normal 3 16 4 5" xfId="16706"/>
    <cellStyle name="Normal 3 16 4 6" xfId="16707"/>
    <cellStyle name="Normal 3 16 4 7" xfId="16708"/>
    <cellStyle name="Normal 3 16 4 8" xfId="16709"/>
    <cellStyle name="Normal 3 16 4 9" xfId="16710"/>
    <cellStyle name="Normal 3 16 5" xfId="16711"/>
    <cellStyle name="Normal 3 16 5 10" xfId="16712"/>
    <cellStyle name="Normal 3 16 5 11" xfId="16713"/>
    <cellStyle name="Normal 3 16 5 12" xfId="16714"/>
    <cellStyle name="Normal 3 16 5 13" xfId="16715"/>
    <cellStyle name="Normal 3 16 5 2" xfId="16716"/>
    <cellStyle name="Normal 3 16 5 3" xfId="16717"/>
    <cellStyle name="Normal 3 16 5 4" xfId="16718"/>
    <cellStyle name="Normal 3 16 5 5" xfId="16719"/>
    <cellStyle name="Normal 3 16 5 6" xfId="16720"/>
    <cellStyle name="Normal 3 16 5 7" xfId="16721"/>
    <cellStyle name="Normal 3 16 5 8" xfId="16722"/>
    <cellStyle name="Normal 3 16 5 9" xfId="16723"/>
    <cellStyle name="Normal 3 16 6" xfId="16724"/>
    <cellStyle name="Normal 3 16 6 10" xfId="16725"/>
    <cellStyle name="Normal 3 16 6 11" xfId="16726"/>
    <cellStyle name="Normal 3 16 6 12" xfId="16727"/>
    <cellStyle name="Normal 3 16 6 13" xfId="16728"/>
    <cellStyle name="Normal 3 16 6 2" xfId="16729"/>
    <cellStyle name="Normal 3 16 6 3" xfId="16730"/>
    <cellStyle name="Normal 3 16 6 4" xfId="16731"/>
    <cellStyle name="Normal 3 16 6 5" xfId="16732"/>
    <cellStyle name="Normal 3 16 6 6" xfId="16733"/>
    <cellStyle name="Normal 3 16 6 7" xfId="16734"/>
    <cellStyle name="Normal 3 16 6 8" xfId="16735"/>
    <cellStyle name="Normal 3 16 6 9" xfId="16736"/>
    <cellStyle name="Normal 3 16 7" xfId="16737"/>
    <cellStyle name="Normal 3 16 7 10" xfId="16738"/>
    <cellStyle name="Normal 3 16 7 11" xfId="16739"/>
    <cellStyle name="Normal 3 16 7 12" xfId="16740"/>
    <cellStyle name="Normal 3 16 7 13" xfId="16741"/>
    <cellStyle name="Normal 3 16 7 2" xfId="16742"/>
    <cellStyle name="Normal 3 16 7 3" xfId="16743"/>
    <cellStyle name="Normal 3 16 7 4" xfId="16744"/>
    <cellStyle name="Normal 3 16 7 5" xfId="16745"/>
    <cellStyle name="Normal 3 16 7 6" xfId="16746"/>
    <cellStyle name="Normal 3 16 7 7" xfId="16747"/>
    <cellStyle name="Normal 3 16 7 8" xfId="16748"/>
    <cellStyle name="Normal 3 16 7 9" xfId="16749"/>
    <cellStyle name="Normal 3 16 8" xfId="16750"/>
    <cellStyle name="Normal 3 16 8 10" xfId="16751"/>
    <cellStyle name="Normal 3 16 8 11" xfId="16752"/>
    <cellStyle name="Normal 3 16 8 12" xfId="16753"/>
    <cellStyle name="Normal 3 16 8 13" xfId="16754"/>
    <cellStyle name="Normal 3 16 8 2" xfId="16755"/>
    <cellStyle name="Normal 3 16 8 3" xfId="16756"/>
    <cellStyle name="Normal 3 16 8 4" xfId="16757"/>
    <cellStyle name="Normal 3 16 8 5" xfId="16758"/>
    <cellStyle name="Normal 3 16 8 6" xfId="16759"/>
    <cellStyle name="Normal 3 16 8 7" xfId="16760"/>
    <cellStyle name="Normal 3 16 8 8" xfId="16761"/>
    <cellStyle name="Normal 3 16 8 9" xfId="16762"/>
    <cellStyle name="Normal 3 16 9" xfId="16763"/>
    <cellStyle name="Normal 3 16 9 10" xfId="16764"/>
    <cellStyle name="Normal 3 16 9 11" xfId="16765"/>
    <cellStyle name="Normal 3 16 9 12" xfId="16766"/>
    <cellStyle name="Normal 3 16 9 13" xfId="16767"/>
    <cellStyle name="Normal 3 16 9 2" xfId="16768"/>
    <cellStyle name="Normal 3 16 9 3" xfId="16769"/>
    <cellStyle name="Normal 3 16 9 4" xfId="16770"/>
    <cellStyle name="Normal 3 16 9 5" xfId="16771"/>
    <cellStyle name="Normal 3 16 9 6" xfId="16772"/>
    <cellStyle name="Normal 3 16 9 7" xfId="16773"/>
    <cellStyle name="Normal 3 16 9 8" xfId="16774"/>
    <cellStyle name="Normal 3 16 9 9" xfId="16775"/>
    <cellStyle name="Normal 3 17" xfId="16776"/>
    <cellStyle name="Normal 3 17 10" xfId="16777"/>
    <cellStyle name="Normal 3 17 10 10" xfId="16778"/>
    <cellStyle name="Normal 3 17 10 11" xfId="16779"/>
    <cellStyle name="Normal 3 17 10 12" xfId="16780"/>
    <cellStyle name="Normal 3 17 10 13" xfId="16781"/>
    <cellStyle name="Normal 3 17 10 2" xfId="16782"/>
    <cellStyle name="Normal 3 17 10 3" xfId="16783"/>
    <cellStyle name="Normal 3 17 10 4" xfId="16784"/>
    <cellStyle name="Normal 3 17 10 5" xfId="16785"/>
    <cellStyle name="Normal 3 17 10 6" xfId="16786"/>
    <cellStyle name="Normal 3 17 10 7" xfId="16787"/>
    <cellStyle name="Normal 3 17 10 8" xfId="16788"/>
    <cellStyle name="Normal 3 17 10 9" xfId="16789"/>
    <cellStyle name="Normal 3 17 11" xfId="16790"/>
    <cellStyle name="Normal 3 17 11 10" xfId="16791"/>
    <cellStyle name="Normal 3 17 11 11" xfId="16792"/>
    <cellStyle name="Normal 3 17 11 12" xfId="16793"/>
    <cellStyle name="Normal 3 17 11 13" xfId="16794"/>
    <cellStyle name="Normal 3 17 11 2" xfId="16795"/>
    <cellStyle name="Normal 3 17 11 3" xfId="16796"/>
    <cellStyle name="Normal 3 17 11 4" xfId="16797"/>
    <cellStyle name="Normal 3 17 11 5" xfId="16798"/>
    <cellStyle name="Normal 3 17 11 6" xfId="16799"/>
    <cellStyle name="Normal 3 17 11 7" xfId="16800"/>
    <cellStyle name="Normal 3 17 11 8" xfId="16801"/>
    <cellStyle name="Normal 3 17 11 9" xfId="16802"/>
    <cellStyle name="Normal 3 17 12" xfId="16803"/>
    <cellStyle name="Normal 3 17 12 10" xfId="16804"/>
    <cellStyle name="Normal 3 17 12 11" xfId="16805"/>
    <cellStyle name="Normal 3 17 12 12" xfId="16806"/>
    <cellStyle name="Normal 3 17 12 13" xfId="16807"/>
    <cellStyle name="Normal 3 17 12 2" xfId="16808"/>
    <cellStyle name="Normal 3 17 12 3" xfId="16809"/>
    <cellStyle name="Normal 3 17 12 4" xfId="16810"/>
    <cellStyle name="Normal 3 17 12 5" xfId="16811"/>
    <cellStyle name="Normal 3 17 12 6" xfId="16812"/>
    <cellStyle name="Normal 3 17 12 7" xfId="16813"/>
    <cellStyle name="Normal 3 17 12 8" xfId="16814"/>
    <cellStyle name="Normal 3 17 12 9" xfId="16815"/>
    <cellStyle name="Normal 3 17 13" xfId="16816"/>
    <cellStyle name="Normal 3 17 13 10" xfId="16817"/>
    <cellStyle name="Normal 3 17 13 11" xfId="16818"/>
    <cellStyle name="Normal 3 17 13 12" xfId="16819"/>
    <cellStyle name="Normal 3 17 13 13" xfId="16820"/>
    <cellStyle name="Normal 3 17 13 2" xfId="16821"/>
    <cellStyle name="Normal 3 17 13 3" xfId="16822"/>
    <cellStyle name="Normal 3 17 13 4" xfId="16823"/>
    <cellStyle name="Normal 3 17 13 5" xfId="16824"/>
    <cellStyle name="Normal 3 17 13 6" xfId="16825"/>
    <cellStyle name="Normal 3 17 13 7" xfId="16826"/>
    <cellStyle name="Normal 3 17 13 8" xfId="16827"/>
    <cellStyle name="Normal 3 17 13 9" xfId="16828"/>
    <cellStyle name="Normal 3 17 14" xfId="16829"/>
    <cellStyle name="Normal 3 17 14 10" xfId="16830"/>
    <cellStyle name="Normal 3 17 14 11" xfId="16831"/>
    <cellStyle name="Normal 3 17 14 12" xfId="16832"/>
    <cellStyle name="Normal 3 17 14 13" xfId="16833"/>
    <cellStyle name="Normal 3 17 14 2" xfId="16834"/>
    <cellStyle name="Normal 3 17 14 3" xfId="16835"/>
    <cellStyle name="Normal 3 17 14 4" xfId="16836"/>
    <cellStyle name="Normal 3 17 14 5" xfId="16837"/>
    <cellStyle name="Normal 3 17 14 6" xfId="16838"/>
    <cellStyle name="Normal 3 17 14 7" xfId="16839"/>
    <cellStyle name="Normal 3 17 14 8" xfId="16840"/>
    <cellStyle name="Normal 3 17 14 9" xfId="16841"/>
    <cellStyle name="Normal 3 17 15" xfId="16842"/>
    <cellStyle name="Normal 3 17 15 10" xfId="16843"/>
    <cellStyle name="Normal 3 17 15 11" xfId="16844"/>
    <cellStyle name="Normal 3 17 15 12" xfId="16845"/>
    <cellStyle name="Normal 3 17 15 13" xfId="16846"/>
    <cellStyle name="Normal 3 17 15 2" xfId="16847"/>
    <cellStyle name="Normal 3 17 15 3" xfId="16848"/>
    <cellStyle name="Normal 3 17 15 4" xfId="16849"/>
    <cellStyle name="Normal 3 17 15 5" xfId="16850"/>
    <cellStyle name="Normal 3 17 15 6" xfId="16851"/>
    <cellStyle name="Normal 3 17 15 7" xfId="16852"/>
    <cellStyle name="Normal 3 17 15 8" xfId="16853"/>
    <cellStyle name="Normal 3 17 15 9" xfId="16854"/>
    <cellStyle name="Normal 3 17 16" xfId="16855"/>
    <cellStyle name="Normal 3 17 16 10" xfId="16856"/>
    <cellStyle name="Normal 3 17 16 11" xfId="16857"/>
    <cellStyle name="Normal 3 17 16 12" xfId="16858"/>
    <cellStyle name="Normal 3 17 16 13" xfId="16859"/>
    <cellStyle name="Normal 3 17 16 2" xfId="16860"/>
    <cellStyle name="Normal 3 17 16 3" xfId="16861"/>
    <cellStyle name="Normal 3 17 16 4" xfId="16862"/>
    <cellStyle name="Normal 3 17 16 5" xfId="16863"/>
    <cellStyle name="Normal 3 17 16 6" xfId="16864"/>
    <cellStyle name="Normal 3 17 16 7" xfId="16865"/>
    <cellStyle name="Normal 3 17 16 8" xfId="16866"/>
    <cellStyle name="Normal 3 17 16 9" xfId="16867"/>
    <cellStyle name="Normal 3 17 17" xfId="16868"/>
    <cellStyle name="Normal 3 17 17 10" xfId="16869"/>
    <cellStyle name="Normal 3 17 17 11" xfId="16870"/>
    <cellStyle name="Normal 3 17 17 12" xfId="16871"/>
    <cellStyle name="Normal 3 17 17 13" xfId="16872"/>
    <cellStyle name="Normal 3 17 17 2" xfId="16873"/>
    <cellStyle name="Normal 3 17 17 3" xfId="16874"/>
    <cellStyle name="Normal 3 17 17 4" xfId="16875"/>
    <cellStyle name="Normal 3 17 17 5" xfId="16876"/>
    <cellStyle name="Normal 3 17 17 6" xfId="16877"/>
    <cellStyle name="Normal 3 17 17 7" xfId="16878"/>
    <cellStyle name="Normal 3 17 17 8" xfId="16879"/>
    <cellStyle name="Normal 3 17 17 9" xfId="16880"/>
    <cellStyle name="Normal 3 17 18" xfId="16881"/>
    <cellStyle name="Normal 3 17 18 10" xfId="16882"/>
    <cellStyle name="Normal 3 17 18 11" xfId="16883"/>
    <cellStyle name="Normal 3 17 18 12" xfId="16884"/>
    <cellStyle name="Normal 3 17 18 13" xfId="16885"/>
    <cellStyle name="Normal 3 17 18 2" xfId="16886"/>
    <cellStyle name="Normal 3 17 18 3" xfId="16887"/>
    <cellStyle name="Normal 3 17 18 4" xfId="16888"/>
    <cellStyle name="Normal 3 17 18 5" xfId="16889"/>
    <cellStyle name="Normal 3 17 18 6" xfId="16890"/>
    <cellStyle name="Normal 3 17 18 7" xfId="16891"/>
    <cellStyle name="Normal 3 17 18 8" xfId="16892"/>
    <cellStyle name="Normal 3 17 18 9" xfId="16893"/>
    <cellStyle name="Normal 3 17 19" xfId="16894"/>
    <cellStyle name="Normal 3 17 19 10" xfId="16895"/>
    <cellStyle name="Normal 3 17 19 11" xfId="16896"/>
    <cellStyle name="Normal 3 17 19 12" xfId="16897"/>
    <cellStyle name="Normal 3 17 19 13" xfId="16898"/>
    <cellStyle name="Normal 3 17 19 2" xfId="16899"/>
    <cellStyle name="Normal 3 17 19 3" xfId="16900"/>
    <cellStyle name="Normal 3 17 19 4" xfId="16901"/>
    <cellStyle name="Normal 3 17 19 5" xfId="16902"/>
    <cellStyle name="Normal 3 17 19 6" xfId="16903"/>
    <cellStyle name="Normal 3 17 19 7" xfId="16904"/>
    <cellStyle name="Normal 3 17 19 8" xfId="16905"/>
    <cellStyle name="Normal 3 17 19 9" xfId="16906"/>
    <cellStyle name="Normal 3 17 2" xfId="16907"/>
    <cellStyle name="Normal 3 17 2 10" xfId="16908"/>
    <cellStyle name="Normal 3 17 2 11" xfId="16909"/>
    <cellStyle name="Normal 3 17 2 12" xfId="16910"/>
    <cellStyle name="Normal 3 17 2 13" xfId="16911"/>
    <cellStyle name="Normal 3 17 2 2" xfId="16912"/>
    <cellStyle name="Normal 3 17 2 3" xfId="16913"/>
    <cellStyle name="Normal 3 17 2 4" xfId="16914"/>
    <cellStyle name="Normal 3 17 2 5" xfId="16915"/>
    <cellStyle name="Normal 3 17 2 6" xfId="16916"/>
    <cellStyle name="Normal 3 17 2 7" xfId="16917"/>
    <cellStyle name="Normal 3 17 2 8" xfId="16918"/>
    <cellStyle name="Normal 3 17 2 9" xfId="16919"/>
    <cellStyle name="Normal 3 17 3" xfId="16920"/>
    <cellStyle name="Normal 3 17 3 10" xfId="16921"/>
    <cellStyle name="Normal 3 17 3 11" xfId="16922"/>
    <cellStyle name="Normal 3 17 3 12" xfId="16923"/>
    <cellStyle name="Normal 3 17 3 13" xfId="16924"/>
    <cellStyle name="Normal 3 17 3 2" xfId="16925"/>
    <cellStyle name="Normal 3 17 3 3" xfId="16926"/>
    <cellStyle name="Normal 3 17 3 4" xfId="16927"/>
    <cellStyle name="Normal 3 17 3 5" xfId="16928"/>
    <cellStyle name="Normal 3 17 3 6" xfId="16929"/>
    <cellStyle name="Normal 3 17 3 7" xfId="16930"/>
    <cellStyle name="Normal 3 17 3 8" xfId="16931"/>
    <cellStyle name="Normal 3 17 3 9" xfId="16932"/>
    <cellStyle name="Normal 3 17 4" xfId="16933"/>
    <cellStyle name="Normal 3 17 4 10" xfId="16934"/>
    <cellStyle name="Normal 3 17 4 11" xfId="16935"/>
    <cellStyle name="Normal 3 17 4 12" xfId="16936"/>
    <cellStyle name="Normal 3 17 4 13" xfId="16937"/>
    <cellStyle name="Normal 3 17 4 2" xfId="16938"/>
    <cellStyle name="Normal 3 17 4 3" xfId="16939"/>
    <cellStyle name="Normal 3 17 4 4" xfId="16940"/>
    <cellStyle name="Normal 3 17 4 5" xfId="16941"/>
    <cellStyle name="Normal 3 17 4 6" xfId="16942"/>
    <cellStyle name="Normal 3 17 4 7" xfId="16943"/>
    <cellStyle name="Normal 3 17 4 8" xfId="16944"/>
    <cellStyle name="Normal 3 17 4 9" xfId="16945"/>
    <cellStyle name="Normal 3 17 5" xfId="16946"/>
    <cellStyle name="Normal 3 17 5 10" xfId="16947"/>
    <cellStyle name="Normal 3 17 5 11" xfId="16948"/>
    <cellStyle name="Normal 3 17 5 12" xfId="16949"/>
    <cellStyle name="Normal 3 17 5 13" xfId="16950"/>
    <cellStyle name="Normal 3 17 5 2" xfId="16951"/>
    <cellStyle name="Normal 3 17 5 3" xfId="16952"/>
    <cellStyle name="Normal 3 17 5 4" xfId="16953"/>
    <cellStyle name="Normal 3 17 5 5" xfId="16954"/>
    <cellStyle name="Normal 3 17 5 6" xfId="16955"/>
    <cellStyle name="Normal 3 17 5 7" xfId="16956"/>
    <cellStyle name="Normal 3 17 5 8" xfId="16957"/>
    <cellStyle name="Normal 3 17 5 9" xfId="16958"/>
    <cellStyle name="Normal 3 17 6" xfId="16959"/>
    <cellStyle name="Normal 3 17 6 10" xfId="16960"/>
    <cellStyle name="Normal 3 17 6 11" xfId="16961"/>
    <cellStyle name="Normal 3 17 6 12" xfId="16962"/>
    <cellStyle name="Normal 3 17 6 13" xfId="16963"/>
    <cellStyle name="Normal 3 17 6 2" xfId="16964"/>
    <cellStyle name="Normal 3 17 6 3" xfId="16965"/>
    <cellStyle name="Normal 3 17 6 4" xfId="16966"/>
    <cellStyle name="Normal 3 17 6 5" xfId="16967"/>
    <cellStyle name="Normal 3 17 6 6" xfId="16968"/>
    <cellStyle name="Normal 3 17 6 7" xfId="16969"/>
    <cellStyle name="Normal 3 17 6 8" xfId="16970"/>
    <cellStyle name="Normal 3 17 6 9" xfId="16971"/>
    <cellStyle name="Normal 3 17 7" xfId="16972"/>
    <cellStyle name="Normal 3 17 7 10" xfId="16973"/>
    <cellStyle name="Normal 3 17 7 11" xfId="16974"/>
    <cellStyle name="Normal 3 17 7 12" xfId="16975"/>
    <cellStyle name="Normal 3 17 7 13" xfId="16976"/>
    <cellStyle name="Normal 3 17 7 2" xfId="16977"/>
    <cellStyle name="Normal 3 17 7 3" xfId="16978"/>
    <cellStyle name="Normal 3 17 7 4" xfId="16979"/>
    <cellStyle name="Normal 3 17 7 5" xfId="16980"/>
    <cellStyle name="Normal 3 17 7 6" xfId="16981"/>
    <cellStyle name="Normal 3 17 7 7" xfId="16982"/>
    <cellStyle name="Normal 3 17 7 8" xfId="16983"/>
    <cellStyle name="Normal 3 17 7 9" xfId="16984"/>
    <cellStyle name="Normal 3 17 8" xfId="16985"/>
    <cellStyle name="Normal 3 17 8 10" xfId="16986"/>
    <cellStyle name="Normal 3 17 8 11" xfId="16987"/>
    <cellStyle name="Normal 3 17 8 12" xfId="16988"/>
    <cellStyle name="Normal 3 17 8 13" xfId="16989"/>
    <cellStyle name="Normal 3 17 8 2" xfId="16990"/>
    <cellStyle name="Normal 3 17 8 3" xfId="16991"/>
    <cellStyle name="Normal 3 17 8 4" xfId="16992"/>
    <cellStyle name="Normal 3 17 8 5" xfId="16993"/>
    <cellStyle name="Normal 3 17 8 6" xfId="16994"/>
    <cellStyle name="Normal 3 17 8 7" xfId="16995"/>
    <cellStyle name="Normal 3 17 8 8" xfId="16996"/>
    <cellStyle name="Normal 3 17 8 9" xfId="16997"/>
    <cellStyle name="Normal 3 17 9" xfId="16998"/>
    <cellStyle name="Normal 3 17 9 10" xfId="16999"/>
    <cellStyle name="Normal 3 17 9 11" xfId="17000"/>
    <cellStyle name="Normal 3 17 9 12" xfId="17001"/>
    <cellStyle name="Normal 3 17 9 13" xfId="17002"/>
    <cellStyle name="Normal 3 17 9 2" xfId="17003"/>
    <cellStyle name="Normal 3 17 9 3" xfId="17004"/>
    <cellStyle name="Normal 3 17 9 4" xfId="17005"/>
    <cellStyle name="Normal 3 17 9 5" xfId="17006"/>
    <cellStyle name="Normal 3 17 9 6" xfId="17007"/>
    <cellStyle name="Normal 3 17 9 7" xfId="17008"/>
    <cellStyle name="Normal 3 17 9 8" xfId="17009"/>
    <cellStyle name="Normal 3 17 9 9" xfId="17010"/>
    <cellStyle name="Normal 3 18" xfId="17011"/>
    <cellStyle name="Normal 3 18 10" xfId="17012"/>
    <cellStyle name="Normal 3 18 10 10" xfId="17013"/>
    <cellStyle name="Normal 3 18 10 11" xfId="17014"/>
    <cellStyle name="Normal 3 18 10 12" xfId="17015"/>
    <cellStyle name="Normal 3 18 10 13" xfId="17016"/>
    <cellStyle name="Normal 3 18 10 2" xfId="17017"/>
    <cellStyle name="Normal 3 18 10 3" xfId="17018"/>
    <cellStyle name="Normal 3 18 10 4" xfId="17019"/>
    <cellStyle name="Normal 3 18 10 5" xfId="17020"/>
    <cellStyle name="Normal 3 18 10 6" xfId="17021"/>
    <cellStyle name="Normal 3 18 10 7" xfId="17022"/>
    <cellStyle name="Normal 3 18 10 8" xfId="17023"/>
    <cellStyle name="Normal 3 18 10 9" xfId="17024"/>
    <cellStyle name="Normal 3 18 11" xfId="17025"/>
    <cellStyle name="Normal 3 18 11 10" xfId="17026"/>
    <cellStyle name="Normal 3 18 11 11" xfId="17027"/>
    <cellStyle name="Normal 3 18 11 12" xfId="17028"/>
    <cellStyle name="Normal 3 18 11 13" xfId="17029"/>
    <cellStyle name="Normal 3 18 11 2" xfId="17030"/>
    <cellStyle name="Normal 3 18 11 3" xfId="17031"/>
    <cellStyle name="Normal 3 18 11 4" xfId="17032"/>
    <cellStyle name="Normal 3 18 11 5" xfId="17033"/>
    <cellStyle name="Normal 3 18 11 6" xfId="17034"/>
    <cellStyle name="Normal 3 18 11 7" xfId="17035"/>
    <cellStyle name="Normal 3 18 11 8" xfId="17036"/>
    <cellStyle name="Normal 3 18 11 9" xfId="17037"/>
    <cellStyle name="Normal 3 18 12" xfId="17038"/>
    <cellStyle name="Normal 3 18 12 10" xfId="17039"/>
    <cellStyle name="Normal 3 18 12 11" xfId="17040"/>
    <cellStyle name="Normal 3 18 12 12" xfId="17041"/>
    <cellStyle name="Normal 3 18 12 13" xfId="17042"/>
    <cellStyle name="Normal 3 18 12 2" xfId="17043"/>
    <cellStyle name="Normal 3 18 12 3" xfId="17044"/>
    <cellStyle name="Normal 3 18 12 4" xfId="17045"/>
    <cellStyle name="Normal 3 18 12 5" xfId="17046"/>
    <cellStyle name="Normal 3 18 12 6" xfId="17047"/>
    <cellStyle name="Normal 3 18 12 7" xfId="17048"/>
    <cellStyle name="Normal 3 18 12 8" xfId="17049"/>
    <cellStyle name="Normal 3 18 12 9" xfId="17050"/>
    <cellStyle name="Normal 3 18 13" xfId="17051"/>
    <cellStyle name="Normal 3 18 13 10" xfId="17052"/>
    <cellStyle name="Normal 3 18 13 11" xfId="17053"/>
    <cellStyle name="Normal 3 18 13 12" xfId="17054"/>
    <cellStyle name="Normal 3 18 13 13" xfId="17055"/>
    <cellStyle name="Normal 3 18 13 2" xfId="17056"/>
    <cellStyle name="Normal 3 18 13 3" xfId="17057"/>
    <cellStyle name="Normal 3 18 13 4" xfId="17058"/>
    <cellStyle name="Normal 3 18 13 5" xfId="17059"/>
    <cellStyle name="Normal 3 18 13 6" xfId="17060"/>
    <cellStyle name="Normal 3 18 13 7" xfId="17061"/>
    <cellStyle name="Normal 3 18 13 8" xfId="17062"/>
    <cellStyle name="Normal 3 18 13 9" xfId="17063"/>
    <cellStyle name="Normal 3 18 14" xfId="17064"/>
    <cellStyle name="Normal 3 18 14 10" xfId="17065"/>
    <cellStyle name="Normal 3 18 14 11" xfId="17066"/>
    <cellStyle name="Normal 3 18 14 12" xfId="17067"/>
    <cellStyle name="Normal 3 18 14 13" xfId="17068"/>
    <cellStyle name="Normal 3 18 14 2" xfId="17069"/>
    <cellStyle name="Normal 3 18 14 3" xfId="17070"/>
    <cellStyle name="Normal 3 18 14 4" xfId="17071"/>
    <cellStyle name="Normal 3 18 14 5" xfId="17072"/>
    <cellStyle name="Normal 3 18 14 6" xfId="17073"/>
    <cellStyle name="Normal 3 18 14 7" xfId="17074"/>
    <cellStyle name="Normal 3 18 14 8" xfId="17075"/>
    <cellStyle name="Normal 3 18 14 9" xfId="17076"/>
    <cellStyle name="Normal 3 18 15" xfId="17077"/>
    <cellStyle name="Normal 3 18 15 10" xfId="17078"/>
    <cellStyle name="Normal 3 18 15 11" xfId="17079"/>
    <cellStyle name="Normal 3 18 15 12" xfId="17080"/>
    <cellStyle name="Normal 3 18 15 13" xfId="17081"/>
    <cellStyle name="Normal 3 18 15 2" xfId="17082"/>
    <cellStyle name="Normal 3 18 15 3" xfId="17083"/>
    <cellStyle name="Normal 3 18 15 4" xfId="17084"/>
    <cellStyle name="Normal 3 18 15 5" xfId="17085"/>
    <cellStyle name="Normal 3 18 15 6" xfId="17086"/>
    <cellStyle name="Normal 3 18 15 7" xfId="17087"/>
    <cellStyle name="Normal 3 18 15 8" xfId="17088"/>
    <cellStyle name="Normal 3 18 15 9" xfId="17089"/>
    <cellStyle name="Normal 3 18 16" xfId="17090"/>
    <cellStyle name="Normal 3 18 16 10" xfId="17091"/>
    <cellStyle name="Normal 3 18 16 11" xfId="17092"/>
    <cellStyle name="Normal 3 18 16 12" xfId="17093"/>
    <cellStyle name="Normal 3 18 16 13" xfId="17094"/>
    <cellStyle name="Normal 3 18 16 2" xfId="17095"/>
    <cellStyle name="Normal 3 18 16 3" xfId="17096"/>
    <cellStyle name="Normal 3 18 16 4" xfId="17097"/>
    <cellStyle name="Normal 3 18 16 5" xfId="17098"/>
    <cellStyle name="Normal 3 18 16 6" xfId="17099"/>
    <cellStyle name="Normal 3 18 16 7" xfId="17100"/>
    <cellStyle name="Normal 3 18 16 8" xfId="17101"/>
    <cellStyle name="Normal 3 18 16 9" xfId="17102"/>
    <cellStyle name="Normal 3 18 17" xfId="17103"/>
    <cellStyle name="Normal 3 18 17 10" xfId="17104"/>
    <cellStyle name="Normal 3 18 17 11" xfId="17105"/>
    <cellStyle name="Normal 3 18 17 12" xfId="17106"/>
    <cellStyle name="Normal 3 18 17 13" xfId="17107"/>
    <cellStyle name="Normal 3 18 17 2" xfId="17108"/>
    <cellStyle name="Normal 3 18 17 3" xfId="17109"/>
    <cellStyle name="Normal 3 18 17 4" xfId="17110"/>
    <cellStyle name="Normal 3 18 17 5" xfId="17111"/>
    <cellStyle name="Normal 3 18 17 6" xfId="17112"/>
    <cellStyle name="Normal 3 18 17 7" xfId="17113"/>
    <cellStyle name="Normal 3 18 17 8" xfId="17114"/>
    <cellStyle name="Normal 3 18 17 9" xfId="17115"/>
    <cellStyle name="Normal 3 18 18" xfId="17116"/>
    <cellStyle name="Normal 3 18 18 10" xfId="17117"/>
    <cellStyle name="Normal 3 18 18 11" xfId="17118"/>
    <cellStyle name="Normal 3 18 18 12" xfId="17119"/>
    <cellStyle name="Normal 3 18 18 13" xfId="17120"/>
    <cellStyle name="Normal 3 18 18 2" xfId="17121"/>
    <cellStyle name="Normal 3 18 18 3" xfId="17122"/>
    <cellStyle name="Normal 3 18 18 4" xfId="17123"/>
    <cellStyle name="Normal 3 18 18 5" xfId="17124"/>
    <cellStyle name="Normal 3 18 18 6" xfId="17125"/>
    <cellStyle name="Normal 3 18 18 7" xfId="17126"/>
    <cellStyle name="Normal 3 18 18 8" xfId="17127"/>
    <cellStyle name="Normal 3 18 18 9" xfId="17128"/>
    <cellStyle name="Normal 3 18 19" xfId="17129"/>
    <cellStyle name="Normal 3 18 19 10" xfId="17130"/>
    <cellStyle name="Normal 3 18 19 11" xfId="17131"/>
    <cellStyle name="Normal 3 18 19 12" xfId="17132"/>
    <cellStyle name="Normal 3 18 19 13" xfId="17133"/>
    <cellStyle name="Normal 3 18 19 2" xfId="17134"/>
    <cellStyle name="Normal 3 18 19 3" xfId="17135"/>
    <cellStyle name="Normal 3 18 19 4" xfId="17136"/>
    <cellStyle name="Normal 3 18 19 5" xfId="17137"/>
    <cellStyle name="Normal 3 18 19 6" xfId="17138"/>
    <cellStyle name="Normal 3 18 19 7" xfId="17139"/>
    <cellStyle name="Normal 3 18 19 8" xfId="17140"/>
    <cellStyle name="Normal 3 18 19 9" xfId="17141"/>
    <cellStyle name="Normal 3 18 2" xfId="17142"/>
    <cellStyle name="Normal 3 18 2 10" xfId="17143"/>
    <cellStyle name="Normal 3 18 2 11" xfId="17144"/>
    <cellStyle name="Normal 3 18 2 12" xfId="17145"/>
    <cellStyle name="Normal 3 18 2 13" xfId="17146"/>
    <cellStyle name="Normal 3 18 2 2" xfId="17147"/>
    <cellStyle name="Normal 3 18 2 3" xfId="17148"/>
    <cellStyle name="Normal 3 18 2 4" xfId="17149"/>
    <cellStyle name="Normal 3 18 2 5" xfId="17150"/>
    <cellStyle name="Normal 3 18 2 6" xfId="17151"/>
    <cellStyle name="Normal 3 18 2 7" xfId="17152"/>
    <cellStyle name="Normal 3 18 2 8" xfId="17153"/>
    <cellStyle name="Normal 3 18 2 9" xfId="17154"/>
    <cellStyle name="Normal 3 18 3" xfId="17155"/>
    <cellStyle name="Normal 3 18 3 10" xfId="17156"/>
    <cellStyle name="Normal 3 18 3 11" xfId="17157"/>
    <cellStyle name="Normal 3 18 3 12" xfId="17158"/>
    <cellStyle name="Normal 3 18 3 13" xfId="17159"/>
    <cellStyle name="Normal 3 18 3 2" xfId="17160"/>
    <cellStyle name="Normal 3 18 3 3" xfId="17161"/>
    <cellStyle name="Normal 3 18 3 4" xfId="17162"/>
    <cellStyle name="Normal 3 18 3 5" xfId="17163"/>
    <cellStyle name="Normal 3 18 3 6" xfId="17164"/>
    <cellStyle name="Normal 3 18 3 7" xfId="17165"/>
    <cellStyle name="Normal 3 18 3 8" xfId="17166"/>
    <cellStyle name="Normal 3 18 3 9" xfId="17167"/>
    <cellStyle name="Normal 3 18 4" xfId="17168"/>
    <cellStyle name="Normal 3 18 4 10" xfId="17169"/>
    <cellStyle name="Normal 3 18 4 11" xfId="17170"/>
    <cellStyle name="Normal 3 18 4 12" xfId="17171"/>
    <cellStyle name="Normal 3 18 4 13" xfId="17172"/>
    <cellStyle name="Normal 3 18 4 2" xfId="17173"/>
    <cellStyle name="Normal 3 18 4 3" xfId="17174"/>
    <cellStyle name="Normal 3 18 4 4" xfId="17175"/>
    <cellStyle name="Normal 3 18 4 5" xfId="17176"/>
    <cellStyle name="Normal 3 18 4 6" xfId="17177"/>
    <cellStyle name="Normal 3 18 4 7" xfId="17178"/>
    <cellStyle name="Normal 3 18 4 8" xfId="17179"/>
    <cellStyle name="Normal 3 18 4 9" xfId="17180"/>
    <cellStyle name="Normal 3 18 5" xfId="17181"/>
    <cellStyle name="Normal 3 18 5 10" xfId="17182"/>
    <cellStyle name="Normal 3 18 5 11" xfId="17183"/>
    <cellStyle name="Normal 3 18 5 12" xfId="17184"/>
    <cellStyle name="Normal 3 18 5 13" xfId="17185"/>
    <cellStyle name="Normal 3 18 5 2" xfId="17186"/>
    <cellStyle name="Normal 3 18 5 3" xfId="17187"/>
    <cellStyle name="Normal 3 18 5 4" xfId="17188"/>
    <cellStyle name="Normal 3 18 5 5" xfId="17189"/>
    <cellStyle name="Normal 3 18 5 6" xfId="17190"/>
    <cellStyle name="Normal 3 18 5 7" xfId="17191"/>
    <cellStyle name="Normal 3 18 5 8" xfId="17192"/>
    <cellStyle name="Normal 3 18 5 9" xfId="17193"/>
    <cellStyle name="Normal 3 18 6" xfId="17194"/>
    <cellStyle name="Normal 3 18 6 10" xfId="17195"/>
    <cellStyle name="Normal 3 18 6 11" xfId="17196"/>
    <cellStyle name="Normal 3 18 6 12" xfId="17197"/>
    <cellStyle name="Normal 3 18 6 13" xfId="17198"/>
    <cellStyle name="Normal 3 18 6 2" xfId="17199"/>
    <cellStyle name="Normal 3 18 6 3" xfId="17200"/>
    <cellStyle name="Normal 3 18 6 4" xfId="17201"/>
    <cellStyle name="Normal 3 18 6 5" xfId="17202"/>
    <cellStyle name="Normal 3 18 6 6" xfId="17203"/>
    <cellStyle name="Normal 3 18 6 7" xfId="17204"/>
    <cellStyle name="Normal 3 18 6 8" xfId="17205"/>
    <cellStyle name="Normal 3 18 6 9" xfId="17206"/>
    <cellStyle name="Normal 3 18 7" xfId="17207"/>
    <cellStyle name="Normal 3 18 7 10" xfId="17208"/>
    <cellStyle name="Normal 3 18 7 11" xfId="17209"/>
    <cellStyle name="Normal 3 18 7 12" xfId="17210"/>
    <cellStyle name="Normal 3 18 7 13" xfId="17211"/>
    <cellStyle name="Normal 3 18 7 2" xfId="17212"/>
    <cellStyle name="Normal 3 18 7 3" xfId="17213"/>
    <cellStyle name="Normal 3 18 7 4" xfId="17214"/>
    <cellStyle name="Normal 3 18 7 5" xfId="17215"/>
    <cellStyle name="Normal 3 18 7 6" xfId="17216"/>
    <cellStyle name="Normal 3 18 7 7" xfId="17217"/>
    <cellStyle name="Normal 3 18 7 8" xfId="17218"/>
    <cellStyle name="Normal 3 18 7 9" xfId="17219"/>
    <cellStyle name="Normal 3 18 8" xfId="17220"/>
    <cellStyle name="Normal 3 18 8 10" xfId="17221"/>
    <cellStyle name="Normal 3 18 8 11" xfId="17222"/>
    <cellStyle name="Normal 3 18 8 12" xfId="17223"/>
    <cellStyle name="Normal 3 18 8 13" xfId="17224"/>
    <cellStyle name="Normal 3 18 8 2" xfId="17225"/>
    <cellStyle name="Normal 3 18 8 3" xfId="17226"/>
    <cellStyle name="Normal 3 18 8 4" xfId="17227"/>
    <cellStyle name="Normal 3 18 8 5" xfId="17228"/>
    <cellStyle name="Normal 3 18 8 6" xfId="17229"/>
    <cellStyle name="Normal 3 18 8 7" xfId="17230"/>
    <cellStyle name="Normal 3 18 8 8" xfId="17231"/>
    <cellStyle name="Normal 3 18 8 9" xfId="17232"/>
    <cellStyle name="Normal 3 18 9" xfId="17233"/>
    <cellStyle name="Normal 3 18 9 10" xfId="17234"/>
    <cellStyle name="Normal 3 18 9 11" xfId="17235"/>
    <cellStyle name="Normal 3 18 9 12" xfId="17236"/>
    <cellStyle name="Normal 3 18 9 13" xfId="17237"/>
    <cellStyle name="Normal 3 18 9 2" xfId="17238"/>
    <cellStyle name="Normal 3 18 9 3" xfId="17239"/>
    <cellStyle name="Normal 3 18 9 4" xfId="17240"/>
    <cellStyle name="Normal 3 18 9 5" xfId="17241"/>
    <cellStyle name="Normal 3 18 9 6" xfId="17242"/>
    <cellStyle name="Normal 3 18 9 7" xfId="17243"/>
    <cellStyle name="Normal 3 18 9 8" xfId="17244"/>
    <cellStyle name="Normal 3 18 9 9" xfId="17245"/>
    <cellStyle name="Normal 3 19" xfId="17246"/>
    <cellStyle name="Normal 3 19 10" xfId="17247"/>
    <cellStyle name="Normal 3 19 10 10" xfId="17248"/>
    <cellStyle name="Normal 3 19 10 11" xfId="17249"/>
    <cellStyle name="Normal 3 19 10 12" xfId="17250"/>
    <cellStyle name="Normal 3 19 10 13" xfId="17251"/>
    <cellStyle name="Normal 3 19 10 2" xfId="17252"/>
    <cellStyle name="Normal 3 19 10 3" xfId="17253"/>
    <cellStyle name="Normal 3 19 10 4" xfId="17254"/>
    <cellStyle name="Normal 3 19 10 5" xfId="17255"/>
    <cellStyle name="Normal 3 19 10 6" xfId="17256"/>
    <cellStyle name="Normal 3 19 10 7" xfId="17257"/>
    <cellStyle name="Normal 3 19 10 8" xfId="17258"/>
    <cellStyle name="Normal 3 19 10 9" xfId="17259"/>
    <cellStyle name="Normal 3 19 11" xfId="17260"/>
    <cellStyle name="Normal 3 19 11 10" xfId="17261"/>
    <cellStyle name="Normal 3 19 11 11" xfId="17262"/>
    <cellStyle name="Normal 3 19 11 12" xfId="17263"/>
    <cellStyle name="Normal 3 19 11 13" xfId="17264"/>
    <cellStyle name="Normal 3 19 11 2" xfId="17265"/>
    <cellStyle name="Normal 3 19 11 3" xfId="17266"/>
    <cellStyle name="Normal 3 19 11 4" xfId="17267"/>
    <cellStyle name="Normal 3 19 11 5" xfId="17268"/>
    <cellStyle name="Normal 3 19 11 6" xfId="17269"/>
    <cellStyle name="Normal 3 19 11 7" xfId="17270"/>
    <cellStyle name="Normal 3 19 11 8" xfId="17271"/>
    <cellStyle name="Normal 3 19 11 9" xfId="17272"/>
    <cellStyle name="Normal 3 19 12" xfId="17273"/>
    <cellStyle name="Normal 3 19 12 10" xfId="17274"/>
    <cellStyle name="Normal 3 19 12 11" xfId="17275"/>
    <cellStyle name="Normal 3 19 12 12" xfId="17276"/>
    <cellStyle name="Normal 3 19 12 13" xfId="17277"/>
    <cellStyle name="Normal 3 19 12 2" xfId="17278"/>
    <cellStyle name="Normal 3 19 12 3" xfId="17279"/>
    <cellStyle name="Normal 3 19 12 4" xfId="17280"/>
    <cellStyle name="Normal 3 19 12 5" xfId="17281"/>
    <cellStyle name="Normal 3 19 12 6" xfId="17282"/>
    <cellStyle name="Normal 3 19 12 7" xfId="17283"/>
    <cellStyle name="Normal 3 19 12 8" xfId="17284"/>
    <cellStyle name="Normal 3 19 12 9" xfId="17285"/>
    <cellStyle name="Normal 3 19 13" xfId="17286"/>
    <cellStyle name="Normal 3 19 13 10" xfId="17287"/>
    <cellStyle name="Normal 3 19 13 11" xfId="17288"/>
    <cellStyle name="Normal 3 19 13 12" xfId="17289"/>
    <cellStyle name="Normal 3 19 13 13" xfId="17290"/>
    <cellStyle name="Normal 3 19 13 2" xfId="17291"/>
    <cellStyle name="Normal 3 19 13 3" xfId="17292"/>
    <cellStyle name="Normal 3 19 13 4" xfId="17293"/>
    <cellStyle name="Normal 3 19 13 5" xfId="17294"/>
    <cellStyle name="Normal 3 19 13 6" xfId="17295"/>
    <cellStyle name="Normal 3 19 13 7" xfId="17296"/>
    <cellStyle name="Normal 3 19 13 8" xfId="17297"/>
    <cellStyle name="Normal 3 19 13 9" xfId="17298"/>
    <cellStyle name="Normal 3 19 14" xfId="17299"/>
    <cellStyle name="Normal 3 19 14 10" xfId="17300"/>
    <cellStyle name="Normal 3 19 14 11" xfId="17301"/>
    <cellStyle name="Normal 3 19 14 12" xfId="17302"/>
    <cellStyle name="Normal 3 19 14 13" xfId="17303"/>
    <cellStyle name="Normal 3 19 14 2" xfId="17304"/>
    <cellStyle name="Normal 3 19 14 3" xfId="17305"/>
    <cellStyle name="Normal 3 19 14 4" xfId="17306"/>
    <cellStyle name="Normal 3 19 14 5" xfId="17307"/>
    <cellStyle name="Normal 3 19 14 6" xfId="17308"/>
    <cellStyle name="Normal 3 19 14 7" xfId="17309"/>
    <cellStyle name="Normal 3 19 14 8" xfId="17310"/>
    <cellStyle name="Normal 3 19 14 9" xfId="17311"/>
    <cellStyle name="Normal 3 19 15" xfId="17312"/>
    <cellStyle name="Normal 3 19 15 10" xfId="17313"/>
    <cellStyle name="Normal 3 19 15 11" xfId="17314"/>
    <cellStyle name="Normal 3 19 15 12" xfId="17315"/>
    <cellStyle name="Normal 3 19 15 13" xfId="17316"/>
    <cellStyle name="Normal 3 19 15 2" xfId="17317"/>
    <cellStyle name="Normal 3 19 15 3" xfId="17318"/>
    <cellStyle name="Normal 3 19 15 4" xfId="17319"/>
    <cellStyle name="Normal 3 19 15 5" xfId="17320"/>
    <cellStyle name="Normal 3 19 15 6" xfId="17321"/>
    <cellStyle name="Normal 3 19 15 7" xfId="17322"/>
    <cellStyle name="Normal 3 19 15 8" xfId="17323"/>
    <cellStyle name="Normal 3 19 15 9" xfId="17324"/>
    <cellStyle name="Normal 3 19 16" xfId="17325"/>
    <cellStyle name="Normal 3 19 16 10" xfId="17326"/>
    <cellStyle name="Normal 3 19 16 11" xfId="17327"/>
    <cellStyle name="Normal 3 19 16 12" xfId="17328"/>
    <cellStyle name="Normal 3 19 16 13" xfId="17329"/>
    <cellStyle name="Normal 3 19 16 2" xfId="17330"/>
    <cellStyle name="Normal 3 19 16 3" xfId="17331"/>
    <cellStyle name="Normal 3 19 16 4" xfId="17332"/>
    <cellStyle name="Normal 3 19 16 5" xfId="17333"/>
    <cellStyle name="Normal 3 19 16 6" xfId="17334"/>
    <cellStyle name="Normal 3 19 16 7" xfId="17335"/>
    <cellStyle name="Normal 3 19 16 8" xfId="17336"/>
    <cellStyle name="Normal 3 19 16 9" xfId="17337"/>
    <cellStyle name="Normal 3 19 17" xfId="17338"/>
    <cellStyle name="Normal 3 19 17 10" xfId="17339"/>
    <cellStyle name="Normal 3 19 17 11" xfId="17340"/>
    <cellStyle name="Normal 3 19 17 12" xfId="17341"/>
    <cellStyle name="Normal 3 19 17 13" xfId="17342"/>
    <cellStyle name="Normal 3 19 17 2" xfId="17343"/>
    <cellStyle name="Normal 3 19 17 3" xfId="17344"/>
    <cellStyle name="Normal 3 19 17 4" xfId="17345"/>
    <cellStyle name="Normal 3 19 17 5" xfId="17346"/>
    <cellStyle name="Normal 3 19 17 6" xfId="17347"/>
    <cellStyle name="Normal 3 19 17 7" xfId="17348"/>
    <cellStyle name="Normal 3 19 17 8" xfId="17349"/>
    <cellStyle name="Normal 3 19 17 9" xfId="17350"/>
    <cellStyle name="Normal 3 19 18" xfId="17351"/>
    <cellStyle name="Normal 3 19 18 10" xfId="17352"/>
    <cellStyle name="Normal 3 19 18 11" xfId="17353"/>
    <cellStyle name="Normal 3 19 18 12" xfId="17354"/>
    <cellStyle name="Normal 3 19 18 13" xfId="17355"/>
    <cellStyle name="Normal 3 19 18 2" xfId="17356"/>
    <cellStyle name="Normal 3 19 18 3" xfId="17357"/>
    <cellStyle name="Normal 3 19 18 4" xfId="17358"/>
    <cellStyle name="Normal 3 19 18 5" xfId="17359"/>
    <cellStyle name="Normal 3 19 18 6" xfId="17360"/>
    <cellStyle name="Normal 3 19 18 7" xfId="17361"/>
    <cellStyle name="Normal 3 19 18 8" xfId="17362"/>
    <cellStyle name="Normal 3 19 18 9" xfId="17363"/>
    <cellStyle name="Normal 3 19 19" xfId="17364"/>
    <cellStyle name="Normal 3 19 19 10" xfId="17365"/>
    <cellStyle name="Normal 3 19 19 11" xfId="17366"/>
    <cellStyle name="Normal 3 19 19 12" xfId="17367"/>
    <cellStyle name="Normal 3 19 19 13" xfId="17368"/>
    <cellStyle name="Normal 3 19 19 2" xfId="17369"/>
    <cellStyle name="Normal 3 19 19 3" xfId="17370"/>
    <cellStyle name="Normal 3 19 19 4" xfId="17371"/>
    <cellStyle name="Normal 3 19 19 5" xfId="17372"/>
    <cellStyle name="Normal 3 19 19 6" xfId="17373"/>
    <cellStyle name="Normal 3 19 19 7" xfId="17374"/>
    <cellStyle name="Normal 3 19 19 8" xfId="17375"/>
    <cellStyle name="Normal 3 19 19 9" xfId="17376"/>
    <cellStyle name="Normal 3 19 2" xfId="17377"/>
    <cellStyle name="Normal 3 19 2 10" xfId="17378"/>
    <cellStyle name="Normal 3 19 2 11" xfId="17379"/>
    <cellStyle name="Normal 3 19 2 12" xfId="17380"/>
    <cellStyle name="Normal 3 19 2 13" xfId="17381"/>
    <cellStyle name="Normal 3 19 2 2" xfId="17382"/>
    <cellStyle name="Normal 3 19 2 3" xfId="17383"/>
    <cellStyle name="Normal 3 19 2 4" xfId="17384"/>
    <cellStyle name="Normal 3 19 2 5" xfId="17385"/>
    <cellStyle name="Normal 3 19 2 6" xfId="17386"/>
    <cellStyle name="Normal 3 19 2 7" xfId="17387"/>
    <cellStyle name="Normal 3 19 2 8" xfId="17388"/>
    <cellStyle name="Normal 3 19 2 9" xfId="17389"/>
    <cellStyle name="Normal 3 19 3" xfId="17390"/>
    <cellStyle name="Normal 3 19 3 10" xfId="17391"/>
    <cellStyle name="Normal 3 19 3 11" xfId="17392"/>
    <cellStyle name="Normal 3 19 3 12" xfId="17393"/>
    <cellStyle name="Normal 3 19 3 13" xfId="17394"/>
    <cellStyle name="Normal 3 19 3 2" xfId="17395"/>
    <cellStyle name="Normal 3 19 3 3" xfId="17396"/>
    <cellStyle name="Normal 3 19 3 4" xfId="17397"/>
    <cellStyle name="Normal 3 19 3 5" xfId="17398"/>
    <cellStyle name="Normal 3 19 3 6" xfId="17399"/>
    <cellStyle name="Normal 3 19 3 7" xfId="17400"/>
    <cellStyle name="Normal 3 19 3 8" xfId="17401"/>
    <cellStyle name="Normal 3 19 3 9" xfId="17402"/>
    <cellStyle name="Normal 3 19 4" xfId="17403"/>
    <cellStyle name="Normal 3 19 4 10" xfId="17404"/>
    <cellStyle name="Normal 3 19 4 11" xfId="17405"/>
    <cellStyle name="Normal 3 19 4 12" xfId="17406"/>
    <cellStyle name="Normal 3 19 4 13" xfId="17407"/>
    <cellStyle name="Normal 3 19 4 2" xfId="17408"/>
    <cellStyle name="Normal 3 19 4 3" xfId="17409"/>
    <cellStyle name="Normal 3 19 4 4" xfId="17410"/>
    <cellStyle name="Normal 3 19 4 5" xfId="17411"/>
    <cellStyle name="Normal 3 19 4 6" xfId="17412"/>
    <cellStyle name="Normal 3 19 4 7" xfId="17413"/>
    <cellStyle name="Normal 3 19 4 8" xfId="17414"/>
    <cellStyle name="Normal 3 19 4 9" xfId="17415"/>
    <cellStyle name="Normal 3 19 5" xfId="17416"/>
    <cellStyle name="Normal 3 19 5 10" xfId="17417"/>
    <cellStyle name="Normal 3 19 5 11" xfId="17418"/>
    <cellStyle name="Normal 3 19 5 12" xfId="17419"/>
    <cellStyle name="Normal 3 19 5 13" xfId="17420"/>
    <cellStyle name="Normal 3 19 5 2" xfId="17421"/>
    <cellStyle name="Normal 3 19 5 3" xfId="17422"/>
    <cellStyle name="Normal 3 19 5 4" xfId="17423"/>
    <cellStyle name="Normal 3 19 5 5" xfId="17424"/>
    <cellStyle name="Normal 3 19 5 6" xfId="17425"/>
    <cellStyle name="Normal 3 19 5 7" xfId="17426"/>
    <cellStyle name="Normal 3 19 5 8" xfId="17427"/>
    <cellStyle name="Normal 3 19 5 9" xfId="17428"/>
    <cellStyle name="Normal 3 19 6" xfId="17429"/>
    <cellStyle name="Normal 3 19 6 10" xfId="17430"/>
    <cellStyle name="Normal 3 19 6 11" xfId="17431"/>
    <cellStyle name="Normal 3 19 6 12" xfId="17432"/>
    <cellStyle name="Normal 3 19 6 13" xfId="17433"/>
    <cellStyle name="Normal 3 19 6 2" xfId="17434"/>
    <cellStyle name="Normal 3 19 6 3" xfId="17435"/>
    <cellStyle name="Normal 3 19 6 4" xfId="17436"/>
    <cellStyle name="Normal 3 19 6 5" xfId="17437"/>
    <cellStyle name="Normal 3 19 6 6" xfId="17438"/>
    <cellStyle name="Normal 3 19 6 7" xfId="17439"/>
    <cellStyle name="Normal 3 19 6 8" xfId="17440"/>
    <cellStyle name="Normal 3 19 6 9" xfId="17441"/>
    <cellStyle name="Normal 3 19 7" xfId="17442"/>
    <cellStyle name="Normal 3 19 7 10" xfId="17443"/>
    <cellStyle name="Normal 3 19 7 11" xfId="17444"/>
    <cellStyle name="Normal 3 19 7 12" xfId="17445"/>
    <cellStyle name="Normal 3 19 7 13" xfId="17446"/>
    <cellStyle name="Normal 3 19 7 2" xfId="17447"/>
    <cellStyle name="Normal 3 19 7 3" xfId="17448"/>
    <cellStyle name="Normal 3 19 7 4" xfId="17449"/>
    <cellStyle name="Normal 3 19 7 5" xfId="17450"/>
    <cellStyle name="Normal 3 19 7 6" xfId="17451"/>
    <cellStyle name="Normal 3 19 7 7" xfId="17452"/>
    <cellStyle name="Normal 3 19 7 8" xfId="17453"/>
    <cellStyle name="Normal 3 19 7 9" xfId="17454"/>
    <cellStyle name="Normal 3 19 8" xfId="17455"/>
    <cellStyle name="Normal 3 19 8 10" xfId="17456"/>
    <cellStyle name="Normal 3 19 8 11" xfId="17457"/>
    <cellStyle name="Normal 3 19 8 12" xfId="17458"/>
    <cellStyle name="Normal 3 19 8 13" xfId="17459"/>
    <cellStyle name="Normal 3 19 8 2" xfId="17460"/>
    <cellStyle name="Normal 3 19 8 3" xfId="17461"/>
    <cellStyle name="Normal 3 19 8 4" xfId="17462"/>
    <cellStyle name="Normal 3 19 8 5" xfId="17463"/>
    <cellStyle name="Normal 3 19 8 6" xfId="17464"/>
    <cellStyle name="Normal 3 19 8 7" xfId="17465"/>
    <cellStyle name="Normal 3 19 8 8" xfId="17466"/>
    <cellStyle name="Normal 3 19 8 9" xfId="17467"/>
    <cellStyle name="Normal 3 19 9" xfId="17468"/>
    <cellStyle name="Normal 3 19 9 10" xfId="17469"/>
    <cellStyle name="Normal 3 19 9 11" xfId="17470"/>
    <cellStyle name="Normal 3 19 9 12" xfId="17471"/>
    <cellStyle name="Normal 3 19 9 13" xfId="17472"/>
    <cellStyle name="Normal 3 19 9 2" xfId="17473"/>
    <cellStyle name="Normal 3 19 9 3" xfId="17474"/>
    <cellStyle name="Normal 3 19 9 4" xfId="17475"/>
    <cellStyle name="Normal 3 19 9 5" xfId="17476"/>
    <cellStyle name="Normal 3 19 9 6" xfId="17477"/>
    <cellStyle name="Normal 3 19 9 7" xfId="17478"/>
    <cellStyle name="Normal 3 19 9 8" xfId="17479"/>
    <cellStyle name="Normal 3 19 9 9" xfId="17480"/>
    <cellStyle name="Normal 3 2" xfId="17481"/>
    <cellStyle name="Normal 3 2 2" xfId="17482"/>
    <cellStyle name="Normal 3 2 2 2" xfId="17483"/>
    <cellStyle name="Normal 3 2 3" xfId="17484"/>
    <cellStyle name="Normal 3 2 4" xfId="17485"/>
    <cellStyle name="Normal 3 2 5" xfId="17486"/>
    <cellStyle name="Normal 3 2 6" xfId="17487"/>
    <cellStyle name="Normal 3 20" xfId="17488"/>
    <cellStyle name="Normal 3 20 10" xfId="17489"/>
    <cellStyle name="Normal 3 20 10 10" xfId="17490"/>
    <cellStyle name="Normal 3 20 10 11" xfId="17491"/>
    <cellStyle name="Normal 3 20 10 12" xfId="17492"/>
    <cellStyle name="Normal 3 20 10 13" xfId="17493"/>
    <cellStyle name="Normal 3 20 10 2" xfId="17494"/>
    <cellStyle name="Normal 3 20 10 3" xfId="17495"/>
    <cellStyle name="Normal 3 20 10 4" xfId="17496"/>
    <cellStyle name="Normal 3 20 10 5" xfId="17497"/>
    <cellStyle name="Normal 3 20 10 6" xfId="17498"/>
    <cellStyle name="Normal 3 20 10 7" xfId="17499"/>
    <cellStyle name="Normal 3 20 10 8" xfId="17500"/>
    <cellStyle name="Normal 3 20 10 9" xfId="17501"/>
    <cellStyle name="Normal 3 20 11" xfId="17502"/>
    <cellStyle name="Normal 3 20 11 10" xfId="17503"/>
    <cellStyle name="Normal 3 20 11 11" xfId="17504"/>
    <cellStyle name="Normal 3 20 11 12" xfId="17505"/>
    <cellStyle name="Normal 3 20 11 13" xfId="17506"/>
    <cellStyle name="Normal 3 20 11 2" xfId="17507"/>
    <cellStyle name="Normal 3 20 11 3" xfId="17508"/>
    <cellStyle name="Normal 3 20 11 4" xfId="17509"/>
    <cellStyle name="Normal 3 20 11 5" xfId="17510"/>
    <cellStyle name="Normal 3 20 11 6" xfId="17511"/>
    <cellStyle name="Normal 3 20 11 7" xfId="17512"/>
    <cellStyle name="Normal 3 20 11 8" xfId="17513"/>
    <cellStyle name="Normal 3 20 11 9" xfId="17514"/>
    <cellStyle name="Normal 3 20 12" xfId="17515"/>
    <cellStyle name="Normal 3 20 12 10" xfId="17516"/>
    <cellStyle name="Normal 3 20 12 11" xfId="17517"/>
    <cellStyle name="Normal 3 20 12 12" xfId="17518"/>
    <cellStyle name="Normal 3 20 12 13" xfId="17519"/>
    <cellStyle name="Normal 3 20 12 2" xfId="17520"/>
    <cellStyle name="Normal 3 20 12 3" xfId="17521"/>
    <cellStyle name="Normal 3 20 12 4" xfId="17522"/>
    <cellStyle name="Normal 3 20 12 5" xfId="17523"/>
    <cellStyle name="Normal 3 20 12 6" xfId="17524"/>
    <cellStyle name="Normal 3 20 12 7" xfId="17525"/>
    <cellStyle name="Normal 3 20 12 8" xfId="17526"/>
    <cellStyle name="Normal 3 20 12 9" xfId="17527"/>
    <cellStyle name="Normal 3 20 13" xfId="17528"/>
    <cellStyle name="Normal 3 20 13 10" xfId="17529"/>
    <cellStyle name="Normal 3 20 13 11" xfId="17530"/>
    <cellStyle name="Normal 3 20 13 12" xfId="17531"/>
    <cellStyle name="Normal 3 20 13 13" xfId="17532"/>
    <cellStyle name="Normal 3 20 13 2" xfId="17533"/>
    <cellStyle name="Normal 3 20 13 3" xfId="17534"/>
    <cellStyle name="Normal 3 20 13 4" xfId="17535"/>
    <cellStyle name="Normal 3 20 13 5" xfId="17536"/>
    <cellStyle name="Normal 3 20 13 6" xfId="17537"/>
    <cellStyle name="Normal 3 20 13 7" xfId="17538"/>
    <cellStyle name="Normal 3 20 13 8" xfId="17539"/>
    <cellStyle name="Normal 3 20 13 9" xfId="17540"/>
    <cellStyle name="Normal 3 20 14" xfId="17541"/>
    <cellStyle name="Normal 3 20 14 10" xfId="17542"/>
    <cellStyle name="Normal 3 20 14 11" xfId="17543"/>
    <cellStyle name="Normal 3 20 14 12" xfId="17544"/>
    <cellStyle name="Normal 3 20 14 13" xfId="17545"/>
    <cellStyle name="Normal 3 20 14 2" xfId="17546"/>
    <cellStyle name="Normal 3 20 14 3" xfId="17547"/>
    <cellStyle name="Normal 3 20 14 4" xfId="17548"/>
    <cellStyle name="Normal 3 20 14 5" xfId="17549"/>
    <cellStyle name="Normal 3 20 14 6" xfId="17550"/>
    <cellStyle name="Normal 3 20 14 7" xfId="17551"/>
    <cellStyle name="Normal 3 20 14 8" xfId="17552"/>
    <cellStyle name="Normal 3 20 14 9" xfId="17553"/>
    <cellStyle name="Normal 3 20 15" xfId="17554"/>
    <cellStyle name="Normal 3 20 15 10" xfId="17555"/>
    <cellStyle name="Normal 3 20 15 11" xfId="17556"/>
    <cellStyle name="Normal 3 20 15 12" xfId="17557"/>
    <cellStyle name="Normal 3 20 15 13" xfId="17558"/>
    <cellStyle name="Normal 3 20 15 2" xfId="17559"/>
    <cellStyle name="Normal 3 20 15 3" xfId="17560"/>
    <cellStyle name="Normal 3 20 15 4" xfId="17561"/>
    <cellStyle name="Normal 3 20 15 5" xfId="17562"/>
    <cellStyle name="Normal 3 20 15 6" xfId="17563"/>
    <cellStyle name="Normal 3 20 15 7" xfId="17564"/>
    <cellStyle name="Normal 3 20 15 8" xfId="17565"/>
    <cellStyle name="Normal 3 20 15 9" xfId="17566"/>
    <cellStyle name="Normal 3 20 16" xfId="17567"/>
    <cellStyle name="Normal 3 20 16 10" xfId="17568"/>
    <cellStyle name="Normal 3 20 16 11" xfId="17569"/>
    <cellStyle name="Normal 3 20 16 12" xfId="17570"/>
    <cellStyle name="Normal 3 20 16 13" xfId="17571"/>
    <cellStyle name="Normal 3 20 16 2" xfId="17572"/>
    <cellStyle name="Normal 3 20 16 3" xfId="17573"/>
    <cellStyle name="Normal 3 20 16 4" xfId="17574"/>
    <cellStyle name="Normal 3 20 16 5" xfId="17575"/>
    <cellStyle name="Normal 3 20 16 6" xfId="17576"/>
    <cellStyle name="Normal 3 20 16 7" xfId="17577"/>
    <cellStyle name="Normal 3 20 16 8" xfId="17578"/>
    <cellStyle name="Normal 3 20 16 9" xfId="17579"/>
    <cellStyle name="Normal 3 20 17" xfId="17580"/>
    <cellStyle name="Normal 3 20 17 10" xfId="17581"/>
    <cellStyle name="Normal 3 20 17 11" xfId="17582"/>
    <cellStyle name="Normal 3 20 17 12" xfId="17583"/>
    <cellStyle name="Normal 3 20 17 13" xfId="17584"/>
    <cellStyle name="Normal 3 20 17 2" xfId="17585"/>
    <cellStyle name="Normal 3 20 17 3" xfId="17586"/>
    <cellStyle name="Normal 3 20 17 4" xfId="17587"/>
    <cellStyle name="Normal 3 20 17 5" xfId="17588"/>
    <cellStyle name="Normal 3 20 17 6" xfId="17589"/>
    <cellStyle name="Normal 3 20 17 7" xfId="17590"/>
    <cellStyle name="Normal 3 20 17 8" xfId="17591"/>
    <cellStyle name="Normal 3 20 17 9" xfId="17592"/>
    <cellStyle name="Normal 3 20 18" xfId="17593"/>
    <cellStyle name="Normal 3 20 18 10" xfId="17594"/>
    <cellStyle name="Normal 3 20 18 11" xfId="17595"/>
    <cellStyle name="Normal 3 20 18 12" xfId="17596"/>
    <cellStyle name="Normal 3 20 18 13" xfId="17597"/>
    <cellStyle name="Normal 3 20 18 2" xfId="17598"/>
    <cellStyle name="Normal 3 20 18 3" xfId="17599"/>
    <cellStyle name="Normal 3 20 18 4" xfId="17600"/>
    <cellStyle name="Normal 3 20 18 5" xfId="17601"/>
    <cellStyle name="Normal 3 20 18 6" xfId="17602"/>
    <cellStyle name="Normal 3 20 18 7" xfId="17603"/>
    <cellStyle name="Normal 3 20 18 8" xfId="17604"/>
    <cellStyle name="Normal 3 20 18 9" xfId="17605"/>
    <cellStyle name="Normal 3 20 19" xfId="17606"/>
    <cellStyle name="Normal 3 20 19 10" xfId="17607"/>
    <cellStyle name="Normal 3 20 19 11" xfId="17608"/>
    <cellStyle name="Normal 3 20 19 12" xfId="17609"/>
    <cellStyle name="Normal 3 20 19 13" xfId="17610"/>
    <cellStyle name="Normal 3 20 19 2" xfId="17611"/>
    <cellStyle name="Normal 3 20 19 3" xfId="17612"/>
    <cellStyle name="Normal 3 20 19 4" xfId="17613"/>
    <cellStyle name="Normal 3 20 19 5" xfId="17614"/>
    <cellStyle name="Normal 3 20 19 6" xfId="17615"/>
    <cellStyle name="Normal 3 20 19 7" xfId="17616"/>
    <cellStyle name="Normal 3 20 19 8" xfId="17617"/>
    <cellStyle name="Normal 3 20 19 9" xfId="17618"/>
    <cellStyle name="Normal 3 20 2" xfId="17619"/>
    <cellStyle name="Normal 3 20 2 10" xfId="17620"/>
    <cellStyle name="Normal 3 20 2 11" xfId="17621"/>
    <cellStyle name="Normal 3 20 2 12" xfId="17622"/>
    <cellStyle name="Normal 3 20 2 13" xfId="17623"/>
    <cellStyle name="Normal 3 20 2 2" xfId="17624"/>
    <cellStyle name="Normal 3 20 2 3" xfId="17625"/>
    <cellStyle name="Normal 3 20 2 4" xfId="17626"/>
    <cellStyle name="Normal 3 20 2 5" xfId="17627"/>
    <cellStyle name="Normal 3 20 2 6" xfId="17628"/>
    <cellStyle name="Normal 3 20 2 7" xfId="17629"/>
    <cellStyle name="Normal 3 20 2 8" xfId="17630"/>
    <cellStyle name="Normal 3 20 2 9" xfId="17631"/>
    <cellStyle name="Normal 3 20 3" xfId="17632"/>
    <cellStyle name="Normal 3 20 3 10" xfId="17633"/>
    <cellStyle name="Normal 3 20 3 11" xfId="17634"/>
    <cellStyle name="Normal 3 20 3 12" xfId="17635"/>
    <cellStyle name="Normal 3 20 3 13" xfId="17636"/>
    <cellStyle name="Normal 3 20 3 2" xfId="17637"/>
    <cellStyle name="Normal 3 20 3 3" xfId="17638"/>
    <cellStyle name="Normal 3 20 3 4" xfId="17639"/>
    <cellStyle name="Normal 3 20 3 5" xfId="17640"/>
    <cellStyle name="Normal 3 20 3 6" xfId="17641"/>
    <cellStyle name="Normal 3 20 3 7" xfId="17642"/>
    <cellStyle name="Normal 3 20 3 8" xfId="17643"/>
    <cellStyle name="Normal 3 20 3 9" xfId="17644"/>
    <cellStyle name="Normal 3 20 4" xfId="17645"/>
    <cellStyle name="Normal 3 20 4 10" xfId="17646"/>
    <cellStyle name="Normal 3 20 4 11" xfId="17647"/>
    <cellStyle name="Normal 3 20 4 12" xfId="17648"/>
    <cellStyle name="Normal 3 20 4 13" xfId="17649"/>
    <cellStyle name="Normal 3 20 4 2" xfId="17650"/>
    <cellStyle name="Normal 3 20 4 3" xfId="17651"/>
    <cellStyle name="Normal 3 20 4 4" xfId="17652"/>
    <cellStyle name="Normal 3 20 4 5" xfId="17653"/>
    <cellStyle name="Normal 3 20 4 6" xfId="17654"/>
    <cellStyle name="Normal 3 20 4 7" xfId="17655"/>
    <cellStyle name="Normal 3 20 4 8" xfId="17656"/>
    <cellStyle name="Normal 3 20 4 9" xfId="17657"/>
    <cellStyle name="Normal 3 20 5" xfId="17658"/>
    <cellStyle name="Normal 3 20 5 10" xfId="17659"/>
    <cellStyle name="Normal 3 20 5 11" xfId="17660"/>
    <cellStyle name="Normal 3 20 5 12" xfId="17661"/>
    <cellStyle name="Normal 3 20 5 13" xfId="17662"/>
    <cellStyle name="Normal 3 20 5 2" xfId="17663"/>
    <cellStyle name="Normal 3 20 5 3" xfId="17664"/>
    <cellStyle name="Normal 3 20 5 4" xfId="17665"/>
    <cellStyle name="Normal 3 20 5 5" xfId="17666"/>
    <cellStyle name="Normal 3 20 5 6" xfId="17667"/>
    <cellStyle name="Normal 3 20 5 7" xfId="17668"/>
    <cellStyle name="Normal 3 20 5 8" xfId="17669"/>
    <cellStyle name="Normal 3 20 5 9" xfId="17670"/>
    <cellStyle name="Normal 3 20 6" xfId="17671"/>
    <cellStyle name="Normal 3 20 6 10" xfId="17672"/>
    <cellStyle name="Normal 3 20 6 11" xfId="17673"/>
    <cellStyle name="Normal 3 20 6 12" xfId="17674"/>
    <cellStyle name="Normal 3 20 6 13" xfId="17675"/>
    <cellStyle name="Normal 3 20 6 2" xfId="17676"/>
    <cellStyle name="Normal 3 20 6 3" xfId="17677"/>
    <cellStyle name="Normal 3 20 6 4" xfId="17678"/>
    <cellStyle name="Normal 3 20 6 5" xfId="17679"/>
    <cellStyle name="Normal 3 20 6 6" xfId="17680"/>
    <cellStyle name="Normal 3 20 6 7" xfId="17681"/>
    <cellStyle name="Normal 3 20 6 8" xfId="17682"/>
    <cellStyle name="Normal 3 20 6 9" xfId="17683"/>
    <cellStyle name="Normal 3 20 7" xfId="17684"/>
    <cellStyle name="Normal 3 20 7 10" xfId="17685"/>
    <cellStyle name="Normal 3 20 7 11" xfId="17686"/>
    <cellStyle name="Normal 3 20 7 12" xfId="17687"/>
    <cellStyle name="Normal 3 20 7 13" xfId="17688"/>
    <cellStyle name="Normal 3 20 7 2" xfId="17689"/>
    <cellStyle name="Normal 3 20 7 3" xfId="17690"/>
    <cellStyle name="Normal 3 20 7 4" xfId="17691"/>
    <cellStyle name="Normal 3 20 7 5" xfId="17692"/>
    <cellStyle name="Normal 3 20 7 6" xfId="17693"/>
    <cellStyle name="Normal 3 20 7 7" xfId="17694"/>
    <cellStyle name="Normal 3 20 7 8" xfId="17695"/>
    <cellStyle name="Normal 3 20 7 9" xfId="17696"/>
    <cellStyle name="Normal 3 20 8" xfId="17697"/>
    <cellStyle name="Normal 3 20 8 10" xfId="17698"/>
    <cellStyle name="Normal 3 20 8 11" xfId="17699"/>
    <cellStyle name="Normal 3 20 8 12" xfId="17700"/>
    <cellStyle name="Normal 3 20 8 13" xfId="17701"/>
    <cellStyle name="Normal 3 20 8 2" xfId="17702"/>
    <cellStyle name="Normal 3 20 8 3" xfId="17703"/>
    <cellStyle name="Normal 3 20 8 4" xfId="17704"/>
    <cellStyle name="Normal 3 20 8 5" xfId="17705"/>
    <cellStyle name="Normal 3 20 8 6" xfId="17706"/>
    <cellStyle name="Normal 3 20 8 7" xfId="17707"/>
    <cellStyle name="Normal 3 20 8 8" xfId="17708"/>
    <cellStyle name="Normal 3 20 8 9" xfId="17709"/>
    <cellStyle name="Normal 3 20 9" xfId="17710"/>
    <cellStyle name="Normal 3 20 9 10" xfId="17711"/>
    <cellStyle name="Normal 3 20 9 11" xfId="17712"/>
    <cellStyle name="Normal 3 20 9 12" xfId="17713"/>
    <cellStyle name="Normal 3 20 9 13" xfId="17714"/>
    <cellStyle name="Normal 3 20 9 2" xfId="17715"/>
    <cellStyle name="Normal 3 20 9 3" xfId="17716"/>
    <cellStyle name="Normal 3 20 9 4" xfId="17717"/>
    <cellStyle name="Normal 3 20 9 5" xfId="17718"/>
    <cellStyle name="Normal 3 20 9 6" xfId="17719"/>
    <cellStyle name="Normal 3 20 9 7" xfId="17720"/>
    <cellStyle name="Normal 3 20 9 8" xfId="17721"/>
    <cellStyle name="Normal 3 20 9 9" xfId="17722"/>
    <cellStyle name="Normal 3 21" xfId="17723"/>
    <cellStyle name="Normal 3 21 10" xfId="17724"/>
    <cellStyle name="Normal 3 21 10 10" xfId="17725"/>
    <cellStyle name="Normal 3 21 10 11" xfId="17726"/>
    <cellStyle name="Normal 3 21 10 12" xfId="17727"/>
    <cellStyle name="Normal 3 21 10 13" xfId="17728"/>
    <cellStyle name="Normal 3 21 10 2" xfId="17729"/>
    <cellStyle name="Normal 3 21 10 3" xfId="17730"/>
    <cellStyle name="Normal 3 21 10 4" xfId="17731"/>
    <cellStyle name="Normal 3 21 10 5" xfId="17732"/>
    <cellStyle name="Normal 3 21 10 6" xfId="17733"/>
    <cellStyle name="Normal 3 21 10 7" xfId="17734"/>
    <cellStyle name="Normal 3 21 10 8" xfId="17735"/>
    <cellStyle name="Normal 3 21 10 9" xfId="17736"/>
    <cellStyle name="Normal 3 21 11" xfId="17737"/>
    <cellStyle name="Normal 3 21 11 10" xfId="17738"/>
    <cellStyle name="Normal 3 21 11 11" xfId="17739"/>
    <cellStyle name="Normal 3 21 11 12" xfId="17740"/>
    <cellStyle name="Normal 3 21 11 13" xfId="17741"/>
    <cellStyle name="Normal 3 21 11 2" xfId="17742"/>
    <cellStyle name="Normal 3 21 11 3" xfId="17743"/>
    <cellStyle name="Normal 3 21 11 4" xfId="17744"/>
    <cellStyle name="Normal 3 21 11 5" xfId="17745"/>
    <cellStyle name="Normal 3 21 11 6" xfId="17746"/>
    <cellStyle name="Normal 3 21 11 7" xfId="17747"/>
    <cellStyle name="Normal 3 21 11 8" xfId="17748"/>
    <cellStyle name="Normal 3 21 11 9" xfId="17749"/>
    <cellStyle name="Normal 3 21 12" xfId="17750"/>
    <cellStyle name="Normal 3 21 12 10" xfId="17751"/>
    <cellStyle name="Normal 3 21 12 11" xfId="17752"/>
    <cellStyle name="Normal 3 21 12 12" xfId="17753"/>
    <cellStyle name="Normal 3 21 12 13" xfId="17754"/>
    <cellStyle name="Normal 3 21 12 2" xfId="17755"/>
    <cellStyle name="Normal 3 21 12 3" xfId="17756"/>
    <cellStyle name="Normal 3 21 12 4" xfId="17757"/>
    <cellStyle name="Normal 3 21 12 5" xfId="17758"/>
    <cellStyle name="Normal 3 21 12 6" xfId="17759"/>
    <cellStyle name="Normal 3 21 12 7" xfId="17760"/>
    <cellStyle name="Normal 3 21 12 8" xfId="17761"/>
    <cellStyle name="Normal 3 21 12 9" xfId="17762"/>
    <cellStyle name="Normal 3 21 13" xfId="17763"/>
    <cellStyle name="Normal 3 21 13 10" xfId="17764"/>
    <cellStyle name="Normal 3 21 13 11" xfId="17765"/>
    <cellStyle name="Normal 3 21 13 12" xfId="17766"/>
    <cellStyle name="Normal 3 21 13 13" xfId="17767"/>
    <cellStyle name="Normal 3 21 13 2" xfId="17768"/>
    <cellStyle name="Normal 3 21 13 3" xfId="17769"/>
    <cellStyle name="Normal 3 21 13 4" xfId="17770"/>
    <cellStyle name="Normal 3 21 13 5" xfId="17771"/>
    <cellStyle name="Normal 3 21 13 6" xfId="17772"/>
    <cellStyle name="Normal 3 21 13 7" xfId="17773"/>
    <cellStyle name="Normal 3 21 13 8" xfId="17774"/>
    <cellStyle name="Normal 3 21 13 9" xfId="17775"/>
    <cellStyle name="Normal 3 21 14" xfId="17776"/>
    <cellStyle name="Normal 3 21 14 10" xfId="17777"/>
    <cellStyle name="Normal 3 21 14 11" xfId="17778"/>
    <cellStyle name="Normal 3 21 14 12" xfId="17779"/>
    <cellStyle name="Normal 3 21 14 13" xfId="17780"/>
    <cellStyle name="Normal 3 21 14 2" xfId="17781"/>
    <cellStyle name="Normal 3 21 14 3" xfId="17782"/>
    <cellStyle name="Normal 3 21 14 4" xfId="17783"/>
    <cellStyle name="Normal 3 21 14 5" xfId="17784"/>
    <cellStyle name="Normal 3 21 14 6" xfId="17785"/>
    <cellStyle name="Normal 3 21 14 7" xfId="17786"/>
    <cellStyle name="Normal 3 21 14 8" xfId="17787"/>
    <cellStyle name="Normal 3 21 14 9" xfId="17788"/>
    <cellStyle name="Normal 3 21 15" xfId="17789"/>
    <cellStyle name="Normal 3 21 15 10" xfId="17790"/>
    <cellStyle name="Normal 3 21 15 11" xfId="17791"/>
    <cellStyle name="Normal 3 21 15 12" xfId="17792"/>
    <cellStyle name="Normal 3 21 15 13" xfId="17793"/>
    <cellStyle name="Normal 3 21 15 2" xfId="17794"/>
    <cellStyle name="Normal 3 21 15 3" xfId="17795"/>
    <cellStyle name="Normal 3 21 15 4" xfId="17796"/>
    <cellStyle name="Normal 3 21 15 5" xfId="17797"/>
    <cellStyle name="Normal 3 21 15 6" xfId="17798"/>
    <cellStyle name="Normal 3 21 15 7" xfId="17799"/>
    <cellStyle name="Normal 3 21 15 8" xfId="17800"/>
    <cellStyle name="Normal 3 21 15 9" xfId="17801"/>
    <cellStyle name="Normal 3 21 16" xfId="17802"/>
    <cellStyle name="Normal 3 21 16 10" xfId="17803"/>
    <cellStyle name="Normal 3 21 16 11" xfId="17804"/>
    <cellStyle name="Normal 3 21 16 12" xfId="17805"/>
    <cellStyle name="Normal 3 21 16 13" xfId="17806"/>
    <cellStyle name="Normal 3 21 16 2" xfId="17807"/>
    <cellStyle name="Normal 3 21 16 3" xfId="17808"/>
    <cellStyle name="Normal 3 21 16 4" xfId="17809"/>
    <cellStyle name="Normal 3 21 16 5" xfId="17810"/>
    <cellStyle name="Normal 3 21 16 6" xfId="17811"/>
    <cellStyle name="Normal 3 21 16 7" xfId="17812"/>
    <cellStyle name="Normal 3 21 16 8" xfId="17813"/>
    <cellStyle name="Normal 3 21 16 9" xfId="17814"/>
    <cellStyle name="Normal 3 21 17" xfId="17815"/>
    <cellStyle name="Normal 3 21 17 10" xfId="17816"/>
    <cellStyle name="Normal 3 21 17 11" xfId="17817"/>
    <cellStyle name="Normal 3 21 17 12" xfId="17818"/>
    <cellStyle name="Normal 3 21 17 13" xfId="17819"/>
    <cellStyle name="Normal 3 21 17 2" xfId="17820"/>
    <cellStyle name="Normal 3 21 17 3" xfId="17821"/>
    <cellStyle name="Normal 3 21 17 4" xfId="17822"/>
    <cellStyle name="Normal 3 21 17 5" xfId="17823"/>
    <cellStyle name="Normal 3 21 17 6" xfId="17824"/>
    <cellStyle name="Normal 3 21 17 7" xfId="17825"/>
    <cellStyle name="Normal 3 21 17 8" xfId="17826"/>
    <cellStyle name="Normal 3 21 17 9" xfId="17827"/>
    <cellStyle name="Normal 3 21 18" xfId="17828"/>
    <cellStyle name="Normal 3 21 18 10" xfId="17829"/>
    <cellStyle name="Normal 3 21 18 11" xfId="17830"/>
    <cellStyle name="Normal 3 21 18 12" xfId="17831"/>
    <cellStyle name="Normal 3 21 18 13" xfId="17832"/>
    <cellStyle name="Normal 3 21 18 2" xfId="17833"/>
    <cellStyle name="Normal 3 21 18 3" xfId="17834"/>
    <cellStyle name="Normal 3 21 18 4" xfId="17835"/>
    <cellStyle name="Normal 3 21 18 5" xfId="17836"/>
    <cellStyle name="Normal 3 21 18 6" xfId="17837"/>
    <cellStyle name="Normal 3 21 18 7" xfId="17838"/>
    <cellStyle name="Normal 3 21 18 8" xfId="17839"/>
    <cellStyle name="Normal 3 21 18 9" xfId="17840"/>
    <cellStyle name="Normal 3 21 19" xfId="17841"/>
    <cellStyle name="Normal 3 21 19 10" xfId="17842"/>
    <cellStyle name="Normal 3 21 19 11" xfId="17843"/>
    <cellStyle name="Normal 3 21 19 12" xfId="17844"/>
    <cellStyle name="Normal 3 21 19 13" xfId="17845"/>
    <cellStyle name="Normal 3 21 19 2" xfId="17846"/>
    <cellStyle name="Normal 3 21 19 3" xfId="17847"/>
    <cellStyle name="Normal 3 21 19 4" xfId="17848"/>
    <cellStyle name="Normal 3 21 19 5" xfId="17849"/>
    <cellStyle name="Normal 3 21 19 6" xfId="17850"/>
    <cellStyle name="Normal 3 21 19 7" xfId="17851"/>
    <cellStyle name="Normal 3 21 19 8" xfId="17852"/>
    <cellStyle name="Normal 3 21 19 9" xfId="17853"/>
    <cellStyle name="Normal 3 21 2" xfId="17854"/>
    <cellStyle name="Normal 3 21 2 10" xfId="17855"/>
    <cellStyle name="Normal 3 21 2 11" xfId="17856"/>
    <cellStyle name="Normal 3 21 2 12" xfId="17857"/>
    <cellStyle name="Normal 3 21 2 13" xfId="17858"/>
    <cellStyle name="Normal 3 21 2 2" xfId="17859"/>
    <cellStyle name="Normal 3 21 2 3" xfId="17860"/>
    <cellStyle name="Normal 3 21 2 4" xfId="17861"/>
    <cellStyle name="Normal 3 21 2 5" xfId="17862"/>
    <cellStyle name="Normal 3 21 2 6" xfId="17863"/>
    <cellStyle name="Normal 3 21 2 7" xfId="17864"/>
    <cellStyle name="Normal 3 21 2 8" xfId="17865"/>
    <cellStyle name="Normal 3 21 2 9" xfId="17866"/>
    <cellStyle name="Normal 3 21 3" xfId="17867"/>
    <cellStyle name="Normal 3 21 3 10" xfId="17868"/>
    <cellStyle name="Normal 3 21 3 11" xfId="17869"/>
    <cellStyle name="Normal 3 21 3 12" xfId="17870"/>
    <cellStyle name="Normal 3 21 3 13" xfId="17871"/>
    <cellStyle name="Normal 3 21 3 2" xfId="17872"/>
    <cellStyle name="Normal 3 21 3 3" xfId="17873"/>
    <cellStyle name="Normal 3 21 3 4" xfId="17874"/>
    <cellStyle name="Normal 3 21 3 5" xfId="17875"/>
    <cellStyle name="Normal 3 21 3 6" xfId="17876"/>
    <cellStyle name="Normal 3 21 3 7" xfId="17877"/>
    <cellStyle name="Normal 3 21 3 8" xfId="17878"/>
    <cellStyle name="Normal 3 21 3 9" xfId="17879"/>
    <cellStyle name="Normal 3 21 4" xfId="17880"/>
    <cellStyle name="Normal 3 21 4 10" xfId="17881"/>
    <cellStyle name="Normal 3 21 4 11" xfId="17882"/>
    <cellStyle name="Normal 3 21 4 12" xfId="17883"/>
    <cellStyle name="Normal 3 21 4 13" xfId="17884"/>
    <cellStyle name="Normal 3 21 4 2" xfId="17885"/>
    <cellStyle name="Normal 3 21 4 3" xfId="17886"/>
    <cellStyle name="Normal 3 21 4 4" xfId="17887"/>
    <cellStyle name="Normal 3 21 4 5" xfId="17888"/>
    <cellStyle name="Normal 3 21 4 6" xfId="17889"/>
    <cellStyle name="Normal 3 21 4 7" xfId="17890"/>
    <cellStyle name="Normal 3 21 4 8" xfId="17891"/>
    <cellStyle name="Normal 3 21 4 9" xfId="17892"/>
    <cellStyle name="Normal 3 21 5" xfId="17893"/>
    <cellStyle name="Normal 3 21 5 10" xfId="17894"/>
    <cellStyle name="Normal 3 21 5 11" xfId="17895"/>
    <cellStyle name="Normal 3 21 5 12" xfId="17896"/>
    <cellStyle name="Normal 3 21 5 13" xfId="17897"/>
    <cellStyle name="Normal 3 21 5 2" xfId="17898"/>
    <cellStyle name="Normal 3 21 5 3" xfId="17899"/>
    <cellStyle name="Normal 3 21 5 4" xfId="17900"/>
    <cellStyle name="Normal 3 21 5 5" xfId="17901"/>
    <cellStyle name="Normal 3 21 5 6" xfId="17902"/>
    <cellStyle name="Normal 3 21 5 7" xfId="17903"/>
    <cellStyle name="Normal 3 21 5 8" xfId="17904"/>
    <cellStyle name="Normal 3 21 5 9" xfId="17905"/>
    <cellStyle name="Normal 3 21 6" xfId="17906"/>
    <cellStyle name="Normal 3 21 6 10" xfId="17907"/>
    <cellStyle name="Normal 3 21 6 11" xfId="17908"/>
    <cellStyle name="Normal 3 21 6 12" xfId="17909"/>
    <cellStyle name="Normal 3 21 6 13" xfId="17910"/>
    <cellStyle name="Normal 3 21 6 2" xfId="17911"/>
    <cellStyle name="Normal 3 21 6 3" xfId="17912"/>
    <cellStyle name="Normal 3 21 6 4" xfId="17913"/>
    <cellStyle name="Normal 3 21 6 5" xfId="17914"/>
    <cellStyle name="Normal 3 21 6 6" xfId="17915"/>
    <cellStyle name="Normal 3 21 6 7" xfId="17916"/>
    <cellStyle name="Normal 3 21 6 8" xfId="17917"/>
    <cellStyle name="Normal 3 21 6 9" xfId="17918"/>
    <cellStyle name="Normal 3 21 7" xfId="17919"/>
    <cellStyle name="Normal 3 21 7 10" xfId="17920"/>
    <cellStyle name="Normal 3 21 7 11" xfId="17921"/>
    <cellStyle name="Normal 3 21 7 12" xfId="17922"/>
    <cellStyle name="Normal 3 21 7 13" xfId="17923"/>
    <cellStyle name="Normal 3 21 7 2" xfId="17924"/>
    <cellStyle name="Normal 3 21 7 3" xfId="17925"/>
    <cellStyle name="Normal 3 21 7 4" xfId="17926"/>
    <cellStyle name="Normal 3 21 7 5" xfId="17927"/>
    <cellStyle name="Normal 3 21 7 6" xfId="17928"/>
    <cellStyle name="Normal 3 21 7 7" xfId="17929"/>
    <cellStyle name="Normal 3 21 7 8" xfId="17930"/>
    <cellStyle name="Normal 3 21 7 9" xfId="17931"/>
    <cellStyle name="Normal 3 21 8" xfId="17932"/>
    <cellStyle name="Normal 3 21 8 10" xfId="17933"/>
    <cellStyle name="Normal 3 21 8 11" xfId="17934"/>
    <cellStyle name="Normal 3 21 8 12" xfId="17935"/>
    <cellStyle name="Normal 3 21 8 13" xfId="17936"/>
    <cellStyle name="Normal 3 21 8 2" xfId="17937"/>
    <cellStyle name="Normal 3 21 8 3" xfId="17938"/>
    <cellStyle name="Normal 3 21 8 4" xfId="17939"/>
    <cellStyle name="Normal 3 21 8 5" xfId="17940"/>
    <cellStyle name="Normal 3 21 8 6" xfId="17941"/>
    <cellStyle name="Normal 3 21 8 7" xfId="17942"/>
    <cellStyle name="Normal 3 21 8 8" xfId="17943"/>
    <cellStyle name="Normal 3 21 8 9" xfId="17944"/>
    <cellStyle name="Normal 3 21 9" xfId="17945"/>
    <cellStyle name="Normal 3 21 9 10" xfId="17946"/>
    <cellStyle name="Normal 3 21 9 11" xfId="17947"/>
    <cellStyle name="Normal 3 21 9 12" xfId="17948"/>
    <cellStyle name="Normal 3 21 9 13" xfId="17949"/>
    <cellStyle name="Normal 3 21 9 2" xfId="17950"/>
    <cellStyle name="Normal 3 21 9 3" xfId="17951"/>
    <cellStyle name="Normal 3 21 9 4" xfId="17952"/>
    <cellStyle name="Normal 3 21 9 5" xfId="17953"/>
    <cellStyle name="Normal 3 21 9 6" xfId="17954"/>
    <cellStyle name="Normal 3 21 9 7" xfId="17955"/>
    <cellStyle name="Normal 3 21 9 8" xfId="17956"/>
    <cellStyle name="Normal 3 21 9 9" xfId="17957"/>
    <cellStyle name="Normal 3 22" xfId="17958"/>
    <cellStyle name="Normal 3 22 10" xfId="17959"/>
    <cellStyle name="Normal 3 22 10 10" xfId="17960"/>
    <cellStyle name="Normal 3 22 10 11" xfId="17961"/>
    <cellStyle name="Normal 3 22 10 12" xfId="17962"/>
    <cellStyle name="Normal 3 22 10 13" xfId="17963"/>
    <cellStyle name="Normal 3 22 10 2" xfId="17964"/>
    <cellStyle name="Normal 3 22 10 3" xfId="17965"/>
    <cellStyle name="Normal 3 22 10 4" xfId="17966"/>
    <cellStyle name="Normal 3 22 10 5" xfId="17967"/>
    <cellStyle name="Normal 3 22 10 6" xfId="17968"/>
    <cellStyle name="Normal 3 22 10 7" xfId="17969"/>
    <cellStyle name="Normal 3 22 10 8" xfId="17970"/>
    <cellStyle name="Normal 3 22 10 9" xfId="17971"/>
    <cellStyle name="Normal 3 22 11" xfId="17972"/>
    <cellStyle name="Normal 3 22 11 10" xfId="17973"/>
    <cellStyle name="Normal 3 22 11 11" xfId="17974"/>
    <cellStyle name="Normal 3 22 11 12" xfId="17975"/>
    <cellStyle name="Normal 3 22 11 13" xfId="17976"/>
    <cellStyle name="Normal 3 22 11 2" xfId="17977"/>
    <cellStyle name="Normal 3 22 11 3" xfId="17978"/>
    <cellStyle name="Normal 3 22 11 4" xfId="17979"/>
    <cellStyle name="Normal 3 22 11 5" xfId="17980"/>
    <cellStyle name="Normal 3 22 11 6" xfId="17981"/>
    <cellStyle name="Normal 3 22 11 7" xfId="17982"/>
    <cellStyle name="Normal 3 22 11 8" xfId="17983"/>
    <cellStyle name="Normal 3 22 11 9" xfId="17984"/>
    <cellStyle name="Normal 3 22 12" xfId="17985"/>
    <cellStyle name="Normal 3 22 12 10" xfId="17986"/>
    <cellStyle name="Normal 3 22 12 11" xfId="17987"/>
    <cellStyle name="Normal 3 22 12 12" xfId="17988"/>
    <cellStyle name="Normal 3 22 12 13" xfId="17989"/>
    <cellStyle name="Normal 3 22 12 2" xfId="17990"/>
    <cellStyle name="Normal 3 22 12 3" xfId="17991"/>
    <cellStyle name="Normal 3 22 12 4" xfId="17992"/>
    <cellStyle name="Normal 3 22 12 5" xfId="17993"/>
    <cellStyle name="Normal 3 22 12 6" xfId="17994"/>
    <cellStyle name="Normal 3 22 12 7" xfId="17995"/>
    <cellStyle name="Normal 3 22 12 8" xfId="17996"/>
    <cellStyle name="Normal 3 22 12 9" xfId="17997"/>
    <cellStyle name="Normal 3 22 13" xfId="17998"/>
    <cellStyle name="Normal 3 22 13 10" xfId="17999"/>
    <cellStyle name="Normal 3 22 13 11" xfId="18000"/>
    <cellStyle name="Normal 3 22 13 12" xfId="18001"/>
    <cellStyle name="Normal 3 22 13 13" xfId="18002"/>
    <cellStyle name="Normal 3 22 13 2" xfId="18003"/>
    <cellStyle name="Normal 3 22 13 3" xfId="18004"/>
    <cellStyle name="Normal 3 22 13 4" xfId="18005"/>
    <cellStyle name="Normal 3 22 13 5" xfId="18006"/>
    <cellStyle name="Normal 3 22 13 6" xfId="18007"/>
    <cellStyle name="Normal 3 22 13 7" xfId="18008"/>
    <cellStyle name="Normal 3 22 13 8" xfId="18009"/>
    <cellStyle name="Normal 3 22 13 9" xfId="18010"/>
    <cellStyle name="Normal 3 22 14" xfId="18011"/>
    <cellStyle name="Normal 3 22 14 10" xfId="18012"/>
    <cellStyle name="Normal 3 22 14 11" xfId="18013"/>
    <cellStyle name="Normal 3 22 14 12" xfId="18014"/>
    <cellStyle name="Normal 3 22 14 13" xfId="18015"/>
    <cellStyle name="Normal 3 22 14 2" xfId="18016"/>
    <cellStyle name="Normal 3 22 14 3" xfId="18017"/>
    <cellStyle name="Normal 3 22 14 4" xfId="18018"/>
    <cellStyle name="Normal 3 22 14 5" xfId="18019"/>
    <cellStyle name="Normal 3 22 14 6" xfId="18020"/>
    <cellStyle name="Normal 3 22 14 7" xfId="18021"/>
    <cellStyle name="Normal 3 22 14 8" xfId="18022"/>
    <cellStyle name="Normal 3 22 14 9" xfId="18023"/>
    <cellStyle name="Normal 3 22 15" xfId="18024"/>
    <cellStyle name="Normal 3 22 15 10" xfId="18025"/>
    <cellStyle name="Normal 3 22 15 11" xfId="18026"/>
    <cellStyle name="Normal 3 22 15 12" xfId="18027"/>
    <cellStyle name="Normal 3 22 15 13" xfId="18028"/>
    <cellStyle name="Normal 3 22 15 2" xfId="18029"/>
    <cellStyle name="Normal 3 22 15 3" xfId="18030"/>
    <cellStyle name="Normal 3 22 15 4" xfId="18031"/>
    <cellStyle name="Normal 3 22 15 5" xfId="18032"/>
    <cellStyle name="Normal 3 22 15 6" xfId="18033"/>
    <cellStyle name="Normal 3 22 15 7" xfId="18034"/>
    <cellStyle name="Normal 3 22 15 8" xfId="18035"/>
    <cellStyle name="Normal 3 22 15 9" xfId="18036"/>
    <cellStyle name="Normal 3 22 16" xfId="18037"/>
    <cellStyle name="Normal 3 22 16 10" xfId="18038"/>
    <cellStyle name="Normal 3 22 16 11" xfId="18039"/>
    <cellStyle name="Normal 3 22 16 12" xfId="18040"/>
    <cellStyle name="Normal 3 22 16 13" xfId="18041"/>
    <cellStyle name="Normal 3 22 16 2" xfId="18042"/>
    <cellStyle name="Normal 3 22 16 3" xfId="18043"/>
    <cellStyle name="Normal 3 22 16 4" xfId="18044"/>
    <cellStyle name="Normal 3 22 16 5" xfId="18045"/>
    <cellStyle name="Normal 3 22 16 6" xfId="18046"/>
    <cellStyle name="Normal 3 22 16 7" xfId="18047"/>
    <cellStyle name="Normal 3 22 16 8" xfId="18048"/>
    <cellStyle name="Normal 3 22 16 9" xfId="18049"/>
    <cellStyle name="Normal 3 22 17" xfId="18050"/>
    <cellStyle name="Normal 3 22 17 10" xfId="18051"/>
    <cellStyle name="Normal 3 22 17 11" xfId="18052"/>
    <cellStyle name="Normal 3 22 17 12" xfId="18053"/>
    <cellStyle name="Normal 3 22 17 13" xfId="18054"/>
    <cellStyle name="Normal 3 22 17 2" xfId="18055"/>
    <cellStyle name="Normal 3 22 17 3" xfId="18056"/>
    <cellStyle name="Normal 3 22 17 4" xfId="18057"/>
    <cellStyle name="Normal 3 22 17 5" xfId="18058"/>
    <cellStyle name="Normal 3 22 17 6" xfId="18059"/>
    <cellStyle name="Normal 3 22 17 7" xfId="18060"/>
    <cellStyle name="Normal 3 22 17 8" xfId="18061"/>
    <cellStyle name="Normal 3 22 17 9" xfId="18062"/>
    <cellStyle name="Normal 3 22 18" xfId="18063"/>
    <cellStyle name="Normal 3 22 18 10" xfId="18064"/>
    <cellStyle name="Normal 3 22 18 11" xfId="18065"/>
    <cellStyle name="Normal 3 22 18 12" xfId="18066"/>
    <cellStyle name="Normal 3 22 18 13" xfId="18067"/>
    <cellStyle name="Normal 3 22 18 2" xfId="18068"/>
    <cellStyle name="Normal 3 22 18 3" xfId="18069"/>
    <cellStyle name="Normal 3 22 18 4" xfId="18070"/>
    <cellStyle name="Normal 3 22 18 5" xfId="18071"/>
    <cellStyle name="Normal 3 22 18 6" xfId="18072"/>
    <cellStyle name="Normal 3 22 18 7" xfId="18073"/>
    <cellStyle name="Normal 3 22 18 8" xfId="18074"/>
    <cellStyle name="Normal 3 22 18 9" xfId="18075"/>
    <cellStyle name="Normal 3 22 19" xfId="18076"/>
    <cellStyle name="Normal 3 22 19 10" xfId="18077"/>
    <cellStyle name="Normal 3 22 19 11" xfId="18078"/>
    <cellStyle name="Normal 3 22 19 12" xfId="18079"/>
    <cellStyle name="Normal 3 22 19 13" xfId="18080"/>
    <cellStyle name="Normal 3 22 19 2" xfId="18081"/>
    <cellStyle name="Normal 3 22 19 3" xfId="18082"/>
    <cellStyle name="Normal 3 22 19 4" xfId="18083"/>
    <cellStyle name="Normal 3 22 19 5" xfId="18084"/>
    <cellStyle name="Normal 3 22 19 6" xfId="18085"/>
    <cellStyle name="Normal 3 22 19 7" xfId="18086"/>
    <cellStyle name="Normal 3 22 19 8" xfId="18087"/>
    <cellStyle name="Normal 3 22 19 9" xfId="18088"/>
    <cellStyle name="Normal 3 22 2" xfId="18089"/>
    <cellStyle name="Normal 3 22 2 10" xfId="18090"/>
    <cellStyle name="Normal 3 22 2 11" xfId="18091"/>
    <cellStyle name="Normal 3 22 2 12" xfId="18092"/>
    <cellStyle name="Normal 3 22 2 13" xfId="18093"/>
    <cellStyle name="Normal 3 22 2 2" xfId="18094"/>
    <cellStyle name="Normal 3 22 2 3" xfId="18095"/>
    <cellStyle name="Normal 3 22 2 4" xfId="18096"/>
    <cellStyle name="Normal 3 22 2 5" xfId="18097"/>
    <cellStyle name="Normal 3 22 2 6" xfId="18098"/>
    <cellStyle name="Normal 3 22 2 7" xfId="18099"/>
    <cellStyle name="Normal 3 22 2 8" xfId="18100"/>
    <cellStyle name="Normal 3 22 2 9" xfId="18101"/>
    <cellStyle name="Normal 3 22 3" xfId="18102"/>
    <cellStyle name="Normal 3 22 3 10" xfId="18103"/>
    <cellStyle name="Normal 3 22 3 11" xfId="18104"/>
    <cellStyle name="Normal 3 22 3 12" xfId="18105"/>
    <cellStyle name="Normal 3 22 3 13" xfId="18106"/>
    <cellStyle name="Normal 3 22 3 2" xfId="18107"/>
    <cellStyle name="Normal 3 22 3 3" xfId="18108"/>
    <cellStyle name="Normal 3 22 3 4" xfId="18109"/>
    <cellStyle name="Normal 3 22 3 5" xfId="18110"/>
    <cellStyle name="Normal 3 22 3 6" xfId="18111"/>
    <cellStyle name="Normal 3 22 3 7" xfId="18112"/>
    <cellStyle name="Normal 3 22 3 8" xfId="18113"/>
    <cellStyle name="Normal 3 22 3 9" xfId="18114"/>
    <cellStyle name="Normal 3 22 4" xfId="18115"/>
    <cellStyle name="Normal 3 22 4 10" xfId="18116"/>
    <cellStyle name="Normal 3 22 4 11" xfId="18117"/>
    <cellStyle name="Normal 3 22 4 12" xfId="18118"/>
    <cellStyle name="Normal 3 22 4 13" xfId="18119"/>
    <cellStyle name="Normal 3 22 4 2" xfId="18120"/>
    <cellStyle name="Normal 3 22 4 3" xfId="18121"/>
    <cellStyle name="Normal 3 22 4 4" xfId="18122"/>
    <cellStyle name="Normal 3 22 4 5" xfId="18123"/>
    <cellStyle name="Normal 3 22 4 6" xfId="18124"/>
    <cellStyle name="Normal 3 22 4 7" xfId="18125"/>
    <cellStyle name="Normal 3 22 4 8" xfId="18126"/>
    <cellStyle name="Normal 3 22 4 9" xfId="18127"/>
    <cellStyle name="Normal 3 22 5" xfId="18128"/>
    <cellStyle name="Normal 3 22 5 10" xfId="18129"/>
    <cellStyle name="Normal 3 22 5 11" xfId="18130"/>
    <cellStyle name="Normal 3 22 5 12" xfId="18131"/>
    <cellStyle name="Normal 3 22 5 13" xfId="18132"/>
    <cellStyle name="Normal 3 22 5 2" xfId="18133"/>
    <cellStyle name="Normal 3 22 5 3" xfId="18134"/>
    <cellStyle name="Normal 3 22 5 4" xfId="18135"/>
    <cellStyle name="Normal 3 22 5 5" xfId="18136"/>
    <cellStyle name="Normal 3 22 5 6" xfId="18137"/>
    <cellStyle name="Normal 3 22 5 7" xfId="18138"/>
    <cellStyle name="Normal 3 22 5 8" xfId="18139"/>
    <cellStyle name="Normal 3 22 5 9" xfId="18140"/>
    <cellStyle name="Normal 3 22 6" xfId="18141"/>
    <cellStyle name="Normal 3 22 6 10" xfId="18142"/>
    <cellStyle name="Normal 3 22 6 11" xfId="18143"/>
    <cellStyle name="Normal 3 22 6 12" xfId="18144"/>
    <cellStyle name="Normal 3 22 6 13" xfId="18145"/>
    <cellStyle name="Normal 3 22 6 2" xfId="18146"/>
    <cellStyle name="Normal 3 22 6 3" xfId="18147"/>
    <cellStyle name="Normal 3 22 6 4" xfId="18148"/>
    <cellStyle name="Normal 3 22 6 5" xfId="18149"/>
    <cellStyle name="Normal 3 22 6 6" xfId="18150"/>
    <cellStyle name="Normal 3 22 6 7" xfId="18151"/>
    <cellStyle name="Normal 3 22 6 8" xfId="18152"/>
    <cellStyle name="Normal 3 22 6 9" xfId="18153"/>
    <cellStyle name="Normal 3 22 7" xfId="18154"/>
    <cellStyle name="Normal 3 22 7 10" xfId="18155"/>
    <cellStyle name="Normal 3 22 7 11" xfId="18156"/>
    <cellStyle name="Normal 3 22 7 12" xfId="18157"/>
    <cellStyle name="Normal 3 22 7 13" xfId="18158"/>
    <cellStyle name="Normal 3 22 7 2" xfId="18159"/>
    <cellStyle name="Normal 3 22 7 3" xfId="18160"/>
    <cellStyle name="Normal 3 22 7 4" xfId="18161"/>
    <cellStyle name="Normal 3 22 7 5" xfId="18162"/>
    <cellStyle name="Normal 3 22 7 6" xfId="18163"/>
    <cellStyle name="Normal 3 22 7 7" xfId="18164"/>
    <cellStyle name="Normal 3 22 7 8" xfId="18165"/>
    <cellStyle name="Normal 3 22 7 9" xfId="18166"/>
    <cellStyle name="Normal 3 22 8" xfId="18167"/>
    <cellStyle name="Normal 3 22 8 10" xfId="18168"/>
    <cellStyle name="Normal 3 22 8 11" xfId="18169"/>
    <cellStyle name="Normal 3 22 8 12" xfId="18170"/>
    <cellStyle name="Normal 3 22 8 13" xfId="18171"/>
    <cellStyle name="Normal 3 22 8 2" xfId="18172"/>
    <cellStyle name="Normal 3 22 8 3" xfId="18173"/>
    <cellStyle name="Normal 3 22 8 4" xfId="18174"/>
    <cellStyle name="Normal 3 22 8 5" xfId="18175"/>
    <cellStyle name="Normal 3 22 8 6" xfId="18176"/>
    <cellStyle name="Normal 3 22 8 7" xfId="18177"/>
    <cellStyle name="Normal 3 22 8 8" xfId="18178"/>
    <cellStyle name="Normal 3 22 8 9" xfId="18179"/>
    <cellStyle name="Normal 3 22 9" xfId="18180"/>
    <cellStyle name="Normal 3 22 9 10" xfId="18181"/>
    <cellStyle name="Normal 3 22 9 11" xfId="18182"/>
    <cellStyle name="Normal 3 22 9 12" xfId="18183"/>
    <cellStyle name="Normal 3 22 9 13" xfId="18184"/>
    <cellStyle name="Normal 3 22 9 2" xfId="18185"/>
    <cellStyle name="Normal 3 22 9 3" xfId="18186"/>
    <cellStyle name="Normal 3 22 9 4" xfId="18187"/>
    <cellStyle name="Normal 3 22 9 5" xfId="18188"/>
    <cellStyle name="Normal 3 22 9 6" xfId="18189"/>
    <cellStyle name="Normal 3 22 9 7" xfId="18190"/>
    <cellStyle name="Normal 3 22 9 8" xfId="18191"/>
    <cellStyle name="Normal 3 22 9 9" xfId="18192"/>
    <cellStyle name="Normal 3 23" xfId="18193"/>
    <cellStyle name="Normal 3 23 10" xfId="18194"/>
    <cellStyle name="Normal 3 23 10 10" xfId="18195"/>
    <cellStyle name="Normal 3 23 10 11" xfId="18196"/>
    <cellStyle name="Normal 3 23 10 12" xfId="18197"/>
    <cellStyle name="Normal 3 23 10 13" xfId="18198"/>
    <cellStyle name="Normal 3 23 10 2" xfId="18199"/>
    <cellStyle name="Normal 3 23 10 3" xfId="18200"/>
    <cellStyle name="Normal 3 23 10 4" xfId="18201"/>
    <cellStyle name="Normal 3 23 10 5" xfId="18202"/>
    <cellStyle name="Normal 3 23 10 6" xfId="18203"/>
    <cellStyle name="Normal 3 23 10 7" xfId="18204"/>
    <cellStyle name="Normal 3 23 10 8" xfId="18205"/>
    <cellStyle name="Normal 3 23 10 9" xfId="18206"/>
    <cellStyle name="Normal 3 23 11" xfId="18207"/>
    <cellStyle name="Normal 3 23 11 10" xfId="18208"/>
    <cellStyle name="Normal 3 23 11 11" xfId="18209"/>
    <cellStyle name="Normal 3 23 11 12" xfId="18210"/>
    <cellStyle name="Normal 3 23 11 13" xfId="18211"/>
    <cellStyle name="Normal 3 23 11 2" xfId="18212"/>
    <cellStyle name="Normal 3 23 11 3" xfId="18213"/>
    <cellStyle name="Normal 3 23 11 4" xfId="18214"/>
    <cellStyle name="Normal 3 23 11 5" xfId="18215"/>
    <cellStyle name="Normal 3 23 11 6" xfId="18216"/>
    <cellStyle name="Normal 3 23 11 7" xfId="18217"/>
    <cellStyle name="Normal 3 23 11 8" xfId="18218"/>
    <cellStyle name="Normal 3 23 11 9" xfId="18219"/>
    <cellStyle name="Normal 3 23 12" xfId="18220"/>
    <cellStyle name="Normal 3 23 12 10" xfId="18221"/>
    <cellStyle name="Normal 3 23 12 11" xfId="18222"/>
    <cellStyle name="Normal 3 23 12 12" xfId="18223"/>
    <cellStyle name="Normal 3 23 12 13" xfId="18224"/>
    <cellStyle name="Normal 3 23 12 2" xfId="18225"/>
    <cellStyle name="Normal 3 23 12 3" xfId="18226"/>
    <cellStyle name="Normal 3 23 12 4" xfId="18227"/>
    <cellStyle name="Normal 3 23 12 5" xfId="18228"/>
    <cellStyle name="Normal 3 23 12 6" xfId="18229"/>
    <cellStyle name="Normal 3 23 12 7" xfId="18230"/>
    <cellStyle name="Normal 3 23 12 8" xfId="18231"/>
    <cellStyle name="Normal 3 23 12 9" xfId="18232"/>
    <cellStyle name="Normal 3 23 13" xfId="18233"/>
    <cellStyle name="Normal 3 23 13 10" xfId="18234"/>
    <cellStyle name="Normal 3 23 13 11" xfId="18235"/>
    <cellStyle name="Normal 3 23 13 12" xfId="18236"/>
    <cellStyle name="Normal 3 23 13 13" xfId="18237"/>
    <cellStyle name="Normal 3 23 13 2" xfId="18238"/>
    <cellStyle name="Normal 3 23 13 3" xfId="18239"/>
    <cellStyle name="Normal 3 23 13 4" xfId="18240"/>
    <cellStyle name="Normal 3 23 13 5" xfId="18241"/>
    <cellStyle name="Normal 3 23 13 6" xfId="18242"/>
    <cellStyle name="Normal 3 23 13 7" xfId="18243"/>
    <cellStyle name="Normal 3 23 13 8" xfId="18244"/>
    <cellStyle name="Normal 3 23 13 9" xfId="18245"/>
    <cellStyle name="Normal 3 23 14" xfId="18246"/>
    <cellStyle name="Normal 3 23 14 10" xfId="18247"/>
    <cellStyle name="Normal 3 23 14 11" xfId="18248"/>
    <cellStyle name="Normal 3 23 14 12" xfId="18249"/>
    <cellStyle name="Normal 3 23 14 13" xfId="18250"/>
    <cellStyle name="Normal 3 23 14 2" xfId="18251"/>
    <cellStyle name="Normal 3 23 14 3" xfId="18252"/>
    <cellStyle name="Normal 3 23 14 4" xfId="18253"/>
    <cellStyle name="Normal 3 23 14 5" xfId="18254"/>
    <cellStyle name="Normal 3 23 14 6" xfId="18255"/>
    <cellStyle name="Normal 3 23 14 7" xfId="18256"/>
    <cellStyle name="Normal 3 23 14 8" xfId="18257"/>
    <cellStyle name="Normal 3 23 14 9" xfId="18258"/>
    <cellStyle name="Normal 3 23 15" xfId="18259"/>
    <cellStyle name="Normal 3 23 15 10" xfId="18260"/>
    <cellStyle name="Normal 3 23 15 11" xfId="18261"/>
    <cellStyle name="Normal 3 23 15 12" xfId="18262"/>
    <cellStyle name="Normal 3 23 15 13" xfId="18263"/>
    <cellStyle name="Normal 3 23 15 2" xfId="18264"/>
    <cellStyle name="Normal 3 23 15 3" xfId="18265"/>
    <cellStyle name="Normal 3 23 15 4" xfId="18266"/>
    <cellStyle name="Normal 3 23 15 5" xfId="18267"/>
    <cellStyle name="Normal 3 23 15 6" xfId="18268"/>
    <cellStyle name="Normal 3 23 15 7" xfId="18269"/>
    <cellStyle name="Normal 3 23 15 8" xfId="18270"/>
    <cellStyle name="Normal 3 23 15 9" xfId="18271"/>
    <cellStyle name="Normal 3 23 16" xfId="18272"/>
    <cellStyle name="Normal 3 23 16 10" xfId="18273"/>
    <cellStyle name="Normal 3 23 16 11" xfId="18274"/>
    <cellStyle name="Normal 3 23 16 12" xfId="18275"/>
    <cellStyle name="Normal 3 23 16 13" xfId="18276"/>
    <cellStyle name="Normal 3 23 16 2" xfId="18277"/>
    <cellStyle name="Normal 3 23 16 3" xfId="18278"/>
    <cellStyle name="Normal 3 23 16 4" xfId="18279"/>
    <cellStyle name="Normal 3 23 16 5" xfId="18280"/>
    <cellStyle name="Normal 3 23 16 6" xfId="18281"/>
    <cellStyle name="Normal 3 23 16 7" xfId="18282"/>
    <cellStyle name="Normal 3 23 16 8" xfId="18283"/>
    <cellStyle name="Normal 3 23 16 9" xfId="18284"/>
    <cellStyle name="Normal 3 23 17" xfId="18285"/>
    <cellStyle name="Normal 3 23 17 10" xfId="18286"/>
    <cellStyle name="Normal 3 23 17 11" xfId="18287"/>
    <cellStyle name="Normal 3 23 17 12" xfId="18288"/>
    <cellStyle name="Normal 3 23 17 13" xfId="18289"/>
    <cellStyle name="Normal 3 23 17 2" xfId="18290"/>
    <cellStyle name="Normal 3 23 17 3" xfId="18291"/>
    <cellStyle name="Normal 3 23 17 4" xfId="18292"/>
    <cellStyle name="Normal 3 23 17 5" xfId="18293"/>
    <cellStyle name="Normal 3 23 17 6" xfId="18294"/>
    <cellStyle name="Normal 3 23 17 7" xfId="18295"/>
    <cellStyle name="Normal 3 23 17 8" xfId="18296"/>
    <cellStyle name="Normal 3 23 17 9" xfId="18297"/>
    <cellStyle name="Normal 3 23 18" xfId="18298"/>
    <cellStyle name="Normal 3 23 18 10" xfId="18299"/>
    <cellStyle name="Normal 3 23 18 11" xfId="18300"/>
    <cellStyle name="Normal 3 23 18 12" xfId="18301"/>
    <cellStyle name="Normal 3 23 18 13" xfId="18302"/>
    <cellStyle name="Normal 3 23 18 2" xfId="18303"/>
    <cellStyle name="Normal 3 23 18 3" xfId="18304"/>
    <cellStyle name="Normal 3 23 18 4" xfId="18305"/>
    <cellStyle name="Normal 3 23 18 5" xfId="18306"/>
    <cellStyle name="Normal 3 23 18 6" xfId="18307"/>
    <cellStyle name="Normal 3 23 18 7" xfId="18308"/>
    <cellStyle name="Normal 3 23 18 8" xfId="18309"/>
    <cellStyle name="Normal 3 23 18 9" xfId="18310"/>
    <cellStyle name="Normal 3 23 19" xfId="18311"/>
    <cellStyle name="Normal 3 23 19 10" xfId="18312"/>
    <cellStyle name="Normal 3 23 19 11" xfId="18313"/>
    <cellStyle name="Normal 3 23 19 12" xfId="18314"/>
    <cellStyle name="Normal 3 23 19 13" xfId="18315"/>
    <cellStyle name="Normal 3 23 19 2" xfId="18316"/>
    <cellStyle name="Normal 3 23 19 3" xfId="18317"/>
    <cellStyle name="Normal 3 23 19 4" xfId="18318"/>
    <cellStyle name="Normal 3 23 19 5" xfId="18319"/>
    <cellStyle name="Normal 3 23 19 6" xfId="18320"/>
    <cellStyle name="Normal 3 23 19 7" xfId="18321"/>
    <cellStyle name="Normal 3 23 19 8" xfId="18322"/>
    <cellStyle name="Normal 3 23 19 9" xfId="18323"/>
    <cellStyle name="Normal 3 23 2" xfId="18324"/>
    <cellStyle name="Normal 3 23 2 10" xfId="18325"/>
    <cellStyle name="Normal 3 23 2 11" xfId="18326"/>
    <cellStyle name="Normal 3 23 2 12" xfId="18327"/>
    <cellStyle name="Normal 3 23 2 13" xfId="18328"/>
    <cellStyle name="Normal 3 23 2 2" xfId="18329"/>
    <cellStyle name="Normal 3 23 2 3" xfId="18330"/>
    <cellStyle name="Normal 3 23 2 4" xfId="18331"/>
    <cellStyle name="Normal 3 23 2 5" xfId="18332"/>
    <cellStyle name="Normal 3 23 2 6" xfId="18333"/>
    <cellStyle name="Normal 3 23 2 7" xfId="18334"/>
    <cellStyle name="Normal 3 23 2 8" xfId="18335"/>
    <cellStyle name="Normal 3 23 2 9" xfId="18336"/>
    <cellStyle name="Normal 3 23 3" xfId="18337"/>
    <cellStyle name="Normal 3 23 3 10" xfId="18338"/>
    <cellStyle name="Normal 3 23 3 11" xfId="18339"/>
    <cellStyle name="Normal 3 23 3 12" xfId="18340"/>
    <cellStyle name="Normal 3 23 3 13" xfId="18341"/>
    <cellStyle name="Normal 3 23 3 2" xfId="18342"/>
    <cellStyle name="Normal 3 23 3 3" xfId="18343"/>
    <cellStyle name="Normal 3 23 3 4" xfId="18344"/>
    <cellStyle name="Normal 3 23 3 5" xfId="18345"/>
    <cellStyle name="Normal 3 23 3 6" xfId="18346"/>
    <cellStyle name="Normal 3 23 3 7" xfId="18347"/>
    <cellStyle name="Normal 3 23 3 8" xfId="18348"/>
    <cellStyle name="Normal 3 23 3 9" xfId="18349"/>
    <cellStyle name="Normal 3 23 4" xfId="18350"/>
    <cellStyle name="Normal 3 23 4 10" xfId="18351"/>
    <cellStyle name="Normal 3 23 4 11" xfId="18352"/>
    <cellStyle name="Normal 3 23 4 12" xfId="18353"/>
    <cellStyle name="Normal 3 23 4 13" xfId="18354"/>
    <cellStyle name="Normal 3 23 4 2" xfId="18355"/>
    <cellStyle name="Normal 3 23 4 3" xfId="18356"/>
    <cellStyle name="Normal 3 23 4 4" xfId="18357"/>
    <cellStyle name="Normal 3 23 4 5" xfId="18358"/>
    <cellStyle name="Normal 3 23 4 6" xfId="18359"/>
    <cellStyle name="Normal 3 23 4 7" xfId="18360"/>
    <cellStyle name="Normal 3 23 4 8" xfId="18361"/>
    <cellStyle name="Normal 3 23 4 9" xfId="18362"/>
    <cellStyle name="Normal 3 23 5" xfId="18363"/>
    <cellStyle name="Normal 3 23 5 10" xfId="18364"/>
    <cellStyle name="Normal 3 23 5 11" xfId="18365"/>
    <cellStyle name="Normal 3 23 5 12" xfId="18366"/>
    <cellStyle name="Normal 3 23 5 13" xfId="18367"/>
    <cellStyle name="Normal 3 23 5 2" xfId="18368"/>
    <cellStyle name="Normal 3 23 5 3" xfId="18369"/>
    <cellStyle name="Normal 3 23 5 4" xfId="18370"/>
    <cellStyle name="Normal 3 23 5 5" xfId="18371"/>
    <cellStyle name="Normal 3 23 5 6" xfId="18372"/>
    <cellStyle name="Normal 3 23 5 7" xfId="18373"/>
    <cellStyle name="Normal 3 23 5 8" xfId="18374"/>
    <cellStyle name="Normal 3 23 5 9" xfId="18375"/>
    <cellStyle name="Normal 3 23 6" xfId="18376"/>
    <cellStyle name="Normal 3 23 6 10" xfId="18377"/>
    <cellStyle name="Normal 3 23 6 11" xfId="18378"/>
    <cellStyle name="Normal 3 23 6 12" xfId="18379"/>
    <cellStyle name="Normal 3 23 6 13" xfId="18380"/>
    <cellStyle name="Normal 3 23 6 2" xfId="18381"/>
    <cellStyle name="Normal 3 23 6 3" xfId="18382"/>
    <cellStyle name="Normal 3 23 6 4" xfId="18383"/>
    <cellStyle name="Normal 3 23 6 5" xfId="18384"/>
    <cellStyle name="Normal 3 23 6 6" xfId="18385"/>
    <cellStyle name="Normal 3 23 6 7" xfId="18386"/>
    <cellStyle name="Normal 3 23 6 8" xfId="18387"/>
    <cellStyle name="Normal 3 23 6 9" xfId="18388"/>
    <cellStyle name="Normal 3 23 7" xfId="18389"/>
    <cellStyle name="Normal 3 23 7 10" xfId="18390"/>
    <cellStyle name="Normal 3 23 7 11" xfId="18391"/>
    <cellStyle name="Normal 3 23 7 12" xfId="18392"/>
    <cellStyle name="Normal 3 23 7 13" xfId="18393"/>
    <cellStyle name="Normal 3 23 7 2" xfId="18394"/>
    <cellStyle name="Normal 3 23 7 3" xfId="18395"/>
    <cellStyle name="Normal 3 23 7 4" xfId="18396"/>
    <cellStyle name="Normal 3 23 7 5" xfId="18397"/>
    <cellStyle name="Normal 3 23 7 6" xfId="18398"/>
    <cellStyle name="Normal 3 23 7 7" xfId="18399"/>
    <cellStyle name="Normal 3 23 7 8" xfId="18400"/>
    <cellStyle name="Normal 3 23 7 9" xfId="18401"/>
    <cellStyle name="Normal 3 23 8" xfId="18402"/>
    <cellStyle name="Normal 3 23 8 10" xfId="18403"/>
    <cellStyle name="Normal 3 23 8 11" xfId="18404"/>
    <cellStyle name="Normal 3 23 8 12" xfId="18405"/>
    <cellStyle name="Normal 3 23 8 13" xfId="18406"/>
    <cellStyle name="Normal 3 23 8 2" xfId="18407"/>
    <cellStyle name="Normal 3 23 8 3" xfId="18408"/>
    <cellStyle name="Normal 3 23 8 4" xfId="18409"/>
    <cellStyle name="Normal 3 23 8 5" xfId="18410"/>
    <cellStyle name="Normal 3 23 8 6" xfId="18411"/>
    <cellStyle name="Normal 3 23 8 7" xfId="18412"/>
    <cellStyle name="Normal 3 23 8 8" xfId="18413"/>
    <cellStyle name="Normal 3 23 8 9" xfId="18414"/>
    <cellStyle name="Normal 3 23 9" xfId="18415"/>
    <cellStyle name="Normal 3 23 9 10" xfId="18416"/>
    <cellStyle name="Normal 3 23 9 11" xfId="18417"/>
    <cellStyle name="Normal 3 23 9 12" xfId="18418"/>
    <cellStyle name="Normal 3 23 9 13" xfId="18419"/>
    <cellStyle name="Normal 3 23 9 2" xfId="18420"/>
    <cellStyle name="Normal 3 23 9 3" xfId="18421"/>
    <cellStyle name="Normal 3 23 9 4" xfId="18422"/>
    <cellStyle name="Normal 3 23 9 5" xfId="18423"/>
    <cellStyle name="Normal 3 23 9 6" xfId="18424"/>
    <cellStyle name="Normal 3 23 9 7" xfId="18425"/>
    <cellStyle name="Normal 3 23 9 8" xfId="18426"/>
    <cellStyle name="Normal 3 23 9 9" xfId="18427"/>
    <cellStyle name="Normal 3 24" xfId="18428"/>
    <cellStyle name="Normal 3 24 10" xfId="18429"/>
    <cellStyle name="Normal 3 24 10 10" xfId="18430"/>
    <cellStyle name="Normal 3 24 10 11" xfId="18431"/>
    <cellStyle name="Normal 3 24 10 12" xfId="18432"/>
    <cellStyle name="Normal 3 24 10 13" xfId="18433"/>
    <cellStyle name="Normal 3 24 10 2" xfId="18434"/>
    <cellStyle name="Normal 3 24 10 3" xfId="18435"/>
    <cellStyle name="Normal 3 24 10 4" xfId="18436"/>
    <cellStyle name="Normal 3 24 10 5" xfId="18437"/>
    <cellStyle name="Normal 3 24 10 6" xfId="18438"/>
    <cellStyle name="Normal 3 24 10 7" xfId="18439"/>
    <cellStyle name="Normal 3 24 10 8" xfId="18440"/>
    <cellStyle name="Normal 3 24 10 9" xfId="18441"/>
    <cellStyle name="Normal 3 24 11" xfId="18442"/>
    <cellStyle name="Normal 3 24 11 10" xfId="18443"/>
    <cellStyle name="Normal 3 24 11 11" xfId="18444"/>
    <cellStyle name="Normal 3 24 11 12" xfId="18445"/>
    <cellStyle name="Normal 3 24 11 13" xfId="18446"/>
    <cellStyle name="Normal 3 24 11 2" xfId="18447"/>
    <cellStyle name="Normal 3 24 11 3" xfId="18448"/>
    <cellStyle name="Normal 3 24 11 4" xfId="18449"/>
    <cellStyle name="Normal 3 24 11 5" xfId="18450"/>
    <cellStyle name="Normal 3 24 11 6" xfId="18451"/>
    <cellStyle name="Normal 3 24 11 7" xfId="18452"/>
    <cellStyle name="Normal 3 24 11 8" xfId="18453"/>
    <cellStyle name="Normal 3 24 11 9" xfId="18454"/>
    <cellStyle name="Normal 3 24 12" xfId="18455"/>
    <cellStyle name="Normal 3 24 12 10" xfId="18456"/>
    <cellStyle name="Normal 3 24 12 11" xfId="18457"/>
    <cellStyle name="Normal 3 24 12 12" xfId="18458"/>
    <cellStyle name="Normal 3 24 12 13" xfId="18459"/>
    <cellStyle name="Normal 3 24 12 2" xfId="18460"/>
    <cellStyle name="Normal 3 24 12 3" xfId="18461"/>
    <cellStyle name="Normal 3 24 12 4" xfId="18462"/>
    <cellStyle name="Normal 3 24 12 5" xfId="18463"/>
    <cellStyle name="Normal 3 24 12 6" xfId="18464"/>
    <cellStyle name="Normal 3 24 12 7" xfId="18465"/>
    <cellStyle name="Normal 3 24 12 8" xfId="18466"/>
    <cellStyle name="Normal 3 24 12 9" xfId="18467"/>
    <cellStyle name="Normal 3 24 13" xfId="18468"/>
    <cellStyle name="Normal 3 24 13 10" xfId="18469"/>
    <cellStyle name="Normal 3 24 13 11" xfId="18470"/>
    <cellStyle name="Normal 3 24 13 12" xfId="18471"/>
    <cellStyle name="Normal 3 24 13 13" xfId="18472"/>
    <cellStyle name="Normal 3 24 13 2" xfId="18473"/>
    <cellStyle name="Normal 3 24 13 3" xfId="18474"/>
    <cellStyle name="Normal 3 24 13 4" xfId="18475"/>
    <cellStyle name="Normal 3 24 13 5" xfId="18476"/>
    <cellStyle name="Normal 3 24 13 6" xfId="18477"/>
    <cellStyle name="Normal 3 24 13 7" xfId="18478"/>
    <cellStyle name="Normal 3 24 13 8" xfId="18479"/>
    <cellStyle name="Normal 3 24 13 9" xfId="18480"/>
    <cellStyle name="Normal 3 24 14" xfId="18481"/>
    <cellStyle name="Normal 3 24 14 10" xfId="18482"/>
    <cellStyle name="Normal 3 24 14 11" xfId="18483"/>
    <cellStyle name="Normal 3 24 14 12" xfId="18484"/>
    <cellStyle name="Normal 3 24 14 13" xfId="18485"/>
    <cellStyle name="Normal 3 24 14 2" xfId="18486"/>
    <cellStyle name="Normal 3 24 14 3" xfId="18487"/>
    <cellStyle name="Normal 3 24 14 4" xfId="18488"/>
    <cellStyle name="Normal 3 24 14 5" xfId="18489"/>
    <cellStyle name="Normal 3 24 14 6" xfId="18490"/>
    <cellStyle name="Normal 3 24 14 7" xfId="18491"/>
    <cellStyle name="Normal 3 24 14 8" xfId="18492"/>
    <cellStyle name="Normal 3 24 14 9" xfId="18493"/>
    <cellStyle name="Normal 3 24 15" xfId="18494"/>
    <cellStyle name="Normal 3 24 15 10" xfId="18495"/>
    <cellStyle name="Normal 3 24 15 11" xfId="18496"/>
    <cellStyle name="Normal 3 24 15 12" xfId="18497"/>
    <cellStyle name="Normal 3 24 15 13" xfId="18498"/>
    <cellStyle name="Normal 3 24 15 2" xfId="18499"/>
    <cellStyle name="Normal 3 24 15 3" xfId="18500"/>
    <cellStyle name="Normal 3 24 15 4" xfId="18501"/>
    <cellStyle name="Normal 3 24 15 5" xfId="18502"/>
    <cellStyle name="Normal 3 24 15 6" xfId="18503"/>
    <cellStyle name="Normal 3 24 15 7" xfId="18504"/>
    <cellStyle name="Normal 3 24 15 8" xfId="18505"/>
    <cellStyle name="Normal 3 24 15 9" xfId="18506"/>
    <cellStyle name="Normal 3 24 16" xfId="18507"/>
    <cellStyle name="Normal 3 24 16 10" xfId="18508"/>
    <cellStyle name="Normal 3 24 16 11" xfId="18509"/>
    <cellStyle name="Normal 3 24 16 12" xfId="18510"/>
    <cellStyle name="Normal 3 24 16 13" xfId="18511"/>
    <cellStyle name="Normal 3 24 16 2" xfId="18512"/>
    <cellStyle name="Normal 3 24 16 3" xfId="18513"/>
    <cellStyle name="Normal 3 24 16 4" xfId="18514"/>
    <cellStyle name="Normal 3 24 16 5" xfId="18515"/>
    <cellStyle name="Normal 3 24 16 6" xfId="18516"/>
    <cellStyle name="Normal 3 24 16 7" xfId="18517"/>
    <cellStyle name="Normal 3 24 16 8" xfId="18518"/>
    <cellStyle name="Normal 3 24 16 9" xfId="18519"/>
    <cellStyle name="Normal 3 24 17" xfId="18520"/>
    <cellStyle name="Normal 3 24 17 10" xfId="18521"/>
    <cellStyle name="Normal 3 24 17 11" xfId="18522"/>
    <cellStyle name="Normal 3 24 17 12" xfId="18523"/>
    <cellStyle name="Normal 3 24 17 13" xfId="18524"/>
    <cellStyle name="Normal 3 24 17 2" xfId="18525"/>
    <cellStyle name="Normal 3 24 17 3" xfId="18526"/>
    <cellStyle name="Normal 3 24 17 4" xfId="18527"/>
    <cellStyle name="Normal 3 24 17 5" xfId="18528"/>
    <cellStyle name="Normal 3 24 17 6" xfId="18529"/>
    <cellStyle name="Normal 3 24 17 7" xfId="18530"/>
    <cellStyle name="Normal 3 24 17 8" xfId="18531"/>
    <cellStyle name="Normal 3 24 17 9" xfId="18532"/>
    <cellStyle name="Normal 3 24 18" xfId="18533"/>
    <cellStyle name="Normal 3 24 18 10" xfId="18534"/>
    <cellStyle name="Normal 3 24 18 11" xfId="18535"/>
    <cellStyle name="Normal 3 24 18 12" xfId="18536"/>
    <cellStyle name="Normal 3 24 18 13" xfId="18537"/>
    <cellStyle name="Normal 3 24 18 2" xfId="18538"/>
    <cellStyle name="Normal 3 24 18 3" xfId="18539"/>
    <cellStyle name="Normal 3 24 18 4" xfId="18540"/>
    <cellStyle name="Normal 3 24 18 5" xfId="18541"/>
    <cellStyle name="Normal 3 24 18 6" xfId="18542"/>
    <cellStyle name="Normal 3 24 18 7" xfId="18543"/>
    <cellStyle name="Normal 3 24 18 8" xfId="18544"/>
    <cellStyle name="Normal 3 24 18 9" xfId="18545"/>
    <cellStyle name="Normal 3 24 19" xfId="18546"/>
    <cellStyle name="Normal 3 24 19 10" xfId="18547"/>
    <cellStyle name="Normal 3 24 19 11" xfId="18548"/>
    <cellStyle name="Normal 3 24 19 12" xfId="18549"/>
    <cellStyle name="Normal 3 24 19 13" xfId="18550"/>
    <cellStyle name="Normal 3 24 19 2" xfId="18551"/>
    <cellStyle name="Normal 3 24 19 3" xfId="18552"/>
    <cellStyle name="Normal 3 24 19 4" xfId="18553"/>
    <cellStyle name="Normal 3 24 19 5" xfId="18554"/>
    <cellStyle name="Normal 3 24 19 6" xfId="18555"/>
    <cellStyle name="Normal 3 24 19 7" xfId="18556"/>
    <cellStyle name="Normal 3 24 19 8" xfId="18557"/>
    <cellStyle name="Normal 3 24 19 9" xfId="18558"/>
    <cellStyle name="Normal 3 24 2" xfId="18559"/>
    <cellStyle name="Normal 3 24 2 10" xfId="18560"/>
    <cellStyle name="Normal 3 24 2 11" xfId="18561"/>
    <cellStyle name="Normal 3 24 2 12" xfId="18562"/>
    <cellStyle name="Normal 3 24 2 13" xfId="18563"/>
    <cellStyle name="Normal 3 24 2 2" xfId="18564"/>
    <cellStyle name="Normal 3 24 2 3" xfId="18565"/>
    <cellStyle name="Normal 3 24 2 4" xfId="18566"/>
    <cellStyle name="Normal 3 24 2 5" xfId="18567"/>
    <cellStyle name="Normal 3 24 2 6" xfId="18568"/>
    <cellStyle name="Normal 3 24 2 7" xfId="18569"/>
    <cellStyle name="Normal 3 24 2 8" xfId="18570"/>
    <cellStyle name="Normal 3 24 2 9" xfId="18571"/>
    <cellStyle name="Normal 3 24 3" xfId="18572"/>
    <cellStyle name="Normal 3 24 3 10" xfId="18573"/>
    <cellStyle name="Normal 3 24 3 11" xfId="18574"/>
    <cellStyle name="Normal 3 24 3 12" xfId="18575"/>
    <cellStyle name="Normal 3 24 3 13" xfId="18576"/>
    <cellStyle name="Normal 3 24 3 2" xfId="18577"/>
    <cellStyle name="Normal 3 24 3 3" xfId="18578"/>
    <cellStyle name="Normal 3 24 3 4" xfId="18579"/>
    <cellStyle name="Normal 3 24 3 5" xfId="18580"/>
    <cellStyle name="Normal 3 24 3 6" xfId="18581"/>
    <cellStyle name="Normal 3 24 3 7" xfId="18582"/>
    <cellStyle name="Normal 3 24 3 8" xfId="18583"/>
    <cellStyle name="Normal 3 24 3 9" xfId="18584"/>
    <cellStyle name="Normal 3 24 4" xfId="18585"/>
    <cellStyle name="Normal 3 24 4 10" xfId="18586"/>
    <cellStyle name="Normal 3 24 4 11" xfId="18587"/>
    <cellStyle name="Normal 3 24 4 12" xfId="18588"/>
    <cellStyle name="Normal 3 24 4 13" xfId="18589"/>
    <cellStyle name="Normal 3 24 4 2" xfId="18590"/>
    <cellStyle name="Normal 3 24 4 3" xfId="18591"/>
    <cellStyle name="Normal 3 24 4 4" xfId="18592"/>
    <cellStyle name="Normal 3 24 4 5" xfId="18593"/>
    <cellStyle name="Normal 3 24 4 6" xfId="18594"/>
    <cellStyle name="Normal 3 24 4 7" xfId="18595"/>
    <cellStyle name="Normal 3 24 4 8" xfId="18596"/>
    <cellStyle name="Normal 3 24 4 9" xfId="18597"/>
    <cellStyle name="Normal 3 24 5" xfId="18598"/>
    <cellStyle name="Normal 3 24 5 10" xfId="18599"/>
    <cellStyle name="Normal 3 24 5 11" xfId="18600"/>
    <cellStyle name="Normal 3 24 5 12" xfId="18601"/>
    <cellStyle name="Normal 3 24 5 13" xfId="18602"/>
    <cellStyle name="Normal 3 24 5 2" xfId="18603"/>
    <cellStyle name="Normal 3 24 5 3" xfId="18604"/>
    <cellStyle name="Normal 3 24 5 4" xfId="18605"/>
    <cellStyle name="Normal 3 24 5 5" xfId="18606"/>
    <cellStyle name="Normal 3 24 5 6" xfId="18607"/>
    <cellStyle name="Normal 3 24 5 7" xfId="18608"/>
    <cellStyle name="Normal 3 24 5 8" xfId="18609"/>
    <cellStyle name="Normal 3 24 5 9" xfId="18610"/>
    <cellStyle name="Normal 3 24 6" xfId="18611"/>
    <cellStyle name="Normal 3 24 6 10" xfId="18612"/>
    <cellStyle name="Normal 3 24 6 11" xfId="18613"/>
    <cellStyle name="Normal 3 24 6 12" xfId="18614"/>
    <cellStyle name="Normal 3 24 6 13" xfId="18615"/>
    <cellStyle name="Normal 3 24 6 2" xfId="18616"/>
    <cellStyle name="Normal 3 24 6 3" xfId="18617"/>
    <cellStyle name="Normal 3 24 6 4" xfId="18618"/>
    <cellStyle name="Normal 3 24 6 5" xfId="18619"/>
    <cellStyle name="Normal 3 24 6 6" xfId="18620"/>
    <cellStyle name="Normal 3 24 6 7" xfId="18621"/>
    <cellStyle name="Normal 3 24 6 8" xfId="18622"/>
    <cellStyle name="Normal 3 24 6 9" xfId="18623"/>
    <cellStyle name="Normal 3 24 7" xfId="18624"/>
    <cellStyle name="Normal 3 24 7 10" xfId="18625"/>
    <cellStyle name="Normal 3 24 7 11" xfId="18626"/>
    <cellStyle name="Normal 3 24 7 12" xfId="18627"/>
    <cellStyle name="Normal 3 24 7 13" xfId="18628"/>
    <cellStyle name="Normal 3 24 7 2" xfId="18629"/>
    <cellStyle name="Normal 3 24 7 3" xfId="18630"/>
    <cellStyle name="Normal 3 24 7 4" xfId="18631"/>
    <cellStyle name="Normal 3 24 7 5" xfId="18632"/>
    <cellStyle name="Normal 3 24 7 6" xfId="18633"/>
    <cellStyle name="Normal 3 24 7 7" xfId="18634"/>
    <cellStyle name="Normal 3 24 7 8" xfId="18635"/>
    <cellStyle name="Normal 3 24 7 9" xfId="18636"/>
    <cellStyle name="Normal 3 24 8" xfId="18637"/>
    <cellStyle name="Normal 3 24 8 10" xfId="18638"/>
    <cellStyle name="Normal 3 24 8 11" xfId="18639"/>
    <cellStyle name="Normal 3 24 8 12" xfId="18640"/>
    <cellStyle name="Normal 3 24 8 13" xfId="18641"/>
    <cellStyle name="Normal 3 24 8 2" xfId="18642"/>
    <cellStyle name="Normal 3 24 8 3" xfId="18643"/>
    <cellStyle name="Normal 3 24 8 4" xfId="18644"/>
    <cellStyle name="Normal 3 24 8 5" xfId="18645"/>
    <cellStyle name="Normal 3 24 8 6" xfId="18646"/>
    <cellStyle name="Normal 3 24 8 7" xfId="18647"/>
    <cellStyle name="Normal 3 24 8 8" xfId="18648"/>
    <cellStyle name="Normal 3 24 8 9" xfId="18649"/>
    <cellStyle name="Normal 3 24 9" xfId="18650"/>
    <cellStyle name="Normal 3 24 9 10" xfId="18651"/>
    <cellStyle name="Normal 3 24 9 11" xfId="18652"/>
    <cellStyle name="Normal 3 24 9 12" xfId="18653"/>
    <cellStyle name="Normal 3 24 9 13" xfId="18654"/>
    <cellStyle name="Normal 3 24 9 2" xfId="18655"/>
    <cellStyle name="Normal 3 24 9 3" xfId="18656"/>
    <cellStyle name="Normal 3 24 9 4" xfId="18657"/>
    <cellStyle name="Normal 3 24 9 5" xfId="18658"/>
    <cellStyle name="Normal 3 24 9 6" xfId="18659"/>
    <cellStyle name="Normal 3 24 9 7" xfId="18660"/>
    <cellStyle name="Normal 3 24 9 8" xfId="18661"/>
    <cellStyle name="Normal 3 24 9 9" xfId="18662"/>
    <cellStyle name="Normal 3 25" xfId="18663"/>
    <cellStyle name="Normal 3 25 10" xfId="18664"/>
    <cellStyle name="Normal 3 25 10 10" xfId="18665"/>
    <cellStyle name="Normal 3 25 10 11" xfId="18666"/>
    <cellStyle name="Normal 3 25 10 12" xfId="18667"/>
    <cellStyle name="Normal 3 25 10 13" xfId="18668"/>
    <cellStyle name="Normal 3 25 10 2" xfId="18669"/>
    <cellStyle name="Normal 3 25 10 3" xfId="18670"/>
    <cellStyle name="Normal 3 25 10 4" xfId="18671"/>
    <cellStyle name="Normal 3 25 10 5" xfId="18672"/>
    <cellStyle name="Normal 3 25 10 6" xfId="18673"/>
    <cellStyle name="Normal 3 25 10 7" xfId="18674"/>
    <cellStyle name="Normal 3 25 10 8" xfId="18675"/>
    <cellStyle name="Normal 3 25 10 9" xfId="18676"/>
    <cellStyle name="Normal 3 25 11" xfId="18677"/>
    <cellStyle name="Normal 3 25 11 10" xfId="18678"/>
    <cellStyle name="Normal 3 25 11 11" xfId="18679"/>
    <cellStyle name="Normal 3 25 11 12" xfId="18680"/>
    <cellStyle name="Normal 3 25 11 13" xfId="18681"/>
    <cellStyle name="Normal 3 25 11 2" xfId="18682"/>
    <cellStyle name="Normal 3 25 11 3" xfId="18683"/>
    <cellStyle name="Normal 3 25 11 4" xfId="18684"/>
    <cellStyle name="Normal 3 25 11 5" xfId="18685"/>
    <cellStyle name="Normal 3 25 11 6" xfId="18686"/>
    <cellStyle name="Normal 3 25 11 7" xfId="18687"/>
    <cellStyle name="Normal 3 25 11 8" xfId="18688"/>
    <cellStyle name="Normal 3 25 11 9" xfId="18689"/>
    <cellStyle name="Normal 3 25 12" xfId="18690"/>
    <cellStyle name="Normal 3 25 12 10" xfId="18691"/>
    <cellStyle name="Normal 3 25 12 11" xfId="18692"/>
    <cellStyle name="Normal 3 25 12 12" xfId="18693"/>
    <cellStyle name="Normal 3 25 12 13" xfId="18694"/>
    <cellStyle name="Normal 3 25 12 2" xfId="18695"/>
    <cellStyle name="Normal 3 25 12 3" xfId="18696"/>
    <cellStyle name="Normal 3 25 12 4" xfId="18697"/>
    <cellStyle name="Normal 3 25 12 5" xfId="18698"/>
    <cellStyle name="Normal 3 25 12 6" xfId="18699"/>
    <cellStyle name="Normal 3 25 12 7" xfId="18700"/>
    <cellStyle name="Normal 3 25 12 8" xfId="18701"/>
    <cellStyle name="Normal 3 25 12 9" xfId="18702"/>
    <cellStyle name="Normal 3 25 13" xfId="18703"/>
    <cellStyle name="Normal 3 25 13 10" xfId="18704"/>
    <cellStyle name="Normal 3 25 13 11" xfId="18705"/>
    <cellStyle name="Normal 3 25 13 12" xfId="18706"/>
    <cellStyle name="Normal 3 25 13 13" xfId="18707"/>
    <cellStyle name="Normal 3 25 13 2" xfId="18708"/>
    <cellStyle name="Normal 3 25 13 3" xfId="18709"/>
    <cellStyle name="Normal 3 25 13 4" xfId="18710"/>
    <cellStyle name="Normal 3 25 13 5" xfId="18711"/>
    <cellStyle name="Normal 3 25 13 6" xfId="18712"/>
    <cellStyle name="Normal 3 25 13 7" xfId="18713"/>
    <cellStyle name="Normal 3 25 13 8" xfId="18714"/>
    <cellStyle name="Normal 3 25 13 9" xfId="18715"/>
    <cellStyle name="Normal 3 25 14" xfId="18716"/>
    <cellStyle name="Normal 3 25 14 10" xfId="18717"/>
    <cellStyle name="Normal 3 25 14 11" xfId="18718"/>
    <cellStyle name="Normal 3 25 14 12" xfId="18719"/>
    <cellStyle name="Normal 3 25 14 13" xfId="18720"/>
    <cellStyle name="Normal 3 25 14 2" xfId="18721"/>
    <cellStyle name="Normal 3 25 14 3" xfId="18722"/>
    <cellStyle name="Normal 3 25 14 4" xfId="18723"/>
    <cellStyle name="Normal 3 25 14 5" xfId="18724"/>
    <cellStyle name="Normal 3 25 14 6" xfId="18725"/>
    <cellStyle name="Normal 3 25 14 7" xfId="18726"/>
    <cellStyle name="Normal 3 25 14 8" xfId="18727"/>
    <cellStyle name="Normal 3 25 14 9" xfId="18728"/>
    <cellStyle name="Normal 3 25 15" xfId="18729"/>
    <cellStyle name="Normal 3 25 15 10" xfId="18730"/>
    <cellStyle name="Normal 3 25 15 11" xfId="18731"/>
    <cellStyle name="Normal 3 25 15 12" xfId="18732"/>
    <cellStyle name="Normal 3 25 15 13" xfId="18733"/>
    <cellStyle name="Normal 3 25 15 2" xfId="18734"/>
    <cellStyle name="Normal 3 25 15 3" xfId="18735"/>
    <cellStyle name="Normal 3 25 15 4" xfId="18736"/>
    <cellStyle name="Normal 3 25 15 5" xfId="18737"/>
    <cellStyle name="Normal 3 25 15 6" xfId="18738"/>
    <cellStyle name="Normal 3 25 15 7" xfId="18739"/>
    <cellStyle name="Normal 3 25 15 8" xfId="18740"/>
    <cellStyle name="Normal 3 25 15 9" xfId="18741"/>
    <cellStyle name="Normal 3 25 16" xfId="18742"/>
    <cellStyle name="Normal 3 25 16 10" xfId="18743"/>
    <cellStyle name="Normal 3 25 16 11" xfId="18744"/>
    <cellStyle name="Normal 3 25 16 12" xfId="18745"/>
    <cellStyle name="Normal 3 25 16 13" xfId="18746"/>
    <cellStyle name="Normal 3 25 16 2" xfId="18747"/>
    <cellStyle name="Normal 3 25 16 3" xfId="18748"/>
    <cellStyle name="Normal 3 25 16 4" xfId="18749"/>
    <cellStyle name="Normal 3 25 16 5" xfId="18750"/>
    <cellStyle name="Normal 3 25 16 6" xfId="18751"/>
    <cellStyle name="Normal 3 25 16 7" xfId="18752"/>
    <cellStyle name="Normal 3 25 16 8" xfId="18753"/>
    <cellStyle name="Normal 3 25 16 9" xfId="18754"/>
    <cellStyle name="Normal 3 25 17" xfId="18755"/>
    <cellStyle name="Normal 3 25 17 10" xfId="18756"/>
    <cellStyle name="Normal 3 25 17 11" xfId="18757"/>
    <cellStyle name="Normal 3 25 17 12" xfId="18758"/>
    <cellStyle name="Normal 3 25 17 13" xfId="18759"/>
    <cellStyle name="Normal 3 25 17 2" xfId="18760"/>
    <cellStyle name="Normal 3 25 17 3" xfId="18761"/>
    <cellStyle name="Normal 3 25 17 4" xfId="18762"/>
    <cellStyle name="Normal 3 25 17 5" xfId="18763"/>
    <cellStyle name="Normal 3 25 17 6" xfId="18764"/>
    <cellStyle name="Normal 3 25 17 7" xfId="18765"/>
    <cellStyle name="Normal 3 25 17 8" xfId="18766"/>
    <cellStyle name="Normal 3 25 17 9" xfId="18767"/>
    <cellStyle name="Normal 3 25 18" xfId="18768"/>
    <cellStyle name="Normal 3 25 18 10" xfId="18769"/>
    <cellStyle name="Normal 3 25 18 11" xfId="18770"/>
    <cellStyle name="Normal 3 25 18 12" xfId="18771"/>
    <cellStyle name="Normal 3 25 18 13" xfId="18772"/>
    <cellStyle name="Normal 3 25 18 2" xfId="18773"/>
    <cellStyle name="Normal 3 25 18 3" xfId="18774"/>
    <cellStyle name="Normal 3 25 18 4" xfId="18775"/>
    <cellStyle name="Normal 3 25 18 5" xfId="18776"/>
    <cellStyle name="Normal 3 25 18 6" xfId="18777"/>
    <cellStyle name="Normal 3 25 18 7" xfId="18778"/>
    <cellStyle name="Normal 3 25 18 8" xfId="18779"/>
    <cellStyle name="Normal 3 25 18 9" xfId="18780"/>
    <cellStyle name="Normal 3 25 19" xfId="18781"/>
    <cellStyle name="Normal 3 25 19 10" xfId="18782"/>
    <cellStyle name="Normal 3 25 19 11" xfId="18783"/>
    <cellStyle name="Normal 3 25 19 12" xfId="18784"/>
    <cellStyle name="Normal 3 25 19 13" xfId="18785"/>
    <cellStyle name="Normal 3 25 19 2" xfId="18786"/>
    <cellStyle name="Normal 3 25 19 3" xfId="18787"/>
    <cellStyle name="Normal 3 25 19 4" xfId="18788"/>
    <cellStyle name="Normal 3 25 19 5" xfId="18789"/>
    <cellStyle name="Normal 3 25 19 6" xfId="18790"/>
    <cellStyle name="Normal 3 25 19 7" xfId="18791"/>
    <cellStyle name="Normal 3 25 19 8" xfId="18792"/>
    <cellStyle name="Normal 3 25 19 9" xfId="18793"/>
    <cellStyle name="Normal 3 25 2" xfId="18794"/>
    <cellStyle name="Normal 3 25 2 10" xfId="18795"/>
    <cellStyle name="Normal 3 25 2 11" xfId="18796"/>
    <cellStyle name="Normal 3 25 2 12" xfId="18797"/>
    <cellStyle name="Normal 3 25 2 13" xfId="18798"/>
    <cellStyle name="Normal 3 25 2 2" xfId="18799"/>
    <cellStyle name="Normal 3 25 2 3" xfId="18800"/>
    <cellStyle name="Normal 3 25 2 4" xfId="18801"/>
    <cellStyle name="Normal 3 25 2 5" xfId="18802"/>
    <cellStyle name="Normal 3 25 2 6" xfId="18803"/>
    <cellStyle name="Normal 3 25 2 7" xfId="18804"/>
    <cellStyle name="Normal 3 25 2 8" xfId="18805"/>
    <cellStyle name="Normal 3 25 2 9" xfId="18806"/>
    <cellStyle name="Normal 3 25 3" xfId="18807"/>
    <cellStyle name="Normal 3 25 3 10" xfId="18808"/>
    <cellStyle name="Normal 3 25 3 11" xfId="18809"/>
    <cellStyle name="Normal 3 25 3 12" xfId="18810"/>
    <cellStyle name="Normal 3 25 3 13" xfId="18811"/>
    <cellStyle name="Normal 3 25 3 2" xfId="18812"/>
    <cellStyle name="Normal 3 25 3 3" xfId="18813"/>
    <cellStyle name="Normal 3 25 3 4" xfId="18814"/>
    <cellStyle name="Normal 3 25 3 5" xfId="18815"/>
    <cellStyle name="Normal 3 25 3 6" xfId="18816"/>
    <cellStyle name="Normal 3 25 3 7" xfId="18817"/>
    <cellStyle name="Normal 3 25 3 8" xfId="18818"/>
    <cellStyle name="Normal 3 25 3 9" xfId="18819"/>
    <cellStyle name="Normal 3 25 4" xfId="18820"/>
    <cellStyle name="Normal 3 25 4 10" xfId="18821"/>
    <cellStyle name="Normal 3 25 4 11" xfId="18822"/>
    <cellStyle name="Normal 3 25 4 12" xfId="18823"/>
    <cellStyle name="Normal 3 25 4 13" xfId="18824"/>
    <cellStyle name="Normal 3 25 4 2" xfId="18825"/>
    <cellStyle name="Normal 3 25 4 3" xfId="18826"/>
    <cellStyle name="Normal 3 25 4 4" xfId="18827"/>
    <cellStyle name="Normal 3 25 4 5" xfId="18828"/>
    <cellStyle name="Normal 3 25 4 6" xfId="18829"/>
    <cellStyle name="Normal 3 25 4 7" xfId="18830"/>
    <cellStyle name="Normal 3 25 4 8" xfId="18831"/>
    <cellStyle name="Normal 3 25 4 9" xfId="18832"/>
    <cellStyle name="Normal 3 25 5" xfId="18833"/>
    <cellStyle name="Normal 3 25 5 10" xfId="18834"/>
    <cellStyle name="Normal 3 25 5 11" xfId="18835"/>
    <cellStyle name="Normal 3 25 5 12" xfId="18836"/>
    <cellStyle name="Normal 3 25 5 13" xfId="18837"/>
    <cellStyle name="Normal 3 25 5 2" xfId="18838"/>
    <cellStyle name="Normal 3 25 5 3" xfId="18839"/>
    <cellStyle name="Normal 3 25 5 4" xfId="18840"/>
    <cellStyle name="Normal 3 25 5 5" xfId="18841"/>
    <cellStyle name="Normal 3 25 5 6" xfId="18842"/>
    <cellStyle name="Normal 3 25 5 7" xfId="18843"/>
    <cellStyle name="Normal 3 25 5 8" xfId="18844"/>
    <cellStyle name="Normal 3 25 5 9" xfId="18845"/>
    <cellStyle name="Normal 3 25 6" xfId="18846"/>
    <cellStyle name="Normal 3 25 6 10" xfId="18847"/>
    <cellStyle name="Normal 3 25 6 11" xfId="18848"/>
    <cellStyle name="Normal 3 25 6 12" xfId="18849"/>
    <cellStyle name="Normal 3 25 6 13" xfId="18850"/>
    <cellStyle name="Normal 3 25 6 2" xfId="18851"/>
    <cellStyle name="Normal 3 25 6 3" xfId="18852"/>
    <cellStyle name="Normal 3 25 6 4" xfId="18853"/>
    <cellStyle name="Normal 3 25 6 5" xfId="18854"/>
    <cellStyle name="Normal 3 25 6 6" xfId="18855"/>
    <cellStyle name="Normal 3 25 6 7" xfId="18856"/>
    <cellStyle name="Normal 3 25 6 8" xfId="18857"/>
    <cellStyle name="Normal 3 25 6 9" xfId="18858"/>
    <cellStyle name="Normal 3 25 7" xfId="18859"/>
    <cellStyle name="Normal 3 25 7 10" xfId="18860"/>
    <cellStyle name="Normal 3 25 7 11" xfId="18861"/>
    <cellStyle name="Normal 3 25 7 12" xfId="18862"/>
    <cellStyle name="Normal 3 25 7 13" xfId="18863"/>
    <cellStyle name="Normal 3 25 7 2" xfId="18864"/>
    <cellStyle name="Normal 3 25 7 3" xfId="18865"/>
    <cellStyle name="Normal 3 25 7 4" xfId="18866"/>
    <cellStyle name="Normal 3 25 7 5" xfId="18867"/>
    <cellStyle name="Normal 3 25 7 6" xfId="18868"/>
    <cellStyle name="Normal 3 25 7 7" xfId="18869"/>
    <cellStyle name="Normal 3 25 7 8" xfId="18870"/>
    <cellStyle name="Normal 3 25 7 9" xfId="18871"/>
    <cellStyle name="Normal 3 25 8" xfId="18872"/>
    <cellStyle name="Normal 3 25 8 10" xfId="18873"/>
    <cellStyle name="Normal 3 25 8 11" xfId="18874"/>
    <cellStyle name="Normal 3 25 8 12" xfId="18875"/>
    <cellStyle name="Normal 3 25 8 13" xfId="18876"/>
    <cellStyle name="Normal 3 25 8 2" xfId="18877"/>
    <cellStyle name="Normal 3 25 8 3" xfId="18878"/>
    <cellStyle name="Normal 3 25 8 4" xfId="18879"/>
    <cellStyle name="Normal 3 25 8 5" xfId="18880"/>
    <cellStyle name="Normal 3 25 8 6" xfId="18881"/>
    <cellStyle name="Normal 3 25 8 7" xfId="18882"/>
    <cellStyle name="Normal 3 25 8 8" xfId="18883"/>
    <cellStyle name="Normal 3 25 8 9" xfId="18884"/>
    <cellStyle name="Normal 3 25 9" xfId="18885"/>
    <cellStyle name="Normal 3 25 9 10" xfId="18886"/>
    <cellStyle name="Normal 3 25 9 11" xfId="18887"/>
    <cellStyle name="Normal 3 25 9 12" xfId="18888"/>
    <cellStyle name="Normal 3 25 9 13" xfId="18889"/>
    <cellStyle name="Normal 3 25 9 2" xfId="18890"/>
    <cellStyle name="Normal 3 25 9 3" xfId="18891"/>
    <cellStyle name="Normal 3 25 9 4" xfId="18892"/>
    <cellStyle name="Normal 3 25 9 5" xfId="18893"/>
    <cellStyle name="Normal 3 25 9 6" xfId="18894"/>
    <cellStyle name="Normal 3 25 9 7" xfId="18895"/>
    <cellStyle name="Normal 3 25 9 8" xfId="18896"/>
    <cellStyle name="Normal 3 25 9 9" xfId="18897"/>
    <cellStyle name="Normal 3 26" xfId="18898"/>
    <cellStyle name="Normal 3 26 10" xfId="18899"/>
    <cellStyle name="Normal 3 26 10 10" xfId="18900"/>
    <cellStyle name="Normal 3 26 10 11" xfId="18901"/>
    <cellStyle name="Normal 3 26 10 12" xfId="18902"/>
    <cellStyle name="Normal 3 26 10 13" xfId="18903"/>
    <cellStyle name="Normal 3 26 10 2" xfId="18904"/>
    <cellStyle name="Normal 3 26 10 3" xfId="18905"/>
    <cellStyle name="Normal 3 26 10 4" xfId="18906"/>
    <cellStyle name="Normal 3 26 10 5" xfId="18907"/>
    <cellStyle name="Normal 3 26 10 6" xfId="18908"/>
    <cellStyle name="Normal 3 26 10 7" xfId="18909"/>
    <cellStyle name="Normal 3 26 10 8" xfId="18910"/>
    <cellStyle name="Normal 3 26 10 9" xfId="18911"/>
    <cellStyle name="Normal 3 26 11" xfId="18912"/>
    <cellStyle name="Normal 3 26 11 10" xfId="18913"/>
    <cellStyle name="Normal 3 26 11 11" xfId="18914"/>
    <cellStyle name="Normal 3 26 11 12" xfId="18915"/>
    <cellStyle name="Normal 3 26 11 13" xfId="18916"/>
    <cellStyle name="Normal 3 26 11 2" xfId="18917"/>
    <cellStyle name="Normal 3 26 11 3" xfId="18918"/>
    <cellStyle name="Normal 3 26 11 4" xfId="18919"/>
    <cellStyle name="Normal 3 26 11 5" xfId="18920"/>
    <cellStyle name="Normal 3 26 11 6" xfId="18921"/>
    <cellStyle name="Normal 3 26 11 7" xfId="18922"/>
    <cellStyle name="Normal 3 26 11 8" xfId="18923"/>
    <cellStyle name="Normal 3 26 11 9" xfId="18924"/>
    <cellStyle name="Normal 3 26 12" xfId="18925"/>
    <cellStyle name="Normal 3 26 12 10" xfId="18926"/>
    <cellStyle name="Normal 3 26 12 11" xfId="18927"/>
    <cellStyle name="Normal 3 26 12 12" xfId="18928"/>
    <cellStyle name="Normal 3 26 12 13" xfId="18929"/>
    <cellStyle name="Normal 3 26 12 2" xfId="18930"/>
    <cellStyle name="Normal 3 26 12 3" xfId="18931"/>
    <cellStyle name="Normal 3 26 12 4" xfId="18932"/>
    <cellStyle name="Normal 3 26 12 5" xfId="18933"/>
    <cellStyle name="Normal 3 26 12 6" xfId="18934"/>
    <cellStyle name="Normal 3 26 12 7" xfId="18935"/>
    <cellStyle name="Normal 3 26 12 8" xfId="18936"/>
    <cellStyle name="Normal 3 26 12 9" xfId="18937"/>
    <cellStyle name="Normal 3 26 13" xfId="18938"/>
    <cellStyle name="Normal 3 26 13 10" xfId="18939"/>
    <cellStyle name="Normal 3 26 13 11" xfId="18940"/>
    <cellStyle name="Normal 3 26 13 12" xfId="18941"/>
    <cellStyle name="Normal 3 26 13 13" xfId="18942"/>
    <cellStyle name="Normal 3 26 13 2" xfId="18943"/>
    <cellStyle name="Normal 3 26 13 3" xfId="18944"/>
    <cellStyle name="Normal 3 26 13 4" xfId="18945"/>
    <cellStyle name="Normal 3 26 13 5" xfId="18946"/>
    <cellStyle name="Normal 3 26 13 6" xfId="18947"/>
    <cellStyle name="Normal 3 26 13 7" xfId="18948"/>
    <cellStyle name="Normal 3 26 13 8" xfId="18949"/>
    <cellStyle name="Normal 3 26 13 9" xfId="18950"/>
    <cellStyle name="Normal 3 26 14" xfId="18951"/>
    <cellStyle name="Normal 3 26 14 10" xfId="18952"/>
    <cellStyle name="Normal 3 26 14 11" xfId="18953"/>
    <cellStyle name="Normal 3 26 14 12" xfId="18954"/>
    <cellStyle name="Normal 3 26 14 13" xfId="18955"/>
    <cellStyle name="Normal 3 26 14 2" xfId="18956"/>
    <cellStyle name="Normal 3 26 14 3" xfId="18957"/>
    <cellStyle name="Normal 3 26 14 4" xfId="18958"/>
    <cellStyle name="Normal 3 26 14 5" xfId="18959"/>
    <cellStyle name="Normal 3 26 14 6" xfId="18960"/>
    <cellStyle name="Normal 3 26 14 7" xfId="18961"/>
    <cellStyle name="Normal 3 26 14 8" xfId="18962"/>
    <cellStyle name="Normal 3 26 14 9" xfId="18963"/>
    <cellStyle name="Normal 3 26 15" xfId="18964"/>
    <cellStyle name="Normal 3 26 15 10" xfId="18965"/>
    <cellStyle name="Normal 3 26 15 11" xfId="18966"/>
    <cellStyle name="Normal 3 26 15 12" xfId="18967"/>
    <cellStyle name="Normal 3 26 15 13" xfId="18968"/>
    <cellStyle name="Normal 3 26 15 2" xfId="18969"/>
    <cellStyle name="Normal 3 26 15 3" xfId="18970"/>
    <cellStyle name="Normal 3 26 15 4" xfId="18971"/>
    <cellStyle name="Normal 3 26 15 5" xfId="18972"/>
    <cellStyle name="Normal 3 26 15 6" xfId="18973"/>
    <cellStyle name="Normal 3 26 15 7" xfId="18974"/>
    <cellStyle name="Normal 3 26 15 8" xfId="18975"/>
    <cellStyle name="Normal 3 26 15 9" xfId="18976"/>
    <cellStyle name="Normal 3 26 16" xfId="18977"/>
    <cellStyle name="Normal 3 26 16 10" xfId="18978"/>
    <cellStyle name="Normal 3 26 16 11" xfId="18979"/>
    <cellStyle name="Normal 3 26 16 12" xfId="18980"/>
    <cellStyle name="Normal 3 26 16 13" xfId="18981"/>
    <cellStyle name="Normal 3 26 16 2" xfId="18982"/>
    <cellStyle name="Normal 3 26 16 3" xfId="18983"/>
    <cellStyle name="Normal 3 26 16 4" xfId="18984"/>
    <cellStyle name="Normal 3 26 16 5" xfId="18985"/>
    <cellStyle name="Normal 3 26 16 6" xfId="18986"/>
    <cellStyle name="Normal 3 26 16 7" xfId="18987"/>
    <cellStyle name="Normal 3 26 16 8" xfId="18988"/>
    <cellStyle name="Normal 3 26 16 9" xfId="18989"/>
    <cellStyle name="Normal 3 26 17" xfId="18990"/>
    <cellStyle name="Normal 3 26 17 10" xfId="18991"/>
    <cellStyle name="Normal 3 26 17 11" xfId="18992"/>
    <cellStyle name="Normal 3 26 17 12" xfId="18993"/>
    <cellStyle name="Normal 3 26 17 13" xfId="18994"/>
    <cellStyle name="Normal 3 26 17 2" xfId="18995"/>
    <cellStyle name="Normal 3 26 17 3" xfId="18996"/>
    <cellStyle name="Normal 3 26 17 4" xfId="18997"/>
    <cellStyle name="Normal 3 26 17 5" xfId="18998"/>
    <cellStyle name="Normal 3 26 17 6" xfId="18999"/>
    <cellStyle name="Normal 3 26 17 7" xfId="19000"/>
    <cellStyle name="Normal 3 26 17 8" xfId="19001"/>
    <cellStyle name="Normal 3 26 17 9" xfId="19002"/>
    <cellStyle name="Normal 3 26 18" xfId="19003"/>
    <cellStyle name="Normal 3 26 18 10" xfId="19004"/>
    <cellStyle name="Normal 3 26 18 11" xfId="19005"/>
    <cellStyle name="Normal 3 26 18 12" xfId="19006"/>
    <cellStyle name="Normal 3 26 18 13" xfId="19007"/>
    <cellStyle name="Normal 3 26 18 2" xfId="19008"/>
    <cellStyle name="Normal 3 26 18 3" xfId="19009"/>
    <cellStyle name="Normal 3 26 18 4" xfId="19010"/>
    <cellStyle name="Normal 3 26 18 5" xfId="19011"/>
    <cellStyle name="Normal 3 26 18 6" xfId="19012"/>
    <cellStyle name="Normal 3 26 18 7" xfId="19013"/>
    <cellStyle name="Normal 3 26 18 8" xfId="19014"/>
    <cellStyle name="Normal 3 26 18 9" xfId="19015"/>
    <cellStyle name="Normal 3 26 19" xfId="19016"/>
    <cellStyle name="Normal 3 26 19 10" xfId="19017"/>
    <cellStyle name="Normal 3 26 19 11" xfId="19018"/>
    <cellStyle name="Normal 3 26 19 12" xfId="19019"/>
    <cellStyle name="Normal 3 26 19 13" xfId="19020"/>
    <cellStyle name="Normal 3 26 19 2" xfId="19021"/>
    <cellStyle name="Normal 3 26 19 3" xfId="19022"/>
    <cellStyle name="Normal 3 26 19 4" xfId="19023"/>
    <cellStyle name="Normal 3 26 19 5" xfId="19024"/>
    <cellStyle name="Normal 3 26 19 6" xfId="19025"/>
    <cellStyle name="Normal 3 26 19 7" xfId="19026"/>
    <cellStyle name="Normal 3 26 19 8" xfId="19027"/>
    <cellStyle name="Normal 3 26 19 9" xfId="19028"/>
    <cellStyle name="Normal 3 26 2" xfId="19029"/>
    <cellStyle name="Normal 3 26 2 10" xfId="19030"/>
    <cellStyle name="Normal 3 26 2 11" xfId="19031"/>
    <cellStyle name="Normal 3 26 2 12" xfId="19032"/>
    <cellStyle name="Normal 3 26 2 13" xfId="19033"/>
    <cellStyle name="Normal 3 26 2 2" xfId="19034"/>
    <cellStyle name="Normal 3 26 2 3" xfId="19035"/>
    <cellStyle name="Normal 3 26 2 4" xfId="19036"/>
    <cellStyle name="Normal 3 26 2 5" xfId="19037"/>
    <cellStyle name="Normal 3 26 2 6" xfId="19038"/>
    <cellStyle name="Normal 3 26 2 7" xfId="19039"/>
    <cellStyle name="Normal 3 26 2 8" xfId="19040"/>
    <cellStyle name="Normal 3 26 2 9" xfId="19041"/>
    <cellStyle name="Normal 3 26 3" xfId="19042"/>
    <cellStyle name="Normal 3 26 3 10" xfId="19043"/>
    <cellStyle name="Normal 3 26 3 11" xfId="19044"/>
    <cellStyle name="Normal 3 26 3 12" xfId="19045"/>
    <cellStyle name="Normal 3 26 3 13" xfId="19046"/>
    <cellStyle name="Normal 3 26 3 2" xfId="19047"/>
    <cellStyle name="Normal 3 26 3 3" xfId="19048"/>
    <cellStyle name="Normal 3 26 3 4" xfId="19049"/>
    <cellStyle name="Normal 3 26 3 5" xfId="19050"/>
    <cellStyle name="Normal 3 26 3 6" xfId="19051"/>
    <cellStyle name="Normal 3 26 3 7" xfId="19052"/>
    <cellStyle name="Normal 3 26 3 8" xfId="19053"/>
    <cellStyle name="Normal 3 26 3 9" xfId="19054"/>
    <cellStyle name="Normal 3 26 4" xfId="19055"/>
    <cellStyle name="Normal 3 26 4 10" xfId="19056"/>
    <cellStyle name="Normal 3 26 4 11" xfId="19057"/>
    <cellStyle name="Normal 3 26 4 12" xfId="19058"/>
    <cellStyle name="Normal 3 26 4 13" xfId="19059"/>
    <cellStyle name="Normal 3 26 4 2" xfId="19060"/>
    <cellStyle name="Normal 3 26 4 3" xfId="19061"/>
    <cellStyle name="Normal 3 26 4 4" xfId="19062"/>
    <cellStyle name="Normal 3 26 4 5" xfId="19063"/>
    <cellStyle name="Normal 3 26 4 6" xfId="19064"/>
    <cellStyle name="Normal 3 26 4 7" xfId="19065"/>
    <cellStyle name="Normal 3 26 4 8" xfId="19066"/>
    <cellStyle name="Normal 3 26 4 9" xfId="19067"/>
    <cellStyle name="Normal 3 26 5" xfId="19068"/>
    <cellStyle name="Normal 3 26 5 10" xfId="19069"/>
    <cellStyle name="Normal 3 26 5 11" xfId="19070"/>
    <cellStyle name="Normal 3 26 5 12" xfId="19071"/>
    <cellStyle name="Normal 3 26 5 13" xfId="19072"/>
    <cellStyle name="Normal 3 26 5 2" xfId="19073"/>
    <cellStyle name="Normal 3 26 5 3" xfId="19074"/>
    <cellStyle name="Normal 3 26 5 4" xfId="19075"/>
    <cellStyle name="Normal 3 26 5 5" xfId="19076"/>
    <cellStyle name="Normal 3 26 5 6" xfId="19077"/>
    <cellStyle name="Normal 3 26 5 7" xfId="19078"/>
    <cellStyle name="Normal 3 26 5 8" xfId="19079"/>
    <cellStyle name="Normal 3 26 5 9" xfId="19080"/>
    <cellStyle name="Normal 3 26 6" xfId="19081"/>
    <cellStyle name="Normal 3 26 6 10" xfId="19082"/>
    <cellStyle name="Normal 3 26 6 11" xfId="19083"/>
    <cellStyle name="Normal 3 26 6 12" xfId="19084"/>
    <cellStyle name="Normal 3 26 6 13" xfId="19085"/>
    <cellStyle name="Normal 3 26 6 2" xfId="19086"/>
    <cellStyle name="Normal 3 26 6 3" xfId="19087"/>
    <cellStyle name="Normal 3 26 6 4" xfId="19088"/>
    <cellStyle name="Normal 3 26 6 5" xfId="19089"/>
    <cellStyle name="Normal 3 26 6 6" xfId="19090"/>
    <cellStyle name="Normal 3 26 6 7" xfId="19091"/>
    <cellStyle name="Normal 3 26 6 8" xfId="19092"/>
    <cellStyle name="Normal 3 26 6 9" xfId="19093"/>
    <cellStyle name="Normal 3 26 7" xfId="19094"/>
    <cellStyle name="Normal 3 26 7 10" xfId="19095"/>
    <cellStyle name="Normal 3 26 7 11" xfId="19096"/>
    <cellStyle name="Normal 3 26 7 12" xfId="19097"/>
    <cellStyle name="Normal 3 26 7 13" xfId="19098"/>
    <cellStyle name="Normal 3 26 7 2" xfId="19099"/>
    <cellStyle name="Normal 3 26 7 3" xfId="19100"/>
    <cellStyle name="Normal 3 26 7 4" xfId="19101"/>
    <cellStyle name="Normal 3 26 7 5" xfId="19102"/>
    <cellStyle name="Normal 3 26 7 6" xfId="19103"/>
    <cellStyle name="Normal 3 26 7 7" xfId="19104"/>
    <cellStyle name="Normal 3 26 7 8" xfId="19105"/>
    <cellStyle name="Normal 3 26 7 9" xfId="19106"/>
    <cellStyle name="Normal 3 26 8" xfId="19107"/>
    <cellStyle name="Normal 3 26 8 10" xfId="19108"/>
    <cellStyle name="Normal 3 26 8 11" xfId="19109"/>
    <cellStyle name="Normal 3 26 8 12" xfId="19110"/>
    <cellStyle name="Normal 3 26 8 13" xfId="19111"/>
    <cellStyle name="Normal 3 26 8 2" xfId="19112"/>
    <cellStyle name="Normal 3 26 8 3" xfId="19113"/>
    <cellStyle name="Normal 3 26 8 4" xfId="19114"/>
    <cellStyle name="Normal 3 26 8 5" xfId="19115"/>
    <cellStyle name="Normal 3 26 8 6" xfId="19116"/>
    <cellStyle name="Normal 3 26 8 7" xfId="19117"/>
    <cellStyle name="Normal 3 26 8 8" xfId="19118"/>
    <cellStyle name="Normal 3 26 8 9" xfId="19119"/>
    <cellStyle name="Normal 3 26 9" xfId="19120"/>
    <cellStyle name="Normal 3 26 9 10" xfId="19121"/>
    <cellStyle name="Normal 3 26 9 11" xfId="19122"/>
    <cellStyle name="Normal 3 26 9 12" xfId="19123"/>
    <cellStyle name="Normal 3 26 9 13" xfId="19124"/>
    <cellStyle name="Normal 3 26 9 2" xfId="19125"/>
    <cellStyle name="Normal 3 26 9 3" xfId="19126"/>
    <cellStyle name="Normal 3 26 9 4" xfId="19127"/>
    <cellStyle name="Normal 3 26 9 5" xfId="19128"/>
    <cellStyle name="Normal 3 26 9 6" xfId="19129"/>
    <cellStyle name="Normal 3 26 9 7" xfId="19130"/>
    <cellStyle name="Normal 3 26 9 8" xfId="19131"/>
    <cellStyle name="Normal 3 26 9 9" xfId="19132"/>
    <cellStyle name="Normal 3 27" xfId="19133"/>
    <cellStyle name="Normal 3 27 10" xfId="19134"/>
    <cellStyle name="Normal 3 27 10 10" xfId="19135"/>
    <cellStyle name="Normal 3 27 10 11" xfId="19136"/>
    <cellStyle name="Normal 3 27 10 12" xfId="19137"/>
    <cellStyle name="Normal 3 27 10 13" xfId="19138"/>
    <cellStyle name="Normal 3 27 10 2" xfId="19139"/>
    <cellStyle name="Normal 3 27 10 3" xfId="19140"/>
    <cellStyle name="Normal 3 27 10 4" xfId="19141"/>
    <cellStyle name="Normal 3 27 10 5" xfId="19142"/>
    <cellStyle name="Normal 3 27 10 6" xfId="19143"/>
    <cellStyle name="Normal 3 27 10 7" xfId="19144"/>
    <cellStyle name="Normal 3 27 10 8" xfId="19145"/>
    <cellStyle name="Normal 3 27 10 9" xfId="19146"/>
    <cellStyle name="Normal 3 27 11" xfId="19147"/>
    <cellStyle name="Normal 3 27 11 10" xfId="19148"/>
    <cellStyle name="Normal 3 27 11 11" xfId="19149"/>
    <cellStyle name="Normal 3 27 11 12" xfId="19150"/>
    <cellStyle name="Normal 3 27 11 13" xfId="19151"/>
    <cellStyle name="Normal 3 27 11 2" xfId="19152"/>
    <cellStyle name="Normal 3 27 11 3" xfId="19153"/>
    <cellStyle name="Normal 3 27 11 4" xfId="19154"/>
    <cellStyle name="Normal 3 27 11 5" xfId="19155"/>
    <cellStyle name="Normal 3 27 11 6" xfId="19156"/>
    <cellStyle name="Normal 3 27 11 7" xfId="19157"/>
    <cellStyle name="Normal 3 27 11 8" xfId="19158"/>
    <cellStyle name="Normal 3 27 11 9" xfId="19159"/>
    <cellStyle name="Normal 3 27 12" xfId="19160"/>
    <cellStyle name="Normal 3 27 12 10" xfId="19161"/>
    <cellStyle name="Normal 3 27 12 11" xfId="19162"/>
    <cellStyle name="Normal 3 27 12 12" xfId="19163"/>
    <cellStyle name="Normal 3 27 12 13" xfId="19164"/>
    <cellStyle name="Normal 3 27 12 2" xfId="19165"/>
    <cellStyle name="Normal 3 27 12 3" xfId="19166"/>
    <cellStyle name="Normal 3 27 12 4" xfId="19167"/>
    <cellStyle name="Normal 3 27 12 5" xfId="19168"/>
    <cellStyle name="Normal 3 27 12 6" xfId="19169"/>
    <cellStyle name="Normal 3 27 12 7" xfId="19170"/>
    <cellStyle name="Normal 3 27 12 8" xfId="19171"/>
    <cellStyle name="Normal 3 27 12 9" xfId="19172"/>
    <cellStyle name="Normal 3 27 13" xfId="19173"/>
    <cellStyle name="Normal 3 27 13 10" xfId="19174"/>
    <cellStyle name="Normal 3 27 13 11" xfId="19175"/>
    <cellStyle name="Normal 3 27 13 12" xfId="19176"/>
    <cellStyle name="Normal 3 27 13 13" xfId="19177"/>
    <cellStyle name="Normal 3 27 13 2" xfId="19178"/>
    <cellStyle name="Normal 3 27 13 3" xfId="19179"/>
    <cellStyle name="Normal 3 27 13 4" xfId="19180"/>
    <cellStyle name="Normal 3 27 13 5" xfId="19181"/>
    <cellStyle name="Normal 3 27 13 6" xfId="19182"/>
    <cellStyle name="Normal 3 27 13 7" xfId="19183"/>
    <cellStyle name="Normal 3 27 13 8" xfId="19184"/>
    <cellStyle name="Normal 3 27 13 9" xfId="19185"/>
    <cellStyle name="Normal 3 27 14" xfId="19186"/>
    <cellStyle name="Normal 3 27 14 10" xfId="19187"/>
    <cellStyle name="Normal 3 27 14 11" xfId="19188"/>
    <cellStyle name="Normal 3 27 14 12" xfId="19189"/>
    <cellStyle name="Normal 3 27 14 13" xfId="19190"/>
    <cellStyle name="Normal 3 27 14 2" xfId="19191"/>
    <cellStyle name="Normal 3 27 14 3" xfId="19192"/>
    <cellStyle name="Normal 3 27 14 4" xfId="19193"/>
    <cellStyle name="Normal 3 27 14 5" xfId="19194"/>
    <cellStyle name="Normal 3 27 14 6" xfId="19195"/>
    <cellStyle name="Normal 3 27 14 7" xfId="19196"/>
    <cellStyle name="Normal 3 27 14 8" xfId="19197"/>
    <cellStyle name="Normal 3 27 14 9" xfId="19198"/>
    <cellStyle name="Normal 3 27 15" xfId="19199"/>
    <cellStyle name="Normal 3 27 15 10" xfId="19200"/>
    <cellStyle name="Normal 3 27 15 11" xfId="19201"/>
    <cellStyle name="Normal 3 27 15 12" xfId="19202"/>
    <cellStyle name="Normal 3 27 15 13" xfId="19203"/>
    <cellStyle name="Normal 3 27 15 2" xfId="19204"/>
    <cellStyle name="Normal 3 27 15 3" xfId="19205"/>
    <cellStyle name="Normal 3 27 15 4" xfId="19206"/>
    <cellStyle name="Normal 3 27 15 5" xfId="19207"/>
    <cellStyle name="Normal 3 27 15 6" xfId="19208"/>
    <cellStyle name="Normal 3 27 15 7" xfId="19209"/>
    <cellStyle name="Normal 3 27 15 8" xfId="19210"/>
    <cellStyle name="Normal 3 27 15 9" xfId="19211"/>
    <cellStyle name="Normal 3 27 16" xfId="19212"/>
    <cellStyle name="Normal 3 27 16 10" xfId="19213"/>
    <cellStyle name="Normal 3 27 16 11" xfId="19214"/>
    <cellStyle name="Normal 3 27 16 12" xfId="19215"/>
    <cellStyle name="Normal 3 27 16 13" xfId="19216"/>
    <cellStyle name="Normal 3 27 16 2" xfId="19217"/>
    <cellStyle name="Normal 3 27 16 3" xfId="19218"/>
    <cellStyle name="Normal 3 27 16 4" xfId="19219"/>
    <cellStyle name="Normal 3 27 16 5" xfId="19220"/>
    <cellStyle name="Normal 3 27 16 6" xfId="19221"/>
    <cellStyle name="Normal 3 27 16 7" xfId="19222"/>
    <cellStyle name="Normal 3 27 16 8" xfId="19223"/>
    <cellStyle name="Normal 3 27 16 9" xfId="19224"/>
    <cellStyle name="Normal 3 27 17" xfId="19225"/>
    <cellStyle name="Normal 3 27 17 10" xfId="19226"/>
    <cellStyle name="Normal 3 27 17 11" xfId="19227"/>
    <cellStyle name="Normal 3 27 17 12" xfId="19228"/>
    <cellStyle name="Normal 3 27 17 13" xfId="19229"/>
    <cellStyle name="Normal 3 27 17 2" xfId="19230"/>
    <cellStyle name="Normal 3 27 17 3" xfId="19231"/>
    <cellStyle name="Normal 3 27 17 4" xfId="19232"/>
    <cellStyle name="Normal 3 27 17 5" xfId="19233"/>
    <cellStyle name="Normal 3 27 17 6" xfId="19234"/>
    <cellStyle name="Normal 3 27 17 7" xfId="19235"/>
    <cellStyle name="Normal 3 27 17 8" xfId="19236"/>
    <cellStyle name="Normal 3 27 17 9" xfId="19237"/>
    <cellStyle name="Normal 3 27 18" xfId="19238"/>
    <cellStyle name="Normal 3 27 18 10" xfId="19239"/>
    <cellStyle name="Normal 3 27 18 11" xfId="19240"/>
    <cellStyle name="Normal 3 27 18 12" xfId="19241"/>
    <cellStyle name="Normal 3 27 18 13" xfId="19242"/>
    <cellStyle name="Normal 3 27 18 2" xfId="19243"/>
    <cellStyle name="Normal 3 27 18 3" xfId="19244"/>
    <cellStyle name="Normal 3 27 18 4" xfId="19245"/>
    <cellStyle name="Normal 3 27 18 5" xfId="19246"/>
    <cellStyle name="Normal 3 27 18 6" xfId="19247"/>
    <cellStyle name="Normal 3 27 18 7" xfId="19248"/>
    <cellStyle name="Normal 3 27 18 8" xfId="19249"/>
    <cellStyle name="Normal 3 27 18 9" xfId="19250"/>
    <cellStyle name="Normal 3 27 19" xfId="19251"/>
    <cellStyle name="Normal 3 27 19 10" xfId="19252"/>
    <cellStyle name="Normal 3 27 19 11" xfId="19253"/>
    <cellStyle name="Normal 3 27 19 12" xfId="19254"/>
    <cellStyle name="Normal 3 27 19 13" xfId="19255"/>
    <cellStyle name="Normal 3 27 19 2" xfId="19256"/>
    <cellStyle name="Normal 3 27 19 3" xfId="19257"/>
    <cellStyle name="Normal 3 27 19 4" xfId="19258"/>
    <cellStyle name="Normal 3 27 19 5" xfId="19259"/>
    <cellStyle name="Normal 3 27 19 6" xfId="19260"/>
    <cellStyle name="Normal 3 27 19 7" xfId="19261"/>
    <cellStyle name="Normal 3 27 19 8" xfId="19262"/>
    <cellStyle name="Normal 3 27 19 9" xfId="19263"/>
    <cellStyle name="Normal 3 27 2" xfId="19264"/>
    <cellStyle name="Normal 3 27 2 10" xfId="19265"/>
    <cellStyle name="Normal 3 27 2 11" xfId="19266"/>
    <cellStyle name="Normal 3 27 2 12" xfId="19267"/>
    <cellStyle name="Normal 3 27 2 13" xfId="19268"/>
    <cellStyle name="Normal 3 27 2 2" xfId="19269"/>
    <cellStyle name="Normal 3 27 2 3" xfId="19270"/>
    <cellStyle name="Normal 3 27 2 4" xfId="19271"/>
    <cellStyle name="Normal 3 27 2 5" xfId="19272"/>
    <cellStyle name="Normal 3 27 2 6" xfId="19273"/>
    <cellStyle name="Normal 3 27 2 7" xfId="19274"/>
    <cellStyle name="Normal 3 27 2 8" xfId="19275"/>
    <cellStyle name="Normal 3 27 2 9" xfId="19276"/>
    <cellStyle name="Normal 3 27 3" xfId="19277"/>
    <cellStyle name="Normal 3 27 3 10" xfId="19278"/>
    <cellStyle name="Normal 3 27 3 11" xfId="19279"/>
    <cellStyle name="Normal 3 27 3 12" xfId="19280"/>
    <cellStyle name="Normal 3 27 3 13" xfId="19281"/>
    <cellStyle name="Normal 3 27 3 2" xfId="19282"/>
    <cellStyle name="Normal 3 27 3 3" xfId="19283"/>
    <cellStyle name="Normal 3 27 3 4" xfId="19284"/>
    <cellStyle name="Normal 3 27 3 5" xfId="19285"/>
    <cellStyle name="Normal 3 27 3 6" xfId="19286"/>
    <cellStyle name="Normal 3 27 3 7" xfId="19287"/>
    <cellStyle name="Normal 3 27 3 8" xfId="19288"/>
    <cellStyle name="Normal 3 27 3 9" xfId="19289"/>
    <cellStyle name="Normal 3 27 4" xfId="19290"/>
    <cellStyle name="Normal 3 27 4 10" xfId="19291"/>
    <cellStyle name="Normal 3 27 4 11" xfId="19292"/>
    <cellStyle name="Normal 3 27 4 12" xfId="19293"/>
    <cellStyle name="Normal 3 27 4 13" xfId="19294"/>
    <cellStyle name="Normal 3 27 4 2" xfId="19295"/>
    <cellStyle name="Normal 3 27 4 3" xfId="19296"/>
    <cellStyle name="Normal 3 27 4 4" xfId="19297"/>
    <cellStyle name="Normal 3 27 4 5" xfId="19298"/>
    <cellStyle name="Normal 3 27 4 6" xfId="19299"/>
    <cellStyle name="Normal 3 27 4 7" xfId="19300"/>
    <cellStyle name="Normal 3 27 4 8" xfId="19301"/>
    <cellStyle name="Normal 3 27 4 9" xfId="19302"/>
    <cellStyle name="Normal 3 27 5" xfId="19303"/>
    <cellStyle name="Normal 3 27 5 10" xfId="19304"/>
    <cellStyle name="Normal 3 27 5 11" xfId="19305"/>
    <cellStyle name="Normal 3 27 5 12" xfId="19306"/>
    <cellStyle name="Normal 3 27 5 13" xfId="19307"/>
    <cellStyle name="Normal 3 27 5 2" xfId="19308"/>
    <cellStyle name="Normal 3 27 5 3" xfId="19309"/>
    <cellStyle name="Normal 3 27 5 4" xfId="19310"/>
    <cellStyle name="Normal 3 27 5 5" xfId="19311"/>
    <cellStyle name="Normal 3 27 5 6" xfId="19312"/>
    <cellStyle name="Normal 3 27 5 7" xfId="19313"/>
    <cellStyle name="Normal 3 27 5 8" xfId="19314"/>
    <cellStyle name="Normal 3 27 5 9" xfId="19315"/>
    <cellStyle name="Normal 3 27 6" xfId="19316"/>
    <cellStyle name="Normal 3 27 6 10" xfId="19317"/>
    <cellStyle name="Normal 3 27 6 11" xfId="19318"/>
    <cellStyle name="Normal 3 27 6 12" xfId="19319"/>
    <cellStyle name="Normal 3 27 6 13" xfId="19320"/>
    <cellStyle name="Normal 3 27 6 2" xfId="19321"/>
    <cellStyle name="Normal 3 27 6 3" xfId="19322"/>
    <cellStyle name="Normal 3 27 6 4" xfId="19323"/>
    <cellStyle name="Normal 3 27 6 5" xfId="19324"/>
    <cellStyle name="Normal 3 27 6 6" xfId="19325"/>
    <cellStyle name="Normal 3 27 6 7" xfId="19326"/>
    <cellStyle name="Normal 3 27 6 8" xfId="19327"/>
    <cellStyle name="Normal 3 27 6 9" xfId="19328"/>
    <cellStyle name="Normal 3 27 7" xfId="19329"/>
    <cellStyle name="Normal 3 27 7 10" xfId="19330"/>
    <cellStyle name="Normal 3 27 7 11" xfId="19331"/>
    <cellStyle name="Normal 3 27 7 12" xfId="19332"/>
    <cellStyle name="Normal 3 27 7 13" xfId="19333"/>
    <cellStyle name="Normal 3 27 7 2" xfId="19334"/>
    <cellStyle name="Normal 3 27 7 3" xfId="19335"/>
    <cellStyle name="Normal 3 27 7 4" xfId="19336"/>
    <cellStyle name="Normal 3 27 7 5" xfId="19337"/>
    <cellStyle name="Normal 3 27 7 6" xfId="19338"/>
    <cellStyle name="Normal 3 27 7 7" xfId="19339"/>
    <cellStyle name="Normal 3 27 7 8" xfId="19340"/>
    <cellStyle name="Normal 3 27 7 9" xfId="19341"/>
    <cellStyle name="Normal 3 27 8" xfId="19342"/>
    <cellStyle name="Normal 3 27 8 10" xfId="19343"/>
    <cellStyle name="Normal 3 27 8 11" xfId="19344"/>
    <cellStyle name="Normal 3 27 8 12" xfId="19345"/>
    <cellStyle name="Normal 3 27 8 13" xfId="19346"/>
    <cellStyle name="Normal 3 27 8 2" xfId="19347"/>
    <cellStyle name="Normal 3 27 8 3" xfId="19348"/>
    <cellStyle name="Normal 3 27 8 4" xfId="19349"/>
    <cellStyle name="Normal 3 27 8 5" xfId="19350"/>
    <cellStyle name="Normal 3 27 8 6" xfId="19351"/>
    <cellStyle name="Normal 3 27 8 7" xfId="19352"/>
    <cellStyle name="Normal 3 27 8 8" xfId="19353"/>
    <cellStyle name="Normal 3 27 8 9" xfId="19354"/>
    <cellStyle name="Normal 3 27 9" xfId="19355"/>
    <cellStyle name="Normal 3 27 9 10" xfId="19356"/>
    <cellStyle name="Normal 3 27 9 11" xfId="19357"/>
    <cellStyle name="Normal 3 27 9 12" xfId="19358"/>
    <cellStyle name="Normal 3 27 9 13" xfId="19359"/>
    <cellStyle name="Normal 3 27 9 2" xfId="19360"/>
    <cellStyle name="Normal 3 27 9 3" xfId="19361"/>
    <cellStyle name="Normal 3 27 9 4" xfId="19362"/>
    <cellStyle name="Normal 3 27 9 5" xfId="19363"/>
    <cellStyle name="Normal 3 27 9 6" xfId="19364"/>
    <cellStyle name="Normal 3 27 9 7" xfId="19365"/>
    <cellStyle name="Normal 3 27 9 8" xfId="19366"/>
    <cellStyle name="Normal 3 27 9 9" xfId="19367"/>
    <cellStyle name="Normal 3 28" xfId="19368"/>
    <cellStyle name="Normal 3 28 10" xfId="19369"/>
    <cellStyle name="Normal 3 28 10 10" xfId="19370"/>
    <cellStyle name="Normal 3 28 10 11" xfId="19371"/>
    <cellStyle name="Normal 3 28 10 12" xfId="19372"/>
    <cellStyle name="Normal 3 28 10 13" xfId="19373"/>
    <cellStyle name="Normal 3 28 10 2" xfId="19374"/>
    <cellStyle name="Normal 3 28 10 3" xfId="19375"/>
    <cellStyle name="Normal 3 28 10 4" xfId="19376"/>
    <cellStyle name="Normal 3 28 10 5" xfId="19377"/>
    <cellStyle name="Normal 3 28 10 6" xfId="19378"/>
    <cellStyle name="Normal 3 28 10 7" xfId="19379"/>
    <cellStyle name="Normal 3 28 10 8" xfId="19380"/>
    <cellStyle name="Normal 3 28 10 9" xfId="19381"/>
    <cellStyle name="Normal 3 28 11" xfId="19382"/>
    <cellStyle name="Normal 3 28 11 10" xfId="19383"/>
    <cellStyle name="Normal 3 28 11 11" xfId="19384"/>
    <cellStyle name="Normal 3 28 11 12" xfId="19385"/>
    <cellStyle name="Normal 3 28 11 13" xfId="19386"/>
    <cellStyle name="Normal 3 28 11 2" xfId="19387"/>
    <cellStyle name="Normal 3 28 11 3" xfId="19388"/>
    <cellStyle name="Normal 3 28 11 4" xfId="19389"/>
    <cellStyle name="Normal 3 28 11 5" xfId="19390"/>
    <cellStyle name="Normal 3 28 11 6" xfId="19391"/>
    <cellStyle name="Normal 3 28 11 7" xfId="19392"/>
    <cellStyle name="Normal 3 28 11 8" xfId="19393"/>
    <cellStyle name="Normal 3 28 11 9" xfId="19394"/>
    <cellStyle name="Normal 3 28 12" xfId="19395"/>
    <cellStyle name="Normal 3 28 12 10" xfId="19396"/>
    <cellStyle name="Normal 3 28 12 11" xfId="19397"/>
    <cellStyle name="Normal 3 28 12 12" xfId="19398"/>
    <cellStyle name="Normal 3 28 12 13" xfId="19399"/>
    <cellStyle name="Normal 3 28 12 2" xfId="19400"/>
    <cellStyle name="Normal 3 28 12 3" xfId="19401"/>
    <cellStyle name="Normal 3 28 12 4" xfId="19402"/>
    <cellStyle name="Normal 3 28 12 5" xfId="19403"/>
    <cellStyle name="Normal 3 28 12 6" xfId="19404"/>
    <cellStyle name="Normal 3 28 12 7" xfId="19405"/>
    <cellStyle name="Normal 3 28 12 8" xfId="19406"/>
    <cellStyle name="Normal 3 28 12 9" xfId="19407"/>
    <cellStyle name="Normal 3 28 13" xfId="19408"/>
    <cellStyle name="Normal 3 28 13 10" xfId="19409"/>
    <cellStyle name="Normal 3 28 13 11" xfId="19410"/>
    <cellStyle name="Normal 3 28 13 12" xfId="19411"/>
    <cellStyle name="Normal 3 28 13 13" xfId="19412"/>
    <cellStyle name="Normal 3 28 13 2" xfId="19413"/>
    <cellStyle name="Normal 3 28 13 3" xfId="19414"/>
    <cellStyle name="Normal 3 28 13 4" xfId="19415"/>
    <cellStyle name="Normal 3 28 13 5" xfId="19416"/>
    <cellStyle name="Normal 3 28 13 6" xfId="19417"/>
    <cellStyle name="Normal 3 28 13 7" xfId="19418"/>
    <cellStyle name="Normal 3 28 13 8" xfId="19419"/>
    <cellStyle name="Normal 3 28 13 9" xfId="19420"/>
    <cellStyle name="Normal 3 28 14" xfId="19421"/>
    <cellStyle name="Normal 3 28 14 10" xfId="19422"/>
    <cellStyle name="Normal 3 28 14 11" xfId="19423"/>
    <cellStyle name="Normal 3 28 14 12" xfId="19424"/>
    <cellStyle name="Normal 3 28 14 13" xfId="19425"/>
    <cellStyle name="Normal 3 28 14 2" xfId="19426"/>
    <cellStyle name="Normal 3 28 14 3" xfId="19427"/>
    <cellStyle name="Normal 3 28 14 4" xfId="19428"/>
    <cellStyle name="Normal 3 28 14 5" xfId="19429"/>
    <cellStyle name="Normal 3 28 14 6" xfId="19430"/>
    <cellStyle name="Normal 3 28 14 7" xfId="19431"/>
    <cellStyle name="Normal 3 28 14 8" xfId="19432"/>
    <cellStyle name="Normal 3 28 14 9" xfId="19433"/>
    <cellStyle name="Normal 3 28 15" xfId="19434"/>
    <cellStyle name="Normal 3 28 15 10" xfId="19435"/>
    <cellStyle name="Normal 3 28 15 11" xfId="19436"/>
    <cellStyle name="Normal 3 28 15 12" xfId="19437"/>
    <cellStyle name="Normal 3 28 15 13" xfId="19438"/>
    <cellStyle name="Normal 3 28 15 2" xfId="19439"/>
    <cellStyle name="Normal 3 28 15 3" xfId="19440"/>
    <cellStyle name="Normal 3 28 15 4" xfId="19441"/>
    <cellStyle name="Normal 3 28 15 5" xfId="19442"/>
    <cellStyle name="Normal 3 28 15 6" xfId="19443"/>
    <cellStyle name="Normal 3 28 15 7" xfId="19444"/>
    <cellStyle name="Normal 3 28 15 8" xfId="19445"/>
    <cellStyle name="Normal 3 28 15 9" xfId="19446"/>
    <cellStyle name="Normal 3 28 16" xfId="19447"/>
    <cellStyle name="Normal 3 28 16 10" xfId="19448"/>
    <cellStyle name="Normal 3 28 16 11" xfId="19449"/>
    <cellStyle name="Normal 3 28 16 12" xfId="19450"/>
    <cellStyle name="Normal 3 28 16 13" xfId="19451"/>
    <cellStyle name="Normal 3 28 16 2" xfId="19452"/>
    <cellStyle name="Normal 3 28 16 3" xfId="19453"/>
    <cellStyle name="Normal 3 28 16 4" xfId="19454"/>
    <cellStyle name="Normal 3 28 16 5" xfId="19455"/>
    <cellStyle name="Normal 3 28 16 6" xfId="19456"/>
    <cellStyle name="Normal 3 28 16 7" xfId="19457"/>
    <cellStyle name="Normal 3 28 16 8" xfId="19458"/>
    <cellStyle name="Normal 3 28 16 9" xfId="19459"/>
    <cellStyle name="Normal 3 28 17" xfId="19460"/>
    <cellStyle name="Normal 3 28 17 10" xfId="19461"/>
    <cellStyle name="Normal 3 28 17 11" xfId="19462"/>
    <cellStyle name="Normal 3 28 17 12" xfId="19463"/>
    <cellStyle name="Normal 3 28 17 13" xfId="19464"/>
    <cellStyle name="Normal 3 28 17 2" xfId="19465"/>
    <cellStyle name="Normal 3 28 17 3" xfId="19466"/>
    <cellStyle name="Normal 3 28 17 4" xfId="19467"/>
    <cellStyle name="Normal 3 28 17 5" xfId="19468"/>
    <cellStyle name="Normal 3 28 17 6" xfId="19469"/>
    <cellStyle name="Normal 3 28 17 7" xfId="19470"/>
    <cellStyle name="Normal 3 28 17 8" xfId="19471"/>
    <cellStyle name="Normal 3 28 17 9" xfId="19472"/>
    <cellStyle name="Normal 3 28 18" xfId="19473"/>
    <cellStyle name="Normal 3 28 18 10" xfId="19474"/>
    <cellStyle name="Normal 3 28 18 11" xfId="19475"/>
    <cellStyle name="Normal 3 28 18 12" xfId="19476"/>
    <cellStyle name="Normal 3 28 18 13" xfId="19477"/>
    <cellStyle name="Normal 3 28 18 2" xfId="19478"/>
    <cellStyle name="Normal 3 28 18 3" xfId="19479"/>
    <cellStyle name="Normal 3 28 18 4" xfId="19480"/>
    <cellStyle name="Normal 3 28 18 5" xfId="19481"/>
    <cellStyle name="Normal 3 28 18 6" xfId="19482"/>
    <cellStyle name="Normal 3 28 18 7" xfId="19483"/>
    <cellStyle name="Normal 3 28 18 8" xfId="19484"/>
    <cellStyle name="Normal 3 28 18 9" xfId="19485"/>
    <cellStyle name="Normal 3 28 19" xfId="19486"/>
    <cellStyle name="Normal 3 28 19 10" xfId="19487"/>
    <cellStyle name="Normal 3 28 19 11" xfId="19488"/>
    <cellStyle name="Normal 3 28 19 12" xfId="19489"/>
    <cellStyle name="Normal 3 28 19 13" xfId="19490"/>
    <cellStyle name="Normal 3 28 19 2" xfId="19491"/>
    <cellStyle name="Normal 3 28 19 3" xfId="19492"/>
    <cellStyle name="Normal 3 28 19 4" xfId="19493"/>
    <cellStyle name="Normal 3 28 19 5" xfId="19494"/>
    <cellStyle name="Normal 3 28 19 6" xfId="19495"/>
    <cellStyle name="Normal 3 28 19 7" xfId="19496"/>
    <cellStyle name="Normal 3 28 19 8" xfId="19497"/>
    <cellStyle name="Normal 3 28 19 9" xfId="19498"/>
    <cellStyle name="Normal 3 28 2" xfId="19499"/>
    <cellStyle name="Normal 3 28 2 10" xfId="19500"/>
    <cellStyle name="Normal 3 28 2 11" xfId="19501"/>
    <cellStyle name="Normal 3 28 2 12" xfId="19502"/>
    <cellStyle name="Normal 3 28 2 13" xfId="19503"/>
    <cellStyle name="Normal 3 28 2 2" xfId="19504"/>
    <cellStyle name="Normal 3 28 2 3" xfId="19505"/>
    <cellStyle name="Normal 3 28 2 4" xfId="19506"/>
    <cellStyle name="Normal 3 28 2 5" xfId="19507"/>
    <cellStyle name="Normal 3 28 2 6" xfId="19508"/>
    <cellStyle name="Normal 3 28 2 7" xfId="19509"/>
    <cellStyle name="Normal 3 28 2 8" xfId="19510"/>
    <cellStyle name="Normal 3 28 2 9" xfId="19511"/>
    <cellStyle name="Normal 3 28 3" xfId="19512"/>
    <cellStyle name="Normal 3 28 3 10" xfId="19513"/>
    <cellStyle name="Normal 3 28 3 11" xfId="19514"/>
    <cellStyle name="Normal 3 28 3 12" xfId="19515"/>
    <cellStyle name="Normal 3 28 3 13" xfId="19516"/>
    <cellStyle name="Normal 3 28 3 2" xfId="19517"/>
    <cellStyle name="Normal 3 28 3 3" xfId="19518"/>
    <cellStyle name="Normal 3 28 3 4" xfId="19519"/>
    <cellStyle name="Normal 3 28 3 5" xfId="19520"/>
    <cellStyle name="Normal 3 28 3 6" xfId="19521"/>
    <cellStyle name="Normal 3 28 3 7" xfId="19522"/>
    <cellStyle name="Normal 3 28 3 8" xfId="19523"/>
    <cellStyle name="Normal 3 28 3 9" xfId="19524"/>
    <cellStyle name="Normal 3 28 4" xfId="19525"/>
    <cellStyle name="Normal 3 28 4 10" xfId="19526"/>
    <cellStyle name="Normal 3 28 4 11" xfId="19527"/>
    <cellStyle name="Normal 3 28 4 12" xfId="19528"/>
    <cellStyle name="Normal 3 28 4 13" xfId="19529"/>
    <cellStyle name="Normal 3 28 4 2" xfId="19530"/>
    <cellStyle name="Normal 3 28 4 3" xfId="19531"/>
    <cellStyle name="Normal 3 28 4 4" xfId="19532"/>
    <cellStyle name="Normal 3 28 4 5" xfId="19533"/>
    <cellStyle name="Normal 3 28 4 6" xfId="19534"/>
    <cellStyle name="Normal 3 28 4 7" xfId="19535"/>
    <cellStyle name="Normal 3 28 4 8" xfId="19536"/>
    <cellStyle name="Normal 3 28 4 9" xfId="19537"/>
    <cellStyle name="Normal 3 28 5" xfId="19538"/>
    <cellStyle name="Normal 3 28 5 10" xfId="19539"/>
    <cellStyle name="Normal 3 28 5 11" xfId="19540"/>
    <cellStyle name="Normal 3 28 5 12" xfId="19541"/>
    <cellStyle name="Normal 3 28 5 13" xfId="19542"/>
    <cellStyle name="Normal 3 28 5 2" xfId="19543"/>
    <cellStyle name="Normal 3 28 5 3" xfId="19544"/>
    <cellStyle name="Normal 3 28 5 4" xfId="19545"/>
    <cellStyle name="Normal 3 28 5 5" xfId="19546"/>
    <cellStyle name="Normal 3 28 5 6" xfId="19547"/>
    <cellStyle name="Normal 3 28 5 7" xfId="19548"/>
    <cellStyle name="Normal 3 28 5 8" xfId="19549"/>
    <cellStyle name="Normal 3 28 5 9" xfId="19550"/>
    <cellStyle name="Normal 3 28 6" xfId="19551"/>
    <cellStyle name="Normal 3 28 6 10" xfId="19552"/>
    <cellStyle name="Normal 3 28 6 11" xfId="19553"/>
    <cellStyle name="Normal 3 28 6 12" xfId="19554"/>
    <cellStyle name="Normal 3 28 6 13" xfId="19555"/>
    <cellStyle name="Normal 3 28 6 2" xfId="19556"/>
    <cellStyle name="Normal 3 28 6 3" xfId="19557"/>
    <cellStyle name="Normal 3 28 6 4" xfId="19558"/>
    <cellStyle name="Normal 3 28 6 5" xfId="19559"/>
    <cellStyle name="Normal 3 28 6 6" xfId="19560"/>
    <cellStyle name="Normal 3 28 6 7" xfId="19561"/>
    <cellStyle name="Normal 3 28 6 8" xfId="19562"/>
    <cellStyle name="Normal 3 28 6 9" xfId="19563"/>
    <cellStyle name="Normal 3 28 7" xfId="19564"/>
    <cellStyle name="Normal 3 28 7 10" xfId="19565"/>
    <cellStyle name="Normal 3 28 7 11" xfId="19566"/>
    <cellStyle name="Normal 3 28 7 12" xfId="19567"/>
    <cellStyle name="Normal 3 28 7 13" xfId="19568"/>
    <cellStyle name="Normal 3 28 7 2" xfId="19569"/>
    <cellStyle name="Normal 3 28 7 3" xfId="19570"/>
    <cellStyle name="Normal 3 28 7 4" xfId="19571"/>
    <cellStyle name="Normal 3 28 7 5" xfId="19572"/>
    <cellStyle name="Normal 3 28 7 6" xfId="19573"/>
    <cellStyle name="Normal 3 28 7 7" xfId="19574"/>
    <cellStyle name="Normal 3 28 7 8" xfId="19575"/>
    <cellStyle name="Normal 3 28 7 9" xfId="19576"/>
    <cellStyle name="Normal 3 28 8" xfId="19577"/>
    <cellStyle name="Normal 3 28 8 10" xfId="19578"/>
    <cellStyle name="Normal 3 28 8 11" xfId="19579"/>
    <cellStyle name="Normal 3 28 8 12" xfId="19580"/>
    <cellStyle name="Normal 3 28 8 13" xfId="19581"/>
    <cellStyle name="Normal 3 28 8 2" xfId="19582"/>
    <cellStyle name="Normal 3 28 8 3" xfId="19583"/>
    <cellStyle name="Normal 3 28 8 4" xfId="19584"/>
    <cellStyle name="Normal 3 28 8 5" xfId="19585"/>
    <cellStyle name="Normal 3 28 8 6" xfId="19586"/>
    <cellStyle name="Normal 3 28 8 7" xfId="19587"/>
    <cellStyle name="Normal 3 28 8 8" xfId="19588"/>
    <cellStyle name="Normal 3 28 8 9" xfId="19589"/>
    <cellStyle name="Normal 3 28 9" xfId="19590"/>
    <cellStyle name="Normal 3 28 9 10" xfId="19591"/>
    <cellStyle name="Normal 3 28 9 11" xfId="19592"/>
    <cellStyle name="Normal 3 28 9 12" xfId="19593"/>
    <cellStyle name="Normal 3 28 9 13" xfId="19594"/>
    <cellStyle name="Normal 3 28 9 2" xfId="19595"/>
    <cellStyle name="Normal 3 28 9 3" xfId="19596"/>
    <cellStyle name="Normal 3 28 9 4" xfId="19597"/>
    <cellStyle name="Normal 3 28 9 5" xfId="19598"/>
    <cellStyle name="Normal 3 28 9 6" xfId="19599"/>
    <cellStyle name="Normal 3 28 9 7" xfId="19600"/>
    <cellStyle name="Normal 3 28 9 8" xfId="19601"/>
    <cellStyle name="Normal 3 28 9 9" xfId="19602"/>
    <cellStyle name="Normal 3 29" xfId="19603"/>
    <cellStyle name="Normal 3 29 10" xfId="19604"/>
    <cellStyle name="Normal 3 29 10 10" xfId="19605"/>
    <cellStyle name="Normal 3 29 10 11" xfId="19606"/>
    <cellStyle name="Normal 3 29 10 12" xfId="19607"/>
    <cellStyle name="Normal 3 29 10 13" xfId="19608"/>
    <cellStyle name="Normal 3 29 10 2" xfId="19609"/>
    <cellStyle name="Normal 3 29 10 3" xfId="19610"/>
    <cellStyle name="Normal 3 29 10 4" xfId="19611"/>
    <cellStyle name="Normal 3 29 10 5" xfId="19612"/>
    <cellStyle name="Normal 3 29 10 6" xfId="19613"/>
    <cellStyle name="Normal 3 29 10 7" xfId="19614"/>
    <cellStyle name="Normal 3 29 10 8" xfId="19615"/>
    <cellStyle name="Normal 3 29 10 9" xfId="19616"/>
    <cellStyle name="Normal 3 29 11" xfId="19617"/>
    <cellStyle name="Normal 3 29 11 10" xfId="19618"/>
    <cellStyle name="Normal 3 29 11 11" xfId="19619"/>
    <cellStyle name="Normal 3 29 11 12" xfId="19620"/>
    <cellStyle name="Normal 3 29 11 13" xfId="19621"/>
    <cellStyle name="Normal 3 29 11 2" xfId="19622"/>
    <cellStyle name="Normal 3 29 11 3" xfId="19623"/>
    <cellStyle name="Normal 3 29 11 4" xfId="19624"/>
    <cellStyle name="Normal 3 29 11 5" xfId="19625"/>
    <cellStyle name="Normal 3 29 11 6" xfId="19626"/>
    <cellStyle name="Normal 3 29 11 7" xfId="19627"/>
    <cellStyle name="Normal 3 29 11 8" xfId="19628"/>
    <cellStyle name="Normal 3 29 11 9" xfId="19629"/>
    <cellStyle name="Normal 3 29 12" xfId="19630"/>
    <cellStyle name="Normal 3 29 12 10" xfId="19631"/>
    <cellStyle name="Normal 3 29 12 11" xfId="19632"/>
    <cellStyle name="Normal 3 29 12 12" xfId="19633"/>
    <cellStyle name="Normal 3 29 12 13" xfId="19634"/>
    <cellStyle name="Normal 3 29 12 2" xfId="19635"/>
    <cellStyle name="Normal 3 29 12 3" xfId="19636"/>
    <cellStyle name="Normal 3 29 12 4" xfId="19637"/>
    <cellStyle name="Normal 3 29 12 5" xfId="19638"/>
    <cellStyle name="Normal 3 29 12 6" xfId="19639"/>
    <cellStyle name="Normal 3 29 12 7" xfId="19640"/>
    <cellStyle name="Normal 3 29 12 8" xfId="19641"/>
    <cellStyle name="Normal 3 29 12 9" xfId="19642"/>
    <cellStyle name="Normal 3 29 13" xfId="19643"/>
    <cellStyle name="Normal 3 29 13 10" xfId="19644"/>
    <cellStyle name="Normal 3 29 13 11" xfId="19645"/>
    <cellStyle name="Normal 3 29 13 12" xfId="19646"/>
    <cellStyle name="Normal 3 29 13 13" xfId="19647"/>
    <cellStyle name="Normal 3 29 13 2" xfId="19648"/>
    <cellStyle name="Normal 3 29 13 3" xfId="19649"/>
    <cellStyle name="Normal 3 29 13 4" xfId="19650"/>
    <cellStyle name="Normal 3 29 13 5" xfId="19651"/>
    <cellStyle name="Normal 3 29 13 6" xfId="19652"/>
    <cellStyle name="Normal 3 29 13 7" xfId="19653"/>
    <cellStyle name="Normal 3 29 13 8" xfId="19654"/>
    <cellStyle name="Normal 3 29 13 9" xfId="19655"/>
    <cellStyle name="Normal 3 29 14" xfId="19656"/>
    <cellStyle name="Normal 3 29 14 10" xfId="19657"/>
    <cellStyle name="Normal 3 29 14 11" xfId="19658"/>
    <cellStyle name="Normal 3 29 14 12" xfId="19659"/>
    <cellStyle name="Normal 3 29 14 13" xfId="19660"/>
    <cellStyle name="Normal 3 29 14 2" xfId="19661"/>
    <cellStyle name="Normal 3 29 14 3" xfId="19662"/>
    <cellStyle name="Normal 3 29 14 4" xfId="19663"/>
    <cellStyle name="Normal 3 29 14 5" xfId="19664"/>
    <cellStyle name="Normal 3 29 14 6" xfId="19665"/>
    <cellStyle name="Normal 3 29 14 7" xfId="19666"/>
    <cellStyle name="Normal 3 29 14 8" xfId="19667"/>
    <cellStyle name="Normal 3 29 14 9" xfId="19668"/>
    <cellStyle name="Normal 3 29 15" xfId="19669"/>
    <cellStyle name="Normal 3 29 15 10" xfId="19670"/>
    <cellStyle name="Normal 3 29 15 11" xfId="19671"/>
    <cellStyle name="Normal 3 29 15 12" xfId="19672"/>
    <cellStyle name="Normal 3 29 15 13" xfId="19673"/>
    <cellStyle name="Normal 3 29 15 2" xfId="19674"/>
    <cellStyle name="Normal 3 29 15 3" xfId="19675"/>
    <cellStyle name="Normal 3 29 15 4" xfId="19676"/>
    <cellStyle name="Normal 3 29 15 5" xfId="19677"/>
    <cellStyle name="Normal 3 29 15 6" xfId="19678"/>
    <cellStyle name="Normal 3 29 15 7" xfId="19679"/>
    <cellStyle name="Normal 3 29 15 8" xfId="19680"/>
    <cellStyle name="Normal 3 29 15 9" xfId="19681"/>
    <cellStyle name="Normal 3 29 16" xfId="19682"/>
    <cellStyle name="Normal 3 29 16 10" xfId="19683"/>
    <cellStyle name="Normal 3 29 16 11" xfId="19684"/>
    <cellStyle name="Normal 3 29 16 12" xfId="19685"/>
    <cellStyle name="Normal 3 29 16 13" xfId="19686"/>
    <cellStyle name="Normal 3 29 16 2" xfId="19687"/>
    <cellStyle name="Normal 3 29 16 3" xfId="19688"/>
    <cellStyle name="Normal 3 29 16 4" xfId="19689"/>
    <cellStyle name="Normal 3 29 16 5" xfId="19690"/>
    <cellStyle name="Normal 3 29 16 6" xfId="19691"/>
    <cellStyle name="Normal 3 29 16 7" xfId="19692"/>
    <cellStyle name="Normal 3 29 16 8" xfId="19693"/>
    <cellStyle name="Normal 3 29 16 9" xfId="19694"/>
    <cellStyle name="Normal 3 29 17" xfId="19695"/>
    <cellStyle name="Normal 3 29 17 10" xfId="19696"/>
    <cellStyle name="Normal 3 29 17 11" xfId="19697"/>
    <cellStyle name="Normal 3 29 17 12" xfId="19698"/>
    <cellStyle name="Normal 3 29 17 13" xfId="19699"/>
    <cellStyle name="Normal 3 29 17 2" xfId="19700"/>
    <cellStyle name="Normal 3 29 17 3" xfId="19701"/>
    <cellStyle name="Normal 3 29 17 4" xfId="19702"/>
    <cellStyle name="Normal 3 29 17 5" xfId="19703"/>
    <cellStyle name="Normal 3 29 17 6" xfId="19704"/>
    <cellStyle name="Normal 3 29 17 7" xfId="19705"/>
    <cellStyle name="Normal 3 29 17 8" xfId="19706"/>
    <cellStyle name="Normal 3 29 17 9" xfId="19707"/>
    <cellStyle name="Normal 3 29 18" xfId="19708"/>
    <cellStyle name="Normal 3 29 18 10" xfId="19709"/>
    <cellStyle name="Normal 3 29 18 11" xfId="19710"/>
    <cellStyle name="Normal 3 29 18 12" xfId="19711"/>
    <cellStyle name="Normal 3 29 18 13" xfId="19712"/>
    <cellStyle name="Normal 3 29 18 2" xfId="19713"/>
    <cellStyle name="Normal 3 29 18 3" xfId="19714"/>
    <cellStyle name="Normal 3 29 18 4" xfId="19715"/>
    <cellStyle name="Normal 3 29 18 5" xfId="19716"/>
    <cellStyle name="Normal 3 29 18 6" xfId="19717"/>
    <cellStyle name="Normal 3 29 18 7" xfId="19718"/>
    <cellStyle name="Normal 3 29 18 8" xfId="19719"/>
    <cellStyle name="Normal 3 29 18 9" xfId="19720"/>
    <cellStyle name="Normal 3 29 19" xfId="19721"/>
    <cellStyle name="Normal 3 29 19 10" xfId="19722"/>
    <cellStyle name="Normal 3 29 19 11" xfId="19723"/>
    <cellStyle name="Normal 3 29 19 12" xfId="19724"/>
    <cellStyle name="Normal 3 29 19 13" xfId="19725"/>
    <cellStyle name="Normal 3 29 19 2" xfId="19726"/>
    <cellStyle name="Normal 3 29 19 3" xfId="19727"/>
    <cellStyle name="Normal 3 29 19 4" xfId="19728"/>
    <cellStyle name="Normal 3 29 19 5" xfId="19729"/>
    <cellStyle name="Normal 3 29 19 6" xfId="19730"/>
    <cellStyle name="Normal 3 29 19 7" xfId="19731"/>
    <cellStyle name="Normal 3 29 19 8" xfId="19732"/>
    <cellStyle name="Normal 3 29 19 9" xfId="19733"/>
    <cellStyle name="Normal 3 29 2" xfId="19734"/>
    <cellStyle name="Normal 3 29 2 10" xfId="19735"/>
    <cellStyle name="Normal 3 29 2 11" xfId="19736"/>
    <cellStyle name="Normal 3 29 2 12" xfId="19737"/>
    <cellStyle name="Normal 3 29 2 13" xfId="19738"/>
    <cellStyle name="Normal 3 29 2 2" xfId="19739"/>
    <cellStyle name="Normal 3 29 2 3" xfId="19740"/>
    <cellStyle name="Normal 3 29 2 4" xfId="19741"/>
    <cellStyle name="Normal 3 29 2 5" xfId="19742"/>
    <cellStyle name="Normal 3 29 2 6" xfId="19743"/>
    <cellStyle name="Normal 3 29 2 7" xfId="19744"/>
    <cellStyle name="Normal 3 29 2 8" xfId="19745"/>
    <cellStyle name="Normal 3 29 2 9" xfId="19746"/>
    <cellStyle name="Normal 3 29 3" xfId="19747"/>
    <cellStyle name="Normal 3 29 3 10" xfId="19748"/>
    <cellStyle name="Normal 3 29 3 11" xfId="19749"/>
    <cellStyle name="Normal 3 29 3 12" xfId="19750"/>
    <cellStyle name="Normal 3 29 3 13" xfId="19751"/>
    <cellStyle name="Normal 3 29 3 2" xfId="19752"/>
    <cellStyle name="Normal 3 29 3 3" xfId="19753"/>
    <cellStyle name="Normal 3 29 3 4" xfId="19754"/>
    <cellStyle name="Normal 3 29 3 5" xfId="19755"/>
    <cellStyle name="Normal 3 29 3 6" xfId="19756"/>
    <cellStyle name="Normal 3 29 3 7" xfId="19757"/>
    <cellStyle name="Normal 3 29 3 8" xfId="19758"/>
    <cellStyle name="Normal 3 29 3 9" xfId="19759"/>
    <cellStyle name="Normal 3 29 4" xfId="19760"/>
    <cellStyle name="Normal 3 29 4 10" xfId="19761"/>
    <cellStyle name="Normal 3 29 4 11" xfId="19762"/>
    <cellStyle name="Normal 3 29 4 12" xfId="19763"/>
    <cellStyle name="Normal 3 29 4 13" xfId="19764"/>
    <cellStyle name="Normal 3 29 4 2" xfId="19765"/>
    <cellStyle name="Normal 3 29 4 3" xfId="19766"/>
    <cellStyle name="Normal 3 29 4 4" xfId="19767"/>
    <cellStyle name="Normal 3 29 4 5" xfId="19768"/>
    <cellStyle name="Normal 3 29 4 6" xfId="19769"/>
    <cellStyle name="Normal 3 29 4 7" xfId="19770"/>
    <cellStyle name="Normal 3 29 4 8" xfId="19771"/>
    <cellStyle name="Normal 3 29 4 9" xfId="19772"/>
    <cellStyle name="Normal 3 29 5" xfId="19773"/>
    <cellStyle name="Normal 3 29 5 10" xfId="19774"/>
    <cellStyle name="Normal 3 29 5 11" xfId="19775"/>
    <cellStyle name="Normal 3 29 5 12" xfId="19776"/>
    <cellStyle name="Normal 3 29 5 13" xfId="19777"/>
    <cellStyle name="Normal 3 29 5 2" xfId="19778"/>
    <cellStyle name="Normal 3 29 5 3" xfId="19779"/>
    <cellStyle name="Normal 3 29 5 4" xfId="19780"/>
    <cellStyle name="Normal 3 29 5 5" xfId="19781"/>
    <cellStyle name="Normal 3 29 5 6" xfId="19782"/>
    <cellStyle name="Normal 3 29 5 7" xfId="19783"/>
    <cellStyle name="Normal 3 29 5 8" xfId="19784"/>
    <cellStyle name="Normal 3 29 5 9" xfId="19785"/>
    <cellStyle name="Normal 3 29 6" xfId="19786"/>
    <cellStyle name="Normal 3 29 6 10" xfId="19787"/>
    <cellStyle name="Normal 3 29 6 11" xfId="19788"/>
    <cellStyle name="Normal 3 29 6 12" xfId="19789"/>
    <cellStyle name="Normal 3 29 6 13" xfId="19790"/>
    <cellStyle name="Normal 3 29 6 2" xfId="19791"/>
    <cellStyle name="Normal 3 29 6 3" xfId="19792"/>
    <cellStyle name="Normal 3 29 6 4" xfId="19793"/>
    <cellStyle name="Normal 3 29 6 5" xfId="19794"/>
    <cellStyle name="Normal 3 29 6 6" xfId="19795"/>
    <cellStyle name="Normal 3 29 6 7" xfId="19796"/>
    <cellStyle name="Normal 3 29 6 8" xfId="19797"/>
    <cellStyle name="Normal 3 29 6 9" xfId="19798"/>
    <cellStyle name="Normal 3 29 7" xfId="19799"/>
    <cellStyle name="Normal 3 29 7 10" xfId="19800"/>
    <cellStyle name="Normal 3 29 7 11" xfId="19801"/>
    <cellStyle name="Normal 3 29 7 12" xfId="19802"/>
    <cellStyle name="Normal 3 29 7 13" xfId="19803"/>
    <cellStyle name="Normal 3 29 7 2" xfId="19804"/>
    <cellStyle name="Normal 3 29 7 3" xfId="19805"/>
    <cellStyle name="Normal 3 29 7 4" xfId="19806"/>
    <cellStyle name="Normal 3 29 7 5" xfId="19807"/>
    <cellStyle name="Normal 3 29 7 6" xfId="19808"/>
    <cellStyle name="Normal 3 29 7 7" xfId="19809"/>
    <cellStyle name="Normal 3 29 7 8" xfId="19810"/>
    <cellStyle name="Normal 3 29 7 9" xfId="19811"/>
    <cellStyle name="Normal 3 29 8" xfId="19812"/>
    <cellStyle name="Normal 3 29 8 10" xfId="19813"/>
    <cellStyle name="Normal 3 29 8 11" xfId="19814"/>
    <cellStyle name="Normal 3 29 8 12" xfId="19815"/>
    <cellStyle name="Normal 3 29 8 13" xfId="19816"/>
    <cellStyle name="Normal 3 29 8 2" xfId="19817"/>
    <cellStyle name="Normal 3 29 8 3" xfId="19818"/>
    <cellStyle name="Normal 3 29 8 4" xfId="19819"/>
    <cellStyle name="Normal 3 29 8 5" xfId="19820"/>
    <cellStyle name="Normal 3 29 8 6" xfId="19821"/>
    <cellStyle name="Normal 3 29 8 7" xfId="19822"/>
    <cellStyle name="Normal 3 29 8 8" xfId="19823"/>
    <cellStyle name="Normal 3 29 8 9" xfId="19824"/>
    <cellStyle name="Normal 3 29 9" xfId="19825"/>
    <cellStyle name="Normal 3 29 9 10" xfId="19826"/>
    <cellStyle name="Normal 3 29 9 11" xfId="19827"/>
    <cellStyle name="Normal 3 29 9 12" xfId="19828"/>
    <cellStyle name="Normal 3 29 9 13" xfId="19829"/>
    <cellStyle name="Normal 3 29 9 2" xfId="19830"/>
    <cellStyle name="Normal 3 29 9 3" xfId="19831"/>
    <cellStyle name="Normal 3 29 9 4" xfId="19832"/>
    <cellStyle name="Normal 3 29 9 5" xfId="19833"/>
    <cellStyle name="Normal 3 29 9 6" xfId="19834"/>
    <cellStyle name="Normal 3 29 9 7" xfId="19835"/>
    <cellStyle name="Normal 3 29 9 8" xfId="19836"/>
    <cellStyle name="Normal 3 29 9 9" xfId="19837"/>
    <cellStyle name="Normal 3 3" xfId="19838"/>
    <cellStyle name="Normal 3 3 10" xfId="19839"/>
    <cellStyle name="Normal 3 3 10 10" xfId="19840"/>
    <cellStyle name="Normal 3 3 10 11" xfId="19841"/>
    <cellStyle name="Normal 3 3 10 12" xfId="19842"/>
    <cellStyle name="Normal 3 3 10 13" xfId="19843"/>
    <cellStyle name="Normal 3 3 10 2" xfId="19844"/>
    <cellStyle name="Normal 3 3 10 3" xfId="19845"/>
    <cellStyle name="Normal 3 3 10 4" xfId="19846"/>
    <cellStyle name="Normal 3 3 10 5" xfId="19847"/>
    <cellStyle name="Normal 3 3 10 6" xfId="19848"/>
    <cellStyle name="Normal 3 3 10 7" xfId="19849"/>
    <cellStyle name="Normal 3 3 10 8" xfId="19850"/>
    <cellStyle name="Normal 3 3 10 9" xfId="19851"/>
    <cellStyle name="Normal 3 3 11" xfId="19852"/>
    <cellStyle name="Normal 3 3 11 10" xfId="19853"/>
    <cellStyle name="Normal 3 3 11 11" xfId="19854"/>
    <cellStyle name="Normal 3 3 11 12" xfId="19855"/>
    <cellStyle name="Normal 3 3 11 13" xfId="19856"/>
    <cellStyle name="Normal 3 3 11 2" xfId="19857"/>
    <cellStyle name="Normal 3 3 11 3" xfId="19858"/>
    <cellStyle name="Normal 3 3 11 4" xfId="19859"/>
    <cellStyle name="Normal 3 3 11 5" xfId="19860"/>
    <cellStyle name="Normal 3 3 11 6" xfId="19861"/>
    <cellStyle name="Normal 3 3 11 7" xfId="19862"/>
    <cellStyle name="Normal 3 3 11 8" xfId="19863"/>
    <cellStyle name="Normal 3 3 11 9" xfId="19864"/>
    <cellStyle name="Normal 3 3 12" xfId="19865"/>
    <cellStyle name="Normal 3 3 12 10" xfId="19866"/>
    <cellStyle name="Normal 3 3 12 11" xfId="19867"/>
    <cellStyle name="Normal 3 3 12 12" xfId="19868"/>
    <cellStyle name="Normal 3 3 12 13" xfId="19869"/>
    <cellStyle name="Normal 3 3 12 2" xfId="19870"/>
    <cellStyle name="Normal 3 3 12 3" xfId="19871"/>
    <cellStyle name="Normal 3 3 12 4" xfId="19872"/>
    <cellStyle name="Normal 3 3 12 5" xfId="19873"/>
    <cellStyle name="Normal 3 3 12 6" xfId="19874"/>
    <cellStyle name="Normal 3 3 12 7" xfId="19875"/>
    <cellStyle name="Normal 3 3 12 8" xfId="19876"/>
    <cellStyle name="Normal 3 3 12 9" xfId="19877"/>
    <cellStyle name="Normal 3 3 13" xfId="19878"/>
    <cellStyle name="Normal 3 3 13 10" xfId="19879"/>
    <cellStyle name="Normal 3 3 13 11" xfId="19880"/>
    <cellStyle name="Normal 3 3 13 12" xfId="19881"/>
    <cellStyle name="Normal 3 3 13 13" xfId="19882"/>
    <cellStyle name="Normal 3 3 13 2" xfId="19883"/>
    <cellStyle name="Normal 3 3 13 3" xfId="19884"/>
    <cellStyle name="Normal 3 3 13 4" xfId="19885"/>
    <cellStyle name="Normal 3 3 13 5" xfId="19886"/>
    <cellStyle name="Normal 3 3 13 6" xfId="19887"/>
    <cellStyle name="Normal 3 3 13 7" xfId="19888"/>
    <cellStyle name="Normal 3 3 13 8" xfId="19889"/>
    <cellStyle name="Normal 3 3 13 9" xfId="19890"/>
    <cellStyle name="Normal 3 3 14" xfId="19891"/>
    <cellStyle name="Normal 3 3 14 10" xfId="19892"/>
    <cellStyle name="Normal 3 3 14 11" xfId="19893"/>
    <cellStyle name="Normal 3 3 14 12" xfId="19894"/>
    <cellStyle name="Normal 3 3 14 13" xfId="19895"/>
    <cellStyle name="Normal 3 3 14 2" xfId="19896"/>
    <cellStyle name="Normal 3 3 14 3" xfId="19897"/>
    <cellStyle name="Normal 3 3 14 4" xfId="19898"/>
    <cellStyle name="Normal 3 3 14 5" xfId="19899"/>
    <cellStyle name="Normal 3 3 14 6" xfId="19900"/>
    <cellStyle name="Normal 3 3 14 7" xfId="19901"/>
    <cellStyle name="Normal 3 3 14 8" xfId="19902"/>
    <cellStyle name="Normal 3 3 14 9" xfId="19903"/>
    <cellStyle name="Normal 3 3 15" xfId="19904"/>
    <cellStyle name="Normal 3 3 15 10" xfId="19905"/>
    <cellStyle name="Normal 3 3 15 11" xfId="19906"/>
    <cellStyle name="Normal 3 3 15 12" xfId="19907"/>
    <cellStyle name="Normal 3 3 15 13" xfId="19908"/>
    <cellStyle name="Normal 3 3 15 2" xfId="19909"/>
    <cellStyle name="Normal 3 3 15 3" xfId="19910"/>
    <cellStyle name="Normal 3 3 15 4" xfId="19911"/>
    <cellStyle name="Normal 3 3 15 5" xfId="19912"/>
    <cellStyle name="Normal 3 3 15 6" xfId="19913"/>
    <cellStyle name="Normal 3 3 15 7" xfId="19914"/>
    <cellStyle name="Normal 3 3 15 8" xfId="19915"/>
    <cellStyle name="Normal 3 3 15 9" xfId="19916"/>
    <cellStyle name="Normal 3 3 16" xfId="19917"/>
    <cellStyle name="Normal 3 3 16 10" xfId="19918"/>
    <cellStyle name="Normal 3 3 16 11" xfId="19919"/>
    <cellStyle name="Normal 3 3 16 12" xfId="19920"/>
    <cellStyle name="Normal 3 3 16 13" xfId="19921"/>
    <cellStyle name="Normal 3 3 16 2" xfId="19922"/>
    <cellStyle name="Normal 3 3 16 3" xfId="19923"/>
    <cellStyle name="Normal 3 3 16 4" xfId="19924"/>
    <cellStyle name="Normal 3 3 16 5" xfId="19925"/>
    <cellStyle name="Normal 3 3 16 6" xfId="19926"/>
    <cellStyle name="Normal 3 3 16 7" xfId="19927"/>
    <cellStyle name="Normal 3 3 16 8" xfId="19928"/>
    <cellStyle name="Normal 3 3 16 9" xfId="19929"/>
    <cellStyle name="Normal 3 3 17" xfId="19930"/>
    <cellStyle name="Normal 3 3 17 10" xfId="19931"/>
    <cellStyle name="Normal 3 3 17 11" xfId="19932"/>
    <cellStyle name="Normal 3 3 17 12" xfId="19933"/>
    <cellStyle name="Normal 3 3 17 13" xfId="19934"/>
    <cellStyle name="Normal 3 3 17 2" xfId="19935"/>
    <cellStyle name="Normal 3 3 17 3" xfId="19936"/>
    <cellStyle name="Normal 3 3 17 4" xfId="19937"/>
    <cellStyle name="Normal 3 3 17 5" xfId="19938"/>
    <cellStyle name="Normal 3 3 17 6" xfId="19939"/>
    <cellStyle name="Normal 3 3 17 7" xfId="19940"/>
    <cellStyle name="Normal 3 3 17 8" xfId="19941"/>
    <cellStyle name="Normal 3 3 17 9" xfId="19942"/>
    <cellStyle name="Normal 3 3 18" xfId="19943"/>
    <cellStyle name="Normal 3 3 18 10" xfId="19944"/>
    <cellStyle name="Normal 3 3 18 11" xfId="19945"/>
    <cellStyle name="Normal 3 3 18 12" xfId="19946"/>
    <cellStyle name="Normal 3 3 18 13" xfId="19947"/>
    <cellStyle name="Normal 3 3 18 2" xfId="19948"/>
    <cellStyle name="Normal 3 3 18 3" xfId="19949"/>
    <cellStyle name="Normal 3 3 18 4" xfId="19950"/>
    <cellStyle name="Normal 3 3 18 5" xfId="19951"/>
    <cellStyle name="Normal 3 3 18 6" xfId="19952"/>
    <cellStyle name="Normal 3 3 18 7" xfId="19953"/>
    <cellStyle name="Normal 3 3 18 8" xfId="19954"/>
    <cellStyle name="Normal 3 3 18 9" xfId="19955"/>
    <cellStyle name="Normal 3 3 19" xfId="19956"/>
    <cellStyle name="Normal 3 3 19 10" xfId="19957"/>
    <cellStyle name="Normal 3 3 19 11" xfId="19958"/>
    <cellStyle name="Normal 3 3 19 12" xfId="19959"/>
    <cellStyle name="Normal 3 3 19 13" xfId="19960"/>
    <cellStyle name="Normal 3 3 19 2" xfId="19961"/>
    <cellStyle name="Normal 3 3 19 3" xfId="19962"/>
    <cellStyle name="Normal 3 3 19 4" xfId="19963"/>
    <cellStyle name="Normal 3 3 19 5" xfId="19964"/>
    <cellStyle name="Normal 3 3 19 6" xfId="19965"/>
    <cellStyle name="Normal 3 3 19 7" xfId="19966"/>
    <cellStyle name="Normal 3 3 19 8" xfId="19967"/>
    <cellStyle name="Normal 3 3 19 9" xfId="19968"/>
    <cellStyle name="Normal 3 3 2" xfId="19969"/>
    <cellStyle name="Normal 3 3 2 10" xfId="19970"/>
    <cellStyle name="Normal 3 3 2 11" xfId="19971"/>
    <cellStyle name="Normal 3 3 2 12" xfId="19972"/>
    <cellStyle name="Normal 3 3 2 13" xfId="19973"/>
    <cellStyle name="Normal 3 3 2 2" xfId="19974"/>
    <cellStyle name="Normal 3 3 2 3" xfId="19975"/>
    <cellStyle name="Normal 3 3 2 4" xfId="19976"/>
    <cellStyle name="Normal 3 3 2 5" xfId="19977"/>
    <cellStyle name="Normal 3 3 2 6" xfId="19978"/>
    <cellStyle name="Normal 3 3 2 7" xfId="19979"/>
    <cellStyle name="Normal 3 3 2 8" xfId="19980"/>
    <cellStyle name="Normal 3 3 2 9" xfId="19981"/>
    <cellStyle name="Normal 3 3 20" xfId="19982"/>
    <cellStyle name="Normal 3 3 20 2" xfId="19983"/>
    <cellStyle name="Normal 3 3 20 3" xfId="19984"/>
    <cellStyle name="Normal 3 3 21" xfId="19985"/>
    <cellStyle name="Normal 3 3 22" xfId="19986"/>
    <cellStyle name="Normal 3 3 3" xfId="19987"/>
    <cellStyle name="Normal 3 3 3 10" xfId="19988"/>
    <cellStyle name="Normal 3 3 3 11" xfId="19989"/>
    <cellStyle name="Normal 3 3 3 12" xfId="19990"/>
    <cellStyle name="Normal 3 3 3 13" xfId="19991"/>
    <cellStyle name="Normal 3 3 3 2" xfId="19992"/>
    <cellStyle name="Normal 3 3 3 3" xfId="19993"/>
    <cellStyle name="Normal 3 3 3 4" xfId="19994"/>
    <cellStyle name="Normal 3 3 3 5" xfId="19995"/>
    <cellStyle name="Normal 3 3 3 6" xfId="19996"/>
    <cellStyle name="Normal 3 3 3 7" xfId="19997"/>
    <cellStyle name="Normal 3 3 3 8" xfId="19998"/>
    <cellStyle name="Normal 3 3 3 9" xfId="19999"/>
    <cellStyle name="Normal 3 3 4" xfId="20000"/>
    <cellStyle name="Normal 3 3 4 10" xfId="20001"/>
    <cellStyle name="Normal 3 3 4 11" xfId="20002"/>
    <cellStyle name="Normal 3 3 4 12" xfId="20003"/>
    <cellStyle name="Normal 3 3 4 13" xfId="20004"/>
    <cellStyle name="Normal 3 3 4 2" xfId="20005"/>
    <cellStyle name="Normal 3 3 4 3" xfId="20006"/>
    <cellStyle name="Normal 3 3 4 4" xfId="20007"/>
    <cellStyle name="Normal 3 3 4 5" xfId="20008"/>
    <cellStyle name="Normal 3 3 4 6" xfId="20009"/>
    <cellStyle name="Normal 3 3 4 7" xfId="20010"/>
    <cellStyle name="Normal 3 3 4 8" xfId="20011"/>
    <cellStyle name="Normal 3 3 4 9" xfId="20012"/>
    <cellStyle name="Normal 3 3 5" xfId="20013"/>
    <cellStyle name="Normal 3 3 5 10" xfId="20014"/>
    <cellStyle name="Normal 3 3 5 11" xfId="20015"/>
    <cellStyle name="Normal 3 3 5 12" xfId="20016"/>
    <cellStyle name="Normal 3 3 5 13" xfId="20017"/>
    <cellStyle name="Normal 3 3 5 2" xfId="20018"/>
    <cellStyle name="Normal 3 3 5 3" xfId="20019"/>
    <cellStyle name="Normal 3 3 5 4" xfId="20020"/>
    <cellStyle name="Normal 3 3 5 5" xfId="20021"/>
    <cellStyle name="Normal 3 3 5 6" xfId="20022"/>
    <cellStyle name="Normal 3 3 5 7" xfId="20023"/>
    <cellStyle name="Normal 3 3 5 8" xfId="20024"/>
    <cellStyle name="Normal 3 3 5 9" xfId="20025"/>
    <cellStyle name="Normal 3 3 6" xfId="20026"/>
    <cellStyle name="Normal 3 3 6 10" xfId="20027"/>
    <cellStyle name="Normal 3 3 6 11" xfId="20028"/>
    <cellStyle name="Normal 3 3 6 12" xfId="20029"/>
    <cellStyle name="Normal 3 3 6 13" xfId="20030"/>
    <cellStyle name="Normal 3 3 6 2" xfId="20031"/>
    <cellStyle name="Normal 3 3 6 3" xfId="20032"/>
    <cellStyle name="Normal 3 3 6 4" xfId="20033"/>
    <cellStyle name="Normal 3 3 6 5" xfId="20034"/>
    <cellStyle name="Normal 3 3 6 6" xfId="20035"/>
    <cellStyle name="Normal 3 3 6 7" xfId="20036"/>
    <cellStyle name="Normal 3 3 6 8" xfId="20037"/>
    <cellStyle name="Normal 3 3 6 9" xfId="20038"/>
    <cellStyle name="Normal 3 3 7" xfId="20039"/>
    <cellStyle name="Normal 3 3 7 10" xfId="20040"/>
    <cellStyle name="Normal 3 3 7 11" xfId="20041"/>
    <cellStyle name="Normal 3 3 7 12" xfId="20042"/>
    <cellStyle name="Normal 3 3 7 13" xfId="20043"/>
    <cellStyle name="Normal 3 3 7 2" xfId="20044"/>
    <cellStyle name="Normal 3 3 7 3" xfId="20045"/>
    <cellStyle name="Normal 3 3 7 4" xfId="20046"/>
    <cellStyle name="Normal 3 3 7 5" xfId="20047"/>
    <cellStyle name="Normal 3 3 7 6" xfId="20048"/>
    <cellStyle name="Normal 3 3 7 7" xfId="20049"/>
    <cellStyle name="Normal 3 3 7 8" xfId="20050"/>
    <cellStyle name="Normal 3 3 7 9" xfId="20051"/>
    <cellStyle name="Normal 3 3 8" xfId="20052"/>
    <cellStyle name="Normal 3 3 8 10" xfId="20053"/>
    <cellStyle name="Normal 3 3 8 11" xfId="20054"/>
    <cellStyle name="Normal 3 3 8 12" xfId="20055"/>
    <cellStyle name="Normal 3 3 8 13" xfId="20056"/>
    <cellStyle name="Normal 3 3 8 2" xfId="20057"/>
    <cellStyle name="Normal 3 3 8 3" xfId="20058"/>
    <cellStyle name="Normal 3 3 8 4" xfId="20059"/>
    <cellStyle name="Normal 3 3 8 5" xfId="20060"/>
    <cellStyle name="Normal 3 3 8 6" xfId="20061"/>
    <cellStyle name="Normal 3 3 8 7" xfId="20062"/>
    <cellStyle name="Normal 3 3 8 8" xfId="20063"/>
    <cellStyle name="Normal 3 3 8 9" xfId="20064"/>
    <cellStyle name="Normal 3 3 9" xfId="20065"/>
    <cellStyle name="Normal 3 3 9 10" xfId="20066"/>
    <cellStyle name="Normal 3 3 9 11" xfId="20067"/>
    <cellStyle name="Normal 3 3 9 12" xfId="20068"/>
    <cellStyle name="Normal 3 3 9 13" xfId="20069"/>
    <cellStyle name="Normal 3 3 9 2" xfId="20070"/>
    <cellStyle name="Normal 3 3 9 3" xfId="20071"/>
    <cellStyle name="Normal 3 3 9 4" xfId="20072"/>
    <cellStyle name="Normal 3 3 9 5" xfId="20073"/>
    <cellStyle name="Normal 3 3 9 6" xfId="20074"/>
    <cellStyle name="Normal 3 3 9 7" xfId="20075"/>
    <cellStyle name="Normal 3 3 9 8" xfId="20076"/>
    <cellStyle name="Normal 3 3 9 9" xfId="20077"/>
    <cellStyle name="Normal 3 30" xfId="20078"/>
    <cellStyle name="Normal 3 30 10" xfId="20079"/>
    <cellStyle name="Normal 3 30 10 10" xfId="20080"/>
    <cellStyle name="Normal 3 30 10 11" xfId="20081"/>
    <cellStyle name="Normal 3 30 10 12" xfId="20082"/>
    <cellStyle name="Normal 3 30 10 13" xfId="20083"/>
    <cellStyle name="Normal 3 30 10 2" xfId="20084"/>
    <cellStyle name="Normal 3 30 10 3" xfId="20085"/>
    <cellStyle name="Normal 3 30 10 4" xfId="20086"/>
    <cellStyle name="Normal 3 30 10 5" xfId="20087"/>
    <cellStyle name="Normal 3 30 10 6" xfId="20088"/>
    <cellStyle name="Normal 3 30 10 7" xfId="20089"/>
    <cellStyle name="Normal 3 30 10 8" xfId="20090"/>
    <cellStyle name="Normal 3 30 10 9" xfId="20091"/>
    <cellStyle name="Normal 3 30 11" xfId="20092"/>
    <cellStyle name="Normal 3 30 11 10" xfId="20093"/>
    <cellStyle name="Normal 3 30 11 11" xfId="20094"/>
    <cellStyle name="Normal 3 30 11 12" xfId="20095"/>
    <cellStyle name="Normal 3 30 11 13" xfId="20096"/>
    <cellStyle name="Normal 3 30 11 2" xfId="20097"/>
    <cellStyle name="Normal 3 30 11 3" xfId="20098"/>
    <cellStyle name="Normal 3 30 11 4" xfId="20099"/>
    <cellStyle name="Normal 3 30 11 5" xfId="20100"/>
    <cellStyle name="Normal 3 30 11 6" xfId="20101"/>
    <cellStyle name="Normal 3 30 11 7" xfId="20102"/>
    <cellStyle name="Normal 3 30 11 8" xfId="20103"/>
    <cellStyle name="Normal 3 30 11 9" xfId="20104"/>
    <cellStyle name="Normal 3 30 12" xfId="20105"/>
    <cellStyle name="Normal 3 30 12 10" xfId="20106"/>
    <cellStyle name="Normal 3 30 12 11" xfId="20107"/>
    <cellStyle name="Normal 3 30 12 12" xfId="20108"/>
    <cellStyle name="Normal 3 30 12 13" xfId="20109"/>
    <cellStyle name="Normal 3 30 12 2" xfId="20110"/>
    <cellStyle name="Normal 3 30 12 3" xfId="20111"/>
    <cellStyle name="Normal 3 30 12 4" xfId="20112"/>
    <cellStyle name="Normal 3 30 12 5" xfId="20113"/>
    <cellStyle name="Normal 3 30 12 6" xfId="20114"/>
    <cellStyle name="Normal 3 30 12 7" xfId="20115"/>
    <cellStyle name="Normal 3 30 12 8" xfId="20116"/>
    <cellStyle name="Normal 3 30 12 9" xfId="20117"/>
    <cellStyle name="Normal 3 30 13" xfId="20118"/>
    <cellStyle name="Normal 3 30 13 10" xfId="20119"/>
    <cellStyle name="Normal 3 30 13 11" xfId="20120"/>
    <cellStyle name="Normal 3 30 13 12" xfId="20121"/>
    <cellStyle name="Normal 3 30 13 13" xfId="20122"/>
    <cellStyle name="Normal 3 30 13 2" xfId="20123"/>
    <cellStyle name="Normal 3 30 13 3" xfId="20124"/>
    <cellStyle name="Normal 3 30 13 4" xfId="20125"/>
    <cellStyle name="Normal 3 30 13 5" xfId="20126"/>
    <cellStyle name="Normal 3 30 13 6" xfId="20127"/>
    <cellStyle name="Normal 3 30 13 7" xfId="20128"/>
    <cellStyle name="Normal 3 30 13 8" xfId="20129"/>
    <cellStyle name="Normal 3 30 13 9" xfId="20130"/>
    <cellStyle name="Normal 3 30 14" xfId="20131"/>
    <cellStyle name="Normal 3 30 14 10" xfId="20132"/>
    <cellStyle name="Normal 3 30 14 11" xfId="20133"/>
    <cellStyle name="Normal 3 30 14 12" xfId="20134"/>
    <cellStyle name="Normal 3 30 14 13" xfId="20135"/>
    <cellStyle name="Normal 3 30 14 2" xfId="20136"/>
    <cellStyle name="Normal 3 30 14 3" xfId="20137"/>
    <cellStyle name="Normal 3 30 14 4" xfId="20138"/>
    <cellStyle name="Normal 3 30 14 5" xfId="20139"/>
    <cellStyle name="Normal 3 30 14 6" xfId="20140"/>
    <cellStyle name="Normal 3 30 14 7" xfId="20141"/>
    <cellStyle name="Normal 3 30 14 8" xfId="20142"/>
    <cellStyle name="Normal 3 30 14 9" xfId="20143"/>
    <cellStyle name="Normal 3 30 15" xfId="20144"/>
    <cellStyle name="Normal 3 30 15 10" xfId="20145"/>
    <cellStyle name="Normal 3 30 15 11" xfId="20146"/>
    <cellStyle name="Normal 3 30 15 12" xfId="20147"/>
    <cellStyle name="Normal 3 30 15 13" xfId="20148"/>
    <cellStyle name="Normal 3 30 15 2" xfId="20149"/>
    <cellStyle name="Normal 3 30 15 3" xfId="20150"/>
    <cellStyle name="Normal 3 30 15 4" xfId="20151"/>
    <cellStyle name="Normal 3 30 15 5" xfId="20152"/>
    <cellStyle name="Normal 3 30 15 6" xfId="20153"/>
    <cellStyle name="Normal 3 30 15 7" xfId="20154"/>
    <cellStyle name="Normal 3 30 15 8" xfId="20155"/>
    <cellStyle name="Normal 3 30 15 9" xfId="20156"/>
    <cellStyle name="Normal 3 30 16" xfId="20157"/>
    <cellStyle name="Normal 3 30 16 10" xfId="20158"/>
    <cellStyle name="Normal 3 30 16 11" xfId="20159"/>
    <cellStyle name="Normal 3 30 16 12" xfId="20160"/>
    <cellStyle name="Normal 3 30 16 13" xfId="20161"/>
    <cellStyle name="Normal 3 30 16 2" xfId="20162"/>
    <cellStyle name="Normal 3 30 16 3" xfId="20163"/>
    <cellStyle name="Normal 3 30 16 4" xfId="20164"/>
    <cellStyle name="Normal 3 30 16 5" xfId="20165"/>
    <cellStyle name="Normal 3 30 16 6" xfId="20166"/>
    <cellStyle name="Normal 3 30 16 7" xfId="20167"/>
    <cellStyle name="Normal 3 30 16 8" xfId="20168"/>
    <cellStyle name="Normal 3 30 16 9" xfId="20169"/>
    <cellStyle name="Normal 3 30 17" xfId="20170"/>
    <cellStyle name="Normal 3 30 17 10" xfId="20171"/>
    <cellStyle name="Normal 3 30 17 11" xfId="20172"/>
    <cellStyle name="Normal 3 30 17 12" xfId="20173"/>
    <cellStyle name="Normal 3 30 17 13" xfId="20174"/>
    <cellStyle name="Normal 3 30 17 2" xfId="20175"/>
    <cellStyle name="Normal 3 30 17 3" xfId="20176"/>
    <cellStyle name="Normal 3 30 17 4" xfId="20177"/>
    <cellStyle name="Normal 3 30 17 5" xfId="20178"/>
    <cellStyle name="Normal 3 30 17 6" xfId="20179"/>
    <cellStyle name="Normal 3 30 17 7" xfId="20180"/>
    <cellStyle name="Normal 3 30 17 8" xfId="20181"/>
    <cellStyle name="Normal 3 30 17 9" xfId="20182"/>
    <cellStyle name="Normal 3 30 18" xfId="20183"/>
    <cellStyle name="Normal 3 30 18 10" xfId="20184"/>
    <cellStyle name="Normal 3 30 18 11" xfId="20185"/>
    <cellStyle name="Normal 3 30 18 12" xfId="20186"/>
    <cellStyle name="Normal 3 30 18 13" xfId="20187"/>
    <cellStyle name="Normal 3 30 18 2" xfId="20188"/>
    <cellStyle name="Normal 3 30 18 3" xfId="20189"/>
    <cellStyle name="Normal 3 30 18 4" xfId="20190"/>
    <cellStyle name="Normal 3 30 18 5" xfId="20191"/>
    <cellStyle name="Normal 3 30 18 6" xfId="20192"/>
    <cellStyle name="Normal 3 30 18 7" xfId="20193"/>
    <cellStyle name="Normal 3 30 18 8" xfId="20194"/>
    <cellStyle name="Normal 3 30 18 9" xfId="20195"/>
    <cellStyle name="Normal 3 30 19" xfId="20196"/>
    <cellStyle name="Normal 3 30 19 10" xfId="20197"/>
    <cellStyle name="Normal 3 30 19 11" xfId="20198"/>
    <cellStyle name="Normal 3 30 19 12" xfId="20199"/>
    <cellStyle name="Normal 3 30 19 13" xfId="20200"/>
    <cellStyle name="Normal 3 30 19 2" xfId="20201"/>
    <cellStyle name="Normal 3 30 19 3" xfId="20202"/>
    <cellStyle name="Normal 3 30 19 4" xfId="20203"/>
    <cellStyle name="Normal 3 30 19 5" xfId="20204"/>
    <cellStyle name="Normal 3 30 19 6" xfId="20205"/>
    <cellStyle name="Normal 3 30 19 7" xfId="20206"/>
    <cellStyle name="Normal 3 30 19 8" xfId="20207"/>
    <cellStyle name="Normal 3 30 19 9" xfId="20208"/>
    <cellStyle name="Normal 3 30 2" xfId="20209"/>
    <cellStyle name="Normal 3 30 2 10" xfId="20210"/>
    <cellStyle name="Normal 3 30 2 11" xfId="20211"/>
    <cellStyle name="Normal 3 30 2 12" xfId="20212"/>
    <cellStyle name="Normal 3 30 2 13" xfId="20213"/>
    <cellStyle name="Normal 3 30 2 2" xfId="20214"/>
    <cellStyle name="Normal 3 30 2 3" xfId="20215"/>
    <cellStyle name="Normal 3 30 2 4" xfId="20216"/>
    <cellStyle name="Normal 3 30 2 5" xfId="20217"/>
    <cellStyle name="Normal 3 30 2 6" xfId="20218"/>
    <cellStyle name="Normal 3 30 2 7" xfId="20219"/>
    <cellStyle name="Normal 3 30 2 8" xfId="20220"/>
    <cellStyle name="Normal 3 30 2 9" xfId="20221"/>
    <cellStyle name="Normal 3 30 3" xfId="20222"/>
    <cellStyle name="Normal 3 30 3 10" xfId="20223"/>
    <cellStyle name="Normal 3 30 3 11" xfId="20224"/>
    <cellStyle name="Normal 3 30 3 12" xfId="20225"/>
    <cellStyle name="Normal 3 30 3 13" xfId="20226"/>
    <cellStyle name="Normal 3 30 3 2" xfId="20227"/>
    <cellStyle name="Normal 3 30 3 3" xfId="20228"/>
    <cellStyle name="Normal 3 30 3 4" xfId="20229"/>
    <cellStyle name="Normal 3 30 3 5" xfId="20230"/>
    <cellStyle name="Normal 3 30 3 6" xfId="20231"/>
    <cellStyle name="Normal 3 30 3 7" xfId="20232"/>
    <cellStyle name="Normal 3 30 3 8" xfId="20233"/>
    <cellStyle name="Normal 3 30 3 9" xfId="20234"/>
    <cellStyle name="Normal 3 30 4" xfId="20235"/>
    <cellStyle name="Normal 3 30 4 10" xfId="20236"/>
    <cellStyle name="Normal 3 30 4 11" xfId="20237"/>
    <cellStyle name="Normal 3 30 4 12" xfId="20238"/>
    <cellStyle name="Normal 3 30 4 13" xfId="20239"/>
    <cellStyle name="Normal 3 30 4 2" xfId="20240"/>
    <cellStyle name="Normal 3 30 4 3" xfId="20241"/>
    <cellStyle name="Normal 3 30 4 4" xfId="20242"/>
    <cellStyle name="Normal 3 30 4 5" xfId="20243"/>
    <cellStyle name="Normal 3 30 4 6" xfId="20244"/>
    <cellStyle name="Normal 3 30 4 7" xfId="20245"/>
    <cellStyle name="Normal 3 30 4 8" xfId="20246"/>
    <cellStyle name="Normal 3 30 4 9" xfId="20247"/>
    <cellStyle name="Normal 3 30 5" xfId="20248"/>
    <cellStyle name="Normal 3 30 5 10" xfId="20249"/>
    <cellStyle name="Normal 3 30 5 11" xfId="20250"/>
    <cellStyle name="Normal 3 30 5 12" xfId="20251"/>
    <cellStyle name="Normal 3 30 5 13" xfId="20252"/>
    <cellStyle name="Normal 3 30 5 2" xfId="20253"/>
    <cellStyle name="Normal 3 30 5 3" xfId="20254"/>
    <cellStyle name="Normal 3 30 5 4" xfId="20255"/>
    <cellStyle name="Normal 3 30 5 5" xfId="20256"/>
    <cellStyle name="Normal 3 30 5 6" xfId="20257"/>
    <cellStyle name="Normal 3 30 5 7" xfId="20258"/>
    <cellStyle name="Normal 3 30 5 8" xfId="20259"/>
    <cellStyle name="Normal 3 30 5 9" xfId="20260"/>
    <cellStyle name="Normal 3 30 6" xfId="20261"/>
    <cellStyle name="Normal 3 30 6 10" xfId="20262"/>
    <cellStyle name="Normal 3 30 6 11" xfId="20263"/>
    <cellStyle name="Normal 3 30 6 12" xfId="20264"/>
    <cellStyle name="Normal 3 30 6 13" xfId="20265"/>
    <cellStyle name="Normal 3 30 6 2" xfId="20266"/>
    <cellStyle name="Normal 3 30 6 3" xfId="20267"/>
    <cellStyle name="Normal 3 30 6 4" xfId="20268"/>
    <cellStyle name="Normal 3 30 6 5" xfId="20269"/>
    <cellStyle name="Normal 3 30 6 6" xfId="20270"/>
    <cellStyle name="Normal 3 30 6 7" xfId="20271"/>
    <cellStyle name="Normal 3 30 6 8" xfId="20272"/>
    <cellStyle name="Normal 3 30 6 9" xfId="20273"/>
    <cellStyle name="Normal 3 30 7" xfId="20274"/>
    <cellStyle name="Normal 3 30 7 10" xfId="20275"/>
    <cellStyle name="Normal 3 30 7 11" xfId="20276"/>
    <cellStyle name="Normal 3 30 7 12" xfId="20277"/>
    <cellStyle name="Normal 3 30 7 13" xfId="20278"/>
    <cellStyle name="Normal 3 30 7 2" xfId="20279"/>
    <cellStyle name="Normal 3 30 7 3" xfId="20280"/>
    <cellStyle name="Normal 3 30 7 4" xfId="20281"/>
    <cellStyle name="Normal 3 30 7 5" xfId="20282"/>
    <cellStyle name="Normal 3 30 7 6" xfId="20283"/>
    <cellStyle name="Normal 3 30 7 7" xfId="20284"/>
    <cellStyle name="Normal 3 30 7 8" xfId="20285"/>
    <cellStyle name="Normal 3 30 7 9" xfId="20286"/>
    <cellStyle name="Normal 3 30 8" xfId="20287"/>
    <cellStyle name="Normal 3 30 8 10" xfId="20288"/>
    <cellStyle name="Normal 3 30 8 11" xfId="20289"/>
    <cellStyle name="Normal 3 30 8 12" xfId="20290"/>
    <cellStyle name="Normal 3 30 8 13" xfId="20291"/>
    <cellStyle name="Normal 3 30 8 2" xfId="20292"/>
    <cellStyle name="Normal 3 30 8 3" xfId="20293"/>
    <cellStyle name="Normal 3 30 8 4" xfId="20294"/>
    <cellStyle name="Normal 3 30 8 5" xfId="20295"/>
    <cellStyle name="Normal 3 30 8 6" xfId="20296"/>
    <cellStyle name="Normal 3 30 8 7" xfId="20297"/>
    <cellStyle name="Normal 3 30 8 8" xfId="20298"/>
    <cellStyle name="Normal 3 30 8 9" xfId="20299"/>
    <cellStyle name="Normal 3 30 9" xfId="20300"/>
    <cellStyle name="Normal 3 30 9 10" xfId="20301"/>
    <cellStyle name="Normal 3 30 9 11" xfId="20302"/>
    <cellStyle name="Normal 3 30 9 12" xfId="20303"/>
    <cellStyle name="Normal 3 30 9 13" xfId="20304"/>
    <cellStyle name="Normal 3 30 9 2" xfId="20305"/>
    <cellStyle name="Normal 3 30 9 3" xfId="20306"/>
    <cellStyle name="Normal 3 30 9 4" xfId="20307"/>
    <cellStyle name="Normal 3 30 9 5" xfId="20308"/>
    <cellStyle name="Normal 3 30 9 6" xfId="20309"/>
    <cellStyle name="Normal 3 30 9 7" xfId="20310"/>
    <cellStyle name="Normal 3 30 9 8" xfId="20311"/>
    <cellStyle name="Normal 3 30 9 9" xfId="20312"/>
    <cellStyle name="Normal 3 31" xfId="20313"/>
    <cellStyle name="Normal 3 31 10" xfId="20314"/>
    <cellStyle name="Normal 3 31 10 10" xfId="20315"/>
    <cellStyle name="Normal 3 31 10 11" xfId="20316"/>
    <cellStyle name="Normal 3 31 10 12" xfId="20317"/>
    <cellStyle name="Normal 3 31 10 13" xfId="20318"/>
    <cellStyle name="Normal 3 31 10 2" xfId="20319"/>
    <cellStyle name="Normal 3 31 10 3" xfId="20320"/>
    <cellStyle name="Normal 3 31 10 4" xfId="20321"/>
    <cellStyle name="Normal 3 31 10 5" xfId="20322"/>
    <cellStyle name="Normal 3 31 10 6" xfId="20323"/>
    <cellStyle name="Normal 3 31 10 7" xfId="20324"/>
    <cellStyle name="Normal 3 31 10 8" xfId="20325"/>
    <cellStyle name="Normal 3 31 10 9" xfId="20326"/>
    <cellStyle name="Normal 3 31 11" xfId="20327"/>
    <cellStyle name="Normal 3 31 11 10" xfId="20328"/>
    <cellStyle name="Normal 3 31 11 11" xfId="20329"/>
    <cellStyle name="Normal 3 31 11 12" xfId="20330"/>
    <cellStyle name="Normal 3 31 11 13" xfId="20331"/>
    <cellStyle name="Normal 3 31 11 2" xfId="20332"/>
    <cellStyle name="Normal 3 31 11 3" xfId="20333"/>
    <cellStyle name="Normal 3 31 11 4" xfId="20334"/>
    <cellStyle name="Normal 3 31 11 5" xfId="20335"/>
    <cellStyle name="Normal 3 31 11 6" xfId="20336"/>
    <cellStyle name="Normal 3 31 11 7" xfId="20337"/>
    <cellStyle name="Normal 3 31 11 8" xfId="20338"/>
    <cellStyle name="Normal 3 31 11 9" xfId="20339"/>
    <cellStyle name="Normal 3 31 12" xfId="20340"/>
    <cellStyle name="Normal 3 31 12 10" xfId="20341"/>
    <cellStyle name="Normal 3 31 12 11" xfId="20342"/>
    <cellStyle name="Normal 3 31 12 12" xfId="20343"/>
    <cellStyle name="Normal 3 31 12 13" xfId="20344"/>
    <cellStyle name="Normal 3 31 12 2" xfId="20345"/>
    <cellStyle name="Normal 3 31 12 3" xfId="20346"/>
    <cellStyle name="Normal 3 31 12 4" xfId="20347"/>
    <cellStyle name="Normal 3 31 12 5" xfId="20348"/>
    <cellStyle name="Normal 3 31 12 6" xfId="20349"/>
    <cellStyle name="Normal 3 31 12 7" xfId="20350"/>
    <cellStyle name="Normal 3 31 12 8" xfId="20351"/>
    <cellStyle name="Normal 3 31 12 9" xfId="20352"/>
    <cellStyle name="Normal 3 31 13" xfId="20353"/>
    <cellStyle name="Normal 3 31 13 10" xfId="20354"/>
    <cellStyle name="Normal 3 31 13 11" xfId="20355"/>
    <cellStyle name="Normal 3 31 13 12" xfId="20356"/>
    <cellStyle name="Normal 3 31 13 13" xfId="20357"/>
    <cellStyle name="Normal 3 31 13 2" xfId="20358"/>
    <cellStyle name="Normal 3 31 13 3" xfId="20359"/>
    <cellStyle name="Normal 3 31 13 4" xfId="20360"/>
    <cellStyle name="Normal 3 31 13 5" xfId="20361"/>
    <cellStyle name="Normal 3 31 13 6" xfId="20362"/>
    <cellStyle name="Normal 3 31 13 7" xfId="20363"/>
    <cellStyle name="Normal 3 31 13 8" xfId="20364"/>
    <cellStyle name="Normal 3 31 13 9" xfId="20365"/>
    <cellStyle name="Normal 3 31 14" xfId="20366"/>
    <cellStyle name="Normal 3 31 14 10" xfId="20367"/>
    <cellStyle name="Normal 3 31 14 11" xfId="20368"/>
    <cellStyle name="Normal 3 31 14 12" xfId="20369"/>
    <cellStyle name="Normal 3 31 14 13" xfId="20370"/>
    <cellStyle name="Normal 3 31 14 2" xfId="20371"/>
    <cellStyle name="Normal 3 31 14 3" xfId="20372"/>
    <cellStyle name="Normal 3 31 14 4" xfId="20373"/>
    <cellStyle name="Normal 3 31 14 5" xfId="20374"/>
    <cellStyle name="Normal 3 31 14 6" xfId="20375"/>
    <cellStyle name="Normal 3 31 14 7" xfId="20376"/>
    <cellStyle name="Normal 3 31 14 8" xfId="20377"/>
    <cellStyle name="Normal 3 31 14 9" xfId="20378"/>
    <cellStyle name="Normal 3 31 15" xfId="20379"/>
    <cellStyle name="Normal 3 31 15 10" xfId="20380"/>
    <cellStyle name="Normal 3 31 15 11" xfId="20381"/>
    <cellStyle name="Normal 3 31 15 12" xfId="20382"/>
    <cellStyle name="Normal 3 31 15 13" xfId="20383"/>
    <cellStyle name="Normal 3 31 15 2" xfId="20384"/>
    <cellStyle name="Normal 3 31 15 3" xfId="20385"/>
    <cellStyle name="Normal 3 31 15 4" xfId="20386"/>
    <cellStyle name="Normal 3 31 15 5" xfId="20387"/>
    <cellStyle name="Normal 3 31 15 6" xfId="20388"/>
    <cellStyle name="Normal 3 31 15 7" xfId="20389"/>
    <cellStyle name="Normal 3 31 15 8" xfId="20390"/>
    <cellStyle name="Normal 3 31 15 9" xfId="20391"/>
    <cellStyle name="Normal 3 31 16" xfId="20392"/>
    <cellStyle name="Normal 3 31 16 10" xfId="20393"/>
    <cellStyle name="Normal 3 31 16 11" xfId="20394"/>
    <cellStyle name="Normal 3 31 16 12" xfId="20395"/>
    <cellStyle name="Normal 3 31 16 13" xfId="20396"/>
    <cellStyle name="Normal 3 31 16 2" xfId="20397"/>
    <cellStyle name="Normal 3 31 16 3" xfId="20398"/>
    <cellStyle name="Normal 3 31 16 4" xfId="20399"/>
    <cellStyle name="Normal 3 31 16 5" xfId="20400"/>
    <cellStyle name="Normal 3 31 16 6" xfId="20401"/>
    <cellStyle name="Normal 3 31 16 7" xfId="20402"/>
    <cellStyle name="Normal 3 31 16 8" xfId="20403"/>
    <cellStyle name="Normal 3 31 16 9" xfId="20404"/>
    <cellStyle name="Normal 3 31 17" xfId="20405"/>
    <cellStyle name="Normal 3 31 17 10" xfId="20406"/>
    <cellStyle name="Normal 3 31 17 11" xfId="20407"/>
    <cellStyle name="Normal 3 31 17 12" xfId="20408"/>
    <cellStyle name="Normal 3 31 17 13" xfId="20409"/>
    <cellStyle name="Normal 3 31 17 2" xfId="20410"/>
    <cellStyle name="Normal 3 31 17 3" xfId="20411"/>
    <cellStyle name="Normal 3 31 17 4" xfId="20412"/>
    <cellStyle name="Normal 3 31 17 5" xfId="20413"/>
    <cellStyle name="Normal 3 31 17 6" xfId="20414"/>
    <cellStyle name="Normal 3 31 17 7" xfId="20415"/>
    <cellStyle name="Normal 3 31 17 8" xfId="20416"/>
    <cellStyle name="Normal 3 31 17 9" xfId="20417"/>
    <cellStyle name="Normal 3 31 18" xfId="20418"/>
    <cellStyle name="Normal 3 31 18 10" xfId="20419"/>
    <cellStyle name="Normal 3 31 18 11" xfId="20420"/>
    <cellStyle name="Normal 3 31 18 12" xfId="20421"/>
    <cellStyle name="Normal 3 31 18 13" xfId="20422"/>
    <cellStyle name="Normal 3 31 18 2" xfId="20423"/>
    <cellStyle name="Normal 3 31 18 3" xfId="20424"/>
    <cellStyle name="Normal 3 31 18 4" xfId="20425"/>
    <cellStyle name="Normal 3 31 18 5" xfId="20426"/>
    <cellStyle name="Normal 3 31 18 6" xfId="20427"/>
    <cellStyle name="Normal 3 31 18 7" xfId="20428"/>
    <cellStyle name="Normal 3 31 18 8" xfId="20429"/>
    <cellStyle name="Normal 3 31 18 9" xfId="20430"/>
    <cellStyle name="Normal 3 31 19" xfId="20431"/>
    <cellStyle name="Normal 3 31 19 10" xfId="20432"/>
    <cellStyle name="Normal 3 31 19 11" xfId="20433"/>
    <cellStyle name="Normal 3 31 19 12" xfId="20434"/>
    <cellStyle name="Normal 3 31 19 13" xfId="20435"/>
    <cellStyle name="Normal 3 31 19 2" xfId="20436"/>
    <cellStyle name="Normal 3 31 19 3" xfId="20437"/>
    <cellStyle name="Normal 3 31 19 4" xfId="20438"/>
    <cellStyle name="Normal 3 31 19 5" xfId="20439"/>
    <cellStyle name="Normal 3 31 19 6" xfId="20440"/>
    <cellStyle name="Normal 3 31 19 7" xfId="20441"/>
    <cellStyle name="Normal 3 31 19 8" xfId="20442"/>
    <cellStyle name="Normal 3 31 19 9" xfId="20443"/>
    <cellStyle name="Normal 3 31 2" xfId="20444"/>
    <cellStyle name="Normal 3 31 2 10" xfId="20445"/>
    <cellStyle name="Normal 3 31 2 11" xfId="20446"/>
    <cellStyle name="Normal 3 31 2 12" xfId="20447"/>
    <cellStyle name="Normal 3 31 2 13" xfId="20448"/>
    <cellStyle name="Normal 3 31 2 2" xfId="20449"/>
    <cellStyle name="Normal 3 31 2 3" xfId="20450"/>
    <cellStyle name="Normal 3 31 2 4" xfId="20451"/>
    <cellStyle name="Normal 3 31 2 5" xfId="20452"/>
    <cellStyle name="Normal 3 31 2 6" xfId="20453"/>
    <cellStyle name="Normal 3 31 2 7" xfId="20454"/>
    <cellStyle name="Normal 3 31 2 8" xfId="20455"/>
    <cellStyle name="Normal 3 31 2 9" xfId="20456"/>
    <cellStyle name="Normal 3 31 3" xfId="20457"/>
    <cellStyle name="Normal 3 31 3 10" xfId="20458"/>
    <cellStyle name="Normal 3 31 3 11" xfId="20459"/>
    <cellStyle name="Normal 3 31 3 12" xfId="20460"/>
    <cellStyle name="Normal 3 31 3 13" xfId="20461"/>
    <cellStyle name="Normal 3 31 3 2" xfId="20462"/>
    <cellStyle name="Normal 3 31 3 3" xfId="20463"/>
    <cellStyle name="Normal 3 31 3 4" xfId="20464"/>
    <cellStyle name="Normal 3 31 3 5" xfId="20465"/>
    <cellStyle name="Normal 3 31 3 6" xfId="20466"/>
    <cellStyle name="Normal 3 31 3 7" xfId="20467"/>
    <cellStyle name="Normal 3 31 3 8" xfId="20468"/>
    <cellStyle name="Normal 3 31 3 9" xfId="20469"/>
    <cellStyle name="Normal 3 31 4" xfId="20470"/>
    <cellStyle name="Normal 3 31 4 10" xfId="20471"/>
    <cellStyle name="Normal 3 31 4 11" xfId="20472"/>
    <cellStyle name="Normal 3 31 4 12" xfId="20473"/>
    <cellStyle name="Normal 3 31 4 13" xfId="20474"/>
    <cellStyle name="Normal 3 31 4 2" xfId="20475"/>
    <cellStyle name="Normal 3 31 4 3" xfId="20476"/>
    <cellStyle name="Normal 3 31 4 4" xfId="20477"/>
    <cellStyle name="Normal 3 31 4 5" xfId="20478"/>
    <cellStyle name="Normal 3 31 4 6" xfId="20479"/>
    <cellStyle name="Normal 3 31 4 7" xfId="20480"/>
    <cellStyle name="Normal 3 31 4 8" xfId="20481"/>
    <cellStyle name="Normal 3 31 4 9" xfId="20482"/>
    <cellStyle name="Normal 3 31 5" xfId="20483"/>
    <cellStyle name="Normal 3 31 5 10" xfId="20484"/>
    <cellStyle name="Normal 3 31 5 11" xfId="20485"/>
    <cellStyle name="Normal 3 31 5 12" xfId="20486"/>
    <cellStyle name="Normal 3 31 5 13" xfId="20487"/>
    <cellStyle name="Normal 3 31 5 2" xfId="20488"/>
    <cellStyle name="Normal 3 31 5 3" xfId="20489"/>
    <cellStyle name="Normal 3 31 5 4" xfId="20490"/>
    <cellStyle name="Normal 3 31 5 5" xfId="20491"/>
    <cellStyle name="Normal 3 31 5 6" xfId="20492"/>
    <cellStyle name="Normal 3 31 5 7" xfId="20493"/>
    <cellStyle name="Normal 3 31 5 8" xfId="20494"/>
    <cellStyle name="Normal 3 31 5 9" xfId="20495"/>
    <cellStyle name="Normal 3 31 6" xfId="20496"/>
    <cellStyle name="Normal 3 31 6 10" xfId="20497"/>
    <cellStyle name="Normal 3 31 6 11" xfId="20498"/>
    <cellStyle name="Normal 3 31 6 12" xfId="20499"/>
    <cellStyle name="Normal 3 31 6 13" xfId="20500"/>
    <cellStyle name="Normal 3 31 6 2" xfId="20501"/>
    <cellStyle name="Normal 3 31 6 3" xfId="20502"/>
    <cellStyle name="Normal 3 31 6 4" xfId="20503"/>
    <cellStyle name="Normal 3 31 6 5" xfId="20504"/>
    <cellStyle name="Normal 3 31 6 6" xfId="20505"/>
    <cellStyle name="Normal 3 31 6 7" xfId="20506"/>
    <cellStyle name="Normal 3 31 6 8" xfId="20507"/>
    <cellStyle name="Normal 3 31 6 9" xfId="20508"/>
    <cellStyle name="Normal 3 31 7" xfId="20509"/>
    <cellStyle name="Normal 3 31 7 10" xfId="20510"/>
    <cellStyle name="Normal 3 31 7 11" xfId="20511"/>
    <cellStyle name="Normal 3 31 7 12" xfId="20512"/>
    <cellStyle name="Normal 3 31 7 13" xfId="20513"/>
    <cellStyle name="Normal 3 31 7 2" xfId="20514"/>
    <cellStyle name="Normal 3 31 7 3" xfId="20515"/>
    <cellStyle name="Normal 3 31 7 4" xfId="20516"/>
    <cellStyle name="Normal 3 31 7 5" xfId="20517"/>
    <cellStyle name="Normal 3 31 7 6" xfId="20518"/>
    <cellStyle name="Normal 3 31 7 7" xfId="20519"/>
    <cellStyle name="Normal 3 31 7 8" xfId="20520"/>
    <cellStyle name="Normal 3 31 7 9" xfId="20521"/>
    <cellStyle name="Normal 3 31 8" xfId="20522"/>
    <cellStyle name="Normal 3 31 8 10" xfId="20523"/>
    <cellStyle name="Normal 3 31 8 11" xfId="20524"/>
    <cellStyle name="Normal 3 31 8 12" xfId="20525"/>
    <cellStyle name="Normal 3 31 8 13" xfId="20526"/>
    <cellStyle name="Normal 3 31 8 2" xfId="20527"/>
    <cellStyle name="Normal 3 31 8 3" xfId="20528"/>
    <cellStyle name="Normal 3 31 8 4" xfId="20529"/>
    <cellStyle name="Normal 3 31 8 5" xfId="20530"/>
    <cellStyle name="Normal 3 31 8 6" xfId="20531"/>
    <cellStyle name="Normal 3 31 8 7" xfId="20532"/>
    <cellStyle name="Normal 3 31 8 8" xfId="20533"/>
    <cellStyle name="Normal 3 31 8 9" xfId="20534"/>
    <cellStyle name="Normal 3 31 9" xfId="20535"/>
    <cellStyle name="Normal 3 31 9 10" xfId="20536"/>
    <cellStyle name="Normal 3 31 9 11" xfId="20537"/>
    <cellStyle name="Normal 3 31 9 12" xfId="20538"/>
    <cellStyle name="Normal 3 31 9 13" xfId="20539"/>
    <cellStyle name="Normal 3 31 9 2" xfId="20540"/>
    <cellStyle name="Normal 3 31 9 3" xfId="20541"/>
    <cellStyle name="Normal 3 31 9 4" xfId="20542"/>
    <cellStyle name="Normal 3 31 9 5" xfId="20543"/>
    <cellStyle name="Normal 3 31 9 6" xfId="20544"/>
    <cellStyle name="Normal 3 31 9 7" xfId="20545"/>
    <cellStyle name="Normal 3 31 9 8" xfId="20546"/>
    <cellStyle name="Normal 3 31 9 9" xfId="20547"/>
    <cellStyle name="Normal 3 32" xfId="20548"/>
    <cellStyle name="Normal 3 32 10" xfId="20549"/>
    <cellStyle name="Normal 3 32 10 10" xfId="20550"/>
    <cellStyle name="Normal 3 32 10 11" xfId="20551"/>
    <cellStyle name="Normal 3 32 10 12" xfId="20552"/>
    <cellStyle name="Normal 3 32 10 13" xfId="20553"/>
    <cellStyle name="Normal 3 32 10 2" xfId="20554"/>
    <cellStyle name="Normal 3 32 10 3" xfId="20555"/>
    <cellStyle name="Normal 3 32 10 4" xfId="20556"/>
    <cellStyle name="Normal 3 32 10 5" xfId="20557"/>
    <cellStyle name="Normal 3 32 10 6" xfId="20558"/>
    <cellStyle name="Normal 3 32 10 7" xfId="20559"/>
    <cellStyle name="Normal 3 32 10 8" xfId="20560"/>
    <cellStyle name="Normal 3 32 10 9" xfId="20561"/>
    <cellStyle name="Normal 3 32 11" xfId="20562"/>
    <cellStyle name="Normal 3 32 11 10" xfId="20563"/>
    <cellStyle name="Normal 3 32 11 11" xfId="20564"/>
    <cellStyle name="Normal 3 32 11 12" xfId="20565"/>
    <cellStyle name="Normal 3 32 11 13" xfId="20566"/>
    <cellStyle name="Normal 3 32 11 2" xfId="20567"/>
    <cellStyle name="Normal 3 32 11 3" xfId="20568"/>
    <cellStyle name="Normal 3 32 11 4" xfId="20569"/>
    <cellStyle name="Normal 3 32 11 5" xfId="20570"/>
    <cellStyle name="Normal 3 32 11 6" xfId="20571"/>
    <cellStyle name="Normal 3 32 11 7" xfId="20572"/>
    <cellStyle name="Normal 3 32 11 8" xfId="20573"/>
    <cellStyle name="Normal 3 32 11 9" xfId="20574"/>
    <cellStyle name="Normal 3 32 12" xfId="20575"/>
    <cellStyle name="Normal 3 32 12 10" xfId="20576"/>
    <cellStyle name="Normal 3 32 12 11" xfId="20577"/>
    <cellStyle name="Normal 3 32 12 12" xfId="20578"/>
    <cellStyle name="Normal 3 32 12 13" xfId="20579"/>
    <cellStyle name="Normal 3 32 12 2" xfId="20580"/>
    <cellStyle name="Normal 3 32 12 3" xfId="20581"/>
    <cellStyle name="Normal 3 32 12 4" xfId="20582"/>
    <cellStyle name="Normal 3 32 12 5" xfId="20583"/>
    <cellStyle name="Normal 3 32 12 6" xfId="20584"/>
    <cellStyle name="Normal 3 32 12 7" xfId="20585"/>
    <cellStyle name="Normal 3 32 12 8" xfId="20586"/>
    <cellStyle name="Normal 3 32 12 9" xfId="20587"/>
    <cellStyle name="Normal 3 32 13" xfId="20588"/>
    <cellStyle name="Normal 3 32 13 10" xfId="20589"/>
    <cellStyle name="Normal 3 32 13 11" xfId="20590"/>
    <cellStyle name="Normal 3 32 13 12" xfId="20591"/>
    <cellStyle name="Normal 3 32 13 13" xfId="20592"/>
    <cellStyle name="Normal 3 32 13 2" xfId="20593"/>
    <cellStyle name="Normal 3 32 13 3" xfId="20594"/>
    <cellStyle name="Normal 3 32 13 4" xfId="20595"/>
    <cellStyle name="Normal 3 32 13 5" xfId="20596"/>
    <cellStyle name="Normal 3 32 13 6" xfId="20597"/>
    <cellStyle name="Normal 3 32 13 7" xfId="20598"/>
    <cellStyle name="Normal 3 32 13 8" xfId="20599"/>
    <cellStyle name="Normal 3 32 13 9" xfId="20600"/>
    <cellStyle name="Normal 3 32 14" xfId="20601"/>
    <cellStyle name="Normal 3 32 14 10" xfId="20602"/>
    <cellStyle name="Normal 3 32 14 11" xfId="20603"/>
    <cellStyle name="Normal 3 32 14 12" xfId="20604"/>
    <cellStyle name="Normal 3 32 14 13" xfId="20605"/>
    <cellStyle name="Normal 3 32 14 2" xfId="20606"/>
    <cellStyle name="Normal 3 32 14 3" xfId="20607"/>
    <cellStyle name="Normal 3 32 14 4" xfId="20608"/>
    <cellStyle name="Normal 3 32 14 5" xfId="20609"/>
    <cellStyle name="Normal 3 32 14 6" xfId="20610"/>
    <cellStyle name="Normal 3 32 14 7" xfId="20611"/>
    <cellStyle name="Normal 3 32 14 8" xfId="20612"/>
    <cellStyle name="Normal 3 32 14 9" xfId="20613"/>
    <cellStyle name="Normal 3 32 15" xfId="20614"/>
    <cellStyle name="Normal 3 32 15 10" xfId="20615"/>
    <cellStyle name="Normal 3 32 15 11" xfId="20616"/>
    <cellStyle name="Normal 3 32 15 12" xfId="20617"/>
    <cellStyle name="Normal 3 32 15 13" xfId="20618"/>
    <cellStyle name="Normal 3 32 15 2" xfId="20619"/>
    <cellStyle name="Normal 3 32 15 3" xfId="20620"/>
    <cellStyle name="Normal 3 32 15 4" xfId="20621"/>
    <cellStyle name="Normal 3 32 15 5" xfId="20622"/>
    <cellStyle name="Normal 3 32 15 6" xfId="20623"/>
    <cellStyle name="Normal 3 32 15 7" xfId="20624"/>
    <cellStyle name="Normal 3 32 15 8" xfId="20625"/>
    <cellStyle name="Normal 3 32 15 9" xfId="20626"/>
    <cellStyle name="Normal 3 32 16" xfId="20627"/>
    <cellStyle name="Normal 3 32 16 10" xfId="20628"/>
    <cellStyle name="Normal 3 32 16 11" xfId="20629"/>
    <cellStyle name="Normal 3 32 16 12" xfId="20630"/>
    <cellStyle name="Normal 3 32 16 13" xfId="20631"/>
    <cellStyle name="Normal 3 32 16 2" xfId="20632"/>
    <cellStyle name="Normal 3 32 16 3" xfId="20633"/>
    <cellStyle name="Normal 3 32 16 4" xfId="20634"/>
    <cellStyle name="Normal 3 32 16 5" xfId="20635"/>
    <cellStyle name="Normal 3 32 16 6" xfId="20636"/>
    <cellStyle name="Normal 3 32 16 7" xfId="20637"/>
    <cellStyle name="Normal 3 32 16 8" xfId="20638"/>
    <cellStyle name="Normal 3 32 16 9" xfId="20639"/>
    <cellStyle name="Normal 3 32 17" xfId="20640"/>
    <cellStyle name="Normal 3 32 17 10" xfId="20641"/>
    <cellStyle name="Normal 3 32 17 11" xfId="20642"/>
    <cellStyle name="Normal 3 32 17 12" xfId="20643"/>
    <cellStyle name="Normal 3 32 17 13" xfId="20644"/>
    <cellStyle name="Normal 3 32 17 2" xfId="20645"/>
    <cellStyle name="Normal 3 32 17 3" xfId="20646"/>
    <cellStyle name="Normal 3 32 17 4" xfId="20647"/>
    <cellStyle name="Normal 3 32 17 5" xfId="20648"/>
    <cellStyle name="Normal 3 32 17 6" xfId="20649"/>
    <cellStyle name="Normal 3 32 17 7" xfId="20650"/>
    <cellStyle name="Normal 3 32 17 8" xfId="20651"/>
    <cellStyle name="Normal 3 32 17 9" xfId="20652"/>
    <cellStyle name="Normal 3 32 18" xfId="20653"/>
    <cellStyle name="Normal 3 32 18 10" xfId="20654"/>
    <cellStyle name="Normal 3 32 18 11" xfId="20655"/>
    <cellStyle name="Normal 3 32 18 12" xfId="20656"/>
    <cellStyle name="Normal 3 32 18 13" xfId="20657"/>
    <cellStyle name="Normal 3 32 18 2" xfId="20658"/>
    <cellStyle name="Normal 3 32 18 3" xfId="20659"/>
    <cellStyle name="Normal 3 32 18 4" xfId="20660"/>
    <cellStyle name="Normal 3 32 18 5" xfId="20661"/>
    <cellStyle name="Normal 3 32 18 6" xfId="20662"/>
    <cellStyle name="Normal 3 32 18 7" xfId="20663"/>
    <cellStyle name="Normal 3 32 18 8" xfId="20664"/>
    <cellStyle name="Normal 3 32 18 9" xfId="20665"/>
    <cellStyle name="Normal 3 32 19" xfId="20666"/>
    <cellStyle name="Normal 3 32 19 10" xfId="20667"/>
    <cellStyle name="Normal 3 32 19 11" xfId="20668"/>
    <cellStyle name="Normal 3 32 19 12" xfId="20669"/>
    <cellStyle name="Normal 3 32 19 13" xfId="20670"/>
    <cellStyle name="Normal 3 32 19 2" xfId="20671"/>
    <cellStyle name="Normal 3 32 19 3" xfId="20672"/>
    <cellStyle name="Normal 3 32 19 4" xfId="20673"/>
    <cellStyle name="Normal 3 32 19 5" xfId="20674"/>
    <cellStyle name="Normal 3 32 19 6" xfId="20675"/>
    <cellStyle name="Normal 3 32 19 7" xfId="20676"/>
    <cellStyle name="Normal 3 32 19 8" xfId="20677"/>
    <cellStyle name="Normal 3 32 19 9" xfId="20678"/>
    <cellStyle name="Normal 3 32 2" xfId="20679"/>
    <cellStyle name="Normal 3 32 2 10" xfId="20680"/>
    <cellStyle name="Normal 3 32 2 11" xfId="20681"/>
    <cellStyle name="Normal 3 32 2 12" xfId="20682"/>
    <cellStyle name="Normal 3 32 2 13" xfId="20683"/>
    <cellStyle name="Normal 3 32 2 2" xfId="20684"/>
    <cellStyle name="Normal 3 32 2 3" xfId="20685"/>
    <cellStyle name="Normal 3 32 2 4" xfId="20686"/>
    <cellStyle name="Normal 3 32 2 5" xfId="20687"/>
    <cellStyle name="Normal 3 32 2 6" xfId="20688"/>
    <cellStyle name="Normal 3 32 2 7" xfId="20689"/>
    <cellStyle name="Normal 3 32 2 8" xfId="20690"/>
    <cellStyle name="Normal 3 32 2 9" xfId="20691"/>
    <cellStyle name="Normal 3 32 3" xfId="20692"/>
    <cellStyle name="Normal 3 32 3 10" xfId="20693"/>
    <cellStyle name="Normal 3 32 3 11" xfId="20694"/>
    <cellStyle name="Normal 3 32 3 12" xfId="20695"/>
    <cellStyle name="Normal 3 32 3 13" xfId="20696"/>
    <cellStyle name="Normal 3 32 3 2" xfId="20697"/>
    <cellStyle name="Normal 3 32 3 3" xfId="20698"/>
    <cellStyle name="Normal 3 32 3 4" xfId="20699"/>
    <cellStyle name="Normal 3 32 3 5" xfId="20700"/>
    <cellStyle name="Normal 3 32 3 6" xfId="20701"/>
    <cellStyle name="Normal 3 32 3 7" xfId="20702"/>
    <cellStyle name="Normal 3 32 3 8" xfId="20703"/>
    <cellStyle name="Normal 3 32 3 9" xfId="20704"/>
    <cellStyle name="Normal 3 32 4" xfId="20705"/>
    <cellStyle name="Normal 3 32 4 10" xfId="20706"/>
    <cellStyle name="Normal 3 32 4 11" xfId="20707"/>
    <cellStyle name="Normal 3 32 4 12" xfId="20708"/>
    <cellStyle name="Normal 3 32 4 13" xfId="20709"/>
    <cellStyle name="Normal 3 32 4 2" xfId="20710"/>
    <cellStyle name="Normal 3 32 4 3" xfId="20711"/>
    <cellStyle name="Normal 3 32 4 4" xfId="20712"/>
    <cellStyle name="Normal 3 32 4 5" xfId="20713"/>
    <cellStyle name="Normal 3 32 4 6" xfId="20714"/>
    <cellStyle name="Normal 3 32 4 7" xfId="20715"/>
    <cellStyle name="Normal 3 32 4 8" xfId="20716"/>
    <cellStyle name="Normal 3 32 4 9" xfId="20717"/>
    <cellStyle name="Normal 3 32 5" xfId="20718"/>
    <cellStyle name="Normal 3 32 5 10" xfId="20719"/>
    <cellStyle name="Normal 3 32 5 11" xfId="20720"/>
    <cellStyle name="Normal 3 32 5 12" xfId="20721"/>
    <cellStyle name="Normal 3 32 5 13" xfId="20722"/>
    <cellStyle name="Normal 3 32 5 2" xfId="20723"/>
    <cellStyle name="Normal 3 32 5 3" xfId="20724"/>
    <cellStyle name="Normal 3 32 5 4" xfId="20725"/>
    <cellStyle name="Normal 3 32 5 5" xfId="20726"/>
    <cellStyle name="Normal 3 32 5 6" xfId="20727"/>
    <cellStyle name="Normal 3 32 5 7" xfId="20728"/>
    <cellStyle name="Normal 3 32 5 8" xfId="20729"/>
    <cellStyle name="Normal 3 32 5 9" xfId="20730"/>
    <cellStyle name="Normal 3 32 6" xfId="20731"/>
    <cellStyle name="Normal 3 32 6 10" xfId="20732"/>
    <cellStyle name="Normal 3 32 6 11" xfId="20733"/>
    <cellStyle name="Normal 3 32 6 12" xfId="20734"/>
    <cellStyle name="Normal 3 32 6 13" xfId="20735"/>
    <cellStyle name="Normal 3 32 6 2" xfId="20736"/>
    <cellStyle name="Normal 3 32 6 3" xfId="20737"/>
    <cellStyle name="Normal 3 32 6 4" xfId="20738"/>
    <cellStyle name="Normal 3 32 6 5" xfId="20739"/>
    <cellStyle name="Normal 3 32 6 6" xfId="20740"/>
    <cellStyle name="Normal 3 32 6 7" xfId="20741"/>
    <cellStyle name="Normal 3 32 6 8" xfId="20742"/>
    <cellStyle name="Normal 3 32 6 9" xfId="20743"/>
    <cellStyle name="Normal 3 32 7" xfId="20744"/>
    <cellStyle name="Normal 3 32 7 10" xfId="20745"/>
    <cellStyle name="Normal 3 32 7 11" xfId="20746"/>
    <cellStyle name="Normal 3 32 7 12" xfId="20747"/>
    <cellStyle name="Normal 3 32 7 13" xfId="20748"/>
    <cellStyle name="Normal 3 32 7 2" xfId="20749"/>
    <cellStyle name="Normal 3 32 7 3" xfId="20750"/>
    <cellStyle name="Normal 3 32 7 4" xfId="20751"/>
    <cellStyle name="Normal 3 32 7 5" xfId="20752"/>
    <cellStyle name="Normal 3 32 7 6" xfId="20753"/>
    <cellStyle name="Normal 3 32 7 7" xfId="20754"/>
    <cellStyle name="Normal 3 32 7 8" xfId="20755"/>
    <cellStyle name="Normal 3 32 7 9" xfId="20756"/>
    <cellStyle name="Normal 3 32 8" xfId="20757"/>
    <cellStyle name="Normal 3 32 8 10" xfId="20758"/>
    <cellStyle name="Normal 3 32 8 11" xfId="20759"/>
    <cellStyle name="Normal 3 32 8 12" xfId="20760"/>
    <cellStyle name="Normal 3 32 8 13" xfId="20761"/>
    <cellStyle name="Normal 3 32 8 2" xfId="20762"/>
    <cellStyle name="Normal 3 32 8 3" xfId="20763"/>
    <cellStyle name="Normal 3 32 8 4" xfId="20764"/>
    <cellStyle name="Normal 3 32 8 5" xfId="20765"/>
    <cellStyle name="Normal 3 32 8 6" xfId="20766"/>
    <cellStyle name="Normal 3 32 8 7" xfId="20767"/>
    <cellStyle name="Normal 3 32 8 8" xfId="20768"/>
    <cellStyle name="Normal 3 32 8 9" xfId="20769"/>
    <cellStyle name="Normal 3 32 9" xfId="20770"/>
    <cellStyle name="Normal 3 32 9 10" xfId="20771"/>
    <cellStyle name="Normal 3 32 9 11" xfId="20772"/>
    <cellStyle name="Normal 3 32 9 12" xfId="20773"/>
    <cellStyle name="Normal 3 32 9 13" xfId="20774"/>
    <cellStyle name="Normal 3 32 9 2" xfId="20775"/>
    <cellStyle name="Normal 3 32 9 3" xfId="20776"/>
    <cellStyle name="Normal 3 32 9 4" xfId="20777"/>
    <cellStyle name="Normal 3 32 9 5" xfId="20778"/>
    <cellStyle name="Normal 3 32 9 6" xfId="20779"/>
    <cellStyle name="Normal 3 32 9 7" xfId="20780"/>
    <cellStyle name="Normal 3 32 9 8" xfId="20781"/>
    <cellStyle name="Normal 3 32 9 9" xfId="20782"/>
    <cellStyle name="Normal 3 33" xfId="20783"/>
    <cellStyle name="Normal 3 33 10" xfId="20784"/>
    <cellStyle name="Normal 3 33 10 10" xfId="20785"/>
    <cellStyle name="Normal 3 33 10 11" xfId="20786"/>
    <cellStyle name="Normal 3 33 10 12" xfId="20787"/>
    <cellStyle name="Normal 3 33 10 13" xfId="20788"/>
    <cellStyle name="Normal 3 33 10 2" xfId="20789"/>
    <cellStyle name="Normal 3 33 10 3" xfId="20790"/>
    <cellStyle name="Normal 3 33 10 4" xfId="20791"/>
    <cellStyle name="Normal 3 33 10 5" xfId="20792"/>
    <cellStyle name="Normal 3 33 10 6" xfId="20793"/>
    <cellStyle name="Normal 3 33 10 7" xfId="20794"/>
    <cellStyle name="Normal 3 33 10 8" xfId="20795"/>
    <cellStyle name="Normal 3 33 10 9" xfId="20796"/>
    <cellStyle name="Normal 3 33 11" xfId="20797"/>
    <cellStyle name="Normal 3 33 11 10" xfId="20798"/>
    <cellStyle name="Normal 3 33 11 11" xfId="20799"/>
    <cellStyle name="Normal 3 33 11 12" xfId="20800"/>
    <cellStyle name="Normal 3 33 11 13" xfId="20801"/>
    <cellStyle name="Normal 3 33 11 2" xfId="20802"/>
    <cellStyle name="Normal 3 33 11 3" xfId="20803"/>
    <cellStyle name="Normal 3 33 11 4" xfId="20804"/>
    <cellStyle name="Normal 3 33 11 5" xfId="20805"/>
    <cellStyle name="Normal 3 33 11 6" xfId="20806"/>
    <cellStyle name="Normal 3 33 11 7" xfId="20807"/>
    <cellStyle name="Normal 3 33 11 8" xfId="20808"/>
    <cellStyle name="Normal 3 33 11 9" xfId="20809"/>
    <cellStyle name="Normal 3 33 12" xfId="20810"/>
    <cellStyle name="Normal 3 33 12 10" xfId="20811"/>
    <cellStyle name="Normal 3 33 12 11" xfId="20812"/>
    <cellStyle name="Normal 3 33 12 12" xfId="20813"/>
    <cellStyle name="Normal 3 33 12 13" xfId="20814"/>
    <cellStyle name="Normal 3 33 12 2" xfId="20815"/>
    <cellStyle name="Normal 3 33 12 3" xfId="20816"/>
    <cellStyle name="Normal 3 33 12 4" xfId="20817"/>
    <cellStyle name="Normal 3 33 12 5" xfId="20818"/>
    <cellStyle name="Normal 3 33 12 6" xfId="20819"/>
    <cellStyle name="Normal 3 33 12 7" xfId="20820"/>
    <cellStyle name="Normal 3 33 12 8" xfId="20821"/>
    <cellStyle name="Normal 3 33 12 9" xfId="20822"/>
    <cellStyle name="Normal 3 33 13" xfId="20823"/>
    <cellStyle name="Normal 3 33 13 10" xfId="20824"/>
    <cellStyle name="Normal 3 33 13 11" xfId="20825"/>
    <cellStyle name="Normal 3 33 13 12" xfId="20826"/>
    <cellStyle name="Normal 3 33 13 13" xfId="20827"/>
    <cellStyle name="Normal 3 33 13 2" xfId="20828"/>
    <cellStyle name="Normal 3 33 13 3" xfId="20829"/>
    <cellStyle name="Normal 3 33 13 4" xfId="20830"/>
    <cellStyle name="Normal 3 33 13 5" xfId="20831"/>
    <cellStyle name="Normal 3 33 13 6" xfId="20832"/>
    <cellStyle name="Normal 3 33 13 7" xfId="20833"/>
    <cellStyle name="Normal 3 33 13 8" xfId="20834"/>
    <cellStyle name="Normal 3 33 13 9" xfId="20835"/>
    <cellStyle name="Normal 3 33 14" xfId="20836"/>
    <cellStyle name="Normal 3 33 14 10" xfId="20837"/>
    <cellStyle name="Normal 3 33 14 11" xfId="20838"/>
    <cellStyle name="Normal 3 33 14 12" xfId="20839"/>
    <cellStyle name="Normal 3 33 14 13" xfId="20840"/>
    <cellStyle name="Normal 3 33 14 2" xfId="20841"/>
    <cellStyle name="Normal 3 33 14 3" xfId="20842"/>
    <cellStyle name="Normal 3 33 14 4" xfId="20843"/>
    <cellStyle name="Normal 3 33 14 5" xfId="20844"/>
    <cellStyle name="Normal 3 33 14 6" xfId="20845"/>
    <cellStyle name="Normal 3 33 14 7" xfId="20846"/>
    <cellStyle name="Normal 3 33 14 8" xfId="20847"/>
    <cellStyle name="Normal 3 33 14 9" xfId="20848"/>
    <cellStyle name="Normal 3 33 15" xfId="20849"/>
    <cellStyle name="Normal 3 33 15 10" xfId="20850"/>
    <cellStyle name="Normal 3 33 15 11" xfId="20851"/>
    <cellStyle name="Normal 3 33 15 12" xfId="20852"/>
    <cellStyle name="Normal 3 33 15 13" xfId="20853"/>
    <cellStyle name="Normal 3 33 15 2" xfId="20854"/>
    <cellStyle name="Normal 3 33 15 3" xfId="20855"/>
    <cellStyle name="Normal 3 33 15 4" xfId="20856"/>
    <cellStyle name="Normal 3 33 15 5" xfId="20857"/>
    <cellStyle name="Normal 3 33 15 6" xfId="20858"/>
    <cellStyle name="Normal 3 33 15 7" xfId="20859"/>
    <cellStyle name="Normal 3 33 15 8" xfId="20860"/>
    <cellStyle name="Normal 3 33 15 9" xfId="20861"/>
    <cellStyle name="Normal 3 33 16" xfId="20862"/>
    <cellStyle name="Normal 3 33 16 10" xfId="20863"/>
    <cellStyle name="Normal 3 33 16 11" xfId="20864"/>
    <cellStyle name="Normal 3 33 16 12" xfId="20865"/>
    <cellStyle name="Normal 3 33 16 13" xfId="20866"/>
    <cellStyle name="Normal 3 33 16 2" xfId="20867"/>
    <cellStyle name="Normal 3 33 16 3" xfId="20868"/>
    <cellStyle name="Normal 3 33 16 4" xfId="20869"/>
    <cellStyle name="Normal 3 33 16 5" xfId="20870"/>
    <cellStyle name="Normal 3 33 16 6" xfId="20871"/>
    <cellStyle name="Normal 3 33 16 7" xfId="20872"/>
    <cellStyle name="Normal 3 33 16 8" xfId="20873"/>
    <cellStyle name="Normal 3 33 16 9" xfId="20874"/>
    <cellStyle name="Normal 3 33 17" xfId="20875"/>
    <cellStyle name="Normal 3 33 17 10" xfId="20876"/>
    <cellStyle name="Normal 3 33 17 11" xfId="20877"/>
    <cellStyle name="Normal 3 33 17 12" xfId="20878"/>
    <cellStyle name="Normal 3 33 17 13" xfId="20879"/>
    <cellStyle name="Normal 3 33 17 2" xfId="20880"/>
    <cellStyle name="Normal 3 33 17 3" xfId="20881"/>
    <cellStyle name="Normal 3 33 17 4" xfId="20882"/>
    <cellStyle name="Normal 3 33 17 5" xfId="20883"/>
    <cellStyle name="Normal 3 33 17 6" xfId="20884"/>
    <cellStyle name="Normal 3 33 17 7" xfId="20885"/>
    <cellStyle name="Normal 3 33 17 8" xfId="20886"/>
    <cellStyle name="Normal 3 33 17 9" xfId="20887"/>
    <cellStyle name="Normal 3 33 18" xfId="20888"/>
    <cellStyle name="Normal 3 33 18 10" xfId="20889"/>
    <cellStyle name="Normal 3 33 18 11" xfId="20890"/>
    <cellStyle name="Normal 3 33 18 12" xfId="20891"/>
    <cellStyle name="Normal 3 33 18 13" xfId="20892"/>
    <cellStyle name="Normal 3 33 18 2" xfId="20893"/>
    <cellStyle name="Normal 3 33 18 3" xfId="20894"/>
    <cellStyle name="Normal 3 33 18 4" xfId="20895"/>
    <cellStyle name="Normal 3 33 18 5" xfId="20896"/>
    <cellStyle name="Normal 3 33 18 6" xfId="20897"/>
    <cellStyle name="Normal 3 33 18 7" xfId="20898"/>
    <cellStyle name="Normal 3 33 18 8" xfId="20899"/>
    <cellStyle name="Normal 3 33 18 9" xfId="20900"/>
    <cellStyle name="Normal 3 33 19" xfId="20901"/>
    <cellStyle name="Normal 3 33 19 10" xfId="20902"/>
    <cellStyle name="Normal 3 33 19 11" xfId="20903"/>
    <cellStyle name="Normal 3 33 19 12" xfId="20904"/>
    <cellStyle name="Normal 3 33 19 13" xfId="20905"/>
    <cellStyle name="Normal 3 33 19 2" xfId="20906"/>
    <cellStyle name="Normal 3 33 19 3" xfId="20907"/>
    <cellStyle name="Normal 3 33 19 4" xfId="20908"/>
    <cellStyle name="Normal 3 33 19 5" xfId="20909"/>
    <cellStyle name="Normal 3 33 19 6" xfId="20910"/>
    <cellStyle name="Normal 3 33 19 7" xfId="20911"/>
    <cellStyle name="Normal 3 33 19 8" xfId="20912"/>
    <cellStyle name="Normal 3 33 19 9" xfId="20913"/>
    <cellStyle name="Normal 3 33 2" xfId="20914"/>
    <cellStyle name="Normal 3 33 2 10" xfId="20915"/>
    <cellStyle name="Normal 3 33 2 11" xfId="20916"/>
    <cellStyle name="Normal 3 33 2 12" xfId="20917"/>
    <cellStyle name="Normal 3 33 2 13" xfId="20918"/>
    <cellStyle name="Normal 3 33 2 2" xfId="20919"/>
    <cellStyle name="Normal 3 33 2 3" xfId="20920"/>
    <cellStyle name="Normal 3 33 2 4" xfId="20921"/>
    <cellStyle name="Normal 3 33 2 5" xfId="20922"/>
    <cellStyle name="Normal 3 33 2 6" xfId="20923"/>
    <cellStyle name="Normal 3 33 2 7" xfId="20924"/>
    <cellStyle name="Normal 3 33 2 8" xfId="20925"/>
    <cellStyle name="Normal 3 33 2 9" xfId="20926"/>
    <cellStyle name="Normal 3 33 3" xfId="20927"/>
    <cellStyle name="Normal 3 33 3 10" xfId="20928"/>
    <cellStyle name="Normal 3 33 3 11" xfId="20929"/>
    <cellStyle name="Normal 3 33 3 12" xfId="20930"/>
    <cellStyle name="Normal 3 33 3 13" xfId="20931"/>
    <cellStyle name="Normal 3 33 3 2" xfId="20932"/>
    <cellStyle name="Normal 3 33 3 3" xfId="20933"/>
    <cellStyle name="Normal 3 33 3 4" xfId="20934"/>
    <cellStyle name="Normal 3 33 3 5" xfId="20935"/>
    <cellStyle name="Normal 3 33 3 6" xfId="20936"/>
    <cellStyle name="Normal 3 33 3 7" xfId="20937"/>
    <cellStyle name="Normal 3 33 3 8" xfId="20938"/>
    <cellStyle name="Normal 3 33 3 9" xfId="20939"/>
    <cellStyle name="Normal 3 33 4" xfId="20940"/>
    <cellStyle name="Normal 3 33 4 10" xfId="20941"/>
    <cellStyle name="Normal 3 33 4 11" xfId="20942"/>
    <cellStyle name="Normal 3 33 4 12" xfId="20943"/>
    <cellStyle name="Normal 3 33 4 13" xfId="20944"/>
    <cellStyle name="Normal 3 33 4 2" xfId="20945"/>
    <cellStyle name="Normal 3 33 4 3" xfId="20946"/>
    <cellStyle name="Normal 3 33 4 4" xfId="20947"/>
    <cellStyle name="Normal 3 33 4 5" xfId="20948"/>
    <cellStyle name="Normal 3 33 4 6" xfId="20949"/>
    <cellStyle name="Normal 3 33 4 7" xfId="20950"/>
    <cellStyle name="Normal 3 33 4 8" xfId="20951"/>
    <cellStyle name="Normal 3 33 4 9" xfId="20952"/>
    <cellStyle name="Normal 3 33 5" xfId="20953"/>
    <cellStyle name="Normal 3 33 5 10" xfId="20954"/>
    <cellStyle name="Normal 3 33 5 11" xfId="20955"/>
    <cellStyle name="Normal 3 33 5 12" xfId="20956"/>
    <cellStyle name="Normal 3 33 5 13" xfId="20957"/>
    <cellStyle name="Normal 3 33 5 2" xfId="20958"/>
    <cellStyle name="Normal 3 33 5 3" xfId="20959"/>
    <cellStyle name="Normal 3 33 5 4" xfId="20960"/>
    <cellStyle name="Normal 3 33 5 5" xfId="20961"/>
    <cellStyle name="Normal 3 33 5 6" xfId="20962"/>
    <cellStyle name="Normal 3 33 5 7" xfId="20963"/>
    <cellStyle name="Normal 3 33 5 8" xfId="20964"/>
    <cellStyle name="Normal 3 33 5 9" xfId="20965"/>
    <cellStyle name="Normal 3 33 6" xfId="20966"/>
    <cellStyle name="Normal 3 33 6 10" xfId="20967"/>
    <cellStyle name="Normal 3 33 6 11" xfId="20968"/>
    <cellStyle name="Normal 3 33 6 12" xfId="20969"/>
    <cellStyle name="Normal 3 33 6 13" xfId="20970"/>
    <cellStyle name="Normal 3 33 6 2" xfId="20971"/>
    <cellStyle name="Normal 3 33 6 3" xfId="20972"/>
    <cellStyle name="Normal 3 33 6 4" xfId="20973"/>
    <cellStyle name="Normal 3 33 6 5" xfId="20974"/>
    <cellStyle name="Normal 3 33 6 6" xfId="20975"/>
    <cellStyle name="Normal 3 33 6 7" xfId="20976"/>
    <cellStyle name="Normal 3 33 6 8" xfId="20977"/>
    <cellStyle name="Normal 3 33 6 9" xfId="20978"/>
    <cellStyle name="Normal 3 33 7" xfId="20979"/>
    <cellStyle name="Normal 3 33 7 10" xfId="20980"/>
    <cellStyle name="Normal 3 33 7 11" xfId="20981"/>
    <cellStyle name="Normal 3 33 7 12" xfId="20982"/>
    <cellStyle name="Normal 3 33 7 13" xfId="20983"/>
    <cellStyle name="Normal 3 33 7 2" xfId="20984"/>
    <cellStyle name="Normal 3 33 7 3" xfId="20985"/>
    <cellStyle name="Normal 3 33 7 4" xfId="20986"/>
    <cellStyle name="Normal 3 33 7 5" xfId="20987"/>
    <cellStyle name="Normal 3 33 7 6" xfId="20988"/>
    <cellStyle name="Normal 3 33 7 7" xfId="20989"/>
    <cellStyle name="Normal 3 33 7 8" xfId="20990"/>
    <cellStyle name="Normal 3 33 7 9" xfId="20991"/>
    <cellStyle name="Normal 3 33 8" xfId="20992"/>
    <cellStyle name="Normal 3 33 8 10" xfId="20993"/>
    <cellStyle name="Normal 3 33 8 11" xfId="20994"/>
    <cellStyle name="Normal 3 33 8 12" xfId="20995"/>
    <cellStyle name="Normal 3 33 8 13" xfId="20996"/>
    <cellStyle name="Normal 3 33 8 2" xfId="20997"/>
    <cellStyle name="Normal 3 33 8 3" xfId="20998"/>
    <cellStyle name="Normal 3 33 8 4" xfId="20999"/>
    <cellStyle name="Normal 3 33 8 5" xfId="21000"/>
    <cellStyle name="Normal 3 33 8 6" xfId="21001"/>
    <cellStyle name="Normal 3 33 8 7" xfId="21002"/>
    <cellStyle name="Normal 3 33 8 8" xfId="21003"/>
    <cellStyle name="Normal 3 33 8 9" xfId="21004"/>
    <cellStyle name="Normal 3 33 9" xfId="21005"/>
    <cellStyle name="Normal 3 33 9 10" xfId="21006"/>
    <cellStyle name="Normal 3 33 9 11" xfId="21007"/>
    <cellStyle name="Normal 3 33 9 12" xfId="21008"/>
    <cellStyle name="Normal 3 33 9 13" xfId="21009"/>
    <cellStyle name="Normal 3 33 9 2" xfId="21010"/>
    <cellStyle name="Normal 3 33 9 3" xfId="21011"/>
    <cellStyle name="Normal 3 33 9 4" xfId="21012"/>
    <cellStyle name="Normal 3 33 9 5" xfId="21013"/>
    <cellStyle name="Normal 3 33 9 6" xfId="21014"/>
    <cellStyle name="Normal 3 33 9 7" xfId="21015"/>
    <cellStyle name="Normal 3 33 9 8" xfId="21016"/>
    <cellStyle name="Normal 3 33 9 9" xfId="21017"/>
    <cellStyle name="Normal 3 34" xfId="21018"/>
    <cellStyle name="Normal 3 34 10" xfId="21019"/>
    <cellStyle name="Normal 3 34 10 10" xfId="21020"/>
    <cellStyle name="Normal 3 34 10 11" xfId="21021"/>
    <cellStyle name="Normal 3 34 10 12" xfId="21022"/>
    <cellStyle name="Normal 3 34 10 13" xfId="21023"/>
    <cellStyle name="Normal 3 34 10 2" xfId="21024"/>
    <cellStyle name="Normal 3 34 10 3" xfId="21025"/>
    <cellStyle name="Normal 3 34 10 4" xfId="21026"/>
    <cellStyle name="Normal 3 34 10 5" xfId="21027"/>
    <cellStyle name="Normal 3 34 10 6" xfId="21028"/>
    <cellStyle name="Normal 3 34 10 7" xfId="21029"/>
    <cellStyle name="Normal 3 34 10 8" xfId="21030"/>
    <cellStyle name="Normal 3 34 10 9" xfId="21031"/>
    <cellStyle name="Normal 3 34 11" xfId="21032"/>
    <cellStyle name="Normal 3 34 11 10" xfId="21033"/>
    <cellStyle name="Normal 3 34 11 11" xfId="21034"/>
    <cellStyle name="Normal 3 34 11 12" xfId="21035"/>
    <cellStyle name="Normal 3 34 11 13" xfId="21036"/>
    <cellStyle name="Normal 3 34 11 2" xfId="21037"/>
    <cellStyle name="Normal 3 34 11 3" xfId="21038"/>
    <cellStyle name="Normal 3 34 11 4" xfId="21039"/>
    <cellStyle name="Normal 3 34 11 5" xfId="21040"/>
    <cellStyle name="Normal 3 34 11 6" xfId="21041"/>
    <cellStyle name="Normal 3 34 11 7" xfId="21042"/>
    <cellStyle name="Normal 3 34 11 8" xfId="21043"/>
    <cellStyle name="Normal 3 34 11 9" xfId="21044"/>
    <cellStyle name="Normal 3 34 12" xfId="21045"/>
    <cellStyle name="Normal 3 34 12 10" xfId="21046"/>
    <cellStyle name="Normal 3 34 12 11" xfId="21047"/>
    <cellStyle name="Normal 3 34 12 12" xfId="21048"/>
    <cellStyle name="Normal 3 34 12 13" xfId="21049"/>
    <cellStyle name="Normal 3 34 12 2" xfId="21050"/>
    <cellStyle name="Normal 3 34 12 3" xfId="21051"/>
    <cellStyle name="Normal 3 34 12 4" xfId="21052"/>
    <cellStyle name="Normal 3 34 12 5" xfId="21053"/>
    <cellStyle name="Normal 3 34 12 6" xfId="21054"/>
    <cellStyle name="Normal 3 34 12 7" xfId="21055"/>
    <cellStyle name="Normal 3 34 12 8" xfId="21056"/>
    <cellStyle name="Normal 3 34 12 9" xfId="21057"/>
    <cellStyle name="Normal 3 34 13" xfId="21058"/>
    <cellStyle name="Normal 3 34 13 10" xfId="21059"/>
    <cellStyle name="Normal 3 34 13 11" xfId="21060"/>
    <cellStyle name="Normal 3 34 13 12" xfId="21061"/>
    <cellStyle name="Normal 3 34 13 13" xfId="21062"/>
    <cellStyle name="Normal 3 34 13 2" xfId="21063"/>
    <cellStyle name="Normal 3 34 13 3" xfId="21064"/>
    <cellStyle name="Normal 3 34 13 4" xfId="21065"/>
    <cellStyle name="Normal 3 34 13 5" xfId="21066"/>
    <cellStyle name="Normal 3 34 13 6" xfId="21067"/>
    <cellStyle name="Normal 3 34 13 7" xfId="21068"/>
    <cellStyle name="Normal 3 34 13 8" xfId="21069"/>
    <cellStyle name="Normal 3 34 13 9" xfId="21070"/>
    <cellStyle name="Normal 3 34 14" xfId="21071"/>
    <cellStyle name="Normal 3 34 14 10" xfId="21072"/>
    <cellStyle name="Normal 3 34 14 11" xfId="21073"/>
    <cellStyle name="Normal 3 34 14 12" xfId="21074"/>
    <cellStyle name="Normal 3 34 14 13" xfId="21075"/>
    <cellStyle name="Normal 3 34 14 2" xfId="21076"/>
    <cellStyle name="Normal 3 34 14 3" xfId="21077"/>
    <cellStyle name="Normal 3 34 14 4" xfId="21078"/>
    <cellStyle name="Normal 3 34 14 5" xfId="21079"/>
    <cellStyle name="Normal 3 34 14 6" xfId="21080"/>
    <cellStyle name="Normal 3 34 14 7" xfId="21081"/>
    <cellStyle name="Normal 3 34 14 8" xfId="21082"/>
    <cellStyle name="Normal 3 34 14 9" xfId="21083"/>
    <cellStyle name="Normal 3 34 15" xfId="21084"/>
    <cellStyle name="Normal 3 34 15 10" xfId="21085"/>
    <cellStyle name="Normal 3 34 15 11" xfId="21086"/>
    <cellStyle name="Normal 3 34 15 12" xfId="21087"/>
    <cellStyle name="Normal 3 34 15 13" xfId="21088"/>
    <cellStyle name="Normal 3 34 15 2" xfId="21089"/>
    <cellStyle name="Normal 3 34 15 3" xfId="21090"/>
    <cellStyle name="Normal 3 34 15 4" xfId="21091"/>
    <cellStyle name="Normal 3 34 15 5" xfId="21092"/>
    <cellStyle name="Normal 3 34 15 6" xfId="21093"/>
    <cellStyle name="Normal 3 34 15 7" xfId="21094"/>
    <cellStyle name="Normal 3 34 15 8" xfId="21095"/>
    <cellStyle name="Normal 3 34 15 9" xfId="21096"/>
    <cellStyle name="Normal 3 34 16" xfId="21097"/>
    <cellStyle name="Normal 3 34 16 10" xfId="21098"/>
    <cellStyle name="Normal 3 34 16 11" xfId="21099"/>
    <cellStyle name="Normal 3 34 16 12" xfId="21100"/>
    <cellStyle name="Normal 3 34 16 13" xfId="21101"/>
    <cellStyle name="Normal 3 34 16 2" xfId="21102"/>
    <cellStyle name="Normal 3 34 16 3" xfId="21103"/>
    <cellStyle name="Normal 3 34 16 4" xfId="21104"/>
    <cellStyle name="Normal 3 34 16 5" xfId="21105"/>
    <cellStyle name="Normal 3 34 16 6" xfId="21106"/>
    <cellStyle name="Normal 3 34 16 7" xfId="21107"/>
    <cellStyle name="Normal 3 34 16 8" xfId="21108"/>
    <cellStyle name="Normal 3 34 16 9" xfId="21109"/>
    <cellStyle name="Normal 3 34 17" xfId="21110"/>
    <cellStyle name="Normal 3 34 17 10" xfId="21111"/>
    <cellStyle name="Normal 3 34 17 11" xfId="21112"/>
    <cellStyle name="Normal 3 34 17 12" xfId="21113"/>
    <cellStyle name="Normal 3 34 17 13" xfId="21114"/>
    <cellStyle name="Normal 3 34 17 2" xfId="21115"/>
    <cellStyle name="Normal 3 34 17 3" xfId="21116"/>
    <cellStyle name="Normal 3 34 17 4" xfId="21117"/>
    <cellStyle name="Normal 3 34 17 5" xfId="21118"/>
    <cellStyle name="Normal 3 34 17 6" xfId="21119"/>
    <cellStyle name="Normal 3 34 17 7" xfId="21120"/>
    <cellStyle name="Normal 3 34 17 8" xfId="21121"/>
    <cellStyle name="Normal 3 34 17 9" xfId="21122"/>
    <cellStyle name="Normal 3 34 18" xfId="21123"/>
    <cellStyle name="Normal 3 34 18 10" xfId="21124"/>
    <cellStyle name="Normal 3 34 18 11" xfId="21125"/>
    <cellStyle name="Normal 3 34 18 12" xfId="21126"/>
    <cellStyle name="Normal 3 34 18 13" xfId="21127"/>
    <cellStyle name="Normal 3 34 18 2" xfId="21128"/>
    <cellStyle name="Normal 3 34 18 3" xfId="21129"/>
    <cellStyle name="Normal 3 34 18 4" xfId="21130"/>
    <cellStyle name="Normal 3 34 18 5" xfId="21131"/>
    <cellStyle name="Normal 3 34 18 6" xfId="21132"/>
    <cellStyle name="Normal 3 34 18 7" xfId="21133"/>
    <cellStyle name="Normal 3 34 18 8" xfId="21134"/>
    <cellStyle name="Normal 3 34 18 9" xfId="21135"/>
    <cellStyle name="Normal 3 34 19" xfId="21136"/>
    <cellStyle name="Normal 3 34 19 10" xfId="21137"/>
    <cellStyle name="Normal 3 34 19 11" xfId="21138"/>
    <cellStyle name="Normal 3 34 19 12" xfId="21139"/>
    <cellStyle name="Normal 3 34 19 13" xfId="21140"/>
    <cellStyle name="Normal 3 34 19 2" xfId="21141"/>
    <cellStyle name="Normal 3 34 19 3" xfId="21142"/>
    <cellStyle name="Normal 3 34 19 4" xfId="21143"/>
    <cellStyle name="Normal 3 34 19 5" xfId="21144"/>
    <cellStyle name="Normal 3 34 19 6" xfId="21145"/>
    <cellStyle name="Normal 3 34 19 7" xfId="21146"/>
    <cellStyle name="Normal 3 34 19 8" xfId="21147"/>
    <cellStyle name="Normal 3 34 19 9" xfId="21148"/>
    <cellStyle name="Normal 3 34 2" xfId="21149"/>
    <cellStyle name="Normal 3 34 2 10" xfId="21150"/>
    <cellStyle name="Normal 3 34 2 11" xfId="21151"/>
    <cellStyle name="Normal 3 34 2 12" xfId="21152"/>
    <cellStyle name="Normal 3 34 2 13" xfId="21153"/>
    <cellStyle name="Normal 3 34 2 2" xfId="21154"/>
    <cellStyle name="Normal 3 34 2 3" xfId="21155"/>
    <cellStyle name="Normal 3 34 2 4" xfId="21156"/>
    <cellStyle name="Normal 3 34 2 5" xfId="21157"/>
    <cellStyle name="Normal 3 34 2 6" xfId="21158"/>
    <cellStyle name="Normal 3 34 2 7" xfId="21159"/>
    <cellStyle name="Normal 3 34 2 8" xfId="21160"/>
    <cellStyle name="Normal 3 34 2 9" xfId="21161"/>
    <cellStyle name="Normal 3 34 3" xfId="21162"/>
    <cellStyle name="Normal 3 34 3 10" xfId="21163"/>
    <cellStyle name="Normal 3 34 3 11" xfId="21164"/>
    <cellStyle name="Normal 3 34 3 12" xfId="21165"/>
    <cellStyle name="Normal 3 34 3 13" xfId="21166"/>
    <cellStyle name="Normal 3 34 3 2" xfId="21167"/>
    <cellStyle name="Normal 3 34 3 3" xfId="21168"/>
    <cellStyle name="Normal 3 34 3 4" xfId="21169"/>
    <cellStyle name="Normal 3 34 3 5" xfId="21170"/>
    <cellStyle name="Normal 3 34 3 6" xfId="21171"/>
    <cellStyle name="Normal 3 34 3 7" xfId="21172"/>
    <cellStyle name="Normal 3 34 3 8" xfId="21173"/>
    <cellStyle name="Normal 3 34 3 9" xfId="21174"/>
    <cellStyle name="Normal 3 34 4" xfId="21175"/>
    <cellStyle name="Normal 3 34 4 10" xfId="21176"/>
    <cellStyle name="Normal 3 34 4 11" xfId="21177"/>
    <cellStyle name="Normal 3 34 4 12" xfId="21178"/>
    <cellStyle name="Normal 3 34 4 13" xfId="21179"/>
    <cellStyle name="Normal 3 34 4 2" xfId="21180"/>
    <cellStyle name="Normal 3 34 4 3" xfId="21181"/>
    <cellStyle name="Normal 3 34 4 4" xfId="21182"/>
    <cellStyle name="Normal 3 34 4 5" xfId="21183"/>
    <cellStyle name="Normal 3 34 4 6" xfId="21184"/>
    <cellStyle name="Normal 3 34 4 7" xfId="21185"/>
    <cellStyle name="Normal 3 34 4 8" xfId="21186"/>
    <cellStyle name="Normal 3 34 4 9" xfId="21187"/>
    <cellStyle name="Normal 3 34 5" xfId="21188"/>
    <cellStyle name="Normal 3 34 5 10" xfId="21189"/>
    <cellStyle name="Normal 3 34 5 11" xfId="21190"/>
    <cellStyle name="Normal 3 34 5 12" xfId="21191"/>
    <cellStyle name="Normal 3 34 5 13" xfId="21192"/>
    <cellStyle name="Normal 3 34 5 2" xfId="21193"/>
    <cellStyle name="Normal 3 34 5 3" xfId="21194"/>
    <cellStyle name="Normal 3 34 5 4" xfId="21195"/>
    <cellStyle name="Normal 3 34 5 5" xfId="21196"/>
    <cellStyle name="Normal 3 34 5 6" xfId="21197"/>
    <cellStyle name="Normal 3 34 5 7" xfId="21198"/>
    <cellStyle name="Normal 3 34 5 8" xfId="21199"/>
    <cellStyle name="Normal 3 34 5 9" xfId="21200"/>
    <cellStyle name="Normal 3 34 6" xfId="21201"/>
    <cellStyle name="Normal 3 34 6 10" xfId="21202"/>
    <cellStyle name="Normal 3 34 6 11" xfId="21203"/>
    <cellStyle name="Normal 3 34 6 12" xfId="21204"/>
    <cellStyle name="Normal 3 34 6 13" xfId="21205"/>
    <cellStyle name="Normal 3 34 6 2" xfId="21206"/>
    <cellStyle name="Normal 3 34 6 3" xfId="21207"/>
    <cellStyle name="Normal 3 34 6 4" xfId="21208"/>
    <cellStyle name="Normal 3 34 6 5" xfId="21209"/>
    <cellStyle name="Normal 3 34 6 6" xfId="21210"/>
    <cellStyle name="Normal 3 34 6 7" xfId="21211"/>
    <cellStyle name="Normal 3 34 6 8" xfId="21212"/>
    <cellStyle name="Normal 3 34 6 9" xfId="21213"/>
    <cellStyle name="Normal 3 34 7" xfId="21214"/>
    <cellStyle name="Normal 3 34 7 10" xfId="21215"/>
    <cellStyle name="Normal 3 34 7 11" xfId="21216"/>
    <cellStyle name="Normal 3 34 7 12" xfId="21217"/>
    <cellStyle name="Normal 3 34 7 13" xfId="21218"/>
    <cellStyle name="Normal 3 34 7 2" xfId="21219"/>
    <cellStyle name="Normal 3 34 7 3" xfId="21220"/>
    <cellStyle name="Normal 3 34 7 4" xfId="21221"/>
    <cellStyle name="Normal 3 34 7 5" xfId="21222"/>
    <cellStyle name="Normal 3 34 7 6" xfId="21223"/>
    <cellStyle name="Normal 3 34 7 7" xfId="21224"/>
    <cellStyle name="Normal 3 34 7 8" xfId="21225"/>
    <cellStyle name="Normal 3 34 7 9" xfId="21226"/>
    <cellStyle name="Normal 3 34 8" xfId="21227"/>
    <cellStyle name="Normal 3 34 8 10" xfId="21228"/>
    <cellStyle name="Normal 3 34 8 11" xfId="21229"/>
    <cellStyle name="Normal 3 34 8 12" xfId="21230"/>
    <cellStyle name="Normal 3 34 8 13" xfId="21231"/>
    <cellStyle name="Normal 3 34 8 2" xfId="21232"/>
    <cellStyle name="Normal 3 34 8 3" xfId="21233"/>
    <cellStyle name="Normal 3 34 8 4" xfId="21234"/>
    <cellStyle name="Normal 3 34 8 5" xfId="21235"/>
    <cellStyle name="Normal 3 34 8 6" xfId="21236"/>
    <cellStyle name="Normal 3 34 8 7" xfId="21237"/>
    <cellStyle name="Normal 3 34 8 8" xfId="21238"/>
    <cellStyle name="Normal 3 34 8 9" xfId="21239"/>
    <cellStyle name="Normal 3 34 9" xfId="21240"/>
    <cellStyle name="Normal 3 34 9 10" xfId="21241"/>
    <cellStyle name="Normal 3 34 9 11" xfId="21242"/>
    <cellStyle name="Normal 3 34 9 12" xfId="21243"/>
    <cellStyle name="Normal 3 34 9 13" xfId="21244"/>
    <cellStyle name="Normal 3 34 9 2" xfId="21245"/>
    <cellStyle name="Normal 3 34 9 3" xfId="21246"/>
    <cellStyle name="Normal 3 34 9 4" xfId="21247"/>
    <cellStyle name="Normal 3 34 9 5" xfId="21248"/>
    <cellStyle name="Normal 3 34 9 6" xfId="21249"/>
    <cellStyle name="Normal 3 34 9 7" xfId="21250"/>
    <cellStyle name="Normal 3 34 9 8" xfId="21251"/>
    <cellStyle name="Normal 3 34 9 9" xfId="21252"/>
    <cellStyle name="Normal 3 35" xfId="21253"/>
    <cellStyle name="Normal 3 35 10" xfId="21254"/>
    <cellStyle name="Normal 3 35 10 10" xfId="21255"/>
    <cellStyle name="Normal 3 35 10 11" xfId="21256"/>
    <cellStyle name="Normal 3 35 10 12" xfId="21257"/>
    <cellStyle name="Normal 3 35 10 13" xfId="21258"/>
    <cellStyle name="Normal 3 35 10 2" xfId="21259"/>
    <cellStyle name="Normal 3 35 10 3" xfId="21260"/>
    <cellStyle name="Normal 3 35 10 4" xfId="21261"/>
    <cellStyle name="Normal 3 35 10 5" xfId="21262"/>
    <cellStyle name="Normal 3 35 10 6" xfId="21263"/>
    <cellStyle name="Normal 3 35 10 7" xfId="21264"/>
    <cellStyle name="Normal 3 35 10 8" xfId="21265"/>
    <cellStyle name="Normal 3 35 10 9" xfId="21266"/>
    <cellStyle name="Normal 3 35 11" xfId="21267"/>
    <cellStyle name="Normal 3 35 11 10" xfId="21268"/>
    <cellStyle name="Normal 3 35 11 11" xfId="21269"/>
    <cellStyle name="Normal 3 35 11 12" xfId="21270"/>
    <cellStyle name="Normal 3 35 11 13" xfId="21271"/>
    <cellStyle name="Normal 3 35 11 2" xfId="21272"/>
    <cellStyle name="Normal 3 35 11 3" xfId="21273"/>
    <cellStyle name="Normal 3 35 11 4" xfId="21274"/>
    <cellStyle name="Normal 3 35 11 5" xfId="21275"/>
    <cellStyle name="Normal 3 35 11 6" xfId="21276"/>
    <cellStyle name="Normal 3 35 11 7" xfId="21277"/>
    <cellStyle name="Normal 3 35 11 8" xfId="21278"/>
    <cellStyle name="Normal 3 35 11 9" xfId="21279"/>
    <cellStyle name="Normal 3 35 12" xfId="21280"/>
    <cellStyle name="Normal 3 35 12 10" xfId="21281"/>
    <cellStyle name="Normal 3 35 12 11" xfId="21282"/>
    <cellStyle name="Normal 3 35 12 12" xfId="21283"/>
    <cellStyle name="Normal 3 35 12 13" xfId="21284"/>
    <cellStyle name="Normal 3 35 12 2" xfId="21285"/>
    <cellStyle name="Normal 3 35 12 3" xfId="21286"/>
    <cellStyle name="Normal 3 35 12 4" xfId="21287"/>
    <cellStyle name="Normal 3 35 12 5" xfId="21288"/>
    <cellStyle name="Normal 3 35 12 6" xfId="21289"/>
    <cellStyle name="Normal 3 35 12 7" xfId="21290"/>
    <cellStyle name="Normal 3 35 12 8" xfId="21291"/>
    <cellStyle name="Normal 3 35 12 9" xfId="21292"/>
    <cellStyle name="Normal 3 35 13" xfId="21293"/>
    <cellStyle name="Normal 3 35 13 10" xfId="21294"/>
    <cellStyle name="Normal 3 35 13 11" xfId="21295"/>
    <cellStyle name="Normal 3 35 13 12" xfId="21296"/>
    <cellStyle name="Normal 3 35 13 13" xfId="21297"/>
    <cellStyle name="Normal 3 35 13 2" xfId="21298"/>
    <cellStyle name="Normal 3 35 13 3" xfId="21299"/>
    <cellStyle name="Normal 3 35 13 4" xfId="21300"/>
    <cellStyle name="Normal 3 35 13 5" xfId="21301"/>
    <cellStyle name="Normal 3 35 13 6" xfId="21302"/>
    <cellStyle name="Normal 3 35 13 7" xfId="21303"/>
    <cellStyle name="Normal 3 35 13 8" xfId="21304"/>
    <cellStyle name="Normal 3 35 13 9" xfId="21305"/>
    <cellStyle name="Normal 3 35 14" xfId="21306"/>
    <cellStyle name="Normal 3 35 14 10" xfId="21307"/>
    <cellStyle name="Normal 3 35 14 11" xfId="21308"/>
    <cellStyle name="Normal 3 35 14 12" xfId="21309"/>
    <cellStyle name="Normal 3 35 14 13" xfId="21310"/>
    <cellStyle name="Normal 3 35 14 2" xfId="21311"/>
    <cellStyle name="Normal 3 35 14 3" xfId="21312"/>
    <cellStyle name="Normal 3 35 14 4" xfId="21313"/>
    <cellStyle name="Normal 3 35 14 5" xfId="21314"/>
    <cellStyle name="Normal 3 35 14 6" xfId="21315"/>
    <cellStyle name="Normal 3 35 14 7" xfId="21316"/>
    <cellStyle name="Normal 3 35 14 8" xfId="21317"/>
    <cellStyle name="Normal 3 35 14 9" xfId="21318"/>
    <cellStyle name="Normal 3 35 15" xfId="21319"/>
    <cellStyle name="Normal 3 35 15 10" xfId="21320"/>
    <cellStyle name="Normal 3 35 15 11" xfId="21321"/>
    <cellStyle name="Normal 3 35 15 12" xfId="21322"/>
    <cellStyle name="Normal 3 35 15 13" xfId="21323"/>
    <cellStyle name="Normal 3 35 15 2" xfId="21324"/>
    <cellStyle name="Normal 3 35 15 3" xfId="21325"/>
    <cellStyle name="Normal 3 35 15 4" xfId="21326"/>
    <cellStyle name="Normal 3 35 15 5" xfId="21327"/>
    <cellStyle name="Normal 3 35 15 6" xfId="21328"/>
    <cellStyle name="Normal 3 35 15 7" xfId="21329"/>
    <cellStyle name="Normal 3 35 15 8" xfId="21330"/>
    <cellStyle name="Normal 3 35 15 9" xfId="21331"/>
    <cellStyle name="Normal 3 35 16" xfId="21332"/>
    <cellStyle name="Normal 3 35 16 10" xfId="21333"/>
    <cellStyle name="Normal 3 35 16 11" xfId="21334"/>
    <cellStyle name="Normal 3 35 16 12" xfId="21335"/>
    <cellStyle name="Normal 3 35 16 13" xfId="21336"/>
    <cellStyle name="Normal 3 35 16 2" xfId="21337"/>
    <cellStyle name="Normal 3 35 16 3" xfId="21338"/>
    <cellStyle name="Normal 3 35 16 4" xfId="21339"/>
    <cellStyle name="Normal 3 35 16 5" xfId="21340"/>
    <cellStyle name="Normal 3 35 16 6" xfId="21341"/>
    <cellStyle name="Normal 3 35 16 7" xfId="21342"/>
    <cellStyle name="Normal 3 35 16 8" xfId="21343"/>
    <cellStyle name="Normal 3 35 16 9" xfId="21344"/>
    <cellStyle name="Normal 3 35 17" xfId="21345"/>
    <cellStyle name="Normal 3 35 17 10" xfId="21346"/>
    <cellStyle name="Normal 3 35 17 11" xfId="21347"/>
    <cellStyle name="Normal 3 35 17 12" xfId="21348"/>
    <cellStyle name="Normal 3 35 17 13" xfId="21349"/>
    <cellStyle name="Normal 3 35 17 2" xfId="21350"/>
    <cellStyle name="Normal 3 35 17 3" xfId="21351"/>
    <cellStyle name="Normal 3 35 17 4" xfId="21352"/>
    <cellStyle name="Normal 3 35 17 5" xfId="21353"/>
    <cellStyle name="Normal 3 35 17 6" xfId="21354"/>
    <cellStyle name="Normal 3 35 17 7" xfId="21355"/>
    <cellStyle name="Normal 3 35 17 8" xfId="21356"/>
    <cellStyle name="Normal 3 35 17 9" xfId="21357"/>
    <cellStyle name="Normal 3 35 18" xfId="21358"/>
    <cellStyle name="Normal 3 35 18 10" xfId="21359"/>
    <cellStyle name="Normal 3 35 18 11" xfId="21360"/>
    <cellStyle name="Normal 3 35 18 12" xfId="21361"/>
    <cellStyle name="Normal 3 35 18 13" xfId="21362"/>
    <cellStyle name="Normal 3 35 18 2" xfId="21363"/>
    <cellStyle name="Normal 3 35 18 3" xfId="21364"/>
    <cellStyle name="Normal 3 35 18 4" xfId="21365"/>
    <cellStyle name="Normal 3 35 18 5" xfId="21366"/>
    <cellStyle name="Normal 3 35 18 6" xfId="21367"/>
    <cellStyle name="Normal 3 35 18 7" xfId="21368"/>
    <cellStyle name="Normal 3 35 18 8" xfId="21369"/>
    <cellStyle name="Normal 3 35 18 9" xfId="21370"/>
    <cellStyle name="Normal 3 35 19" xfId="21371"/>
    <cellStyle name="Normal 3 35 19 10" xfId="21372"/>
    <cellStyle name="Normal 3 35 19 11" xfId="21373"/>
    <cellStyle name="Normal 3 35 19 12" xfId="21374"/>
    <cellStyle name="Normal 3 35 19 13" xfId="21375"/>
    <cellStyle name="Normal 3 35 19 2" xfId="21376"/>
    <cellStyle name="Normal 3 35 19 3" xfId="21377"/>
    <cellStyle name="Normal 3 35 19 4" xfId="21378"/>
    <cellStyle name="Normal 3 35 19 5" xfId="21379"/>
    <cellStyle name="Normal 3 35 19 6" xfId="21380"/>
    <cellStyle name="Normal 3 35 19 7" xfId="21381"/>
    <cellStyle name="Normal 3 35 19 8" xfId="21382"/>
    <cellStyle name="Normal 3 35 19 9" xfId="21383"/>
    <cellStyle name="Normal 3 35 2" xfId="21384"/>
    <cellStyle name="Normal 3 35 2 10" xfId="21385"/>
    <cellStyle name="Normal 3 35 2 11" xfId="21386"/>
    <cellStyle name="Normal 3 35 2 12" xfId="21387"/>
    <cellStyle name="Normal 3 35 2 13" xfId="21388"/>
    <cellStyle name="Normal 3 35 2 2" xfId="21389"/>
    <cellStyle name="Normal 3 35 2 3" xfId="21390"/>
    <cellStyle name="Normal 3 35 2 4" xfId="21391"/>
    <cellStyle name="Normal 3 35 2 5" xfId="21392"/>
    <cellStyle name="Normal 3 35 2 6" xfId="21393"/>
    <cellStyle name="Normal 3 35 2 7" xfId="21394"/>
    <cellStyle name="Normal 3 35 2 8" xfId="21395"/>
    <cellStyle name="Normal 3 35 2 9" xfId="21396"/>
    <cellStyle name="Normal 3 35 3" xfId="21397"/>
    <cellStyle name="Normal 3 35 3 10" xfId="21398"/>
    <cellStyle name="Normal 3 35 3 11" xfId="21399"/>
    <cellStyle name="Normal 3 35 3 12" xfId="21400"/>
    <cellStyle name="Normal 3 35 3 13" xfId="21401"/>
    <cellStyle name="Normal 3 35 3 2" xfId="21402"/>
    <cellStyle name="Normal 3 35 3 3" xfId="21403"/>
    <cellStyle name="Normal 3 35 3 4" xfId="21404"/>
    <cellStyle name="Normal 3 35 3 5" xfId="21405"/>
    <cellStyle name="Normal 3 35 3 6" xfId="21406"/>
    <cellStyle name="Normal 3 35 3 7" xfId="21407"/>
    <cellStyle name="Normal 3 35 3 8" xfId="21408"/>
    <cellStyle name="Normal 3 35 3 9" xfId="21409"/>
    <cellStyle name="Normal 3 35 4" xfId="21410"/>
    <cellStyle name="Normal 3 35 4 10" xfId="21411"/>
    <cellStyle name="Normal 3 35 4 11" xfId="21412"/>
    <cellStyle name="Normal 3 35 4 12" xfId="21413"/>
    <cellStyle name="Normal 3 35 4 13" xfId="21414"/>
    <cellStyle name="Normal 3 35 4 2" xfId="21415"/>
    <cellStyle name="Normal 3 35 4 3" xfId="21416"/>
    <cellStyle name="Normal 3 35 4 4" xfId="21417"/>
    <cellStyle name="Normal 3 35 4 5" xfId="21418"/>
    <cellStyle name="Normal 3 35 4 6" xfId="21419"/>
    <cellStyle name="Normal 3 35 4 7" xfId="21420"/>
    <cellStyle name="Normal 3 35 4 8" xfId="21421"/>
    <cellStyle name="Normal 3 35 4 9" xfId="21422"/>
    <cellStyle name="Normal 3 35 5" xfId="21423"/>
    <cellStyle name="Normal 3 35 5 10" xfId="21424"/>
    <cellStyle name="Normal 3 35 5 11" xfId="21425"/>
    <cellStyle name="Normal 3 35 5 12" xfId="21426"/>
    <cellStyle name="Normal 3 35 5 13" xfId="21427"/>
    <cellStyle name="Normal 3 35 5 2" xfId="21428"/>
    <cellStyle name="Normal 3 35 5 3" xfId="21429"/>
    <cellStyle name="Normal 3 35 5 4" xfId="21430"/>
    <cellStyle name="Normal 3 35 5 5" xfId="21431"/>
    <cellStyle name="Normal 3 35 5 6" xfId="21432"/>
    <cellStyle name="Normal 3 35 5 7" xfId="21433"/>
    <cellStyle name="Normal 3 35 5 8" xfId="21434"/>
    <cellStyle name="Normal 3 35 5 9" xfId="21435"/>
    <cellStyle name="Normal 3 35 6" xfId="21436"/>
    <cellStyle name="Normal 3 35 6 10" xfId="21437"/>
    <cellStyle name="Normal 3 35 6 11" xfId="21438"/>
    <cellStyle name="Normal 3 35 6 12" xfId="21439"/>
    <cellStyle name="Normal 3 35 6 13" xfId="21440"/>
    <cellStyle name="Normal 3 35 6 2" xfId="21441"/>
    <cellStyle name="Normal 3 35 6 3" xfId="21442"/>
    <cellStyle name="Normal 3 35 6 4" xfId="21443"/>
    <cellStyle name="Normal 3 35 6 5" xfId="21444"/>
    <cellStyle name="Normal 3 35 6 6" xfId="21445"/>
    <cellStyle name="Normal 3 35 6 7" xfId="21446"/>
    <cellStyle name="Normal 3 35 6 8" xfId="21447"/>
    <cellStyle name="Normal 3 35 6 9" xfId="21448"/>
    <cellStyle name="Normal 3 35 7" xfId="21449"/>
    <cellStyle name="Normal 3 35 7 10" xfId="21450"/>
    <cellStyle name="Normal 3 35 7 11" xfId="21451"/>
    <cellStyle name="Normal 3 35 7 12" xfId="21452"/>
    <cellStyle name="Normal 3 35 7 13" xfId="21453"/>
    <cellStyle name="Normal 3 35 7 2" xfId="21454"/>
    <cellStyle name="Normal 3 35 7 3" xfId="21455"/>
    <cellStyle name="Normal 3 35 7 4" xfId="21456"/>
    <cellStyle name="Normal 3 35 7 5" xfId="21457"/>
    <cellStyle name="Normal 3 35 7 6" xfId="21458"/>
    <cellStyle name="Normal 3 35 7 7" xfId="21459"/>
    <cellStyle name="Normal 3 35 7 8" xfId="21460"/>
    <cellStyle name="Normal 3 35 7 9" xfId="21461"/>
    <cellStyle name="Normal 3 35 8" xfId="21462"/>
    <cellStyle name="Normal 3 35 8 10" xfId="21463"/>
    <cellStyle name="Normal 3 35 8 11" xfId="21464"/>
    <cellStyle name="Normal 3 35 8 12" xfId="21465"/>
    <cellStyle name="Normal 3 35 8 13" xfId="21466"/>
    <cellStyle name="Normal 3 35 8 2" xfId="21467"/>
    <cellStyle name="Normal 3 35 8 3" xfId="21468"/>
    <cellStyle name="Normal 3 35 8 4" xfId="21469"/>
    <cellStyle name="Normal 3 35 8 5" xfId="21470"/>
    <cellStyle name="Normal 3 35 8 6" xfId="21471"/>
    <cellStyle name="Normal 3 35 8 7" xfId="21472"/>
    <cellStyle name="Normal 3 35 8 8" xfId="21473"/>
    <cellStyle name="Normal 3 35 8 9" xfId="21474"/>
    <cellStyle name="Normal 3 35 9" xfId="21475"/>
    <cellStyle name="Normal 3 35 9 10" xfId="21476"/>
    <cellStyle name="Normal 3 35 9 11" xfId="21477"/>
    <cellStyle name="Normal 3 35 9 12" xfId="21478"/>
    <cellStyle name="Normal 3 35 9 13" xfId="21479"/>
    <cellStyle name="Normal 3 35 9 2" xfId="21480"/>
    <cellStyle name="Normal 3 35 9 3" xfId="21481"/>
    <cellStyle name="Normal 3 35 9 4" xfId="21482"/>
    <cellStyle name="Normal 3 35 9 5" xfId="21483"/>
    <cellStyle name="Normal 3 35 9 6" xfId="21484"/>
    <cellStyle name="Normal 3 35 9 7" xfId="21485"/>
    <cellStyle name="Normal 3 35 9 8" xfId="21486"/>
    <cellStyle name="Normal 3 35 9 9" xfId="21487"/>
    <cellStyle name="Normal 3 36" xfId="21488"/>
    <cellStyle name="Normal 3 36 10" xfId="21489"/>
    <cellStyle name="Normal 3 36 11" xfId="21490"/>
    <cellStyle name="Normal 3 36 12" xfId="21491"/>
    <cellStyle name="Normal 3 36 13" xfId="21492"/>
    <cellStyle name="Normal 3 36 2" xfId="21493"/>
    <cellStyle name="Normal 3 36 3" xfId="21494"/>
    <cellStyle name="Normal 3 36 4" xfId="21495"/>
    <cellStyle name="Normal 3 36 5" xfId="21496"/>
    <cellStyle name="Normal 3 36 6" xfId="21497"/>
    <cellStyle name="Normal 3 36 7" xfId="21498"/>
    <cellStyle name="Normal 3 36 8" xfId="21499"/>
    <cellStyle name="Normal 3 36 9" xfId="21500"/>
    <cellStyle name="Normal 3 37" xfId="21501"/>
    <cellStyle name="Normal 3 37 10" xfId="21502"/>
    <cellStyle name="Normal 3 37 11" xfId="21503"/>
    <cellStyle name="Normal 3 37 12" xfId="21504"/>
    <cellStyle name="Normal 3 37 13" xfId="21505"/>
    <cellStyle name="Normal 3 37 2" xfId="21506"/>
    <cellStyle name="Normal 3 37 3" xfId="21507"/>
    <cellStyle name="Normal 3 37 4" xfId="21508"/>
    <cellStyle name="Normal 3 37 5" xfId="21509"/>
    <cellStyle name="Normal 3 37 6" xfId="21510"/>
    <cellStyle name="Normal 3 37 7" xfId="21511"/>
    <cellStyle name="Normal 3 37 8" xfId="21512"/>
    <cellStyle name="Normal 3 37 9" xfId="21513"/>
    <cellStyle name="Normal 3 38" xfId="21514"/>
    <cellStyle name="Normal 3 38 10" xfId="21515"/>
    <cellStyle name="Normal 3 38 11" xfId="21516"/>
    <cellStyle name="Normal 3 38 12" xfId="21517"/>
    <cellStyle name="Normal 3 38 13" xfId="21518"/>
    <cellStyle name="Normal 3 38 2" xfId="21519"/>
    <cellStyle name="Normal 3 38 3" xfId="21520"/>
    <cellStyle name="Normal 3 38 4" xfId="21521"/>
    <cellStyle name="Normal 3 38 5" xfId="21522"/>
    <cellStyle name="Normal 3 38 6" xfId="21523"/>
    <cellStyle name="Normal 3 38 7" xfId="21524"/>
    <cellStyle name="Normal 3 38 8" xfId="21525"/>
    <cellStyle name="Normal 3 38 9" xfId="21526"/>
    <cellStyle name="Normal 3 39" xfId="21527"/>
    <cellStyle name="Normal 3 39 10" xfId="21528"/>
    <cellStyle name="Normal 3 39 11" xfId="21529"/>
    <cellStyle name="Normal 3 39 12" xfId="21530"/>
    <cellStyle name="Normal 3 39 13" xfId="21531"/>
    <cellStyle name="Normal 3 39 2" xfId="21532"/>
    <cellStyle name="Normal 3 39 3" xfId="21533"/>
    <cellStyle name="Normal 3 39 4" xfId="21534"/>
    <cellStyle name="Normal 3 39 5" xfId="21535"/>
    <cellStyle name="Normal 3 39 6" xfId="21536"/>
    <cellStyle name="Normal 3 39 7" xfId="21537"/>
    <cellStyle name="Normal 3 39 8" xfId="21538"/>
    <cellStyle name="Normal 3 39 9" xfId="21539"/>
    <cellStyle name="Normal 3 4" xfId="21540"/>
    <cellStyle name="Normal 3 4 10" xfId="21541"/>
    <cellStyle name="Normal 3 4 10 10" xfId="21542"/>
    <cellStyle name="Normal 3 4 10 11" xfId="21543"/>
    <cellStyle name="Normal 3 4 10 12" xfId="21544"/>
    <cellStyle name="Normal 3 4 10 13" xfId="21545"/>
    <cellStyle name="Normal 3 4 10 2" xfId="21546"/>
    <cellStyle name="Normal 3 4 10 3" xfId="21547"/>
    <cellStyle name="Normal 3 4 10 4" xfId="21548"/>
    <cellStyle name="Normal 3 4 10 5" xfId="21549"/>
    <cellStyle name="Normal 3 4 10 6" xfId="21550"/>
    <cellStyle name="Normal 3 4 10 7" xfId="21551"/>
    <cellStyle name="Normal 3 4 10 8" xfId="21552"/>
    <cellStyle name="Normal 3 4 10 9" xfId="21553"/>
    <cellStyle name="Normal 3 4 11" xfId="21554"/>
    <cellStyle name="Normal 3 4 11 10" xfId="21555"/>
    <cellStyle name="Normal 3 4 11 11" xfId="21556"/>
    <cellStyle name="Normal 3 4 11 12" xfId="21557"/>
    <cellStyle name="Normal 3 4 11 13" xfId="21558"/>
    <cellStyle name="Normal 3 4 11 2" xfId="21559"/>
    <cellStyle name="Normal 3 4 11 3" xfId="21560"/>
    <cellStyle name="Normal 3 4 11 4" xfId="21561"/>
    <cellStyle name="Normal 3 4 11 5" xfId="21562"/>
    <cellStyle name="Normal 3 4 11 6" xfId="21563"/>
    <cellStyle name="Normal 3 4 11 7" xfId="21564"/>
    <cellStyle name="Normal 3 4 11 8" xfId="21565"/>
    <cellStyle name="Normal 3 4 11 9" xfId="21566"/>
    <cellStyle name="Normal 3 4 12" xfId="21567"/>
    <cellStyle name="Normal 3 4 12 10" xfId="21568"/>
    <cellStyle name="Normal 3 4 12 11" xfId="21569"/>
    <cellStyle name="Normal 3 4 12 12" xfId="21570"/>
    <cellStyle name="Normal 3 4 12 13" xfId="21571"/>
    <cellStyle name="Normal 3 4 12 2" xfId="21572"/>
    <cellStyle name="Normal 3 4 12 3" xfId="21573"/>
    <cellStyle name="Normal 3 4 12 4" xfId="21574"/>
    <cellStyle name="Normal 3 4 12 5" xfId="21575"/>
    <cellStyle name="Normal 3 4 12 6" xfId="21576"/>
    <cellStyle name="Normal 3 4 12 7" xfId="21577"/>
    <cellStyle name="Normal 3 4 12 8" xfId="21578"/>
    <cellStyle name="Normal 3 4 12 9" xfId="21579"/>
    <cellStyle name="Normal 3 4 13" xfId="21580"/>
    <cellStyle name="Normal 3 4 13 10" xfId="21581"/>
    <cellStyle name="Normal 3 4 13 11" xfId="21582"/>
    <cellStyle name="Normal 3 4 13 12" xfId="21583"/>
    <cellStyle name="Normal 3 4 13 13" xfId="21584"/>
    <cellStyle name="Normal 3 4 13 2" xfId="21585"/>
    <cellStyle name="Normal 3 4 13 3" xfId="21586"/>
    <cellStyle name="Normal 3 4 13 4" xfId="21587"/>
    <cellStyle name="Normal 3 4 13 5" xfId="21588"/>
    <cellStyle name="Normal 3 4 13 6" xfId="21589"/>
    <cellStyle name="Normal 3 4 13 7" xfId="21590"/>
    <cellStyle name="Normal 3 4 13 8" xfId="21591"/>
    <cellStyle name="Normal 3 4 13 9" xfId="21592"/>
    <cellStyle name="Normal 3 4 14" xfId="21593"/>
    <cellStyle name="Normal 3 4 14 10" xfId="21594"/>
    <cellStyle name="Normal 3 4 14 11" xfId="21595"/>
    <cellStyle name="Normal 3 4 14 12" xfId="21596"/>
    <cellStyle name="Normal 3 4 14 13" xfId="21597"/>
    <cellStyle name="Normal 3 4 14 2" xfId="21598"/>
    <cellStyle name="Normal 3 4 14 3" xfId="21599"/>
    <cellStyle name="Normal 3 4 14 4" xfId="21600"/>
    <cellStyle name="Normal 3 4 14 5" xfId="21601"/>
    <cellStyle name="Normal 3 4 14 6" xfId="21602"/>
    <cellStyle name="Normal 3 4 14 7" xfId="21603"/>
    <cellStyle name="Normal 3 4 14 8" xfId="21604"/>
    <cellStyle name="Normal 3 4 14 9" xfId="21605"/>
    <cellStyle name="Normal 3 4 15" xfId="21606"/>
    <cellStyle name="Normal 3 4 15 10" xfId="21607"/>
    <cellStyle name="Normal 3 4 15 11" xfId="21608"/>
    <cellStyle name="Normal 3 4 15 12" xfId="21609"/>
    <cellStyle name="Normal 3 4 15 13" xfId="21610"/>
    <cellStyle name="Normal 3 4 15 2" xfId="21611"/>
    <cellStyle name="Normal 3 4 15 3" xfId="21612"/>
    <cellStyle name="Normal 3 4 15 4" xfId="21613"/>
    <cellStyle name="Normal 3 4 15 5" xfId="21614"/>
    <cellStyle name="Normal 3 4 15 6" xfId="21615"/>
    <cellStyle name="Normal 3 4 15 7" xfId="21616"/>
    <cellStyle name="Normal 3 4 15 8" xfId="21617"/>
    <cellStyle name="Normal 3 4 15 9" xfId="21618"/>
    <cellStyle name="Normal 3 4 16" xfId="21619"/>
    <cellStyle name="Normal 3 4 16 10" xfId="21620"/>
    <cellStyle name="Normal 3 4 16 11" xfId="21621"/>
    <cellStyle name="Normal 3 4 16 12" xfId="21622"/>
    <cellStyle name="Normal 3 4 16 13" xfId="21623"/>
    <cellStyle name="Normal 3 4 16 2" xfId="21624"/>
    <cellStyle name="Normal 3 4 16 3" xfId="21625"/>
    <cellStyle name="Normal 3 4 16 4" xfId="21626"/>
    <cellStyle name="Normal 3 4 16 5" xfId="21627"/>
    <cellStyle name="Normal 3 4 16 6" xfId="21628"/>
    <cellStyle name="Normal 3 4 16 7" xfId="21629"/>
    <cellStyle name="Normal 3 4 16 8" xfId="21630"/>
    <cellStyle name="Normal 3 4 16 9" xfId="21631"/>
    <cellStyle name="Normal 3 4 17" xfId="21632"/>
    <cellStyle name="Normal 3 4 17 10" xfId="21633"/>
    <cellStyle name="Normal 3 4 17 11" xfId="21634"/>
    <cellStyle name="Normal 3 4 17 12" xfId="21635"/>
    <cellStyle name="Normal 3 4 17 13" xfId="21636"/>
    <cellStyle name="Normal 3 4 17 2" xfId="21637"/>
    <cellStyle name="Normal 3 4 17 3" xfId="21638"/>
    <cellStyle name="Normal 3 4 17 4" xfId="21639"/>
    <cellStyle name="Normal 3 4 17 5" xfId="21640"/>
    <cellStyle name="Normal 3 4 17 6" xfId="21641"/>
    <cellStyle name="Normal 3 4 17 7" xfId="21642"/>
    <cellStyle name="Normal 3 4 17 8" xfId="21643"/>
    <cellStyle name="Normal 3 4 17 9" xfId="21644"/>
    <cellStyle name="Normal 3 4 18" xfId="21645"/>
    <cellStyle name="Normal 3 4 18 10" xfId="21646"/>
    <cellStyle name="Normal 3 4 18 11" xfId="21647"/>
    <cellStyle name="Normal 3 4 18 12" xfId="21648"/>
    <cellStyle name="Normal 3 4 18 13" xfId="21649"/>
    <cellStyle name="Normal 3 4 18 2" xfId="21650"/>
    <cellStyle name="Normal 3 4 18 3" xfId="21651"/>
    <cellStyle name="Normal 3 4 18 4" xfId="21652"/>
    <cellStyle name="Normal 3 4 18 5" xfId="21653"/>
    <cellStyle name="Normal 3 4 18 6" xfId="21654"/>
    <cellStyle name="Normal 3 4 18 7" xfId="21655"/>
    <cellStyle name="Normal 3 4 18 8" xfId="21656"/>
    <cellStyle name="Normal 3 4 18 9" xfId="21657"/>
    <cellStyle name="Normal 3 4 19" xfId="21658"/>
    <cellStyle name="Normal 3 4 19 10" xfId="21659"/>
    <cellStyle name="Normal 3 4 19 11" xfId="21660"/>
    <cellStyle name="Normal 3 4 19 12" xfId="21661"/>
    <cellStyle name="Normal 3 4 19 13" xfId="21662"/>
    <cellStyle name="Normal 3 4 19 2" xfId="21663"/>
    <cellStyle name="Normal 3 4 19 3" xfId="21664"/>
    <cellStyle name="Normal 3 4 19 4" xfId="21665"/>
    <cellStyle name="Normal 3 4 19 5" xfId="21666"/>
    <cellStyle name="Normal 3 4 19 6" xfId="21667"/>
    <cellStyle name="Normal 3 4 19 7" xfId="21668"/>
    <cellStyle name="Normal 3 4 19 8" xfId="21669"/>
    <cellStyle name="Normal 3 4 19 9" xfId="21670"/>
    <cellStyle name="Normal 3 4 2" xfId="21671"/>
    <cellStyle name="Normal 3 4 2 10" xfId="21672"/>
    <cellStyle name="Normal 3 4 2 11" xfId="21673"/>
    <cellStyle name="Normal 3 4 2 12" xfId="21674"/>
    <cellStyle name="Normal 3 4 2 13" xfId="21675"/>
    <cellStyle name="Normal 3 4 2 2" xfId="21676"/>
    <cellStyle name="Normal 3 4 2 3" xfId="21677"/>
    <cellStyle name="Normal 3 4 2 3 2" xfId="21678"/>
    <cellStyle name="Normal 3 4 2 3 3" xfId="21679"/>
    <cellStyle name="Normal 3 4 2 4" xfId="21680"/>
    <cellStyle name="Normal 3 4 2 4 2" xfId="21681"/>
    <cellStyle name="Normal 3 4 2 4 3" xfId="21682"/>
    <cellStyle name="Normal 3 4 2 5" xfId="21683"/>
    <cellStyle name="Normal 3 4 2 5 2" xfId="21684"/>
    <cellStyle name="Normal 3 4 2 5 3" xfId="21685"/>
    <cellStyle name="Normal 3 4 2 6" xfId="21686"/>
    <cellStyle name="Normal 3 4 2 7" xfId="21687"/>
    <cellStyle name="Normal 3 4 2 8" xfId="21688"/>
    <cellStyle name="Normal 3 4 2 9" xfId="21689"/>
    <cellStyle name="Normal 3 4 20" xfId="21690"/>
    <cellStyle name="Normal 3 4 21" xfId="21691"/>
    <cellStyle name="Normal 3 4 22" xfId="21692"/>
    <cellStyle name="Normal 3 4 3" xfId="21693"/>
    <cellStyle name="Normal 3 4 3 10" xfId="21694"/>
    <cellStyle name="Normal 3 4 3 11" xfId="21695"/>
    <cellStyle name="Normal 3 4 3 12" xfId="21696"/>
    <cellStyle name="Normal 3 4 3 13" xfId="21697"/>
    <cellStyle name="Normal 3 4 3 2" xfId="21698"/>
    <cellStyle name="Normal 3 4 3 3" xfId="21699"/>
    <cellStyle name="Normal 3 4 3 4" xfId="21700"/>
    <cellStyle name="Normal 3 4 3 5" xfId="21701"/>
    <cellStyle name="Normal 3 4 3 6" xfId="21702"/>
    <cellStyle name="Normal 3 4 3 7" xfId="21703"/>
    <cellStyle name="Normal 3 4 3 8" xfId="21704"/>
    <cellStyle name="Normal 3 4 3 9" xfId="21705"/>
    <cellStyle name="Normal 3 4 4" xfId="21706"/>
    <cellStyle name="Normal 3 4 4 10" xfId="21707"/>
    <cellStyle name="Normal 3 4 4 11" xfId="21708"/>
    <cellStyle name="Normal 3 4 4 12" xfId="21709"/>
    <cellStyle name="Normal 3 4 4 13" xfId="21710"/>
    <cellStyle name="Normal 3 4 4 2" xfId="21711"/>
    <cellStyle name="Normal 3 4 4 3" xfId="21712"/>
    <cellStyle name="Normal 3 4 4 4" xfId="21713"/>
    <cellStyle name="Normal 3 4 4 5" xfId="21714"/>
    <cellStyle name="Normal 3 4 4 6" xfId="21715"/>
    <cellStyle name="Normal 3 4 4 7" xfId="21716"/>
    <cellStyle name="Normal 3 4 4 8" xfId="21717"/>
    <cellStyle name="Normal 3 4 4 9" xfId="21718"/>
    <cellStyle name="Normal 3 4 5" xfId="21719"/>
    <cellStyle name="Normal 3 4 5 10" xfId="21720"/>
    <cellStyle name="Normal 3 4 5 11" xfId="21721"/>
    <cellStyle name="Normal 3 4 5 12" xfId="21722"/>
    <cellStyle name="Normal 3 4 5 13" xfId="21723"/>
    <cellStyle name="Normal 3 4 5 2" xfId="21724"/>
    <cellStyle name="Normal 3 4 5 3" xfId="21725"/>
    <cellStyle name="Normal 3 4 5 4" xfId="21726"/>
    <cellStyle name="Normal 3 4 5 5" xfId="21727"/>
    <cellStyle name="Normal 3 4 5 6" xfId="21728"/>
    <cellStyle name="Normal 3 4 5 7" xfId="21729"/>
    <cellStyle name="Normal 3 4 5 8" xfId="21730"/>
    <cellStyle name="Normal 3 4 5 9" xfId="21731"/>
    <cellStyle name="Normal 3 4 6" xfId="21732"/>
    <cellStyle name="Normal 3 4 6 10" xfId="21733"/>
    <cellStyle name="Normal 3 4 6 11" xfId="21734"/>
    <cellStyle name="Normal 3 4 6 12" xfId="21735"/>
    <cellStyle name="Normal 3 4 6 13" xfId="21736"/>
    <cellStyle name="Normal 3 4 6 2" xfId="21737"/>
    <cellStyle name="Normal 3 4 6 3" xfId="21738"/>
    <cellStyle name="Normal 3 4 6 4" xfId="21739"/>
    <cellStyle name="Normal 3 4 6 5" xfId="21740"/>
    <cellStyle name="Normal 3 4 6 6" xfId="21741"/>
    <cellStyle name="Normal 3 4 6 7" xfId="21742"/>
    <cellStyle name="Normal 3 4 6 8" xfId="21743"/>
    <cellStyle name="Normal 3 4 6 9" xfId="21744"/>
    <cellStyle name="Normal 3 4 7" xfId="21745"/>
    <cellStyle name="Normal 3 4 7 10" xfId="21746"/>
    <cellStyle name="Normal 3 4 7 11" xfId="21747"/>
    <cellStyle name="Normal 3 4 7 12" xfId="21748"/>
    <cellStyle name="Normal 3 4 7 13" xfId="21749"/>
    <cellStyle name="Normal 3 4 7 2" xfId="21750"/>
    <cellStyle name="Normal 3 4 7 3" xfId="21751"/>
    <cellStyle name="Normal 3 4 7 4" xfId="21752"/>
    <cellStyle name="Normal 3 4 7 5" xfId="21753"/>
    <cellStyle name="Normal 3 4 7 6" xfId="21754"/>
    <cellStyle name="Normal 3 4 7 7" xfId="21755"/>
    <cellStyle name="Normal 3 4 7 8" xfId="21756"/>
    <cellStyle name="Normal 3 4 7 9" xfId="21757"/>
    <cellStyle name="Normal 3 4 8" xfId="21758"/>
    <cellStyle name="Normal 3 4 8 10" xfId="21759"/>
    <cellStyle name="Normal 3 4 8 11" xfId="21760"/>
    <cellStyle name="Normal 3 4 8 12" xfId="21761"/>
    <cellStyle name="Normal 3 4 8 13" xfId="21762"/>
    <cellStyle name="Normal 3 4 8 2" xfId="21763"/>
    <cellStyle name="Normal 3 4 8 3" xfId="21764"/>
    <cellStyle name="Normal 3 4 8 4" xfId="21765"/>
    <cellStyle name="Normal 3 4 8 5" xfId="21766"/>
    <cellStyle name="Normal 3 4 8 6" xfId="21767"/>
    <cellStyle name="Normal 3 4 8 7" xfId="21768"/>
    <cellStyle name="Normal 3 4 8 8" xfId="21769"/>
    <cellStyle name="Normal 3 4 8 9" xfId="21770"/>
    <cellStyle name="Normal 3 4 9" xfId="21771"/>
    <cellStyle name="Normal 3 4 9 10" xfId="21772"/>
    <cellStyle name="Normal 3 4 9 11" xfId="21773"/>
    <cellStyle name="Normal 3 4 9 12" xfId="21774"/>
    <cellStyle name="Normal 3 4 9 13" xfId="21775"/>
    <cellStyle name="Normal 3 4 9 2" xfId="21776"/>
    <cellStyle name="Normal 3 4 9 3" xfId="21777"/>
    <cellStyle name="Normal 3 4 9 4" xfId="21778"/>
    <cellStyle name="Normal 3 4 9 5" xfId="21779"/>
    <cellStyle name="Normal 3 4 9 6" xfId="21780"/>
    <cellStyle name="Normal 3 4 9 7" xfId="21781"/>
    <cellStyle name="Normal 3 4 9 8" xfId="21782"/>
    <cellStyle name="Normal 3 4 9 9" xfId="21783"/>
    <cellStyle name="Normal 3 40" xfId="21784"/>
    <cellStyle name="Normal 3 40 10" xfId="21785"/>
    <cellStyle name="Normal 3 40 11" xfId="21786"/>
    <cellStyle name="Normal 3 40 12" xfId="21787"/>
    <cellStyle name="Normal 3 40 13" xfId="21788"/>
    <cellStyle name="Normal 3 40 2" xfId="21789"/>
    <cellStyle name="Normal 3 40 3" xfId="21790"/>
    <cellStyle name="Normal 3 40 4" xfId="21791"/>
    <cellStyle name="Normal 3 40 5" xfId="21792"/>
    <cellStyle name="Normal 3 40 6" xfId="21793"/>
    <cellStyle name="Normal 3 40 7" xfId="21794"/>
    <cellStyle name="Normal 3 40 8" xfId="21795"/>
    <cellStyle name="Normal 3 40 9" xfId="21796"/>
    <cellStyle name="Normal 3 41" xfId="21797"/>
    <cellStyle name="Normal 3 41 10" xfId="21798"/>
    <cellStyle name="Normal 3 41 11" xfId="21799"/>
    <cellStyle name="Normal 3 41 12" xfId="21800"/>
    <cellStyle name="Normal 3 41 13" xfId="21801"/>
    <cellStyle name="Normal 3 41 2" xfId="21802"/>
    <cellStyle name="Normal 3 41 3" xfId="21803"/>
    <cellStyle name="Normal 3 41 4" xfId="21804"/>
    <cellStyle name="Normal 3 41 5" xfId="21805"/>
    <cellStyle name="Normal 3 41 6" xfId="21806"/>
    <cellStyle name="Normal 3 41 7" xfId="21807"/>
    <cellStyle name="Normal 3 41 8" xfId="21808"/>
    <cellStyle name="Normal 3 41 9" xfId="21809"/>
    <cellStyle name="Normal 3 42" xfId="21810"/>
    <cellStyle name="Normal 3 42 10" xfId="21811"/>
    <cellStyle name="Normal 3 42 11" xfId="21812"/>
    <cellStyle name="Normal 3 42 12" xfId="21813"/>
    <cellStyle name="Normal 3 42 13" xfId="21814"/>
    <cellStyle name="Normal 3 42 2" xfId="21815"/>
    <cellStyle name="Normal 3 42 3" xfId="21816"/>
    <cellStyle name="Normal 3 42 4" xfId="21817"/>
    <cellStyle name="Normal 3 42 5" xfId="21818"/>
    <cellStyle name="Normal 3 42 6" xfId="21819"/>
    <cellStyle name="Normal 3 42 7" xfId="21820"/>
    <cellStyle name="Normal 3 42 8" xfId="21821"/>
    <cellStyle name="Normal 3 42 9" xfId="21822"/>
    <cellStyle name="Normal 3 43" xfId="21823"/>
    <cellStyle name="Normal 3 43 10" xfId="21824"/>
    <cellStyle name="Normal 3 43 11" xfId="21825"/>
    <cellStyle name="Normal 3 43 12" xfId="21826"/>
    <cellStyle name="Normal 3 43 13" xfId="21827"/>
    <cellStyle name="Normal 3 43 2" xfId="21828"/>
    <cellStyle name="Normal 3 43 3" xfId="21829"/>
    <cellStyle name="Normal 3 43 4" xfId="21830"/>
    <cellStyle name="Normal 3 43 5" xfId="21831"/>
    <cellStyle name="Normal 3 43 6" xfId="21832"/>
    <cellStyle name="Normal 3 43 7" xfId="21833"/>
    <cellStyle name="Normal 3 43 8" xfId="21834"/>
    <cellStyle name="Normal 3 43 9" xfId="21835"/>
    <cellStyle name="Normal 3 44" xfId="21836"/>
    <cellStyle name="Normal 3 44 10" xfId="21837"/>
    <cellStyle name="Normal 3 44 11" xfId="21838"/>
    <cellStyle name="Normal 3 44 12" xfId="21839"/>
    <cellStyle name="Normal 3 44 13" xfId="21840"/>
    <cellStyle name="Normal 3 44 2" xfId="21841"/>
    <cellStyle name="Normal 3 44 3" xfId="21842"/>
    <cellStyle name="Normal 3 44 4" xfId="21843"/>
    <cellStyle name="Normal 3 44 5" xfId="21844"/>
    <cellStyle name="Normal 3 44 6" xfId="21845"/>
    <cellStyle name="Normal 3 44 7" xfId="21846"/>
    <cellStyle name="Normal 3 44 8" xfId="21847"/>
    <cellStyle name="Normal 3 44 9" xfId="21848"/>
    <cellStyle name="Normal 3 45" xfId="21849"/>
    <cellStyle name="Normal 3 45 10" xfId="21850"/>
    <cellStyle name="Normal 3 45 11" xfId="21851"/>
    <cellStyle name="Normal 3 45 12" xfId="21852"/>
    <cellStyle name="Normal 3 45 13" xfId="21853"/>
    <cellStyle name="Normal 3 45 2" xfId="21854"/>
    <cellStyle name="Normal 3 45 3" xfId="21855"/>
    <cellStyle name="Normal 3 45 4" xfId="21856"/>
    <cellStyle name="Normal 3 45 5" xfId="21857"/>
    <cellStyle name="Normal 3 45 6" xfId="21858"/>
    <cellStyle name="Normal 3 45 7" xfId="21859"/>
    <cellStyle name="Normal 3 45 8" xfId="21860"/>
    <cellStyle name="Normal 3 45 9" xfId="21861"/>
    <cellStyle name="Normal 3 46" xfId="21862"/>
    <cellStyle name="Normal 3 46 10" xfId="21863"/>
    <cellStyle name="Normal 3 46 11" xfId="21864"/>
    <cellStyle name="Normal 3 46 12" xfId="21865"/>
    <cellStyle name="Normal 3 46 13" xfId="21866"/>
    <cellStyle name="Normal 3 46 2" xfId="21867"/>
    <cellStyle name="Normal 3 46 3" xfId="21868"/>
    <cellStyle name="Normal 3 46 4" xfId="21869"/>
    <cellStyle name="Normal 3 46 5" xfId="21870"/>
    <cellStyle name="Normal 3 46 6" xfId="21871"/>
    <cellStyle name="Normal 3 46 7" xfId="21872"/>
    <cellStyle name="Normal 3 46 8" xfId="21873"/>
    <cellStyle name="Normal 3 46 9" xfId="21874"/>
    <cellStyle name="Normal 3 47" xfId="21875"/>
    <cellStyle name="Normal 3 47 10" xfId="21876"/>
    <cellStyle name="Normal 3 47 11" xfId="21877"/>
    <cellStyle name="Normal 3 47 12" xfId="21878"/>
    <cellStyle name="Normal 3 47 13" xfId="21879"/>
    <cellStyle name="Normal 3 47 2" xfId="21880"/>
    <cellStyle name="Normal 3 47 3" xfId="21881"/>
    <cellStyle name="Normal 3 47 4" xfId="21882"/>
    <cellStyle name="Normal 3 47 5" xfId="21883"/>
    <cellStyle name="Normal 3 47 6" xfId="21884"/>
    <cellStyle name="Normal 3 47 7" xfId="21885"/>
    <cellStyle name="Normal 3 47 8" xfId="21886"/>
    <cellStyle name="Normal 3 47 9" xfId="21887"/>
    <cellStyle name="Normal 3 48" xfId="21888"/>
    <cellStyle name="Normal 3 48 10" xfId="21889"/>
    <cellStyle name="Normal 3 48 11" xfId="21890"/>
    <cellStyle name="Normal 3 48 12" xfId="21891"/>
    <cellStyle name="Normal 3 48 13" xfId="21892"/>
    <cellStyle name="Normal 3 48 2" xfId="21893"/>
    <cellStyle name="Normal 3 48 3" xfId="21894"/>
    <cellStyle name="Normal 3 48 4" xfId="21895"/>
    <cellStyle name="Normal 3 48 5" xfId="21896"/>
    <cellStyle name="Normal 3 48 6" xfId="21897"/>
    <cellStyle name="Normal 3 48 7" xfId="21898"/>
    <cellStyle name="Normal 3 48 8" xfId="21899"/>
    <cellStyle name="Normal 3 48 9" xfId="21900"/>
    <cellStyle name="Normal 3 49" xfId="21901"/>
    <cellStyle name="Normal 3 49 10" xfId="21902"/>
    <cellStyle name="Normal 3 49 11" xfId="21903"/>
    <cellStyle name="Normal 3 49 12" xfId="21904"/>
    <cellStyle name="Normal 3 49 13" xfId="21905"/>
    <cellStyle name="Normal 3 49 2" xfId="21906"/>
    <cellStyle name="Normal 3 49 3" xfId="21907"/>
    <cellStyle name="Normal 3 49 4" xfId="21908"/>
    <cellStyle name="Normal 3 49 5" xfId="21909"/>
    <cellStyle name="Normal 3 49 6" xfId="21910"/>
    <cellStyle name="Normal 3 49 7" xfId="21911"/>
    <cellStyle name="Normal 3 49 8" xfId="21912"/>
    <cellStyle name="Normal 3 49 9" xfId="21913"/>
    <cellStyle name="Normal 3 5" xfId="21914"/>
    <cellStyle name="Normal 3 5 10" xfId="21915"/>
    <cellStyle name="Normal 3 5 10 10" xfId="21916"/>
    <cellStyle name="Normal 3 5 10 11" xfId="21917"/>
    <cellStyle name="Normal 3 5 10 12" xfId="21918"/>
    <cellStyle name="Normal 3 5 10 13" xfId="21919"/>
    <cellStyle name="Normal 3 5 10 2" xfId="21920"/>
    <cellStyle name="Normal 3 5 10 3" xfId="21921"/>
    <cellStyle name="Normal 3 5 10 4" xfId="21922"/>
    <cellStyle name="Normal 3 5 10 5" xfId="21923"/>
    <cellStyle name="Normal 3 5 10 6" xfId="21924"/>
    <cellStyle name="Normal 3 5 10 7" xfId="21925"/>
    <cellStyle name="Normal 3 5 10 8" xfId="21926"/>
    <cellStyle name="Normal 3 5 10 9" xfId="21927"/>
    <cellStyle name="Normal 3 5 11" xfId="21928"/>
    <cellStyle name="Normal 3 5 11 10" xfId="21929"/>
    <cellStyle name="Normal 3 5 11 11" xfId="21930"/>
    <cellStyle name="Normal 3 5 11 12" xfId="21931"/>
    <cellStyle name="Normal 3 5 11 13" xfId="21932"/>
    <cellStyle name="Normal 3 5 11 2" xfId="21933"/>
    <cellStyle name="Normal 3 5 11 3" xfId="21934"/>
    <cellStyle name="Normal 3 5 11 4" xfId="21935"/>
    <cellStyle name="Normal 3 5 11 5" xfId="21936"/>
    <cellStyle name="Normal 3 5 11 6" xfId="21937"/>
    <cellStyle name="Normal 3 5 11 7" xfId="21938"/>
    <cellStyle name="Normal 3 5 11 8" xfId="21939"/>
    <cellStyle name="Normal 3 5 11 9" xfId="21940"/>
    <cellStyle name="Normal 3 5 12" xfId="21941"/>
    <cellStyle name="Normal 3 5 12 10" xfId="21942"/>
    <cellStyle name="Normal 3 5 12 11" xfId="21943"/>
    <cellStyle name="Normal 3 5 12 12" xfId="21944"/>
    <cellStyle name="Normal 3 5 12 13" xfId="21945"/>
    <cellStyle name="Normal 3 5 12 2" xfId="21946"/>
    <cellStyle name="Normal 3 5 12 3" xfId="21947"/>
    <cellStyle name="Normal 3 5 12 4" xfId="21948"/>
    <cellStyle name="Normal 3 5 12 5" xfId="21949"/>
    <cellStyle name="Normal 3 5 12 6" xfId="21950"/>
    <cellStyle name="Normal 3 5 12 7" xfId="21951"/>
    <cellStyle name="Normal 3 5 12 8" xfId="21952"/>
    <cellStyle name="Normal 3 5 12 9" xfId="21953"/>
    <cellStyle name="Normal 3 5 13" xfId="21954"/>
    <cellStyle name="Normal 3 5 13 10" xfId="21955"/>
    <cellStyle name="Normal 3 5 13 11" xfId="21956"/>
    <cellStyle name="Normal 3 5 13 12" xfId="21957"/>
    <cellStyle name="Normal 3 5 13 13" xfId="21958"/>
    <cellStyle name="Normal 3 5 13 2" xfId="21959"/>
    <cellStyle name="Normal 3 5 13 3" xfId="21960"/>
    <cellStyle name="Normal 3 5 13 4" xfId="21961"/>
    <cellStyle name="Normal 3 5 13 5" xfId="21962"/>
    <cellStyle name="Normal 3 5 13 6" xfId="21963"/>
    <cellStyle name="Normal 3 5 13 7" xfId="21964"/>
    <cellStyle name="Normal 3 5 13 8" xfId="21965"/>
    <cellStyle name="Normal 3 5 13 9" xfId="21966"/>
    <cellStyle name="Normal 3 5 14" xfId="21967"/>
    <cellStyle name="Normal 3 5 14 10" xfId="21968"/>
    <cellStyle name="Normal 3 5 14 11" xfId="21969"/>
    <cellStyle name="Normal 3 5 14 12" xfId="21970"/>
    <cellStyle name="Normal 3 5 14 13" xfId="21971"/>
    <cellStyle name="Normal 3 5 14 2" xfId="21972"/>
    <cellStyle name="Normal 3 5 14 3" xfId="21973"/>
    <cellStyle name="Normal 3 5 14 4" xfId="21974"/>
    <cellStyle name="Normal 3 5 14 5" xfId="21975"/>
    <cellStyle name="Normal 3 5 14 6" xfId="21976"/>
    <cellStyle name="Normal 3 5 14 7" xfId="21977"/>
    <cellStyle name="Normal 3 5 14 8" xfId="21978"/>
    <cellStyle name="Normal 3 5 14 9" xfId="21979"/>
    <cellStyle name="Normal 3 5 15" xfId="21980"/>
    <cellStyle name="Normal 3 5 15 10" xfId="21981"/>
    <cellStyle name="Normal 3 5 15 11" xfId="21982"/>
    <cellStyle name="Normal 3 5 15 12" xfId="21983"/>
    <cellStyle name="Normal 3 5 15 13" xfId="21984"/>
    <cellStyle name="Normal 3 5 15 2" xfId="21985"/>
    <cellStyle name="Normal 3 5 15 3" xfId="21986"/>
    <cellStyle name="Normal 3 5 15 4" xfId="21987"/>
    <cellStyle name="Normal 3 5 15 5" xfId="21988"/>
    <cellStyle name="Normal 3 5 15 6" xfId="21989"/>
    <cellStyle name="Normal 3 5 15 7" xfId="21990"/>
    <cellStyle name="Normal 3 5 15 8" xfId="21991"/>
    <cellStyle name="Normal 3 5 15 9" xfId="21992"/>
    <cellStyle name="Normal 3 5 16" xfId="21993"/>
    <cellStyle name="Normal 3 5 16 10" xfId="21994"/>
    <cellStyle name="Normal 3 5 16 11" xfId="21995"/>
    <cellStyle name="Normal 3 5 16 12" xfId="21996"/>
    <cellStyle name="Normal 3 5 16 13" xfId="21997"/>
    <cellStyle name="Normal 3 5 16 2" xfId="21998"/>
    <cellStyle name="Normal 3 5 16 3" xfId="21999"/>
    <cellStyle name="Normal 3 5 16 4" xfId="22000"/>
    <cellStyle name="Normal 3 5 16 5" xfId="22001"/>
    <cellStyle name="Normal 3 5 16 6" xfId="22002"/>
    <cellStyle name="Normal 3 5 16 7" xfId="22003"/>
    <cellStyle name="Normal 3 5 16 8" xfId="22004"/>
    <cellStyle name="Normal 3 5 16 9" xfId="22005"/>
    <cellStyle name="Normal 3 5 17" xfId="22006"/>
    <cellStyle name="Normal 3 5 17 10" xfId="22007"/>
    <cellStyle name="Normal 3 5 17 11" xfId="22008"/>
    <cellStyle name="Normal 3 5 17 12" xfId="22009"/>
    <cellStyle name="Normal 3 5 17 13" xfId="22010"/>
    <cellStyle name="Normal 3 5 17 2" xfId="22011"/>
    <cellStyle name="Normal 3 5 17 3" xfId="22012"/>
    <cellStyle name="Normal 3 5 17 4" xfId="22013"/>
    <cellStyle name="Normal 3 5 17 5" xfId="22014"/>
    <cellStyle name="Normal 3 5 17 6" xfId="22015"/>
    <cellStyle name="Normal 3 5 17 7" xfId="22016"/>
    <cellStyle name="Normal 3 5 17 8" xfId="22017"/>
    <cellStyle name="Normal 3 5 17 9" xfId="22018"/>
    <cellStyle name="Normal 3 5 18" xfId="22019"/>
    <cellStyle name="Normal 3 5 18 10" xfId="22020"/>
    <cellStyle name="Normal 3 5 18 11" xfId="22021"/>
    <cellStyle name="Normal 3 5 18 12" xfId="22022"/>
    <cellStyle name="Normal 3 5 18 13" xfId="22023"/>
    <cellStyle name="Normal 3 5 18 2" xfId="22024"/>
    <cellStyle name="Normal 3 5 18 3" xfId="22025"/>
    <cellStyle name="Normal 3 5 18 4" xfId="22026"/>
    <cellStyle name="Normal 3 5 18 5" xfId="22027"/>
    <cellStyle name="Normal 3 5 18 6" xfId="22028"/>
    <cellStyle name="Normal 3 5 18 7" xfId="22029"/>
    <cellStyle name="Normal 3 5 18 8" xfId="22030"/>
    <cellStyle name="Normal 3 5 18 9" xfId="22031"/>
    <cellStyle name="Normal 3 5 19" xfId="22032"/>
    <cellStyle name="Normal 3 5 19 10" xfId="22033"/>
    <cellStyle name="Normal 3 5 19 11" xfId="22034"/>
    <cellStyle name="Normal 3 5 19 12" xfId="22035"/>
    <cellStyle name="Normal 3 5 19 13" xfId="22036"/>
    <cellStyle name="Normal 3 5 19 2" xfId="22037"/>
    <cellStyle name="Normal 3 5 19 3" xfId="22038"/>
    <cellStyle name="Normal 3 5 19 4" xfId="22039"/>
    <cellStyle name="Normal 3 5 19 5" xfId="22040"/>
    <cellStyle name="Normal 3 5 19 6" xfId="22041"/>
    <cellStyle name="Normal 3 5 19 7" xfId="22042"/>
    <cellStyle name="Normal 3 5 19 8" xfId="22043"/>
    <cellStyle name="Normal 3 5 19 9" xfId="22044"/>
    <cellStyle name="Normal 3 5 2" xfId="22045"/>
    <cellStyle name="Normal 3 5 2 10" xfId="22046"/>
    <cellStyle name="Normal 3 5 2 11" xfId="22047"/>
    <cellStyle name="Normal 3 5 2 12" xfId="22048"/>
    <cellStyle name="Normal 3 5 2 13" xfId="22049"/>
    <cellStyle name="Normal 3 5 2 2" xfId="22050"/>
    <cellStyle name="Normal 3 5 2 3" xfId="22051"/>
    <cellStyle name="Normal 3 5 2 4" xfId="22052"/>
    <cellStyle name="Normal 3 5 2 5" xfId="22053"/>
    <cellStyle name="Normal 3 5 2 6" xfId="22054"/>
    <cellStyle name="Normal 3 5 2 7" xfId="22055"/>
    <cellStyle name="Normal 3 5 2 8" xfId="22056"/>
    <cellStyle name="Normal 3 5 2 9" xfId="22057"/>
    <cellStyle name="Normal 3 5 3" xfId="22058"/>
    <cellStyle name="Normal 3 5 3 10" xfId="22059"/>
    <cellStyle name="Normal 3 5 3 11" xfId="22060"/>
    <cellStyle name="Normal 3 5 3 12" xfId="22061"/>
    <cellStyle name="Normal 3 5 3 13" xfId="22062"/>
    <cellStyle name="Normal 3 5 3 2" xfId="22063"/>
    <cellStyle name="Normal 3 5 3 3" xfId="22064"/>
    <cellStyle name="Normal 3 5 3 4" xfId="22065"/>
    <cellStyle name="Normal 3 5 3 5" xfId="22066"/>
    <cellStyle name="Normal 3 5 3 6" xfId="22067"/>
    <cellStyle name="Normal 3 5 3 7" xfId="22068"/>
    <cellStyle name="Normal 3 5 3 8" xfId="22069"/>
    <cellStyle name="Normal 3 5 3 9" xfId="22070"/>
    <cellStyle name="Normal 3 5 4" xfId="22071"/>
    <cellStyle name="Normal 3 5 4 10" xfId="22072"/>
    <cellStyle name="Normal 3 5 4 11" xfId="22073"/>
    <cellStyle name="Normal 3 5 4 12" xfId="22074"/>
    <cellStyle name="Normal 3 5 4 13" xfId="22075"/>
    <cellStyle name="Normal 3 5 4 2" xfId="22076"/>
    <cellStyle name="Normal 3 5 4 3" xfId="22077"/>
    <cellStyle name="Normal 3 5 4 4" xfId="22078"/>
    <cellStyle name="Normal 3 5 4 5" xfId="22079"/>
    <cellStyle name="Normal 3 5 4 6" xfId="22080"/>
    <cellStyle name="Normal 3 5 4 7" xfId="22081"/>
    <cellStyle name="Normal 3 5 4 8" xfId="22082"/>
    <cellStyle name="Normal 3 5 4 9" xfId="22083"/>
    <cellStyle name="Normal 3 5 5" xfId="22084"/>
    <cellStyle name="Normal 3 5 5 10" xfId="22085"/>
    <cellStyle name="Normal 3 5 5 11" xfId="22086"/>
    <cellStyle name="Normal 3 5 5 12" xfId="22087"/>
    <cellStyle name="Normal 3 5 5 13" xfId="22088"/>
    <cellStyle name="Normal 3 5 5 2" xfId="22089"/>
    <cellStyle name="Normal 3 5 5 3" xfId="22090"/>
    <cellStyle name="Normal 3 5 5 4" xfId="22091"/>
    <cellStyle name="Normal 3 5 5 5" xfId="22092"/>
    <cellStyle name="Normal 3 5 5 6" xfId="22093"/>
    <cellStyle name="Normal 3 5 5 7" xfId="22094"/>
    <cellStyle name="Normal 3 5 5 8" xfId="22095"/>
    <cellStyle name="Normal 3 5 5 9" xfId="22096"/>
    <cellStyle name="Normal 3 5 6" xfId="22097"/>
    <cellStyle name="Normal 3 5 6 10" xfId="22098"/>
    <cellStyle name="Normal 3 5 6 11" xfId="22099"/>
    <cellStyle name="Normal 3 5 6 12" xfId="22100"/>
    <cellStyle name="Normal 3 5 6 13" xfId="22101"/>
    <cellStyle name="Normal 3 5 6 2" xfId="22102"/>
    <cellStyle name="Normal 3 5 6 3" xfId="22103"/>
    <cellStyle name="Normal 3 5 6 4" xfId="22104"/>
    <cellStyle name="Normal 3 5 6 5" xfId="22105"/>
    <cellStyle name="Normal 3 5 6 6" xfId="22106"/>
    <cellStyle name="Normal 3 5 6 7" xfId="22107"/>
    <cellStyle name="Normal 3 5 6 8" xfId="22108"/>
    <cellStyle name="Normal 3 5 6 9" xfId="22109"/>
    <cellStyle name="Normal 3 5 7" xfId="22110"/>
    <cellStyle name="Normal 3 5 7 10" xfId="22111"/>
    <cellStyle name="Normal 3 5 7 11" xfId="22112"/>
    <cellStyle name="Normal 3 5 7 12" xfId="22113"/>
    <cellStyle name="Normal 3 5 7 13" xfId="22114"/>
    <cellStyle name="Normal 3 5 7 2" xfId="22115"/>
    <cellStyle name="Normal 3 5 7 3" xfId="22116"/>
    <cellStyle name="Normal 3 5 7 4" xfId="22117"/>
    <cellStyle name="Normal 3 5 7 5" xfId="22118"/>
    <cellStyle name="Normal 3 5 7 6" xfId="22119"/>
    <cellStyle name="Normal 3 5 7 7" xfId="22120"/>
    <cellStyle name="Normal 3 5 7 8" xfId="22121"/>
    <cellStyle name="Normal 3 5 7 9" xfId="22122"/>
    <cellStyle name="Normal 3 5 8" xfId="22123"/>
    <cellStyle name="Normal 3 5 8 10" xfId="22124"/>
    <cellStyle name="Normal 3 5 8 11" xfId="22125"/>
    <cellStyle name="Normal 3 5 8 12" xfId="22126"/>
    <cellStyle name="Normal 3 5 8 13" xfId="22127"/>
    <cellStyle name="Normal 3 5 8 2" xfId="22128"/>
    <cellStyle name="Normal 3 5 8 3" xfId="22129"/>
    <cellStyle name="Normal 3 5 8 4" xfId="22130"/>
    <cellStyle name="Normal 3 5 8 5" xfId="22131"/>
    <cellStyle name="Normal 3 5 8 6" xfId="22132"/>
    <cellStyle name="Normal 3 5 8 7" xfId="22133"/>
    <cellStyle name="Normal 3 5 8 8" xfId="22134"/>
    <cellStyle name="Normal 3 5 8 9" xfId="22135"/>
    <cellStyle name="Normal 3 5 9" xfId="22136"/>
    <cellStyle name="Normal 3 5 9 10" xfId="22137"/>
    <cellStyle name="Normal 3 5 9 11" xfId="22138"/>
    <cellStyle name="Normal 3 5 9 12" xfId="22139"/>
    <cellStyle name="Normal 3 5 9 13" xfId="22140"/>
    <cellStyle name="Normal 3 5 9 2" xfId="22141"/>
    <cellStyle name="Normal 3 5 9 3" xfId="22142"/>
    <cellStyle name="Normal 3 5 9 4" xfId="22143"/>
    <cellStyle name="Normal 3 5 9 5" xfId="22144"/>
    <cellStyle name="Normal 3 5 9 6" xfId="22145"/>
    <cellStyle name="Normal 3 5 9 7" xfId="22146"/>
    <cellStyle name="Normal 3 5 9 8" xfId="22147"/>
    <cellStyle name="Normal 3 5 9 9" xfId="22148"/>
    <cellStyle name="Normal 3 50" xfId="22149"/>
    <cellStyle name="Normal 3 50 10" xfId="22150"/>
    <cellStyle name="Normal 3 50 11" xfId="22151"/>
    <cellStyle name="Normal 3 50 12" xfId="22152"/>
    <cellStyle name="Normal 3 50 13" xfId="22153"/>
    <cellStyle name="Normal 3 50 2" xfId="22154"/>
    <cellStyle name="Normal 3 50 3" xfId="22155"/>
    <cellStyle name="Normal 3 50 4" xfId="22156"/>
    <cellStyle name="Normal 3 50 5" xfId="22157"/>
    <cellStyle name="Normal 3 50 6" xfId="22158"/>
    <cellStyle name="Normal 3 50 7" xfId="22159"/>
    <cellStyle name="Normal 3 50 8" xfId="22160"/>
    <cellStyle name="Normal 3 50 9" xfId="22161"/>
    <cellStyle name="Normal 3 51" xfId="22162"/>
    <cellStyle name="Normal 3 51 10" xfId="22163"/>
    <cellStyle name="Normal 3 51 11" xfId="22164"/>
    <cellStyle name="Normal 3 51 12" xfId="22165"/>
    <cellStyle name="Normal 3 51 13" xfId="22166"/>
    <cellStyle name="Normal 3 51 2" xfId="22167"/>
    <cellStyle name="Normal 3 51 3" xfId="22168"/>
    <cellStyle name="Normal 3 51 4" xfId="22169"/>
    <cellStyle name="Normal 3 51 5" xfId="22170"/>
    <cellStyle name="Normal 3 51 6" xfId="22171"/>
    <cellStyle name="Normal 3 51 7" xfId="22172"/>
    <cellStyle name="Normal 3 51 8" xfId="22173"/>
    <cellStyle name="Normal 3 51 9" xfId="22174"/>
    <cellStyle name="Normal 3 52" xfId="22175"/>
    <cellStyle name="Normal 3 52 10" xfId="22176"/>
    <cellStyle name="Normal 3 52 11" xfId="22177"/>
    <cellStyle name="Normal 3 52 12" xfId="22178"/>
    <cellStyle name="Normal 3 52 13" xfId="22179"/>
    <cellStyle name="Normal 3 52 2" xfId="22180"/>
    <cellStyle name="Normal 3 52 3" xfId="22181"/>
    <cellStyle name="Normal 3 52 4" xfId="22182"/>
    <cellStyle name="Normal 3 52 5" xfId="22183"/>
    <cellStyle name="Normal 3 52 6" xfId="22184"/>
    <cellStyle name="Normal 3 52 7" xfId="22185"/>
    <cellStyle name="Normal 3 52 8" xfId="22186"/>
    <cellStyle name="Normal 3 52 9" xfId="22187"/>
    <cellStyle name="Normal 3 53" xfId="22188"/>
    <cellStyle name="Normal 3 53 10" xfId="22189"/>
    <cellStyle name="Normal 3 53 11" xfId="22190"/>
    <cellStyle name="Normal 3 53 12" xfId="22191"/>
    <cellStyle name="Normal 3 53 13" xfId="22192"/>
    <cellStyle name="Normal 3 53 2" xfId="22193"/>
    <cellStyle name="Normal 3 53 3" xfId="22194"/>
    <cellStyle name="Normal 3 53 4" xfId="22195"/>
    <cellStyle name="Normal 3 53 5" xfId="22196"/>
    <cellStyle name="Normal 3 53 6" xfId="22197"/>
    <cellStyle name="Normal 3 53 7" xfId="22198"/>
    <cellStyle name="Normal 3 53 8" xfId="22199"/>
    <cellStyle name="Normal 3 53 9" xfId="22200"/>
    <cellStyle name="Normal 3 54" xfId="22201"/>
    <cellStyle name="Normal 3 54 10" xfId="22202"/>
    <cellStyle name="Normal 3 54 11" xfId="22203"/>
    <cellStyle name="Normal 3 54 12" xfId="22204"/>
    <cellStyle name="Normal 3 54 13" xfId="22205"/>
    <cellStyle name="Normal 3 54 2" xfId="22206"/>
    <cellStyle name="Normal 3 54 3" xfId="22207"/>
    <cellStyle name="Normal 3 54 4" xfId="22208"/>
    <cellStyle name="Normal 3 54 5" xfId="22209"/>
    <cellStyle name="Normal 3 54 6" xfId="22210"/>
    <cellStyle name="Normal 3 54 7" xfId="22211"/>
    <cellStyle name="Normal 3 54 8" xfId="22212"/>
    <cellStyle name="Normal 3 54 9" xfId="22213"/>
    <cellStyle name="Normal 3 55" xfId="22214"/>
    <cellStyle name="Normal 3 55 10" xfId="22215"/>
    <cellStyle name="Normal 3 55 11" xfId="22216"/>
    <cellStyle name="Normal 3 55 12" xfId="22217"/>
    <cellStyle name="Normal 3 55 13" xfId="22218"/>
    <cellStyle name="Normal 3 55 2" xfId="22219"/>
    <cellStyle name="Normal 3 55 3" xfId="22220"/>
    <cellStyle name="Normal 3 55 4" xfId="22221"/>
    <cellStyle name="Normal 3 55 5" xfId="22222"/>
    <cellStyle name="Normal 3 55 6" xfId="22223"/>
    <cellStyle name="Normal 3 55 7" xfId="22224"/>
    <cellStyle name="Normal 3 55 8" xfId="22225"/>
    <cellStyle name="Normal 3 55 9" xfId="22226"/>
    <cellStyle name="Normal 3 56" xfId="22227"/>
    <cellStyle name="Normal 3 56 10" xfId="22228"/>
    <cellStyle name="Normal 3 56 11" xfId="22229"/>
    <cellStyle name="Normal 3 56 12" xfId="22230"/>
    <cellStyle name="Normal 3 56 13" xfId="22231"/>
    <cellStyle name="Normal 3 56 2" xfId="22232"/>
    <cellStyle name="Normal 3 56 3" xfId="22233"/>
    <cellStyle name="Normal 3 56 4" xfId="22234"/>
    <cellStyle name="Normal 3 56 5" xfId="22235"/>
    <cellStyle name="Normal 3 56 6" xfId="22236"/>
    <cellStyle name="Normal 3 56 7" xfId="22237"/>
    <cellStyle name="Normal 3 56 8" xfId="22238"/>
    <cellStyle name="Normal 3 56 9" xfId="22239"/>
    <cellStyle name="Normal 3 57" xfId="22240"/>
    <cellStyle name="Normal 3 57 10" xfId="22241"/>
    <cellStyle name="Normal 3 57 11" xfId="22242"/>
    <cellStyle name="Normal 3 57 12" xfId="22243"/>
    <cellStyle name="Normal 3 57 13" xfId="22244"/>
    <cellStyle name="Normal 3 57 2" xfId="22245"/>
    <cellStyle name="Normal 3 57 3" xfId="22246"/>
    <cellStyle name="Normal 3 57 4" xfId="22247"/>
    <cellStyle name="Normal 3 57 5" xfId="22248"/>
    <cellStyle name="Normal 3 57 6" xfId="22249"/>
    <cellStyle name="Normal 3 57 7" xfId="22250"/>
    <cellStyle name="Normal 3 57 8" xfId="22251"/>
    <cellStyle name="Normal 3 57 9" xfId="22252"/>
    <cellStyle name="Normal 3 58" xfId="22253"/>
    <cellStyle name="Normal 3 58 10" xfId="22254"/>
    <cellStyle name="Normal 3 58 11" xfId="22255"/>
    <cellStyle name="Normal 3 58 12" xfId="22256"/>
    <cellStyle name="Normal 3 58 13" xfId="22257"/>
    <cellStyle name="Normal 3 58 2" xfId="22258"/>
    <cellStyle name="Normal 3 58 3" xfId="22259"/>
    <cellStyle name="Normal 3 58 4" xfId="22260"/>
    <cellStyle name="Normal 3 58 5" xfId="22261"/>
    <cellStyle name="Normal 3 58 6" xfId="22262"/>
    <cellStyle name="Normal 3 58 7" xfId="22263"/>
    <cellStyle name="Normal 3 58 8" xfId="22264"/>
    <cellStyle name="Normal 3 58 9" xfId="22265"/>
    <cellStyle name="Normal 3 59" xfId="22266"/>
    <cellStyle name="Normal 3 6" xfId="22267"/>
    <cellStyle name="Normal 3 6 10" xfId="22268"/>
    <cellStyle name="Normal 3 6 10 10" xfId="22269"/>
    <cellStyle name="Normal 3 6 10 11" xfId="22270"/>
    <cellStyle name="Normal 3 6 10 12" xfId="22271"/>
    <cellStyle name="Normal 3 6 10 13" xfId="22272"/>
    <cellStyle name="Normal 3 6 10 2" xfId="22273"/>
    <cellStyle name="Normal 3 6 10 3" xfId="22274"/>
    <cellStyle name="Normal 3 6 10 4" xfId="22275"/>
    <cellStyle name="Normal 3 6 10 5" xfId="22276"/>
    <cellStyle name="Normal 3 6 10 6" xfId="22277"/>
    <cellStyle name="Normal 3 6 10 7" xfId="22278"/>
    <cellStyle name="Normal 3 6 10 8" xfId="22279"/>
    <cellStyle name="Normal 3 6 10 9" xfId="22280"/>
    <cellStyle name="Normal 3 6 11" xfId="22281"/>
    <cellStyle name="Normal 3 6 11 10" xfId="22282"/>
    <cellStyle name="Normal 3 6 11 11" xfId="22283"/>
    <cellStyle name="Normal 3 6 11 12" xfId="22284"/>
    <cellStyle name="Normal 3 6 11 13" xfId="22285"/>
    <cellStyle name="Normal 3 6 11 2" xfId="22286"/>
    <cellStyle name="Normal 3 6 11 3" xfId="22287"/>
    <cellStyle name="Normal 3 6 11 4" xfId="22288"/>
    <cellStyle name="Normal 3 6 11 5" xfId="22289"/>
    <cellStyle name="Normal 3 6 11 6" xfId="22290"/>
    <cellStyle name="Normal 3 6 11 7" xfId="22291"/>
    <cellStyle name="Normal 3 6 11 8" xfId="22292"/>
    <cellStyle name="Normal 3 6 11 9" xfId="22293"/>
    <cellStyle name="Normal 3 6 12" xfId="22294"/>
    <cellStyle name="Normal 3 6 12 10" xfId="22295"/>
    <cellStyle name="Normal 3 6 12 11" xfId="22296"/>
    <cellStyle name="Normal 3 6 12 12" xfId="22297"/>
    <cellStyle name="Normal 3 6 12 13" xfId="22298"/>
    <cellStyle name="Normal 3 6 12 2" xfId="22299"/>
    <cellStyle name="Normal 3 6 12 3" xfId="22300"/>
    <cellStyle name="Normal 3 6 12 4" xfId="22301"/>
    <cellStyle name="Normal 3 6 12 5" xfId="22302"/>
    <cellStyle name="Normal 3 6 12 6" xfId="22303"/>
    <cellStyle name="Normal 3 6 12 7" xfId="22304"/>
    <cellStyle name="Normal 3 6 12 8" xfId="22305"/>
    <cellStyle name="Normal 3 6 12 9" xfId="22306"/>
    <cellStyle name="Normal 3 6 13" xfId="22307"/>
    <cellStyle name="Normal 3 6 13 10" xfId="22308"/>
    <cellStyle name="Normal 3 6 13 11" xfId="22309"/>
    <cellStyle name="Normal 3 6 13 12" xfId="22310"/>
    <cellStyle name="Normal 3 6 13 13" xfId="22311"/>
    <cellStyle name="Normal 3 6 13 2" xfId="22312"/>
    <cellStyle name="Normal 3 6 13 3" xfId="22313"/>
    <cellStyle name="Normal 3 6 13 4" xfId="22314"/>
    <cellStyle name="Normal 3 6 13 5" xfId="22315"/>
    <cellStyle name="Normal 3 6 13 6" xfId="22316"/>
    <cellStyle name="Normal 3 6 13 7" xfId="22317"/>
    <cellStyle name="Normal 3 6 13 8" xfId="22318"/>
    <cellStyle name="Normal 3 6 13 9" xfId="22319"/>
    <cellStyle name="Normal 3 6 14" xfId="22320"/>
    <cellStyle name="Normal 3 6 14 10" xfId="22321"/>
    <cellStyle name="Normal 3 6 14 11" xfId="22322"/>
    <cellStyle name="Normal 3 6 14 12" xfId="22323"/>
    <cellStyle name="Normal 3 6 14 13" xfId="22324"/>
    <cellStyle name="Normal 3 6 14 2" xfId="22325"/>
    <cellStyle name="Normal 3 6 14 3" xfId="22326"/>
    <cellStyle name="Normal 3 6 14 4" xfId="22327"/>
    <cellStyle name="Normal 3 6 14 5" xfId="22328"/>
    <cellStyle name="Normal 3 6 14 6" xfId="22329"/>
    <cellStyle name="Normal 3 6 14 7" xfId="22330"/>
    <cellStyle name="Normal 3 6 14 8" xfId="22331"/>
    <cellStyle name="Normal 3 6 14 9" xfId="22332"/>
    <cellStyle name="Normal 3 6 15" xfId="22333"/>
    <cellStyle name="Normal 3 6 15 10" xfId="22334"/>
    <cellStyle name="Normal 3 6 15 11" xfId="22335"/>
    <cellStyle name="Normal 3 6 15 12" xfId="22336"/>
    <cellStyle name="Normal 3 6 15 13" xfId="22337"/>
    <cellStyle name="Normal 3 6 15 2" xfId="22338"/>
    <cellStyle name="Normal 3 6 15 3" xfId="22339"/>
    <cellStyle name="Normal 3 6 15 4" xfId="22340"/>
    <cellStyle name="Normal 3 6 15 5" xfId="22341"/>
    <cellStyle name="Normal 3 6 15 6" xfId="22342"/>
    <cellStyle name="Normal 3 6 15 7" xfId="22343"/>
    <cellStyle name="Normal 3 6 15 8" xfId="22344"/>
    <cellStyle name="Normal 3 6 15 9" xfId="22345"/>
    <cellStyle name="Normal 3 6 16" xfId="22346"/>
    <cellStyle name="Normal 3 6 16 10" xfId="22347"/>
    <cellStyle name="Normal 3 6 16 11" xfId="22348"/>
    <cellStyle name="Normal 3 6 16 12" xfId="22349"/>
    <cellStyle name="Normal 3 6 16 13" xfId="22350"/>
    <cellStyle name="Normal 3 6 16 2" xfId="22351"/>
    <cellStyle name="Normal 3 6 16 3" xfId="22352"/>
    <cellStyle name="Normal 3 6 16 4" xfId="22353"/>
    <cellStyle name="Normal 3 6 16 5" xfId="22354"/>
    <cellStyle name="Normal 3 6 16 6" xfId="22355"/>
    <cellStyle name="Normal 3 6 16 7" xfId="22356"/>
    <cellStyle name="Normal 3 6 16 8" xfId="22357"/>
    <cellStyle name="Normal 3 6 16 9" xfId="22358"/>
    <cellStyle name="Normal 3 6 17" xfId="22359"/>
    <cellStyle name="Normal 3 6 17 10" xfId="22360"/>
    <cellStyle name="Normal 3 6 17 11" xfId="22361"/>
    <cellStyle name="Normal 3 6 17 12" xfId="22362"/>
    <cellStyle name="Normal 3 6 17 13" xfId="22363"/>
    <cellStyle name="Normal 3 6 17 2" xfId="22364"/>
    <cellStyle name="Normal 3 6 17 3" xfId="22365"/>
    <cellStyle name="Normal 3 6 17 4" xfId="22366"/>
    <cellStyle name="Normal 3 6 17 5" xfId="22367"/>
    <cellStyle name="Normal 3 6 17 6" xfId="22368"/>
    <cellStyle name="Normal 3 6 17 7" xfId="22369"/>
    <cellStyle name="Normal 3 6 17 8" xfId="22370"/>
    <cellStyle name="Normal 3 6 17 9" xfId="22371"/>
    <cellStyle name="Normal 3 6 18" xfId="22372"/>
    <cellStyle name="Normal 3 6 18 10" xfId="22373"/>
    <cellStyle name="Normal 3 6 18 11" xfId="22374"/>
    <cellStyle name="Normal 3 6 18 12" xfId="22375"/>
    <cellStyle name="Normal 3 6 18 13" xfId="22376"/>
    <cellStyle name="Normal 3 6 18 2" xfId="22377"/>
    <cellStyle name="Normal 3 6 18 3" xfId="22378"/>
    <cellStyle name="Normal 3 6 18 4" xfId="22379"/>
    <cellStyle name="Normal 3 6 18 5" xfId="22380"/>
    <cellStyle name="Normal 3 6 18 6" xfId="22381"/>
    <cellStyle name="Normal 3 6 18 7" xfId="22382"/>
    <cellStyle name="Normal 3 6 18 8" xfId="22383"/>
    <cellStyle name="Normal 3 6 18 9" xfId="22384"/>
    <cellStyle name="Normal 3 6 19" xfId="22385"/>
    <cellStyle name="Normal 3 6 19 10" xfId="22386"/>
    <cellStyle name="Normal 3 6 19 11" xfId="22387"/>
    <cellStyle name="Normal 3 6 19 12" xfId="22388"/>
    <cellStyle name="Normal 3 6 19 13" xfId="22389"/>
    <cellStyle name="Normal 3 6 19 2" xfId="22390"/>
    <cellStyle name="Normal 3 6 19 3" xfId="22391"/>
    <cellStyle name="Normal 3 6 19 4" xfId="22392"/>
    <cellStyle name="Normal 3 6 19 5" xfId="22393"/>
    <cellStyle name="Normal 3 6 19 6" xfId="22394"/>
    <cellStyle name="Normal 3 6 19 7" xfId="22395"/>
    <cellStyle name="Normal 3 6 19 8" xfId="22396"/>
    <cellStyle name="Normal 3 6 19 9" xfId="22397"/>
    <cellStyle name="Normal 3 6 2" xfId="22398"/>
    <cellStyle name="Normal 3 6 2 10" xfId="22399"/>
    <cellStyle name="Normal 3 6 2 11" xfId="22400"/>
    <cellStyle name="Normal 3 6 2 12" xfId="22401"/>
    <cellStyle name="Normal 3 6 2 13" xfId="22402"/>
    <cellStyle name="Normal 3 6 2 2" xfId="22403"/>
    <cellStyle name="Normal 3 6 2 3" xfId="22404"/>
    <cellStyle name="Normal 3 6 2 4" xfId="22405"/>
    <cellStyle name="Normal 3 6 2 5" xfId="22406"/>
    <cellStyle name="Normal 3 6 2 6" xfId="22407"/>
    <cellStyle name="Normal 3 6 2 7" xfId="22408"/>
    <cellStyle name="Normal 3 6 2 8" xfId="22409"/>
    <cellStyle name="Normal 3 6 2 9" xfId="22410"/>
    <cellStyle name="Normal 3 6 3" xfId="22411"/>
    <cellStyle name="Normal 3 6 3 10" xfId="22412"/>
    <cellStyle name="Normal 3 6 3 11" xfId="22413"/>
    <cellStyle name="Normal 3 6 3 12" xfId="22414"/>
    <cellStyle name="Normal 3 6 3 13" xfId="22415"/>
    <cellStyle name="Normal 3 6 3 2" xfId="22416"/>
    <cellStyle name="Normal 3 6 3 3" xfId="22417"/>
    <cellStyle name="Normal 3 6 3 4" xfId="22418"/>
    <cellStyle name="Normal 3 6 3 5" xfId="22419"/>
    <cellStyle name="Normal 3 6 3 6" xfId="22420"/>
    <cellStyle name="Normal 3 6 3 7" xfId="22421"/>
    <cellStyle name="Normal 3 6 3 8" xfId="22422"/>
    <cellStyle name="Normal 3 6 3 9" xfId="22423"/>
    <cellStyle name="Normal 3 6 4" xfId="22424"/>
    <cellStyle name="Normal 3 6 4 10" xfId="22425"/>
    <cellStyle name="Normal 3 6 4 11" xfId="22426"/>
    <cellStyle name="Normal 3 6 4 12" xfId="22427"/>
    <cellStyle name="Normal 3 6 4 13" xfId="22428"/>
    <cellStyle name="Normal 3 6 4 2" xfId="22429"/>
    <cellStyle name="Normal 3 6 4 3" xfId="22430"/>
    <cellStyle name="Normal 3 6 4 4" xfId="22431"/>
    <cellStyle name="Normal 3 6 4 5" xfId="22432"/>
    <cellStyle name="Normal 3 6 4 6" xfId="22433"/>
    <cellStyle name="Normal 3 6 4 7" xfId="22434"/>
    <cellStyle name="Normal 3 6 4 8" xfId="22435"/>
    <cellStyle name="Normal 3 6 4 9" xfId="22436"/>
    <cellStyle name="Normal 3 6 5" xfId="22437"/>
    <cellStyle name="Normal 3 6 5 10" xfId="22438"/>
    <cellStyle name="Normal 3 6 5 11" xfId="22439"/>
    <cellStyle name="Normal 3 6 5 12" xfId="22440"/>
    <cellStyle name="Normal 3 6 5 13" xfId="22441"/>
    <cellStyle name="Normal 3 6 5 2" xfId="22442"/>
    <cellStyle name="Normal 3 6 5 3" xfId="22443"/>
    <cellStyle name="Normal 3 6 5 4" xfId="22444"/>
    <cellStyle name="Normal 3 6 5 5" xfId="22445"/>
    <cellStyle name="Normal 3 6 5 6" xfId="22446"/>
    <cellStyle name="Normal 3 6 5 7" xfId="22447"/>
    <cellStyle name="Normal 3 6 5 8" xfId="22448"/>
    <cellStyle name="Normal 3 6 5 9" xfId="22449"/>
    <cellStyle name="Normal 3 6 6" xfId="22450"/>
    <cellStyle name="Normal 3 6 6 10" xfId="22451"/>
    <cellStyle name="Normal 3 6 6 11" xfId="22452"/>
    <cellStyle name="Normal 3 6 6 12" xfId="22453"/>
    <cellStyle name="Normal 3 6 6 13" xfId="22454"/>
    <cellStyle name="Normal 3 6 6 2" xfId="22455"/>
    <cellStyle name="Normal 3 6 6 3" xfId="22456"/>
    <cellStyle name="Normal 3 6 6 4" xfId="22457"/>
    <cellStyle name="Normal 3 6 6 5" xfId="22458"/>
    <cellStyle name="Normal 3 6 6 6" xfId="22459"/>
    <cellStyle name="Normal 3 6 6 7" xfId="22460"/>
    <cellStyle name="Normal 3 6 6 8" xfId="22461"/>
    <cellStyle name="Normal 3 6 6 9" xfId="22462"/>
    <cellStyle name="Normal 3 6 7" xfId="22463"/>
    <cellStyle name="Normal 3 6 7 10" xfId="22464"/>
    <cellStyle name="Normal 3 6 7 11" xfId="22465"/>
    <cellStyle name="Normal 3 6 7 12" xfId="22466"/>
    <cellStyle name="Normal 3 6 7 13" xfId="22467"/>
    <cellStyle name="Normal 3 6 7 2" xfId="22468"/>
    <cellStyle name="Normal 3 6 7 3" xfId="22469"/>
    <cellStyle name="Normal 3 6 7 4" xfId="22470"/>
    <cellStyle name="Normal 3 6 7 5" xfId="22471"/>
    <cellStyle name="Normal 3 6 7 6" xfId="22472"/>
    <cellStyle name="Normal 3 6 7 7" xfId="22473"/>
    <cellStyle name="Normal 3 6 7 8" xfId="22474"/>
    <cellStyle name="Normal 3 6 7 9" xfId="22475"/>
    <cellStyle name="Normal 3 6 8" xfId="22476"/>
    <cellStyle name="Normal 3 6 8 10" xfId="22477"/>
    <cellStyle name="Normal 3 6 8 11" xfId="22478"/>
    <cellStyle name="Normal 3 6 8 12" xfId="22479"/>
    <cellStyle name="Normal 3 6 8 13" xfId="22480"/>
    <cellStyle name="Normal 3 6 8 2" xfId="22481"/>
    <cellStyle name="Normal 3 6 8 3" xfId="22482"/>
    <cellStyle name="Normal 3 6 8 4" xfId="22483"/>
    <cellStyle name="Normal 3 6 8 5" xfId="22484"/>
    <cellStyle name="Normal 3 6 8 6" xfId="22485"/>
    <cellStyle name="Normal 3 6 8 7" xfId="22486"/>
    <cellStyle name="Normal 3 6 8 8" xfId="22487"/>
    <cellStyle name="Normal 3 6 8 9" xfId="22488"/>
    <cellStyle name="Normal 3 6 9" xfId="22489"/>
    <cellStyle name="Normal 3 6 9 10" xfId="22490"/>
    <cellStyle name="Normal 3 6 9 11" xfId="22491"/>
    <cellStyle name="Normal 3 6 9 12" xfId="22492"/>
    <cellStyle name="Normal 3 6 9 13" xfId="22493"/>
    <cellStyle name="Normal 3 6 9 2" xfId="22494"/>
    <cellStyle name="Normal 3 6 9 3" xfId="22495"/>
    <cellStyle name="Normal 3 6 9 4" xfId="22496"/>
    <cellStyle name="Normal 3 6 9 5" xfId="22497"/>
    <cellStyle name="Normal 3 6 9 6" xfId="22498"/>
    <cellStyle name="Normal 3 6 9 7" xfId="22499"/>
    <cellStyle name="Normal 3 6 9 8" xfId="22500"/>
    <cellStyle name="Normal 3 6 9 9" xfId="22501"/>
    <cellStyle name="Normal 3 60" xfId="22502"/>
    <cellStyle name="Normal 3 61" xfId="22503"/>
    <cellStyle name="Normal 3 62" xfId="22504"/>
    <cellStyle name="Normal 3 63" xfId="22505"/>
    <cellStyle name="Normal 3 64" xfId="22506"/>
    <cellStyle name="Normal 3 65" xfId="22507"/>
    <cellStyle name="Normal 3 66" xfId="22508"/>
    <cellStyle name="Normal 3 67" xfId="22509"/>
    <cellStyle name="Normal 3 68" xfId="22510"/>
    <cellStyle name="Normal 3 69" xfId="22511"/>
    <cellStyle name="Normal 3 7" xfId="22512"/>
    <cellStyle name="Normal 3 7 10" xfId="22513"/>
    <cellStyle name="Normal 3 7 10 10" xfId="22514"/>
    <cellStyle name="Normal 3 7 10 11" xfId="22515"/>
    <cellStyle name="Normal 3 7 10 12" xfId="22516"/>
    <cellStyle name="Normal 3 7 10 13" xfId="22517"/>
    <cellStyle name="Normal 3 7 10 2" xfId="22518"/>
    <cellStyle name="Normal 3 7 10 3" xfId="22519"/>
    <cellStyle name="Normal 3 7 10 4" xfId="22520"/>
    <cellStyle name="Normal 3 7 10 5" xfId="22521"/>
    <cellStyle name="Normal 3 7 10 6" xfId="22522"/>
    <cellStyle name="Normal 3 7 10 7" xfId="22523"/>
    <cellStyle name="Normal 3 7 10 8" xfId="22524"/>
    <cellStyle name="Normal 3 7 10 9" xfId="22525"/>
    <cellStyle name="Normal 3 7 11" xfId="22526"/>
    <cellStyle name="Normal 3 7 11 10" xfId="22527"/>
    <cellStyle name="Normal 3 7 11 11" xfId="22528"/>
    <cellStyle name="Normal 3 7 11 12" xfId="22529"/>
    <cellStyle name="Normal 3 7 11 13" xfId="22530"/>
    <cellStyle name="Normal 3 7 11 2" xfId="22531"/>
    <cellStyle name="Normal 3 7 11 3" xfId="22532"/>
    <cellStyle name="Normal 3 7 11 4" xfId="22533"/>
    <cellStyle name="Normal 3 7 11 5" xfId="22534"/>
    <cellStyle name="Normal 3 7 11 6" xfId="22535"/>
    <cellStyle name="Normal 3 7 11 7" xfId="22536"/>
    <cellStyle name="Normal 3 7 11 8" xfId="22537"/>
    <cellStyle name="Normal 3 7 11 9" xfId="22538"/>
    <cellStyle name="Normal 3 7 12" xfId="22539"/>
    <cellStyle name="Normal 3 7 12 10" xfId="22540"/>
    <cellStyle name="Normal 3 7 12 11" xfId="22541"/>
    <cellStyle name="Normal 3 7 12 12" xfId="22542"/>
    <cellStyle name="Normal 3 7 12 13" xfId="22543"/>
    <cellStyle name="Normal 3 7 12 2" xfId="22544"/>
    <cellStyle name="Normal 3 7 12 3" xfId="22545"/>
    <cellStyle name="Normal 3 7 12 4" xfId="22546"/>
    <cellStyle name="Normal 3 7 12 5" xfId="22547"/>
    <cellStyle name="Normal 3 7 12 6" xfId="22548"/>
    <cellStyle name="Normal 3 7 12 7" xfId="22549"/>
    <cellStyle name="Normal 3 7 12 8" xfId="22550"/>
    <cellStyle name="Normal 3 7 12 9" xfId="22551"/>
    <cellStyle name="Normal 3 7 13" xfId="22552"/>
    <cellStyle name="Normal 3 7 13 10" xfId="22553"/>
    <cellStyle name="Normal 3 7 13 11" xfId="22554"/>
    <cellStyle name="Normal 3 7 13 12" xfId="22555"/>
    <cellStyle name="Normal 3 7 13 13" xfId="22556"/>
    <cellStyle name="Normal 3 7 13 2" xfId="22557"/>
    <cellStyle name="Normal 3 7 13 3" xfId="22558"/>
    <cellStyle name="Normal 3 7 13 4" xfId="22559"/>
    <cellStyle name="Normal 3 7 13 5" xfId="22560"/>
    <cellStyle name="Normal 3 7 13 6" xfId="22561"/>
    <cellStyle name="Normal 3 7 13 7" xfId="22562"/>
    <cellStyle name="Normal 3 7 13 8" xfId="22563"/>
    <cellStyle name="Normal 3 7 13 9" xfId="22564"/>
    <cellStyle name="Normal 3 7 14" xfId="22565"/>
    <cellStyle name="Normal 3 7 14 10" xfId="22566"/>
    <cellStyle name="Normal 3 7 14 11" xfId="22567"/>
    <cellStyle name="Normal 3 7 14 12" xfId="22568"/>
    <cellStyle name="Normal 3 7 14 13" xfId="22569"/>
    <cellStyle name="Normal 3 7 14 2" xfId="22570"/>
    <cellStyle name="Normal 3 7 14 3" xfId="22571"/>
    <cellStyle name="Normal 3 7 14 4" xfId="22572"/>
    <cellStyle name="Normal 3 7 14 5" xfId="22573"/>
    <cellStyle name="Normal 3 7 14 6" xfId="22574"/>
    <cellStyle name="Normal 3 7 14 7" xfId="22575"/>
    <cellStyle name="Normal 3 7 14 8" xfId="22576"/>
    <cellStyle name="Normal 3 7 14 9" xfId="22577"/>
    <cellStyle name="Normal 3 7 15" xfId="22578"/>
    <cellStyle name="Normal 3 7 15 10" xfId="22579"/>
    <cellStyle name="Normal 3 7 15 11" xfId="22580"/>
    <cellStyle name="Normal 3 7 15 12" xfId="22581"/>
    <cellStyle name="Normal 3 7 15 13" xfId="22582"/>
    <cellStyle name="Normal 3 7 15 2" xfId="22583"/>
    <cellStyle name="Normal 3 7 15 3" xfId="22584"/>
    <cellStyle name="Normal 3 7 15 4" xfId="22585"/>
    <cellStyle name="Normal 3 7 15 5" xfId="22586"/>
    <cellStyle name="Normal 3 7 15 6" xfId="22587"/>
    <cellStyle name="Normal 3 7 15 7" xfId="22588"/>
    <cellStyle name="Normal 3 7 15 8" xfId="22589"/>
    <cellStyle name="Normal 3 7 15 9" xfId="22590"/>
    <cellStyle name="Normal 3 7 16" xfId="22591"/>
    <cellStyle name="Normal 3 7 16 10" xfId="22592"/>
    <cellStyle name="Normal 3 7 16 11" xfId="22593"/>
    <cellStyle name="Normal 3 7 16 12" xfId="22594"/>
    <cellStyle name="Normal 3 7 16 13" xfId="22595"/>
    <cellStyle name="Normal 3 7 16 2" xfId="22596"/>
    <cellStyle name="Normal 3 7 16 3" xfId="22597"/>
    <cellStyle name="Normal 3 7 16 4" xfId="22598"/>
    <cellStyle name="Normal 3 7 16 5" xfId="22599"/>
    <cellStyle name="Normal 3 7 16 6" xfId="22600"/>
    <cellStyle name="Normal 3 7 16 7" xfId="22601"/>
    <cellStyle name="Normal 3 7 16 8" xfId="22602"/>
    <cellStyle name="Normal 3 7 16 9" xfId="22603"/>
    <cellStyle name="Normal 3 7 17" xfId="22604"/>
    <cellStyle name="Normal 3 7 17 10" xfId="22605"/>
    <cellStyle name="Normal 3 7 17 11" xfId="22606"/>
    <cellStyle name="Normal 3 7 17 12" xfId="22607"/>
    <cellStyle name="Normal 3 7 17 13" xfId="22608"/>
    <cellStyle name="Normal 3 7 17 2" xfId="22609"/>
    <cellStyle name="Normal 3 7 17 3" xfId="22610"/>
    <cellStyle name="Normal 3 7 17 4" xfId="22611"/>
    <cellStyle name="Normal 3 7 17 5" xfId="22612"/>
    <cellStyle name="Normal 3 7 17 6" xfId="22613"/>
    <cellStyle name="Normal 3 7 17 7" xfId="22614"/>
    <cellStyle name="Normal 3 7 17 8" xfId="22615"/>
    <cellStyle name="Normal 3 7 17 9" xfId="22616"/>
    <cellStyle name="Normal 3 7 18" xfId="22617"/>
    <cellStyle name="Normal 3 7 18 10" xfId="22618"/>
    <cellStyle name="Normal 3 7 18 11" xfId="22619"/>
    <cellStyle name="Normal 3 7 18 12" xfId="22620"/>
    <cellStyle name="Normal 3 7 18 13" xfId="22621"/>
    <cellStyle name="Normal 3 7 18 2" xfId="22622"/>
    <cellStyle name="Normal 3 7 18 3" xfId="22623"/>
    <cellStyle name="Normal 3 7 18 4" xfId="22624"/>
    <cellStyle name="Normal 3 7 18 5" xfId="22625"/>
    <cellStyle name="Normal 3 7 18 6" xfId="22626"/>
    <cellStyle name="Normal 3 7 18 7" xfId="22627"/>
    <cellStyle name="Normal 3 7 18 8" xfId="22628"/>
    <cellStyle name="Normal 3 7 18 9" xfId="22629"/>
    <cellStyle name="Normal 3 7 19" xfId="22630"/>
    <cellStyle name="Normal 3 7 19 10" xfId="22631"/>
    <cellStyle name="Normal 3 7 19 11" xfId="22632"/>
    <cellStyle name="Normal 3 7 19 12" xfId="22633"/>
    <cellStyle name="Normal 3 7 19 13" xfId="22634"/>
    <cellStyle name="Normal 3 7 19 2" xfId="22635"/>
    <cellStyle name="Normal 3 7 19 3" xfId="22636"/>
    <cellStyle name="Normal 3 7 19 4" xfId="22637"/>
    <cellStyle name="Normal 3 7 19 5" xfId="22638"/>
    <cellStyle name="Normal 3 7 19 6" xfId="22639"/>
    <cellStyle name="Normal 3 7 19 7" xfId="22640"/>
    <cellStyle name="Normal 3 7 19 8" xfId="22641"/>
    <cellStyle name="Normal 3 7 19 9" xfId="22642"/>
    <cellStyle name="Normal 3 7 2" xfId="22643"/>
    <cellStyle name="Normal 3 7 2 10" xfId="22644"/>
    <cellStyle name="Normal 3 7 2 11" xfId="22645"/>
    <cellStyle name="Normal 3 7 2 12" xfId="22646"/>
    <cellStyle name="Normal 3 7 2 13" xfId="22647"/>
    <cellStyle name="Normal 3 7 2 2" xfId="22648"/>
    <cellStyle name="Normal 3 7 2 3" xfId="22649"/>
    <cellStyle name="Normal 3 7 2 4" xfId="22650"/>
    <cellStyle name="Normal 3 7 2 5" xfId="22651"/>
    <cellStyle name="Normal 3 7 2 6" xfId="22652"/>
    <cellStyle name="Normal 3 7 2 7" xfId="22653"/>
    <cellStyle name="Normal 3 7 2 8" xfId="22654"/>
    <cellStyle name="Normal 3 7 2 9" xfId="22655"/>
    <cellStyle name="Normal 3 7 3" xfId="22656"/>
    <cellStyle name="Normal 3 7 3 10" xfId="22657"/>
    <cellStyle name="Normal 3 7 3 11" xfId="22658"/>
    <cellStyle name="Normal 3 7 3 12" xfId="22659"/>
    <cellStyle name="Normal 3 7 3 13" xfId="22660"/>
    <cellStyle name="Normal 3 7 3 2" xfId="22661"/>
    <cellStyle name="Normal 3 7 3 3" xfId="22662"/>
    <cellStyle name="Normal 3 7 3 4" xfId="22663"/>
    <cellStyle name="Normal 3 7 3 5" xfId="22664"/>
    <cellStyle name="Normal 3 7 3 6" xfId="22665"/>
    <cellStyle name="Normal 3 7 3 7" xfId="22666"/>
    <cellStyle name="Normal 3 7 3 8" xfId="22667"/>
    <cellStyle name="Normal 3 7 3 9" xfId="22668"/>
    <cellStyle name="Normal 3 7 4" xfId="22669"/>
    <cellStyle name="Normal 3 7 4 10" xfId="22670"/>
    <cellStyle name="Normal 3 7 4 11" xfId="22671"/>
    <cellStyle name="Normal 3 7 4 12" xfId="22672"/>
    <cellStyle name="Normal 3 7 4 13" xfId="22673"/>
    <cellStyle name="Normal 3 7 4 2" xfId="22674"/>
    <cellStyle name="Normal 3 7 4 3" xfId="22675"/>
    <cellStyle name="Normal 3 7 4 4" xfId="22676"/>
    <cellStyle name="Normal 3 7 4 5" xfId="22677"/>
    <cellStyle name="Normal 3 7 4 6" xfId="22678"/>
    <cellStyle name="Normal 3 7 4 7" xfId="22679"/>
    <cellStyle name="Normal 3 7 4 8" xfId="22680"/>
    <cellStyle name="Normal 3 7 4 9" xfId="22681"/>
    <cellStyle name="Normal 3 7 5" xfId="22682"/>
    <cellStyle name="Normal 3 7 5 10" xfId="22683"/>
    <cellStyle name="Normal 3 7 5 11" xfId="22684"/>
    <cellStyle name="Normal 3 7 5 12" xfId="22685"/>
    <cellStyle name="Normal 3 7 5 13" xfId="22686"/>
    <cellStyle name="Normal 3 7 5 2" xfId="22687"/>
    <cellStyle name="Normal 3 7 5 3" xfId="22688"/>
    <cellStyle name="Normal 3 7 5 4" xfId="22689"/>
    <cellStyle name="Normal 3 7 5 5" xfId="22690"/>
    <cellStyle name="Normal 3 7 5 6" xfId="22691"/>
    <cellStyle name="Normal 3 7 5 7" xfId="22692"/>
    <cellStyle name="Normal 3 7 5 8" xfId="22693"/>
    <cellStyle name="Normal 3 7 5 9" xfId="22694"/>
    <cellStyle name="Normal 3 7 6" xfId="22695"/>
    <cellStyle name="Normal 3 7 6 10" xfId="22696"/>
    <cellStyle name="Normal 3 7 6 11" xfId="22697"/>
    <cellStyle name="Normal 3 7 6 12" xfId="22698"/>
    <cellStyle name="Normal 3 7 6 13" xfId="22699"/>
    <cellStyle name="Normal 3 7 6 2" xfId="22700"/>
    <cellStyle name="Normal 3 7 6 3" xfId="22701"/>
    <cellStyle name="Normal 3 7 6 4" xfId="22702"/>
    <cellStyle name="Normal 3 7 6 5" xfId="22703"/>
    <cellStyle name="Normal 3 7 6 6" xfId="22704"/>
    <cellStyle name="Normal 3 7 6 7" xfId="22705"/>
    <cellStyle name="Normal 3 7 6 8" xfId="22706"/>
    <cellStyle name="Normal 3 7 6 9" xfId="22707"/>
    <cellStyle name="Normal 3 7 7" xfId="22708"/>
    <cellStyle name="Normal 3 7 7 10" xfId="22709"/>
    <cellStyle name="Normal 3 7 7 11" xfId="22710"/>
    <cellStyle name="Normal 3 7 7 12" xfId="22711"/>
    <cellStyle name="Normal 3 7 7 13" xfId="22712"/>
    <cellStyle name="Normal 3 7 7 2" xfId="22713"/>
    <cellStyle name="Normal 3 7 7 3" xfId="22714"/>
    <cellStyle name="Normal 3 7 7 4" xfId="22715"/>
    <cellStyle name="Normal 3 7 7 5" xfId="22716"/>
    <cellStyle name="Normal 3 7 7 6" xfId="22717"/>
    <cellStyle name="Normal 3 7 7 7" xfId="22718"/>
    <cellStyle name="Normal 3 7 7 8" xfId="22719"/>
    <cellStyle name="Normal 3 7 7 9" xfId="22720"/>
    <cellStyle name="Normal 3 7 8" xfId="22721"/>
    <cellStyle name="Normal 3 7 8 10" xfId="22722"/>
    <cellStyle name="Normal 3 7 8 11" xfId="22723"/>
    <cellStyle name="Normal 3 7 8 12" xfId="22724"/>
    <cellStyle name="Normal 3 7 8 13" xfId="22725"/>
    <cellStyle name="Normal 3 7 8 2" xfId="22726"/>
    <cellStyle name="Normal 3 7 8 3" xfId="22727"/>
    <cellStyle name="Normal 3 7 8 4" xfId="22728"/>
    <cellStyle name="Normal 3 7 8 5" xfId="22729"/>
    <cellStyle name="Normal 3 7 8 6" xfId="22730"/>
    <cellStyle name="Normal 3 7 8 7" xfId="22731"/>
    <cellStyle name="Normal 3 7 8 8" xfId="22732"/>
    <cellStyle name="Normal 3 7 8 9" xfId="22733"/>
    <cellStyle name="Normal 3 7 9" xfId="22734"/>
    <cellStyle name="Normal 3 7 9 10" xfId="22735"/>
    <cellStyle name="Normal 3 7 9 11" xfId="22736"/>
    <cellStyle name="Normal 3 7 9 12" xfId="22737"/>
    <cellStyle name="Normal 3 7 9 13" xfId="22738"/>
    <cellStyle name="Normal 3 7 9 2" xfId="22739"/>
    <cellStyle name="Normal 3 7 9 3" xfId="22740"/>
    <cellStyle name="Normal 3 7 9 4" xfId="22741"/>
    <cellStyle name="Normal 3 7 9 5" xfId="22742"/>
    <cellStyle name="Normal 3 7 9 6" xfId="22743"/>
    <cellStyle name="Normal 3 7 9 7" xfId="22744"/>
    <cellStyle name="Normal 3 7 9 8" xfId="22745"/>
    <cellStyle name="Normal 3 7 9 9" xfId="22746"/>
    <cellStyle name="Normal 3 70" xfId="22747"/>
    <cellStyle name="Normal 3 71" xfId="22748"/>
    <cellStyle name="Normal 3 72" xfId="22749"/>
    <cellStyle name="Normal 3 73" xfId="22750"/>
    <cellStyle name="Normal 3 74" xfId="22751"/>
    <cellStyle name="Normal 3 75" xfId="22752"/>
    <cellStyle name="Normal 3 76" xfId="22753"/>
    <cellStyle name="Normal 3 77" xfId="22754"/>
    <cellStyle name="Normal 3 78" xfId="22755"/>
    <cellStyle name="Normal 3 79" xfId="22756"/>
    <cellStyle name="Normal 3 79 2" xfId="22757"/>
    <cellStyle name="Normal 3 79 3" xfId="22758"/>
    <cellStyle name="Normal 3 79 4" xfId="22759"/>
    <cellStyle name="Normal 3 79 5" xfId="22760"/>
    <cellStyle name="Normal 3 79 6" xfId="22761"/>
    <cellStyle name="Normal 3 79 7" xfId="22762"/>
    <cellStyle name="Normal 3 8" xfId="22763"/>
    <cellStyle name="Normal 3 8 10" xfId="22764"/>
    <cellStyle name="Normal 3 8 10 10" xfId="22765"/>
    <cellStyle name="Normal 3 8 10 11" xfId="22766"/>
    <cellStyle name="Normal 3 8 10 12" xfId="22767"/>
    <cellStyle name="Normal 3 8 10 13" xfId="22768"/>
    <cellStyle name="Normal 3 8 10 2" xfId="22769"/>
    <cellStyle name="Normal 3 8 10 3" xfId="22770"/>
    <cellStyle name="Normal 3 8 10 4" xfId="22771"/>
    <cellStyle name="Normal 3 8 10 5" xfId="22772"/>
    <cellStyle name="Normal 3 8 10 6" xfId="22773"/>
    <cellStyle name="Normal 3 8 10 7" xfId="22774"/>
    <cellStyle name="Normal 3 8 10 8" xfId="22775"/>
    <cellStyle name="Normal 3 8 10 9" xfId="22776"/>
    <cellStyle name="Normal 3 8 11" xfId="22777"/>
    <cellStyle name="Normal 3 8 11 10" xfId="22778"/>
    <cellStyle name="Normal 3 8 11 11" xfId="22779"/>
    <cellStyle name="Normal 3 8 11 12" xfId="22780"/>
    <cellStyle name="Normal 3 8 11 13" xfId="22781"/>
    <cellStyle name="Normal 3 8 11 2" xfId="22782"/>
    <cellStyle name="Normal 3 8 11 3" xfId="22783"/>
    <cellStyle name="Normal 3 8 11 4" xfId="22784"/>
    <cellStyle name="Normal 3 8 11 5" xfId="22785"/>
    <cellStyle name="Normal 3 8 11 6" xfId="22786"/>
    <cellStyle name="Normal 3 8 11 7" xfId="22787"/>
    <cellStyle name="Normal 3 8 11 8" xfId="22788"/>
    <cellStyle name="Normal 3 8 11 9" xfId="22789"/>
    <cellStyle name="Normal 3 8 12" xfId="22790"/>
    <cellStyle name="Normal 3 8 12 10" xfId="22791"/>
    <cellStyle name="Normal 3 8 12 11" xfId="22792"/>
    <cellStyle name="Normal 3 8 12 12" xfId="22793"/>
    <cellStyle name="Normal 3 8 12 13" xfId="22794"/>
    <cellStyle name="Normal 3 8 12 2" xfId="22795"/>
    <cellStyle name="Normal 3 8 12 3" xfId="22796"/>
    <cellStyle name="Normal 3 8 12 4" xfId="22797"/>
    <cellStyle name="Normal 3 8 12 5" xfId="22798"/>
    <cellStyle name="Normal 3 8 12 6" xfId="22799"/>
    <cellStyle name="Normal 3 8 12 7" xfId="22800"/>
    <cellStyle name="Normal 3 8 12 8" xfId="22801"/>
    <cellStyle name="Normal 3 8 12 9" xfId="22802"/>
    <cellStyle name="Normal 3 8 13" xfId="22803"/>
    <cellStyle name="Normal 3 8 13 10" xfId="22804"/>
    <cellStyle name="Normal 3 8 13 11" xfId="22805"/>
    <cellStyle name="Normal 3 8 13 12" xfId="22806"/>
    <cellStyle name="Normal 3 8 13 13" xfId="22807"/>
    <cellStyle name="Normal 3 8 13 2" xfId="22808"/>
    <cellStyle name="Normal 3 8 13 3" xfId="22809"/>
    <cellStyle name="Normal 3 8 13 4" xfId="22810"/>
    <cellStyle name="Normal 3 8 13 5" xfId="22811"/>
    <cellStyle name="Normal 3 8 13 6" xfId="22812"/>
    <cellStyle name="Normal 3 8 13 7" xfId="22813"/>
    <cellStyle name="Normal 3 8 13 8" xfId="22814"/>
    <cellStyle name="Normal 3 8 13 9" xfId="22815"/>
    <cellStyle name="Normal 3 8 14" xfId="22816"/>
    <cellStyle name="Normal 3 8 14 10" xfId="22817"/>
    <cellStyle name="Normal 3 8 14 11" xfId="22818"/>
    <cellStyle name="Normal 3 8 14 12" xfId="22819"/>
    <cellStyle name="Normal 3 8 14 13" xfId="22820"/>
    <cellStyle name="Normal 3 8 14 2" xfId="22821"/>
    <cellStyle name="Normal 3 8 14 3" xfId="22822"/>
    <cellStyle name="Normal 3 8 14 4" xfId="22823"/>
    <cellStyle name="Normal 3 8 14 5" xfId="22824"/>
    <cellStyle name="Normal 3 8 14 6" xfId="22825"/>
    <cellStyle name="Normal 3 8 14 7" xfId="22826"/>
    <cellStyle name="Normal 3 8 14 8" xfId="22827"/>
    <cellStyle name="Normal 3 8 14 9" xfId="22828"/>
    <cellStyle name="Normal 3 8 15" xfId="22829"/>
    <cellStyle name="Normal 3 8 15 10" xfId="22830"/>
    <cellStyle name="Normal 3 8 15 11" xfId="22831"/>
    <cellStyle name="Normal 3 8 15 12" xfId="22832"/>
    <cellStyle name="Normal 3 8 15 13" xfId="22833"/>
    <cellStyle name="Normal 3 8 15 2" xfId="22834"/>
    <cellStyle name="Normal 3 8 15 3" xfId="22835"/>
    <cellStyle name="Normal 3 8 15 4" xfId="22836"/>
    <cellStyle name="Normal 3 8 15 5" xfId="22837"/>
    <cellStyle name="Normal 3 8 15 6" xfId="22838"/>
    <cellStyle name="Normal 3 8 15 7" xfId="22839"/>
    <cellStyle name="Normal 3 8 15 8" xfId="22840"/>
    <cellStyle name="Normal 3 8 15 9" xfId="22841"/>
    <cellStyle name="Normal 3 8 16" xfId="22842"/>
    <cellStyle name="Normal 3 8 16 10" xfId="22843"/>
    <cellStyle name="Normal 3 8 16 11" xfId="22844"/>
    <cellStyle name="Normal 3 8 16 12" xfId="22845"/>
    <cellStyle name="Normal 3 8 16 13" xfId="22846"/>
    <cellStyle name="Normal 3 8 16 2" xfId="22847"/>
    <cellStyle name="Normal 3 8 16 3" xfId="22848"/>
    <cellStyle name="Normal 3 8 16 4" xfId="22849"/>
    <cellStyle name="Normal 3 8 16 5" xfId="22850"/>
    <cellStyle name="Normal 3 8 16 6" xfId="22851"/>
    <cellStyle name="Normal 3 8 16 7" xfId="22852"/>
    <cellStyle name="Normal 3 8 16 8" xfId="22853"/>
    <cellStyle name="Normal 3 8 16 9" xfId="22854"/>
    <cellStyle name="Normal 3 8 17" xfId="22855"/>
    <cellStyle name="Normal 3 8 17 10" xfId="22856"/>
    <cellStyle name="Normal 3 8 17 11" xfId="22857"/>
    <cellStyle name="Normal 3 8 17 12" xfId="22858"/>
    <cellStyle name="Normal 3 8 17 13" xfId="22859"/>
    <cellStyle name="Normal 3 8 17 2" xfId="22860"/>
    <cellStyle name="Normal 3 8 17 3" xfId="22861"/>
    <cellStyle name="Normal 3 8 17 4" xfId="22862"/>
    <cellStyle name="Normal 3 8 17 5" xfId="22863"/>
    <cellStyle name="Normal 3 8 17 6" xfId="22864"/>
    <cellStyle name="Normal 3 8 17 7" xfId="22865"/>
    <cellStyle name="Normal 3 8 17 8" xfId="22866"/>
    <cellStyle name="Normal 3 8 17 9" xfId="22867"/>
    <cellStyle name="Normal 3 8 18" xfId="22868"/>
    <cellStyle name="Normal 3 8 18 10" xfId="22869"/>
    <cellStyle name="Normal 3 8 18 11" xfId="22870"/>
    <cellStyle name="Normal 3 8 18 12" xfId="22871"/>
    <cellStyle name="Normal 3 8 18 13" xfId="22872"/>
    <cellStyle name="Normal 3 8 18 2" xfId="22873"/>
    <cellStyle name="Normal 3 8 18 3" xfId="22874"/>
    <cellStyle name="Normal 3 8 18 4" xfId="22875"/>
    <cellStyle name="Normal 3 8 18 5" xfId="22876"/>
    <cellStyle name="Normal 3 8 18 6" xfId="22877"/>
    <cellStyle name="Normal 3 8 18 7" xfId="22878"/>
    <cellStyle name="Normal 3 8 18 8" xfId="22879"/>
    <cellStyle name="Normal 3 8 18 9" xfId="22880"/>
    <cellStyle name="Normal 3 8 19" xfId="22881"/>
    <cellStyle name="Normal 3 8 19 10" xfId="22882"/>
    <cellStyle name="Normal 3 8 19 11" xfId="22883"/>
    <cellStyle name="Normal 3 8 19 12" xfId="22884"/>
    <cellStyle name="Normal 3 8 19 13" xfId="22885"/>
    <cellStyle name="Normal 3 8 19 2" xfId="22886"/>
    <cellStyle name="Normal 3 8 19 3" xfId="22887"/>
    <cellStyle name="Normal 3 8 19 4" xfId="22888"/>
    <cellStyle name="Normal 3 8 19 5" xfId="22889"/>
    <cellStyle name="Normal 3 8 19 6" xfId="22890"/>
    <cellStyle name="Normal 3 8 19 7" xfId="22891"/>
    <cellStyle name="Normal 3 8 19 8" xfId="22892"/>
    <cellStyle name="Normal 3 8 19 9" xfId="22893"/>
    <cellStyle name="Normal 3 8 2" xfId="22894"/>
    <cellStyle name="Normal 3 8 2 10" xfId="22895"/>
    <cellStyle name="Normal 3 8 2 11" xfId="22896"/>
    <cellStyle name="Normal 3 8 2 12" xfId="22897"/>
    <cellStyle name="Normal 3 8 2 13" xfId="22898"/>
    <cellStyle name="Normal 3 8 2 2" xfId="22899"/>
    <cellStyle name="Normal 3 8 2 3" xfId="22900"/>
    <cellStyle name="Normal 3 8 2 4" xfId="22901"/>
    <cellStyle name="Normal 3 8 2 5" xfId="22902"/>
    <cellStyle name="Normal 3 8 2 6" xfId="22903"/>
    <cellStyle name="Normal 3 8 2 7" xfId="22904"/>
    <cellStyle name="Normal 3 8 2 8" xfId="22905"/>
    <cellStyle name="Normal 3 8 2 9" xfId="22906"/>
    <cellStyle name="Normal 3 8 3" xfId="22907"/>
    <cellStyle name="Normal 3 8 3 10" xfId="22908"/>
    <cellStyle name="Normal 3 8 3 11" xfId="22909"/>
    <cellStyle name="Normal 3 8 3 12" xfId="22910"/>
    <cellStyle name="Normal 3 8 3 13" xfId="22911"/>
    <cellStyle name="Normal 3 8 3 2" xfId="22912"/>
    <cellStyle name="Normal 3 8 3 3" xfId="22913"/>
    <cellStyle name="Normal 3 8 3 4" xfId="22914"/>
    <cellStyle name="Normal 3 8 3 5" xfId="22915"/>
    <cellStyle name="Normal 3 8 3 6" xfId="22916"/>
    <cellStyle name="Normal 3 8 3 7" xfId="22917"/>
    <cellStyle name="Normal 3 8 3 8" xfId="22918"/>
    <cellStyle name="Normal 3 8 3 9" xfId="22919"/>
    <cellStyle name="Normal 3 8 4" xfId="22920"/>
    <cellStyle name="Normal 3 8 4 10" xfId="22921"/>
    <cellStyle name="Normal 3 8 4 11" xfId="22922"/>
    <cellStyle name="Normal 3 8 4 12" xfId="22923"/>
    <cellStyle name="Normal 3 8 4 13" xfId="22924"/>
    <cellStyle name="Normal 3 8 4 2" xfId="22925"/>
    <cellStyle name="Normal 3 8 4 3" xfId="22926"/>
    <cellStyle name="Normal 3 8 4 4" xfId="22927"/>
    <cellStyle name="Normal 3 8 4 5" xfId="22928"/>
    <cellStyle name="Normal 3 8 4 6" xfId="22929"/>
    <cellStyle name="Normal 3 8 4 7" xfId="22930"/>
    <cellStyle name="Normal 3 8 4 8" xfId="22931"/>
    <cellStyle name="Normal 3 8 4 9" xfId="22932"/>
    <cellStyle name="Normal 3 8 5" xfId="22933"/>
    <cellStyle name="Normal 3 8 5 10" xfId="22934"/>
    <cellStyle name="Normal 3 8 5 11" xfId="22935"/>
    <cellStyle name="Normal 3 8 5 12" xfId="22936"/>
    <cellStyle name="Normal 3 8 5 13" xfId="22937"/>
    <cellStyle name="Normal 3 8 5 2" xfId="22938"/>
    <cellStyle name="Normal 3 8 5 3" xfId="22939"/>
    <cellStyle name="Normal 3 8 5 4" xfId="22940"/>
    <cellStyle name="Normal 3 8 5 5" xfId="22941"/>
    <cellStyle name="Normal 3 8 5 6" xfId="22942"/>
    <cellStyle name="Normal 3 8 5 7" xfId="22943"/>
    <cellStyle name="Normal 3 8 5 8" xfId="22944"/>
    <cellStyle name="Normal 3 8 5 9" xfId="22945"/>
    <cellStyle name="Normal 3 8 6" xfId="22946"/>
    <cellStyle name="Normal 3 8 6 10" xfId="22947"/>
    <cellStyle name="Normal 3 8 6 11" xfId="22948"/>
    <cellStyle name="Normal 3 8 6 12" xfId="22949"/>
    <cellStyle name="Normal 3 8 6 13" xfId="22950"/>
    <cellStyle name="Normal 3 8 6 2" xfId="22951"/>
    <cellStyle name="Normal 3 8 6 3" xfId="22952"/>
    <cellStyle name="Normal 3 8 6 4" xfId="22953"/>
    <cellStyle name="Normal 3 8 6 5" xfId="22954"/>
    <cellStyle name="Normal 3 8 6 6" xfId="22955"/>
    <cellStyle name="Normal 3 8 6 7" xfId="22956"/>
    <cellStyle name="Normal 3 8 6 8" xfId="22957"/>
    <cellStyle name="Normal 3 8 6 9" xfId="22958"/>
    <cellStyle name="Normal 3 8 7" xfId="22959"/>
    <cellStyle name="Normal 3 8 7 10" xfId="22960"/>
    <cellStyle name="Normal 3 8 7 11" xfId="22961"/>
    <cellStyle name="Normal 3 8 7 12" xfId="22962"/>
    <cellStyle name="Normal 3 8 7 13" xfId="22963"/>
    <cellStyle name="Normal 3 8 7 2" xfId="22964"/>
    <cellStyle name="Normal 3 8 7 3" xfId="22965"/>
    <cellStyle name="Normal 3 8 7 4" xfId="22966"/>
    <cellStyle name="Normal 3 8 7 5" xfId="22967"/>
    <cellStyle name="Normal 3 8 7 6" xfId="22968"/>
    <cellStyle name="Normal 3 8 7 7" xfId="22969"/>
    <cellStyle name="Normal 3 8 7 8" xfId="22970"/>
    <cellStyle name="Normal 3 8 7 9" xfId="22971"/>
    <cellStyle name="Normal 3 8 8" xfId="22972"/>
    <cellStyle name="Normal 3 8 8 10" xfId="22973"/>
    <cellStyle name="Normal 3 8 8 11" xfId="22974"/>
    <cellStyle name="Normal 3 8 8 12" xfId="22975"/>
    <cellStyle name="Normal 3 8 8 13" xfId="22976"/>
    <cellStyle name="Normal 3 8 8 2" xfId="22977"/>
    <cellStyle name="Normal 3 8 8 3" xfId="22978"/>
    <cellStyle name="Normal 3 8 8 4" xfId="22979"/>
    <cellStyle name="Normal 3 8 8 5" xfId="22980"/>
    <cellStyle name="Normal 3 8 8 6" xfId="22981"/>
    <cellStyle name="Normal 3 8 8 7" xfId="22982"/>
    <cellStyle name="Normal 3 8 8 8" xfId="22983"/>
    <cellStyle name="Normal 3 8 8 9" xfId="22984"/>
    <cellStyle name="Normal 3 8 9" xfId="22985"/>
    <cellStyle name="Normal 3 8 9 10" xfId="22986"/>
    <cellStyle name="Normal 3 8 9 11" xfId="22987"/>
    <cellStyle name="Normal 3 8 9 12" xfId="22988"/>
    <cellStyle name="Normal 3 8 9 13" xfId="22989"/>
    <cellStyle name="Normal 3 8 9 2" xfId="22990"/>
    <cellStyle name="Normal 3 8 9 3" xfId="22991"/>
    <cellStyle name="Normal 3 8 9 4" xfId="22992"/>
    <cellStyle name="Normal 3 8 9 5" xfId="22993"/>
    <cellStyle name="Normal 3 8 9 6" xfId="22994"/>
    <cellStyle name="Normal 3 8 9 7" xfId="22995"/>
    <cellStyle name="Normal 3 8 9 8" xfId="22996"/>
    <cellStyle name="Normal 3 8 9 9" xfId="22997"/>
    <cellStyle name="Normal 3 80" xfId="22998"/>
    <cellStyle name="Normal 3 81" xfId="22999"/>
    <cellStyle name="Normal 3 82" xfId="23000"/>
    <cellStyle name="Normal 3 83" xfId="23001"/>
    <cellStyle name="Normal 3 84" xfId="23002"/>
    <cellStyle name="Normal 3 85" xfId="23003"/>
    <cellStyle name="Normal 3 86" xfId="23004"/>
    <cellStyle name="Normal 3 87" xfId="23005"/>
    <cellStyle name="Normal 3 88" xfId="23006"/>
    <cellStyle name="Normal 3 89" xfId="23007"/>
    <cellStyle name="Normal 3 9" xfId="23008"/>
    <cellStyle name="Normal 3 9 10" xfId="23009"/>
    <cellStyle name="Normal 3 9 10 10" xfId="23010"/>
    <cellStyle name="Normal 3 9 10 11" xfId="23011"/>
    <cellStyle name="Normal 3 9 10 12" xfId="23012"/>
    <cellStyle name="Normal 3 9 10 13" xfId="23013"/>
    <cellStyle name="Normal 3 9 10 2" xfId="23014"/>
    <cellStyle name="Normal 3 9 10 3" xfId="23015"/>
    <cellStyle name="Normal 3 9 10 4" xfId="23016"/>
    <cellStyle name="Normal 3 9 10 5" xfId="23017"/>
    <cellStyle name="Normal 3 9 10 6" xfId="23018"/>
    <cellStyle name="Normal 3 9 10 7" xfId="23019"/>
    <cellStyle name="Normal 3 9 10 8" xfId="23020"/>
    <cellStyle name="Normal 3 9 10 9" xfId="23021"/>
    <cellStyle name="Normal 3 9 11" xfId="23022"/>
    <cellStyle name="Normal 3 9 11 10" xfId="23023"/>
    <cellStyle name="Normal 3 9 11 11" xfId="23024"/>
    <cellStyle name="Normal 3 9 11 12" xfId="23025"/>
    <cellStyle name="Normal 3 9 11 13" xfId="23026"/>
    <cellStyle name="Normal 3 9 11 2" xfId="23027"/>
    <cellStyle name="Normal 3 9 11 3" xfId="23028"/>
    <cellStyle name="Normal 3 9 11 4" xfId="23029"/>
    <cellStyle name="Normal 3 9 11 5" xfId="23030"/>
    <cellStyle name="Normal 3 9 11 6" xfId="23031"/>
    <cellStyle name="Normal 3 9 11 7" xfId="23032"/>
    <cellStyle name="Normal 3 9 11 8" xfId="23033"/>
    <cellStyle name="Normal 3 9 11 9" xfId="23034"/>
    <cellStyle name="Normal 3 9 12" xfId="23035"/>
    <cellStyle name="Normal 3 9 12 10" xfId="23036"/>
    <cellStyle name="Normal 3 9 12 11" xfId="23037"/>
    <cellStyle name="Normal 3 9 12 12" xfId="23038"/>
    <cellStyle name="Normal 3 9 12 13" xfId="23039"/>
    <cellStyle name="Normal 3 9 12 2" xfId="23040"/>
    <cellStyle name="Normal 3 9 12 3" xfId="23041"/>
    <cellStyle name="Normal 3 9 12 4" xfId="23042"/>
    <cellStyle name="Normal 3 9 12 5" xfId="23043"/>
    <cellStyle name="Normal 3 9 12 6" xfId="23044"/>
    <cellStyle name="Normal 3 9 12 7" xfId="23045"/>
    <cellStyle name="Normal 3 9 12 8" xfId="23046"/>
    <cellStyle name="Normal 3 9 12 9" xfId="23047"/>
    <cellStyle name="Normal 3 9 13" xfId="23048"/>
    <cellStyle name="Normal 3 9 13 10" xfId="23049"/>
    <cellStyle name="Normal 3 9 13 11" xfId="23050"/>
    <cellStyle name="Normal 3 9 13 12" xfId="23051"/>
    <cellStyle name="Normal 3 9 13 13" xfId="23052"/>
    <cellStyle name="Normal 3 9 13 2" xfId="23053"/>
    <cellStyle name="Normal 3 9 13 3" xfId="23054"/>
    <cellStyle name="Normal 3 9 13 4" xfId="23055"/>
    <cellStyle name="Normal 3 9 13 5" xfId="23056"/>
    <cellStyle name="Normal 3 9 13 6" xfId="23057"/>
    <cellStyle name="Normal 3 9 13 7" xfId="23058"/>
    <cellStyle name="Normal 3 9 13 8" xfId="23059"/>
    <cellStyle name="Normal 3 9 13 9" xfId="23060"/>
    <cellStyle name="Normal 3 9 14" xfId="23061"/>
    <cellStyle name="Normal 3 9 14 10" xfId="23062"/>
    <cellStyle name="Normal 3 9 14 11" xfId="23063"/>
    <cellStyle name="Normal 3 9 14 12" xfId="23064"/>
    <cellStyle name="Normal 3 9 14 13" xfId="23065"/>
    <cellStyle name="Normal 3 9 14 2" xfId="23066"/>
    <cellStyle name="Normal 3 9 14 3" xfId="23067"/>
    <cellStyle name="Normal 3 9 14 4" xfId="23068"/>
    <cellStyle name="Normal 3 9 14 5" xfId="23069"/>
    <cellStyle name="Normal 3 9 14 6" xfId="23070"/>
    <cellStyle name="Normal 3 9 14 7" xfId="23071"/>
    <cellStyle name="Normal 3 9 14 8" xfId="23072"/>
    <cellStyle name="Normal 3 9 14 9" xfId="23073"/>
    <cellStyle name="Normal 3 9 15" xfId="23074"/>
    <cellStyle name="Normal 3 9 15 10" xfId="23075"/>
    <cellStyle name="Normal 3 9 15 11" xfId="23076"/>
    <cellStyle name="Normal 3 9 15 12" xfId="23077"/>
    <cellStyle name="Normal 3 9 15 13" xfId="23078"/>
    <cellStyle name="Normal 3 9 15 2" xfId="23079"/>
    <cellStyle name="Normal 3 9 15 3" xfId="23080"/>
    <cellStyle name="Normal 3 9 15 4" xfId="23081"/>
    <cellStyle name="Normal 3 9 15 5" xfId="23082"/>
    <cellStyle name="Normal 3 9 15 6" xfId="23083"/>
    <cellStyle name="Normal 3 9 15 7" xfId="23084"/>
    <cellStyle name="Normal 3 9 15 8" xfId="23085"/>
    <cellStyle name="Normal 3 9 15 9" xfId="23086"/>
    <cellStyle name="Normal 3 9 16" xfId="23087"/>
    <cellStyle name="Normal 3 9 16 10" xfId="23088"/>
    <cellStyle name="Normal 3 9 16 11" xfId="23089"/>
    <cellStyle name="Normal 3 9 16 12" xfId="23090"/>
    <cellStyle name="Normal 3 9 16 13" xfId="23091"/>
    <cellStyle name="Normal 3 9 16 2" xfId="23092"/>
    <cellStyle name="Normal 3 9 16 3" xfId="23093"/>
    <cellStyle name="Normal 3 9 16 4" xfId="23094"/>
    <cellStyle name="Normal 3 9 16 5" xfId="23095"/>
    <cellStyle name="Normal 3 9 16 6" xfId="23096"/>
    <cellStyle name="Normal 3 9 16 7" xfId="23097"/>
    <cellStyle name="Normal 3 9 16 8" xfId="23098"/>
    <cellStyle name="Normal 3 9 16 9" xfId="23099"/>
    <cellStyle name="Normal 3 9 17" xfId="23100"/>
    <cellStyle name="Normal 3 9 17 10" xfId="23101"/>
    <cellStyle name="Normal 3 9 17 11" xfId="23102"/>
    <cellStyle name="Normal 3 9 17 12" xfId="23103"/>
    <cellStyle name="Normal 3 9 17 13" xfId="23104"/>
    <cellStyle name="Normal 3 9 17 2" xfId="23105"/>
    <cellStyle name="Normal 3 9 17 3" xfId="23106"/>
    <cellStyle name="Normal 3 9 17 4" xfId="23107"/>
    <cellStyle name="Normal 3 9 17 5" xfId="23108"/>
    <cellStyle name="Normal 3 9 17 6" xfId="23109"/>
    <cellStyle name="Normal 3 9 17 7" xfId="23110"/>
    <cellStyle name="Normal 3 9 17 8" xfId="23111"/>
    <cellStyle name="Normal 3 9 17 9" xfId="23112"/>
    <cellStyle name="Normal 3 9 18" xfId="23113"/>
    <cellStyle name="Normal 3 9 18 10" xfId="23114"/>
    <cellStyle name="Normal 3 9 18 11" xfId="23115"/>
    <cellStyle name="Normal 3 9 18 12" xfId="23116"/>
    <cellStyle name="Normal 3 9 18 13" xfId="23117"/>
    <cellStyle name="Normal 3 9 18 2" xfId="23118"/>
    <cellStyle name="Normal 3 9 18 3" xfId="23119"/>
    <cellStyle name="Normal 3 9 18 4" xfId="23120"/>
    <cellStyle name="Normal 3 9 18 5" xfId="23121"/>
    <cellStyle name="Normal 3 9 18 6" xfId="23122"/>
    <cellStyle name="Normal 3 9 18 7" xfId="23123"/>
    <cellStyle name="Normal 3 9 18 8" xfId="23124"/>
    <cellStyle name="Normal 3 9 18 9" xfId="23125"/>
    <cellStyle name="Normal 3 9 19" xfId="23126"/>
    <cellStyle name="Normal 3 9 19 10" xfId="23127"/>
    <cellStyle name="Normal 3 9 19 11" xfId="23128"/>
    <cellStyle name="Normal 3 9 19 12" xfId="23129"/>
    <cellStyle name="Normal 3 9 19 13" xfId="23130"/>
    <cellStyle name="Normal 3 9 19 2" xfId="23131"/>
    <cellStyle name="Normal 3 9 19 3" xfId="23132"/>
    <cellStyle name="Normal 3 9 19 4" xfId="23133"/>
    <cellStyle name="Normal 3 9 19 5" xfId="23134"/>
    <cellStyle name="Normal 3 9 19 6" xfId="23135"/>
    <cellStyle name="Normal 3 9 19 7" xfId="23136"/>
    <cellStyle name="Normal 3 9 19 8" xfId="23137"/>
    <cellStyle name="Normal 3 9 19 9" xfId="23138"/>
    <cellStyle name="Normal 3 9 2" xfId="23139"/>
    <cellStyle name="Normal 3 9 2 10" xfId="23140"/>
    <cellStyle name="Normal 3 9 2 11" xfId="23141"/>
    <cellStyle name="Normal 3 9 2 12" xfId="23142"/>
    <cellStyle name="Normal 3 9 2 13" xfId="23143"/>
    <cellStyle name="Normal 3 9 2 2" xfId="23144"/>
    <cellStyle name="Normal 3 9 2 3" xfId="23145"/>
    <cellStyle name="Normal 3 9 2 4" xfId="23146"/>
    <cellStyle name="Normal 3 9 2 5" xfId="23147"/>
    <cellStyle name="Normal 3 9 2 6" xfId="23148"/>
    <cellStyle name="Normal 3 9 2 7" xfId="23149"/>
    <cellStyle name="Normal 3 9 2 8" xfId="23150"/>
    <cellStyle name="Normal 3 9 2 9" xfId="23151"/>
    <cellStyle name="Normal 3 9 3" xfId="23152"/>
    <cellStyle name="Normal 3 9 3 10" xfId="23153"/>
    <cellStyle name="Normal 3 9 3 11" xfId="23154"/>
    <cellStyle name="Normal 3 9 3 12" xfId="23155"/>
    <cellStyle name="Normal 3 9 3 13" xfId="23156"/>
    <cellStyle name="Normal 3 9 3 2" xfId="23157"/>
    <cellStyle name="Normal 3 9 3 3" xfId="23158"/>
    <cellStyle name="Normal 3 9 3 4" xfId="23159"/>
    <cellStyle name="Normal 3 9 3 5" xfId="23160"/>
    <cellStyle name="Normal 3 9 3 6" xfId="23161"/>
    <cellStyle name="Normal 3 9 3 7" xfId="23162"/>
    <cellStyle name="Normal 3 9 3 8" xfId="23163"/>
    <cellStyle name="Normal 3 9 3 9" xfId="23164"/>
    <cellStyle name="Normal 3 9 4" xfId="23165"/>
    <cellStyle name="Normal 3 9 4 10" xfId="23166"/>
    <cellStyle name="Normal 3 9 4 11" xfId="23167"/>
    <cellStyle name="Normal 3 9 4 12" xfId="23168"/>
    <cellStyle name="Normal 3 9 4 13" xfId="23169"/>
    <cellStyle name="Normal 3 9 4 2" xfId="23170"/>
    <cellStyle name="Normal 3 9 4 3" xfId="23171"/>
    <cellStyle name="Normal 3 9 4 4" xfId="23172"/>
    <cellStyle name="Normal 3 9 4 5" xfId="23173"/>
    <cellStyle name="Normal 3 9 4 6" xfId="23174"/>
    <cellStyle name="Normal 3 9 4 7" xfId="23175"/>
    <cellStyle name="Normal 3 9 4 8" xfId="23176"/>
    <cellStyle name="Normal 3 9 4 9" xfId="23177"/>
    <cellStyle name="Normal 3 9 5" xfId="23178"/>
    <cellStyle name="Normal 3 9 5 10" xfId="23179"/>
    <cellStyle name="Normal 3 9 5 11" xfId="23180"/>
    <cellStyle name="Normal 3 9 5 12" xfId="23181"/>
    <cellStyle name="Normal 3 9 5 13" xfId="23182"/>
    <cellStyle name="Normal 3 9 5 2" xfId="23183"/>
    <cellStyle name="Normal 3 9 5 3" xfId="23184"/>
    <cellStyle name="Normal 3 9 5 4" xfId="23185"/>
    <cellStyle name="Normal 3 9 5 5" xfId="23186"/>
    <cellStyle name="Normal 3 9 5 6" xfId="23187"/>
    <cellStyle name="Normal 3 9 5 7" xfId="23188"/>
    <cellStyle name="Normal 3 9 5 8" xfId="23189"/>
    <cellStyle name="Normal 3 9 5 9" xfId="23190"/>
    <cellStyle name="Normal 3 9 6" xfId="23191"/>
    <cellStyle name="Normal 3 9 6 10" xfId="23192"/>
    <cellStyle name="Normal 3 9 6 11" xfId="23193"/>
    <cellStyle name="Normal 3 9 6 12" xfId="23194"/>
    <cellStyle name="Normal 3 9 6 13" xfId="23195"/>
    <cellStyle name="Normal 3 9 6 2" xfId="23196"/>
    <cellStyle name="Normal 3 9 6 3" xfId="23197"/>
    <cellStyle name="Normal 3 9 6 4" xfId="23198"/>
    <cellStyle name="Normal 3 9 6 5" xfId="23199"/>
    <cellStyle name="Normal 3 9 6 6" xfId="23200"/>
    <cellStyle name="Normal 3 9 6 7" xfId="23201"/>
    <cellStyle name="Normal 3 9 6 8" xfId="23202"/>
    <cellStyle name="Normal 3 9 6 9" xfId="23203"/>
    <cellStyle name="Normal 3 9 7" xfId="23204"/>
    <cellStyle name="Normal 3 9 7 10" xfId="23205"/>
    <cellStyle name="Normal 3 9 7 11" xfId="23206"/>
    <cellStyle name="Normal 3 9 7 12" xfId="23207"/>
    <cellStyle name="Normal 3 9 7 13" xfId="23208"/>
    <cellStyle name="Normal 3 9 7 2" xfId="23209"/>
    <cellStyle name="Normal 3 9 7 3" xfId="23210"/>
    <cellStyle name="Normal 3 9 7 4" xfId="23211"/>
    <cellStyle name="Normal 3 9 7 5" xfId="23212"/>
    <cellStyle name="Normal 3 9 7 6" xfId="23213"/>
    <cellStyle name="Normal 3 9 7 7" xfId="23214"/>
    <cellStyle name="Normal 3 9 7 8" xfId="23215"/>
    <cellStyle name="Normal 3 9 7 9" xfId="23216"/>
    <cellStyle name="Normal 3 9 8" xfId="23217"/>
    <cellStyle name="Normal 3 9 8 10" xfId="23218"/>
    <cellStyle name="Normal 3 9 8 11" xfId="23219"/>
    <cellStyle name="Normal 3 9 8 12" xfId="23220"/>
    <cellStyle name="Normal 3 9 8 13" xfId="23221"/>
    <cellStyle name="Normal 3 9 8 2" xfId="23222"/>
    <cellStyle name="Normal 3 9 8 3" xfId="23223"/>
    <cellStyle name="Normal 3 9 8 4" xfId="23224"/>
    <cellStyle name="Normal 3 9 8 5" xfId="23225"/>
    <cellStyle name="Normal 3 9 8 6" xfId="23226"/>
    <cellStyle name="Normal 3 9 8 7" xfId="23227"/>
    <cellStyle name="Normal 3 9 8 8" xfId="23228"/>
    <cellStyle name="Normal 3 9 8 9" xfId="23229"/>
    <cellStyle name="Normal 3 9 9" xfId="23230"/>
    <cellStyle name="Normal 3 9 9 10" xfId="23231"/>
    <cellStyle name="Normal 3 9 9 11" xfId="23232"/>
    <cellStyle name="Normal 3 9 9 12" xfId="23233"/>
    <cellStyle name="Normal 3 9 9 13" xfId="23234"/>
    <cellStyle name="Normal 3 9 9 2" xfId="23235"/>
    <cellStyle name="Normal 3 9 9 3" xfId="23236"/>
    <cellStyle name="Normal 3 9 9 4" xfId="23237"/>
    <cellStyle name="Normal 3 9 9 5" xfId="23238"/>
    <cellStyle name="Normal 3 9 9 6" xfId="23239"/>
    <cellStyle name="Normal 3 9 9 7" xfId="23240"/>
    <cellStyle name="Normal 3 9 9 8" xfId="23241"/>
    <cellStyle name="Normal 3 9 9 9" xfId="23242"/>
    <cellStyle name="Normal 3_RK_Models 2012-2015 120529" xfId="23243"/>
    <cellStyle name="Normal 30" xfId="23244"/>
    <cellStyle name="Normal 30 2" xfId="23245"/>
    <cellStyle name="Normal 30 2 2" xfId="23246"/>
    <cellStyle name="Normal 30 2 3" xfId="23247"/>
    <cellStyle name="Normal 30 2 4" xfId="23248"/>
    <cellStyle name="Normal 30 3" xfId="23249"/>
    <cellStyle name="Normal 30 3 2" xfId="23250"/>
    <cellStyle name="Normal 30 3 3" xfId="23251"/>
    <cellStyle name="Normal 30 4" xfId="23252"/>
    <cellStyle name="Normal 30 5" xfId="23253"/>
    <cellStyle name="Normal 31" xfId="23254"/>
    <cellStyle name="Normal 31 2" xfId="23255"/>
    <cellStyle name="Normal 31 2 2" xfId="23256"/>
    <cellStyle name="Normal 31 3" xfId="23257"/>
    <cellStyle name="Normal 32" xfId="23258"/>
    <cellStyle name="Normal 32 2" xfId="23259"/>
    <cellStyle name="Normal 32 2 2" xfId="23260"/>
    <cellStyle name="Normal 32 3" xfId="23261"/>
    <cellStyle name="Normal 32 4" xfId="23262"/>
    <cellStyle name="Normal 32 5" xfId="23263"/>
    <cellStyle name="Normal 33" xfId="23264"/>
    <cellStyle name="Normal 33 2" xfId="23265"/>
    <cellStyle name="Normal 33 2 2" xfId="23266"/>
    <cellStyle name="Normal 33 3" xfId="23267"/>
    <cellStyle name="Normal 33 4" xfId="23268"/>
    <cellStyle name="Normal 33 5" xfId="23269"/>
    <cellStyle name="Normal 34" xfId="23270"/>
    <cellStyle name="Normal 34 2" xfId="23271"/>
    <cellStyle name="Normal 34 2 2" xfId="23272"/>
    <cellStyle name="Normal 34 3" xfId="23273"/>
    <cellStyle name="Normal 35" xfId="23274"/>
    <cellStyle name="Normal 35 2" xfId="23275"/>
    <cellStyle name="Normal 35 2 2" xfId="23276"/>
    <cellStyle name="Normal 35 3" xfId="23277"/>
    <cellStyle name="Normal 35 4" xfId="23278"/>
    <cellStyle name="Normal 35 5" xfId="23279"/>
    <cellStyle name="Normal 36" xfId="23280"/>
    <cellStyle name="Normal 36 2" xfId="23281"/>
    <cellStyle name="Normal 37" xfId="23282"/>
    <cellStyle name="Normal 37 2" xfId="23283"/>
    <cellStyle name="Normal 38" xfId="23284"/>
    <cellStyle name="Normal 38 2" xfId="23285"/>
    <cellStyle name="Normal 39" xfId="23286"/>
    <cellStyle name="Normal 39 2" xfId="23287"/>
    <cellStyle name="Normal 4" xfId="3"/>
    <cellStyle name="Normal 4 10" xfId="23288"/>
    <cellStyle name="Normal 4 10 10" xfId="23289"/>
    <cellStyle name="Normal 4 10 11" xfId="23290"/>
    <cellStyle name="Normal 4 10 12" xfId="23291"/>
    <cellStyle name="Normal 4 10 13" xfId="23292"/>
    <cellStyle name="Normal 4 10 2" xfId="23293"/>
    <cellStyle name="Normal 4 10 3" xfId="23294"/>
    <cellStyle name="Normal 4 10 4" xfId="23295"/>
    <cellStyle name="Normal 4 10 5" xfId="23296"/>
    <cellStyle name="Normal 4 10 6" xfId="23297"/>
    <cellStyle name="Normal 4 10 7" xfId="23298"/>
    <cellStyle name="Normal 4 10 8" xfId="23299"/>
    <cellStyle name="Normal 4 10 9" xfId="23300"/>
    <cellStyle name="Normal 4 11" xfId="23301"/>
    <cellStyle name="Normal 4 11 10" xfId="23302"/>
    <cellStyle name="Normal 4 11 11" xfId="23303"/>
    <cellStyle name="Normal 4 11 12" xfId="23304"/>
    <cellStyle name="Normal 4 11 13" xfId="23305"/>
    <cellStyle name="Normal 4 11 2" xfId="23306"/>
    <cellStyle name="Normal 4 11 3" xfId="23307"/>
    <cellStyle name="Normal 4 11 4" xfId="23308"/>
    <cellStyle name="Normal 4 11 5" xfId="23309"/>
    <cellStyle name="Normal 4 11 6" xfId="23310"/>
    <cellStyle name="Normal 4 11 7" xfId="23311"/>
    <cellStyle name="Normal 4 11 8" xfId="23312"/>
    <cellStyle name="Normal 4 11 9" xfId="23313"/>
    <cellStyle name="Normal 4 12" xfId="23314"/>
    <cellStyle name="Normal 4 12 10" xfId="23315"/>
    <cellStyle name="Normal 4 12 11" xfId="23316"/>
    <cellStyle name="Normal 4 12 12" xfId="23317"/>
    <cellStyle name="Normal 4 12 13" xfId="23318"/>
    <cellStyle name="Normal 4 12 2" xfId="23319"/>
    <cellStyle name="Normal 4 12 3" xfId="23320"/>
    <cellStyle name="Normal 4 12 4" xfId="23321"/>
    <cellStyle name="Normal 4 12 5" xfId="23322"/>
    <cellStyle name="Normal 4 12 6" xfId="23323"/>
    <cellStyle name="Normal 4 12 7" xfId="23324"/>
    <cellStyle name="Normal 4 12 8" xfId="23325"/>
    <cellStyle name="Normal 4 12 9" xfId="23326"/>
    <cellStyle name="Normal 4 13" xfId="23327"/>
    <cellStyle name="Normal 4 13 10" xfId="23328"/>
    <cellStyle name="Normal 4 13 11" xfId="23329"/>
    <cellStyle name="Normal 4 13 12" xfId="23330"/>
    <cellStyle name="Normal 4 13 13" xfId="23331"/>
    <cellStyle name="Normal 4 13 2" xfId="23332"/>
    <cellStyle name="Normal 4 13 3" xfId="23333"/>
    <cellStyle name="Normal 4 13 4" xfId="23334"/>
    <cellStyle name="Normal 4 13 5" xfId="23335"/>
    <cellStyle name="Normal 4 13 6" xfId="23336"/>
    <cellStyle name="Normal 4 13 7" xfId="23337"/>
    <cellStyle name="Normal 4 13 8" xfId="23338"/>
    <cellStyle name="Normal 4 13 9" xfId="23339"/>
    <cellStyle name="Normal 4 14" xfId="23340"/>
    <cellStyle name="Normal 4 14 10" xfId="23341"/>
    <cellStyle name="Normal 4 14 11" xfId="23342"/>
    <cellStyle name="Normal 4 14 12" xfId="23343"/>
    <cellStyle name="Normal 4 14 13" xfId="23344"/>
    <cellStyle name="Normal 4 14 2" xfId="23345"/>
    <cellStyle name="Normal 4 14 3" xfId="23346"/>
    <cellStyle name="Normal 4 14 4" xfId="23347"/>
    <cellStyle name="Normal 4 14 5" xfId="23348"/>
    <cellStyle name="Normal 4 14 6" xfId="23349"/>
    <cellStyle name="Normal 4 14 7" xfId="23350"/>
    <cellStyle name="Normal 4 14 8" xfId="23351"/>
    <cellStyle name="Normal 4 14 9" xfId="23352"/>
    <cellStyle name="Normal 4 15" xfId="23353"/>
    <cellStyle name="Normal 4 15 10" xfId="23354"/>
    <cellStyle name="Normal 4 15 11" xfId="23355"/>
    <cellStyle name="Normal 4 15 12" xfId="23356"/>
    <cellStyle name="Normal 4 15 13" xfId="23357"/>
    <cellStyle name="Normal 4 15 2" xfId="23358"/>
    <cellStyle name="Normal 4 15 3" xfId="23359"/>
    <cellStyle name="Normal 4 15 4" xfId="23360"/>
    <cellStyle name="Normal 4 15 5" xfId="23361"/>
    <cellStyle name="Normal 4 15 6" xfId="23362"/>
    <cellStyle name="Normal 4 15 7" xfId="23363"/>
    <cellStyle name="Normal 4 15 8" xfId="23364"/>
    <cellStyle name="Normal 4 15 9" xfId="23365"/>
    <cellStyle name="Normal 4 16" xfId="23366"/>
    <cellStyle name="Normal 4 16 10" xfId="23367"/>
    <cellStyle name="Normal 4 16 11" xfId="23368"/>
    <cellStyle name="Normal 4 16 12" xfId="23369"/>
    <cellStyle name="Normal 4 16 13" xfId="23370"/>
    <cellStyle name="Normal 4 16 2" xfId="23371"/>
    <cellStyle name="Normal 4 16 3" xfId="23372"/>
    <cellStyle name="Normal 4 16 4" xfId="23373"/>
    <cellStyle name="Normal 4 16 5" xfId="23374"/>
    <cellStyle name="Normal 4 16 6" xfId="23375"/>
    <cellStyle name="Normal 4 16 7" xfId="23376"/>
    <cellStyle name="Normal 4 16 8" xfId="23377"/>
    <cellStyle name="Normal 4 16 9" xfId="23378"/>
    <cellStyle name="Normal 4 17" xfId="23379"/>
    <cellStyle name="Normal 4 17 10" xfId="23380"/>
    <cellStyle name="Normal 4 17 11" xfId="23381"/>
    <cellStyle name="Normal 4 17 12" xfId="23382"/>
    <cellStyle name="Normal 4 17 13" xfId="23383"/>
    <cellStyle name="Normal 4 17 2" xfId="23384"/>
    <cellStyle name="Normal 4 17 3" xfId="23385"/>
    <cellStyle name="Normal 4 17 4" xfId="23386"/>
    <cellStyle name="Normal 4 17 5" xfId="23387"/>
    <cellStyle name="Normal 4 17 6" xfId="23388"/>
    <cellStyle name="Normal 4 17 7" xfId="23389"/>
    <cellStyle name="Normal 4 17 8" xfId="23390"/>
    <cellStyle name="Normal 4 17 9" xfId="23391"/>
    <cellStyle name="Normal 4 18" xfId="23392"/>
    <cellStyle name="Normal 4 18 10" xfId="23393"/>
    <cellStyle name="Normal 4 18 11" xfId="23394"/>
    <cellStyle name="Normal 4 18 12" xfId="23395"/>
    <cellStyle name="Normal 4 18 13" xfId="23396"/>
    <cellStyle name="Normal 4 18 2" xfId="23397"/>
    <cellStyle name="Normal 4 18 3" xfId="23398"/>
    <cellStyle name="Normal 4 18 4" xfId="23399"/>
    <cellStyle name="Normal 4 18 5" xfId="23400"/>
    <cellStyle name="Normal 4 18 6" xfId="23401"/>
    <cellStyle name="Normal 4 18 7" xfId="23402"/>
    <cellStyle name="Normal 4 18 8" xfId="23403"/>
    <cellStyle name="Normal 4 18 9" xfId="23404"/>
    <cellStyle name="Normal 4 19" xfId="23405"/>
    <cellStyle name="Normal 4 19 10" xfId="23406"/>
    <cellStyle name="Normal 4 19 11" xfId="23407"/>
    <cellStyle name="Normal 4 19 12" xfId="23408"/>
    <cellStyle name="Normal 4 19 13" xfId="23409"/>
    <cellStyle name="Normal 4 19 2" xfId="23410"/>
    <cellStyle name="Normal 4 19 3" xfId="23411"/>
    <cellStyle name="Normal 4 19 4" xfId="23412"/>
    <cellStyle name="Normal 4 19 5" xfId="23413"/>
    <cellStyle name="Normal 4 19 6" xfId="23414"/>
    <cellStyle name="Normal 4 19 7" xfId="23415"/>
    <cellStyle name="Normal 4 19 8" xfId="23416"/>
    <cellStyle name="Normal 4 19 9" xfId="23417"/>
    <cellStyle name="Normal 4 2" xfId="23418"/>
    <cellStyle name="Normal 4 2 10" xfId="23419"/>
    <cellStyle name="Normal 4 2 11" xfId="23420"/>
    <cellStyle name="Normal 4 2 12" xfId="23421"/>
    <cellStyle name="Normal 4 2 13" xfId="23422"/>
    <cellStyle name="Normal 4 2 14" xfId="23423"/>
    <cellStyle name="Normal 4 2 15" xfId="23424"/>
    <cellStyle name="Normal 4 2 2" xfId="23425"/>
    <cellStyle name="Normal 4 2 2 2" xfId="23426"/>
    <cellStyle name="Normal 4 2 2 2 2" xfId="23427"/>
    <cellStyle name="Normal 4 2 2 3" xfId="23428"/>
    <cellStyle name="Normal 4 2 2 4" xfId="23429"/>
    <cellStyle name="Normal 4 2 3" xfId="23430"/>
    <cellStyle name="Normal 4 2 3 2" xfId="23431"/>
    <cellStyle name="Normal 4 2 3 2 2" xfId="23432"/>
    <cellStyle name="Normal 4 2 3 2 3" xfId="23433"/>
    <cellStyle name="Normal 4 2 3 3" xfId="23434"/>
    <cellStyle name="Normal 4 2 3 4" xfId="23435"/>
    <cellStyle name="Normal 4 2 3 5" xfId="23436"/>
    <cellStyle name="Normal 4 2 4" xfId="23437"/>
    <cellStyle name="Normal 4 2 4 2" xfId="23438"/>
    <cellStyle name="Normal 4 2 5" xfId="23439"/>
    <cellStyle name="Normal 4 2 5 2" xfId="23440"/>
    <cellStyle name="Normal 4 2 5 3" xfId="23441"/>
    <cellStyle name="Normal 4 2 6" xfId="23442"/>
    <cellStyle name="Normal 4 2 6 2" xfId="23443"/>
    <cellStyle name="Normal 4 2 6 3" xfId="23444"/>
    <cellStyle name="Normal 4 2 7" xfId="23445"/>
    <cellStyle name="Normal 4 2 8" xfId="23446"/>
    <cellStyle name="Normal 4 2 9" xfId="23447"/>
    <cellStyle name="Normal 4 20" xfId="23448"/>
    <cellStyle name="Normal 4 20 10" xfId="23449"/>
    <cellStyle name="Normal 4 20 11" xfId="23450"/>
    <cellStyle name="Normal 4 20 12" xfId="23451"/>
    <cellStyle name="Normal 4 20 13" xfId="23452"/>
    <cellStyle name="Normal 4 20 2" xfId="23453"/>
    <cellStyle name="Normal 4 20 3" xfId="23454"/>
    <cellStyle name="Normal 4 20 4" xfId="23455"/>
    <cellStyle name="Normal 4 20 5" xfId="23456"/>
    <cellStyle name="Normal 4 20 6" xfId="23457"/>
    <cellStyle name="Normal 4 20 7" xfId="23458"/>
    <cellStyle name="Normal 4 20 8" xfId="23459"/>
    <cellStyle name="Normal 4 20 9" xfId="23460"/>
    <cellStyle name="Normal 4 21" xfId="23461"/>
    <cellStyle name="Normal 4 21 10" xfId="23462"/>
    <cellStyle name="Normal 4 21 11" xfId="23463"/>
    <cellStyle name="Normal 4 21 12" xfId="23464"/>
    <cellStyle name="Normal 4 21 13" xfId="23465"/>
    <cellStyle name="Normal 4 21 2" xfId="23466"/>
    <cellStyle name="Normal 4 21 3" xfId="23467"/>
    <cellStyle name="Normal 4 21 4" xfId="23468"/>
    <cellStyle name="Normal 4 21 5" xfId="23469"/>
    <cellStyle name="Normal 4 21 6" xfId="23470"/>
    <cellStyle name="Normal 4 21 7" xfId="23471"/>
    <cellStyle name="Normal 4 21 8" xfId="23472"/>
    <cellStyle name="Normal 4 21 9" xfId="23473"/>
    <cellStyle name="Normal 4 22" xfId="23474"/>
    <cellStyle name="Normal 4 22 10" xfId="23475"/>
    <cellStyle name="Normal 4 22 11" xfId="23476"/>
    <cellStyle name="Normal 4 22 12" xfId="23477"/>
    <cellStyle name="Normal 4 22 13" xfId="23478"/>
    <cellStyle name="Normal 4 22 2" xfId="23479"/>
    <cellStyle name="Normal 4 22 3" xfId="23480"/>
    <cellStyle name="Normal 4 22 4" xfId="23481"/>
    <cellStyle name="Normal 4 22 5" xfId="23482"/>
    <cellStyle name="Normal 4 22 6" xfId="23483"/>
    <cellStyle name="Normal 4 22 7" xfId="23484"/>
    <cellStyle name="Normal 4 22 8" xfId="23485"/>
    <cellStyle name="Normal 4 22 9" xfId="23486"/>
    <cellStyle name="Normal 4 23" xfId="23487"/>
    <cellStyle name="Normal 4 23 10" xfId="23488"/>
    <cellStyle name="Normal 4 23 11" xfId="23489"/>
    <cellStyle name="Normal 4 23 12" xfId="23490"/>
    <cellStyle name="Normal 4 23 13" xfId="23491"/>
    <cellStyle name="Normal 4 23 2" xfId="23492"/>
    <cellStyle name="Normal 4 23 3" xfId="23493"/>
    <cellStyle name="Normal 4 23 4" xfId="23494"/>
    <cellStyle name="Normal 4 23 5" xfId="23495"/>
    <cellStyle name="Normal 4 23 6" xfId="23496"/>
    <cellStyle name="Normal 4 23 7" xfId="23497"/>
    <cellStyle name="Normal 4 23 8" xfId="23498"/>
    <cellStyle name="Normal 4 23 9" xfId="23499"/>
    <cellStyle name="Normal 4 24" xfId="23500"/>
    <cellStyle name="Normal 4 24 10" xfId="23501"/>
    <cellStyle name="Normal 4 24 11" xfId="23502"/>
    <cellStyle name="Normal 4 24 12" xfId="23503"/>
    <cellStyle name="Normal 4 24 13" xfId="23504"/>
    <cellStyle name="Normal 4 24 2" xfId="23505"/>
    <cellStyle name="Normal 4 24 3" xfId="23506"/>
    <cellStyle name="Normal 4 24 4" xfId="23507"/>
    <cellStyle name="Normal 4 24 5" xfId="23508"/>
    <cellStyle name="Normal 4 24 6" xfId="23509"/>
    <cellStyle name="Normal 4 24 7" xfId="23510"/>
    <cellStyle name="Normal 4 24 8" xfId="23511"/>
    <cellStyle name="Normal 4 24 9" xfId="23512"/>
    <cellStyle name="Normal 4 25" xfId="23513"/>
    <cellStyle name="Normal 4 25 10" xfId="23514"/>
    <cellStyle name="Normal 4 25 11" xfId="23515"/>
    <cellStyle name="Normal 4 25 12" xfId="23516"/>
    <cellStyle name="Normal 4 25 13" xfId="23517"/>
    <cellStyle name="Normal 4 25 2" xfId="23518"/>
    <cellStyle name="Normal 4 25 3" xfId="23519"/>
    <cellStyle name="Normal 4 25 4" xfId="23520"/>
    <cellStyle name="Normal 4 25 5" xfId="23521"/>
    <cellStyle name="Normal 4 25 6" xfId="23522"/>
    <cellStyle name="Normal 4 25 7" xfId="23523"/>
    <cellStyle name="Normal 4 25 8" xfId="23524"/>
    <cellStyle name="Normal 4 25 9" xfId="23525"/>
    <cellStyle name="Normal 4 26" xfId="23526"/>
    <cellStyle name="Normal 4 26 10" xfId="23527"/>
    <cellStyle name="Normal 4 26 11" xfId="23528"/>
    <cellStyle name="Normal 4 26 12" xfId="23529"/>
    <cellStyle name="Normal 4 26 13" xfId="23530"/>
    <cellStyle name="Normal 4 26 2" xfId="23531"/>
    <cellStyle name="Normal 4 26 3" xfId="23532"/>
    <cellStyle name="Normal 4 26 4" xfId="23533"/>
    <cellStyle name="Normal 4 26 5" xfId="23534"/>
    <cellStyle name="Normal 4 26 6" xfId="23535"/>
    <cellStyle name="Normal 4 26 7" xfId="23536"/>
    <cellStyle name="Normal 4 26 8" xfId="23537"/>
    <cellStyle name="Normal 4 26 9" xfId="23538"/>
    <cellStyle name="Normal 4 27" xfId="23539"/>
    <cellStyle name="Normal 4 27 10" xfId="23540"/>
    <cellStyle name="Normal 4 27 11" xfId="23541"/>
    <cellStyle name="Normal 4 27 12" xfId="23542"/>
    <cellStyle name="Normal 4 27 13" xfId="23543"/>
    <cellStyle name="Normal 4 27 2" xfId="23544"/>
    <cellStyle name="Normal 4 27 3" xfId="23545"/>
    <cellStyle name="Normal 4 27 4" xfId="23546"/>
    <cellStyle name="Normal 4 27 5" xfId="23547"/>
    <cellStyle name="Normal 4 27 6" xfId="23548"/>
    <cellStyle name="Normal 4 27 7" xfId="23549"/>
    <cellStyle name="Normal 4 27 8" xfId="23550"/>
    <cellStyle name="Normal 4 27 9" xfId="23551"/>
    <cellStyle name="Normal 4 28" xfId="23552"/>
    <cellStyle name="Normal 4 28 10" xfId="23553"/>
    <cellStyle name="Normal 4 28 11" xfId="23554"/>
    <cellStyle name="Normal 4 28 12" xfId="23555"/>
    <cellStyle name="Normal 4 28 13" xfId="23556"/>
    <cellStyle name="Normal 4 28 2" xfId="23557"/>
    <cellStyle name="Normal 4 28 3" xfId="23558"/>
    <cellStyle name="Normal 4 28 4" xfId="23559"/>
    <cellStyle name="Normal 4 28 5" xfId="23560"/>
    <cellStyle name="Normal 4 28 6" xfId="23561"/>
    <cellStyle name="Normal 4 28 7" xfId="23562"/>
    <cellStyle name="Normal 4 28 8" xfId="23563"/>
    <cellStyle name="Normal 4 28 9" xfId="23564"/>
    <cellStyle name="Normal 4 29" xfId="23565"/>
    <cellStyle name="Normal 4 29 10" xfId="23566"/>
    <cellStyle name="Normal 4 29 11" xfId="23567"/>
    <cellStyle name="Normal 4 29 12" xfId="23568"/>
    <cellStyle name="Normal 4 29 13" xfId="23569"/>
    <cellStyle name="Normal 4 29 2" xfId="23570"/>
    <cellStyle name="Normal 4 29 3" xfId="23571"/>
    <cellStyle name="Normal 4 29 4" xfId="23572"/>
    <cellStyle name="Normal 4 29 5" xfId="23573"/>
    <cellStyle name="Normal 4 29 6" xfId="23574"/>
    <cellStyle name="Normal 4 29 7" xfId="23575"/>
    <cellStyle name="Normal 4 29 8" xfId="23576"/>
    <cellStyle name="Normal 4 29 9" xfId="23577"/>
    <cellStyle name="Normal 4 3" xfId="23578"/>
    <cellStyle name="Normal 4 3 10" xfId="23579"/>
    <cellStyle name="Normal 4 3 11" xfId="23580"/>
    <cellStyle name="Normal 4 3 12" xfId="23581"/>
    <cellStyle name="Normal 4 3 13" xfId="23582"/>
    <cellStyle name="Normal 4 3 2" xfId="23583"/>
    <cellStyle name="Normal 4 3 2 2" xfId="23584"/>
    <cellStyle name="Normal 4 3 2 3" xfId="23585"/>
    <cellStyle name="Normal 4 3 2 4" xfId="23586"/>
    <cellStyle name="Normal 4 3 3" xfId="23587"/>
    <cellStyle name="Normal 4 3 3 2" xfId="23588"/>
    <cellStyle name="Normal 4 3 3 3" xfId="23589"/>
    <cellStyle name="Normal 4 3 4" xfId="23590"/>
    <cellStyle name="Normal 4 3 4 2" xfId="23591"/>
    <cellStyle name="Normal 4 3 4 3" xfId="23592"/>
    <cellStyle name="Normal 4 3 5" xfId="23593"/>
    <cellStyle name="Normal 4 3 5 2" xfId="23594"/>
    <cellStyle name="Normal 4 3 5 3" xfId="23595"/>
    <cellStyle name="Normal 4 3 6" xfId="23596"/>
    <cellStyle name="Normal 4 3 7" xfId="23597"/>
    <cellStyle name="Normal 4 3 8" xfId="23598"/>
    <cellStyle name="Normal 4 3 9" xfId="23599"/>
    <cellStyle name="Normal 4 30" xfId="23600"/>
    <cellStyle name="Normal 4 30 10" xfId="23601"/>
    <cellStyle name="Normal 4 30 11" xfId="23602"/>
    <cellStyle name="Normal 4 30 12" xfId="23603"/>
    <cellStyle name="Normal 4 30 13" xfId="23604"/>
    <cellStyle name="Normal 4 30 2" xfId="23605"/>
    <cellStyle name="Normal 4 30 3" xfId="23606"/>
    <cellStyle name="Normal 4 30 4" xfId="23607"/>
    <cellStyle name="Normal 4 30 5" xfId="23608"/>
    <cellStyle name="Normal 4 30 6" xfId="23609"/>
    <cellStyle name="Normal 4 30 7" xfId="23610"/>
    <cellStyle name="Normal 4 30 8" xfId="23611"/>
    <cellStyle name="Normal 4 30 9" xfId="23612"/>
    <cellStyle name="Normal 4 31" xfId="23613"/>
    <cellStyle name="Normal 4 31 10" xfId="23614"/>
    <cellStyle name="Normal 4 31 11" xfId="23615"/>
    <cellStyle name="Normal 4 31 12" xfId="23616"/>
    <cellStyle name="Normal 4 31 13" xfId="23617"/>
    <cellStyle name="Normal 4 31 2" xfId="23618"/>
    <cellStyle name="Normal 4 31 3" xfId="23619"/>
    <cellStyle name="Normal 4 31 4" xfId="23620"/>
    <cellStyle name="Normal 4 31 5" xfId="23621"/>
    <cellStyle name="Normal 4 31 6" xfId="23622"/>
    <cellStyle name="Normal 4 31 7" xfId="23623"/>
    <cellStyle name="Normal 4 31 8" xfId="23624"/>
    <cellStyle name="Normal 4 31 9" xfId="23625"/>
    <cellStyle name="Normal 4 32" xfId="23626"/>
    <cellStyle name="Normal 4 32 10" xfId="23627"/>
    <cellStyle name="Normal 4 32 11" xfId="23628"/>
    <cellStyle name="Normal 4 32 12" xfId="23629"/>
    <cellStyle name="Normal 4 32 13" xfId="23630"/>
    <cellStyle name="Normal 4 32 2" xfId="23631"/>
    <cellStyle name="Normal 4 32 3" xfId="23632"/>
    <cellStyle name="Normal 4 32 4" xfId="23633"/>
    <cellStyle name="Normal 4 32 5" xfId="23634"/>
    <cellStyle name="Normal 4 32 6" xfId="23635"/>
    <cellStyle name="Normal 4 32 7" xfId="23636"/>
    <cellStyle name="Normal 4 32 8" xfId="23637"/>
    <cellStyle name="Normal 4 32 9" xfId="23638"/>
    <cellStyle name="Normal 4 33" xfId="23639"/>
    <cellStyle name="Normal 4 33 10" xfId="23640"/>
    <cellStyle name="Normal 4 33 11" xfId="23641"/>
    <cellStyle name="Normal 4 33 12" xfId="23642"/>
    <cellStyle name="Normal 4 33 13" xfId="23643"/>
    <cellStyle name="Normal 4 33 2" xfId="23644"/>
    <cellStyle name="Normal 4 33 3" xfId="23645"/>
    <cellStyle name="Normal 4 33 4" xfId="23646"/>
    <cellStyle name="Normal 4 33 5" xfId="23647"/>
    <cellStyle name="Normal 4 33 6" xfId="23648"/>
    <cellStyle name="Normal 4 33 7" xfId="23649"/>
    <cellStyle name="Normal 4 33 8" xfId="23650"/>
    <cellStyle name="Normal 4 33 9" xfId="23651"/>
    <cellStyle name="Normal 4 34" xfId="23652"/>
    <cellStyle name="Normal 4 34 10" xfId="23653"/>
    <cellStyle name="Normal 4 34 11" xfId="23654"/>
    <cellStyle name="Normal 4 34 12" xfId="23655"/>
    <cellStyle name="Normal 4 34 13" xfId="23656"/>
    <cellStyle name="Normal 4 34 2" xfId="23657"/>
    <cellStyle name="Normal 4 34 3" xfId="23658"/>
    <cellStyle name="Normal 4 34 4" xfId="23659"/>
    <cellStyle name="Normal 4 34 5" xfId="23660"/>
    <cellStyle name="Normal 4 34 6" xfId="23661"/>
    <cellStyle name="Normal 4 34 7" xfId="23662"/>
    <cellStyle name="Normal 4 34 8" xfId="23663"/>
    <cellStyle name="Normal 4 34 9" xfId="23664"/>
    <cellStyle name="Normal 4 35" xfId="23665"/>
    <cellStyle name="Normal 4 35 10" xfId="23666"/>
    <cellStyle name="Normal 4 35 11" xfId="23667"/>
    <cellStyle name="Normal 4 35 12" xfId="23668"/>
    <cellStyle name="Normal 4 35 13" xfId="23669"/>
    <cellStyle name="Normal 4 35 2" xfId="23670"/>
    <cellStyle name="Normal 4 35 3" xfId="23671"/>
    <cellStyle name="Normal 4 35 4" xfId="23672"/>
    <cellStyle name="Normal 4 35 5" xfId="23673"/>
    <cellStyle name="Normal 4 35 6" xfId="23674"/>
    <cellStyle name="Normal 4 35 7" xfId="23675"/>
    <cellStyle name="Normal 4 35 8" xfId="23676"/>
    <cellStyle name="Normal 4 35 9" xfId="23677"/>
    <cellStyle name="Normal 4 36" xfId="23678"/>
    <cellStyle name="Normal 4 36 10" xfId="23679"/>
    <cellStyle name="Normal 4 36 11" xfId="23680"/>
    <cellStyle name="Normal 4 36 12" xfId="23681"/>
    <cellStyle name="Normal 4 36 13" xfId="23682"/>
    <cellStyle name="Normal 4 36 2" xfId="23683"/>
    <cellStyle name="Normal 4 36 3" xfId="23684"/>
    <cellStyle name="Normal 4 36 4" xfId="23685"/>
    <cellStyle name="Normal 4 36 5" xfId="23686"/>
    <cellStyle name="Normal 4 36 6" xfId="23687"/>
    <cellStyle name="Normal 4 36 7" xfId="23688"/>
    <cellStyle name="Normal 4 36 8" xfId="23689"/>
    <cellStyle name="Normal 4 36 9" xfId="23690"/>
    <cellStyle name="Normal 4 37" xfId="23691"/>
    <cellStyle name="Normal 4 37 10" xfId="23692"/>
    <cellStyle name="Normal 4 37 11" xfId="23693"/>
    <cellStyle name="Normal 4 37 12" xfId="23694"/>
    <cellStyle name="Normal 4 37 13" xfId="23695"/>
    <cellStyle name="Normal 4 37 2" xfId="23696"/>
    <cellStyle name="Normal 4 37 3" xfId="23697"/>
    <cellStyle name="Normal 4 37 4" xfId="23698"/>
    <cellStyle name="Normal 4 37 5" xfId="23699"/>
    <cellStyle name="Normal 4 37 6" xfId="23700"/>
    <cellStyle name="Normal 4 37 7" xfId="23701"/>
    <cellStyle name="Normal 4 37 8" xfId="23702"/>
    <cellStyle name="Normal 4 37 9" xfId="23703"/>
    <cellStyle name="Normal 4 38" xfId="23704"/>
    <cellStyle name="Normal 4 38 10" xfId="23705"/>
    <cellStyle name="Normal 4 38 11" xfId="23706"/>
    <cellStyle name="Normal 4 38 12" xfId="23707"/>
    <cellStyle name="Normal 4 38 13" xfId="23708"/>
    <cellStyle name="Normal 4 38 2" xfId="23709"/>
    <cellStyle name="Normal 4 38 3" xfId="23710"/>
    <cellStyle name="Normal 4 38 4" xfId="23711"/>
    <cellStyle name="Normal 4 38 5" xfId="23712"/>
    <cellStyle name="Normal 4 38 6" xfId="23713"/>
    <cellStyle name="Normal 4 38 7" xfId="23714"/>
    <cellStyle name="Normal 4 38 8" xfId="23715"/>
    <cellStyle name="Normal 4 38 9" xfId="23716"/>
    <cellStyle name="Normal 4 39" xfId="23717"/>
    <cellStyle name="Normal 4 39 10" xfId="23718"/>
    <cellStyle name="Normal 4 39 11" xfId="23719"/>
    <cellStyle name="Normal 4 39 12" xfId="23720"/>
    <cellStyle name="Normal 4 39 13" xfId="23721"/>
    <cellStyle name="Normal 4 39 2" xfId="23722"/>
    <cellStyle name="Normal 4 39 3" xfId="23723"/>
    <cellStyle name="Normal 4 39 4" xfId="23724"/>
    <cellStyle name="Normal 4 39 5" xfId="23725"/>
    <cellStyle name="Normal 4 39 6" xfId="23726"/>
    <cellStyle name="Normal 4 39 7" xfId="23727"/>
    <cellStyle name="Normal 4 39 8" xfId="23728"/>
    <cellStyle name="Normal 4 39 9" xfId="23729"/>
    <cellStyle name="Normal 4 4" xfId="23730"/>
    <cellStyle name="Normal 4 4 10" xfId="23731"/>
    <cellStyle name="Normal 4 4 11" xfId="23732"/>
    <cellStyle name="Normal 4 4 12" xfId="23733"/>
    <cellStyle name="Normal 4 4 13" xfId="23734"/>
    <cellStyle name="Normal 4 4 2" xfId="23735"/>
    <cellStyle name="Normal 4 4 2 2" xfId="23736"/>
    <cellStyle name="Normal 4 4 3" xfId="23737"/>
    <cellStyle name="Normal 4 4 4" xfId="23738"/>
    <cellStyle name="Normal 4 4 5" xfId="23739"/>
    <cellStyle name="Normal 4 4 6" xfId="23740"/>
    <cellStyle name="Normal 4 4 7" xfId="23741"/>
    <cellStyle name="Normal 4 4 8" xfId="23742"/>
    <cellStyle name="Normal 4 4 9" xfId="23743"/>
    <cellStyle name="Normal 4 40" xfId="23744"/>
    <cellStyle name="Normal 4 40 10" xfId="23745"/>
    <cellStyle name="Normal 4 40 11" xfId="23746"/>
    <cellStyle name="Normal 4 40 12" xfId="23747"/>
    <cellStyle name="Normal 4 40 13" xfId="23748"/>
    <cellStyle name="Normal 4 40 2" xfId="23749"/>
    <cellStyle name="Normal 4 40 3" xfId="23750"/>
    <cellStyle name="Normal 4 40 4" xfId="23751"/>
    <cellStyle name="Normal 4 40 5" xfId="23752"/>
    <cellStyle name="Normal 4 40 6" xfId="23753"/>
    <cellStyle name="Normal 4 40 7" xfId="23754"/>
    <cellStyle name="Normal 4 40 8" xfId="23755"/>
    <cellStyle name="Normal 4 40 9" xfId="23756"/>
    <cellStyle name="Normal 4 41" xfId="23757"/>
    <cellStyle name="Normal 4 41 10" xfId="23758"/>
    <cellStyle name="Normal 4 41 11" xfId="23759"/>
    <cellStyle name="Normal 4 41 12" xfId="23760"/>
    <cellStyle name="Normal 4 41 13" xfId="23761"/>
    <cellStyle name="Normal 4 41 2" xfId="23762"/>
    <cellStyle name="Normal 4 41 3" xfId="23763"/>
    <cellStyle name="Normal 4 41 4" xfId="23764"/>
    <cellStyle name="Normal 4 41 5" xfId="23765"/>
    <cellStyle name="Normal 4 41 6" xfId="23766"/>
    <cellStyle name="Normal 4 41 7" xfId="23767"/>
    <cellStyle name="Normal 4 41 8" xfId="23768"/>
    <cellStyle name="Normal 4 41 9" xfId="23769"/>
    <cellStyle name="Normal 4 42" xfId="23770"/>
    <cellStyle name="Normal 4 42 10" xfId="23771"/>
    <cellStyle name="Normal 4 42 11" xfId="23772"/>
    <cellStyle name="Normal 4 42 12" xfId="23773"/>
    <cellStyle name="Normal 4 42 13" xfId="23774"/>
    <cellStyle name="Normal 4 42 2" xfId="23775"/>
    <cellStyle name="Normal 4 42 3" xfId="23776"/>
    <cellStyle name="Normal 4 42 4" xfId="23777"/>
    <cellStyle name="Normal 4 42 5" xfId="23778"/>
    <cellStyle name="Normal 4 42 6" xfId="23779"/>
    <cellStyle name="Normal 4 42 7" xfId="23780"/>
    <cellStyle name="Normal 4 42 8" xfId="23781"/>
    <cellStyle name="Normal 4 42 9" xfId="23782"/>
    <cellStyle name="Normal 4 43" xfId="23783"/>
    <cellStyle name="Normal 4 43 10" xfId="23784"/>
    <cellStyle name="Normal 4 43 11" xfId="23785"/>
    <cellStyle name="Normal 4 43 12" xfId="23786"/>
    <cellStyle name="Normal 4 43 13" xfId="23787"/>
    <cellStyle name="Normal 4 43 2" xfId="23788"/>
    <cellStyle name="Normal 4 43 3" xfId="23789"/>
    <cellStyle name="Normal 4 43 4" xfId="23790"/>
    <cellStyle name="Normal 4 43 5" xfId="23791"/>
    <cellStyle name="Normal 4 43 6" xfId="23792"/>
    <cellStyle name="Normal 4 43 7" xfId="23793"/>
    <cellStyle name="Normal 4 43 8" xfId="23794"/>
    <cellStyle name="Normal 4 43 9" xfId="23795"/>
    <cellStyle name="Normal 4 44" xfId="23796"/>
    <cellStyle name="Normal 4 44 10" xfId="23797"/>
    <cellStyle name="Normal 4 44 11" xfId="23798"/>
    <cellStyle name="Normal 4 44 12" xfId="23799"/>
    <cellStyle name="Normal 4 44 13" xfId="23800"/>
    <cellStyle name="Normal 4 44 2" xfId="23801"/>
    <cellStyle name="Normal 4 44 3" xfId="23802"/>
    <cellStyle name="Normal 4 44 4" xfId="23803"/>
    <cellStyle name="Normal 4 44 5" xfId="23804"/>
    <cellStyle name="Normal 4 44 6" xfId="23805"/>
    <cellStyle name="Normal 4 44 7" xfId="23806"/>
    <cellStyle name="Normal 4 44 8" xfId="23807"/>
    <cellStyle name="Normal 4 44 9" xfId="23808"/>
    <cellStyle name="Normal 4 45" xfId="23809"/>
    <cellStyle name="Normal 4 45 10" xfId="23810"/>
    <cellStyle name="Normal 4 45 11" xfId="23811"/>
    <cellStyle name="Normal 4 45 12" xfId="23812"/>
    <cellStyle name="Normal 4 45 13" xfId="23813"/>
    <cellStyle name="Normal 4 45 2" xfId="23814"/>
    <cellStyle name="Normal 4 45 3" xfId="23815"/>
    <cellStyle name="Normal 4 45 4" xfId="23816"/>
    <cellStyle name="Normal 4 45 5" xfId="23817"/>
    <cellStyle name="Normal 4 45 6" xfId="23818"/>
    <cellStyle name="Normal 4 45 7" xfId="23819"/>
    <cellStyle name="Normal 4 45 8" xfId="23820"/>
    <cellStyle name="Normal 4 45 9" xfId="23821"/>
    <cellStyle name="Normal 4 46" xfId="23822"/>
    <cellStyle name="Normal 4 46 10" xfId="23823"/>
    <cellStyle name="Normal 4 46 11" xfId="23824"/>
    <cellStyle name="Normal 4 46 12" xfId="23825"/>
    <cellStyle name="Normal 4 46 13" xfId="23826"/>
    <cellStyle name="Normal 4 46 2" xfId="23827"/>
    <cellStyle name="Normal 4 46 3" xfId="23828"/>
    <cellStyle name="Normal 4 46 4" xfId="23829"/>
    <cellStyle name="Normal 4 46 5" xfId="23830"/>
    <cellStyle name="Normal 4 46 6" xfId="23831"/>
    <cellStyle name="Normal 4 46 7" xfId="23832"/>
    <cellStyle name="Normal 4 46 8" xfId="23833"/>
    <cellStyle name="Normal 4 46 9" xfId="23834"/>
    <cellStyle name="Normal 4 47" xfId="23835"/>
    <cellStyle name="Normal 4 47 10" xfId="23836"/>
    <cellStyle name="Normal 4 47 11" xfId="23837"/>
    <cellStyle name="Normal 4 47 12" xfId="23838"/>
    <cellStyle name="Normal 4 47 13" xfId="23839"/>
    <cellStyle name="Normal 4 47 2" xfId="23840"/>
    <cellStyle name="Normal 4 47 3" xfId="23841"/>
    <cellStyle name="Normal 4 47 4" xfId="23842"/>
    <cellStyle name="Normal 4 47 5" xfId="23843"/>
    <cellStyle name="Normal 4 47 6" xfId="23844"/>
    <cellStyle name="Normal 4 47 7" xfId="23845"/>
    <cellStyle name="Normal 4 47 8" xfId="23846"/>
    <cellStyle name="Normal 4 47 9" xfId="23847"/>
    <cellStyle name="Normal 4 48" xfId="23848"/>
    <cellStyle name="Normal 4 48 10" xfId="23849"/>
    <cellStyle name="Normal 4 48 11" xfId="23850"/>
    <cellStyle name="Normal 4 48 12" xfId="23851"/>
    <cellStyle name="Normal 4 48 13" xfId="23852"/>
    <cellStyle name="Normal 4 48 2" xfId="23853"/>
    <cellStyle name="Normal 4 48 3" xfId="23854"/>
    <cellStyle name="Normal 4 48 4" xfId="23855"/>
    <cellStyle name="Normal 4 48 5" xfId="23856"/>
    <cellStyle name="Normal 4 48 6" xfId="23857"/>
    <cellStyle name="Normal 4 48 7" xfId="23858"/>
    <cellStyle name="Normal 4 48 8" xfId="23859"/>
    <cellStyle name="Normal 4 48 9" xfId="23860"/>
    <cellStyle name="Normal 4 49" xfId="23861"/>
    <cellStyle name="Normal 4 49 10" xfId="23862"/>
    <cellStyle name="Normal 4 49 11" xfId="23863"/>
    <cellStyle name="Normal 4 49 12" xfId="23864"/>
    <cellStyle name="Normal 4 49 13" xfId="23865"/>
    <cellStyle name="Normal 4 49 2" xfId="23866"/>
    <cellStyle name="Normal 4 49 3" xfId="23867"/>
    <cellStyle name="Normal 4 49 4" xfId="23868"/>
    <cellStyle name="Normal 4 49 5" xfId="23869"/>
    <cellStyle name="Normal 4 49 6" xfId="23870"/>
    <cellStyle name="Normal 4 49 7" xfId="23871"/>
    <cellStyle name="Normal 4 49 8" xfId="23872"/>
    <cellStyle name="Normal 4 49 9" xfId="23873"/>
    <cellStyle name="Normal 4 5" xfId="23874"/>
    <cellStyle name="Normal 4 5 10" xfId="23875"/>
    <cellStyle name="Normal 4 5 11" xfId="23876"/>
    <cellStyle name="Normal 4 5 12" xfId="23877"/>
    <cellStyle name="Normal 4 5 13" xfId="23878"/>
    <cellStyle name="Normal 4 5 2" xfId="23879"/>
    <cellStyle name="Normal 4 5 3" xfId="23880"/>
    <cellStyle name="Normal 4 5 4" xfId="23881"/>
    <cellStyle name="Normal 4 5 5" xfId="23882"/>
    <cellStyle name="Normal 4 5 6" xfId="23883"/>
    <cellStyle name="Normal 4 5 7" xfId="23884"/>
    <cellStyle name="Normal 4 5 8" xfId="23885"/>
    <cellStyle name="Normal 4 5 9" xfId="23886"/>
    <cellStyle name="Normal 4 50" xfId="23887"/>
    <cellStyle name="Normal 4 50 10" xfId="23888"/>
    <cellStyle name="Normal 4 50 11" xfId="23889"/>
    <cellStyle name="Normal 4 50 12" xfId="23890"/>
    <cellStyle name="Normal 4 50 13" xfId="23891"/>
    <cellStyle name="Normal 4 50 2" xfId="23892"/>
    <cellStyle name="Normal 4 50 3" xfId="23893"/>
    <cellStyle name="Normal 4 50 4" xfId="23894"/>
    <cellStyle name="Normal 4 50 5" xfId="23895"/>
    <cellStyle name="Normal 4 50 6" xfId="23896"/>
    <cellStyle name="Normal 4 50 7" xfId="23897"/>
    <cellStyle name="Normal 4 50 8" xfId="23898"/>
    <cellStyle name="Normal 4 50 9" xfId="23899"/>
    <cellStyle name="Normal 4 51" xfId="23900"/>
    <cellStyle name="Normal 4 51 10" xfId="23901"/>
    <cellStyle name="Normal 4 51 11" xfId="23902"/>
    <cellStyle name="Normal 4 51 12" xfId="23903"/>
    <cellStyle name="Normal 4 51 13" xfId="23904"/>
    <cellStyle name="Normal 4 51 2" xfId="23905"/>
    <cellStyle name="Normal 4 51 3" xfId="23906"/>
    <cellStyle name="Normal 4 51 4" xfId="23907"/>
    <cellStyle name="Normal 4 51 5" xfId="23908"/>
    <cellStyle name="Normal 4 51 6" xfId="23909"/>
    <cellStyle name="Normal 4 51 7" xfId="23910"/>
    <cellStyle name="Normal 4 51 8" xfId="23911"/>
    <cellStyle name="Normal 4 51 9" xfId="23912"/>
    <cellStyle name="Normal 4 52" xfId="23913"/>
    <cellStyle name="Normal 4 52 10" xfId="23914"/>
    <cellStyle name="Normal 4 52 11" xfId="23915"/>
    <cellStyle name="Normal 4 52 12" xfId="23916"/>
    <cellStyle name="Normal 4 52 13" xfId="23917"/>
    <cellStyle name="Normal 4 52 2" xfId="23918"/>
    <cellStyle name="Normal 4 52 3" xfId="23919"/>
    <cellStyle name="Normal 4 52 4" xfId="23920"/>
    <cellStyle name="Normal 4 52 5" xfId="23921"/>
    <cellStyle name="Normal 4 52 6" xfId="23922"/>
    <cellStyle name="Normal 4 52 7" xfId="23923"/>
    <cellStyle name="Normal 4 52 8" xfId="23924"/>
    <cellStyle name="Normal 4 52 9" xfId="23925"/>
    <cellStyle name="Normal 4 53" xfId="23926"/>
    <cellStyle name="Normal 4 53 10" xfId="23927"/>
    <cellStyle name="Normal 4 53 11" xfId="23928"/>
    <cellStyle name="Normal 4 53 12" xfId="23929"/>
    <cellStyle name="Normal 4 53 13" xfId="23930"/>
    <cellStyle name="Normal 4 53 2" xfId="23931"/>
    <cellStyle name="Normal 4 53 3" xfId="23932"/>
    <cellStyle name="Normal 4 53 4" xfId="23933"/>
    <cellStyle name="Normal 4 53 5" xfId="23934"/>
    <cellStyle name="Normal 4 53 6" xfId="23935"/>
    <cellStyle name="Normal 4 53 7" xfId="23936"/>
    <cellStyle name="Normal 4 53 8" xfId="23937"/>
    <cellStyle name="Normal 4 53 9" xfId="23938"/>
    <cellStyle name="Normal 4 54" xfId="23939"/>
    <cellStyle name="Normal 4 54 10" xfId="23940"/>
    <cellStyle name="Normal 4 54 11" xfId="23941"/>
    <cellStyle name="Normal 4 54 12" xfId="23942"/>
    <cellStyle name="Normal 4 54 13" xfId="23943"/>
    <cellStyle name="Normal 4 54 2" xfId="23944"/>
    <cellStyle name="Normal 4 54 3" xfId="23945"/>
    <cellStyle name="Normal 4 54 4" xfId="23946"/>
    <cellStyle name="Normal 4 54 5" xfId="23947"/>
    <cellStyle name="Normal 4 54 6" xfId="23948"/>
    <cellStyle name="Normal 4 54 7" xfId="23949"/>
    <cellStyle name="Normal 4 54 8" xfId="23950"/>
    <cellStyle name="Normal 4 54 9" xfId="23951"/>
    <cellStyle name="Normal 4 55" xfId="23952"/>
    <cellStyle name="Normal 4 55 10" xfId="23953"/>
    <cellStyle name="Normal 4 55 11" xfId="23954"/>
    <cellStyle name="Normal 4 55 12" xfId="23955"/>
    <cellStyle name="Normal 4 55 13" xfId="23956"/>
    <cellStyle name="Normal 4 55 2" xfId="23957"/>
    <cellStyle name="Normal 4 55 3" xfId="23958"/>
    <cellStyle name="Normal 4 55 4" xfId="23959"/>
    <cellStyle name="Normal 4 55 5" xfId="23960"/>
    <cellStyle name="Normal 4 55 6" xfId="23961"/>
    <cellStyle name="Normal 4 55 7" xfId="23962"/>
    <cellStyle name="Normal 4 55 8" xfId="23963"/>
    <cellStyle name="Normal 4 55 9" xfId="23964"/>
    <cellStyle name="Normal 4 56" xfId="23965"/>
    <cellStyle name="Normal 4 56 10" xfId="23966"/>
    <cellStyle name="Normal 4 56 11" xfId="23967"/>
    <cellStyle name="Normal 4 56 12" xfId="23968"/>
    <cellStyle name="Normal 4 56 13" xfId="23969"/>
    <cellStyle name="Normal 4 56 2" xfId="23970"/>
    <cellStyle name="Normal 4 56 3" xfId="23971"/>
    <cellStyle name="Normal 4 56 4" xfId="23972"/>
    <cellStyle name="Normal 4 56 5" xfId="23973"/>
    <cellStyle name="Normal 4 56 6" xfId="23974"/>
    <cellStyle name="Normal 4 56 7" xfId="23975"/>
    <cellStyle name="Normal 4 56 8" xfId="23976"/>
    <cellStyle name="Normal 4 56 9" xfId="23977"/>
    <cellStyle name="Normal 4 57" xfId="23978"/>
    <cellStyle name="Normal 4 57 10" xfId="23979"/>
    <cellStyle name="Normal 4 57 11" xfId="23980"/>
    <cellStyle name="Normal 4 57 12" xfId="23981"/>
    <cellStyle name="Normal 4 57 13" xfId="23982"/>
    <cellStyle name="Normal 4 57 2" xfId="23983"/>
    <cellStyle name="Normal 4 57 3" xfId="23984"/>
    <cellStyle name="Normal 4 57 4" xfId="23985"/>
    <cellStyle name="Normal 4 57 5" xfId="23986"/>
    <cellStyle name="Normal 4 57 6" xfId="23987"/>
    <cellStyle name="Normal 4 57 7" xfId="23988"/>
    <cellStyle name="Normal 4 57 8" xfId="23989"/>
    <cellStyle name="Normal 4 57 9" xfId="23990"/>
    <cellStyle name="Normal 4 58" xfId="23991"/>
    <cellStyle name="Normal 4 6" xfId="23992"/>
    <cellStyle name="Normal 4 6 10" xfId="23993"/>
    <cellStyle name="Normal 4 6 11" xfId="23994"/>
    <cellStyle name="Normal 4 6 12" xfId="23995"/>
    <cellStyle name="Normal 4 6 13" xfId="23996"/>
    <cellStyle name="Normal 4 6 2" xfId="23997"/>
    <cellStyle name="Normal 4 6 3" xfId="23998"/>
    <cellStyle name="Normal 4 6 4" xfId="23999"/>
    <cellStyle name="Normal 4 6 5" xfId="24000"/>
    <cellStyle name="Normal 4 6 6" xfId="24001"/>
    <cellStyle name="Normal 4 6 7" xfId="24002"/>
    <cellStyle name="Normal 4 6 8" xfId="24003"/>
    <cellStyle name="Normal 4 6 9" xfId="24004"/>
    <cellStyle name="Normal 4 7" xfId="24005"/>
    <cellStyle name="Normal 4 7 10" xfId="24006"/>
    <cellStyle name="Normal 4 7 11" xfId="24007"/>
    <cellStyle name="Normal 4 7 12" xfId="24008"/>
    <cellStyle name="Normal 4 7 13" xfId="24009"/>
    <cellStyle name="Normal 4 7 2" xfId="24010"/>
    <cellStyle name="Normal 4 7 3" xfId="24011"/>
    <cellStyle name="Normal 4 7 4" xfId="24012"/>
    <cellStyle name="Normal 4 7 5" xfId="24013"/>
    <cellStyle name="Normal 4 7 6" xfId="24014"/>
    <cellStyle name="Normal 4 7 7" xfId="24015"/>
    <cellStyle name="Normal 4 7 8" xfId="24016"/>
    <cellStyle name="Normal 4 7 9" xfId="24017"/>
    <cellStyle name="Normal 4 8" xfId="24018"/>
    <cellStyle name="Normal 4 8 10" xfId="24019"/>
    <cellStyle name="Normal 4 8 11" xfId="24020"/>
    <cellStyle name="Normal 4 8 12" xfId="24021"/>
    <cellStyle name="Normal 4 8 13" xfId="24022"/>
    <cellStyle name="Normal 4 8 2" xfId="24023"/>
    <cellStyle name="Normal 4 8 3" xfId="24024"/>
    <cellStyle name="Normal 4 8 4" xfId="24025"/>
    <cellStyle name="Normal 4 8 5" xfId="24026"/>
    <cellStyle name="Normal 4 8 6" xfId="24027"/>
    <cellStyle name="Normal 4 8 7" xfId="24028"/>
    <cellStyle name="Normal 4 8 8" xfId="24029"/>
    <cellStyle name="Normal 4 8 9" xfId="24030"/>
    <cellStyle name="Normal 4 9" xfId="24031"/>
    <cellStyle name="Normal 4 9 10" xfId="24032"/>
    <cellStyle name="Normal 4 9 11" xfId="24033"/>
    <cellStyle name="Normal 4 9 12" xfId="24034"/>
    <cellStyle name="Normal 4 9 13" xfId="24035"/>
    <cellStyle name="Normal 4 9 2" xfId="24036"/>
    <cellStyle name="Normal 4 9 3" xfId="24037"/>
    <cellStyle name="Normal 4 9 4" xfId="24038"/>
    <cellStyle name="Normal 4 9 5" xfId="24039"/>
    <cellStyle name="Normal 4 9 6" xfId="24040"/>
    <cellStyle name="Normal 4 9 7" xfId="24041"/>
    <cellStyle name="Normal 4 9 8" xfId="24042"/>
    <cellStyle name="Normal 4 9 9" xfId="24043"/>
    <cellStyle name="Normal 4_RK_Models 2012-2015 120529" xfId="24044"/>
    <cellStyle name="Normal 40" xfId="24045"/>
    <cellStyle name="Normal 40 2" xfId="24046"/>
    <cellStyle name="Normal 40 2 2" xfId="24047"/>
    <cellStyle name="Normal 40 3" xfId="24048"/>
    <cellStyle name="Normal 40 4" xfId="24049"/>
    <cellStyle name="Normal 41" xfId="24050"/>
    <cellStyle name="Normal 42" xfId="24051"/>
    <cellStyle name="Normal 42 2" xfId="24052"/>
    <cellStyle name="Normal 42 3" xfId="24053"/>
    <cellStyle name="Normal 42 4" xfId="24054"/>
    <cellStyle name="Normal 43" xfId="24055"/>
    <cellStyle name="Normal 43 2" xfId="24056"/>
    <cellStyle name="Normal 43 2 2" xfId="24057"/>
    <cellStyle name="Normal 43 3" xfId="24058"/>
    <cellStyle name="Normal 43 4" xfId="24059"/>
    <cellStyle name="Normal 44" xfId="24060"/>
    <cellStyle name="Normal 44 2" xfId="24061"/>
    <cellStyle name="Normal 44 2 2" xfId="24062"/>
    <cellStyle name="Normal 44 3" xfId="24063"/>
    <cellStyle name="Normal 44 4" xfId="24064"/>
    <cellStyle name="Normal 45" xfId="24065"/>
    <cellStyle name="Normal 45 2" xfId="24066"/>
    <cellStyle name="Normal 46" xfId="24067"/>
    <cellStyle name="Normal 46 2" xfId="24068"/>
    <cellStyle name="Normal 46 3" xfId="24069"/>
    <cellStyle name="Normal 46 4" xfId="24070"/>
    <cellStyle name="Normal 47" xfId="24071"/>
    <cellStyle name="Normal 47 2" xfId="24072"/>
    <cellStyle name="Normal 48" xfId="24073"/>
    <cellStyle name="Normal 49" xfId="24074"/>
    <cellStyle name="Normal 49 2" xfId="24075"/>
    <cellStyle name="Normal 49 2 2" xfId="24076"/>
    <cellStyle name="Normal 49 3" xfId="24077"/>
    <cellStyle name="Normal 5" xfId="442"/>
    <cellStyle name="Normal 5 10" xfId="24078"/>
    <cellStyle name="Normal 5 10 10" xfId="24079"/>
    <cellStyle name="Normal 5 10 11" xfId="24080"/>
    <cellStyle name="Normal 5 10 12" xfId="24081"/>
    <cellStyle name="Normal 5 10 13" xfId="24082"/>
    <cellStyle name="Normal 5 10 2" xfId="24083"/>
    <cellStyle name="Normal 5 10 3" xfId="24084"/>
    <cellStyle name="Normal 5 10 4" xfId="24085"/>
    <cellStyle name="Normal 5 10 5" xfId="24086"/>
    <cellStyle name="Normal 5 10 6" xfId="24087"/>
    <cellStyle name="Normal 5 10 7" xfId="24088"/>
    <cellStyle name="Normal 5 10 8" xfId="24089"/>
    <cellStyle name="Normal 5 10 9" xfId="24090"/>
    <cellStyle name="Normal 5 11" xfId="24091"/>
    <cellStyle name="Normal 5 11 10" xfId="24092"/>
    <cellStyle name="Normal 5 11 11" xfId="24093"/>
    <cellStyle name="Normal 5 11 12" xfId="24094"/>
    <cellStyle name="Normal 5 11 13" xfId="24095"/>
    <cellStyle name="Normal 5 11 2" xfId="24096"/>
    <cellStyle name="Normal 5 11 3" xfId="24097"/>
    <cellStyle name="Normal 5 11 4" xfId="24098"/>
    <cellStyle name="Normal 5 11 5" xfId="24099"/>
    <cellStyle name="Normal 5 11 6" xfId="24100"/>
    <cellStyle name="Normal 5 11 7" xfId="24101"/>
    <cellStyle name="Normal 5 11 8" xfId="24102"/>
    <cellStyle name="Normal 5 11 9" xfId="24103"/>
    <cellStyle name="Normal 5 12" xfId="24104"/>
    <cellStyle name="Normal 5 12 10" xfId="24105"/>
    <cellStyle name="Normal 5 12 11" xfId="24106"/>
    <cellStyle name="Normal 5 12 12" xfId="24107"/>
    <cellStyle name="Normal 5 12 13" xfId="24108"/>
    <cellStyle name="Normal 5 12 2" xfId="24109"/>
    <cellStyle name="Normal 5 12 3" xfId="24110"/>
    <cellStyle name="Normal 5 12 4" xfId="24111"/>
    <cellStyle name="Normal 5 12 5" xfId="24112"/>
    <cellStyle name="Normal 5 12 6" xfId="24113"/>
    <cellStyle name="Normal 5 12 7" xfId="24114"/>
    <cellStyle name="Normal 5 12 8" xfId="24115"/>
    <cellStyle name="Normal 5 12 9" xfId="24116"/>
    <cellStyle name="Normal 5 13" xfId="24117"/>
    <cellStyle name="Normal 5 13 10" xfId="24118"/>
    <cellStyle name="Normal 5 13 11" xfId="24119"/>
    <cellStyle name="Normal 5 13 12" xfId="24120"/>
    <cellStyle name="Normal 5 13 13" xfId="24121"/>
    <cellStyle name="Normal 5 13 2" xfId="24122"/>
    <cellStyle name="Normal 5 13 3" xfId="24123"/>
    <cellStyle name="Normal 5 13 4" xfId="24124"/>
    <cellStyle name="Normal 5 13 5" xfId="24125"/>
    <cellStyle name="Normal 5 13 6" xfId="24126"/>
    <cellStyle name="Normal 5 13 7" xfId="24127"/>
    <cellStyle name="Normal 5 13 8" xfId="24128"/>
    <cellStyle name="Normal 5 13 9" xfId="24129"/>
    <cellStyle name="Normal 5 14" xfId="24130"/>
    <cellStyle name="Normal 5 14 10" xfId="24131"/>
    <cellStyle name="Normal 5 14 11" xfId="24132"/>
    <cellStyle name="Normal 5 14 12" xfId="24133"/>
    <cellStyle name="Normal 5 14 13" xfId="24134"/>
    <cellStyle name="Normal 5 14 2" xfId="24135"/>
    <cellStyle name="Normal 5 14 3" xfId="24136"/>
    <cellStyle name="Normal 5 14 4" xfId="24137"/>
    <cellStyle name="Normal 5 14 5" xfId="24138"/>
    <cellStyle name="Normal 5 14 6" xfId="24139"/>
    <cellStyle name="Normal 5 14 7" xfId="24140"/>
    <cellStyle name="Normal 5 14 8" xfId="24141"/>
    <cellStyle name="Normal 5 14 9" xfId="24142"/>
    <cellStyle name="Normal 5 15" xfId="24143"/>
    <cellStyle name="Normal 5 15 10" xfId="24144"/>
    <cellStyle name="Normal 5 15 11" xfId="24145"/>
    <cellStyle name="Normal 5 15 12" xfId="24146"/>
    <cellStyle name="Normal 5 15 13" xfId="24147"/>
    <cellStyle name="Normal 5 15 2" xfId="24148"/>
    <cellStyle name="Normal 5 15 3" xfId="24149"/>
    <cellStyle name="Normal 5 15 4" xfId="24150"/>
    <cellStyle name="Normal 5 15 5" xfId="24151"/>
    <cellStyle name="Normal 5 15 6" xfId="24152"/>
    <cellStyle name="Normal 5 15 7" xfId="24153"/>
    <cellStyle name="Normal 5 15 8" xfId="24154"/>
    <cellStyle name="Normal 5 15 9" xfId="24155"/>
    <cellStyle name="Normal 5 16" xfId="24156"/>
    <cellStyle name="Normal 5 16 10" xfId="24157"/>
    <cellStyle name="Normal 5 16 11" xfId="24158"/>
    <cellStyle name="Normal 5 16 12" xfId="24159"/>
    <cellStyle name="Normal 5 16 13" xfId="24160"/>
    <cellStyle name="Normal 5 16 2" xfId="24161"/>
    <cellStyle name="Normal 5 16 3" xfId="24162"/>
    <cellStyle name="Normal 5 16 4" xfId="24163"/>
    <cellStyle name="Normal 5 16 5" xfId="24164"/>
    <cellStyle name="Normal 5 16 6" xfId="24165"/>
    <cellStyle name="Normal 5 16 7" xfId="24166"/>
    <cellStyle name="Normal 5 16 8" xfId="24167"/>
    <cellStyle name="Normal 5 16 9" xfId="24168"/>
    <cellStyle name="Normal 5 17" xfId="24169"/>
    <cellStyle name="Normal 5 17 10" xfId="24170"/>
    <cellStyle name="Normal 5 17 11" xfId="24171"/>
    <cellStyle name="Normal 5 17 12" xfId="24172"/>
    <cellStyle name="Normal 5 17 13" xfId="24173"/>
    <cellStyle name="Normal 5 17 2" xfId="24174"/>
    <cellStyle name="Normal 5 17 3" xfId="24175"/>
    <cellStyle name="Normal 5 17 4" xfId="24176"/>
    <cellStyle name="Normal 5 17 5" xfId="24177"/>
    <cellStyle name="Normal 5 17 6" xfId="24178"/>
    <cellStyle name="Normal 5 17 7" xfId="24179"/>
    <cellStyle name="Normal 5 17 8" xfId="24180"/>
    <cellStyle name="Normal 5 17 9" xfId="24181"/>
    <cellStyle name="Normal 5 18" xfId="24182"/>
    <cellStyle name="Normal 5 18 10" xfId="24183"/>
    <cellStyle name="Normal 5 18 11" xfId="24184"/>
    <cellStyle name="Normal 5 18 12" xfId="24185"/>
    <cellStyle name="Normal 5 18 13" xfId="24186"/>
    <cellStyle name="Normal 5 18 2" xfId="24187"/>
    <cellStyle name="Normal 5 18 3" xfId="24188"/>
    <cellStyle name="Normal 5 18 4" xfId="24189"/>
    <cellStyle name="Normal 5 18 5" xfId="24190"/>
    <cellStyle name="Normal 5 18 6" xfId="24191"/>
    <cellStyle name="Normal 5 18 7" xfId="24192"/>
    <cellStyle name="Normal 5 18 8" xfId="24193"/>
    <cellStyle name="Normal 5 18 9" xfId="24194"/>
    <cellStyle name="Normal 5 19" xfId="24195"/>
    <cellStyle name="Normal 5 19 10" xfId="24196"/>
    <cellStyle name="Normal 5 19 11" xfId="24197"/>
    <cellStyle name="Normal 5 19 12" xfId="24198"/>
    <cellStyle name="Normal 5 19 13" xfId="24199"/>
    <cellStyle name="Normal 5 19 2" xfId="24200"/>
    <cellStyle name="Normal 5 19 3" xfId="24201"/>
    <cellStyle name="Normal 5 19 4" xfId="24202"/>
    <cellStyle name="Normal 5 19 5" xfId="24203"/>
    <cellStyle name="Normal 5 19 6" xfId="24204"/>
    <cellStyle name="Normal 5 19 7" xfId="24205"/>
    <cellStyle name="Normal 5 19 8" xfId="24206"/>
    <cellStyle name="Normal 5 19 9" xfId="24207"/>
    <cellStyle name="Normal 5 2" xfId="24208"/>
    <cellStyle name="Normal 5 2 2" xfId="24209"/>
    <cellStyle name="Normal 5 2 2 2" xfId="24210"/>
    <cellStyle name="Normal 5 2 2 2 2" xfId="24211"/>
    <cellStyle name="Normal 5 2 2 2 3" xfId="24212"/>
    <cellStyle name="Normal 5 2 2 3" xfId="24213"/>
    <cellStyle name="Normal 5 2 2 4" xfId="24214"/>
    <cellStyle name="Normal 5 2 2 5" xfId="24215"/>
    <cellStyle name="Normal 5 2 3" xfId="24216"/>
    <cellStyle name="Normal 5 2 3 2" xfId="24217"/>
    <cellStyle name="Normal 5 2 3 2 2" xfId="24218"/>
    <cellStyle name="Normal 5 2 3 3" xfId="24219"/>
    <cellStyle name="Normal 5 2 4" xfId="24220"/>
    <cellStyle name="Normal 5 2 4 2" xfId="24221"/>
    <cellStyle name="Normal 5 2 5" xfId="24222"/>
    <cellStyle name="Normal 5 20" xfId="24223"/>
    <cellStyle name="Normal 5 20 10" xfId="24224"/>
    <cellStyle name="Normal 5 20 11" xfId="24225"/>
    <cellStyle name="Normal 5 20 12" xfId="24226"/>
    <cellStyle name="Normal 5 20 13" xfId="24227"/>
    <cellStyle name="Normal 5 20 2" xfId="24228"/>
    <cellStyle name="Normal 5 20 3" xfId="24229"/>
    <cellStyle name="Normal 5 20 4" xfId="24230"/>
    <cellStyle name="Normal 5 20 5" xfId="24231"/>
    <cellStyle name="Normal 5 20 6" xfId="24232"/>
    <cellStyle name="Normal 5 20 7" xfId="24233"/>
    <cellStyle name="Normal 5 20 8" xfId="24234"/>
    <cellStyle name="Normal 5 20 9" xfId="24235"/>
    <cellStyle name="Normal 5 21" xfId="24236"/>
    <cellStyle name="Normal 5 21 10" xfId="24237"/>
    <cellStyle name="Normal 5 21 11" xfId="24238"/>
    <cellStyle name="Normal 5 21 12" xfId="24239"/>
    <cellStyle name="Normal 5 21 13" xfId="24240"/>
    <cellStyle name="Normal 5 21 2" xfId="24241"/>
    <cellStyle name="Normal 5 21 3" xfId="24242"/>
    <cellStyle name="Normal 5 21 4" xfId="24243"/>
    <cellStyle name="Normal 5 21 5" xfId="24244"/>
    <cellStyle name="Normal 5 21 6" xfId="24245"/>
    <cellStyle name="Normal 5 21 7" xfId="24246"/>
    <cellStyle name="Normal 5 21 8" xfId="24247"/>
    <cellStyle name="Normal 5 21 9" xfId="24248"/>
    <cellStyle name="Normal 5 22" xfId="24249"/>
    <cellStyle name="Normal 5 22 10" xfId="24250"/>
    <cellStyle name="Normal 5 22 11" xfId="24251"/>
    <cellStyle name="Normal 5 22 12" xfId="24252"/>
    <cellStyle name="Normal 5 22 13" xfId="24253"/>
    <cellStyle name="Normal 5 22 2" xfId="24254"/>
    <cellStyle name="Normal 5 22 3" xfId="24255"/>
    <cellStyle name="Normal 5 22 4" xfId="24256"/>
    <cellStyle name="Normal 5 22 5" xfId="24257"/>
    <cellStyle name="Normal 5 22 6" xfId="24258"/>
    <cellStyle name="Normal 5 22 7" xfId="24259"/>
    <cellStyle name="Normal 5 22 8" xfId="24260"/>
    <cellStyle name="Normal 5 22 9" xfId="24261"/>
    <cellStyle name="Normal 5 23" xfId="24262"/>
    <cellStyle name="Normal 5 23 10" xfId="24263"/>
    <cellStyle name="Normal 5 23 11" xfId="24264"/>
    <cellStyle name="Normal 5 23 12" xfId="24265"/>
    <cellStyle name="Normal 5 23 13" xfId="24266"/>
    <cellStyle name="Normal 5 23 2" xfId="24267"/>
    <cellStyle name="Normal 5 23 3" xfId="24268"/>
    <cellStyle name="Normal 5 23 4" xfId="24269"/>
    <cellStyle name="Normal 5 23 5" xfId="24270"/>
    <cellStyle name="Normal 5 23 6" xfId="24271"/>
    <cellStyle name="Normal 5 23 7" xfId="24272"/>
    <cellStyle name="Normal 5 23 8" xfId="24273"/>
    <cellStyle name="Normal 5 23 9" xfId="24274"/>
    <cellStyle name="Normal 5 24" xfId="24275"/>
    <cellStyle name="Normal 5 24 10" xfId="24276"/>
    <cellStyle name="Normal 5 24 11" xfId="24277"/>
    <cellStyle name="Normal 5 24 12" xfId="24278"/>
    <cellStyle name="Normal 5 24 13" xfId="24279"/>
    <cellStyle name="Normal 5 24 2" xfId="24280"/>
    <cellStyle name="Normal 5 24 3" xfId="24281"/>
    <cellStyle name="Normal 5 24 4" xfId="24282"/>
    <cellStyle name="Normal 5 24 5" xfId="24283"/>
    <cellStyle name="Normal 5 24 6" xfId="24284"/>
    <cellStyle name="Normal 5 24 7" xfId="24285"/>
    <cellStyle name="Normal 5 24 8" xfId="24286"/>
    <cellStyle name="Normal 5 24 9" xfId="24287"/>
    <cellStyle name="Normal 5 25" xfId="24288"/>
    <cellStyle name="Normal 5 25 10" xfId="24289"/>
    <cellStyle name="Normal 5 25 11" xfId="24290"/>
    <cellStyle name="Normal 5 25 12" xfId="24291"/>
    <cellStyle name="Normal 5 25 13" xfId="24292"/>
    <cellStyle name="Normal 5 25 2" xfId="24293"/>
    <cellStyle name="Normal 5 25 3" xfId="24294"/>
    <cellStyle name="Normal 5 25 4" xfId="24295"/>
    <cellStyle name="Normal 5 25 5" xfId="24296"/>
    <cellStyle name="Normal 5 25 6" xfId="24297"/>
    <cellStyle name="Normal 5 25 7" xfId="24298"/>
    <cellStyle name="Normal 5 25 8" xfId="24299"/>
    <cellStyle name="Normal 5 25 9" xfId="24300"/>
    <cellStyle name="Normal 5 26" xfId="24301"/>
    <cellStyle name="Normal 5 26 10" xfId="24302"/>
    <cellStyle name="Normal 5 26 11" xfId="24303"/>
    <cellStyle name="Normal 5 26 12" xfId="24304"/>
    <cellStyle name="Normal 5 26 13" xfId="24305"/>
    <cellStyle name="Normal 5 26 2" xfId="24306"/>
    <cellStyle name="Normal 5 26 3" xfId="24307"/>
    <cellStyle name="Normal 5 26 4" xfId="24308"/>
    <cellStyle name="Normal 5 26 5" xfId="24309"/>
    <cellStyle name="Normal 5 26 6" xfId="24310"/>
    <cellStyle name="Normal 5 26 7" xfId="24311"/>
    <cellStyle name="Normal 5 26 8" xfId="24312"/>
    <cellStyle name="Normal 5 26 9" xfId="24313"/>
    <cellStyle name="Normal 5 27" xfId="24314"/>
    <cellStyle name="Normal 5 27 10" xfId="24315"/>
    <cellStyle name="Normal 5 27 11" xfId="24316"/>
    <cellStyle name="Normal 5 27 12" xfId="24317"/>
    <cellStyle name="Normal 5 27 13" xfId="24318"/>
    <cellStyle name="Normal 5 27 2" xfId="24319"/>
    <cellStyle name="Normal 5 27 3" xfId="24320"/>
    <cellStyle name="Normal 5 27 4" xfId="24321"/>
    <cellStyle name="Normal 5 27 5" xfId="24322"/>
    <cellStyle name="Normal 5 27 6" xfId="24323"/>
    <cellStyle name="Normal 5 27 7" xfId="24324"/>
    <cellStyle name="Normal 5 27 8" xfId="24325"/>
    <cellStyle name="Normal 5 27 9" xfId="24326"/>
    <cellStyle name="Normal 5 28" xfId="24327"/>
    <cellStyle name="Normal 5 28 10" xfId="24328"/>
    <cellStyle name="Normal 5 28 11" xfId="24329"/>
    <cellStyle name="Normal 5 28 12" xfId="24330"/>
    <cellStyle name="Normal 5 28 13" xfId="24331"/>
    <cellStyle name="Normal 5 28 2" xfId="24332"/>
    <cellStyle name="Normal 5 28 3" xfId="24333"/>
    <cellStyle name="Normal 5 28 4" xfId="24334"/>
    <cellStyle name="Normal 5 28 5" xfId="24335"/>
    <cellStyle name="Normal 5 28 6" xfId="24336"/>
    <cellStyle name="Normal 5 28 7" xfId="24337"/>
    <cellStyle name="Normal 5 28 8" xfId="24338"/>
    <cellStyle name="Normal 5 28 9" xfId="24339"/>
    <cellStyle name="Normal 5 29" xfId="24340"/>
    <cellStyle name="Normal 5 29 10" xfId="24341"/>
    <cellStyle name="Normal 5 29 11" xfId="24342"/>
    <cellStyle name="Normal 5 29 12" xfId="24343"/>
    <cellStyle name="Normal 5 29 13" xfId="24344"/>
    <cellStyle name="Normal 5 29 2" xfId="24345"/>
    <cellStyle name="Normal 5 29 3" xfId="24346"/>
    <cellStyle name="Normal 5 29 4" xfId="24347"/>
    <cellStyle name="Normal 5 29 5" xfId="24348"/>
    <cellStyle name="Normal 5 29 6" xfId="24349"/>
    <cellStyle name="Normal 5 29 7" xfId="24350"/>
    <cellStyle name="Normal 5 29 8" xfId="24351"/>
    <cellStyle name="Normal 5 29 9" xfId="24352"/>
    <cellStyle name="Normal 5 3" xfId="24353"/>
    <cellStyle name="Normal 5 3 10" xfId="24354"/>
    <cellStyle name="Normal 5 3 10 10" xfId="24355"/>
    <cellStyle name="Normal 5 3 10 11" xfId="24356"/>
    <cellStyle name="Normal 5 3 10 12" xfId="24357"/>
    <cellStyle name="Normal 5 3 10 13" xfId="24358"/>
    <cellStyle name="Normal 5 3 10 2" xfId="24359"/>
    <cellStyle name="Normal 5 3 10 3" xfId="24360"/>
    <cellStyle name="Normal 5 3 10 4" xfId="24361"/>
    <cellStyle name="Normal 5 3 10 5" xfId="24362"/>
    <cellStyle name="Normal 5 3 10 6" xfId="24363"/>
    <cellStyle name="Normal 5 3 10 7" xfId="24364"/>
    <cellStyle name="Normal 5 3 10 8" xfId="24365"/>
    <cellStyle name="Normal 5 3 10 9" xfId="24366"/>
    <cellStyle name="Normal 5 3 11" xfId="24367"/>
    <cellStyle name="Normal 5 3 11 10" xfId="24368"/>
    <cellStyle name="Normal 5 3 11 11" xfId="24369"/>
    <cellStyle name="Normal 5 3 11 12" xfId="24370"/>
    <cellStyle name="Normal 5 3 11 13" xfId="24371"/>
    <cellStyle name="Normal 5 3 11 2" xfId="24372"/>
    <cellStyle name="Normal 5 3 11 3" xfId="24373"/>
    <cellStyle name="Normal 5 3 11 4" xfId="24374"/>
    <cellStyle name="Normal 5 3 11 5" xfId="24375"/>
    <cellStyle name="Normal 5 3 11 6" xfId="24376"/>
    <cellStyle name="Normal 5 3 11 7" xfId="24377"/>
    <cellStyle name="Normal 5 3 11 8" xfId="24378"/>
    <cellStyle name="Normal 5 3 11 9" xfId="24379"/>
    <cellStyle name="Normal 5 3 12" xfId="24380"/>
    <cellStyle name="Normal 5 3 12 10" xfId="24381"/>
    <cellStyle name="Normal 5 3 12 11" xfId="24382"/>
    <cellStyle name="Normal 5 3 12 12" xfId="24383"/>
    <cellStyle name="Normal 5 3 12 13" xfId="24384"/>
    <cellStyle name="Normal 5 3 12 2" xfId="24385"/>
    <cellStyle name="Normal 5 3 12 3" xfId="24386"/>
    <cellStyle name="Normal 5 3 12 4" xfId="24387"/>
    <cellStyle name="Normal 5 3 12 5" xfId="24388"/>
    <cellStyle name="Normal 5 3 12 6" xfId="24389"/>
    <cellStyle name="Normal 5 3 12 7" xfId="24390"/>
    <cellStyle name="Normal 5 3 12 8" xfId="24391"/>
    <cellStyle name="Normal 5 3 12 9" xfId="24392"/>
    <cellStyle name="Normal 5 3 13" xfId="24393"/>
    <cellStyle name="Normal 5 3 13 10" xfId="24394"/>
    <cellStyle name="Normal 5 3 13 11" xfId="24395"/>
    <cellStyle name="Normal 5 3 13 12" xfId="24396"/>
    <cellStyle name="Normal 5 3 13 13" xfId="24397"/>
    <cellStyle name="Normal 5 3 13 2" xfId="24398"/>
    <cellStyle name="Normal 5 3 13 3" xfId="24399"/>
    <cellStyle name="Normal 5 3 13 4" xfId="24400"/>
    <cellStyle name="Normal 5 3 13 5" xfId="24401"/>
    <cellStyle name="Normal 5 3 13 6" xfId="24402"/>
    <cellStyle name="Normal 5 3 13 7" xfId="24403"/>
    <cellStyle name="Normal 5 3 13 8" xfId="24404"/>
    <cellStyle name="Normal 5 3 13 9" xfId="24405"/>
    <cellStyle name="Normal 5 3 14" xfId="24406"/>
    <cellStyle name="Normal 5 3 14 10" xfId="24407"/>
    <cellStyle name="Normal 5 3 14 11" xfId="24408"/>
    <cellStyle name="Normal 5 3 14 12" xfId="24409"/>
    <cellStyle name="Normal 5 3 14 13" xfId="24410"/>
    <cellStyle name="Normal 5 3 14 2" xfId="24411"/>
    <cellStyle name="Normal 5 3 14 3" xfId="24412"/>
    <cellStyle name="Normal 5 3 14 4" xfId="24413"/>
    <cellStyle name="Normal 5 3 14 5" xfId="24414"/>
    <cellStyle name="Normal 5 3 14 6" xfId="24415"/>
    <cellStyle name="Normal 5 3 14 7" xfId="24416"/>
    <cellStyle name="Normal 5 3 14 8" xfId="24417"/>
    <cellStyle name="Normal 5 3 14 9" xfId="24418"/>
    <cellStyle name="Normal 5 3 15" xfId="24419"/>
    <cellStyle name="Normal 5 3 15 10" xfId="24420"/>
    <cellStyle name="Normal 5 3 15 11" xfId="24421"/>
    <cellStyle name="Normal 5 3 15 12" xfId="24422"/>
    <cellStyle name="Normal 5 3 15 13" xfId="24423"/>
    <cellStyle name="Normal 5 3 15 2" xfId="24424"/>
    <cellStyle name="Normal 5 3 15 3" xfId="24425"/>
    <cellStyle name="Normal 5 3 15 4" xfId="24426"/>
    <cellStyle name="Normal 5 3 15 5" xfId="24427"/>
    <cellStyle name="Normal 5 3 15 6" xfId="24428"/>
    <cellStyle name="Normal 5 3 15 7" xfId="24429"/>
    <cellStyle name="Normal 5 3 15 8" xfId="24430"/>
    <cellStyle name="Normal 5 3 15 9" xfId="24431"/>
    <cellStyle name="Normal 5 3 16" xfId="24432"/>
    <cellStyle name="Normal 5 3 16 10" xfId="24433"/>
    <cellStyle name="Normal 5 3 16 11" xfId="24434"/>
    <cellStyle name="Normal 5 3 16 12" xfId="24435"/>
    <cellStyle name="Normal 5 3 16 13" xfId="24436"/>
    <cellStyle name="Normal 5 3 16 2" xfId="24437"/>
    <cellStyle name="Normal 5 3 16 3" xfId="24438"/>
    <cellStyle name="Normal 5 3 16 4" xfId="24439"/>
    <cellStyle name="Normal 5 3 16 5" xfId="24440"/>
    <cellStyle name="Normal 5 3 16 6" xfId="24441"/>
    <cellStyle name="Normal 5 3 16 7" xfId="24442"/>
    <cellStyle name="Normal 5 3 16 8" xfId="24443"/>
    <cellStyle name="Normal 5 3 16 9" xfId="24444"/>
    <cellStyle name="Normal 5 3 17" xfId="24445"/>
    <cellStyle name="Normal 5 3 17 10" xfId="24446"/>
    <cellStyle name="Normal 5 3 17 11" xfId="24447"/>
    <cellStyle name="Normal 5 3 17 12" xfId="24448"/>
    <cellStyle name="Normal 5 3 17 13" xfId="24449"/>
    <cellStyle name="Normal 5 3 17 2" xfId="24450"/>
    <cellStyle name="Normal 5 3 17 3" xfId="24451"/>
    <cellStyle name="Normal 5 3 17 4" xfId="24452"/>
    <cellStyle name="Normal 5 3 17 5" xfId="24453"/>
    <cellStyle name="Normal 5 3 17 6" xfId="24454"/>
    <cellStyle name="Normal 5 3 17 7" xfId="24455"/>
    <cellStyle name="Normal 5 3 17 8" xfId="24456"/>
    <cellStyle name="Normal 5 3 17 9" xfId="24457"/>
    <cellStyle name="Normal 5 3 18" xfId="24458"/>
    <cellStyle name="Normal 5 3 18 10" xfId="24459"/>
    <cellStyle name="Normal 5 3 18 11" xfId="24460"/>
    <cellStyle name="Normal 5 3 18 12" xfId="24461"/>
    <cellStyle name="Normal 5 3 18 13" xfId="24462"/>
    <cellStyle name="Normal 5 3 18 2" xfId="24463"/>
    <cellStyle name="Normal 5 3 18 3" xfId="24464"/>
    <cellStyle name="Normal 5 3 18 4" xfId="24465"/>
    <cellStyle name="Normal 5 3 18 5" xfId="24466"/>
    <cellStyle name="Normal 5 3 18 6" xfId="24467"/>
    <cellStyle name="Normal 5 3 18 7" xfId="24468"/>
    <cellStyle name="Normal 5 3 18 8" xfId="24469"/>
    <cellStyle name="Normal 5 3 18 9" xfId="24470"/>
    <cellStyle name="Normal 5 3 19" xfId="24471"/>
    <cellStyle name="Normal 5 3 19 10" xfId="24472"/>
    <cellStyle name="Normal 5 3 19 11" xfId="24473"/>
    <cellStyle name="Normal 5 3 19 12" xfId="24474"/>
    <cellStyle name="Normal 5 3 19 13" xfId="24475"/>
    <cellStyle name="Normal 5 3 19 2" xfId="24476"/>
    <cellStyle name="Normal 5 3 19 3" xfId="24477"/>
    <cellStyle name="Normal 5 3 19 4" xfId="24478"/>
    <cellStyle name="Normal 5 3 19 5" xfId="24479"/>
    <cellStyle name="Normal 5 3 19 6" xfId="24480"/>
    <cellStyle name="Normal 5 3 19 7" xfId="24481"/>
    <cellStyle name="Normal 5 3 19 8" xfId="24482"/>
    <cellStyle name="Normal 5 3 19 9" xfId="24483"/>
    <cellStyle name="Normal 5 3 2" xfId="24484"/>
    <cellStyle name="Normal 5 3 2 10" xfId="24485"/>
    <cellStyle name="Normal 5 3 2 11" xfId="24486"/>
    <cellStyle name="Normal 5 3 2 12" xfId="24487"/>
    <cellStyle name="Normal 5 3 2 13" xfId="24488"/>
    <cellStyle name="Normal 5 3 2 2" xfId="24489"/>
    <cellStyle name="Normal 5 3 2 3" xfId="24490"/>
    <cellStyle name="Normal 5 3 2 4" xfId="24491"/>
    <cellStyle name="Normal 5 3 2 5" xfId="24492"/>
    <cellStyle name="Normal 5 3 2 6" xfId="24493"/>
    <cellStyle name="Normal 5 3 2 7" xfId="24494"/>
    <cellStyle name="Normal 5 3 2 8" xfId="24495"/>
    <cellStyle name="Normal 5 3 2 9" xfId="24496"/>
    <cellStyle name="Normal 5 3 20" xfId="24497"/>
    <cellStyle name="Normal 5 3 21" xfId="24498"/>
    <cellStyle name="Normal 5 3 22" xfId="24499"/>
    <cellStyle name="Normal 5 3 3" xfId="24500"/>
    <cellStyle name="Normal 5 3 3 10" xfId="24501"/>
    <cellStyle name="Normal 5 3 3 11" xfId="24502"/>
    <cellStyle name="Normal 5 3 3 12" xfId="24503"/>
    <cellStyle name="Normal 5 3 3 13" xfId="24504"/>
    <cellStyle name="Normal 5 3 3 2" xfId="24505"/>
    <cellStyle name="Normal 5 3 3 3" xfId="24506"/>
    <cellStyle name="Normal 5 3 3 4" xfId="24507"/>
    <cellStyle name="Normal 5 3 3 5" xfId="24508"/>
    <cellStyle name="Normal 5 3 3 6" xfId="24509"/>
    <cellStyle name="Normal 5 3 3 7" xfId="24510"/>
    <cellStyle name="Normal 5 3 3 8" xfId="24511"/>
    <cellStyle name="Normal 5 3 3 9" xfId="24512"/>
    <cellStyle name="Normal 5 3 4" xfId="24513"/>
    <cellStyle name="Normal 5 3 4 10" xfId="24514"/>
    <cellStyle name="Normal 5 3 4 11" xfId="24515"/>
    <cellStyle name="Normal 5 3 4 12" xfId="24516"/>
    <cellStyle name="Normal 5 3 4 13" xfId="24517"/>
    <cellStyle name="Normal 5 3 4 2" xfId="24518"/>
    <cellStyle name="Normal 5 3 4 3" xfId="24519"/>
    <cellStyle name="Normal 5 3 4 4" xfId="24520"/>
    <cellStyle name="Normal 5 3 4 5" xfId="24521"/>
    <cellStyle name="Normal 5 3 4 6" xfId="24522"/>
    <cellStyle name="Normal 5 3 4 7" xfId="24523"/>
    <cellStyle name="Normal 5 3 4 8" xfId="24524"/>
    <cellStyle name="Normal 5 3 4 9" xfId="24525"/>
    <cellStyle name="Normal 5 3 5" xfId="24526"/>
    <cellStyle name="Normal 5 3 5 10" xfId="24527"/>
    <cellStyle name="Normal 5 3 5 11" xfId="24528"/>
    <cellStyle name="Normal 5 3 5 12" xfId="24529"/>
    <cellStyle name="Normal 5 3 5 13" xfId="24530"/>
    <cellStyle name="Normal 5 3 5 2" xfId="24531"/>
    <cellStyle name="Normal 5 3 5 3" xfId="24532"/>
    <cellStyle name="Normal 5 3 5 4" xfId="24533"/>
    <cellStyle name="Normal 5 3 5 5" xfId="24534"/>
    <cellStyle name="Normal 5 3 5 6" xfId="24535"/>
    <cellStyle name="Normal 5 3 5 7" xfId="24536"/>
    <cellStyle name="Normal 5 3 5 8" xfId="24537"/>
    <cellStyle name="Normal 5 3 5 9" xfId="24538"/>
    <cellStyle name="Normal 5 3 6" xfId="24539"/>
    <cellStyle name="Normal 5 3 6 10" xfId="24540"/>
    <cellStyle name="Normal 5 3 6 11" xfId="24541"/>
    <cellStyle name="Normal 5 3 6 12" xfId="24542"/>
    <cellStyle name="Normal 5 3 6 13" xfId="24543"/>
    <cellStyle name="Normal 5 3 6 2" xfId="24544"/>
    <cellStyle name="Normal 5 3 6 3" xfId="24545"/>
    <cellStyle name="Normal 5 3 6 4" xfId="24546"/>
    <cellStyle name="Normal 5 3 6 5" xfId="24547"/>
    <cellStyle name="Normal 5 3 6 6" xfId="24548"/>
    <cellStyle name="Normal 5 3 6 7" xfId="24549"/>
    <cellStyle name="Normal 5 3 6 8" xfId="24550"/>
    <cellStyle name="Normal 5 3 6 9" xfId="24551"/>
    <cellStyle name="Normal 5 3 7" xfId="24552"/>
    <cellStyle name="Normal 5 3 7 10" xfId="24553"/>
    <cellStyle name="Normal 5 3 7 11" xfId="24554"/>
    <cellStyle name="Normal 5 3 7 12" xfId="24555"/>
    <cellStyle name="Normal 5 3 7 13" xfId="24556"/>
    <cellStyle name="Normal 5 3 7 2" xfId="24557"/>
    <cellStyle name="Normal 5 3 7 3" xfId="24558"/>
    <cellStyle name="Normal 5 3 7 4" xfId="24559"/>
    <cellStyle name="Normal 5 3 7 5" xfId="24560"/>
    <cellStyle name="Normal 5 3 7 6" xfId="24561"/>
    <cellStyle name="Normal 5 3 7 7" xfId="24562"/>
    <cellStyle name="Normal 5 3 7 8" xfId="24563"/>
    <cellStyle name="Normal 5 3 7 9" xfId="24564"/>
    <cellStyle name="Normal 5 3 8" xfId="24565"/>
    <cellStyle name="Normal 5 3 8 10" xfId="24566"/>
    <cellStyle name="Normal 5 3 8 11" xfId="24567"/>
    <cellStyle name="Normal 5 3 8 12" xfId="24568"/>
    <cellStyle name="Normal 5 3 8 13" xfId="24569"/>
    <cellStyle name="Normal 5 3 8 2" xfId="24570"/>
    <cellStyle name="Normal 5 3 8 3" xfId="24571"/>
    <cellStyle name="Normal 5 3 8 4" xfId="24572"/>
    <cellStyle name="Normal 5 3 8 5" xfId="24573"/>
    <cellStyle name="Normal 5 3 8 6" xfId="24574"/>
    <cellStyle name="Normal 5 3 8 7" xfId="24575"/>
    <cellStyle name="Normal 5 3 8 8" xfId="24576"/>
    <cellStyle name="Normal 5 3 8 9" xfId="24577"/>
    <cellStyle name="Normal 5 3 9" xfId="24578"/>
    <cellStyle name="Normal 5 3 9 10" xfId="24579"/>
    <cellStyle name="Normal 5 3 9 11" xfId="24580"/>
    <cellStyle name="Normal 5 3 9 12" xfId="24581"/>
    <cellStyle name="Normal 5 3 9 13" xfId="24582"/>
    <cellStyle name="Normal 5 3 9 2" xfId="24583"/>
    <cellStyle name="Normal 5 3 9 3" xfId="24584"/>
    <cellStyle name="Normal 5 3 9 4" xfId="24585"/>
    <cellStyle name="Normal 5 3 9 5" xfId="24586"/>
    <cellStyle name="Normal 5 3 9 6" xfId="24587"/>
    <cellStyle name="Normal 5 3 9 7" xfId="24588"/>
    <cellStyle name="Normal 5 3 9 8" xfId="24589"/>
    <cellStyle name="Normal 5 3 9 9" xfId="24590"/>
    <cellStyle name="Normal 5 30" xfId="24591"/>
    <cellStyle name="Normal 5 30 10" xfId="24592"/>
    <cellStyle name="Normal 5 30 11" xfId="24593"/>
    <cellStyle name="Normal 5 30 12" xfId="24594"/>
    <cellStyle name="Normal 5 30 13" xfId="24595"/>
    <cellStyle name="Normal 5 30 2" xfId="24596"/>
    <cellStyle name="Normal 5 30 3" xfId="24597"/>
    <cellStyle name="Normal 5 30 4" xfId="24598"/>
    <cellStyle name="Normal 5 30 5" xfId="24599"/>
    <cellStyle name="Normal 5 30 6" xfId="24600"/>
    <cellStyle name="Normal 5 30 7" xfId="24601"/>
    <cellStyle name="Normal 5 30 8" xfId="24602"/>
    <cellStyle name="Normal 5 30 9" xfId="24603"/>
    <cellStyle name="Normal 5 31" xfId="24604"/>
    <cellStyle name="Normal 5 31 10" xfId="24605"/>
    <cellStyle name="Normal 5 31 11" xfId="24606"/>
    <cellStyle name="Normal 5 31 12" xfId="24607"/>
    <cellStyle name="Normal 5 31 13" xfId="24608"/>
    <cellStyle name="Normal 5 31 2" xfId="24609"/>
    <cellStyle name="Normal 5 31 3" xfId="24610"/>
    <cellStyle name="Normal 5 31 4" xfId="24611"/>
    <cellStyle name="Normal 5 31 5" xfId="24612"/>
    <cellStyle name="Normal 5 31 6" xfId="24613"/>
    <cellStyle name="Normal 5 31 7" xfId="24614"/>
    <cellStyle name="Normal 5 31 8" xfId="24615"/>
    <cellStyle name="Normal 5 31 9" xfId="24616"/>
    <cellStyle name="Normal 5 32" xfId="24617"/>
    <cellStyle name="Normal 5 32 10" xfId="24618"/>
    <cellStyle name="Normal 5 32 11" xfId="24619"/>
    <cellStyle name="Normal 5 32 12" xfId="24620"/>
    <cellStyle name="Normal 5 32 13" xfId="24621"/>
    <cellStyle name="Normal 5 32 2" xfId="24622"/>
    <cellStyle name="Normal 5 32 3" xfId="24623"/>
    <cellStyle name="Normal 5 32 4" xfId="24624"/>
    <cellStyle name="Normal 5 32 5" xfId="24625"/>
    <cellStyle name="Normal 5 32 6" xfId="24626"/>
    <cellStyle name="Normal 5 32 7" xfId="24627"/>
    <cellStyle name="Normal 5 32 8" xfId="24628"/>
    <cellStyle name="Normal 5 32 9" xfId="24629"/>
    <cellStyle name="Normal 5 33" xfId="24630"/>
    <cellStyle name="Normal 5 33 10" xfId="24631"/>
    <cellStyle name="Normal 5 33 11" xfId="24632"/>
    <cellStyle name="Normal 5 33 12" xfId="24633"/>
    <cellStyle name="Normal 5 33 13" xfId="24634"/>
    <cellStyle name="Normal 5 33 2" xfId="24635"/>
    <cellStyle name="Normal 5 33 3" xfId="24636"/>
    <cellStyle name="Normal 5 33 4" xfId="24637"/>
    <cellStyle name="Normal 5 33 5" xfId="24638"/>
    <cellStyle name="Normal 5 33 6" xfId="24639"/>
    <cellStyle name="Normal 5 33 7" xfId="24640"/>
    <cellStyle name="Normal 5 33 8" xfId="24641"/>
    <cellStyle name="Normal 5 33 9" xfId="24642"/>
    <cellStyle name="Normal 5 34" xfId="24643"/>
    <cellStyle name="Normal 5 34 10" xfId="24644"/>
    <cellStyle name="Normal 5 34 11" xfId="24645"/>
    <cellStyle name="Normal 5 34 12" xfId="24646"/>
    <cellStyle name="Normal 5 34 13" xfId="24647"/>
    <cellStyle name="Normal 5 34 2" xfId="24648"/>
    <cellStyle name="Normal 5 34 3" xfId="24649"/>
    <cellStyle name="Normal 5 34 4" xfId="24650"/>
    <cellStyle name="Normal 5 34 5" xfId="24651"/>
    <cellStyle name="Normal 5 34 6" xfId="24652"/>
    <cellStyle name="Normal 5 34 7" xfId="24653"/>
    <cellStyle name="Normal 5 34 8" xfId="24654"/>
    <cellStyle name="Normal 5 34 9" xfId="24655"/>
    <cellStyle name="Normal 5 35" xfId="24656"/>
    <cellStyle name="Normal 5 35 10" xfId="24657"/>
    <cellStyle name="Normal 5 35 11" xfId="24658"/>
    <cellStyle name="Normal 5 35 12" xfId="24659"/>
    <cellStyle name="Normal 5 35 13" xfId="24660"/>
    <cellStyle name="Normal 5 35 2" xfId="24661"/>
    <cellStyle name="Normal 5 35 3" xfId="24662"/>
    <cellStyle name="Normal 5 35 4" xfId="24663"/>
    <cellStyle name="Normal 5 35 5" xfId="24664"/>
    <cellStyle name="Normal 5 35 6" xfId="24665"/>
    <cellStyle name="Normal 5 35 7" xfId="24666"/>
    <cellStyle name="Normal 5 35 8" xfId="24667"/>
    <cellStyle name="Normal 5 35 9" xfId="24668"/>
    <cellStyle name="Normal 5 36" xfId="24669"/>
    <cellStyle name="Normal 5 36 10" xfId="24670"/>
    <cellStyle name="Normal 5 36 11" xfId="24671"/>
    <cellStyle name="Normal 5 36 12" xfId="24672"/>
    <cellStyle name="Normal 5 36 13" xfId="24673"/>
    <cellStyle name="Normal 5 36 2" xfId="24674"/>
    <cellStyle name="Normal 5 36 3" xfId="24675"/>
    <cellStyle name="Normal 5 36 4" xfId="24676"/>
    <cellStyle name="Normal 5 36 5" xfId="24677"/>
    <cellStyle name="Normal 5 36 6" xfId="24678"/>
    <cellStyle name="Normal 5 36 7" xfId="24679"/>
    <cellStyle name="Normal 5 36 8" xfId="24680"/>
    <cellStyle name="Normal 5 36 9" xfId="24681"/>
    <cellStyle name="Normal 5 37" xfId="24682"/>
    <cellStyle name="Normal 5 37 10" xfId="24683"/>
    <cellStyle name="Normal 5 37 11" xfId="24684"/>
    <cellStyle name="Normal 5 37 12" xfId="24685"/>
    <cellStyle name="Normal 5 37 13" xfId="24686"/>
    <cellStyle name="Normal 5 37 2" xfId="24687"/>
    <cellStyle name="Normal 5 37 3" xfId="24688"/>
    <cellStyle name="Normal 5 37 4" xfId="24689"/>
    <cellStyle name="Normal 5 37 5" xfId="24690"/>
    <cellStyle name="Normal 5 37 6" xfId="24691"/>
    <cellStyle name="Normal 5 37 7" xfId="24692"/>
    <cellStyle name="Normal 5 37 8" xfId="24693"/>
    <cellStyle name="Normal 5 37 9" xfId="24694"/>
    <cellStyle name="Normal 5 38" xfId="24695"/>
    <cellStyle name="Normal 5 38 10" xfId="24696"/>
    <cellStyle name="Normal 5 38 11" xfId="24697"/>
    <cellStyle name="Normal 5 38 12" xfId="24698"/>
    <cellStyle name="Normal 5 38 13" xfId="24699"/>
    <cellStyle name="Normal 5 38 2" xfId="24700"/>
    <cellStyle name="Normal 5 38 3" xfId="24701"/>
    <cellStyle name="Normal 5 38 4" xfId="24702"/>
    <cellStyle name="Normal 5 38 5" xfId="24703"/>
    <cellStyle name="Normal 5 38 6" xfId="24704"/>
    <cellStyle name="Normal 5 38 7" xfId="24705"/>
    <cellStyle name="Normal 5 38 8" xfId="24706"/>
    <cellStyle name="Normal 5 38 9" xfId="24707"/>
    <cellStyle name="Normal 5 39" xfId="24708"/>
    <cellStyle name="Normal 5 39 10" xfId="24709"/>
    <cellStyle name="Normal 5 39 11" xfId="24710"/>
    <cellStyle name="Normal 5 39 12" xfId="24711"/>
    <cellStyle name="Normal 5 39 13" xfId="24712"/>
    <cellStyle name="Normal 5 39 2" xfId="24713"/>
    <cellStyle name="Normal 5 39 3" xfId="24714"/>
    <cellStyle name="Normal 5 39 4" xfId="24715"/>
    <cellStyle name="Normal 5 39 5" xfId="24716"/>
    <cellStyle name="Normal 5 39 6" xfId="24717"/>
    <cellStyle name="Normal 5 39 7" xfId="24718"/>
    <cellStyle name="Normal 5 39 8" xfId="24719"/>
    <cellStyle name="Normal 5 39 9" xfId="24720"/>
    <cellStyle name="Normal 5 4" xfId="24721"/>
    <cellStyle name="Normal 5 4 10" xfId="24722"/>
    <cellStyle name="Normal 5 4 10 10" xfId="24723"/>
    <cellStyle name="Normal 5 4 10 11" xfId="24724"/>
    <cellStyle name="Normal 5 4 10 12" xfId="24725"/>
    <cellStyle name="Normal 5 4 10 13" xfId="24726"/>
    <cellStyle name="Normal 5 4 10 2" xfId="24727"/>
    <cellStyle name="Normal 5 4 10 3" xfId="24728"/>
    <cellStyle name="Normal 5 4 10 4" xfId="24729"/>
    <cellStyle name="Normal 5 4 10 5" xfId="24730"/>
    <cellStyle name="Normal 5 4 10 6" xfId="24731"/>
    <cellStyle name="Normal 5 4 10 7" xfId="24732"/>
    <cellStyle name="Normal 5 4 10 8" xfId="24733"/>
    <cellStyle name="Normal 5 4 10 9" xfId="24734"/>
    <cellStyle name="Normal 5 4 11" xfId="24735"/>
    <cellStyle name="Normal 5 4 11 10" xfId="24736"/>
    <cellStyle name="Normal 5 4 11 11" xfId="24737"/>
    <cellStyle name="Normal 5 4 11 12" xfId="24738"/>
    <cellStyle name="Normal 5 4 11 13" xfId="24739"/>
    <cellStyle name="Normal 5 4 11 2" xfId="24740"/>
    <cellStyle name="Normal 5 4 11 3" xfId="24741"/>
    <cellStyle name="Normal 5 4 11 4" xfId="24742"/>
    <cellStyle name="Normal 5 4 11 5" xfId="24743"/>
    <cellStyle name="Normal 5 4 11 6" xfId="24744"/>
    <cellStyle name="Normal 5 4 11 7" xfId="24745"/>
    <cellStyle name="Normal 5 4 11 8" xfId="24746"/>
    <cellStyle name="Normal 5 4 11 9" xfId="24747"/>
    <cellStyle name="Normal 5 4 12" xfId="24748"/>
    <cellStyle name="Normal 5 4 12 10" xfId="24749"/>
    <cellStyle name="Normal 5 4 12 11" xfId="24750"/>
    <cellStyle name="Normal 5 4 12 12" xfId="24751"/>
    <cellStyle name="Normal 5 4 12 13" xfId="24752"/>
    <cellStyle name="Normal 5 4 12 2" xfId="24753"/>
    <cellStyle name="Normal 5 4 12 3" xfId="24754"/>
    <cellStyle name="Normal 5 4 12 4" xfId="24755"/>
    <cellStyle name="Normal 5 4 12 5" xfId="24756"/>
    <cellStyle name="Normal 5 4 12 6" xfId="24757"/>
    <cellStyle name="Normal 5 4 12 7" xfId="24758"/>
    <cellStyle name="Normal 5 4 12 8" xfId="24759"/>
    <cellStyle name="Normal 5 4 12 9" xfId="24760"/>
    <cellStyle name="Normal 5 4 13" xfId="24761"/>
    <cellStyle name="Normal 5 4 13 10" xfId="24762"/>
    <cellStyle name="Normal 5 4 13 11" xfId="24763"/>
    <cellStyle name="Normal 5 4 13 12" xfId="24764"/>
    <cellStyle name="Normal 5 4 13 13" xfId="24765"/>
    <cellStyle name="Normal 5 4 13 2" xfId="24766"/>
    <cellStyle name="Normal 5 4 13 3" xfId="24767"/>
    <cellStyle name="Normal 5 4 13 4" xfId="24768"/>
    <cellStyle name="Normal 5 4 13 5" xfId="24769"/>
    <cellStyle name="Normal 5 4 13 6" xfId="24770"/>
    <cellStyle name="Normal 5 4 13 7" xfId="24771"/>
    <cellStyle name="Normal 5 4 13 8" xfId="24772"/>
    <cellStyle name="Normal 5 4 13 9" xfId="24773"/>
    <cellStyle name="Normal 5 4 14" xfId="24774"/>
    <cellStyle name="Normal 5 4 14 10" xfId="24775"/>
    <cellStyle name="Normal 5 4 14 11" xfId="24776"/>
    <cellStyle name="Normal 5 4 14 12" xfId="24777"/>
    <cellStyle name="Normal 5 4 14 13" xfId="24778"/>
    <cellStyle name="Normal 5 4 14 2" xfId="24779"/>
    <cellStyle name="Normal 5 4 14 3" xfId="24780"/>
    <cellStyle name="Normal 5 4 14 4" xfId="24781"/>
    <cellStyle name="Normal 5 4 14 5" xfId="24782"/>
    <cellStyle name="Normal 5 4 14 6" xfId="24783"/>
    <cellStyle name="Normal 5 4 14 7" xfId="24784"/>
    <cellStyle name="Normal 5 4 14 8" xfId="24785"/>
    <cellStyle name="Normal 5 4 14 9" xfId="24786"/>
    <cellStyle name="Normal 5 4 15" xfId="24787"/>
    <cellStyle name="Normal 5 4 15 10" xfId="24788"/>
    <cellStyle name="Normal 5 4 15 11" xfId="24789"/>
    <cellStyle name="Normal 5 4 15 12" xfId="24790"/>
    <cellStyle name="Normal 5 4 15 13" xfId="24791"/>
    <cellStyle name="Normal 5 4 15 2" xfId="24792"/>
    <cellStyle name="Normal 5 4 15 3" xfId="24793"/>
    <cellStyle name="Normal 5 4 15 4" xfId="24794"/>
    <cellStyle name="Normal 5 4 15 5" xfId="24795"/>
    <cellStyle name="Normal 5 4 15 6" xfId="24796"/>
    <cellStyle name="Normal 5 4 15 7" xfId="24797"/>
    <cellStyle name="Normal 5 4 15 8" xfId="24798"/>
    <cellStyle name="Normal 5 4 15 9" xfId="24799"/>
    <cellStyle name="Normal 5 4 16" xfId="24800"/>
    <cellStyle name="Normal 5 4 16 10" xfId="24801"/>
    <cellStyle name="Normal 5 4 16 11" xfId="24802"/>
    <cellStyle name="Normal 5 4 16 12" xfId="24803"/>
    <cellStyle name="Normal 5 4 16 13" xfId="24804"/>
    <cellStyle name="Normal 5 4 16 2" xfId="24805"/>
    <cellStyle name="Normal 5 4 16 3" xfId="24806"/>
    <cellStyle name="Normal 5 4 16 4" xfId="24807"/>
    <cellStyle name="Normal 5 4 16 5" xfId="24808"/>
    <cellStyle name="Normal 5 4 16 6" xfId="24809"/>
    <cellStyle name="Normal 5 4 16 7" xfId="24810"/>
    <cellStyle name="Normal 5 4 16 8" xfId="24811"/>
    <cellStyle name="Normal 5 4 16 9" xfId="24812"/>
    <cellStyle name="Normal 5 4 17" xfId="24813"/>
    <cellStyle name="Normal 5 4 17 10" xfId="24814"/>
    <cellStyle name="Normal 5 4 17 11" xfId="24815"/>
    <cellStyle name="Normal 5 4 17 12" xfId="24816"/>
    <cellStyle name="Normal 5 4 17 13" xfId="24817"/>
    <cellStyle name="Normal 5 4 17 2" xfId="24818"/>
    <cellStyle name="Normal 5 4 17 3" xfId="24819"/>
    <cellStyle name="Normal 5 4 17 4" xfId="24820"/>
    <cellStyle name="Normal 5 4 17 5" xfId="24821"/>
    <cellStyle name="Normal 5 4 17 6" xfId="24822"/>
    <cellStyle name="Normal 5 4 17 7" xfId="24823"/>
    <cellStyle name="Normal 5 4 17 8" xfId="24824"/>
    <cellStyle name="Normal 5 4 17 9" xfId="24825"/>
    <cellStyle name="Normal 5 4 18" xfId="24826"/>
    <cellStyle name="Normal 5 4 18 10" xfId="24827"/>
    <cellStyle name="Normal 5 4 18 11" xfId="24828"/>
    <cellStyle name="Normal 5 4 18 12" xfId="24829"/>
    <cellStyle name="Normal 5 4 18 13" xfId="24830"/>
    <cellStyle name="Normal 5 4 18 2" xfId="24831"/>
    <cellStyle name="Normal 5 4 18 3" xfId="24832"/>
    <cellStyle name="Normal 5 4 18 4" xfId="24833"/>
    <cellStyle name="Normal 5 4 18 5" xfId="24834"/>
    <cellStyle name="Normal 5 4 18 6" xfId="24835"/>
    <cellStyle name="Normal 5 4 18 7" xfId="24836"/>
    <cellStyle name="Normal 5 4 18 8" xfId="24837"/>
    <cellStyle name="Normal 5 4 18 9" xfId="24838"/>
    <cellStyle name="Normal 5 4 19" xfId="24839"/>
    <cellStyle name="Normal 5 4 19 10" xfId="24840"/>
    <cellStyle name="Normal 5 4 19 11" xfId="24841"/>
    <cellStyle name="Normal 5 4 19 12" xfId="24842"/>
    <cellStyle name="Normal 5 4 19 13" xfId="24843"/>
    <cellStyle name="Normal 5 4 19 2" xfId="24844"/>
    <cellStyle name="Normal 5 4 19 3" xfId="24845"/>
    <cellStyle name="Normal 5 4 19 4" xfId="24846"/>
    <cellStyle name="Normal 5 4 19 5" xfId="24847"/>
    <cellStyle name="Normal 5 4 19 6" xfId="24848"/>
    <cellStyle name="Normal 5 4 19 7" xfId="24849"/>
    <cellStyle name="Normal 5 4 19 8" xfId="24850"/>
    <cellStyle name="Normal 5 4 19 9" xfId="24851"/>
    <cellStyle name="Normal 5 4 2" xfId="24852"/>
    <cellStyle name="Normal 5 4 2 10" xfId="24853"/>
    <cellStyle name="Normal 5 4 2 11" xfId="24854"/>
    <cellStyle name="Normal 5 4 2 12" xfId="24855"/>
    <cellStyle name="Normal 5 4 2 13" xfId="24856"/>
    <cellStyle name="Normal 5 4 2 2" xfId="24857"/>
    <cellStyle name="Normal 5 4 2 3" xfId="24858"/>
    <cellStyle name="Normal 5 4 2 4" xfId="24859"/>
    <cellStyle name="Normal 5 4 2 5" xfId="24860"/>
    <cellStyle name="Normal 5 4 2 6" xfId="24861"/>
    <cellStyle name="Normal 5 4 2 7" xfId="24862"/>
    <cellStyle name="Normal 5 4 2 8" xfId="24863"/>
    <cellStyle name="Normal 5 4 2 9" xfId="24864"/>
    <cellStyle name="Normal 5 4 20" xfId="24865"/>
    <cellStyle name="Normal 5 4 21" xfId="24866"/>
    <cellStyle name="Normal 5 4 22" xfId="24867"/>
    <cellStyle name="Normal 5 4 3" xfId="24868"/>
    <cellStyle name="Normal 5 4 3 10" xfId="24869"/>
    <cellStyle name="Normal 5 4 3 11" xfId="24870"/>
    <cellStyle name="Normal 5 4 3 12" xfId="24871"/>
    <cellStyle name="Normal 5 4 3 13" xfId="24872"/>
    <cellStyle name="Normal 5 4 3 2" xfId="24873"/>
    <cellStyle name="Normal 5 4 3 3" xfId="24874"/>
    <cellStyle name="Normal 5 4 3 4" xfId="24875"/>
    <cellStyle name="Normal 5 4 3 5" xfId="24876"/>
    <cellStyle name="Normal 5 4 3 6" xfId="24877"/>
    <cellStyle name="Normal 5 4 3 7" xfId="24878"/>
    <cellStyle name="Normal 5 4 3 8" xfId="24879"/>
    <cellStyle name="Normal 5 4 3 9" xfId="24880"/>
    <cellStyle name="Normal 5 4 4" xfId="24881"/>
    <cellStyle name="Normal 5 4 4 10" xfId="24882"/>
    <cellStyle name="Normal 5 4 4 11" xfId="24883"/>
    <cellStyle name="Normal 5 4 4 12" xfId="24884"/>
    <cellStyle name="Normal 5 4 4 13" xfId="24885"/>
    <cellStyle name="Normal 5 4 4 2" xfId="24886"/>
    <cellStyle name="Normal 5 4 4 3" xfId="24887"/>
    <cellStyle name="Normal 5 4 4 4" xfId="24888"/>
    <cellStyle name="Normal 5 4 4 5" xfId="24889"/>
    <cellStyle name="Normal 5 4 4 6" xfId="24890"/>
    <cellStyle name="Normal 5 4 4 7" xfId="24891"/>
    <cellStyle name="Normal 5 4 4 8" xfId="24892"/>
    <cellStyle name="Normal 5 4 4 9" xfId="24893"/>
    <cellStyle name="Normal 5 4 5" xfId="24894"/>
    <cellStyle name="Normal 5 4 5 10" xfId="24895"/>
    <cellStyle name="Normal 5 4 5 11" xfId="24896"/>
    <cellStyle name="Normal 5 4 5 12" xfId="24897"/>
    <cellStyle name="Normal 5 4 5 13" xfId="24898"/>
    <cellStyle name="Normal 5 4 5 2" xfId="24899"/>
    <cellStyle name="Normal 5 4 5 3" xfId="24900"/>
    <cellStyle name="Normal 5 4 5 4" xfId="24901"/>
    <cellStyle name="Normal 5 4 5 5" xfId="24902"/>
    <cellStyle name="Normal 5 4 5 6" xfId="24903"/>
    <cellStyle name="Normal 5 4 5 7" xfId="24904"/>
    <cellStyle name="Normal 5 4 5 8" xfId="24905"/>
    <cellStyle name="Normal 5 4 5 9" xfId="24906"/>
    <cellStyle name="Normal 5 4 6" xfId="24907"/>
    <cellStyle name="Normal 5 4 6 10" xfId="24908"/>
    <cellStyle name="Normal 5 4 6 11" xfId="24909"/>
    <cellStyle name="Normal 5 4 6 12" xfId="24910"/>
    <cellStyle name="Normal 5 4 6 13" xfId="24911"/>
    <cellStyle name="Normal 5 4 6 2" xfId="24912"/>
    <cellStyle name="Normal 5 4 6 3" xfId="24913"/>
    <cellStyle name="Normal 5 4 6 4" xfId="24914"/>
    <cellStyle name="Normal 5 4 6 5" xfId="24915"/>
    <cellStyle name="Normal 5 4 6 6" xfId="24916"/>
    <cellStyle name="Normal 5 4 6 7" xfId="24917"/>
    <cellStyle name="Normal 5 4 6 8" xfId="24918"/>
    <cellStyle name="Normal 5 4 6 9" xfId="24919"/>
    <cellStyle name="Normal 5 4 7" xfId="24920"/>
    <cellStyle name="Normal 5 4 7 10" xfId="24921"/>
    <cellStyle name="Normal 5 4 7 11" xfId="24922"/>
    <cellStyle name="Normal 5 4 7 12" xfId="24923"/>
    <cellStyle name="Normal 5 4 7 13" xfId="24924"/>
    <cellStyle name="Normal 5 4 7 2" xfId="24925"/>
    <cellStyle name="Normal 5 4 7 3" xfId="24926"/>
    <cellStyle name="Normal 5 4 7 4" xfId="24927"/>
    <cellStyle name="Normal 5 4 7 5" xfId="24928"/>
    <cellStyle name="Normal 5 4 7 6" xfId="24929"/>
    <cellStyle name="Normal 5 4 7 7" xfId="24930"/>
    <cellStyle name="Normal 5 4 7 8" xfId="24931"/>
    <cellStyle name="Normal 5 4 7 9" xfId="24932"/>
    <cellStyle name="Normal 5 4 8" xfId="24933"/>
    <cellStyle name="Normal 5 4 8 10" xfId="24934"/>
    <cellStyle name="Normal 5 4 8 11" xfId="24935"/>
    <cellStyle name="Normal 5 4 8 12" xfId="24936"/>
    <cellStyle name="Normal 5 4 8 13" xfId="24937"/>
    <cellStyle name="Normal 5 4 8 2" xfId="24938"/>
    <cellStyle name="Normal 5 4 8 3" xfId="24939"/>
    <cellStyle name="Normal 5 4 8 4" xfId="24940"/>
    <cellStyle name="Normal 5 4 8 5" xfId="24941"/>
    <cellStyle name="Normal 5 4 8 6" xfId="24942"/>
    <cellStyle name="Normal 5 4 8 7" xfId="24943"/>
    <cellStyle name="Normal 5 4 8 8" xfId="24944"/>
    <cellStyle name="Normal 5 4 8 9" xfId="24945"/>
    <cellStyle name="Normal 5 4 9" xfId="24946"/>
    <cellStyle name="Normal 5 4 9 10" xfId="24947"/>
    <cellStyle name="Normal 5 4 9 11" xfId="24948"/>
    <cellStyle name="Normal 5 4 9 12" xfId="24949"/>
    <cellStyle name="Normal 5 4 9 13" xfId="24950"/>
    <cellStyle name="Normal 5 4 9 2" xfId="24951"/>
    <cellStyle name="Normal 5 4 9 3" xfId="24952"/>
    <cellStyle name="Normal 5 4 9 4" xfId="24953"/>
    <cellStyle name="Normal 5 4 9 5" xfId="24954"/>
    <cellStyle name="Normal 5 4 9 6" xfId="24955"/>
    <cellStyle name="Normal 5 4 9 7" xfId="24956"/>
    <cellStyle name="Normal 5 4 9 8" xfId="24957"/>
    <cellStyle name="Normal 5 4 9 9" xfId="24958"/>
    <cellStyle name="Normal 5 40" xfId="24959"/>
    <cellStyle name="Normal 5 40 10" xfId="24960"/>
    <cellStyle name="Normal 5 40 11" xfId="24961"/>
    <cellStyle name="Normal 5 40 12" xfId="24962"/>
    <cellStyle name="Normal 5 40 13" xfId="24963"/>
    <cellStyle name="Normal 5 40 2" xfId="24964"/>
    <cellStyle name="Normal 5 40 3" xfId="24965"/>
    <cellStyle name="Normal 5 40 4" xfId="24966"/>
    <cellStyle name="Normal 5 40 5" xfId="24967"/>
    <cellStyle name="Normal 5 40 6" xfId="24968"/>
    <cellStyle name="Normal 5 40 7" xfId="24969"/>
    <cellStyle name="Normal 5 40 8" xfId="24970"/>
    <cellStyle name="Normal 5 40 9" xfId="24971"/>
    <cellStyle name="Normal 5 41" xfId="24972"/>
    <cellStyle name="Normal 5 41 10" xfId="24973"/>
    <cellStyle name="Normal 5 41 11" xfId="24974"/>
    <cellStyle name="Normal 5 41 12" xfId="24975"/>
    <cellStyle name="Normal 5 41 13" xfId="24976"/>
    <cellStyle name="Normal 5 41 2" xfId="24977"/>
    <cellStyle name="Normal 5 41 3" xfId="24978"/>
    <cellStyle name="Normal 5 41 4" xfId="24979"/>
    <cellStyle name="Normal 5 41 5" xfId="24980"/>
    <cellStyle name="Normal 5 41 6" xfId="24981"/>
    <cellStyle name="Normal 5 41 7" xfId="24982"/>
    <cellStyle name="Normal 5 41 8" xfId="24983"/>
    <cellStyle name="Normal 5 41 9" xfId="24984"/>
    <cellStyle name="Normal 5 42" xfId="24985"/>
    <cellStyle name="Normal 5 42 10" xfId="24986"/>
    <cellStyle name="Normal 5 42 11" xfId="24987"/>
    <cellStyle name="Normal 5 42 12" xfId="24988"/>
    <cellStyle name="Normal 5 42 13" xfId="24989"/>
    <cellStyle name="Normal 5 42 2" xfId="24990"/>
    <cellStyle name="Normal 5 42 3" xfId="24991"/>
    <cellStyle name="Normal 5 42 4" xfId="24992"/>
    <cellStyle name="Normal 5 42 5" xfId="24993"/>
    <cellStyle name="Normal 5 42 6" xfId="24994"/>
    <cellStyle name="Normal 5 42 7" xfId="24995"/>
    <cellStyle name="Normal 5 42 8" xfId="24996"/>
    <cellStyle name="Normal 5 42 9" xfId="24997"/>
    <cellStyle name="Normal 5 43" xfId="24998"/>
    <cellStyle name="Normal 5 43 10" xfId="24999"/>
    <cellStyle name="Normal 5 43 11" xfId="25000"/>
    <cellStyle name="Normal 5 43 12" xfId="25001"/>
    <cellStyle name="Normal 5 43 13" xfId="25002"/>
    <cellStyle name="Normal 5 43 2" xfId="25003"/>
    <cellStyle name="Normal 5 43 3" xfId="25004"/>
    <cellStyle name="Normal 5 43 4" xfId="25005"/>
    <cellStyle name="Normal 5 43 5" xfId="25006"/>
    <cellStyle name="Normal 5 43 6" xfId="25007"/>
    <cellStyle name="Normal 5 43 7" xfId="25008"/>
    <cellStyle name="Normal 5 43 8" xfId="25009"/>
    <cellStyle name="Normal 5 43 9" xfId="25010"/>
    <cellStyle name="Normal 5 44" xfId="25011"/>
    <cellStyle name="Normal 5 44 10" xfId="25012"/>
    <cellStyle name="Normal 5 44 11" xfId="25013"/>
    <cellStyle name="Normal 5 44 12" xfId="25014"/>
    <cellStyle name="Normal 5 44 13" xfId="25015"/>
    <cellStyle name="Normal 5 44 2" xfId="25016"/>
    <cellStyle name="Normal 5 44 3" xfId="25017"/>
    <cellStyle name="Normal 5 44 4" xfId="25018"/>
    <cellStyle name="Normal 5 44 5" xfId="25019"/>
    <cellStyle name="Normal 5 44 6" xfId="25020"/>
    <cellStyle name="Normal 5 44 7" xfId="25021"/>
    <cellStyle name="Normal 5 44 8" xfId="25022"/>
    <cellStyle name="Normal 5 44 9" xfId="25023"/>
    <cellStyle name="Normal 5 45" xfId="25024"/>
    <cellStyle name="Normal 5 45 10" xfId="25025"/>
    <cellStyle name="Normal 5 45 11" xfId="25026"/>
    <cellStyle name="Normal 5 45 12" xfId="25027"/>
    <cellStyle name="Normal 5 45 13" xfId="25028"/>
    <cellStyle name="Normal 5 45 2" xfId="25029"/>
    <cellStyle name="Normal 5 45 3" xfId="25030"/>
    <cellStyle name="Normal 5 45 4" xfId="25031"/>
    <cellStyle name="Normal 5 45 5" xfId="25032"/>
    <cellStyle name="Normal 5 45 6" xfId="25033"/>
    <cellStyle name="Normal 5 45 7" xfId="25034"/>
    <cellStyle name="Normal 5 45 8" xfId="25035"/>
    <cellStyle name="Normal 5 45 9" xfId="25036"/>
    <cellStyle name="Normal 5 46" xfId="25037"/>
    <cellStyle name="Normal 5 46 10" xfId="25038"/>
    <cellStyle name="Normal 5 46 11" xfId="25039"/>
    <cellStyle name="Normal 5 46 12" xfId="25040"/>
    <cellStyle name="Normal 5 46 13" xfId="25041"/>
    <cellStyle name="Normal 5 46 2" xfId="25042"/>
    <cellStyle name="Normal 5 46 3" xfId="25043"/>
    <cellStyle name="Normal 5 46 4" xfId="25044"/>
    <cellStyle name="Normal 5 46 5" xfId="25045"/>
    <cellStyle name="Normal 5 46 6" xfId="25046"/>
    <cellStyle name="Normal 5 46 7" xfId="25047"/>
    <cellStyle name="Normal 5 46 8" xfId="25048"/>
    <cellStyle name="Normal 5 46 9" xfId="25049"/>
    <cellStyle name="Normal 5 47" xfId="25050"/>
    <cellStyle name="Normal 5 47 10" xfId="25051"/>
    <cellStyle name="Normal 5 47 11" xfId="25052"/>
    <cellStyle name="Normal 5 47 12" xfId="25053"/>
    <cellStyle name="Normal 5 47 13" xfId="25054"/>
    <cellStyle name="Normal 5 47 2" xfId="25055"/>
    <cellStyle name="Normal 5 47 3" xfId="25056"/>
    <cellStyle name="Normal 5 47 4" xfId="25057"/>
    <cellStyle name="Normal 5 47 5" xfId="25058"/>
    <cellStyle name="Normal 5 47 6" xfId="25059"/>
    <cellStyle name="Normal 5 47 7" xfId="25060"/>
    <cellStyle name="Normal 5 47 8" xfId="25061"/>
    <cellStyle name="Normal 5 47 9" xfId="25062"/>
    <cellStyle name="Normal 5 48" xfId="25063"/>
    <cellStyle name="Normal 5 48 10" xfId="25064"/>
    <cellStyle name="Normal 5 48 11" xfId="25065"/>
    <cellStyle name="Normal 5 48 12" xfId="25066"/>
    <cellStyle name="Normal 5 48 13" xfId="25067"/>
    <cellStyle name="Normal 5 48 2" xfId="25068"/>
    <cellStyle name="Normal 5 48 3" xfId="25069"/>
    <cellStyle name="Normal 5 48 4" xfId="25070"/>
    <cellStyle name="Normal 5 48 5" xfId="25071"/>
    <cellStyle name="Normal 5 48 6" xfId="25072"/>
    <cellStyle name="Normal 5 48 7" xfId="25073"/>
    <cellStyle name="Normal 5 48 8" xfId="25074"/>
    <cellStyle name="Normal 5 48 9" xfId="25075"/>
    <cellStyle name="Normal 5 49" xfId="25076"/>
    <cellStyle name="Normal 5 49 10" xfId="25077"/>
    <cellStyle name="Normal 5 49 11" xfId="25078"/>
    <cellStyle name="Normal 5 49 12" xfId="25079"/>
    <cellStyle name="Normal 5 49 13" xfId="25080"/>
    <cellStyle name="Normal 5 49 2" xfId="25081"/>
    <cellStyle name="Normal 5 49 3" xfId="25082"/>
    <cellStyle name="Normal 5 49 4" xfId="25083"/>
    <cellStyle name="Normal 5 49 5" xfId="25084"/>
    <cellStyle name="Normal 5 49 6" xfId="25085"/>
    <cellStyle name="Normal 5 49 7" xfId="25086"/>
    <cellStyle name="Normal 5 49 8" xfId="25087"/>
    <cellStyle name="Normal 5 49 9" xfId="25088"/>
    <cellStyle name="Normal 5 5" xfId="25089"/>
    <cellStyle name="Normal 5 5 10" xfId="25090"/>
    <cellStyle name="Normal 5 5 10 10" xfId="25091"/>
    <cellStyle name="Normal 5 5 10 11" xfId="25092"/>
    <cellStyle name="Normal 5 5 10 12" xfId="25093"/>
    <cellStyle name="Normal 5 5 10 13" xfId="25094"/>
    <cellStyle name="Normal 5 5 10 2" xfId="25095"/>
    <cellStyle name="Normal 5 5 10 3" xfId="25096"/>
    <cellStyle name="Normal 5 5 10 4" xfId="25097"/>
    <cellStyle name="Normal 5 5 10 5" xfId="25098"/>
    <cellStyle name="Normal 5 5 10 6" xfId="25099"/>
    <cellStyle name="Normal 5 5 10 7" xfId="25100"/>
    <cellStyle name="Normal 5 5 10 8" xfId="25101"/>
    <cellStyle name="Normal 5 5 10 9" xfId="25102"/>
    <cellStyle name="Normal 5 5 11" xfId="25103"/>
    <cellStyle name="Normal 5 5 11 10" xfId="25104"/>
    <cellStyle name="Normal 5 5 11 11" xfId="25105"/>
    <cellStyle name="Normal 5 5 11 12" xfId="25106"/>
    <cellStyle name="Normal 5 5 11 13" xfId="25107"/>
    <cellStyle name="Normal 5 5 11 2" xfId="25108"/>
    <cellStyle name="Normal 5 5 11 3" xfId="25109"/>
    <cellStyle name="Normal 5 5 11 4" xfId="25110"/>
    <cellStyle name="Normal 5 5 11 5" xfId="25111"/>
    <cellStyle name="Normal 5 5 11 6" xfId="25112"/>
    <cellStyle name="Normal 5 5 11 7" xfId="25113"/>
    <cellStyle name="Normal 5 5 11 8" xfId="25114"/>
    <cellStyle name="Normal 5 5 11 9" xfId="25115"/>
    <cellStyle name="Normal 5 5 12" xfId="25116"/>
    <cellStyle name="Normal 5 5 12 10" xfId="25117"/>
    <cellStyle name="Normal 5 5 12 11" xfId="25118"/>
    <cellStyle name="Normal 5 5 12 12" xfId="25119"/>
    <cellStyle name="Normal 5 5 12 13" xfId="25120"/>
    <cellStyle name="Normal 5 5 12 2" xfId="25121"/>
    <cellStyle name="Normal 5 5 12 3" xfId="25122"/>
    <cellStyle name="Normal 5 5 12 4" xfId="25123"/>
    <cellStyle name="Normal 5 5 12 5" xfId="25124"/>
    <cellStyle name="Normal 5 5 12 6" xfId="25125"/>
    <cellStyle name="Normal 5 5 12 7" xfId="25126"/>
    <cellStyle name="Normal 5 5 12 8" xfId="25127"/>
    <cellStyle name="Normal 5 5 12 9" xfId="25128"/>
    <cellStyle name="Normal 5 5 13" xfId="25129"/>
    <cellStyle name="Normal 5 5 13 10" xfId="25130"/>
    <cellStyle name="Normal 5 5 13 11" xfId="25131"/>
    <cellStyle name="Normal 5 5 13 12" xfId="25132"/>
    <cellStyle name="Normal 5 5 13 13" xfId="25133"/>
    <cellStyle name="Normal 5 5 13 2" xfId="25134"/>
    <cellStyle name="Normal 5 5 13 3" xfId="25135"/>
    <cellStyle name="Normal 5 5 13 4" xfId="25136"/>
    <cellStyle name="Normal 5 5 13 5" xfId="25137"/>
    <cellStyle name="Normal 5 5 13 6" xfId="25138"/>
    <cellStyle name="Normal 5 5 13 7" xfId="25139"/>
    <cellStyle name="Normal 5 5 13 8" xfId="25140"/>
    <cellStyle name="Normal 5 5 13 9" xfId="25141"/>
    <cellStyle name="Normal 5 5 14" xfId="25142"/>
    <cellStyle name="Normal 5 5 14 10" xfId="25143"/>
    <cellStyle name="Normal 5 5 14 11" xfId="25144"/>
    <cellStyle name="Normal 5 5 14 12" xfId="25145"/>
    <cellStyle name="Normal 5 5 14 13" xfId="25146"/>
    <cellStyle name="Normal 5 5 14 2" xfId="25147"/>
    <cellStyle name="Normal 5 5 14 3" xfId="25148"/>
    <cellStyle name="Normal 5 5 14 4" xfId="25149"/>
    <cellStyle name="Normal 5 5 14 5" xfId="25150"/>
    <cellStyle name="Normal 5 5 14 6" xfId="25151"/>
    <cellStyle name="Normal 5 5 14 7" xfId="25152"/>
    <cellStyle name="Normal 5 5 14 8" xfId="25153"/>
    <cellStyle name="Normal 5 5 14 9" xfId="25154"/>
    <cellStyle name="Normal 5 5 15" xfId="25155"/>
    <cellStyle name="Normal 5 5 15 10" xfId="25156"/>
    <cellStyle name="Normal 5 5 15 11" xfId="25157"/>
    <cellStyle name="Normal 5 5 15 12" xfId="25158"/>
    <cellStyle name="Normal 5 5 15 13" xfId="25159"/>
    <cellStyle name="Normal 5 5 15 2" xfId="25160"/>
    <cellStyle name="Normal 5 5 15 3" xfId="25161"/>
    <cellStyle name="Normal 5 5 15 4" xfId="25162"/>
    <cellStyle name="Normal 5 5 15 5" xfId="25163"/>
    <cellStyle name="Normal 5 5 15 6" xfId="25164"/>
    <cellStyle name="Normal 5 5 15 7" xfId="25165"/>
    <cellStyle name="Normal 5 5 15 8" xfId="25166"/>
    <cellStyle name="Normal 5 5 15 9" xfId="25167"/>
    <cellStyle name="Normal 5 5 16" xfId="25168"/>
    <cellStyle name="Normal 5 5 16 10" xfId="25169"/>
    <cellStyle name="Normal 5 5 16 11" xfId="25170"/>
    <cellStyle name="Normal 5 5 16 12" xfId="25171"/>
    <cellStyle name="Normal 5 5 16 13" xfId="25172"/>
    <cellStyle name="Normal 5 5 16 2" xfId="25173"/>
    <cellStyle name="Normal 5 5 16 3" xfId="25174"/>
    <cellStyle name="Normal 5 5 16 4" xfId="25175"/>
    <cellStyle name="Normal 5 5 16 5" xfId="25176"/>
    <cellStyle name="Normal 5 5 16 6" xfId="25177"/>
    <cellStyle name="Normal 5 5 16 7" xfId="25178"/>
    <cellStyle name="Normal 5 5 16 8" xfId="25179"/>
    <cellStyle name="Normal 5 5 16 9" xfId="25180"/>
    <cellStyle name="Normal 5 5 17" xfId="25181"/>
    <cellStyle name="Normal 5 5 17 10" xfId="25182"/>
    <cellStyle name="Normal 5 5 17 11" xfId="25183"/>
    <cellStyle name="Normal 5 5 17 12" xfId="25184"/>
    <cellStyle name="Normal 5 5 17 13" xfId="25185"/>
    <cellStyle name="Normal 5 5 17 2" xfId="25186"/>
    <cellStyle name="Normal 5 5 17 3" xfId="25187"/>
    <cellStyle name="Normal 5 5 17 4" xfId="25188"/>
    <cellStyle name="Normal 5 5 17 5" xfId="25189"/>
    <cellStyle name="Normal 5 5 17 6" xfId="25190"/>
    <cellStyle name="Normal 5 5 17 7" xfId="25191"/>
    <cellStyle name="Normal 5 5 17 8" xfId="25192"/>
    <cellStyle name="Normal 5 5 17 9" xfId="25193"/>
    <cellStyle name="Normal 5 5 18" xfId="25194"/>
    <cellStyle name="Normal 5 5 18 10" xfId="25195"/>
    <cellStyle name="Normal 5 5 18 11" xfId="25196"/>
    <cellStyle name="Normal 5 5 18 12" xfId="25197"/>
    <cellStyle name="Normal 5 5 18 13" xfId="25198"/>
    <cellStyle name="Normal 5 5 18 2" xfId="25199"/>
    <cellStyle name="Normal 5 5 18 3" xfId="25200"/>
    <cellStyle name="Normal 5 5 18 4" xfId="25201"/>
    <cellStyle name="Normal 5 5 18 5" xfId="25202"/>
    <cellStyle name="Normal 5 5 18 6" xfId="25203"/>
    <cellStyle name="Normal 5 5 18 7" xfId="25204"/>
    <cellStyle name="Normal 5 5 18 8" xfId="25205"/>
    <cellStyle name="Normal 5 5 18 9" xfId="25206"/>
    <cellStyle name="Normal 5 5 19" xfId="25207"/>
    <cellStyle name="Normal 5 5 19 10" xfId="25208"/>
    <cellStyle name="Normal 5 5 19 11" xfId="25209"/>
    <cellStyle name="Normal 5 5 19 12" xfId="25210"/>
    <cellStyle name="Normal 5 5 19 13" xfId="25211"/>
    <cellStyle name="Normal 5 5 19 2" xfId="25212"/>
    <cellStyle name="Normal 5 5 19 3" xfId="25213"/>
    <cellStyle name="Normal 5 5 19 4" xfId="25214"/>
    <cellStyle name="Normal 5 5 19 5" xfId="25215"/>
    <cellStyle name="Normal 5 5 19 6" xfId="25216"/>
    <cellStyle name="Normal 5 5 19 7" xfId="25217"/>
    <cellStyle name="Normal 5 5 19 8" xfId="25218"/>
    <cellStyle name="Normal 5 5 19 9" xfId="25219"/>
    <cellStyle name="Normal 5 5 2" xfId="25220"/>
    <cellStyle name="Normal 5 5 2 10" xfId="25221"/>
    <cellStyle name="Normal 5 5 2 11" xfId="25222"/>
    <cellStyle name="Normal 5 5 2 12" xfId="25223"/>
    <cellStyle name="Normal 5 5 2 13" xfId="25224"/>
    <cellStyle name="Normal 5 5 2 2" xfId="25225"/>
    <cellStyle name="Normal 5 5 2 3" xfId="25226"/>
    <cellStyle name="Normal 5 5 2 4" xfId="25227"/>
    <cellStyle name="Normal 5 5 2 5" xfId="25228"/>
    <cellStyle name="Normal 5 5 2 6" xfId="25229"/>
    <cellStyle name="Normal 5 5 2 7" xfId="25230"/>
    <cellStyle name="Normal 5 5 2 8" xfId="25231"/>
    <cellStyle name="Normal 5 5 2 9" xfId="25232"/>
    <cellStyle name="Normal 5 5 3" xfId="25233"/>
    <cellStyle name="Normal 5 5 3 10" xfId="25234"/>
    <cellStyle name="Normal 5 5 3 11" xfId="25235"/>
    <cellStyle name="Normal 5 5 3 12" xfId="25236"/>
    <cellStyle name="Normal 5 5 3 13" xfId="25237"/>
    <cellStyle name="Normal 5 5 3 2" xfId="25238"/>
    <cellStyle name="Normal 5 5 3 3" xfId="25239"/>
    <cellStyle name="Normal 5 5 3 4" xfId="25240"/>
    <cellStyle name="Normal 5 5 3 5" xfId="25241"/>
    <cellStyle name="Normal 5 5 3 6" xfId="25242"/>
    <cellStyle name="Normal 5 5 3 7" xfId="25243"/>
    <cellStyle name="Normal 5 5 3 8" xfId="25244"/>
    <cellStyle name="Normal 5 5 3 9" xfId="25245"/>
    <cellStyle name="Normal 5 5 4" xfId="25246"/>
    <cellStyle name="Normal 5 5 4 10" xfId="25247"/>
    <cellStyle name="Normal 5 5 4 11" xfId="25248"/>
    <cellStyle name="Normal 5 5 4 12" xfId="25249"/>
    <cellStyle name="Normal 5 5 4 13" xfId="25250"/>
    <cellStyle name="Normal 5 5 4 2" xfId="25251"/>
    <cellStyle name="Normal 5 5 4 3" xfId="25252"/>
    <cellStyle name="Normal 5 5 4 4" xfId="25253"/>
    <cellStyle name="Normal 5 5 4 5" xfId="25254"/>
    <cellStyle name="Normal 5 5 4 6" xfId="25255"/>
    <cellStyle name="Normal 5 5 4 7" xfId="25256"/>
    <cellStyle name="Normal 5 5 4 8" xfId="25257"/>
    <cellStyle name="Normal 5 5 4 9" xfId="25258"/>
    <cellStyle name="Normal 5 5 5" xfId="25259"/>
    <cellStyle name="Normal 5 5 5 10" xfId="25260"/>
    <cellStyle name="Normal 5 5 5 11" xfId="25261"/>
    <cellStyle name="Normal 5 5 5 12" xfId="25262"/>
    <cellStyle name="Normal 5 5 5 13" xfId="25263"/>
    <cellStyle name="Normal 5 5 5 2" xfId="25264"/>
    <cellStyle name="Normal 5 5 5 3" xfId="25265"/>
    <cellStyle name="Normal 5 5 5 4" xfId="25266"/>
    <cellStyle name="Normal 5 5 5 5" xfId="25267"/>
    <cellStyle name="Normal 5 5 5 6" xfId="25268"/>
    <cellStyle name="Normal 5 5 5 7" xfId="25269"/>
    <cellStyle name="Normal 5 5 5 8" xfId="25270"/>
    <cellStyle name="Normal 5 5 5 9" xfId="25271"/>
    <cellStyle name="Normal 5 5 6" xfId="25272"/>
    <cellStyle name="Normal 5 5 6 10" xfId="25273"/>
    <cellStyle name="Normal 5 5 6 11" xfId="25274"/>
    <cellStyle name="Normal 5 5 6 12" xfId="25275"/>
    <cellStyle name="Normal 5 5 6 13" xfId="25276"/>
    <cellStyle name="Normal 5 5 6 2" xfId="25277"/>
    <cellStyle name="Normal 5 5 6 3" xfId="25278"/>
    <cellStyle name="Normal 5 5 6 4" xfId="25279"/>
    <cellStyle name="Normal 5 5 6 5" xfId="25280"/>
    <cellStyle name="Normal 5 5 6 6" xfId="25281"/>
    <cellStyle name="Normal 5 5 6 7" xfId="25282"/>
    <cellStyle name="Normal 5 5 6 8" xfId="25283"/>
    <cellStyle name="Normal 5 5 6 9" xfId="25284"/>
    <cellStyle name="Normal 5 5 7" xfId="25285"/>
    <cellStyle name="Normal 5 5 7 10" xfId="25286"/>
    <cellStyle name="Normal 5 5 7 11" xfId="25287"/>
    <cellStyle name="Normal 5 5 7 12" xfId="25288"/>
    <cellStyle name="Normal 5 5 7 13" xfId="25289"/>
    <cellStyle name="Normal 5 5 7 2" xfId="25290"/>
    <cellStyle name="Normal 5 5 7 3" xfId="25291"/>
    <cellStyle name="Normal 5 5 7 4" xfId="25292"/>
    <cellStyle name="Normal 5 5 7 5" xfId="25293"/>
    <cellStyle name="Normal 5 5 7 6" xfId="25294"/>
    <cellStyle name="Normal 5 5 7 7" xfId="25295"/>
    <cellStyle name="Normal 5 5 7 8" xfId="25296"/>
    <cellStyle name="Normal 5 5 7 9" xfId="25297"/>
    <cellStyle name="Normal 5 5 8" xfId="25298"/>
    <cellStyle name="Normal 5 5 8 10" xfId="25299"/>
    <cellStyle name="Normal 5 5 8 11" xfId="25300"/>
    <cellStyle name="Normal 5 5 8 12" xfId="25301"/>
    <cellStyle name="Normal 5 5 8 13" xfId="25302"/>
    <cellStyle name="Normal 5 5 8 2" xfId="25303"/>
    <cellStyle name="Normal 5 5 8 3" xfId="25304"/>
    <cellStyle name="Normal 5 5 8 4" xfId="25305"/>
    <cellStyle name="Normal 5 5 8 5" xfId="25306"/>
    <cellStyle name="Normal 5 5 8 6" xfId="25307"/>
    <cellStyle name="Normal 5 5 8 7" xfId="25308"/>
    <cellStyle name="Normal 5 5 8 8" xfId="25309"/>
    <cellStyle name="Normal 5 5 8 9" xfId="25310"/>
    <cellStyle name="Normal 5 5 9" xfId="25311"/>
    <cellStyle name="Normal 5 5 9 10" xfId="25312"/>
    <cellStyle name="Normal 5 5 9 11" xfId="25313"/>
    <cellStyle name="Normal 5 5 9 12" xfId="25314"/>
    <cellStyle name="Normal 5 5 9 13" xfId="25315"/>
    <cellStyle name="Normal 5 5 9 2" xfId="25316"/>
    <cellStyle name="Normal 5 5 9 3" xfId="25317"/>
    <cellStyle name="Normal 5 5 9 4" xfId="25318"/>
    <cellStyle name="Normal 5 5 9 5" xfId="25319"/>
    <cellStyle name="Normal 5 5 9 6" xfId="25320"/>
    <cellStyle name="Normal 5 5 9 7" xfId="25321"/>
    <cellStyle name="Normal 5 5 9 8" xfId="25322"/>
    <cellStyle name="Normal 5 5 9 9" xfId="25323"/>
    <cellStyle name="Normal 5 50" xfId="25324"/>
    <cellStyle name="Normal 5 50 10" xfId="25325"/>
    <cellStyle name="Normal 5 50 11" xfId="25326"/>
    <cellStyle name="Normal 5 50 12" xfId="25327"/>
    <cellStyle name="Normal 5 50 13" xfId="25328"/>
    <cellStyle name="Normal 5 50 2" xfId="25329"/>
    <cellStyle name="Normal 5 50 3" xfId="25330"/>
    <cellStyle name="Normal 5 50 4" xfId="25331"/>
    <cellStyle name="Normal 5 50 5" xfId="25332"/>
    <cellStyle name="Normal 5 50 6" xfId="25333"/>
    <cellStyle name="Normal 5 50 7" xfId="25334"/>
    <cellStyle name="Normal 5 50 8" xfId="25335"/>
    <cellStyle name="Normal 5 50 9" xfId="25336"/>
    <cellStyle name="Normal 5 51" xfId="25337"/>
    <cellStyle name="Normal 5 51 10" xfId="25338"/>
    <cellStyle name="Normal 5 51 11" xfId="25339"/>
    <cellStyle name="Normal 5 51 12" xfId="25340"/>
    <cellStyle name="Normal 5 51 13" xfId="25341"/>
    <cellStyle name="Normal 5 51 2" xfId="25342"/>
    <cellStyle name="Normal 5 51 3" xfId="25343"/>
    <cellStyle name="Normal 5 51 4" xfId="25344"/>
    <cellStyle name="Normal 5 51 5" xfId="25345"/>
    <cellStyle name="Normal 5 51 6" xfId="25346"/>
    <cellStyle name="Normal 5 51 7" xfId="25347"/>
    <cellStyle name="Normal 5 51 8" xfId="25348"/>
    <cellStyle name="Normal 5 51 9" xfId="25349"/>
    <cellStyle name="Normal 5 52" xfId="25350"/>
    <cellStyle name="Normal 5 52 10" xfId="25351"/>
    <cellStyle name="Normal 5 52 11" xfId="25352"/>
    <cellStyle name="Normal 5 52 12" xfId="25353"/>
    <cellStyle name="Normal 5 52 13" xfId="25354"/>
    <cellStyle name="Normal 5 52 2" xfId="25355"/>
    <cellStyle name="Normal 5 52 3" xfId="25356"/>
    <cellStyle name="Normal 5 52 4" xfId="25357"/>
    <cellStyle name="Normal 5 52 5" xfId="25358"/>
    <cellStyle name="Normal 5 52 6" xfId="25359"/>
    <cellStyle name="Normal 5 52 7" xfId="25360"/>
    <cellStyle name="Normal 5 52 8" xfId="25361"/>
    <cellStyle name="Normal 5 52 9" xfId="25362"/>
    <cellStyle name="Normal 5 53" xfId="25363"/>
    <cellStyle name="Normal 5 53 10" xfId="25364"/>
    <cellStyle name="Normal 5 53 11" xfId="25365"/>
    <cellStyle name="Normal 5 53 12" xfId="25366"/>
    <cellStyle name="Normal 5 53 13" xfId="25367"/>
    <cellStyle name="Normal 5 53 2" xfId="25368"/>
    <cellStyle name="Normal 5 53 3" xfId="25369"/>
    <cellStyle name="Normal 5 53 4" xfId="25370"/>
    <cellStyle name="Normal 5 53 5" xfId="25371"/>
    <cellStyle name="Normal 5 53 6" xfId="25372"/>
    <cellStyle name="Normal 5 53 7" xfId="25373"/>
    <cellStyle name="Normal 5 53 8" xfId="25374"/>
    <cellStyle name="Normal 5 53 9" xfId="25375"/>
    <cellStyle name="Normal 5 54" xfId="25376"/>
    <cellStyle name="Normal 5 54 10" xfId="25377"/>
    <cellStyle name="Normal 5 54 11" xfId="25378"/>
    <cellStyle name="Normal 5 54 12" xfId="25379"/>
    <cellStyle name="Normal 5 54 13" xfId="25380"/>
    <cellStyle name="Normal 5 54 2" xfId="25381"/>
    <cellStyle name="Normal 5 54 3" xfId="25382"/>
    <cellStyle name="Normal 5 54 4" xfId="25383"/>
    <cellStyle name="Normal 5 54 5" xfId="25384"/>
    <cellStyle name="Normal 5 54 6" xfId="25385"/>
    <cellStyle name="Normal 5 54 7" xfId="25386"/>
    <cellStyle name="Normal 5 54 8" xfId="25387"/>
    <cellStyle name="Normal 5 54 9" xfId="25388"/>
    <cellStyle name="Normal 5 55" xfId="25389"/>
    <cellStyle name="Normal 5 55 10" xfId="25390"/>
    <cellStyle name="Normal 5 55 11" xfId="25391"/>
    <cellStyle name="Normal 5 55 12" xfId="25392"/>
    <cellStyle name="Normal 5 55 13" xfId="25393"/>
    <cellStyle name="Normal 5 55 2" xfId="25394"/>
    <cellStyle name="Normal 5 55 3" xfId="25395"/>
    <cellStyle name="Normal 5 55 4" xfId="25396"/>
    <cellStyle name="Normal 5 55 5" xfId="25397"/>
    <cellStyle name="Normal 5 55 6" xfId="25398"/>
    <cellStyle name="Normal 5 55 7" xfId="25399"/>
    <cellStyle name="Normal 5 55 8" xfId="25400"/>
    <cellStyle name="Normal 5 55 9" xfId="25401"/>
    <cellStyle name="Normal 5 56" xfId="25402"/>
    <cellStyle name="Normal 5 56 10" xfId="25403"/>
    <cellStyle name="Normal 5 56 11" xfId="25404"/>
    <cellStyle name="Normal 5 56 12" xfId="25405"/>
    <cellStyle name="Normal 5 56 13" xfId="25406"/>
    <cellStyle name="Normal 5 56 2" xfId="25407"/>
    <cellStyle name="Normal 5 56 3" xfId="25408"/>
    <cellStyle name="Normal 5 56 4" xfId="25409"/>
    <cellStyle name="Normal 5 56 5" xfId="25410"/>
    <cellStyle name="Normal 5 56 6" xfId="25411"/>
    <cellStyle name="Normal 5 56 7" xfId="25412"/>
    <cellStyle name="Normal 5 56 8" xfId="25413"/>
    <cellStyle name="Normal 5 56 9" xfId="25414"/>
    <cellStyle name="Normal 5 57" xfId="25415"/>
    <cellStyle name="Normal 5 57 10" xfId="25416"/>
    <cellStyle name="Normal 5 57 11" xfId="25417"/>
    <cellStyle name="Normal 5 57 12" xfId="25418"/>
    <cellStyle name="Normal 5 57 13" xfId="25419"/>
    <cellStyle name="Normal 5 57 2" xfId="25420"/>
    <cellStyle name="Normal 5 57 3" xfId="25421"/>
    <cellStyle name="Normal 5 57 4" xfId="25422"/>
    <cellStyle name="Normal 5 57 5" xfId="25423"/>
    <cellStyle name="Normal 5 57 6" xfId="25424"/>
    <cellStyle name="Normal 5 57 7" xfId="25425"/>
    <cellStyle name="Normal 5 57 8" xfId="25426"/>
    <cellStyle name="Normal 5 57 9" xfId="25427"/>
    <cellStyle name="Normal 5 58" xfId="25428"/>
    <cellStyle name="Normal 5 58 10" xfId="25429"/>
    <cellStyle name="Normal 5 58 11" xfId="25430"/>
    <cellStyle name="Normal 5 58 12" xfId="25431"/>
    <cellStyle name="Normal 5 58 13" xfId="25432"/>
    <cellStyle name="Normal 5 58 2" xfId="25433"/>
    <cellStyle name="Normal 5 58 3" xfId="25434"/>
    <cellStyle name="Normal 5 58 4" xfId="25435"/>
    <cellStyle name="Normal 5 58 5" xfId="25436"/>
    <cellStyle name="Normal 5 58 6" xfId="25437"/>
    <cellStyle name="Normal 5 58 7" xfId="25438"/>
    <cellStyle name="Normal 5 58 8" xfId="25439"/>
    <cellStyle name="Normal 5 58 9" xfId="25440"/>
    <cellStyle name="Normal 5 59" xfId="25441"/>
    <cellStyle name="Normal 5 6" xfId="25442"/>
    <cellStyle name="Normal 5 6 10" xfId="25443"/>
    <cellStyle name="Normal 5 6 10 10" xfId="25444"/>
    <cellStyle name="Normal 5 6 10 11" xfId="25445"/>
    <cellStyle name="Normal 5 6 10 12" xfId="25446"/>
    <cellStyle name="Normal 5 6 10 13" xfId="25447"/>
    <cellStyle name="Normal 5 6 10 2" xfId="25448"/>
    <cellStyle name="Normal 5 6 10 3" xfId="25449"/>
    <cellStyle name="Normal 5 6 10 4" xfId="25450"/>
    <cellStyle name="Normal 5 6 10 5" xfId="25451"/>
    <cellStyle name="Normal 5 6 10 6" xfId="25452"/>
    <cellStyle name="Normal 5 6 10 7" xfId="25453"/>
    <cellStyle name="Normal 5 6 10 8" xfId="25454"/>
    <cellStyle name="Normal 5 6 10 9" xfId="25455"/>
    <cellStyle name="Normal 5 6 11" xfId="25456"/>
    <cellStyle name="Normal 5 6 11 10" xfId="25457"/>
    <cellStyle name="Normal 5 6 11 11" xfId="25458"/>
    <cellStyle name="Normal 5 6 11 12" xfId="25459"/>
    <cellStyle name="Normal 5 6 11 13" xfId="25460"/>
    <cellStyle name="Normal 5 6 11 2" xfId="25461"/>
    <cellStyle name="Normal 5 6 11 3" xfId="25462"/>
    <cellStyle name="Normal 5 6 11 4" xfId="25463"/>
    <cellStyle name="Normal 5 6 11 5" xfId="25464"/>
    <cellStyle name="Normal 5 6 11 6" xfId="25465"/>
    <cellStyle name="Normal 5 6 11 7" xfId="25466"/>
    <cellStyle name="Normal 5 6 11 8" xfId="25467"/>
    <cellStyle name="Normal 5 6 11 9" xfId="25468"/>
    <cellStyle name="Normal 5 6 12" xfId="25469"/>
    <cellStyle name="Normal 5 6 12 10" xfId="25470"/>
    <cellStyle name="Normal 5 6 12 11" xfId="25471"/>
    <cellStyle name="Normal 5 6 12 12" xfId="25472"/>
    <cellStyle name="Normal 5 6 12 13" xfId="25473"/>
    <cellStyle name="Normal 5 6 12 2" xfId="25474"/>
    <cellStyle name="Normal 5 6 12 3" xfId="25475"/>
    <cellStyle name="Normal 5 6 12 4" xfId="25476"/>
    <cellStyle name="Normal 5 6 12 5" xfId="25477"/>
    <cellStyle name="Normal 5 6 12 6" xfId="25478"/>
    <cellStyle name="Normal 5 6 12 7" xfId="25479"/>
    <cellStyle name="Normal 5 6 12 8" xfId="25480"/>
    <cellStyle name="Normal 5 6 12 9" xfId="25481"/>
    <cellStyle name="Normal 5 6 13" xfId="25482"/>
    <cellStyle name="Normal 5 6 13 10" xfId="25483"/>
    <cellStyle name="Normal 5 6 13 11" xfId="25484"/>
    <cellStyle name="Normal 5 6 13 12" xfId="25485"/>
    <cellStyle name="Normal 5 6 13 13" xfId="25486"/>
    <cellStyle name="Normal 5 6 13 2" xfId="25487"/>
    <cellStyle name="Normal 5 6 13 3" xfId="25488"/>
    <cellStyle name="Normal 5 6 13 4" xfId="25489"/>
    <cellStyle name="Normal 5 6 13 5" xfId="25490"/>
    <cellStyle name="Normal 5 6 13 6" xfId="25491"/>
    <cellStyle name="Normal 5 6 13 7" xfId="25492"/>
    <cellStyle name="Normal 5 6 13 8" xfId="25493"/>
    <cellStyle name="Normal 5 6 13 9" xfId="25494"/>
    <cellStyle name="Normal 5 6 14" xfId="25495"/>
    <cellStyle name="Normal 5 6 14 10" xfId="25496"/>
    <cellStyle name="Normal 5 6 14 11" xfId="25497"/>
    <cellStyle name="Normal 5 6 14 12" xfId="25498"/>
    <cellStyle name="Normal 5 6 14 13" xfId="25499"/>
    <cellStyle name="Normal 5 6 14 2" xfId="25500"/>
    <cellStyle name="Normal 5 6 14 3" xfId="25501"/>
    <cellStyle name="Normal 5 6 14 4" xfId="25502"/>
    <cellStyle name="Normal 5 6 14 5" xfId="25503"/>
    <cellStyle name="Normal 5 6 14 6" xfId="25504"/>
    <cellStyle name="Normal 5 6 14 7" xfId="25505"/>
    <cellStyle name="Normal 5 6 14 8" xfId="25506"/>
    <cellStyle name="Normal 5 6 14 9" xfId="25507"/>
    <cellStyle name="Normal 5 6 15" xfId="25508"/>
    <cellStyle name="Normal 5 6 15 10" xfId="25509"/>
    <cellStyle name="Normal 5 6 15 11" xfId="25510"/>
    <cellStyle name="Normal 5 6 15 12" xfId="25511"/>
    <cellStyle name="Normal 5 6 15 13" xfId="25512"/>
    <cellStyle name="Normal 5 6 15 2" xfId="25513"/>
    <cellStyle name="Normal 5 6 15 3" xfId="25514"/>
    <cellStyle name="Normal 5 6 15 4" xfId="25515"/>
    <cellStyle name="Normal 5 6 15 5" xfId="25516"/>
    <cellStyle name="Normal 5 6 15 6" xfId="25517"/>
    <cellStyle name="Normal 5 6 15 7" xfId="25518"/>
    <cellStyle name="Normal 5 6 15 8" xfId="25519"/>
    <cellStyle name="Normal 5 6 15 9" xfId="25520"/>
    <cellStyle name="Normal 5 6 16" xfId="25521"/>
    <cellStyle name="Normal 5 6 16 10" xfId="25522"/>
    <cellStyle name="Normal 5 6 16 11" xfId="25523"/>
    <cellStyle name="Normal 5 6 16 12" xfId="25524"/>
    <cellStyle name="Normal 5 6 16 13" xfId="25525"/>
    <cellStyle name="Normal 5 6 16 2" xfId="25526"/>
    <cellStyle name="Normal 5 6 16 3" xfId="25527"/>
    <cellStyle name="Normal 5 6 16 4" xfId="25528"/>
    <cellStyle name="Normal 5 6 16 5" xfId="25529"/>
    <cellStyle name="Normal 5 6 16 6" xfId="25530"/>
    <cellStyle name="Normal 5 6 16 7" xfId="25531"/>
    <cellStyle name="Normal 5 6 16 8" xfId="25532"/>
    <cellStyle name="Normal 5 6 16 9" xfId="25533"/>
    <cellStyle name="Normal 5 6 17" xfId="25534"/>
    <cellStyle name="Normal 5 6 17 10" xfId="25535"/>
    <cellStyle name="Normal 5 6 17 11" xfId="25536"/>
    <cellStyle name="Normal 5 6 17 12" xfId="25537"/>
    <cellStyle name="Normal 5 6 17 13" xfId="25538"/>
    <cellStyle name="Normal 5 6 17 2" xfId="25539"/>
    <cellStyle name="Normal 5 6 17 3" xfId="25540"/>
    <cellStyle name="Normal 5 6 17 4" xfId="25541"/>
    <cellStyle name="Normal 5 6 17 5" xfId="25542"/>
    <cellStyle name="Normal 5 6 17 6" xfId="25543"/>
    <cellStyle name="Normal 5 6 17 7" xfId="25544"/>
    <cellStyle name="Normal 5 6 17 8" xfId="25545"/>
    <cellStyle name="Normal 5 6 17 9" xfId="25546"/>
    <cellStyle name="Normal 5 6 18" xfId="25547"/>
    <cellStyle name="Normal 5 6 18 10" xfId="25548"/>
    <cellStyle name="Normal 5 6 18 11" xfId="25549"/>
    <cellStyle name="Normal 5 6 18 12" xfId="25550"/>
    <cellStyle name="Normal 5 6 18 13" xfId="25551"/>
    <cellStyle name="Normal 5 6 18 2" xfId="25552"/>
    <cellStyle name="Normal 5 6 18 3" xfId="25553"/>
    <cellStyle name="Normal 5 6 18 4" xfId="25554"/>
    <cellStyle name="Normal 5 6 18 5" xfId="25555"/>
    <cellStyle name="Normal 5 6 18 6" xfId="25556"/>
    <cellStyle name="Normal 5 6 18 7" xfId="25557"/>
    <cellStyle name="Normal 5 6 18 8" xfId="25558"/>
    <cellStyle name="Normal 5 6 18 9" xfId="25559"/>
    <cellStyle name="Normal 5 6 19" xfId="25560"/>
    <cellStyle name="Normal 5 6 19 10" xfId="25561"/>
    <cellStyle name="Normal 5 6 19 11" xfId="25562"/>
    <cellStyle name="Normal 5 6 19 12" xfId="25563"/>
    <cellStyle name="Normal 5 6 19 13" xfId="25564"/>
    <cellStyle name="Normal 5 6 19 2" xfId="25565"/>
    <cellStyle name="Normal 5 6 19 3" xfId="25566"/>
    <cellStyle name="Normal 5 6 19 4" xfId="25567"/>
    <cellStyle name="Normal 5 6 19 5" xfId="25568"/>
    <cellStyle name="Normal 5 6 19 6" xfId="25569"/>
    <cellStyle name="Normal 5 6 19 7" xfId="25570"/>
    <cellStyle name="Normal 5 6 19 8" xfId="25571"/>
    <cellStyle name="Normal 5 6 19 9" xfId="25572"/>
    <cellStyle name="Normal 5 6 2" xfId="25573"/>
    <cellStyle name="Normal 5 6 2 10" xfId="25574"/>
    <cellStyle name="Normal 5 6 2 11" xfId="25575"/>
    <cellStyle name="Normal 5 6 2 12" xfId="25576"/>
    <cellStyle name="Normal 5 6 2 13" xfId="25577"/>
    <cellStyle name="Normal 5 6 2 2" xfId="25578"/>
    <cellStyle name="Normal 5 6 2 3" xfId="25579"/>
    <cellStyle name="Normal 5 6 2 4" xfId="25580"/>
    <cellStyle name="Normal 5 6 2 5" xfId="25581"/>
    <cellStyle name="Normal 5 6 2 6" xfId="25582"/>
    <cellStyle name="Normal 5 6 2 7" xfId="25583"/>
    <cellStyle name="Normal 5 6 2 8" xfId="25584"/>
    <cellStyle name="Normal 5 6 2 9" xfId="25585"/>
    <cellStyle name="Normal 5 6 3" xfId="25586"/>
    <cellStyle name="Normal 5 6 3 10" xfId="25587"/>
    <cellStyle name="Normal 5 6 3 11" xfId="25588"/>
    <cellStyle name="Normal 5 6 3 12" xfId="25589"/>
    <cellStyle name="Normal 5 6 3 13" xfId="25590"/>
    <cellStyle name="Normal 5 6 3 2" xfId="25591"/>
    <cellStyle name="Normal 5 6 3 3" xfId="25592"/>
    <cellStyle name="Normal 5 6 3 4" xfId="25593"/>
    <cellStyle name="Normal 5 6 3 5" xfId="25594"/>
    <cellStyle name="Normal 5 6 3 6" xfId="25595"/>
    <cellStyle name="Normal 5 6 3 7" xfId="25596"/>
    <cellStyle name="Normal 5 6 3 8" xfId="25597"/>
    <cellStyle name="Normal 5 6 3 9" xfId="25598"/>
    <cellStyle name="Normal 5 6 4" xfId="25599"/>
    <cellStyle name="Normal 5 6 4 10" xfId="25600"/>
    <cellStyle name="Normal 5 6 4 11" xfId="25601"/>
    <cellStyle name="Normal 5 6 4 12" xfId="25602"/>
    <cellStyle name="Normal 5 6 4 13" xfId="25603"/>
    <cellStyle name="Normal 5 6 4 2" xfId="25604"/>
    <cellStyle name="Normal 5 6 4 3" xfId="25605"/>
    <cellStyle name="Normal 5 6 4 4" xfId="25606"/>
    <cellStyle name="Normal 5 6 4 5" xfId="25607"/>
    <cellStyle name="Normal 5 6 4 6" xfId="25608"/>
    <cellStyle name="Normal 5 6 4 7" xfId="25609"/>
    <cellStyle name="Normal 5 6 4 8" xfId="25610"/>
    <cellStyle name="Normal 5 6 4 9" xfId="25611"/>
    <cellStyle name="Normal 5 6 5" xfId="25612"/>
    <cellStyle name="Normal 5 6 5 10" xfId="25613"/>
    <cellStyle name="Normal 5 6 5 11" xfId="25614"/>
    <cellStyle name="Normal 5 6 5 12" xfId="25615"/>
    <cellStyle name="Normal 5 6 5 13" xfId="25616"/>
    <cellStyle name="Normal 5 6 5 2" xfId="25617"/>
    <cellStyle name="Normal 5 6 5 3" xfId="25618"/>
    <cellStyle name="Normal 5 6 5 4" xfId="25619"/>
    <cellStyle name="Normal 5 6 5 5" xfId="25620"/>
    <cellStyle name="Normal 5 6 5 6" xfId="25621"/>
    <cellStyle name="Normal 5 6 5 7" xfId="25622"/>
    <cellStyle name="Normal 5 6 5 8" xfId="25623"/>
    <cellStyle name="Normal 5 6 5 9" xfId="25624"/>
    <cellStyle name="Normal 5 6 6" xfId="25625"/>
    <cellStyle name="Normal 5 6 6 10" xfId="25626"/>
    <cellStyle name="Normal 5 6 6 11" xfId="25627"/>
    <cellStyle name="Normal 5 6 6 12" xfId="25628"/>
    <cellStyle name="Normal 5 6 6 13" xfId="25629"/>
    <cellStyle name="Normal 5 6 6 2" xfId="25630"/>
    <cellStyle name="Normal 5 6 6 3" xfId="25631"/>
    <cellStyle name="Normal 5 6 6 4" xfId="25632"/>
    <cellStyle name="Normal 5 6 6 5" xfId="25633"/>
    <cellStyle name="Normal 5 6 6 6" xfId="25634"/>
    <cellStyle name="Normal 5 6 6 7" xfId="25635"/>
    <cellStyle name="Normal 5 6 6 8" xfId="25636"/>
    <cellStyle name="Normal 5 6 6 9" xfId="25637"/>
    <cellStyle name="Normal 5 6 7" xfId="25638"/>
    <cellStyle name="Normal 5 6 7 10" xfId="25639"/>
    <cellStyle name="Normal 5 6 7 11" xfId="25640"/>
    <cellStyle name="Normal 5 6 7 12" xfId="25641"/>
    <cellStyle name="Normal 5 6 7 13" xfId="25642"/>
    <cellStyle name="Normal 5 6 7 2" xfId="25643"/>
    <cellStyle name="Normal 5 6 7 3" xfId="25644"/>
    <cellStyle name="Normal 5 6 7 4" xfId="25645"/>
    <cellStyle name="Normal 5 6 7 5" xfId="25646"/>
    <cellStyle name="Normal 5 6 7 6" xfId="25647"/>
    <cellStyle name="Normal 5 6 7 7" xfId="25648"/>
    <cellStyle name="Normal 5 6 7 8" xfId="25649"/>
    <cellStyle name="Normal 5 6 7 9" xfId="25650"/>
    <cellStyle name="Normal 5 6 8" xfId="25651"/>
    <cellStyle name="Normal 5 6 8 10" xfId="25652"/>
    <cellStyle name="Normal 5 6 8 11" xfId="25653"/>
    <cellStyle name="Normal 5 6 8 12" xfId="25654"/>
    <cellStyle name="Normal 5 6 8 13" xfId="25655"/>
    <cellStyle name="Normal 5 6 8 2" xfId="25656"/>
    <cellStyle name="Normal 5 6 8 3" xfId="25657"/>
    <cellStyle name="Normal 5 6 8 4" xfId="25658"/>
    <cellStyle name="Normal 5 6 8 5" xfId="25659"/>
    <cellStyle name="Normal 5 6 8 6" xfId="25660"/>
    <cellStyle name="Normal 5 6 8 7" xfId="25661"/>
    <cellStyle name="Normal 5 6 8 8" xfId="25662"/>
    <cellStyle name="Normal 5 6 8 9" xfId="25663"/>
    <cellStyle name="Normal 5 6 9" xfId="25664"/>
    <cellStyle name="Normal 5 6 9 10" xfId="25665"/>
    <cellStyle name="Normal 5 6 9 11" xfId="25666"/>
    <cellStyle name="Normal 5 6 9 12" xfId="25667"/>
    <cellStyle name="Normal 5 6 9 13" xfId="25668"/>
    <cellStyle name="Normal 5 6 9 2" xfId="25669"/>
    <cellStyle name="Normal 5 6 9 3" xfId="25670"/>
    <cellStyle name="Normal 5 6 9 4" xfId="25671"/>
    <cellStyle name="Normal 5 6 9 5" xfId="25672"/>
    <cellStyle name="Normal 5 6 9 6" xfId="25673"/>
    <cellStyle name="Normal 5 6 9 7" xfId="25674"/>
    <cellStyle name="Normal 5 6 9 8" xfId="25675"/>
    <cellStyle name="Normal 5 6 9 9" xfId="25676"/>
    <cellStyle name="Normal 5 60" xfId="25677"/>
    <cellStyle name="Normal 5 61" xfId="25678"/>
    <cellStyle name="Normal 5 62" xfId="25679"/>
    <cellStyle name="Normal 5 63" xfId="25680"/>
    <cellStyle name="Normal 5 64" xfId="25681"/>
    <cellStyle name="Normal 5 65" xfId="25682"/>
    <cellStyle name="Normal 5 66" xfId="25683"/>
    <cellStyle name="Normal 5 67" xfId="25684"/>
    <cellStyle name="Normal 5 68" xfId="25685"/>
    <cellStyle name="Normal 5 69" xfId="25686"/>
    <cellStyle name="Normal 5 7" xfId="25687"/>
    <cellStyle name="Normal 5 7 10" xfId="25688"/>
    <cellStyle name="Normal 5 7 11" xfId="25689"/>
    <cellStyle name="Normal 5 7 12" xfId="25690"/>
    <cellStyle name="Normal 5 7 13" xfId="25691"/>
    <cellStyle name="Normal 5 7 2" xfId="25692"/>
    <cellStyle name="Normal 5 7 3" xfId="25693"/>
    <cellStyle name="Normal 5 7 4" xfId="25694"/>
    <cellStyle name="Normal 5 7 5" xfId="25695"/>
    <cellStyle name="Normal 5 7 6" xfId="25696"/>
    <cellStyle name="Normal 5 7 7" xfId="25697"/>
    <cellStyle name="Normal 5 7 8" xfId="25698"/>
    <cellStyle name="Normal 5 7 9" xfId="25699"/>
    <cellStyle name="Normal 5 70" xfId="25700"/>
    <cellStyle name="Normal 5 71" xfId="25701"/>
    <cellStyle name="Normal 5 72" xfId="25702"/>
    <cellStyle name="Normal 5 73" xfId="25703"/>
    <cellStyle name="Normal 5 74" xfId="25704"/>
    <cellStyle name="Normal 5 75" xfId="25705"/>
    <cellStyle name="Normal 5 76" xfId="25706"/>
    <cellStyle name="Normal 5 8" xfId="25707"/>
    <cellStyle name="Normal 5 8 10" xfId="25708"/>
    <cellStyle name="Normal 5 8 11" xfId="25709"/>
    <cellStyle name="Normal 5 8 12" xfId="25710"/>
    <cellStyle name="Normal 5 8 13" xfId="25711"/>
    <cellStyle name="Normal 5 8 2" xfId="25712"/>
    <cellStyle name="Normal 5 8 3" xfId="25713"/>
    <cellStyle name="Normal 5 8 4" xfId="25714"/>
    <cellStyle name="Normal 5 8 5" xfId="25715"/>
    <cellStyle name="Normal 5 8 6" xfId="25716"/>
    <cellStyle name="Normal 5 8 7" xfId="25717"/>
    <cellStyle name="Normal 5 8 8" xfId="25718"/>
    <cellStyle name="Normal 5 8 9" xfId="25719"/>
    <cellStyle name="Normal 5 9" xfId="25720"/>
    <cellStyle name="Normal 5 9 10" xfId="25721"/>
    <cellStyle name="Normal 5 9 11" xfId="25722"/>
    <cellStyle name="Normal 5 9 12" xfId="25723"/>
    <cellStyle name="Normal 5 9 13" xfId="25724"/>
    <cellStyle name="Normal 5 9 2" xfId="25725"/>
    <cellStyle name="Normal 5 9 3" xfId="25726"/>
    <cellStyle name="Normal 5 9 4" xfId="25727"/>
    <cellStyle name="Normal 5 9 5" xfId="25728"/>
    <cellStyle name="Normal 5 9 6" xfId="25729"/>
    <cellStyle name="Normal 5 9 7" xfId="25730"/>
    <cellStyle name="Normal 5 9 8" xfId="25731"/>
    <cellStyle name="Normal 5 9 9" xfId="25732"/>
    <cellStyle name="Normal 5_RK_Models 2012-2015 120529" xfId="25733"/>
    <cellStyle name="Normal 50" xfId="25734"/>
    <cellStyle name="Normal 50 2" xfId="25735"/>
    <cellStyle name="Normal 50 2 2" xfId="25736"/>
    <cellStyle name="Normal 50 3" xfId="25737"/>
    <cellStyle name="Normal 51" xfId="25738"/>
    <cellStyle name="Normal 52" xfId="25739"/>
    <cellStyle name="Normal 53" xfId="25740"/>
    <cellStyle name="Normal 54" xfId="25741"/>
    <cellStyle name="Normal 55" xfId="25742"/>
    <cellStyle name="Normal 55 2" xfId="25743"/>
    <cellStyle name="Normal 56" xfId="25744"/>
    <cellStyle name="Normal 57" xfId="25745"/>
    <cellStyle name="Normal 58" xfId="25746"/>
    <cellStyle name="Normal 59" xfId="25747"/>
    <cellStyle name="Normal 6" xfId="443"/>
    <cellStyle name="Normal 6 10" xfId="25748"/>
    <cellStyle name="Normal 6 10 10" xfId="25749"/>
    <cellStyle name="Normal 6 10 10 10" xfId="25750"/>
    <cellStyle name="Normal 6 10 10 11" xfId="25751"/>
    <cellStyle name="Normal 6 10 10 12" xfId="25752"/>
    <cellStyle name="Normal 6 10 10 13" xfId="25753"/>
    <cellStyle name="Normal 6 10 10 2" xfId="25754"/>
    <cellStyle name="Normal 6 10 10 3" xfId="25755"/>
    <cellStyle name="Normal 6 10 10 4" xfId="25756"/>
    <cellStyle name="Normal 6 10 10 5" xfId="25757"/>
    <cellStyle name="Normal 6 10 10 6" xfId="25758"/>
    <cellStyle name="Normal 6 10 10 7" xfId="25759"/>
    <cellStyle name="Normal 6 10 10 8" xfId="25760"/>
    <cellStyle name="Normal 6 10 10 9" xfId="25761"/>
    <cellStyle name="Normal 6 10 11" xfId="25762"/>
    <cellStyle name="Normal 6 10 11 10" xfId="25763"/>
    <cellStyle name="Normal 6 10 11 11" xfId="25764"/>
    <cellStyle name="Normal 6 10 11 12" xfId="25765"/>
    <cellStyle name="Normal 6 10 11 13" xfId="25766"/>
    <cellStyle name="Normal 6 10 11 2" xfId="25767"/>
    <cellStyle name="Normal 6 10 11 3" xfId="25768"/>
    <cellStyle name="Normal 6 10 11 4" xfId="25769"/>
    <cellStyle name="Normal 6 10 11 5" xfId="25770"/>
    <cellStyle name="Normal 6 10 11 6" xfId="25771"/>
    <cellStyle name="Normal 6 10 11 7" xfId="25772"/>
    <cellStyle name="Normal 6 10 11 8" xfId="25773"/>
    <cellStyle name="Normal 6 10 11 9" xfId="25774"/>
    <cellStyle name="Normal 6 10 12" xfId="25775"/>
    <cellStyle name="Normal 6 10 12 10" xfId="25776"/>
    <cellStyle name="Normal 6 10 12 11" xfId="25777"/>
    <cellStyle name="Normal 6 10 12 12" xfId="25778"/>
    <cellStyle name="Normal 6 10 12 13" xfId="25779"/>
    <cellStyle name="Normal 6 10 12 2" xfId="25780"/>
    <cellStyle name="Normal 6 10 12 3" xfId="25781"/>
    <cellStyle name="Normal 6 10 12 4" xfId="25782"/>
    <cellStyle name="Normal 6 10 12 5" xfId="25783"/>
    <cellStyle name="Normal 6 10 12 6" xfId="25784"/>
    <cellStyle name="Normal 6 10 12 7" xfId="25785"/>
    <cellStyle name="Normal 6 10 12 8" xfId="25786"/>
    <cellStyle name="Normal 6 10 12 9" xfId="25787"/>
    <cellStyle name="Normal 6 10 13" xfId="25788"/>
    <cellStyle name="Normal 6 10 13 10" xfId="25789"/>
    <cellStyle name="Normal 6 10 13 11" xfId="25790"/>
    <cellStyle name="Normal 6 10 13 12" xfId="25791"/>
    <cellStyle name="Normal 6 10 13 13" xfId="25792"/>
    <cellStyle name="Normal 6 10 13 2" xfId="25793"/>
    <cellStyle name="Normal 6 10 13 3" xfId="25794"/>
    <cellStyle name="Normal 6 10 13 4" xfId="25795"/>
    <cellStyle name="Normal 6 10 13 5" xfId="25796"/>
    <cellStyle name="Normal 6 10 13 6" xfId="25797"/>
    <cellStyle name="Normal 6 10 13 7" xfId="25798"/>
    <cellStyle name="Normal 6 10 13 8" xfId="25799"/>
    <cellStyle name="Normal 6 10 13 9" xfId="25800"/>
    <cellStyle name="Normal 6 10 14" xfId="25801"/>
    <cellStyle name="Normal 6 10 14 10" xfId="25802"/>
    <cellStyle name="Normal 6 10 14 11" xfId="25803"/>
    <cellStyle name="Normal 6 10 14 12" xfId="25804"/>
    <cellStyle name="Normal 6 10 14 13" xfId="25805"/>
    <cellStyle name="Normal 6 10 14 2" xfId="25806"/>
    <cellStyle name="Normal 6 10 14 3" xfId="25807"/>
    <cellStyle name="Normal 6 10 14 4" xfId="25808"/>
    <cellStyle name="Normal 6 10 14 5" xfId="25809"/>
    <cellStyle name="Normal 6 10 14 6" xfId="25810"/>
    <cellStyle name="Normal 6 10 14 7" xfId="25811"/>
    <cellStyle name="Normal 6 10 14 8" xfId="25812"/>
    <cellStyle name="Normal 6 10 14 9" xfId="25813"/>
    <cellStyle name="Normal 6 10 15" xfId="25814"/>
    <cellStyle name="Normal 6 10 15 10" xfId="25815"/>
    <cellStyle name="Normal 6 10 15 11" xfId="25816"/>
    <cellStyle name="Normal 6 10 15 12" xfId="25817"/>
    <cellStyle name="Normal 6 10 15 13" xfId="25818"/>
    <cellStyle name="Normal 6 10 15 2" xfId="25819"/>
    <cellStyle name="Normal 6 10 15 3" xfId="25820"/>
    <cellStyle name="Normal 6 10 15 4" xfId="25821"/>
    <cellStyle name="Normal 6 10 15 5" xfId="25822"/>
    <cellStyle name="Normal 6 10 15 6" xfId="25823"/>
    <cellStyle name="Normal 6 10 15 7" xfId="25824"/>
    <cellStyle name="Normal 6 10 15 8" xfId="25825"/>
    <cellStyle name="Normal 6 10 15 9" xfId="25826"/>
    <cellStyle name="Normal 6 10 16" xfId="25827"/>
    <cellStyle name="Normal 6 10 16 10" xfId="25828"/>
    <cellStyle name="Normal 6 10 16 11" xfId="25829"/>
    <cellStyle name="Normal 6 10 16 12" xfId="25830"/>
    <cellStyle name="Normal 6 10 16 13" xfId="25831"/>
    <cellStyle name="Normal 6 10 16 2" xfId="25832"/>
    <cellStyle name="Normal 6 10 16 3" xfId="25833"/>
    <cellStyle name="Normal 6 10 16 4" xfId="25834"/>
    <cellStyle name="Normal 6 10 16 5" xfId="25835"/>
    <cellStyle name="Normal 6 10 16 6" xfId="25836"/>
    <cellStyle name="Normal 6 10 16 7" xfId="25837"/>
    <cellStyle name="Normal 6 10 16 8" xfId="25838"/>
    <cellStyle name="Normal 6 10 16 9" xfId="25839"/>
    <cellStyle name="Normal 6 10 17" xfId="25840"/>
    <cellStyle name="Normal 6 10 17 10" xfId="25841"/>
    <cellStyle name="Normal 6 10 17 11" xfId="25842"/>
    <cellStyle name="Normal 6 10 17 12" xfId="25843"/>
    <cellStyle name="Normal 6 10 17 13" xfId="25844"/>
    <cellStyle name="Normal 6 10 17 2" xfId="25845"/>
    <cellStyle name="Normal 6 10 17 3" xfId="25846"/>
    <cellStyle name="Normal 6 10 17 4" xfId="25847"/>
    <cellStyle name="Normal 6 10 17 5" xfId="25848"/>
    <cellStyle name="Normal 6 10 17 6" xfId="25849"/>
    <cellStyle name="Normal 6 10 17 7" xfId="25850"/>
    <cellStyle name="Normal 6 10 17 8" xfId="25851"/>
    <cellStyle name="Normal 6 10 17 9" xfId="25852"/>
    <cellStyle name="Normal 6 10 18" xfId="25853"/>
    <cellStyle name="Normal 6 10 18 10" xfId="25854"/>
    <cellStyle name="Normal 6 10 18 11" xfId="25855"/>
    <cellStyle name="Normal 6 10 18 12" xfId="25856"/>
    <cellStyle name="Normal 6 10 18 13" xfId="25857"/>
    <cellStyle name="Normal 6 10 18 2" xfId="25858"/>
    <cellStyle name="Normal 6 10 18 3" xfId="25859"/>
    <cellStyle name="Normal 6 10 18 4" xfId="25860"/>
    <cellStyle name="Normal 6 10 18 5" xfId="25861"/>
    <cellStyle name="Normal 6 10 18 6" xfId="25862"/>
    <cellStyle name="Normal 6 10 18 7" xfId="25863"/>
    <cellStyle name="Normal 6 10 18 8" xfId="25864"/>
    <cellStyle name="Normal 6 10 18 9" xfId="25865"/>
    <cellStyle name="Normal 6 10 19" xfId="25866"/>
    <cellStyle name="Normal 6 10 19 10" xfId="25867"/>
    <cellStyle name="Normal 6 10 19 11" xfId="25868"/>
    <cellStyle name="Normal 6 10 19 12" xfId="25869"/>
    <cellStyle name="Normal 6 10 19 13" xfId="25870"/>
    <cellStyle name="Normal 6 10 19 2" xfId="25871"/>
    <cellStyle name="Normal 6 10 19 3" xfId="25872"/>
    <cellStyle name="Normal 6 10 19 4" xfId="25873"/>
    <cellStyle name="Normal 6 10 19 5" xfId="25874"/>
    <cellStyle name="Normal 6 10 19 6" xfId="25875"/>
    <cellStyle name="Normal 6 10 19 7" xfId="25876"/>
    <cellStyle name="Normal 6 10 19 8" xfId="25877"/>
    <cellStyle name="Normal 6 10 19 9" xfId="25878"/>
    <cellStyle name="Normal 6 10 2" xfId="25879"/>
    <cellStyle name="Normal 6 10 2 10" xfId="25880"/>
    <cellStyle name="Normal 6 10 2 11" xfId="25881"/>
    <cellStyle name="Normal 6 10 2 12" xfId="25882"/>
    <cellStyle name="Normal 6 10 2 13" xfId="25883"/>
    <cellStyle name="Normal 6 10 2 2" xfId="25884"/>
    <cellStyle name="Normal 6 10 2 3" xfId="25885"/>
    <cellStyle name="Normal 6 10 2 4" xfId="25886"/>
    <cellStyle name="Normal 6 10 2 5" xfId="25887"/>
    <cellStyle name="Normal 6 10 2 6" xfId="25888"/>
    <cellStyle name="Normal 6 10 2 7" xfId="25889"/>
    <cellStyle name="Normal 6 10 2 8" xfId="25890"/>
    <cellStyle name="Normal 6 10 2 9" xfId="25891"/>
    <cellStyle name="Normal 6 10 20" xfId="25892"/>
    <cellStyle name="Normal 6 10 20 2" xfId="25893"/>
    <cellStyle name="Normal 6 10 20 3" xfId="25894"/>
    <cellStyle name="Normal 6 10 20 4" xfId="25895"/>
    <cellStyle name="Normal 6 10 20 5" xfId="25896"/>
    <cellStyle name="Normal 6 10 20 6" xfId="25897"/>
    <cellStyle name="Normal 6 10 20 7" xfId="25898"/>
    <cellStyle name="Normal 6 10 20 8" xfId="25899"/>
    <cellStyle name="Normal 6 10 21" xfId="25900"/>
    <cellStyle name="Normal 6 10 21 2" xfId="25901"/>
    <cellStyle name="Normal 6 10 21 3" xfId="25902"/>
    <cellStyle name="Normal 6 10 21 4" xfId="25903"/>
    <cellStyle name="Normal 6 10 21 5" xfId="25904"/>
    <cellStyle name="Normal 6 10 21 6" xfId="25905"/>
    <cellStyle name="Normal 6 10 21 7" xfId="25906"/>
    <cellStyle name="Normal 6 10 21 8" xfId="25907"/>
    <cellStyle name="Normal 6 10 22" xfId="25908"/>
    <cellStyle name="Normal 6 10 22 2" xfId="25909"/>
    <cellStyle name="Normal 6 10 22 3" xfId="25910"/>
    <cellStyle name="Normal 6 10 22 4" xfId="25911"/>
    <cellStyle name="Normal 6 10 22 5" xfId="25912"/>
    <cellStyle name="Normal 6 10 22 6" xfId="25913"/>
    <cellStyle name="Normal 6 10 22 7" xfId="25914"/>
    <cellStyle name="Normal 6 10 22 8" xfId="25915"/>
    <cellStyle name="Normal 6 10 23" xfId="25916"/>
    <cellStyle name="Normal 6 10 23 2" xfId="25917"/>
    <cellStyle name="Normal 6 10 23 3" xfId="25918"/>
    <cellStyle name="Normal 6 10 23 4" xfId="25919"/>
    <cellStyle name="Normal 6 10 23 5" xfId="25920"/>
    <cellStyle name="Normal 6 10 23 6" xfId="25921"/>
    <cellStyle name="Normal 6 10 23 7" xfId="25922"/>
    <cellStyle name="Normal 6 10 24" xfId="25923"/>
    <cellStyle name="Normal 6 10 25" xfId="25924"/>
    <cellStyle name="Normal 6 10 26" xfId="25925"/>
    <cellStyle name="Normal 6 10 27" xfId="25926"/>
    <cellStyle name="Normal 6 10 28" xfId="25927"/>
    <cellStyle name="Normal 6 10 29" xfId="25928"/>
    <cellStyle name="Normal 6 10 3" xfId="25929"/>
    <cellStyle name="Normal 6 10 3 10" xfId="25930"/>
    <cellStyle name="Normal 6 10 3 11" xfId="25931"/>
    <cellStyle name="Normal 6 10 3 12" xfId="25932"/>
    <cellStyle name="Normal 6 10 3 13" xfId="25933"/>
    <cellStyle name="Normal 6 10 3 2" xfId="25934"/>
    <cellStyle name="Normal 6 10 3 3" xfId="25935"/>
    <cellStyle name="Normal 6 10 3 4" xfId="25936"/>
    <cellStyle name="Normal 6 10 3 5" xfId="25937"/>
    <cellStyle name="Normal 6 10 3 6" xfId="25938"/>
    <cellStyle name="Normal 6 10 3 7" xfId="25939"/>
    <cellStyle name="Normal 6 10 3 8" xfId="25940"/>
    <cellStyle name="Normal 6 10 3 9" xfId="25941"/>
    <cellStyle name="Normal 6 10 30" xfId="25942"/>
    <cellStyle name="Normal 6 10 31" xfId="25943"/>
    <cellStyle name="Normal 6 10 32" xfId="25944"/>
    <cellStyle name="Normal 6 10 33" xfId="25945"/>
    <cellStyle name="Normal 6 10 4" xfId="25946"/>
    <cellStyle name="Normal 6 10 4 10" xfId="25947"/>
    <cellStyle name="Normal 6 10 4 11" xfId="25948"/>
    <cellStyle name="Normal 6 10 4 12" xfId="25949"/>
    <cellStyle name="Normal 6 10 4 13" xfId="25950"/>
    <cellStyle name="Normal 6 10 4 2" xfId="25951"/>
    <cellStyle name="Normal 6 10 4 3" xfId="25952"/>
    <cellStyle name="Normal 6 10 4 4" xfId="25953"/>
    <cellStyle name="Normal 6 10 4 5" xfId="25954"/>
    <cellStyle name="Normal 6 10 4 6" xfId="25955"/>
    <cellStyle name="Normal 6 10 4 7" xfId="25956"/>
    <cellStyle name="Normal 6 10 4 8" xfId="25957"/>
    <cellStyle name="Normal 6 10 4 9" xfId="25958"/>
    <cellStyle name="Normal 6 10 5" xfId="25959"/>
    <cellStyle name="Normal 6 10 5 10" xfId="25960"/>
    <cellStyle name="Normal 6 10 5 11" xfId="25961"/>
    <cellStyle name="Normal 6 10 5 12" xfId="25962"/>
    <cellStyle name="Normal 6 10 5 13" xfId="25963"/>
    <cellStyle name="Normal 6 10 5 2" xfId="25964"/>
    <cellStyle name="Normal 6 10 5 3" xfId="25965"/>
    <cellStyle name="Normal 6 10 5 4" xfId="25966"/>
    <cellStyle name="Normal 6 10 5 5" xfId="25967"/>
    <cellStyle name="Normal 6 10 5 6" xfId="25968"/>
    <cellStyle name="Normal 6 10 5 7" xfId="25969"/>
    <cellStyle name="Normal 6 10 5 8" xfId="25970"/>
    <cellStyle name="Normal 6 10 5 9" xfId="25971"/>
    <cellStyle name="Normal 6 10 6" xfId="25972"/>
    <cellStyle name="Normal 6 10 6 10" xfId="25973"/>
    <cellStyle name="Normal 6 10 6 11" xfId="25974"/>
    <cellStyle name="Normal 6 10 6 12" xfId="25975"/>
    <cellStyle name="Normal 6 10 6 13" xfId="25976"/>
    <cellStyle name="Normal 6 10 6 2" xfId="25977"/>
    <cellStyle name="Normal 6 10 6 3" xfId="25978"/>
    <cellStyle name="Normal 6 10 6 4" xfId="25979"/>
    <cellStyle name="Normal 6 10 6 5" xfId="25980"/>
    <cellStyle name="Normal 6 10 6 6" xfId="25981"/>
    <cellStyle name="Normal 6 10 6 7" xfId="25982"/>
    <cellStyle name="Normal 6 10 6 8" xfId="25983"/>
    <cellStyle name="Normal 6 10 6 9" xfId="25984"/>
    <cellStyle name="Normal 6 10 7" xfId="25985"/>
    <cellStyle name="Normal 6 10 7 10" xfId="25986"/>
    <cellStyle name="Normal 6 10 7 11" xfId="25987"/>
    <cellStyle name="Normal 6 10 7 12" xfId="25988"/>
    <cellStyle name="Normal 6 10 7 13" xfId="25989"/>
    <cellStyle name="Normal 6 10 7 2" xfId="25990"/>
    <cellStyle name="Normal 6 10 7 3" xfId="25991"/>
    <cellStyle name="Normal 6 10 7 4" xfId="25992"/>
    <cellStyle name="Normal 6 10 7 5" xfId="25993"/>
    <cellStyle name="Normal 6 10 7 6" xfId="25994"/>
    <cellStyle name="Normal 6 10 7 7" xfId="25995"/>
    <cellStyle name="Normal 6 10 7 8" xfId="25996"/>
    <cellStyle name="Normal 6 10 7 9" xfId="25997"/>
    <cellStyle name="Normal 6 10 8" xfId="25998"/>
    <cellStyle name="Normal 6 10 8 10" xfId="25999"/>
    <cellStyle name="Normal 6 10 8 11" xfId="26000"/>
    <cellStyle name="Normal 6 10 8 12" xfId="26001"/>
    <cellStyle name="Normal 6 10 8 13" xfId="26002"/>
    <cellStyle name="Normal 6 10 8 2" xfId="26003"/>
    <cellStyle name="Normal 6 10 8 3" xfId="26004"/>
    <cellStyle name="Normal 6 10 8 4" xfId="26005"/>
    <cellStyle name="Normal 6 10 8 5" xfId="26006"/>
    <cellStyle name="Normal 6 10 8 6" xfId="26007"/>
    <cellStyle name="Normal 6 10 8 7" xfId="26008"/>
    <cellStyle name="Normal 6 10 8 8" xfId="26009"/>
    <cellStyle name="Normal 6 10 8 9" xfId="26010"/>
    <cellStyle name="Normal 6 10 9" xfId="26011"/>
    <cellStyle name="Normal 6 10 9 10" xfId="26012"/>
    <cellStyle name="Normal 6 10 9 11" xfId="26013"/>
    <cellStyle name="Normal 6 10 9 12" xfId="26014"/>
    <cellStyle name="Normal 6 10 9 13" xfId="26015"/>
    <cellStyle name="Normal 6 10 9 2" xfId="26016"/>
    <cellStyle name="Normal 6 10 9 3" xfId="26017"/>
    <cellStyle name="Normal 6 10 9 4" xfId="26018"/>
    <cellStyle name="Normal 6 10 9 5" xfId="26019"/>
    <cellStyle name="Normal 6 10 9 6" xfId="26020"/>
    <cellStyle name="Normal 6 10 9 7" xfId="26021"/>
    <cellStyle name="Normal 6 10 9 8" xfId="26022"/>
    <cellStyle name="Normal 6 10 9 9" xfId="26023"/>
    <cellStyle name="Normal 6 11" xfId="26024"/>
    <cellStyle name="Normal 6 11 10" xfId="26025"/>
    <cellStyle name="Normal 6 11 10 10" xfId="26026"/>
    <cellStyle name="Normal 6 11 10 11" xfId="26027"/>
    <cellStyle name="Normal 6 11 10 12" xfId="26028"/>
    <cellStyle name="Normal 6 11 10 13" xfId="26029"/>
    <cellStyle name="Normal 6 11 10 2" xfId="26030"/>
    <cellStyle name="Normal 6 11 10 3" xfId="26031"/>
    <cellStyle name="Normal 6 11 10 4" xfId="26032"/>
    <cellStyle name="Normal 6 11 10 5" xfId="26033"/>
    <cellStyle name="Normal 6 11 10 6" xfId="26034"/>
    <cellStyle name="Normal 6 11 10 7" xfId="26035"/>
    <cellStyle name="Normal 6 11 10 8" xfId="26036"/>
    <cellStyle name="Normal 6 11 10 9" xfId="26037"/>
    <cellStyle name="Normal 6 11 11" xfId="26038"/>
    <cellStyle name="Normal 6 11 11 10" xfId="26039"/>
    <cellStyle name="Normal 6 11 11 11" xfId="26040"/>
    <cellStyle name="Normal 6 11 11 12" xfId="26041"/>
    <cellStyle name="Normal 6 11 11 13" xfId="26042"/>
    <cellStyle name="Normal 6 11 11 2" xfId="26043"/>
    <cellStyle name="Normal 6 11 11 3" xfId="26044"/>
    <cellStyle name="Normal 6 11 11 4" xfId="26045"/>
    <cellStyle name="Normal 6 11 11 5" xfId="26046"/>
    <cellStyle name="Normal 6 11 11 6" xfId="26047"/>
    <cellStyle name="Normal 6 11 11 7" xfId="26048"/>
    <cellStyle name="Normal 6 11 11 8" xfId="26049"/>
    <cellStyle name="Normal 6 11 11 9" xfId="26050"/>
    <cellStyle name="Normal 6 11 12" xfId="26051"/>
    <cellStyle name="Normal 6 11 12 10" xfId="26052"/>
    <cellStyle name="Normal 6 11 12 11" xfId="26053"/>
    <cellStyle name="Normal 6 11 12 12" xfId="26054"/>
    <cellStyle name="Normal 6 11 12 13" xfId="26055"/>
    <cellStyle name="Normal 6 11 12 2" xfId="26056"/>
    <cellStyle name="Normal 6 11 12 3" xfId="26057"/>
    <cellStyle name="Normal 6 11 12 4" xfId="26058"/>
    <cellStyle name="Normal 6 11 12 5" xfId="26059"/>
    <cellStyle name="Normal 6 11 12 6" xfId="26060"/>
    <cellStyle name="Normal 6 11 12 7" xfId="26061"/>
    <cellStyle name="Normal 6 11 12 8" xfId="26062"/>
    <cellStyle name="Normal 6 11 12 9" xfId="26063"/>
    <cellStyle name="Normal 6 11 13" xfId="26064"/>
    <cellStyle name="Normal 6 11 13 10" xfId="26065"/>
    <cellStyle name="Normal 6 11 13 11" xfId="26066"/>
    <cellStyle name="Normal 6 11 13 12" xfId="26067"/>
    <cellStyle name="Normal 6 11 13 13" xfId="26068"/>
    <cellStyle name="Normal 6 11 13 2" xfId="26069"/>
    <cellStyle name="Normal 6 11 13 3" xfId="26070"/>
    <cellStyle name="Normal 6 11 13 4" xfId="26071"/>
    <cellStyle name="Normal 6 11 13 5" xfId="26072"/>
    <cellStyle name="Normal 6 11 13 6" xfId="26073"/>
    <cellStyle name="Normal 6 11 13 7" xfId="26074"/>
    <cellStyle name="Normal 6 11 13 8" xfId="26075"/>
    <cellStyle name="Normal 6 11 13 9" xfId="26076"/>
    <cellStyle name="Normal 6 11 14" xfId="26077"/>
    <cellStyle name="Normal 6 11 14 10" xfId="26078"/>
    <cellStyle name="Normal 6 11 14 11" xfId="26079"/>
    <cellStyle name="Normal 6 11 14 12" xfId="26080"/>
    <cellStyle name="Normal 6 11 14 13" xfId="26081"/>
    <cellStyle name="Normal 6 11 14 2" xfId="26082"/>
    <cellStyle name="Normal 6 11 14 3" xfId="26083"/>
    <cellStyle name="Normal 6 11 14 4" xfId="26084"/>
    <cellStyle name="Normal 6 11 14 5" xfId="26085"/>
    <cellStyle name="Normal 6 11 14 6" xfId="26086"/>
    <cellStyle name="Normal 6 11 14 7" xfId="26087"/>
    <cellStyle name="Normal 6 11 14 8" xfId="26088"/>
    <cellStyle name="Normal 6 11 14 9" xfId="26089"/>
    <cellStyle name="Normal 6 11 15" xfId="26090"/>
    <cellStyle name="Normal 6 11 15 10" xfId="26091"/>
    <cellStyle name="Normal 6 11 15 11" xfId="26092"/>
    <cellStyle name="Normal 6 11 15 12" xfId="26093"/>
    <cellStyle name="Normal 6 11 15 13" xfId="26094"/>
    <cellStyle name="Normal 6 11 15 2" xfId="26095"/>
    <cellStyle name="Normal 6 11 15 3" xfId="26096"/>
    <cellStyle name="Normal 6 11 15 4" xfId="26097"/>
    <cellStyle name="Normal 6 11 15 5" xfId="26098"/>
    <cellStyle name="Normal 6 11 15 6" xfId="26099"/>
    <cellStyle name="Normal 6 11 15 7" xfId="26100"/>
    <cellStyle name="Normal 6 11 15 8" xfId="26101"/>
    <cellStyle name="Normal 6 11 15 9" xfId="26102"/>
    <cellStyle name="Normal 6 11 16" xfId="26103"/>
    <cellStyle name="Normal 6 11 16 10" xfId="26104"/>
    <cellStyle name="Normal 6 11 16 11" xfId="26105"/>
    <cellStyle name="Normal 6 11 16 12" xfId="26106"/>
    <cellStyle name="Normal 6 11 16 13" xfId="26107"/>
    <cellStyle name="Normal 6 11 16 2" xfId="26108"/>
    <cellStyle name="Normal 6 11 16 3" xfId="26109"/>
    <cellStyle name="Normal 6 11 16 4" xfId="26110"/>
    <cellStyle name="Normal 6 11 16 5" xfId="26111"/>
    <cellStyle name="Normal 6 11 16 6" xfId="26112"/>
    <cellStyle name="Normal 6 11 16 7" xfId="26113"/>
    <cellStyle name="Normal 6 11 16 8" xfId="26114"/>
    <cellStyle name="Normal 6 11 16 9" xfId="26115"/>
    <cellStyle name="Normal 6 11 17" xfId="26116"/>
    <cellStyle name="Normal 6 11 17 10" xfId="26117"/>
    <cellStyle name="Normal 6 11 17 11" xfId="26118"/>
    <cellStyle name="Normal 6 11 17 12" xfId="26119"/>
    <cellStyle name="Normal 6 11 17 13" xfId="26120"/>
    <cellStyle name="Normal 6 11 17 2" xfId="26121"/>
    <cellStyle name="Normal 6 11 17 3" xfId="26122"/>
    <cellStyle name="Normal 6 11 17 4" xfId="26123"/>
    <cellStyle name="Normal 6 11 17 5" xfId="26124"/>
    <cellStyle name="Normal 6 11 17 6" xfId="26125"/>
    <cellStyle name="Normal 6 11 17 7" xfId="26126"/>
    <cellStyle name="Normal 6 11 17 8" xfId="26127"/>
    <cellStyle name="Normal 6 11 17 9" xfId="26128"/>
    <cellStyle name="Normal 6 11 18" xfId="26129"/>
    <cellStyle name="Normal 6 11 18 10" xfId="26130"/>
    <cellStyle name="Normal 6 11 18 11" xfId="26131"/>
    <cellStyle name="Normal 6 11 18 12" xfId="26132"/>
    <cellStyle name="Normal 6 11 18 13" xfId="26133"/>
    <cellStyle name="Normal 6 11 18 2" xfId="26134"/>
    <cellStyle name="Normal 6 11 18 3" xfId="26135"/>
    <cellStyle name="Normal 6 11 18 4" xfId="26136"/>
    <cellStyle name="Normal 6 11 18 5" xfId="26137"/>
    <cellStyle name="Normal 6 11 18 6" xfId="26138"/>
    <cellStyle name="Normal 6 11 18 7" xfId="26139"/>
    <cellStyle name="Normal 6 11 18 8" xfId="26140"/>
    <cellStyle name="Normal 6 11 18 9" xfId="26141"/>
    <cellStyle name="Normal 6 11 19" xfId="26142"/>
    <cellStyle name="Normal 6 11 19 10" xfId="26143"/>
    <cellStyle name="Normal 6 11 19 11" xfId="26144"/>
    <cellStyle name="Normal 6 11 19 12" xfId="26145"/>
    <cellStyle name="Normal 6 11 19 13" xfId="26146"/>
    <cellStyle name="Normal 6 11 19 2" xfId="26147"/>
    <cellStyle name="Normal 6 11 19 3" xfId="26148"/>
    <cellStyle name="Normal 6 11 19 4" xfId="26149"/>
    <cellStyle name="Normal 6 11 19 5" xfId="26150"/>
    <cellStyle name="Normal 6 11 19 6" xfId="26151"/>
    <cellStyle name="Normal 6 11 19 7" xfId="26152"/>
    <cellStyle name="Normal 6 11 19 8" xfId="26153"/>
    <cellStyle name="Normal 6 11 19 9" xfId="26154"/>
    <cellStyle name="Normal 6 11 2" xfId="26155"/>
    <cellStyle name="Normal 6 11 2 10" xfId="26156"/>
    <cellStyle name="Normal 6 11 2 11" xfId="26157"/>
    <cellStyle name="Normal 6 11 2 12" xfId="26158"/>
    <cellStyle name="Normal 6 11 2 13" xfId="26159"/>
    <cellStyle name="Normal 6 11 2 2" xfId="26160"/>
    <cellStyle name="Normal 6 11 2 3" xfId="26161"/>
    <cellStyle name="Normal 6 11 2 4" xfId="26162"/>
    <cellStyle name="Normal 6 11 2 5" xfId="26163"/>
    <cellStyle name="Normal 6 11 2 6" xfId="26164"/>
    <cellStyle name="Normal 6 11 2 7" xfId="26165"/>
    <cellStyle name="Normal 6 11 2 8" xfId="26166"/>
    <cellStyle name="Normal 6 11 2 9" xfId="26167"/>
    <cellStyle name="Normal 6 11 20" xfId="26168"/>
    <cellStyle name="Normal 6 11 20 2" xfId="26169"/>
    <cellStyle name="Normal 6 11 20 3" xfId="26170"/>
    <cellStyle name="Normal 6 11 20 4" xfId="26171"/>
    <cellStyle name="Normal 6 11 20 5" xfId="26172"/>
    <cellStyle name="Normal 6 11 20 6" xfId="26173"/>
    <cellStyle name="Normal 6 11 20 7" xfId="26174"/>
    <cellStyle name="Normal 6 11 20 8" xfId="26175"/>
    <cellStyle name="Normal 6 11 21" xfId="26176"/>
    <cellStyle name="Normal 6 11 21 2" xfId="26177"/>
    <cellStyle name="Normal 6 11 21 3" xfId="26178"/>
    <cellStyle name="Normal 6 11 21 4" xfId="26179"/>
    <cellStyle name="Normal 6 11 21 5" xfId="26180"/>
    <cellStyle name="Normal 6 11 21 6" xfId="26181"/>
    <cellStyle name="Normal 6 11 21 7" xfId="26182"/>
    <cellStyle name="Normal 6 11 21 8" xfId="26183"/>
    <cellStyle name="Normal 6 11 22" xfId="26184"/>
    <cellStyle name="Normal 6 11 22 2" xfId="26185"/>
    <cellStyle name="Normal 6 11 22 3" xfId="26186"/>
    <cellStyle name="Normal 6 11 22 4" xfId="26187"/>
    <cellStyle name="Normal 6 11 22 5" xfId="26188"/>
    <cellStyle name="Normal 6 11 22 6" xfId="26189"/>
    <cellStyle name="Normal 6 11 22 7" xfId="26190"/>
    <cellStyle name="Normal 6 11 22 8" xfId="26191"/>
    <cellStyle name="Normal 6 11 23" xfId="26192"/>
    <cellStyle name="Normal 6 11 23 2" xfId="26193"/>
    <cellStyle name="Normal 6 11 23 3" xfId="26194"/>
    <cellStyle name="Normal 6 11 23 4" xfId="26195"/>
    <cellStyle name="Normal 6 11 23 5" xfId="26196"/>
    <cellStyle name="Normal 6 11 23 6" xfId="26197"/>
    <cellStyle name="Normal 6 11 23 7" xfId="26198"/>
    <cellStyle name="Normal 6 11 24" xfId="26199"/>
    <cellStyle name="Normal 6 11 25" xfId="26200"/>
    <cellStyle name="Normal 6 11 26" xfId="26201"/>
    <cellStyle name="Normal 6 11 27" xfId="26202"/>
    <cellStyle name="Normal 6 11 28" xfId="26203"/>
    <cellStyle name="Normal 6 11 29" xfId="26204"/>
    <cellStyle name="Normal 6 11 3" xfId="26205"/>
    <cellStyle name="Normal 6 11 3 10" xfId="26206"/>
    <cellStyle name="Normal 6 11 3 11" xfId="26207"/>
    <cellStyle name="Normal 6 11 3 12" xfId="26208"/>
    <cellStyle name="Normal 6 11 3 13" xfId="26209"/>
    <cellStyle name="Normal 6 11 3 2" xfId="26210"/>
    <cellStyle name="Normal 6 11 3 3" xfId="26211"/>
    <cellStyle name="Normal 6 11 3 4" xfId="26212"/>
    <cellStyle name="Normal 6 11 3 5" xfId="26213"/>
    <cellStyle name="Normal 6 11 3 6" xfId="26214"/>
    <cellStyle name="Normal 6 11 3 7" xfId="26215"/>
    <cellStyle name="Normal 6 11 3 8" xfId="26216"/>
    <cellStyle name="Normal 6 11 3 9" xfId="26217"/>
    <cellStyle name="Normal 6 11 30" xfId="26218"/>
    <cellStyle name="Normal 6 11 31" xfId="26219"/>
    <cellStyle name="Normal 6 11 32" xfId="26220"/>
    <cellStyle name="Normal 6 11 33" xfId="26221"/>
    <cellStyle name="Normal 6 11 4" xfId="26222"/>
    <cellStyle name="Normal 6 11 4 10" xfId="26223"/>
    <cellStyle name="Normal 6 11 4 11" xfId="26224"/>
    <cellStyle name="Normal 6 11 4 12" xfId="26225"/>
    <cellStyle name="Normal 6 11 4 13" xfId="26226"/>
    <cellStyle name="Normal 6 11 4 2" xfId="26227"/>
    <cellStyle name="Normal 6 11 4 3" xfId="26228"/>
    <cellStyle name="Normal 6 11 4 4" xfId="26229"/>
    <cellStyle name="Normal 6 11 4 5" xfId="26230"/>
    <cellStyle name="Normal 6 11 4 6" xfId="26231"/>
    <cellStyle name="Normal 6 11 4 7" xfId="26232"/>
    <cellStyle name="Normal 6 11 4 8" xfId="26233"/>
    <cellStyle name="Normal 6 11 4 9" xfId="26234"/>
    <cellStyle name="Normal 6 11 5" xfId="26235"/>
    <cellStyle name="Normal 6 11 5 10" xfId="26236"/>
    <cellStyle name="Normal 6 11 5 11" xfId="26237"/>
    <cellStyle name="Normal 6 11 5 12" xfId="26238"/>
    <cellStyle name="Normal 6 11 5 13" xfId="26239"/>
    <cellStyle name="Normal 6 11 5 2" xfId="26240"/>
    <cellStyle name="Normal 6 11 5 3" xfId="26241"/>
    <cellStyle name="Normal 6 11 5 4" xfId="26242"/>
    <cellStyle name="Normal 6 11 5 5" xfId="26243"/>
    <cellStyle name="Normal 6 11 5 6" xfId="26244"/>
    <cellStyle name="Normal 6 11 5 7" xfId="26245"/>
    <cellStyle name="Normal 6 11 5 8" xfId="26246"/>
    <cellStyle name="Normal 6 11 5 9" xfId="26247"/>
    <cellStyle name="Normal 6 11 6" xfId="26248"/>
    <cellStyle name="Normal 6 11 6 10" xfId="26249"/>
    <cellStyle name="Normal 6 11 6 11" xfId="26250"/>
    <cellStyle name="Normal 6 11 6 12" xfId="26251"/>
    <cellStyle name="Normal 6 11 6 13" xfId="26252"/>
    <cellStyle name="Normal 6 11 6 2" xfId="26253"/>
    <cellStyle name="Normal 6 11 6 3" xfId="26254"/>
    <cellStyle name="Normal 6 11 6 4" xfId="26255"/>
    <cellStyle name="Normal 6 11 6 5" xfId="26256"/>
    <cellStyle name="Normal 6 11 6 6" xfId="26257"/>
    <cellStyle name="Normal 6 11 6 7" xfId="26258"/>
    <cellStyle name="Normal 6 11 6 8" xfId="26259"/>
    <cellStyle name="Normal 6 11 6 9" xfId="26260"/>
    <cellStyle name="Normal 6 11 7" xfId="26261"/>
    <cellStyle name="Normal 6 11 7 10" xfId="26262"/>
    <cellStyle name="Normal 6 11 7 11" xfId="26263"/>
    <cellStyle name="Normal 6 11 7 12" xfId="26264"/>
    <cellStyle name="Normal 6 11 7 13" xfId="26265"/>
    <cellStyle name="Normal 6 11 7 2" xfId="26266"/>
    <cellStyle name="Normal 6 11 7 3" xfId="26267"/>
    <cellStyle name="Normal 6 11 7 4" xfId="26268"/>
    <cellStyle name="Normal 6 11 7 5" xfId="26269"/>
    <cellStyle name="Normal 6 11 7 6" xfId="26270"/>
    <cellStyle name="Normal 6 11 7 7" xfId="26271"/>
    <cellStyle name="Normal 6 11 7 8" xfId="26272"/>
    <cellStyle name="Normal 6 11 7 9" xfId="26273"/>
    <cellStyle name="Normal 6 11 8" xfId="26274"/>
    <cellStyle name="Normal 6 11 8 10" xfId="26275"/>
    <cellStyle name="Normal 6 11 8 11" xfId="26276"/>
    <cellStyle name="Normal 6 11 8 12" xfId="26277"/>
    <cellStyle name="Normal 6 11 8 13" xfId="26278"/>
    <cellStyle name="Normal 6 11 8 2" xfId="26279"/>
    <cellStyle name="Normal 6 11 8 3" xfId="26280"/>
    <cellStyle name="Normal 6 11 8 4" xfId="26281"/>
    <cellStyle name="Normal 6 11 8 5" xfId="26282"/>
    <cellStyle name="Normal 6 11 8 6" xfId="26283"/>
    <cellStyle name="Normal 6 11 8 7" xfId="26284"/>
    <cellStyle name="Normal 6 11 8 8" xfId="26285"/>
    <cellStyle name="Normal 6 11 8 9" xfId="26286"/>
    <cellStyle name="Normal 6 11 9" xfId="26287"/>
    <cellStyle name="Normal 6 11 9 10" xfId="26288"/>
    <cellStyle name="Normal 6 11 9 11" xfId="26289"/>
    <cellStyle name="Normal 6 11 9 12" xfId="26290"/>
    <cellStyle name="Normal 6 11 9 13" xfId="26291"/>
    <cellStyle name="Normal 6 11 9 2" xfId="26292"/>
    <cellStyle name="Normal 6 11 9 3" xfId="26293"/>
    <cellStyle name="Normal 6 11 9 4" xfId="26294"/>
    <cellStyle name="Normal 6 11 9 5" xfId="26295"/>
    <cellStyle name="Normal 6 11 9 6" xfId="26296"/>
    <cellStyle name="Normal 6 11 9 7" xfId="26297"/>
    <cellStyle name="Normal 6 11 9 8" xfId="26298"/>
    <cellStyle name="Normal 6 11 9 9" xfId="26299"/>
    <cellStyle name="Normal 6 12" xfId="26300"/>
    <cellStyle name="Normal 6 12 10" xfId="26301"/>
    <cellStyle name="Normal 6 12 10 10" xfId="26302"/>
    <cellStyle name="Normal 6 12 10 11" xfId="26303"/>
    <cellStyle name="Normal 6 12 10 12" xfId="26304"/>
    <cellStyle name="Normal 6 12 10 13" xfId="26305"/>
    <cellStyle name="Normal 6 12 10 2" xfId="26306"/>
    <cellStyle name="Normal 6 12 10 3" xfId="26307"/>
    <cellStyle name="Normal 6 12 10 4" xfId="26308"/>
    <cellStyle name="Normal 6 12 10 5" xfId="26309"/>
    <cellStyle name="Normal 6 12 10 6" xfId="26310"/>
    <cellStyle name="Normal 6 12 10 7" xfId="26311"/>
    <cellStyle name="Normal 6 12 10 8" xfId="26312"/>
    <cellStyle name="Normal 6 12 10 9" xfId="26313"/>
    <cellStyle name="Normal 6 12 11" xfId="26314"/>
    <cellStyle name="Normal 6 12 11 10" xfId="26315"/>
    <cellStyle name="Normal 6 12 11 11" xfId="26316"/>
    <cellStyle name="Normal 6 12 11 12" xfId="26317"/>
    <cellStyle name="Normal 6 12 11 13" xfId="26318"/>
    <cellStyle name="Normal 6 12 11 2" xfId="26319"/>
    <cellStyle name="Normal 6 12 11 3" xfId="26320"/>
    <cellStyle name="Normal 6 12 11 4" xfId="26321"/>
    <cellStyle name="Normal 6 12 11 5" xfId="26322"/>
    <cellStyle name="Normal 6 12 11 6" xfId="26323"/>
    <cellStyle name="Normal 6 12 11 7" xfId="26324"/>
    <cellStyle name="Normal 6 12 11 8" xfId="26325"/>
    <cellStyle name="Normal 6 12 11 9" xfId="26326"/>
    <cellStyle name="Normal 6 12 12" xfId="26327"/>
    <cellStyle name="Normal 6 12 12 10" xfId="26328"/>
    <cellStyle name="Normal 6 12 12 11" xfId="26329"/>
    <cellStyle name="Normal 6 12 12 12" xfId="26330"/>
    <cellStyle name="Normal 6 12 12 13" xfId="26331"/>
    <cellStyle name="Normal 6 12 12 2" xfId="26332"/>
    <cellStyle name="Normal 6 12 12 3" xfId="26333"/>
    <cellStyle name="Normal 6 12 12 4" xfId="26334"/>
    <cellStyle name="Normal 6 12 12 5" xfId="26335"/>
    <cellStyle name="Normal 6 12 12 6" xfId="26336"/>
    <cellStyle name="Normal 6 12 12 7" xfId="26337"/>
    <cellStyle name="Normal 6 12 12 8" xfId="26338"/>
    <cellStyle name="Normal 6 12 12 9" xfId="26339"/>
    <cellStyle name="Normal 6 12 13" xfId="26340"/>
    <cellStyle name="Normal 6 12 13 10" xfId="26341"/>
    <cellStyle name="Normal 6 12 13 11" xfId="26342"/>
    <cellStyle name="Normal 6 12 13 12" xfId="26343"/>
    <cellStyle name="Normal 6 12 13 13" xfId="26344"/>
    <cellStyle name="Normal 6 12 13 2" xfId="26345"/>
    <cellStyle name="Normal 6 12 13 3" xfId="26346"/>
    <cellStyle name="Normal 6 12 13 4" xfId="26347"/>
    <cellStyle name="Normal 6 12 13 5" xfId="26348"/>
    <cellStyle name="Normal 6 12 13 6" xfId="26349"/>
    <cellStyle name="Normal 6 12 13 7" xfId="26350"/>
    <cellStyle name="Normal 6 12 13 8" xfId="26351"/>
    <cellStyle name="Normal 6 12 13 9" xfId="26352"/>
    <cellStyle name="Normal 6 12 14" xfId="26353"/>
    <cellStyle name="Normal 6 12 14 10" xfId="26354"/>
    <cellStyle name="Normal 6 12 14 11" xfId="26355"/>
    <cellStyle name="Normal 6 12 14 12" xfId="26356"/>
    <cellStyle name="Normal 6 12 14 13" xfId="26357"/>
    <cellStyle name="Normal 6 12 14 2" xfId="26358"/>
    <cellStyle name="Normal 6 12 14 3" xfId="26359"/>
    <cellStyle name="Normal 6 12 14 4" xfId="26360"/>
    <cellStyle name="Normal 6 12 14 5" xfId="26361"/>
    <cellStyle name="Normal 6 12 14 6" xfId="26362"/>
    <cellStyle name="Normal 6 12 14 7" xfId="26363"/>
    <cellStyle name="Normal 6 12 14 8" xfId="26364"/>
    <cellStyle name="Normal 6 12 14 9" xfId="26365"/>
    <cellStyle name="Normal 6 12 15" xfId="26366"/>
    <cellStyle name="Normal 6 12 15 10" xfId="26367"/>
    <cellStyle name="Normal 6 12 15 11" xfId="26368"/>
    <cellStyle name="Normal 6 12 15 12" xfId="26369"/>
    <cellStyle name="Normal 6 12 15 13" xfId="26370"/>
    <cellStyle name="Normal 6 12 15 2" xfId="26371"/>
    <cellStyle name="Normal 6 12 15 3" xfId="26372"/>
    <cellStyle name="Normal 6 12 15 4" xfId="26373"/>
    <cellStyle name="Normal 6 12 15 5" xfId="26374"/>
    <cellStyle name="Normal 6 12 15 6" xfId="26375"/>
    <cellStyle name="Normal 6 12 15 7" xfId="26376"/>
    <cellStyle name="Normal 6 12 15 8" xfId="26377"/>
    <cellStyle name="Normal 6 12 15 9" xfId="26378"/>
    <cellStyle name="Normal 6 12 16" xfId="26379"/>
    <cellStyle name="Normal 6 12 16 10" xfId="26380"/>
    <cellStyle name="Normal 6 12 16 11" xfId="26381"/>
    <cellStyle name="Normal 6 12 16 12" xfId="26382"/>
    <cellStyle name="Normal 6 12 16 13" xfId="26383"/>
    <cellStyle name="Normal 6 12 16 2" xfId="26384"/>
    <cellStyle name="Normal 6 12 16 3" xfId="26385"/>
    <cellStyle name="Normal 6 12 16 4" xfId="26386"/>
    <cellStyle name="Normal 6 12 16 5" xfId="26387"/>
    <cellStyle name="Normal 6 12 16 6" xfId="26388"/>
    <cellStyle name="Normal 6 12 16 7" xfId="26389"/>
    <cellStyle name="Normal 6 12 16 8" xfId="26390"/>
    <cellStyle name="Normal 6 12 16 9" xfId="26391"/>
    <cellStyle name="Normal 6 12 17" xfId="26392"/>
    <cellStyle name="Normal 6 12 17 10" xfId="26393"/>
    <cellStyle name="Normal 6 12 17 11" xfId="26394"/>
    <cellStyle name="Normal 6 12 17 12" xfId="26395"/>
    <cellStyle name="Normal 6 12 17 13" xfId="26396"/>
    <cellStyle name="Normal 6 12 17 2" xfId="26397"/>
    <cellStyle name="Normal 6 12 17 3" xfId="26398"/>
    <cellStyle name="Normal 6 12 17 4" xfId="26399"/>
    <cellStyle name="Normal 6 12 17 5" xfId="26400"/>
    <cellStyle name="Normal 6 12 17 6" xfId="26401"/>
    <cellStyle name="Normal 6 12 17 7" xfId="26402"/>
    <cellStyle name="Normal 6 12 17 8" xfId="26403"/>
    <cellStyle name="Normal 6 12 17 9" xfId="26404"/>
    <cellStyle name="Normal 6 12 18" xfId="26405"/>
    <cellStyle name="Normal 6 12 18 10" xfId="26406"/>
    <cellStyle name="Normal 6 12 18 11" xfId="26407"/>
    <cellStyle name="Normal 6 12 18 12" xfId="26408"/>
    <cellStyle name="Normal 6 12 18 13" xfId="26409"/>
    <cellStyle name="Normal 6 12 18 2" xfId="26410"/>
    <cellStyle name="Normal 6 12 18 3" xfId="26411"/>
    <cellStyle name="Normal 6 12 18 4" xfId="26412"/>
    <cellStyle name="Normal 6 12 18 5" xfId="26413"/>
    <cellStyle name="Normal 6 12 18 6" xfId="26414"/>
    <cellStyle name="Normal 6 12 18 7" xfId="26415"/>
    <cellStyle name="Normal 6 12 18 8" xfId="26416"/>
    <cellStyle name="Normal 6 12 18 9" xfId="26417"/>
    <cellStyle name="Normal 6 12 19" xfId="26418"/>
    <cellStyle name="Normal 6 12 19 10" xfId="26419"/>
    <cellStyle name="Normal 6 12 19 11" xfId="26420"/>
    <cellStyle name="Normal 6 12 19 12" xfId="26421"/>
    <cellStyle name="Normal 6 12 19 13" xfId="26422"/>
    <cellStyle name="Normal 6 12 19 2" xfId="26423"/>
    <cellStyle name="Normal 6 12 19 3" xfId="26424"/>
    <cellStyle name="Normal 6 12 19 4" xfId="26425"/>
    <cellStyle name="Normal 6 12 19 5" xfId="26426"/>
    <cellStyle name="Normal 6 12 19 6" xfId="26427"/>
    <cellStyle name="Normal 6 12 19 7" xfId="26428"/>
    <cellStyle name="Normal 6 12 19 8" xfId="26429"/>
    <cellStyle name="Normal 6 12 19 9" xfId="26430"/>
    <cellStyle name="Normal 6 12 2" xfId="26431"/>
    <cellStyle name="Normal 6 12 2 10" xfId="26432"/>
    <cellStyle name="Normal 6 12 2 11" xfId="26433"/>
    <cellStyle name="Normal 6 12 2 12" xfId="26434"/>
    <cellStyle name="Normal 6 12 2 13" xfId="26435"/>
    <cellStyle name="Normal 6 12 2 2" xfId="26436"/>
    <cellStyle name="Normal 6 12 2 3" xfId="26437"/>
    <cellStyle name="Normal 6 12 2 4" xfId="26438"/>
    <cellStyle name="Normal 6 12 2 5" xfId="26439"/>
    <cellStyle name="Normal 6 12 2 6" xfId="26440"/>
    <cellStyle name="Normal 6 12 2 7" xfId="26441"/>
    <cellStyle name="Normal 6 12 2 8" xfId="26442"/>
    <cellStyle name="Normal 6 12 2 9" xfId="26443"/>
    <cellStyle name="Normal 6 12 20" xfId="26444"/>
    <cellStyle name="Normal 6 12 20 2" xfId="26445"/>
    <cellStyle name="Normal 6 12 20 3" xfId="26446"/>
    <cellStyle name="Normal 6 12 20 4" xfId="26447"/>
    <cellStyle name="Normal 6 12 20 5" xfId="26448"/>
    <cellStyle name="Normal 6 12 20 6" xfId="26449"/>
    <cellStyle name="Normal 6 12 20 7" xfId="26450"/>
    <cellStyle name="Normal 6 12 20 8" xfId="26451"/>
    <cellStyle name="Normal 6 12 21" xfId="26452"/>
    <cellStyle name="Normal 6 12 21 2" xfId="26453"/>
    <cellStyle name="Normal 6 12 21 3" xfId="26454"/>
    <cellStyle name="Normal 6 12 21 4" xfId="26455"/>
    <cellStyle name="Normal 6 12 21 5" xfId="26456"/>
    <cellStyle name="Normal 6 12 21 6" xfId="26457"/>
    <cellStyle name="Normal 6 12 21 7" xfId="26458"/>
    <cellStyle name="Normal 6 12 21 8" xfId="26459"/>
    <cellStyle name="Normal 6 12 22" xfId="26460"/>
    <cellStyle name="Normal 6 12 22 2" xfId="26461"/>
    <cellStyle name="Normal 6 12 22 3" xfId="26462"/>
    <cellStyle name="Normal 6 12 22 4" xfId="26463"/>
    <cellStyle name="Normal 6 12 22 5" xfId="26464"/>
    <cellStyle name="Normal 6 12 22 6" xfId="26465"/>
    <cellStyle name="Normal 6 12 22 7" xfId="26466"/>
    <cellStyle name="Normal 6 12 22 8" xfId="26467"/>
    <cellStyle name="Normal 6 12 23" xfId="26468"/>
    <cellStyle name="Normal 6 12 23 2" xfId="26469"/>
    <cellStyle name="Normal 6 12 23 3" xfId="26470"/>
    <cellStyle name="Normal 6 12 23 4" xfId="26471"/>
    <cellStyle name="Normal 6 12 23 5" xfId="26472"/>
    <cellStyle name="Normal 6 12 23 6" xfId="26473"/>
    <cellStyle name="Normal 6 12 23 7" xfId="26474"/>
    <cellStyle name="Normal 6 12 24" xfId="26475"/>
    <cellStyle name="Normal 6 12 25" xfId="26476"/>
    <cellStyle name="Normal 6 12 26" xfId="26477"/>
    <cellStyle name="Normal 6 12 27" xfId="26478"/>
    <cellStyle name="Normal 6 12 28" xfId="26479"/>
    <cellStyle name="Normal 6 12 29" xfId="26480"/>
    <cellStyle name="Normal 6 12 3" xfId="26481"/>
    <cellStyle name="Normal 6 12 3 10" xfId="26482"/>
    <cellStyle name="Normal 6 12 3 11" xfId="26483"/>
    <cellStyle name="Normal 6 12 3 12" xfId="26484"/>
    <cellStyle name="Normal 6 12 3 13" xfId="26485"/>
    <cellStyle name="Normal 6 12 3 2" xfId="26486"/>
    <cellStyle name="Normal 6 12 3 3" xfId="26487"/>
    <cellStyle name="Normal 6 12 3 4" xfId="26488"/>
    <cellStyle name="Normal 6 12 3 5" xfId="26489"/>
    <cellStyle name="Normal 6 12 3 6" xfId="26490"/>
    <cellStyle name="Normal 6 12 3 7" xfId="26491"/>
    <cellStyle name="Normal 6 12 3 8" xfId="26492"/>
    <cellStyle name="Normal 6 12 3 9" xfId="26493"/>
    <cellStyle name="Normal 6 12 30" xfId="26494"/>
    <cellStyle name="Normal 6 12 31" xfId="26495"/>
    <cellStyle name="Normal 6 12 32" xfId="26496"/>
    <cellStyle name="Normal 6 12 33" xfId="26497"/>
    <cellStyle name="Normal 6 12 4" xfId="26498"/>
    <cellStyle name="Normal 6 12 4 10" xfId="26499"/>
    <cellStyle name="Normal 6 12 4 11" xfId="26500"/>
    <cellStyle name="Normal 6 12 4 12" xfId="26501"/>
    <cellStyle name="Normal 6 12 4 13" xfId="26502"/>
    <cellStyle name="Normal 6 12 4 2" xfId="26503"/>
    <cellStyle name="Normal 6 12 4 3" xfId="26504"/>
    <cellStyle name="Normal 6 12 4 4" xfId="26505"/>
    <cellStyle name="Normal 6 12 4 5" xfId="26506"/>
    <cellStyle name="Normal 6 12 4 6" xfId="26507"/>
    <cellStyle name="Normal 6 12 4 7" xfId="26508"/>
    <cellStyle name="Normal 6 12 4 8" xfId="26509"/>
    <cellStyle name="Normal 6 12 4 9" xfId="26510"/>
    <cellStyle name="Normal 6 12 5" xfId="26511"/>
    <cellStyle name="Normal 6 12 5 10" xfId="26512"/>
    <cellStyle name="Normal 6 12 5 11" xfId="26513"/>
    <cellStyle name="Normal 6 12 5 12" xfId="26514"/>
    <cellStyle name="Normal 6 12 5 13" xfId="26515"/>
    <cellStyle name="Normal 6 12 5 2" xfId="26516"/>
    <cellStyle name="Normal 6 12 5 3" xfId="26517"/>
    <cellStyle name="Normal 6 12 5 4" xfId="26518"/>
    <cellStyle name="Normal 6 12 5 5" xfId="26519"/>
    <cellStyle name="Normal 6 12 5 6" xfId="26520"/>
    <cellStyle name="Normal 6 12 5 7" xfId="26521"/>
    <cellStyle name="Normal 6 12 5 8" xfId="26522"/>
    <cellStyle name="Normal 6 12 5 9" xfId="26523"/>
    <cellStyle name="Normal 6 12 6" xfId="26524"/>
    <cellStyle name="Normal 6 12 6 10" xfId="26525"/>
    <cellStyle name="Normal 6 12 6 11" xfId="26526"/>
    <cellStyle name="Normal 6 12 6 12" xfId="26527"/>
    <cellStyle name="Normal 6 12 6 13" xfId="26528"/>
    <cellStyle name="Normal 6 12 6 2" xfId="26529"/>
    <cellStyle name="Normal 6 12 6 3" xfId="26530"/>
    <cellStyle name="Normal 6 12 6 4" xfId="26531"/>
    <cellStyle name="Normal 6 12 6 5" xfId="26532"/>
    <cellStyle name="Normal 6 12 6 6" xfId="26533"/>
    <cellStyle name="Normal 6 12 6 7" xfId="26534"/>
    <cellStyle name="Normal 6 12 6 8" xfId="26535"/>
    <cellStyle name="Normal 6 12 6 9" xfId="26536"/>
    <cellStyle name="Normal 6 12 7" xfId="26537"/>
    <cellStyle name="Normal 6 12 7 10" xfId="26538"/>
    <cellStyle name="Normal 6 12 7 11" xfId="26539"/>
    <cellStyle name="Normal 6 12 7 12" xfId="26540"/>
    <cellStyle name="Normal 6 12 7 13" xfId="26541"/>
    <cellStyle name="Normal 6 12 7 2" xfId="26542"/>
    <cellStyle name="Normal 6 12 7 3" xfId="26543"/>
    <cellStyle name="Normal 6 12 7 4" xfId="26544"/>
    <cellStyle name="Normal 6 12 7 5" xfId="26545"/>
    <cellStyle name="Normal 6 12 7 6" xfId="26546"/>
    <cellStyle name="Normal 6 12 7 7" xfId="26547"/>
    <cellStyle name="Normal 6 12 7 8" xfId="26548"/>
    <cellStyle name="Normal 6 12 7 9" xfId="26549"/>
    <cellStyle name="Normal 6 12 8" xfId="26550"/>
    <cellStyle name="Normal 6 12 8 10" xfId="26551"/>
    <cellStyle name="Normal 6 12 8 11" xfId="26552"/>
    <cellStyle name="Normal 6 12 8 12" xfId="26553"/>
    <cellStyle name="Normal 6 12 8 13" xfId="26554"/>
    <cellStyle name="Normal 6 12 8 2" xfId="26555"/>
    <cellStyle name="Normal 6 12 8 3" xfId="26556"/>
    <cellStyle name="Normal 6 12 8 4" xfId="26557"/>
    <cellStyle name="Normal 6 12 8 5" xfId="26558"/>
    <cellStyle name="Normal 6 12 8 6" xfId="26559"/>
    <cellStyle name="Normal 6 12 8 7" xfId="26560"/>
    <cellStyle name="Normal 6 12 8 8" xfId="26561"/>
    <cellStyle name="Normal 6 12 8 9" xfId="26562"/>
    <cellStyle name="Normal 6 12 9" xfId="26563"/>
    <cellStyle name="Normal 6 12 9 10" xfId="26564"/>
    <cellStyle name="Normal 6 12 9 11" xfId="26565"/>
    <cellStyle name="Normal 6 12 9 12" xfId="26566"/>
    <cellStyle name="Normal 6 12 9 13" xfId="26567"/>
    <cellStyle name="Normal 6 12 9 2" xfId="26568"/>
    <cellStyle name="Normal 6 12 9 3" xfId="26569"/>
    <cellStyle name="Normal 6 12 9 4" xfId="26570"/>
    <cellStyle name="Normal 6 12 9 5" xfId="26571"/>
    <cellStyle name="Normal 6 12 9 6" xfId="26572"/>
    <cellStyle name="Normal 6 12 9 7" xfId="26573"/>
    <cellStyle name="Normal 6 12 9 8" xfId="26574"/>
    <cellStyle name="Normal 6 12 9 9" xfId="26575"/>
    <cellStyle name="Normal 6 13" xfId="26576"/>
    <cellStyle name="Normal 6 13 10" xfId="26577"/>
    <cellStyle name="Normal 6 13 10 10" xfId="26578"/>
    <cellStyle name="Normal 6 13 10 11" xfId="26579"/>
    <cellStyle name="Normal 6 13 10 12" xfId="26580"/>
    <cellStyle name="Normal 6 13 10 13" xfId="26581"/>
    <cellStyle name="Normal 6 13 10 2" xfId="26582"/>
    <cellStyle name="Normal 6 13 10 3" xfId="26583"/>
    <cellStyle name="Normal 6 13 10 4" xfId="26584"/>
    <cellStyle name="Normal 6 13 10 5" xfId="26585"/>
    <cellStyle name="Normal 6 13 10 6" xfId="26586"/>
    <cellStyle name="Normal 6 13 10 7" xfId="26587"/>
    <cellStyle name="Normal 6 13 10 8" xfId="26588"/>
    <cellStyle name="Normal 6 13 10 9" xfId="26589"/>
    <cellStyle name="Normal 6 13 11" xfId="26590"/>
    <cellStyle name="Normal 6 13 11 10" xfId="26591"/>
    <cellStyle name="Normal 6 13 11 11" xfId="26592"/>
    <cellStyle name="Normal 6 13 11 12" xfId="26593"/>
    <cellStyle name="Normal 6 13 11 13" xfId="26594"/>
    <cellStyle name="Normal 6 13 11 2" xfId="26595"/>
    <cellStyle name="Normal 6 13 11 3" xfId="26596"/>
    <cellStyle name="Normal 6 13 11 4" xfId="26597"/>
    <cellStyle name="Normal 6 13 11 5" xfId="26598"/>
    <cellStyle name="Normal 6 13 11 6" xfId="26599"/>
    <cellStyle name="Normal 6 13 11 7" xfId="26600"/>
    <cellStyle name="Normal 6 13 11 8" xfId="26601"/>
    <cellStyle name="Normal 6 13 11 9" xfId="26602"/>
    <cellStyle name="Normal 6 13 12" xfId="26603"/>
    <cellStyle name="Normal 6 13 12 10" xfId="26604"/>
    <cellStyle name="Normal 6 13 12 11" xfId="26605"/>
    <cellStyle name="Normal 6 13 12 12" xfId="26606"/>
    <cellStyle name="Normal 6 13 12 13" xfId="26607"/>
    <cellStyle name="Normal 6 13 12 2" xfId="26608"/>
    <cellStyle name="Normal 6 13 12 3" xfId="26609"/>
    <cellStyle name="Normal 6 13 12 4" xfId="26610"/>
    <cellStyle name="Normal 6 13 12 5" xfId="26611"/>
    <cellStyle name="Normal 6 13 12 6" xfId="26612"/>
    <cellStyle name="Normal 6 13 12 7" xfId="26613"/>
    <cellStyle name="Normal 6 13 12 8" xfId="26614"/>
    <cellStyle name="Normal 6 13 12 9" xfId="26615"/>
    <cellStyle name="Normal 6 13 13" xfId="26616"/>
    <cellStyle name="Normal 6 13 13 10" xfId="26617"/>
    <cellStyle name="Normal 6 13 13 11" xfId="26618"/>
    <cellStyle name="Normal 6 13 13 12" xfId="26619"/>
    <cellStyle name="Normal 6 13 13 13" xfId="26620"/>
    <cellStyle name="Normal 6 13 13 2" xfId="26621"/>
    <cellStyle name="Normal 6 13 13 3" xfId="26622"/>
    <cellStyle name="Normal 6 13 13 4" xfId="26623"/>
    <cellStyle name="Normal 6 13 13 5" xfId="26624"/>
    <cellStyle name="Normal 6 13 13 6" xfId="26625"/>
    <cellStyle name="Normal 6 13 13 7" xfId="26626"/>
    <cellStyle name="Normal 6 13 13 8" xfId="26627"/>
    <cellStyle name="Normal 6 13 13 9" xfId="26628"/>
    <cellStyle name="Normal 6 13 14" xfId="26629"/>
    <cellStyle name="Normal 6 13 14 10" xfId="26630"/>
    <cellStyle name="Normal 6 13 14 11" xfId="26631"/>
    <cellStyle name="Normal 6 13 14 12" xfId="26632"/>
    <cellStyle name="Normal 6 13 14 13" xfId="26633"/>
    <cellStyle name="Normal 6 13 14 2" xfId="26634"/>
    <cellStyle name="Normal 6 13 14 3" xfId="26635"/>
    <cellStyle name="Normal 6 13 14 4" xfId="26636"/>
    <cellStyle name="Normal 6 13 14 5" xfId="26637"/>
    <cellStyle name="Normal 6 13 14 6" xfId="26638"/>
    <cellStyle name="Normal 6 13 14 7" xfId="26639"/>
    <cellStyle name="Normal 6 13 14 8" xfId="26640"/>
    <cellStyle name="Normal 6 13 14 9" xfId="26641"/>
    <cellStyle name="Normal 6 13 15" xfId="26642"/>
    <cellStyle name="Normal 6 13 15 10" xfId="26643"/>
    <cellStyle name="Normal 6 13 15 11" xfId="26644"/>
    <cellStyle name="Normal 6 13 15 12" xfId="26645"/>
    <cellStyle name="Normal 6 13 15 13" xfId="26646"/>
    <cellStyle name="Normal 6 13 15 2" xfId="26647"/>
    <cellStyle name="Normal 6 13 15 3" xfId="26648"/>
    <cellStyle name="Normal 6 13 15 4" xfId="26649"/>
    <cellStyle name="Normal 6 13 15 5" xfId="26650"/>
    <cellStyle name="Normal 6 13 15 6" xfId="26651"/>
    <cellStyle name="Normal 6 13 15 7" xfId="26652"/>
    <cellStyle name="Normal 6 13 15 8" xfId="26653"/>
    <cellStyle name="Normal 6 13 15 9" xfId="26654"/>
    <cellStyle name="Normal 6 13 16" xfId="26655"/>
    <cellStyle name="Normal 6 13 16 10" xfId="26656"/>
    <cellStyle name="Normal 6 13 16 11" xfId="26657"/>
    <cellStyle name="Normal 6 13 16 12" xfId="26658"/>
    <cellStyle name="Normal 6 13 16 13" xfId="26659"/>
    <cellStyle name="Normal 6 13 16 2" xfId="26660"/>
    <cellStyle name="Normal 6 13 16 3" xfId="26661"/>
    <cellStyle name="Normal 6 13 16 4" xfId="26662"/>
    <cellStyle name="Normal 6 13 16 5" xfId="26663"/>
    <cellStyle name="Normal 6 13 16 6" xfId="26664"/>
    <cellStyle name="Normal 6 13 16 7" xfId="26665"/>
    <cellStyle name="Normal 6 13 16 8" xfId="26666"/>
    <cellStyle name="Normal 6 13 16 9" xfId="26667"/>
    <cellStyle name="Normal 6 13 17" xfId="26668"/>
    <cellStyle name="Normal 6 13 17 10" xfId="26669"/>
    <cellStyle name="Normal 6 13 17 11" xfId="26670"/>
    <cellStyle name="Normal 6 13 17 12" xfId="26671"/>
    <cellStyle name="Normal 6 13 17 13" xfId="26672"/>
    <cellStyle name="Normal 6 13 17 2" xfId="26673"/>
    <cellStyle name="Normal 6 13 17 3" xfId="26674"/>
    <cellStyle name="Normal 6 13 17 4" xfId="26675"/>
    <cellStyle name="Normal 6 13 17 5" xfId="26676"/>
    <cellStyle name="Normal 6 13 17 6" xfId="26677"/>
    <cellStyle name="Normal 6 13 17 7" xfId="26678"/>
    <cellStyle name="Normal 6 13 17 8" xfId="26679"/>
    <cellStyle name="Normal 6 13 17 9" xfId="26680"/>
    <cellStyle name="Normal 6 13 18" xfId="26681"/>
    <cellStyle name="Normal 6 13 18 10" xfId="26682"/>
    <cellStyle name="Normal 6 13 18 11" xfId="26683"/>
    <cellStyle name="Normal 6 13 18 12" xfId="26684"/>
    <cellStyle name="Normal 6 13 18 13" xfId="26685"/>
    <cellStyle name="Normal 6 13 18 2" xfId="26686"/>
    <cellStyle name="Normal 6 13 18 3" xfId="26687"/>
    <cellStyle name="Normal 6 13 18 4" xfId="26688"/>
    <cellStyle name="Normal 6 13 18 5" xfId="26689"/>
    <cellStyle name="Normal 6 13 18 6" xfId="26690"/>
    <cellStyle name="Normal 6 13 18 7" xfId="26691"/>
    <cellStyle name="Normal 6 13 18 8" xfId="26692"/>
    <cellStyle name="Normal 6 13 18 9" xfId="26693"/>
    <cellStyle name="Normal 6 13 19" xfId="26694"/>
    <cellStyle name="Normal 6 13 19 10" xfId="26695"/>
    <cellStyle name="Normal 6 13 19 11" xfId="26696"/>
    <cellStyle name="Normal 6 13 19 12" xfId="26697"/>
    <cellStyle name="Normal 6 13 19 13" xfId="26698"/>
    <cellStyle name="Normal 6 13 19 2" xfId="26699"/>
    <cellStyle name="Normal 6 13 19 3" xfId="26700"/>
    <cellStyle name="Normal 6 13 19 4" xfId="26701"/>
    <cellStyle name="Normal 6 13 19 5" xfId="26702"/>
    <cellStyle name="Normal 6 13 19 6" xfId="26703"/>
    <cellStyle name="Normal 6 13 19 7" xfId="26704"/>
    <cellStyle name="Normal 6 13 19 8" xfId="26705"/>
    <cellStyle name="Normal 6 13 19 9" xfId="26706"/>
    <cellStyle name="Normal 6 13 2" xfId="26707"/>
    <cellStyle name="Normal 6 13 2 10" xfId="26708"/>
    <cellStyle name="Normal 6 13 2 11" xfId="26709"/>
    <cellStyle name="Normal 6 13 2 12" xfId="26710"/>
    <cellStyle name="Normal 6 13 2 13" xfId="26711"/>
    <cellStyle name="Normal 6 13 2 2" xfId="26712"/>
    <cellStyle name="Normal 6 13 2 3" xfId="26713"/>
    <cellStyle name="Normal 6 13 2 4" xfId="26714"/>
    <cellStyle name="Normal 6 13 2 5" xfId="26715"/>
    <cellStyle name="Normal 6 13 2 6" xfId="26716"/>
    <cellStyle name="Normal 6 13 2 7" xfId="26717"/>
    <cellStyle name="Normal 6 13 2 8" xfId="26718"/>
    <cellStyle name="Normal 6 13 2 9" xfId="26719"/>
    <cellStyle name="Normal 6 13 20" xfId="26720"/>
    <cellStyle name="Normal 6 13 20 2" xfId="26721"/>
    <cellStyle name="Normal 6 13 20 3" xfId="26722"/>
    <cellStyle name="Normal 6 13 20 4" xfId="26723"/>
    <cellStyle name="Normal 6 13 20 5" xfId="26724"/>
    <cellStyle name="Normal 6 13 20 6" xfId="26725"/>
    <cellStyle name="Normal 6 13 20 7" xfId="26726"/>
    <cellStyle name="Normal 6 13 20 8" xfId="26727"/>
    <cellStyle name="Normal 6 13 21" xfId="26728"/>
    <cellStyle name="Normal 6 13 21 2" xfId="26729"/>
    <cellStyle name="Normal 6 13 21 3" xfId="26730"/>
    <cellStyle name="Normal 6 13 21 4" xfId="26731"/>
    <cellStyle name="Normal 6 13 21 5" xfId="26732"/>
    <cellStyle name="Normal 6 13 21 6" xfId="26733"/>
    <cellStyle name="Normal 6 13 21 7" xfId="26734"/>
    <cellStyle name="Normal 6 13 21 8" xfId="26735"/>
    <cellStyle name="Normal 6 13 22" xfId="26736"/>
    <cellStyle name="Normal 6 13 22 2" xfId="26737"/>
    <cellStyle name="Normal 6 13 22 3" xfId="26738"/>
    <cellStyle name="Normal 6 13 22 4" xfId="26739"/>
    <cellStyle name="Normal 6 13 22 5" xfId="26740"/>
    <cellStyle name="Normal 6 13 22 6" xfId="26741"/>
    <cellStyle name="Normal 6 13 22 7" xfId="26742"/>
    <cellStyle name="Normal 6 13 22 8" xfId="26743"/>
    <cellStyle name="Normal 6 13 23" xfId="26744"/>
    <cellStyle name="Normal 6 13 23 2" xfId="26745"/>
    <cellStyle name="Normal 6 13 23 3" xfId="26746"/>
    <cellStyle name="Normal 6 13 23 4" xfId="26747"/>
    <cellStyle name="Normal 6 13 23 5" xfId="26748"/>
    <cellStyle name="Normal 6 13 23 6" xfId="26749"/>
    <cellStyle name="Normal 6 13 23 7" xfId="26750"/>
    <cellStyle name="Normal 6 13 24" xfId="26751"/>
    <cellStyle name="Normal 6 13 25" xfId="26752"/>
    <cellStyle name="Normal 6 13 26" xfId="26753"/>
    <cellStyle name="Normal 6 13 27" xfId="26754"/>
    <cellStyle name="Normal 6 13 28" xfId="26755"/>
    <cellStyle name="Normal 6 13 29" xfId="26756"/>
    <cellStyle name="Normal 6 13 3" xfId="26757"/>
    <cellStyle name="Normal 6 13 3 10" xfId="26758"/>
    <cellStyle name="Normal 6 13 3 11" xfId="26759"/>
    <cellStyle name="Normal 6 13 3 12" xfId="26760"/>
    <cellStyle name="Normal 6 13 3 13" xfId="26761"/>
    <cellStyle name="Normal 6 13 3 2" xfId="26762"/>
    <cellStyle name="Normal 6 13 3 3" xfId="26763"/>
    <cellStyle name="Normal 6 13 3 4" xfId="26764"/>
    <cellStyle name="Normal 6 13 3 5" xfId="26765"/>
    <cellStyle name="Normal 6 13 3 6" xfId="26766"/>
    <cellStyle name="Normal 6 13 3 7" xfId="26767"/>
    <cellStyle name="Normal 6 13 3 8" xfId="26768"/>
    <cellStyle name="Normal 6 13 3 9" xfId="26769"/>
    <cellStyle name="Normal 6 13 30" xfId="26770"/>
    <cellStyle name="Normal 6 13 31" xfId="26771"/>
    <cellStyle name="Normal 6 13 32" xfId="26772"/>
    <cellStyle name="Normal 6 13 33" xfId="26773"/>
    <cellStyle name="Normal 6 13 4" xfId="26774"/>
    <cellStyle name="Normal 6 13 4 10" xfId="26775"/>
    <cellStyle name="Normal 6 13 4 11" xfId="26776"/>
    <cellStyle name="Normal 6 13 4 12" xfId="26777"/>
    <cellStyle name="Normal 6 13 4 13" xfId="26778"/>
    <cellStyle name="Normal 6 13 4 2" xfId="26779"/>
    <cellStyle name="Normal 6 13 4 3" xfId="26780"/>
    <cellStyle name="Normal 6 13 4 4" xfId="26781"/>
    <cellStyle name="Normal 6 13 4 5" xfId="26782"/>
    <cellStyle name="Normal 6 13 4 6" xfId="26783"/>
    <cellStyle name="Normal 6 13 4 7" xfId="26784"/>
    <cellStyle name="Normal 6 13 4 8" xfId="26785"/>
    <cellStyle name="Normal 6 13 4 9" xfId="26786"/>
    <cellStyle name="Normal 6 13 5" xfId="26787"/>
    <cellStyle name="Normal 6 13 5 10" xfId="26788"/>
    <cellStyle name="Normal 6 13 5 11" xfId="26789"/>
    <cellStyle name="Normal 6 13 5 12" xfId="26790"/>
    <cellStyle name="Normal 6 13 5 13" xfId="26791"/>
    <cellStyle name="Normal 6 13 5 2" xfId="26792"/>
    <cellStyle name="Normal 6 13 5 3" xfId="26793"/>
    <cellStyle name="Normal 6 13 5 4" xfId="26794"/>
    <cellStyle name="Normal 6 13 5 5" xfId="26795"/>
    <cellStyle name="Normal 6 13 5 6" xfId="26796"/>
    <cellStyle name="Normal 6 13 5 7" xfId="26797"/>
    <cellStyle name="Normal 6 13 5 8" xfId="26798"/>
    <cellStyle name="Normal 6 13 5 9" xfId="26799"/>
    <cellStyle name="Normal 6 13 6" xfId="26800"/>
    <cellStyle name="Normal 6 13 6 10" xfId="26801"/>
    <cellStyle name="Normal 6 13 6 11" xfId="26802"/>
    <cellStyle name="Normal 6 13 6 12" xfId="26803"/>
    <cellStyle name="Normal 6 13 6 13" xfId="26804"/>
    <cellStyle name="Normal 6 13 6 2" xfId="26805"/>
    <cellStyle name="Normal 6 13 6 3" xfId="26806"/>
    <cellStyle name="Normal 6 13 6 4" xfId="26807"/>
    <cellStyle name="Normal 6 13 6 5" xfId="26808"/>
    <cellStyle name="Normal 6 13 6 6" xfId="26809"/>
    <cellStyle name="Normal 6 13 6 7" xfId="26810"/>
    <cellStyle name="Normal 6 13 6 8" xfId="26811"/>
    <cellStyle name="Normal 6 13 6 9" xfId="26812"/>
    <cellStyle name="Normal 6 13 7" xfId="26813"/>
    <cellStyle name="Normal 6 13 7 10" xfId="26814"/>
    <cellStyle name="Normal 6 13 7 11" xfId="26815"/>
    <cellStyle name="Normal 6 13 7 12" xfId="26816"/>
    <cellStyle name="Normal 6 13 7 13" xfId="26817"/>
    <cellStyle name="Normal 6 13 7 2" xfId="26818"/>
    <cellStyle name="Normal 6 13 7 3" xfId="26819"/>
    <cellStyle name="Normal 6 13 7 4" xfId="26820"/>
    <cellStyle name="Normal 6 13 7 5" xfId="26821"/>
    <cellStyle name="Normal 6 13 7 6" xfId="26822"/>
    <cellStyle name="Normal 6 13 7 7" xfId="26823"/>
    <cellStyle name="Normal 6 13 7 8" xfId="26824"/>
    <cellStyle name="Normal 6 13 7 9" xfId="26825"/>
    <cellStyle name="Normal 6 13 8" xfId="26826"/>
    <cellStyle name="Normal 6 13 8 10" xfId="26827"/>
    <cellStyle name="Normal 6 13 8 11" xfId="26828"/>
    <cellStyle name="Normal 6 13 8 12" xfId="26829"/>
    <cellStyle name="Normal 6 13 8 13" xfId="26830"/>
    <cellStyle name="Normal 6 13 8 2" xfId="26831"/>
    <cellStyle name="Normal 6 13 8 3" xfId="26832"/>
    <cellStyle name="Normal 6 13 8 4" xfId="26833"/>
    <cellStyle name="Normal 6 13 8 5" xfId="26834"/>
    <cellStyle name="Normal 6 13 8 6" xfId="26835"/>
    <cellStyle name="Normal 6 13 8 7" xfId="26836"/>
    <cellStyle name="Normal 6 13 8 8" xfId="26837"/>
    <cellStyle name="Normal 6 13 8 9" xfId="26838"/>
    <cellStyle name="Normal 6 13 9" xfId="26839"/>
    <cellStyle name="Normal 6 13 9 10" xfId="26840"/>
    <cellStyle name="Normal 6 13 9 11" xfId="26841"/>
    <cellStyle name="Normal 6 13 9 12" xfId="26842"/>
    <cellStyle name="Normal 6 13 9 13" xfId="26843"/>
    <cellStyle name="Normal 6 13 9 2" xfId="26844"/>
    <cellStyle name="Normal 6 13 9 3" xfId="26845"/>
    <cellStyle name="Normal 6 13 9 4" xfId="26846"/>
    <cellStyle name="Normal 6 13 9 5" xfId="26847"/>
    <cellStyle name="Normal 6 13 9 6" xfId="26848"/>
    <cellStyle name="Normal 6 13 9 7" xfId="26849"/>
    <cellStyle name="Normal 6 13 9 8" xfId="26850"/>
    <cellStyle name="Normal 6 13 9 9" xfId="26851"/>
    <cellStyle name="Normal 6 14" xfId="26852"/>
    <cellStyle name="Normal 6 14 10" xfId="26853"/>
    <cellStyle name="Normal 6 14 10 10" xfId="26854"/>
    <cellStyle name="Normal 6 14 10 11" xfId="26855"/>
    <cellStyle name="Normal 6 14 10 12" xfId="26856"/>
    <cellStyle name="Normal 6 14 10 13" xfId="26857"/>
    <cellStyle name="Normal 6 14 10 2" xfId="26858"/>
    <cellStyle name="Normal 6 14 10 3" xfId="26859"/>
    <cellStyle name="Normal 6 14 10 4" xfId="26860"/>
    <cellStyle name="Normal 6 14 10 5" xfId="26861"/>
    <cellStyle name="Normal 6 14 10 6" xfId="26862"/>
    <cellStyle name="Normal 6 14 10 7" xfId="26863"/>
    <cellStyle name="Normal 6 14 10 8" xfId="26864"/>
    <cellStyle name="Normal 6 14 10 9" xfId="26865"/>
    <cellStyle name="Normal 6 14 11" xfId="26866"/>
    <cellStyle name="Normal 6 14 11 10" xfId="26867"/>
    <cellStyle name="Normal 6 14 11 11" xfId="26868"/>
    <cellStyle name="Normal 6 14 11 12" xfId="26869"/>
    <cellStyle name="Normal 6 14 11 13" xfId="26870"/>
    <cellStyle name="Normal 6 14 11 2" xfId="26871"/>
    <cellStyle name="Normal 6 14 11 3" xfId="26872"/>
    <cellStyle name="Normal 6 14 11 4" xfId="26873"/>
    <cellStyle name="Normal 6 14 11 5" xfId="26874"/>
    <cellStyle name="Normal 6 14 11 6" xfId="26875"/>
    <cellStyle name="Normal 6 14 11 7" xfId="26876"/>
    <cellStyle name="Normal 6 14 11 8" xfId="26877"/>
    <cellStyle name="Normal 6 14 11 9" xfId="26878"/>
    <cellStyle name="Normal 6 14 12" xfId="26879"/>
    <cellStyle name="Normal 6 14 12 10" xfId="26880"/>
    <cellStyle name="Normal 6 14 12 11" xfId="26881"/>
    <cellStyle name="Normal 6 14 12 12" xfId="26882"/>
    <cellStyle name="Normal 6 14 12 13" xfId="26883"/>
    <cellStyle name="Normal 6 14 12 2" xfId="26884"/>
    <cellStyle name="Normal 6 14 12 3" xfId="26885"/>
    <cellStyle name="Normal 6 14 12 4" xfId="26886"/>
    <cellStyle name="Normal 6 14 12 5" xfId="26887"/>
    <cellStyle name="Normal 6 14 12 6" xfId="26888"/>
    <cellStyle name="Normal 6 14 12 7" xfId="26889"/>
    <cellStyle name="Normal 6 14 12 8" xfId="26890"/>
    <cellStyle name="Normal 6 14 12 9" xfId="26891"/>
    <cellStyle name="Normal 6 14 13" xfId="26892"/>
    <cellStyle name="Normal 6 14 13 10" xfId="26893"/>
    <cellStyle name="Normal 6 14 13 11" xfId="26894"/>
    <cellStyle name="Normal 6 14 13 12" xfId="26895"/>
    <cellStyle name="Normal 6 14 13 13" xfId="26896"/>
    <cellStyle name="Normal 6 14 13 2" xfId="26897"/>
    <cellStyle name="Normal 6 14 13 3" xfId="26898"/>
    <cellStyle name="Normal 6 14 13 4" xfId="26899"/>
    <cellStyle name="Normal 6 14 13 5" xfId="26900"/>
    <cellStyle name="Normal 6 14 13 6" xfId="26901"/>
    <cellStyle name="Normal 6 14 13 7" xfId="26902"/>
    <cellStyle name="Normal 6 14 13 8" xfId="26903"/>
    <cellStyle name="Normal 6 14 13 9" xfId="26904"/>
    <cellStyle name="Normal 6 14 14" xfId="26905"/>
    <cellStyle name="Normal 6 14 14 10" xfId="26906"/>
    <cellStyle name="Normal 6 14 14 11" xfId="26907"/>
    <cellStyle name="Normal 6 14 14 12" xfId="26908"/>
    <cellStyle name="Normal 6 14 14 13" xfId="26909"/>
    <cellStyle name="Normal 6 14 14 2" xfId="26910"/>
    <cellStyle name="Normal 6 14 14 3" xfId="26911"/>
    <cellStyle name="Normal 6 14 14 4" xfId="26912"/>
    <cellStyle name="Normal 6 14 14 5" xfId="26913"/>
    <cellStyle name="Normal 6 14 14 6" xfId="26914"/>
    <cellStyle name="Normal 6 14 14 7" xfId="26915"/>
    <cellStyle name="Normal 6 14 14 8" xfId="26916"/>
    <cellStyle name="Normal 6 14 14 9" xfId="26917"/>
    <cellStyle name="Normal 6 14 15" xfId="26918"/>
    <cellStyle name="Normal 6 14 15 10" xfId="26919"/>
    <cellStyle name="Normal 6 14 15 11" xfId="26920"/>
    <cellStyle name="Normal 6 14 15 12" xfId="26921"/>
    <cellStyle name="Normal 6 14 15 13" xfId="26922"/>
    <cellStyle name="Normal 6 14 15 2" xfId="26923"/>
    <cellStyle name="Normal 6 14 15 3" xfId="26924"/>
    <cellStyle name="Normal 6 14 15 4" xfId="26925"/>
    <cellStyle name="Normal 6 14 15 5" xfId="26926"/>
    <cellStyle name="Normal 6 14 15 6" xfId="26927"/>
    <cellStyle name="Normal 6 14 15 7" xfId="26928"/>
    <cellStyle name="Normal 6 14 15 8" xfId="26929"/>
    <cellStyle name="Normal 6 14 15 9" xfId="26930"/>
    <cellStyle name="Normal 6 14 16" xfId="26931"/>
    <cellStyle name="Normal 6 14 16 10" xfId="26932"/>
    <cellStyle name="Normal 6 14 16 11" xfId="26933"/>
    <cellStyle name="Normal 6 14 16 12" xfId="26934"/>
    <cellStyle name="Normal 6 14 16 13" xfId="26935"/>
    <cellStyle name="Normal 6 14 16 2" xfId="26936"/>
    <cellStyle name="Normal 6 14 16 3" xfId="26937"/>
    <cellStyle name="Normal 6 14 16 4" xfId="26938"/>
    <cellStyle name="Normal 6 14 16 5" xfId="26939"/>
    <cellStyle name="Normal 6 14 16 6" xfId="26940"/>
    <cellStyle name="Normal 6 14 16 7" xfId="26941"/>
    <cellStyle name="Normal 6 14 16 8" xfId="26942"/>
    <cellStyle name="Normal 6 14 16 9" xfId="26943"/>
    <cellStyle name="Normal 6 14 17" xfId="26944"/>
    <cellStyle name="Normal 6 14 17 10" xfId="26945"/>
    <cellStyle name="Normal 6 14 17 11" xfId="26946"/>
    <cellStyle name="Normal 6 14 17 12" xfId="26947"/>
    <cellStyle name="Normal 6 14 17 13" xfId="26948"/>
    <cellStyle name="Normal 6 14 17 2" xfId="26949"/>
    <cellStyle name="Normal 6 14 17 3" xfId="26950"/>
    <cellStyle name="Normal 6 14 17 4" xfId="26951"/>
    <cellStyle name="Normal 6 14 17 5" xfId="26952"/>
    <cellStyle name="Normal 6 14 17 6" xfId="26953"/>
    <cellStyle name="Normal 6 14 17 7" xfId="26954"/>
    <cellStyle name="Normal 6 14 17 8" xfId="26955"/>
    <cellStyle name="Normal 6 14 17 9" xfId="26956"/>
    <cellStyle name="Normal 6 14 18" xfId="26957"/>
    <cellStyle name="Normal 6 14 18 10" xfId="26958"/>
    <cellStyle name="Normal 6 14 18 11" xfId="26959"/>
    <cellStyle name="Normal 6 14 18 12" xfId="26960"/>
    <cellStyle name="Normal 6 14 18 13" xfId="26961"/>
    <cellStyle name="Normal 6 14 18 2" xfId="26962"/>
    <cellStyle name="Normal 6 14 18 3" xfId="26963"/>
    <cellStyle name="Normal 6 14 18 4" xfId="26964"/>
    <cellStyle name="Normal 6 14 18 5" xfId="26965"/>
    <cellStyle name="Normal 6 14 18 6" xfId="26966"/>
    <cellStyle name="Normal 6 14 18 7" xfId="26967"/>
    <cellStyle name="Normal 6 14 18 8" xfId="26968"/>
    <cellStyle name="Normal 6 14 18 9" xfId="26969"/>
    <cellStyle name="Normal 6 14 19" xfId="26970"/>
    <cellStyle name="Normal 6 14 19 10" xfId="26971"/>
    <cellStyle name="Normal 6 14 19 11" xfId="26972"/>
    <cellStyle name="Normal 6 14 19 12" xfId="26973"/>
    <cellStyle name="Normal 6 14 19 13" xfId="26974"/>
    <cellStyle name="Normal 6 14 19 2" xfId="26975"/>
    <cellStyle name="Normal 6 14 19 3" xfId="26976"/>
    <cellStyle name="Normal 6 14 19 4" xfId="26977"/>
    <cellStyle name="Normal 6 14 19 5" xfId="26978"/>
    <cellStyle name="Normal 6 14 19 6" xfId="26979"/>
    <cellStyle name="Normal 6 14 19 7" xfId="26980"/>
    <cellStyle name="Normal 6 14 19 8" xfId="26981"/>
    <cellStyle name="Normal 6 14 19 9" xfId="26982"/>
    <cellStyle name="Normal 6 14 2" xfId="26983"/>
    <cellStyle name="Normal 6 14 2 10" xfId="26984"/>
    <cellStyle name="Normal 6 14 2 11" xfId="26985"/>
    <cellStyle name="Normal 6 14 2 12" xfId="26986"/>
    <cellStyle name="Normal 6 14 2 13" xfId="26987"/>
    <cellStyle name="Normal 6 14 2 2" xfId="26988"/>
    <cellStyle name="Normal 6 14 2 3" xfId="26989"/>
    <cellStyle name="Normal 6 14 2 4" xfId="26990"/>
    <cellStyle name="Normal 6 14 2 5" xfId="26991"/>
    <cellStyle name="Normal 6 14 2 6" xfId="26992"/>
    <cellStyle name="Normal 6 14 2 7" xfId="26993"/>
    <cellStyle name="Normal 6 14 2 8" xfId="26994"/>
    <cellStyle name="Normal 6 14 2 9" xfId="26995"/>
    <cellStyle name="Normal 6 14 20" xfId="26996"/>
    <cellStyle name="Normal 6 14 20 2" xfId="26997"/>
    <cellStyle name="Normal 6 14 20 3" xfId="26998"/>
    <cellStyle name="Normal 6 14 20 4" xfId="26999"/>
    <cellStyle name="Normal 6 14 20 5" xfId="27000"/>
    <cellStyle name="Normal 6 14 20 6" xfId="27001"/>
    <cellStyle name="Normal 6 14 20 7" xfId="27002"/>
    <cellStyle name="Normal 6 14 20 8" xfId="27003"/>
    <cellStyle name="Normal 6 14 21" xfId="27004"/>
    <cellStyle name="Normal 6 14 21 2" xfId="27005"/>
    <cellStyle name="Normal 6 14 21 3" xfId="27006"/>
    <cellStyle name="Normal 6 14 21 4" xfId="27007"/>
    <cellStyle name="Normal 6 14 21 5" xfId="27008"/>
    <cellStyle name="Normal 6 14 21 6" xfId="27009"/>
    <cellStyle name="Normal 6 14 21 7" xfId="27010"/>
    <cellStyle name="Normal 6 14 21 8" xfId="27011"/>
    <cellStyle name="Normal 6 14 22" xfId="27012"/>
    <cellStyle name="Normal 6 14 22 2" xfId="27013"/>
    <cellStyle name="Normal 6 14 22 3" xfId="27014"/>
    <cellStyle name="Normal 6 14 22 4" xfId="27015"/>
    <cellStyle name="Normal 6 14 22 5" xfId="27016"/>
    <cellStyle name="Normal 6 14 22 6" xfId="27017"/>
    <cellStyle name="Normal 6 14 22 7" xfId="27018"/>
    <cellStyle name="Normal 6 14 22 8" xfId="27019"/>
    <cellStyle name="Normal 6 14 23" xfId="27020"/>
    <cellStyle name="Normal 6 14 23 2" xfId="27021"/>
    <cellStyle name="Normal 6 14 23 3" xfId="27022"/>
    <cellStyle name="Normal 6 14 23 4" xfId="27023"/>
    <cellStyle name="Normal 6 14 23 5" xfId="27024"/>
    <cellStyle name="Normal 6 14 23 6" xfId="27025"/>
    <cellStyle name="Normal 6 14 23 7" xfId="27026"/>
    <cellStyle name="Normal 6 14 24" xfId="27027"/>
    <cellStyle name="Normal 6 14 25" xfId="27028"/>
    <cellStyle name="Normal 6 14 26" xfId="27029"/>
    <cellStyle name="Normal 6 14 27" xfId="27030"/>
    <cellStyle name="Normal 6 14 28" xfId="27031"/>
    <cellStyle name="Normal 6 14 29" xfId="27032"/>
    <cellStyle name="Normal 6 14 3" xfId="27033"/>
    <cellStyle name="Normal 6 14 3 10" xfId="27034"/>
    <cellStyle name="Normal 6 14 3 11" xfId="27035"/>
    <cellStyle name="Normal 6 14 3 12" xfId="27036"/>
    <cellStyle name="Normal 6 14 3 13" xfId="27037"/>
    <cellStyle name="Normal 6 14 3 2" xfId="27038"/>
    <cellStyle name="Normal 6 14 3 3" xfId="27039"/>
    <cellStyle name="Normal 6 14 3 4" xfId="27040"/>
    <cellStyle name="Normal 6 14 3 5" xfId="27041"/>
    <cellStyle name="Normal 6 14 3 6" xfId="27042"/>
    <cellStyle name="Normal 6 14 3 7" xfId="27043"/>
    <cellStyle name="Normal 6 14 3 8" xfId="27044"/>
    <cellStyle name="Normal 6 14 3 9" xfId="27045"/>
    <cellStyle name="Normal 6 14 30" xfId="27046"/>
    <cellStyle name="Normal 6 14 31" xfId="27047"/>
    <cellStyle name="Normal 6 14 32" xfId="27048"/>
    <cellStyle name="Normal 6 14 33" xfId="27049"/>
    <cellStyle name="Normal 6 14 4" xfId="27050"/>
    <cellStyle name="Normal 6 14 4 10" xfId="27051"/>
    <cellStyle name="Normal 6 14 4 11" xfId="27052"/>
    <cellStyle name="Normal 6 14 4 12" xfId="27053"/>
    <cellStyle name="Normal 6 14 4 13" xfId="27054"/>
    <cellStyle name="Normal 6 14 4 2" xfId="27055"/>
    <cellStyle name="Normal 6 14 4 3" xfId="27056"/>
    <cellStyle name="Normal 6 14 4 4" xfId="27057"/>
    <cellStyle name="Normal 6 14 4 5" xfId="27058"/>
    <cellStyle name="Normal 6 14 4 6" xfId="27059"/>
    <cellStyle name="Normal 6 14 4 7" xfId="27060"/>
    <cellStyle name="Normal 6 14 4 8" xfId="27061"/>
    <cellStyle name="Normal 6 14 4 9" xfId="27062"/>
    <cellStyle name="Normal 6 14 5" xfId="27063"/>
    <cellStyle name="Normal 6 14 5 10" xfId="27064"/>
    <cellStyle name="Normal 6 14 5 11" xfId="27065"/>
    <cellStyle name="Normal 6 14 5 12" xfId="27066"/>
    <cellStyle name="Normal 6 14 5 13" xfId="27067"/>
    <cellStyle name="Normal 6 14 5 2" xfId="27068"/>
    <cellStyle name="Normal 6 14 5 3" xfId="27069"/>
    <cellStyle name="Normal 6 14 5 4" xfId="27070"/>
    <cellStyle name="Normal 6 14 5 5" xfId="27071"/>
    <cellStyle name="Normal 6 14 5 6" xfId="27072"/>
    <cellStyle name="Normal 6 14 5 7" xfId="27073"/>
    <cellStyle name="Normal 6 14 5 8" xfId="27074"/>
    <cellStyle name="Normal 6 14 5 9" xfId="27075"/>
    <cellStyle name="Normal 6 14 6" xfId="27076"/>
    <cellStyle name="Normal 6 14 6 10" xfId="27077"/>
    <cellStyle name="Normal 6 14 6 11" xfId="27078"/>
    <cellStyle name="Normal 6 14 6 12" xfId="27079"/>
    <cellStyle name="Normal 6 14 6 13" xfId="27080"/>
    <cellStyle name="Normal 6 14 6 2" xfId="27081"/>
    <cellStyle name="Normal 6 14 6 3" xfId="27082"/>
    <cellStyle name="Normal 6 14 6 4" xfId="27083"/>
    <cellStyle name="Normal 6 14 6 5" xfId="27084"/>
    <cellStyle name="Normal 6 14 6 6" xfId="27085"/>
    <cellStyle name="Normal 6 14 6 7" xfId="27086"/>
    <cellStyle name="Normal 6 14 6 8" xfId="27087"/>
    <cellStyle name="Normal 6 14 6 9" xfId="27088"/>
    <cellStyle name="Normal 6 14 7" xfId="27089"/>
    <cellStyle name="Normal 6 14 7 10" xfId="27090"/>
    <cellStyle name="Normal 6 14 7 11" xfId="27091"/>
    <cellStyle name="Normal 6 14 7 12" xfId="27092"/>
    <cellStyle name="Normal 6 14 7 13" xfId="27093"/>
    <cellStyle name="Normal 6 14 7 2" xfId="27094"/>
    <cellStyle name="Normal 6 14 7 3" xfId="27095"/>
    <cellStyle name="Normal 6 14 7 4" xfId="27096"/>
    <cellStyle name="Normal 6 14 7 5" xfId="27097"/>
    <cellStyle name="Normal 6 14 7 6" xfId="27098"/>
    <cellStyle name="Normal 6 14 7 7" xfId="27099"/>
    <cellStyle name="Normal 6 14 7 8" xfId="27100"/>
    <cellStyle name="Normal 6 14 7 9" xfId="27101"/>
    <cellStyle name="Normal 6 14 8" xfId="27102"/>
    <cellStyle name="Normal 6 14 8 10" xfId="27103"/>
    <cellStyle name="Normal 6 14 8 11" xfId="27104"/>
    <cellStyle name="Normal 6 14 8 12" xfId="27105"/>
    <cellStyle name="Normal 6 14 8 13" xfId="27106"/>
    <cellStyle name="Normal 6 14 8 2" xfId="27107"/>
    <cellStyle name="Normal 6 14 8 3" xfId="27108"/>
    <cellStyle name="Normal 6 14 8 4" xfId="27109"/>
    <cellStyle name="Normal 6 14 8 5" xfId="27110"/>
    <cellStyle name="Normal 6 14 8 6" xfId="27111"/>
    <cellStyle name="Normal 6 14 8 7" xfId="27112"/>
    <cellStyle name="Normal 6 14 8 8" xfId="27113"/>
    <cellStyle name="Normal 6 14 8 9" xfId="27114"/>
    <cellStyle name="Normal 6 14 9" xfId="27115"/>
    <cellStyle name="Normal 6 14 9 10" xfId="27116"/>
    <cellStyle name="Normal 6 14 9 11" xfId="27117"/>
    <cellStyle name="Normal 6 14 9 12" xfId="27118"/>
    <cellStyle name="Normal 6 14 9 13" xfId="27119"/>
    <cellStyle name="Normal 6 14 9 2" xfId="27120"/>
    <cellStyle name="Normal 6 14 9 3" xfId="27121"/>
    <cellStyle name="Normal 6 14 9 4" xfId="27122"/>
    <cellStyle name="Normal 6 14 9 5" xfId="27123"/>
    <cellStyle name="Normal 6 14 9 6" xfId="27124"/>
    <cellStyle name="Normal 6 14 9 7" xfId="27125"/>
    <cellStyle name="Normal 6 14 9 8" xfId="27126"/>
    <cellStyle name="Normal 6 14 9 9" xfId="27127"/>
    <cellStyle name="Normal 6 15" xfId="27128"/>
    <cellStyle name="Normal 6 15 10" xfId="27129"/>
    <cellStyle name="Normal 6 15 10 10" xfId="27130"/>
    <cellStyle name="Normal 6 15 10 11" xfId="27131"/>
    <cellStyle name="Normal 6 15 10 12" xfId="27132"/>
    <cellStyle name="Normal 6 15 10 13" xfId="27133"/>
    <cellStyle name="Normal 6 15 10 2" xfId="27134"/>
    <cellStyle name="Normal 6 15 10 3" xfId="27135"/>
    <cellStyle name="Normal 6 15 10 4" xfId="27136"/>
    <cellStyle name="Normal 6 15 10 5" xfId="27137"/>
    <cellStyle name="Normal 6 15 10 6" xfId="27138"/>
    <cellStyle name="Normal 6 15 10 7" xfId="27139"/>
    <cellStyle name="Normal 6 15 10 8" xfId="27140"/>
    <cellStyle name="Normal 6 15 10 9" xfId="27141"/>
    <cellStyle name="Normal 6 15 11" xfId="27142"/>
    <cellStyle name="Normal 6 15 11 10" xfId="27143"/>
    <cellStyle name="Normal 6 15 11 11" xfId="27144"/>
    <cellStyle name="Normal 6 15 11 12" xfId="27145"/>
    <cellStyle name="Normal 6 15 11 13" xfId="27146"/>
    <cellStyle name="Normal 6 15 11 2" xfId="27147"/>
    <cellStyle name="Normal 6 15 11 3" xfId="27148"/>
    <cellStyle name="Normal 6 15 11 4" xfId="27149"/>
    <cellStyle name="Normal 6 15 11 5" xfId="27150"/>
    <cellStyle name="Normal 6 15 11 6" xfId="27151"/>
    <cellStyle name="Normal 6 15 11 7" xfId="27152"/>
    <cellStyle name="Normal 6 15 11 8" xfId="27153"/>
    <cellStyle name="Normal 6 15 11 9" xfId="27154"/>
    <cellStyle name="Normal 6 15 12" xfId="27155"/>
    <cellStyle name="Normal 6 15 12 10" xfId="27156"/>
    <cellStyle name="Normal 6 15 12 11" xfId="27157"/>
    <cellStyle name="Normal 6 15 12 12" xfId="27158"/>
    <cellStyle name="Normal 6 15 12 13" xfId="27159"/>
    <cellStyle name="Normal 6 15 12 2" xfId="27160"/>
    <cellStyle name="Normal 6 15 12 3" xfId="27161"/>
    <cellStyle name="Normal 6 15 12 4" xfId="27162"/>
    <cellStyle name="Normal 6 15 12 5" xfId="27163"/>
    <cellStyle name="Normal 6 15 12 6" xfId="27164"/>
    <cellStyle name="Normal 6 15 12 7" xfId="27165"/>
    <cellStyle name="Normal 6 15 12 8" xfId="27166"/>
    <cellStyle name="Normal 6 15 12 9" xfId="27167"/>
    <cellStyle name="Normal 6 15 13" xfId="27168"/>
    <cellStyle name="Normal 6 15 13 10" xfId="27169"/>
    <cellStyle name="Normal 6 15 13 11" xfId="27170"/>
    <cellStyle name="Normal 6 15 13 12" xfId="27171"/>
    <cellStyle name="Normal 6 15 13 13" xfId="27172"/>
    <cellStyle name="Normal 6 15 13 2" xfId="27173"/>
    <cellStyle name="Normal 6 15 13 3" xfId="27174"/>
    <cellStyle name="Normal 6 15 13 4" xfId="27175"/>
    <cellStyle name="Normal 6 15 13 5" xfId="27176"/>
    <cellStyle name="Normal 6 15 13 6" xfId="27177"/>
    <cellStyle name="Normal 6 15 13 7" xfId="27178"/>
    <cellStyle name="Normal 6 15 13 8" xfId="27179"/>
    <cellStyle name="Normal 6 15 13 9" xfId="27180"/>
    <cellStyle name="Normal 6 15 14" xfId="27181"/>
    <cellStyle name="Normal 6 15 14 10" xfId="27182"/>
    <cellStyle name="Normal 6 15 14 11" xfId="27183"/>
    <cellStyle name="Normal 6 15 14 12" xfId="27184"/>
    <cellStyle name="Normal 6 15 14 13" xfId="27185"/>
    <cellStyle name="Normal 6 15 14 2" xfId="27186"/>
    <cellStyle name="Normal 6 15 14 3" xfId="27187"/>
    <cellStyle name="Normal 6 15 14 4" xfId="27188"/>
    <cellStyle name="Normal 6 15 14 5" xfId="27189"/>
    <cellStyle name="Normal 6 15 14 6" xfId="27190"/>
    <cellStyle name="Normal 6 15 14 7" xfId="27191"/>
    <cellStyle name="Normal 6 15 14 8" xfId="27192"/>
    <cellStyle name="Normal 6 15 14 9" xfId="27193"/>
    <cellStyle name="Normal 6 15 15" xfId="27194"/>
    <cellStyle name="Normal 6 15 15 10" xfId="27195"/>
    <cellStyle name="Normal 6 15 15 11" xfId="27196"/>
    <cellStyle name="Normal 6 15 15 12" xfId="27197"/>
    <cellStyle name="Normal 6 15 15 13" xfId="27198"/>
    <cellStyle name="Normal 6 15 15 2" xfId="27199"/>
    <cellStyle name="Normal 6 15 15 3" xfId="27200"/>
    <cellStyle name="Normal 6 15 15 4" xfId="27201"/>
    <cellStyle name="Normal 6 15 15 5" xfId="27202"/>
    <cellStyle name="Normal 6 15 15 6" xfId="27203"/>
    <cellStyle name="Normal 6 15 15 7" xfId="27204"/>
    <cellStyle name="Normal 6 15 15 8" xfId="27205"/>
    <cellStyle name="Normal 6 15 15 9" xfId="27206"/>
    <cellStyle name="Normal 6 15 16" xfId="27207"/>
    <cellStyle name="Normal 6 15 16 10" xfId="27208"/>
    <cellStyle name="Normal 6 15 16 11" xfId="27209"/>
    <cellStyle name="Normal 6 15 16 12" xfId="27210"/>
    <cellStyle name="Normal 6 15 16 13" xfId="27211"/>
    <cellStyle name="Normal 6 15 16 2" xfId="27212"/>
    <cellStyle name="Normal 6 15 16 3" xfId="27213"/>
    <cellStyle name="Normal 6 15 16 4" xfId="27214"/>
    <cellStyle name="Normal 6 15 16 5" xfId="27215"/>
    <cellStyle name="Normal 6 15 16 6" xfId="27216"/>
    <cellStyle name="Normal 6 15 16 7" xfId="27217"/>
    <cellStyle name="Normal 6 15 16 8" xfId="27218"/>
    <cellStyle name="Normal 6 15 16 9" xfId="27219"/>
    <cellStyle name="Normal 6 15 17" xfId="27220"/>
    <cellStyle name="Normal 6 15 17 10" xfId="27221"/>
    <cellStyle name="Normal 6 15 17 11" xfId="27222"/>
    <cellStyle name="Normal 6 15 17 12" xfId="27223"/>
    <cellStyle name="Normal 6 15 17 13" xfId="27224"/>
    <cellStyle name="Normal 6 15 17 2" xfId="27225"/>
    <cellStyle name="Normal 6 15 17 3" xfId="27226"/>
    <cellStyle name="Normal 6 15 17 4" xfId="27227"/>
    <cellStyle name="Normal 6 15 17 5" xfId="27228"/>
    <cellStyle name="Normal 6 15 17 6" xfId="27229"/>
    <cellStyle name="Normal 6 15 17 7" xfId="27230"/>
    <cellStyle name="Normal 6 15 17 8" xfId="27231"/>
    <cellStyle name="Normal 6 15 17 9" xfId="27232"/>
    <cellStyle name="Normal 6 15 18" xfId="27233"/>
    <cellStyle name="Normal 6 15 18 10" xfId="27234"/>
    <cellStyle name="Normal 6 15 18 11" xfId="27235"/>
    <cellStyle name="Normal 6 15 18 12" xfId="27236"/>
    <cellStyle name="Normal 6 15 18 13" xfId="27237"/>
    <cellStyle name="Normal 6 15 18 2" xfId="27238"/>
    <cellStyle name="Normal 6 15 18 3" xfId="27239"/>
    <cellStyle name="Normal 6 15 18 4" xfId="27240"/>
    <cellStyle name="Normal 6 15 18 5" xfId="27241"/>
    <cellStyle name="Normal 6 15 18 6" xfId="27242"/>
    <cellStyle name="Normal 6 15 18 7" xfId="27243"/>
    <cellStyle name="Normal 6 15 18 8" xfId="27244"/>
    <cellStyle name="Normal 6 15 18 9" xfId="27245"/>
    <cellStyle name="Normal 6 15 19" xfId="27246"/>
    <cellStyle name="Normal 6 15 19 10" xfId="27247"/>
    <cellStyle name="Normal 6 15 19 11" xfId="27248"/>
    <cellStyle name="Normal 6 15 19 12" xfId="27249"/>
    <cellStyle name="Normal 6 15 19 13" xfId="27250"/>
    <cellStyle name="Normal 6 15 19 2" xfId="27251"/>
    <cellStyle name="Normal 6 15 19 3" xfId="27252"/>
    <cellStyle name="Normal 6 15 19 4" xfId="27253"/>
    <cellStyle name="Normal 6 15 19 5" xfId="27254"/>
    <cellStyle name="Normal 6 15 19 6" xfId="27255"/>
    <cellStyle name="Normal 6 15 19 7" xfId="27256"/>
    <cellStyle name="Normal 6 15 19 8" xfId="27257"/>
    <cellStyle name="Normal 6 15 19 9" xfId="27258"/>
    <cellStyle name="Normal 6 15 2" xfId="27259"/>
    <cellStyle name="Normal 6 15 2 10" xfId="27260"/>
    <cellStyle name="Normal 6 15 2 11" xfId="27261"/>
    <cellStyle name="Normal 6 15 2 12" xfId="27262"/>
    <cellStyle name="Normal 6 15 2 13" xfId="27263"/>
    <cellStyle name="Normal 6 15 2 2" xfId="27264"/>
    <cellStyle name="Normal 6 15 2 3" xfId="27265"/>
    <cellStyle name="Normal 6 15 2 4" xfId="27266"/>
    <cellStyle name="Normal 6 15 2 5" xfId="27267"/>
    <cellStyle name="Normal 6 15 2 6" xfId="27268"/>
    <cellStyle name="Normal 6 15 2 7" xfId="27269"/>
    <cellStyle name="Normal 6 15 2 8" xfId="27270"/>
    <cellStyle name="Normal 6 15 2 9" xfId="27271"/>
    <cellStyle name="Normal 6 15 20" xfId="27272"/>
    <cellStyle name="Normal 6 15 20 2" xfId="27273"/>
    <cellStyle name="Normal 6 15 20 3" xfId="27274"/>
    <cellStyle name="Normal 6 15 20 4" xfId="27275"/>
    <cellStyle name="Normal 6 15 20 5" xfId="27276"/>
    <cellStyle name="Normal 6 15 20 6" xfId="27277"/>
    <cellStyle name="Normal 6 15 20 7" xfId="27278"/>
    <cellStyle name="Normal 6 15 20 8" xfId="27279"/>
    <cellStyle name="Normal 6 15 21" xfId="27280"/>
    <cellStyle name="Normal 6 15 21 2" xfId="27281"/>
    <cellStyle name="Normal 6 15 21 3" xfId="27282"/>
    <cellStyle name="Normal 6 15 21 4" xfId="27283"/>
    <cellStyle name="Normal 6 15 21 5" xfId="27284"/>
    <cellStyle name="Normal 6 15 21 6" xfId="27285"/>
    <cellStyle name="Normal 6 15 21 7" xfId="27286"/>
    <cellStyle name="Normal 6 15 21 8" xfId="27287"/>
    <cellStyle name="Normal 6 15 22" xfId="27288"/>
    <cellStyle name="Normal 6 15 22 2" xfId="27289"/>
    <cellStyle name="Normal 6 15 22 3" xfId="27290"/>
    <cellStyle name="Normal 6 15 22 4" xfId="27291"/>
    <cellStyle name="Normal 6 15 22 5" xfId="27292"/>
    <cellStyle name="Normal 6 15 22 6" xfId="27293"/>
    <cellStyle name="Normal 6 15 22 7" xfId="27294"/>
    <cellStyle name="Normal 6 15 22 8" xfId="27295"/>
    <cellStyle name="Normal 6 15 23" xfId="27296"/>
    <cellStyle name="Normal 6 15 23 2" xfId="27297"/>
    <cellStyle name="Normal 6 15 23 3" xfId="27298"/>
    <cellStyle name="Normal 6 15 23 4" xfId="27299"/>
    <cellStyle name="Normal 6 15 23 5" xfId="27300"/>
    <cellStyle name="Normal 6 15 23 6" xfId="27301"/>
    <cellStyle name="Normal 6 15 23 7" xfId="27302"/>
    <cellStyle name="Normal 6 15 24" xfId="27303"/>
    <cellStyle name="Normal 6 15 25" xfId="27304"/>
    <cellStyle name="Normal 6 15 26" xfId="27305"/>
    <cellStyle name="Normal 6 15 27" xfId="27306"/>
    <cellStyle name="Normal 6 15 28" xfId="27307"/>
    <cellStyle name="Normal 6 15 29" xfId="27308"/>
    <cellStyle name="Normal 6 15 3" xfId="27309"/>
    <cellStyle name="Normal 6 15 3 10" xfId="27310"/>
    <cellStyle name="Normal 6 15 3 11" xfId="27311"/>
    <cellStyle name="Normal 6 15 3 12" xfId="27312"/>
    <cellStyle name="Normal 6 15 3 13" xfId="27313"/>
    <cellStyle name="Normal 6 15 3 2" xfId="27314"/>
    <cellStyle name="Normal 6 15 3 3" xfId="27315"/>
    <cellStyle name="Normal 6 15 3 4" xfId="27316"/>
    <cellStyle name="Normal 6 15 3 5" xfId="27317"/>
    <cellStyle name="Normal 6 15 3 6" xfId="27318"/>
    <cellStyle name="Normal 6 15 3 7" xfId="27319"/>
    <cellStyle name="Normal 6 15 3 8" xfId="27320"/>
    <cellStyle name="Normal 6 15 3 9" xfId="27321"/>
    <cellStyle name="Normal 6 15 30" xfId="27322"/>
    <cellStyle name="Normal 6 15 31" xfId="27323"/>
    <cellStyle name="Normal 6 15 32" xfId="27324"/>
    <cellStyle name="Normal 6 15 33" xfId="27325"/>
    <cellStyle name="Normal 6 15 4" xfId="27326"/>
    <cellStyle name="Normal 6 15 4 10" xfId="27327"/>
    <cellStyle name="Normal 6 15 4 11" xfId="27328"/>
    <cellStyle name="Normal 6 15 4 12" xfId="27329"/>
    <cellStyle name="Normal 6 15 4 13" xfId="27330"/>
    <cellStyle name="Normal 6 15 4 2" xfId="27331"/>
    <cellStyle name="Normal 6 15 4 3" xfId="27332"/>
    <cellStyle name="Normal 6 15 4 4" xfId="27333"/>
    <cellStyle name="Normal 6 15 4 5" xfId="27334"/>
    <cellStyle name="Normal 6 15 4 6" xfId="27335"/>
    <cellStyle name="Normal 6 15 4 7" xfId="27336"/>
    <cellStyle name="Normal 6 15 4 8" xfId="27337"/>
    <cellStyle name="Normal 6 15 4 9" xfId="27338"/>
    <cellStyle name="Normal 6 15 5" xfId="27339"/>
    <cellStyle name="Normal 6 15 5 10" xfId="27340"/>
    <cellStyle name="Normal 6 15 5 11" xfId="27341"/>
    <cellStyle name="Normal 6 15 5 12" xfId="27342"/>
    <cellStyle name="Normal 6 15 5 13" xfId="27343"/>
    <cellStyle name="Normal 6 15 5 2" xfId="27344"/>
    <cellStyle name="Normal 6 15 5 3" xfId="27345"/>
    <cellStyle name="Normal 6 15 5 4" xfId="27346"/>
    <cellStyle name="Normal 6 15 5 5" xfId="27347"/>
    <cellStyle name="Normal 6 15 5 6" xfId="27348"/>
    <cellStyle name="Normal 6 15 5 7" xfId="27349"/>
    <cellStyle name="Normal 6 15 5 8" xfId="27350"/>
    <cellStyle name="Normal 6 15 5 9" xfId="27351"/>
    <cellStyle name="Normal 6 15 6" xfId="27352"/>
    <cellStyle name="Normal 6 15 6 10" xfId="27353"/>
    <cellStyle name="Normal 6 15 6 11" xfId="27354"/>
    <cellStyle name="Normal 6 15 6 12" xfId="27355"/>
    <cellStyle name="Normal 6 15 6 13" xfId="27356"/>
    <cellStyle name="Normal 6 15 6 2" xfId="27357"/>
    <cellStyle name="Normal 6 15 6 3" xfId="27358"/>
    <cellStyle name="Normal 6 15 6 4" xfId="27359"/>
    <cellStyle name="Normal 6 15 6 5" xfId="27360"/>
    <cellStyle name="Normal 6 15 6 6" xfId="27361"/>
    <cellStyle name="Normal 6 15 6 7" xfId="27362"/>
    <cellStyle name="Normal 6 15 6 8" xfId="27363"/>
    <cellStyle name="Normal 6 15 6 9" xfId="27364"/>
    <cellStyle name="Normal 6 15 7" xfId="27365"/>
    <cellStyle name="Normal 6 15 7 10" xfId="27366"/>
    <cellStyle name="Normal 6 15 7 11" xfId="27367"/>
    <cellStyle name="Normal 6 15 7 12" xfId="27368"/>
    <cellStyle name="Normal 6 15 7 13" xfId="27369"/>
    <cellStyle name="Normal 6 15 7 2" xfId="27370"/>
    <cellStyle name="Normal 6 15 7 3" xfId="27371"/>
    <cellStyle name="Normal 6 15 7 4" xfId="27372"/>
    <cellStyle name="Normal 6 15 7 5" xfId="27373"/>
    <cellStyle name="Normal 6 15 7 6" xfId="27374"/>
    <cellStyle name="Normal 6 15 7 7" xfId="27375"/>
    <cellStyle name="Normal 6 15 7 8" xfId="27376"/>
    <cellStyle name="Normal 6 15 7 9" xfId="27377"/>
    <cellStyle name="Normal 6 15 8" xfId="27378"/>
    <cellStyle name="Normal 6 15 8 10" xfId="27379"/>
    <cellStyle name="Normal 6 15 8 11" xfId="27380"/>
    <cellStyle name="Normal 6 15 8 12" xfId="27381"/>
    <cellStyle name="Normal 6 15 8 13" xfId="27382"/>
    <cellStyle name="Normal 6 15 8 2" xfId="27383"/>
    <cellStyle name="Normal 6 15 8 3" xfId="27384"/>
    <cellStyle name="Normal 6 15 8 4" xfId="27385"/>
    <cellStyle name="Normal 6 15 8 5" xfId="27386"/>
    <cellStyle name="Normal 6 15 8 6" xfId="27387"/>
    <cellStyle name="Normal 6 15 8 7" xfId="27388"/>
    <cellStyle name="Normal 6 15 8 8" xfId="27389"/>
    <cellStyle name="Normal 6 15 8 9" xfId="27390"/>
    <cellStyle name="Normal 6 15 9" xfId="27391"/>
    <cellStyle name="Normal 6 15 9 10" xfId="27392"/>
    <cellStyle name="Normal 6 15 9 11" xfId="27393"/>
    <cellStyle name="Normal 6 15 9 12" xfId="27394"/>
    <cellStyle name="Normal 6 15 9 13" xfId="27395"/>
    <cellStyle name="Normal 6 15 9 2" xfId="27396"/>
    <cellStyle name="Normal 6 15 9 3" xfId="27397"/>
    <cellStyle name="Normal 6 15 9 4" xfId="27398"/>
    <cellStyle name="Normal 6 15 9 5" xfId="27399"/>
    <cellStyle name="Normal 6 15 9 6" xfId="27400"/>
    <cellStyle name="Normal 6 15 9 7" xfId="27401"/>
    <cellStyle name="Normal 6 15 9 8" xfId="27402"/>
    <cellStyle name="Normal 6 15 9 9" xfId="27403"/>
    <cellStyle name="Normal 6 16" xfId="27404"/>
    <cellStyle name="Normal 6 16 10" xfId="27405"/>
    <cellStyle name="Normal 6 16 10 10" xfId="27406"/>
    <cellStyle name="Normal 6 16 10 11" xfId="27407"/>
    <cellStyle name="Normal 6 16 10 12" xfId="27408"/>
    <cellStyle name="Normal 6 16 10 13" xfId="27409"/>
    <cellStyle name="Normal 6 16 10 2" xfId="27410"/>
    <cellStyle name="Normal 6 16 10 3" xfId="27411"/>
    <cellStyle name="Normal 6 16 10 4" xfId="27412"/>
    <cellStyle name="Normal 6 16 10 5" xfId="27413"/>
    <cellStyle name="Normal 6 16 10 6" xfId="27414"/>
    <cellStyle name="Normal 6 16 10 7" xfId="27415"/>
    <cellStyle name="Normal 6 16 10 8" xfId="27416"/>
    <cellStyle name="Normal 6 16 10 9" xfId="27417"/>
    <cellStyle name="Normal 6 16 11" xfId="27418"/>
    <cellStyle name="Normal 6 16 11 10" xfId="27419"/>
    <cellStyle name="Normal 6 16 11 11" xfId="27420"/>
    <cellStyle name="Normal 6 16 11 12" xfId="27421"/>
    <cellStyle name="Normal 6 16 11 13" xfId="27422"/>
    <cellStyle name="Normal 6 16 11 2" xfId="27423"/>
    <cellStyle name="Normal 6 16 11 3" xfId="27424"/>
    <cellStyle name="Normal 6 16 11 4" xfId="27425"/>
    <cellStyle name="Normal 6 16 11 5" xfId="27426"/>
    <cellStyle name="Normal 6 16 11 6" xfId="27427"/>
    <cellStyle name="Normal 6 16 11 7" xfId="27428"/>
    <cellStyle name="Normal 6 16 11 8" xfId="27429"/>
    <cellStyle name="Normal 6 16 11 9" xfId="27430"/>
    <cellStyle name="Normal 6 16 12" xfId="27431"/>
    <cellStyle name="Normal 6 16 12 10" xfId="27432"/>
    <cellStyle name="Normal 6 16 12 11" xfId="27433"/>
    <cellStyle name="Normal 6 16 12 12" xfId="27434"/>
    <cellStyle name="Normal 6 16 12 13" xfId="27435"/>
    <cellStyle name="Normal 6 16 12 2" xfId="27436"/>
    <cellStyle name="Normal 6 16 12 3" xfId="27437"/>
    <cellStyle name="Normal 6 16 12 4" xfId="27438"/>
    <cellStyle name="Normal 6 16 12 5" xfId="27439"/>
    <cellStyle name="Normal 6 16 12 6" xfId="27440"/>
    <cellStyle name="Normal 6 16 12 7" xfId="27441"/>
    <cellStyle name="Normal 6 16 12 8" xfId="27442"/>
    <cellStyle name="Normal 6 16 12 9" xfId="27443"/>
    <cellStyle name="Normal 6 16 13" xfId="27444"/>
    <cellStyle name="Normal 6 16 13 10" xfId="27445"/>
    <cellStyle name="Normal 6 16 13 11" xfId="27446"/>
    <cellStyle name="Normal 6 16 13 12" xfId="27447"/>
    <cellStyle name="Normal 6 16 13 13" xfId="27448"/>
    <cellStyle name="Normal 6 16 13 2" xfId="27449"/>
    <cellStyle name="Normal 6 16 13 3" xfId="27450"/>
    <cellStyle name="Normal 6 16 13 4" xfId="27451"/>
    <cellStyle name="Normal 6 16 13 5" xfId="27452"/>
    <cellStyle name="Normal 6 16 13 6" xfId="27453"/>
    <cellStyle name="Normal 6 16 13 7" xfId="27454"/>
    <cellStyle name="Normal 6 16 13 8" xfId="27455"/>
    <cellStyle name="Normal 6 16 13 9" xfId="27456"/>
    <cellStyle name="Normal 6 16 14" xfId="27457"/>
    <cellStyle name="Normal 6 16 14 10" xfId="27458"/>
    <cellStyle name="Normal 6 16 14 11" xfId="27459"/>
    <cellStyle name="Normal 6 16 14 12" xfId="27460"/>
    <cellStyle name="Normal 6 16 14 13" xfId="27461"/>
    <cellStyle name="Normal 6 16 14 2" xfId="27462"/>
    <cellStyle name="Normal 6 16 14 3" xfId="27463"/>
    <cellStyle name="Normal 6 16 14 4" xfId="27464"/>
    <cellStyle name="Normal 6 16 14 5" xfId="27465"/>
    <cellStyle name="Normal 6 16 14 6" xfId="27466"/>
    <cellStyle name="Normal 6 16 14 7" xfId="27467"/>
    <cellStyle name="Normal 6 16 14 8" xfId="27468"/>
    <cellStyle name="Normal 6 16 14 9" xfId="27469"/>
    <cellStyle name="Normal 6 16 15" xfId="27470"/>
    <cellStyle name="Normal 6 16 15 10" xfId="27471"/>
    <cellStyle name="Normal 6 16 15 11" xfId="27472"/>
    <cellStyle name="Normal 6 16 15 12" xfId="27473"/>
    <cellStyle name="Normal 6 16 15 13" xfId="27474"/>
    <cellStyle name="Normal 6 16 15 2" xfId="27475"/>
    <cellStyle name="Normal 6 16 15 3" xfId="27476"/>
    <cellStyle name="Normal 6 16 15 4" xfId="27477"/>
    <cellStyle name="Normal 6 16 15 5" xfId="27478"/>
    <cellStyle name="Normal 6 16 15 6" xfId="27479"/>
    <cellStyle name="Normal 6 16 15 7" xfId="27480"/>
    <cellStyle name="Normal 6 16 15 8" xfId="27481"/>
    <cellStyle name="Normal 6 16 15 9" xfId="27482"/>
    <cellStyle name="Normal 6 16 16" xfId="27483"/>
    <cellStyle name="Normal 6 16 16 10" xfId="27484"/>
    <cellStyle name="Normal 6 16 16 11" xfId="27485"/>
    <cellStyle name="Normal 6 16 16 12" xfId="27486"/>
    <cellStyle name="Normal 6 16 16 13" xfId="27487"/>
    <cellStyle name="Normal 6 16 16 2" xfId="27488"/>
    <cellStyle name="Normal 6 16 16 3" xfId="27489"/>
    <cellStyle name="Normal 6 16 16 4" xfId="27490"/>
    <cellStyle name="Normal 6 16 16 5" xfId="27491"/>
    <cellStyle name="Normal 6 16 16 6" xfId="27492"/>
    <cellStyle name="Normal 6 16 16 7" xfId="27493"/>
    <cellStyle name="Normal 6 16 16 8" xfId="27494"/>
    <cellStyle name="Normal 6 16 16 9" xfId="27495"/>
    <cellStyle name="Normal 6 16 17" xfId="27496"/>
    <cellStyle name="Normal 6 16 17 10" xfId="27497"/>
    <cellStyle name="Normal 6 16 17 11" xfId="27498"/>
    <cellStyle name="Normal 6 16 17 12" xfId="27499"/>
    <cellStyle name="Normal 6 16 17 13" xfId="27500"/>
    <cellStyle name="Normal 6 16 17 2" xfId="27501"/>
    <cellStyle name="Normal 6 16 17 3" xfId="27502"/>
    <cellStyle name="Normal 6 16 17 4" xfId="27503"/>
    <cellStyle name="Normal 6 16 17 5" xfId="27504"/>
    <cellStyle name="Normal 6 16 17 6" xfId="27505"/>
    <cellStyle name="Normal 6 16 17 7" xfId="27506"/>
    <cellStyle name="Normal 6 16 17 8" xfId="27507"/>
    <cellStyle name="Normal 6 16 17 9" xfId="27508"/>
    <cellStyle name="Normal 6 16 18" xfId="27509"/>
    <cellStyle name="Normal 6 16 18 10" xfId="27510"/>
    <cellStyle name="Normal 6 16 18 11" xfId="27511"/>
    <cellStyle name="Normal 6 16 18 12" xfId="27512"/>
    <cellStyle name="Normal 6 16 18 13" xfId="27513"/>
    <cellStyle name="Normal 6 16 18 2" xfId="27514"/>
    <cellStyle name="Normal 6 16 18 3" xfId="27515"/>
    <cellStyle name="Normal 6 16 18 4" xfId="27516"/>
    <cellStyle name="Normal 6 16 18 5" xfId="27517"/>
    <cellStyle name="Normal 6 16 18 6" xfId="27518"/>
    <cellStyle name="Normal 6 16 18 7" xfId="27519"/>
    <cellStyle name="Normal 6 16 18 8" xfId="27520"/>
    <cellStyle name="Normal 6 16 18 9" xfId="27521"/>
    <cellStyle name="Normal 6 16 19" xfId="27522"/>
    <cellStyle name="Normal 6 16 19 10" xfId="27523"/>
    <cellStyle name="Normal 6 16 19 11" xfId="27524"/>
    <cellStyle name="Normal 6 16 19 12" xfId="27525"/>
    <cellStyle name="Normal 6 16 19 13" xfId="27526"/>
    <cellStyle name="Normal 6 16 19 2" xfId="27527"/>
    <cellStyle name="Normal 6 16 19 3" xfId="27528"/>
    <cellStyle name="Normal 6 16 19 4" xfId="27529"/>
    <cellStyle name="Normal 6 16 19 5" xfId="27530"/>
    <cellStyle name="Normal 6 16 19 6" xfId="27531"/>
    <cellStyle name="Normal 6 16 19 7" xfId="27532"/>
    <cellStyle name="Normal 6 16 19 8" xfId="27533"/>
    <cellStyle name="Normal 6 16 19 9" xfId="27534"/>
    <cellStyle name="Normal 6 16 2" xfId="27535"/>
    <cellStyle name="Normal 6 16 2 10" xfId="27536"/>
    <cellStyle name="Normal 6 16 2 11" xfId="27537"/>
    <cellStyle name="Normal 6 16 2 12" xfId="27538"/>
    <cellStyle name="Normal 6 16 2 13" xfId="27539"/>
    <cellStyle name="Normal 6 16 2 2" xfId="27540"/>
    <cellStyle name="Normal 6 16 2 3" xfId="27541"/>
    <cellStyle name="Normal 6 16 2 4" xfId="27542"/>
    <cellStyle name="Normal 6 16 2 5" xfId="27543"/>
    <cellStyle name="Normal 6 16 2 6" xfId="27544"/>
    <cellStyle name="Normal 6 16 2 7" xfId="27545"/>
    <cellStyle name="Normal 6 16 2 8" xfId="27546"/>
    <cellStyle name="Normal 6 16 2 9" xfId="27547"/>
    <cellStyle name="Normal 6 16 20" xfId="27548"/>
    <cellStyle name="Normal 6 16 20 2" xfId="27549"/>
    <cellStyle name="Normal 6 16 20 3" xfId="27550"/>
    <cellStyle name="Normal 6 16 20 4" xfId="27551"/>
    <cellStyle name="Normal 6 16 20 5" xfId="27552"/>
    <cellStyle name="Normal 6 16 20 6" xfId="27553"/>
    <cellStyle name="Normal 6 16 20 7" xfId="27554"/>
    <cellStyle name="Normal 6 16 20 8" xfId="27555"/>
    <cellStyle name="Normal 6 16 21" xfId="27556"/>
    <cellStyle name="Normal 6 16 21 2" xfId="27557"/>
    <cellStyle name="Normal 6 16 21 3" xfId="27558"/>
    <cellStyle name="Normal 6 16 21 4" xfId="27559"/>
    <cellStyle name="Normal 6 16 21 5" xfId="27560"/>
    <cellStyle name="Normal 6 16 21 6" xfId="27561"/>
    <cellStyle name="Normal 6 16 21 7" xfId="27562"/>
    <cellStyle name="Normal 6 16 21 8" xfId="27563"/>
    <cellStyle name="Normal 6 16 22" xfId="27564"/>
    <cellStyle name="Normal 6 16 22 2" xfId="27565"/>
    <cellStyle name="Normal 6 16 22 3" xfId="27566"/>
    <cellStyle name="Normal 6 16 22 4" xfId="27567"/>
    <cellStyle name="Normal 6 16 22 5" xfId="27568"/>
    <cellStyle name="Normal 6 16 22 6" xfId="27569"/>
    <cellStyle name="Normal 6 16 22 7" xfId="27570"/>
    <cellStyle name="Normal 6 16 22 8" xfId="27571"/>
    <cellStyle name="Normal 6 16 23" xfId="27572"/>
    <cellStyle name="Normal 6 16 23 2" xfId="27573"/>
    <cellStyle name="Normal 6 16 23 3" xfId="27574"/>
    <cellStyle name="Normal 6 16 23 4" xfId="27575"/>
    <cellStyle name="Normal 6 16 23 5" xfId="27576"/>
    <cellStyle name="Normal 6 16 23 6" xfId="27577"/>
    <cellStyle name="Normal 6 16 23 7" xfId="27578"/>
    <cellStyle name="Normal 6 16 24" xfId="27579"/>
    <cellStyle name="Normal 6 16 25" xfId="27580"/>
    <cellStyle name="Normal 6 16 26" xfId="27581"/>
    <cellStyle name="Normal 6 16 27" xfId="27582"/>
    <cellStyle name="Normal 6 16 28" xfId="27583"/>
    <cellStyle name="Normal 6 16 29" xfId="27584"/>
    <cellStyle name="Normal 6 16 3" xfId="27585"/>
    <cellStyle name="Normal 6 16 3 10" xfId="27586"/>
    <cellStyle name="Normal 6 16 3 11" xfId="27587"/>
    <cellStyle name="Normal 6 16 3 12" xfId="27588"/>
    <cellStyle name="Normal 6 16 3 13" xfId="27589"/>
    <cellStyle name="Normal 6 16 3 2" xfId="27590"/>
    <cellStyle name="Normal 6 16 3 3" xfId="27591"/>
    <cellStyle name="Normal 6 16 3 4" xfId="27592"/>
    <cellStyle name="Normal 6 16 3 5" xfId="27593"/>
    <cellStyle name="Normal 6 16 3 6" xfId="27594"/>
    <cellStyle name="Normal 6 16 3 7" xfId="27595"/>
    <cellStyle name="Normal 6 16 3 8" xfId="27596"/>
    <cellStyle name="Normal 6 16 3 9" xfId="27597"/>
    <cellStyle name="Normal 6 16 30" xfId="27598"/>
    <cellStyle name="Normal 6 16 31" xfId="27599"/>
    <cellStyle name="Normal 6 16 32" xfId="27600"/>
    <cellStyle name="Normal 6 16 33" xfId="27601"/>
    <cellStyle name="Normal 6 16 4" xfId="27602"/>
    <cellStyle name="Normal 6 16 4 10" xfId="27603"/>
    <cellStyle name="Normal 6 16 4 11" xfId="27604"/>
    <cellStyle name="Normal 6 16 4 12" xfId="27605"/>
    <cellStyle name="Normal 6 16 4 13" xfId="27606"/>
    <cellStyle name="Normal 6 16 4 2" xfId="27607"/>
    <cellStyle name="Normal 6 16 4 3" xfId="27608"/>
    <cellStyle name="Normal 6 16 4 4" xfId="27609"/>
    <cellStyle name="Normal 6 16 4 5" xfId="27610"/>
    <cellStyle name="Normal 6 16 4 6" xfId="27611"/>
    <cellStyle name="Normal 6 16 4 7" xfId="27612"/>
    <cellStyle name="Normal 6 16 4 8" xfId="27613"/>
    <cellStyle name="Normal 6 16 4 9" xfId="27614"/>
    <cellStyle name="Normal 6 16 5" xfId="27615"/>
    <cellStyle name="Normal 6 16 5 10" xfId="27616"/>
    <cellStyle name="Normal 6 16 5 11" xfId="27617"/>
    <cellStyle name="Normal 6 16 5 12" xfId="27618"/>
    <cellStyle name="Normal 6 16 5 13" xfId="27619"/>
    <cellStyle name="Normal 6 16 5 2" xfId="27620"/>
    <cellStyle name="Normal 6 16 5 3" xfId="27621"/>
    <cellStyle name="Normal 6 16 5 4" xfId="27622"/>
    <cellStyle name="Normal 6 16 5 5" xfId="27623"/>
    <cellStyle name="Normal 6 16 5 6" xfId="27624"/>
    <cellStyle name="Normal 6 16 5 7" xfId="27625"/>
    <cellStyle name="Normal 6 16 5 8" xfId="27626"/>
    <cellStyle name="Normal 6 16 5 9" xfId="27627"/>
    <cellStyle name="Normal 6 16 6" xfId="27628"/>
    <cellStyle name="Normal 6 16 6 10" xfId="27629"/>
    <cellStyle name="Normal 6 16 6 11" xfId="27630"/>
    <cellStyle name="Normal 6 16 6 12" xfId="27631"/>
    <cellStyle name="Normal 6 16 6 13" xfId="27632"/>
    <cellStyle name="Normal 6 16 6 2" xfId="27633"/>
    <cellStyle name="Normal 6 16 6 3" xfId="27634"/>
    <cellStyle name="Normal 6 16 6 4" xfId="27635"/>
    <cellStyle name="Normal 6 16 6 5" xfId="27636"/>
    <cellStyle name="Normal 6 16 6 6" xfId="27637"/>
    <cellStyle name="Normal 6 16 6 7" xfId="27638"/>
    <cellStyle name="Normal 6 16 6 8" xfId="27639"/>
    <cellStyle name="Normal 6 16 6 9" xfId="27640"/>
    <cellStyle name="Normal 6 16 7" xfId="27641"/>
    <cellStyle name="Normal 6 16 7 10" xfId="27642"/>
    <cellStyle name="Normal 6 16 7 11" xfId="27643"/>
    <cellStyle name="Normal 6 16 7 12" xfId="27644"/>
    <cellStyle name="Normal 6 16 7 13" xfId="27645"/>
    <cellStyle name="Normal 6 16 7 2" xfId="27646"/>
    <cellStyle name="Normal 6 16 7 3" xfId="27647"/>
    <cellStyle name="Normal 6 16 7 4" xfId="27648"/>
    <cellStyle name="Normal 6 16 7 5" xfId="27649"/>
    <cellStyle name="Normal 6 16 7 6" xfId="27650"/>
    <cellStyle name="Normal 6 16 7 7" xfId="27651"/>
    <cellStyle name="Normal 6 16 7 8" xfId="27652"/>
    <cellStyle name="Normal 6 16 7 9" xfId="27653"/>
    <cellStyle name="Normal 6 16 8" xfId="27654"/>
    <cellStyle name="Normal 6 16 8 10" xfId="27655"/>
    <cellStyle name="Normal 6 16 8 11" xfId="27656"/>
    <cellStyle name="Normal 6 16 8 12" xfId="27657"/>
    <cellStyle name="Normal 6 16 8 13" xfId="27658"/>
    <cellStyle name="Normal 6 16 8 2" xfId="27659"/>
    <cellStyle name="Normal 6 16 8 3" xfId="27660"/>
    <cellStyle name="Normal 6 16 8 4" xfId="27661"/>
    <cellStyle name="Normal 6 16 8 5" xfId="27662"/>
    <cellStyle name="Normal 6 16 8 6" xfId="27663"/>
    <cellStyle name="Normal 6 16 8 7" xfId="27664"/>
    <cellStyle name="Normal 6 16 8 8" xfId="27665"/>
    <cellStyle name="Normal 6 16 8 9" xfId="27666"/>
    <cellStyle name="Normal 6 16 9" xfId="27667"/>
    <cellStyle name="Normal 6 16 9 10" xfId="27668"/>
    <cellStyle name="Normal 6 16 9 11" xfId="27669"/>
    <cellStyle name="Normal 6 16 9 12" xfId="27670"/>
    <cellStyle name="Normal 6 16 9 13" xfId="27671"/>
    <cellStyle name="Normal 6 16 9 2" xfId="27672"/>
    <cellStyle name="Normal 6 16 9 3" xfId="27673"/>
    <cellStyle name="Normal 6 16 9 4" xfId="27674"/>
    <cellStyle name="Normal 6 16 9 5" xfId="27675"/>
    <cellStyle name="Normal 6 16 9 6" xfId="27676"/>
    <cellStyle name="Normal 6 16 9 7" xfId="27677"/>
    <cellStyle name="Normal 6 16 9 8" xfId="27678"/>
    <cellStyle name="Normal 6 16 9 9" xfId="27679"/>
    <cellStyle name="Normal 6 17" xfId="27680"/>
    <cellStyle name="Normal 6 17 10" xfId="27681"/>
    <cellStyle name="Normal 6 17 10 10" xfId="27682"/>
    <cellStyle name="Normal 6 17 10 11" xfId="27683"/>
    <cellStyle name="Normal 6 17 10 12" xfId="27684"/>
    <cellStyle name="Normal 6 17 10 13" xfId="27685"/>
    <cellStyle name="Normal 6 17 10 2" xfId="27686"/>
    <cellStyle name="Normal 6 17 10 3" xfId="27687"/>
    <cellStyle name="Normal 6 17 10 4" xfId="27688"/>
    <cellStyle name="Normal 6 17 10 5" xfId="27689"/>
    <cellStyle name="Normal 6 17 10 6" xfId="27690"/>
    <cellStyle name="Normal 6 17 10 7" xfId="27691"/>
    <cellStyle name="Normal 6 17 10 8" xfId="27692"/>
    <cellStyle name="Normal 6 17 10 9" xfId="27693"/>
    <cellStyle name="Normal 6 17 11" xfId="27694"/>
    <cellStyle name="Normal 6 17 11 10" xfId="27695"/>
    <cellStyle name="Normal 6 17 11 11" xfId="27696"/>
    <cellStyle name="Normal 6 17 11 12" xfId="27697"/>
    <cellStyle name="Normal 6 17 11 13" xfId="27698"/>
    <cellStyle name="Normal 6 17 11 2" xfId="27699"/>
    <cellStyle name="Normal 6 17 11 3" xfId="27700"/>
    <cellStyle name="Normal 6 17 11 4" xfId="27701"/>
    <cellStyle name="Normal 6 17 11 5" xfId="27702"/>
    <cellStyle name="Normal 6 17 11 6" xfId="27703"/>
    <cellStyle name="Normal 6 17 11 7" xfId="27704"/>
    <cellStyle name="Normal 6 17 11 8" xfId="27705"/>
    <cellStyle name="Normal 6 17 11 9" xfId="27706"/>
    <cellStyle name="Normal 6 17 12" xfId="27707"/>
    <cellStyle name="Normal 6 17 12 10" xfId="27708"/>
    <cellStyle name="Normal 6 17 12 11" xfId="27709"/>
    <cellStyle name="Normal 6 17 12 12" xfId="27710"/>
    <cellStyle name="Normal 6 17 12 13" xfId="27711"/>
    <cellStyle name="Normal 6 17 12 2" xfId="27712"/>
    <cellStyle name="Normal 6 17 12 3" xfId="27713"/>
    <cellStyle name="Normal 6 17 12 4" xfId="27714"/>
    <cellStyle name="Normal 6 17 12 5" xfId="27715"/>
    <cellStyle name="Normal 6 17 12 6" xfId="27716"/>
    <cellStyle name="Normal 6 17 12 7" xfId="27717"/>
    <cellStyle name="Normal 6 17 12 8" xfId="27718"/>
    <cellStyle name="Normal 6 17 12 9" xfId="27719"/>
    <cellStyle name="Normal 6 17 13" xfId="27720"/>
    <cellStyle name="Normal 6 17 13 10" xfId="27721"/>
    <cellStyle name="Normal 6 17 13 11" xfId="27722"/>
    <cellStyle name="Normal 6 17 13 12" xfId="27723"/>
    <cellStyle name="Normal 6 17 13 13" xfId="27724"/>
    <cellStyle name="Normal 6 17 13 2" xfId="27725"/>
    <cellStyle name="Normal 6 17 13 3" xfId="27726"/>
    <cellStyle name="Normal 6 17 13 4" xfId="27727"/>
    <cellStyle name="Normal 6 17 13 5" xfId="27728"/>
    <cellStyle name="Normal 6 17 13 6" xfId="27729"/>
    <cellStyle name="Normal 6 17 13 7" xfId="27730"/>
    <cellStyle name="Normal 6 17 13 8" xfId="27731"/>
    <cellStyle name="Normal 6 17 13 9" xfId="27732"/>
    <cellStyle name="Normal 6 17 14" xfId="27733"/>
    <cellStyle name="Normal 6 17 14 10" xfId="27734"/>
    <cellStyle name="Normal 6 17 14 11" xfId="27735"/>
    <cellStyle name="Normal 6 17 14 12" xfId="27736"/>
    <cellStyle name="Normal 6 17 14 13" xfId="27737"/>
    <cellStyle name="Normal 6 17 14 2" xfId="27738"/>
    <cellStyle name="Normal 6 17 14 3" xfId="27739"/>
    <cellStyle name="Normal 6 17 14 4" xfId="27740"/>
    <cellStyle name="Normal 6 17 14 5" xfId="27741"/>
    <cellStyle name="Normal 6 17 14 6" xfId="27742"/>
    <cellStyle name="Normal 6 17 14 7" xfId="27743"/>
    <cellStyle name="Normal 6 17 14 8" xfId="27744"/>
    <cellStyle name="Normal 6 17 14 9" xfId="27745"/>
    <cellStyle name="Normal 6 17 15" xfId="27746"/>
    <cellStyle name="Normal 6 17 15 10" xfId="27747"/>
    <cellStyle name="Normal 6 17 15 11" xfId="27748"/>
    <cellStyle name="Normal 6 17 15 12" xfId="27749"/>
    <cellStyle name="Normal 6 17 15 13" xfId="27750"/>
    <cellStyle name="Normal 6 17 15 2" xfId="27751"/>
    <cellStyle name="Normal 6 17 15 3" xfId="27752"/>
    <cellStyle name="Normal 6 17 15 4" xfId="27753"/>
    <cellStyle name="Normal 6 17 15 5" xfId="27754"/>
    <cellStyle name="Normal 6 17 15 6" xfId="27755"/>
    <cellStyle name="Normal 6 17 15 7" xfId="27756"/>
    <cellStyle name="Normal 6 17 15 8" xfId="27757"/>
    <cellStyle name="Normal 6 17 15 9" xfId="27758"/>
    <cellStyle name="Normal 6 17 16" xfId="27759"/>
    <cellStyle name="Normal 6 17 16 10" xfId="27760"/>
    <cellStyle name="Normal 6 17 16 11" xfId="27761"/>
    <cellStyle name="Normal 6 17 16 12" xfId="27762"/>
    <cellStyle name="Normal 6 17 16 13" xfId="27763"/>
    <cellStyle name="Normal 6 17 16 2" xfId="27764"/>
    <cellStyle name="Normal 6 17 16 3" xfId="27765"/>
    <cellStyle name="Normal 6 17 16 4" xfId="27766"/>
    <cellStyle name="Normal 6 17 16 5" xfId="27767"/>
    <cellStyle name="Normal 6 17 16 6" xfId="27768"/>
    <cellStyle name="Normal 6 17 16 7" xfId="27769"/>
    <cellStyle name="Normal 6 17 16 8" xfId="27770"/>
    <cellStyle name="Normal 6 17 16 9" xfId="27771"/>
    <cellStyle name="Normal 6 17 17" xfId="27772"/>
    <cellStyle name="Normal 6 17 17 10" xfId="27773"/>
    <cellStyle name="Normal 6 17 17 11" xfId="27774"/>
    <cellStyle name="Normal 6 17 17 12" xfId="27775"/>
    <cellStyle name="Normal 6 17 17 13" xfId="27776"/>
    <cellStyle name="Normal 6 17 17 2" xfId="27777"/>
    <cellStyle name="Normal 6 17 17 3" xfId="27778"/>
    <cellStyle name="Normal 6 17 17 4" xfId="27779"/>
    <cellStyle name="Normal 6 17 17 5" xfId="27780"/>
    <cellStyle name="Normal 6 17 17 6" xfId="27781"/>
    <cellStyle name="Normal 6 17 17 7" xfId="27782"/>
    <cellStyle name="Normal 6 17 17 8" xfId="27783"/>
    <cellStyle name="Normal 6 17 17 9" xfId="27784"/>
    <cellStyle name="Normal 6 17 18" xfId="27785"/>
    <cellStyle name="Normal 6 17 18 10" xfId="27786"/>
    <cellStyle name="Normal 6 17 18 11" xfId="27787"/>
    <cellStyle name="Normal 6 17 18 12" xfId="27788"/>
    <cellStyle name="Normal 6 17 18 13" xfId="27789"/>
    <cellStyle name="Normal 6 17 18 2" xfId="27790"/>
    <cellStyle name="Normal 6 17 18 3" xfId="27791"/>
    <cellStyle name="Normal 6 17 18 4" xfId="27792"/>
    <cellStyle name="Normal 6 17 18 5" xfId="27793"/>
    <cellStyle name="Normal 6 17 18 6" xfId="27794"/>
    <cellStyle name="Normal 6 17 18 7" xfId="27795"/>
    <cellStyle name="Normal 6 17 18 8" xfId="27796"/>
    <cellStyle name="Normal 6 17 18 9" xfId="27797"/>
    <cellStyle name="Normal 6 17 19" xfId="27798"/>
    <cellStyle name="Normal 6 17 19 10" xfId="27799"/>
    <cellStyle name="Normal 6 17 19 11" xfId="27800"/>
    <cellStyle name="Normal 6 17 19 12" xfId="27801"/>
    <cellStyle name="Normal 6 17 19 13" xfId="27802"/>
    <cellStyle name="Normal 6 17 19 2" xfId="27803"/>
    <cellStyle name="Normal 6 17 19 3" xfId="27804"/>
    <cellStyle name="Normal 6 17 19 4" xfId="27805"/>
    <cellStyle name="Normal 6 17 19 5" xfId="27806"/>
    <cellStyle name="Normal 6 17 19 6" xfId="27807"/>
    <cellStyle name="Normal 6 17 19 7" xfId="27808"/>
    <cellStyle name="Normal 6 17 19 8" xfId="27809"/>
    <cellStyle name="Normal 6 17 19 9" xfId="27810"/>
    <cellStyle name="Normal 6 17 2" xfId="27811"/>
    <cellStyle name="Normal 6 17 2 10" xfId="27812"/>
    <cellStyle name="Normal 6 17 2 11" xfId="27813"/>
    <cellStyle name="Normal 6 17 2 12" xfId="27814"/>
    <cellStyle name="Normal 6 17 2 13" xfId="27815"/>
    <cellStyle name="Normal 6 17 2 2" xfId="27816"/>
    <cellStyle name="Normal 6 17 2 3" xfId="27817"/>
    <cellStyle name="Normal 6 17 2 4" xfId="27818"/>
    <cellStyle name="Normal 6 17 2 5" xfId="27819"/>
    <cellStyle name="Normal 6 17 2 6" xfId="27820"/>
    <cellStyle name="Normal 6 17 2 7" xfId="27821"/>
    <cellStyle name="Normal 6 17 2 8" xfId="27822"/>
    <cellStyle name="Normal 6 17 2 9" xfId="27823"/>
    <cellStyle name="Normal 6 17 20" xfId="27824"/>
    <cellStyle name="Normal 6 17 20 2" xfId="27825"/>
    <cellStyle name="Normal 6 17 20 3" xfId="27826"/>
    <cellStyle name="Normal 6 17 20 4" xfId="27827"/>
    <cellStyle name="Normal 6 17 20 5" xfId="27828"/>
    <cellStyle name="Normal 6 17 20 6" xfId="27829"/>
    <cellStyle name="Normal 6 17 20 7" xfId="27830"/>
    <cellStyle name="Normal 6 17 20 8" xfId="27831"/>
    <cellStyle name="Normal 6 17 21" xfId="27832"/>
    <cellStyle name="Normal 6 17 21 2" xfId="27833"/>
    <cellStyle name="Normal 6 17 21 3" xfId="27834"/>
    <cellStyle name="Normal 6 17 21 4" xfId="27835"/>
    <cellStyle name="Normal 6 17 21 5" xfId="27836"/>
    <cellStyle name="Normal 6 17 21 6" xfId="27837"/>
    <cellStyle name="Normal 6 17 21 7" xfId="27838"/>
    <cellStyle name="Normal 6 17 21 8" xfId="27839"/>
    <cellStyle name="Normal 6 17 22" xfId="27840"/>
    <cellStyle name="Normal 6 17 22 2" xfId="27841"/>
    <cellStyle name="Normal 6 17 22 3" xfId="27842"/>
    <cellStyle name="Normal 6 17 22 4" xfId="27843"/>
    <cellStyle name="Normal 6 17 22 5" xfId="27844"/>
    <cellStyle name="Normal 6 17 22 6" xfId="27845"/>
    <cellStyle name="Normal 6 17 22 7" xfId="27846"/>
    <cellStyle name="Normal 6 17 22 8" xfId="27847"/>
    <cellStyle name="Normal 6 17 23" xfId="27848"/>
    <cellStyle name="Normal 6 17 23 2" xfId="27849"/>
    <cellStyle name="Normal 6 17 23 3" xfId="27850"/>
    <cellStyle name="Normal 6 17 23 4" xfId="27851"/>
    <cellStyle name="Normal 6 17 23 5" xfId="27852"/>
    <cellStyle name="Normal 6 17 23 6" xfId="27853"/>
    <cellStyle name="Normal 6 17 23 7" xfId="27854"/>
    <cellStyle name="Normal 6 17 24" xfId="27855"/>
    <cellStyle name="Normal 6 17 25" xfId="27856"/>
    <cellStyle name="Normal 6 17 26" xfId="27857"/>
    <cellStyle name="Normal 6 17 27" xfId="27858"/>
    <cellStyle name="Normal 6 17 28" xfId="27859"/>
    <cellStyle name="Normal 6 17 29" xfId="27860"/>
    <cellStyle name="Normal 6 17 3" xfId="27861"/>
    <cellStyle name="Normal 6 17 3 10" xfId="27862"/>
    <cellStyle name="Normal 6 17 3 11" xfId="27863"/>
    <cellStyle name="Normal 6 17 3 12" xfId="27864"/>
    <cellStyle name="Normal 6 17 3 13" xfId="27865"/>
    <cellStyle name="Normal 6 17 3 2" xfId="27866"/>
    <cellStyle name="Normal 6 17 3 3" xfId="27867"/>
    <cellStyle name="Normal 6 17 3 4" xfId="27868"/>
    <cellStyle name="Normal 6 17 3 5" xfId="27869"/>
    <cellStyle name="Normal 6 17 3 6" xfId="27870"/>
    <cellStyle name="Normal 6 17 3 7" xfId="27871"/>
    <cellStyle name="Normal 6 17 3 8" xfId="27872"/>
    <cellStyle name="Normal 6 17 3 9" xfId="27873"/>
    <cellStyle name="Normal 6 17 30" xfId="27874"/>
    <cellStyle name="Normal 6 17 4" xfId="27875"/>
    <cellStyle name="Normal 6 17 4 10" xfId="27876"/>
    <cellStyle name="Normal 6 17 4 11" xfId="27877"/>
    <cellStyle name="Normal 6 17 4 12" xfId="27878"/>
    <cellStyle name="Normal 6 17 4 13" xfId="27879"/>
    <cellStyle name="Normal 6 17 4 2" xfId="27880"/>
    <cellStyle name="Normal 6 17 4 3" xfId="27881"/>
    <cellStyle name="Normal 6 17 4 4" xfId="27882"/>
    <cellStyle name="Normal 6 17 4 5" xfId="27883"/>
    <cellStyle name="Normal 6 17 4 6" xfId="27884"/>
    <cellStyle name="Normal 6 17 4 7" xfId="27885"/>
    <cellStyle name="Normal 6 17 4 8" xfId="27886"/>
    <cellStyle name="Normal 6 17 4 9" xfId="27887"/>
    <cellStyle name="Normal 6 17 5" xfId="27888"/>
    <cellStyle name="Normal 6 17 5 10" xfId="27889"/>
    <cellStyle name="Normal 6 17 5 11" xfId="27890"/>
    <cellStyle name="Normal 6 17 5 12" xfId="27891"/>
    <cellStyle name="Normal 6 17 5 13" xfId="27892"/>
    <cellStyle name="Normal 6 17 5 2" xfId="27893"/>
    <cellStyle name="Normal 6 17 5 3" xfId="27894"/>
    <cellStyle name="Normal 6 17 5 4" xfId="27895"/>
    <cellStyle name="Normal 6 17 5 5" xfId="27896"/>
    <cellStyle name="Normal 6 17 5 6" xfId="27897"/>
    <cellStyle name="Normal 6 17 5 7" xfId="27898"/>
    <cellStyle name="Normal 6 17 5 8" xfId="27899"/>
    <cellStyle name="Normal 6 17 5 9" xfId="27900"/>
    <cellStyle name="Normal 6 17 6" xfId="27901"/>
    <cellStyle name="Normal 6 17 6 10" xfId="27902"/>
    <cellStyle name="Normal 6 17 6 11" xfId="27903"/>
    <cellStyle name="Normal 6 17 6 12" xfId="27904"/>
    <cellStyle name="Normal 6 17 6 13" xfId="27905"/>
    <cellStyle name="Normal 6 17 6 2" xfId="27906"/>
    <cellStyle name="Normal 6 17 6 3" xfId="27907"/>
    <cellStyle name="Normal 6 17 6 4" xfId="27908"/>
    <cellStyle name="Normal 6 17 6 5" xfId="27909"/>
    <cellStyle name="Normal 6 17 6 6" xfId="27910"/>
    <cellStyle name="Normal 6 17 6 7" xfId="27911"/>
    <cellStyle name="Normal 6 17 6 8" xfId="27912"/>
    <cellStyle name="Normal 6 17 6 9" xfId="27913"/>
    <cellStyle name="Normal 6 17 7" xfId="27914"/>
    <cellStyle name="Normal 6 17 7 10" xfId="27915"/>
    <cellStyle name="Normal 6 17 7 11" xfId="27916"/>
    <cellStyle name="Normal 6 17 7 12" xfId="27917"/>
    <cellStyle name="Normal 6 17 7 13" xfId="27918"/>
    <cellStyle name="Normal 6 17 7 2" xfId="27919"/>
    <cellStyle name="Normal 6 17 7 3" xfId="27920"/>
    <cellStyle name="Normal 6 17 7 4" xfId="27921"/>
    <cellStyle name="Normal 6 17 7 5" xfId="27922"/>
    <cellStyle name="Normal 6 17 7 6" xfId="27923"/>
    <cellStyle name="Normal 6 17 7 7" xfId="27924"/>
    <cellStyle name="Normal 6 17 7 8" xfId="27925"/>
    <cellStyle name="Normal 6 17 7 9" xfId="27926"/>
    <cellStyle name="Normal 6 17 8" xfId="27927"/>
    <cellStyle name="Normal 6 17 8 10" xfId="27928"/>
    <cellStyle name="Normal 6 17 8 11" xfId="27929"/>
    <cellStyle name="Normal 6 17 8 12" xfId="27930"/>
    <cellStyle name="Normal 6 17 8 13" xfId="27931"/>
    <cellStyle name="Normal 6 17 8 2" xfId="27932"/>
    <cellStyle name="Normal 6 17 8 3" xfId="27933"/>
    <cellStyle name="Normal 6 17 8 4" xfId="27934"/>
    <cellStyle name="Normal 6 17 8 5" xfId="27935"/>
    <cellStyle name="Normal 6 17 8 6" xfId="27936"/>
    <cellStyle name="Normal 6 17 8 7" xfId="27937"/>
    <cellStyle name="Normal 6 17 8 8" xfId="27938"/>
    <cellStyle name="Normal 6 17 8 9" xfId="27939"/>
    <cellStyle name="Normal 6 17 9" xfId="27940"/>
    <cellStyle name="Normal 6 17 9 10" xfId="27941"/>
    <cellStyle name="Normal 6 17 9 11" xfId="27942"/>
    <cellStyle name="Normal 6 17 9 12" xfId="27943"/>
    <cellStyle name="Normal 6 17 9 13" xfId="27944"/>
    <cellStyle name="Normal 6 17 9 2" xfId="27945"/>
    <cellStyle name="Normal 6 17 9 3" xfId="27946"/>
    <cellStyle name="Normal 6 17 9 4" xfId="27947"/>
    <cellStyle name="Normal 6 17 9 5" xfId="27948"/>
    <cellStyle name="Normal 6 17 9 6" xfId="27949"/>
    <cellStyle name="Normal 6 17 9 7" xfId="27950"/>
    <cellStyle name="Normal 6 17 9 8" xfId="27951"/>
    <cellStyle name="Normal 6 17 9 9" xfId="27952"/>
    <cellStyle name="Normal 6 18" xfId="27953"/>
    <cellStyle name="Normal 6 18 10" xfId="27954"/>
    <cellStyle name="Normal 6 18 11" xfId="27955"/>
    <cellStyle name="Normal 6 18 12" xfId="27956"/>
    <cellStyle name="Normal 6 18 13" xfId="27957"/>
    <cellStyle name="Normal 6 18 2" xfId="27958"/>
    <cellStyle name="Normal 6 18 3" xfId="27959"/>
    <cellStyle name="Normal 6 18 4" xfId="27960"/>
    <cellStyle name="Normal 6 18 5" xfId="27961"/>
    <cellStyle name="Normal 6 18 6" xfId="27962"/>
    <cellStyle name="Normal 6 18 7" xfId="27963"/>
    <cellStyle name="Normal 6 18 8" xfId="27964"/>
    <cellStyle name="Normal 6 18 9" xfId="27965"/>
    <cellStyle name="Normal 6 19" xfId="27966"/>
    <cellStyle name="Normal 6 19 10" xfId="27967"/>
    <cellStyle name="Normal 6 19 11" xfId="27968"/>
    <cellStyle name="Normal 6 19 12" xfId="27969"/>
    <cellStyle name="Normal 6 19 13" xfId="27970"/>
    <cellStyle name="Normal 6 19 2" xfId="27971"/>
    <cellStyle name="Normal 6 19 3" xfId="27972"/>
    <cellStyle name="Normal 6 19 4" xfId="27973"/>
    <cellStyle name="Normal 6 19 5" xfId="27974"/>
    <cellStyle name="Normal 6 19 6" xfId="27975"/>
    <cellStyle name="Normal 6 19 7" xfId="27976"/>
    <cellStyle name="Normal 6 19 8" xfId="27977"/>
    <cellStyle name="Normal 6 19 9" xfId="27978"/>
    <cellStyle name="Normal 6 2" xfId="27979"/>
    <cellStyle name="Normal 6 2 10" xfId="27980"/>
    <cellStyle name="Normal 6 2 10 10" xfId="27981"/>
    <cellStyle name="Normal 6 2 10 11" xfId="27982"/>
    <cellStyle name="Normal 6 2 10 12" xfId="27983"/>
    <cellStyle name="Normal 6 2 10 13" xfId="27984"/>
    <cellStyle name="Normal 6 2 10 14" xfId="27985"/>
    <cellStyle name="Normal 6 2 10 15" xfId="27986"/>
    <cellStyle name="Normal 6 2 10 2" xfId="27987"/>
    <cellStyle name="Normal 6 2 10 2 2" xfId="27988"/>
    <cellStyle name="Normal 6 2 10 2 3" xfId="27989"/>
    <cellStyle name="Normal 6 2 10 2 4" xfId="27990"/>
    <cellStyle name="Normal 6 2 10 2 5" xfId="27991"/>
    <cellStyle name="Normal 6 2 10 2 6" xfId="27992"/>
    <cellStyle name="Normal 6 2 10 2 7" xfId="27993"/>
    <cellStyle name="Normal 6 2 10 2 8" xfId="27994"/>
    <cellStyle name="Normal 6 2 10 3" xfId="27995"/>
    <cellStyle name="Normal 6 2 10 3 2" xfId="27996"/>
    <cellStyle name="Normal 6 2 10 3 3" xfId="27997"/>
    <cellStyle name="Normal 6 2 10 3 4" xfId="27998"/>
    <cellStyle name="Normal 6 2 10 3 5" xfId="27999"/>
    <cellStyle name="Normal 6 2 10 3 6" xfId="28000"/>
    <cellStyle name="Normal 6 2 10 3 7" xfId="28001"/>
    <cellStyle name="Normal 6 2 10 3 8" xfId="28002"/>
    <cellStyle name="Normal 6 2 10 4" xfId="28003"/>
    <cellStyle name="Normal 6 2 10 4 2" xfId="28004"/>
    <cellStyle name="Normal 6 2 10 4 3" xfId="28005"/>
    <cellStyle name="Normal 6 2 10 4 4" xfId="28006"/>
    <cellStyle name="Normal 6 2 10 4 5" xfId="28007"/>
    <cellStyle name="Normal 6 2 10 4 6" xfId="28008"/>
    <cellStyle name="Normal 6 2 10 4 7" xfId="28009"/>
    <cellStyle name="Normal 6 2 10 4 8" xfId="28010"/>
    <cellStyle name="Normal 6 2 10 5" xfId="28011"/>
    <cellStyle name="Normal 6 2 10 5 2" xfId="28012"/>
    <cellStyle name="Normal 6 2 10 5 3" xfId="28013"/>
    <cellStyle name="Normal 6 2 10 5 4" xfId="28014"/>
    <cellStyle name="Normal 6 2 10 5 5" xfId="28015"/>
    <cellStyle name="Normal 6 2 10 5 6" xfId="28016"/>
    <cellStyle name="Normal 6 2 10 5 7" xfId="28017"/>
    <cellStyle name="Normal 6 2 10 6" xfId="28018"/>
    <cellStyle name="Normal 6 2 10 7" xfId="28019"/>
    <cellStyle name="Normal 6 2 10 8" xfId="28020"/>
    <cellStyle name="Normal 6 2 10 9" xfId="28021"/>
    <cellStyle name="Normal 6 2 11" xfId="28022"/>
    <cellStyle name="Normal 6 2 11 10" xfId="28023"/>
    <cellStyle name="Normal 6 2 11 11" xfId="28024"/>
    <cellStyle name="Normal 6 2 11 12" xfId="28025"/>
    <cellStyle name="Normal 6 2 11 13" xfId="28026"/>
    <cellStyle name="Normal 6 2 11 14" xfId="28027"/>
    <cellStyle name="Normal 6 2 11 15" xfId="28028"/>
    <cellStyle name="Normal 6 2 11 2" xfId="28029"/>
    <cellStyle name="Normal 6 2 11 2 2" xfId="28030"/>
    <cellStyle name="Normal 6 2 11 2 3" xfId="28031"/>
    <cellStyle name="Normal 6 2 11 2 4" xfId="28032"/>
    <cellStyle name="Normal 6 2 11 2 5" xfId="28033"/>
    <cellStyle name="Normal 6 2 11 2 6" xfId="28034"/>
    <cellStyle name="Normal 6 2 11 2 7" xfId="28035"/>
    <cellStyle name="Normal 6 2 11 2 8" xfId="28036"/>
    <cellStyle name="Normal 6 2 11 3" xfId="28037"/>
    <cellStyle name="Normal 6 2 11 3 2" xfId="28038"/>
    <cellStyle name="Normal 6 2 11 3 3" xfId="28039"/>
    <cellStyle name="Normal 6 2 11 3 4" xfId="28040"/>
    <cellStyle name="Normal 6 2 11 3 5" xfId="28041"/>
    <cellStyle name="Normal 6 2 11 3 6" xfId="28042"/>
    <cellStyle name="Normal 6 2 11 3 7" xfId="28043"/>
    <cellStyle name="Normal 6 2 11 3 8" xfId="28044"/>
    <cellStyle name="Normal 6 2 11 4" xfId="28045"/>
    <cellStyle name="Normal 6 2 11 4 2" xfId="28046"/>
    <cellStyle name="Normal 6 2 11 4 3" xfId="28047"/>
    <cellStyle name="Normal 6 2 11 4 4" xfId="28048"/>
    <cellStyle name="Normal 6 2 11 4 5" xfId="28049"/>
    <cellStyle name="Normal 6 2 11 4 6" xfId="28050"/>
    <cellStyle name="Normal 6 2 11 4 7" xfId="28051"/>
    <cellStyle name="Normal 6 2 11 4 8" xfId="28052"/>
    <cellStyle name="Normal 6 2 11 5" xfId="28053"/>
    <cellStyle name="Normal 6 2 11 5 2" xfId="28054"/>
    <cellStyle name="Normal 6 2 11 5 3" xfId="28055"/>
    <cellStyle name="Normal 6 2 11 5 4" xfId="28056"/>
    <cellStyle name="Normal 6 2 11 5 5" xfId="28057"/>
    <cellStyle name="Normal 6 2 11 5 6" xfId="28058"/>
    <cellStyle name="Normal 6 2 11 5 7" xfId="28059"/>
    <cellStyle name="Normal 6 2 11 6" xfId="28060"/>
    <cellStyle name="Normal 6 2 11 7" xfId="28061"/>
    <cellStyle name="Normal 6 2 11 8" xfId="28062"/>
    <cellStyle name="Normal 6 2 11 9" xfId="28063"/>
    <cellStyle name="Normal 6 2 12" xfId="28064"/>
    <cellStyle name="Normal 6 2 12 10" xfId="28065"/>
    <cellStyle name="Normal 6 2 12 11" xfId="28066"/>
    <cellStyle name="Normal 6 2 12 12" xfId="28067"/>
    <cellStyle name="Normal 6 2 12 13" xfId="28068"/>
    <cellStyle name="Normal 6 2 12 14" xfId="28069"/>
    <cellStyle name="Normal 6 2 12 15" xfId="28070"/>
    <cellStyle name="Normal 6 2 12 2" xfId="28071"/>
    <cellStyle name="Normal 6 2 12 2 2" xfId="28072"/>
    <cellStyle name="Normal 6 2 12 2 3" xfId="28073"/>
    <cellStyle name="Normal 6 2 12 2 4" xfId="28074"/>
    <cellStyle name="Normal 6 2 12 2 5" xfId="28075"/>
    <cellStyle name="Normal 6 2 12 2 6" xfId="28076"/>
    <cellStyle name="Normal 6 2 12 2 7" xfId="28077"/>
    <cellStyle name="Normal 6 2 12 2 8" xfId="28078"/>
    <cellStyle name="Normal 6 2 12 3" xfId="28079"/>
    <cellStyle name="Normal 6 2 12 3 2" xfId="28080"/>
    <cellStyle name="Normal 6 2 12 3 3" xfId="28081"/>
    <cellStyle name="Normal 6 2 12 3 4" xfId="28082"/>
    <cellStyle name="Normal 6 2 12 3 5" xfId="28083"/>
    <cellStyle name="Normal 6 2 12 3 6" xfId="28084"/>
    <cellStyle name="Normal 6 2 12 3 7" xfId="28085"/>
    <cellStyle name="Normal 6 2 12 3 8" xfId="28086"/>
    <cellStyle name="Normal 6 2 12 4" xfId="28087"/>
    <cellStyle name="Normal 6 2 12 4 2" xfId="28088"/>
    <cellStyle name="Normal 6 2 12 4 3" xfId="28089"/>
    <cellStyle name="Normal 6 2 12 4 4" xfId="28090"/>
    <cellStyle name="Normal 6 2 12 4 5" xfId="28091"/>
    <cellStyle name="Normal 6 2 12 4 6" xfId="28092"/>
    <cellStyle name="Normal 6 2 12 4 7" xfId="28093"/>
    <cellStyle name="Normal 6 2 12 4 8" xfId="28094"/>
    <cellStyle name="Normal 6 2 12 5" xfId="28095"/>
    <cellStyle name="Normal 6 2 12 5 2" xfId="28096"/>
    <cellStyle name="Normal 6 2 12 5 3" xfId="28097"/>
    <cellStyle name="Normal 6 2 12 5 4" xfId="28098"/>
    <cellStyle name="Normal 6 2 12 5 5" xfId="28099"/>
    <cellStyle name="Normal 6 2 12 5 6" xfId="28100"/>
    <cellStyle name="Normal 6 2 12 5 7" xfId="28101"/>
    <cellStyle name="Normal 6 2 12 6" xfId="28102"/>
    <cellStyle name="Normal 6 2 12 7" xfId="28103"/>
    <cellStyle name="Normal 6 2 12 8" xfId="28104"/>
    <cellStyle name="Normal 6 2 12 9" xfId="28105"/>
    <cellStyle name="Normal 6 2 13" xfId="28106"/>
    <cellStyle name="Normal 6 2 14" xfId="28107"/>
    <cellStyle name="Normal 6 2 15" xfId="28108"/>
    <cellStyle name="Normal 6 2 16" xfId="28109"/>
    <cellStyle name="Normal 6 2 17" xfId="28110"/>
    <cellStyle name="Normal 6 2 18" xfId="28111"/>
    <cellStyle name="Normal 6 2 19" xfId="28112"/>
    <cellStyle name="Normal 6 2 2" xfId="28113"/>
    <cellStyle name="Normal 6 2 2 10" xfId="28114"/>
    <cellStyle name="Normal 6 2 2 10 2" xfId="28115"/>
    <cellStyle name="Normal 6 2 2 10 3" xfId="28116"/>
    <cellStyle name="Normal 6 2 2 10 4" xfId="28117"/>
    <cellStyle name="Normal 6 2 2 10 5" xfId="28118"/>
    <cellStyle name="Normal 6 2 2 10 6" xfId="28119"/>
    <cellStyle name="Normal 6 2 2 10 7" xfId="28120"/>
    <cellStyle name="Normal 6 2 2 10 8" xfId="28121"/>
    <cellStyle name="Normal 6 2 2 11" xfId="28122"/>
    <cellStyle name="Normal 6 2 2 11 2" xfId="28123"/>
    <cellStyle name="Normal 6 2 2 11 3" xfId="28124"/>
    <cellStyle name="Normal 6 2 2 11 4" xfId="28125"/>
    <cellStyle name="Normal 6 2 2 11 5" xfId="28126"/>
    <cellStyle name="Normal 6 2 2 11 6" xfId="28127"/>
    <cellStyle name="Normal 6 2 2 11 7" xfId="28128"/>
    <cellStyle name="Normal 6 2 2 11 8" xfId="28129"/>
    <cellStyle name="Normal 6 2 2 11 9" xfId="28130"/>
    <cellStyle name="Normal 6 2 2 12" xfId="28131"/>
    <cellStyle name="Normal 6 2 2 12 2" xfId="28132"/>
    <cellStyle name="Normal 6 2 2 12 3" xfId="28133"/>
    <cellStyle name="Normal 6 2 2 12 4" xfId="28134"/>
    <cellStyle name="Normal 6 2 2 12 5" xfId="28135"/>
    <cellStyle name="Normal 6 2 2 12 6" xfId="28136"/>
    <cellStyle name="Normal 6 2 2 12 7" xfId="28137"/>
    <cellStyle name="Normal 6 2 2 13" xfId="28138"/>
    <cellStyle name="Normal 6 2 2 13 2" xfId="28139"/>
    <cellStyle name="Normal 6 2 2 13 3" xfId="28140"/>
    <cellStyle name="Normal 6 2 2 14" xfId="28141"/>
    <cellStyle name="Normal 6 2 2 15" xfId="28142"/>
    <cellStyle name="Normal 6 2 2 16" xfId="28143"/>
    <cellStyle name="Normal 6 2 2 17" xfId="28144"/>
    <cellStyle name="Normal 6 2 2 18" xfId="28145"/>
    <cellStyle name="Normal 6 2 2 19" xfId="28146"/>
    <cellStyle name="Normal 6 2 2 2" xfId="28147"/>
    <cellStyle name="Normal 6 2 2 2 10" xfId="28148"/>
    <cellStyle name="Normal 6 2 2 2 11" xfId="28149"/>
    <cellStyle name="Normal 6 2 2 2 12" xfId="28150"/>
    <cellStyle name="Normal 6 2 2 2 13" xfId="28151"/>
    <cellStyle name="Normal 6 2 2 2 14" xfId="28152"/>
    <cellStyle name="Normal 6 2 2 2 15" xfId="28153"/>
    <cellStyle name="Normal 6 2 2 2 2" xfId="28154"/>
    <cellStyle name="Normal 6 2 2 2 2 2" xfId="28155"/>
    <cellStyle name="Normal 6 2 2 2 2 3" xfId="28156"/>
    <cellStyle name="Normal 6 2 2 2 2 4" xfId="28157"/>
    <cellStyle name="Normal 6 2 2 2 2 5" xfId="28158"/>
    <cellStyle name="Normal 6 2 2 2 2 6" xfId="28159"/>
    <cellStyle name="Normal 6 2 2 2 2 7" xfId="28160"/>
    <cellStyle name="Normal 6 2 2 2 2 8" xfId="28161"/>
    <cellStyle name="Normal 6 2 2 2 3" xfId="28162"/>
    <cellStyle name="Normal 6 2 2 2 3 2" xfId="28163"/>
    <cellStyle name="Normal 6 2 2 2 3 3" xfId="28164"/>
    <cellStyle name="Normal 6 2 2 2 3 4" xfId="28165"/>
    <cellStyle name="Normal 6 2 2 2 3 5" xfId="28166"/>
    <cellStyle name="Normal 6 2 2 2 3 6" xfId="28167"/>
    <cellStyle name="Normal 6 2 2 2 3 7" xfId="28168"/>
    <cellStyle name="Normal 6 2 2 2 3 8" xfId="28169"/>
    <cellStyle name="Normal 6 2 2 2 4" xfId="28170"/>
    <cellStyle name="Normal 6 2 2 2 4 2" xfId="28171"/>
    <cellStyle name="Normal 6 2 2 2 4 3" xfId="28172"/>
    <cellStyle name="Normal 6 2 2 2 4 4" xfId="28173"/>
    <cellStyle name="Normal 6 2 2 2 4 5" xfId="28174"/>
    <cellStyle name="Normal 6 2 2 2 4 6" xfId="28175"/>
    <cellStyle name="Normal 6 2 2 2 4 7" xfId="28176"/>
    <cellStyle name="Normal 6 2 2 2 4 8" xfId="28177"/>
    <cellStyle name="Normal 6 2 2 2 5" xfId="28178"/>
    <cellStyle name="Normal 6 2 2 2 5 2" xfId="28179"/>
    <cellStyle name="Normal 6 2 2 2 5 3" xfId="28180"/>
    <cellStyle name="Normal 6 2 2 2 5 4" xfId="28181"/>
    <cellStyle name="Normal 6 2 2 2 5 5" xfId="28182"/>
    <cellStyle name="Normal 6 2 2 2 5 6" xfId="28183"/>
    <cellStyle name="Normal 6 2 2 2 5 7" xfId="28184"/>
    <cellStyle name="Normal 6 2 2 2 5 8" xfId="28185"/>
    <cellStyle name="Normal 6 2 2 2 5 9" xfId="28186"/>
    <cellStyle name="Normal 6 2 2 2 6" xfId="28187"/>
    <cellStyle name="Normal 6 2 2 2 6 2" xfId="28188"/>
    <cellStyle name="Normal 6 2 2 2 6 3" xfId="28189"/>
    <cellStyle name="Normal 6 2 2 2 6 4" xfId="28190"/>
    <cellStyle name="Normal 6 2 2 2 6 5" xfId="28191"/>
    <cellStyle name="Normal 6 2 2 2 6 6" xfId="28192"/>
    <cellStyle name="Normal 6 2 2 2 6 7" xfId="28193"/>
    <cellStyle name="Normal 6 2 2 2 7" xfId="28194"/>
    <cellStyle name="Normal 6 2 2 2 7 2" xfId="28195"/>
    <cellStyle name="Normal 6 2 2 2 7 3" xfId="28196"/>
    <cellStyle name="Normal 6 2 2 2 8" xfId="28197"/>
    <cellStyle name="Normal 6 2 2 2 9" xfId="28198"/>
    <cellStyle name="Normal 6 2 2 20" xfId="28199"/>
    <cellStyle name="Normal 6 2 2 21" xfId="28200"/>
    <cellStyle name="Normal 6 2 2 3" xfId="28201"/>
    <cellStyle name="Normal 6 2 2 3 10" xfId="28202"/>
    <cellStyle name="Normal 6 2 2 3 11" xfId="28203"/>
    <cellStyle name="Normal 6 2 2 3 12" xfId="28204"/>
    <cellStyle name="Normal 6 2 2 3 13" xfId="28205"/>
    <cellStyle name="Normal 6 2 2 3 14" xfId="28206"/>
    <cellStyle name="Normal 6 2 2 3 15" xfId="28207"/>
    <cellStyle name="Normal 6 2 2 3 2" xfId="28208"/>
    <cellStyle name="Normal 6 2 2 3 2 2" xfId="28209"/>
    <cellStyle name="Normal 6 2 2 3 2 3" xfId="28210"/>
    <cellStyle name="Normal 6 2 2 3 2 4" xfId="28211"/>
    <cellStyle name="Normal 6 2 2 3 2 5" xfId="28212"/>
    <cellStyle name="Normal 6 2 2 3 2 6" xfId="28213"/>
    <cellStyle name="Normal 6 2 2 3 2 7" xfId="28214"/>
    <cellStyle name="Normal 6 2 2 3 2 8" xfId="28215"/>
    <cellStyle name="Normal 6 2 2 3 3" xfId="28216"/>
    <cellStyle name="Normal 6 2 2 3 3 2" xfId="28217"/>
    <cellStyle name="Normal 6 2 2 3 3 3" xfId="28218"/>
    <cellStyle name="Normal 6 2 2 3 3 4" xfId="28219"/>
    <cellStyle name="Normal 6 2 2 3 3 5" xfId="28220"/>
    <cellStyle name="Normal 6 2 2 3 3 6" xfId="28221"/>
    <cellStyle name="Normal 6 2 2 3 3 7" xfId="28222"/>
    <cellStyle name="Normal 6 2 2 3 3 8" xfId="28223"/>
    <cellStyle name="Normal 6 2 2 3 4" xfId="28224"/>
    <cellStyle name="Normal 6 2 2 3 4 2" xfId="28225"/>
    <cellStyle name="Normal 6 2 2 3 4 3" xfId="28226"/>
    <cellStyle name="Normal 6 2 2 3 4 4" xfId="28227"/>
    <cellStyle name="Normal 6 2 2 3 4 5" xfId="28228"/>
    <cellStyle name="Normal 6 2 2 3 4 6" xfId="28229"/>
    <cellStyle name="Normal 6 2 2 3 4 7" xfId="28230"/>
    <cellStyle name="Normal 6 2 2 3 4 8" xfId="28231"/>
    <cellStyle name="Normal 6 2 2 3 5" xfId="28232"/>
    <cellStyle name="Normal 6 2 2 3 5 2" xfId="28233"/>
    <cellStyle name="Normal 6 2 2 3 5 3" xfId="28234"/>
    <cellStyle name="Normal 6 2 2 3 5 4" xfId="28235"/>
    <cellStyle name="Normal 6 2 2 3 5 5" xfId="28236"/>
    <cellStyle name="Normal 6 2 2 3 5 6" xfId="28237"/>
    <cellStyle name="Normal 6 2 2 3 5 7" xfId="28238"/>
    <cellStyle name="Normal 6 2 2 3 6" xfId="28239"/>
    <cellStyle name="Normal 6 2 2 3 7" xfId="28240"/>
    <cellStyle name="Normal 6 2 2 3 8" xfId="28241"/>
    <cellStyle name="Normal 6 2 2 3 9" xfId="28242"/>
    <cellStyle name="Normal 6 2 2 4" xfId="28243"/>
    <cellStyle name="Normal 6 2 2 4 10" xfId="28244"/>
    <cellStyle name="Normal 6 2 2 4 11" xfId="28245"/>
    <cellStyle name="Normal 6 2 2 4 12" xfId="28246"/>
    <cellStyle name="Normal 6 2 2 4 13" xfId="28247"/>
    <cellStyle name="Normal 6 2 2 4 14" xfId="28248"/>
    <cellStyle name="Normal 6 2 2 4 15" xfId="28249"/>
    <cellStyle name="Normal 6 2 2 4 2" xfId="28250"/>
    <cellStyle name="Normal 6 2 2 4 2 2" xfId="28251"/>
    <cellStyle name="Normal 6 2 2 4 2 3" xfId="28252"/>
    <cellStyle name="Normal 6 2 2 4 2 4" xfId="28253"/>
    <cellStyle name="Normal 6 2 2 4 2 5" xfId="28254"/>
    <cellStyle name="Normal 6 2 2 4 2 6" xfId="28255"/>
    <cellStyle name="Normal 6 2 2 4 2 7" xfId="28256"/>
    <cellStyle name="Normal 6 2 2 4 2 8" xfId="28257"/>
    <cellStyle name="Normal 6 2 2 4 3" xfId="28258"/>
    <cellStyle name="Normal 6 2 2 4 3 2" xfId="28259"/>
    <cellStyle name="Normal 6 2 2 4 3 3" xfId="28260"/>
    <cellStyle name="Normal 6 2 2 4 3 4" xfId="28261"/>
    <cellStyle name="Normal 6 2 2 4 3 5" xfId="28262"/>
    <cellStyle name="Normal 6 2 2 4 3 6" xfId="28263"/>
    <cellStyle name="Normal 6 2 2 4 3 7" xfId="28264"/>
    <cellStyle name="Normal 6 2 2 4 3 8" xfId="28265"/>
    <cellStyle name="Normal 6 2 2 4 4" xfId="28266"/>
    <cellStyle name="Normal 6 2 2 4 4 2" xfId="28267"/>
    <cellStyle name="Normal 6 2 2 4 4 3" xfId="28268"/>
    <cellStyle name="Normal 6 2 2 4 4 4" xfId="28269"/>
    <cellStyle name="Normal 6 2 2 4 4 5" xfId="28270"/>
    <cellStyle name="Normal 6 2 2 4 4 6" xfId="28271"/>
    <cellStyle name="Normal 6 2 2 4 4 7" xfId="28272"/>
    <cellStyle name="Normal 6 2 2 4 4 8" xfId="28273"/>
    <cellStyle name="Normal 6 2 2 4 5" xfId="28274"/>
    <cellStyle name="Normal 6 2 2 4 5 2" xfId="28275"/>
    <cellStyle name="Normal 6 2 2 4 5 3" xfId="28276"/>
    <cellStyle name="Normal 6 2 2 4 5 4" xfId="28277"/>
    <cellStyle name="Normal 6 2 2 4 5 5" xfId="28278"/>
    <cellStyle name="Normal 6 2 2 4 5 6" xfId="28279"/>
    <cellStyle name="Normal 6 2 2 4 5 7" xfId="28280"/>
    <cellStyle name="Normal 6 2 2 4 6" xfId="28281"/>
    <cellStyle name="Normal 6 2 2 4 7" xfId="28282"/>
    <cellStyle name="Normal 6 2 2 4 8" xfId="28283"/>
    <cellStyle name="Normal 6 2 2 4 9" xfId="28284"/>
    <cellStyle name="Normal 6 2 2 5" xfId="28285"/>
    <cellStyle name="Normal 6 2 2 5 10" xfId="28286"/>
    <cellStyle name="Normal 6 2 2 5 11" xfId="28287"/>
    <cellStyle name="Normal 6 2 2 5 12" xfId="28288"/>
    <cellStyle name="Normal 6 2 2 5 13" xfId="28289"/>
    <cellStyle name="Normal 6 2 2 5 14" xfId="28290"/>
    <cellStyle name="Normal 6 2 2 5 15" xfId="28291"/>
    <cellStyle name="Normal 6 2 2 5 2" xfId="28292"/>
    <cellStyle name="Normal 6 2 2 5 2 2" xfId="28293"/>
    <cellStyle name="Normal 6 2 2 5 2 3" xfId="28294"/>
    <cellStyle name="Normal 6 2 2 5 2 4" xfId="28295"/>
    <cellStyle name="Normal 6 2 2 5 2 5" xfId="28296"/>
    <cellStyle name="Normal 6 2 2 5 2 6" xfId="28297"/>
    <cellStyle name="Normal 6 2 2 5 2 7" xfId="28298"/>
    <cellStyle name="Normal 6 2 2 5 2 8" xfId="28299"/>
    <cellStyle name="Normal 6 2 2 5 3" xfId="28300"/>
    <cellStyle name="Normal 6 2 2 5 3 2" xfId="28301"/>
    <cellStyle name="Normal 6 2 2 5 3 3" xfId="28302"/>
    <cellStyle name="Normal 6 2 2 5 3 4" xfId="28303"/>
    <cellStyle name="Normal 6 2 2 5 3 5" xfId="28304"/>
    <cellStyle name="Normal 6 2 2 5 3 6" xfId="28305"/>
    <cellStyle name="Normal 6 2 2 5 3 7" xfId="28306"/>
    <cellStyle name="Normal 6 2 2 5 3 8" xfId="28307"/>
    <cellStyle name="Normal 6 2 2 5 4" xfId="28308"/>
    <cellStyle name="Normal 6 2 2 5 4 2" xfId="28309"/>
    <cellStyle name="Normal 6 2 2 5 4 3" xfId="28310"/>
    <cellStyle name="Normal 6 2 2 5 4 4" xfId="28311"/>
    <cellStyle name="Normal 6 2 2 5 4 5" xfId="28312"/>
    <cellStyle name="Normal 6 2 2 5 4 6" xfId="28313"/>
    <cellStyle name="Normal 6 2 2 5 4 7" xfId="28314"/>
    <cellStyle name="Normal 6 2 2 5 4 8" xfId="28315"/>
    <cellStyle name="Normal 6 2 2 5 5" xfId="28316"/>
    <cellStyle name="Normal 6 2 2 5 5 2" xfId="28317"/>
    <cellStyle name="Normal 6 2 2 5 5 3" xfId="28318"/>
    <cellStyle name="Normal 6 2 2 5 5 4" xfId="28319"/>
    <cellStyle name="Normal 6 2 2 5 5 5" xfId="28320"/>
    <cellStyle name="Normal 6 2 2 5 5 6" xfId="28321"/>
    <cellStyle name="Normal 6 2 2 5 5 7" xfId="28322"/>
    <cellStyle name="Normal 6 2 2 5 6" xfId="28323"/>
    <cellStyle name="Normal 6 2 2 5 7" xfId="28324"/>
    <cellStyle name="Normal 6 2 2 5 8" xfId="28325"/>
    <cellStyle name="Normal 6 2 2 5 9" xfId="28326"/>
    <cellStyle name="Normal 6 2 2 6" xfId="28327"/>
    <cellStyle name="Normal 6 2 2 6 10" xfId="28328"/>
    <cellStyle name="Normal 6 2 2 6 11" xfId="28329"/>
    <cellStyle name="Normal 6 2 2 6 12" xfId="28330"/>
    <cellStyle name="Normal 6 2 2 6 13" xfId="28331"/>
    <cellStyle name="Normal 6 2 2 6 14" xfId="28332"/>
    <cellStyle name="Normal 6 2 2 6 15" xfId="28333"/>
    <cellStyle name="Normal 6 2 2 6 2" xfId="28334"/>
    <cellStyle name="Normal 6 2 2 6 2 2" xfId="28335"/>
    <cellStyle name="Normal 6 2 2 6 2 3" xfId="28336"/>
    <cellStyle name="Normal 6 2 2 6 2 4" xfId="28337"/>
    <cellStyle name="Normal 6 2 2 6 2 5" xfId="28338"/>
    <cellStyle name="Normal 6 2 2 6 2 6" xfId="28339"/>
    <cellStyle name="Normal 6 2 2 6 2 7" xfId="28340"/>
    <cellStyle name="Normal 6 2 2 6 2 8" xfId="28341"/>
    <cellStyle name="Normal 6 2 2 6 3" xfId="28342"/>
    <cellStyle name="Normal 6 2 2 6 3 2" xfId="28343"/>
    <cellStyle name="Normal 6 2 2 6 3 3" xfId="28344"/>
    <cellStyle name="Normal 6 2 2 6 3 4" xfId="28345"/>
    <cellStyle name="Normal 6 2 2 6 3 5" xfId="28346"/>
    <cellStyle name="Normal 6 2 2 6 3 6" xfId="28347"/>
    <cellStyle name="Normal 6 2 2 6 3 7" xfId="28348"/>
    <cellStyle name="Normal 6 2 2 6 3 8" xfId="28349"/>
    <cellStyle name="Normal 6 2 2 6 4" xfId="28350"/>
    <cellStyle name="Normal 6 2 2 6 4 2" xfId="28351"/>
    <cellStyle name="Normal 6 2 2 6 4 3" xfId="28352"/>
    <cellStyle name="Normal 6 2 2 6 4 4" xfId="28353"/>
    <cellStyle name="Normal 6 2 2 6 4 5" xfId="28354"/>
    <cellStyle name="Normal 6 2 2 6 4 6" xfId="28355"/>
    <cellStyle name="Normal 6 2 2 6 4 7" xfId="28356"/>
    <cellStyle name="Normal 6 2 2 6 4 8" xfId="28357"/>
    <cellStyle name="Normal 6 2 2 6 5" xfId="28358"/>
    <cellStyle name="Normal 6 2 2 6 5 2" xfId="28359"/>
    <cellStyle name="Normal 6 2 2 6 5 3" xfId="28360"/>
    <cellStyle name="Normal 6 2 2 6 5 4" xfId="28361"/>
    <cellStyle name="Normal 6 2 2 6 5 5" xfId="28362"/>
    <cellStyle name="Normal 6 2 2 6 5 6" xfId="28363"/>
    <cellStyle name="Normal 6 2 2 6 5 7" xfId="28364"/>
    <cellStyle name="Normal 6 2 2 6 6" xfId="28365"/>
    <cellStyle name="Normal 6 2 2 6 7" xfId="28366"/>
    <cellStyle name="Normal 6 2 2 6 8" xfId="28367"/>
    <cellStyle name="Normal 6 2 2 6 9" xfId="28368"/>
    <cellStyle name="Normal 6 2 2 7" xfId="28369"/>
    <cellStyle name="Normal 6 2 2 7 10" xfId="28370"/>
    <cellStyle name="Normal 6 2 2 7 11" xfId="28371"/>
    <cellStyle name="Normal 6 2 2 7 12" xfId="28372"/>
    <cellStyle name="Normal 6 2 2 7 13" xfId="28373"/>
    <cellStyle name="Normal 6 2 2 7 14" xfId="28374"/>
    <cellStyle name="Normal 6 2 2 7 15" xfId="28375"/>
    <cellStyle name="Normal 6 2 2 7 2" xfId="28376"/>
    <cellStyle name="Normal 6 2 2 7 2 2" xfId="28377"/>
    <cellStyle name="Normal 6 2 2 7 2 3" xfId="28378"/>
    <cellStyle name="Normal 6 2 2 7 2 4" xfId="28379"/>
    <cellStyle name="Normal 6 2 2 7 2 5" xfId="28380"/>
    <cellStyle name="Normal 6 2 2 7 2 6" xfId="28381"/>
    <cellStyle name="Normal 6 2 2 7 2 7" xfId="28382"/>
    <cellStyle name="Normal 6 2 2 7 2 8" xfId="28383"/>
    <cellStyle name="Normal 6 2 2 7 3" xfId="28384"/>
    <cellStyle name="Normal 6 2 2 7 3 2" xfId="28385"/>
    <cellStyle name="Normal 6 2 2 7 3 3" xfId="28386"/>
    <cellStyle name="Normal 6 2 2 7 3 4" xfId="28387"/>
    <cellStyle name="Normal 6 2 2 7 3 5" xfId="28388"/>
    <cellStyle name="Normal 6 2 2 7 3 6" xfId="28389"/>
    <cellStyle name="Normal 6 2 2 7 3 7" xfId="28390"/>
    <cellStyle name="Normal 6 2 2 7 3 8" xfId="28391"/>
    <cellStyle name="Normal 6 2 2 7 4" xfId="28392"/>
    <cellStyle name="Normal 6 2 2 7 4 2" xfId="28393"/>
    <cellStyle name="Normal 6 2 2 7 4 3" xfId="28394"/>
    <cellStyle name="Normal 6 2 2 7 4 4" xfId="28395"/>
    <cellStyle name="Normal 6 2 2 7 4 5" xfId="28396"/>
    <cellStyle name="Normal 6 2 2 7 4 6" xfId="28397"/>
    <cellStyle name="Normal 6 2 2 7 4 7" xfId="28398"/>
    <cellStyle name="Normal 6 2 2 7 4 8" xfId="28399"/>
    <cellStyle name="Normal 6 2 2 7 5" xfId="28400"/>
    <cellStyle name="Normal 6 2 2 7 5 2" xfId="28401"/>
    <cellStyle name="Normal 6 2 2 7 5 3" xfId="28402"/>
    <cellStyle name="Normal 6 2 2 7 5 4" xfId="28403"/>
    <cellStyle name="Normal 6 2 2 7 5 5" xfId="28404"/>
    <cellStyle name="Normal 6 2 2 7 5 6" xfId="28405"/>
    <cellStyle name="Normal 6 2 2 7 5 7" xfId="28406"/>
    <cellStyle name="Normal 6 2 2 7 6" xfId="28407"/>
    <cellStyle name="Normal 6 2 2 7 7" xfId="28408"/>
    <cellStyle name="Normal 6 2 2 7 8" xfId="28409"/>
    <cellStyle name="Normal 6 2 2 7 9" xfId="28410"/>
    <cellStyle name="Normal 6 2 2 8" xfId="28411"/>
    <cellStyle name="Normal 6 2 2 8 2" xfId="28412"/>
    <cellStyle name="Normal 6 2 2 8 3" xfId="28413"/>
    <cellStyle name="Normal 6 2 2 8 4" xfId="28414"/>
    <cellStyle name="Normal 6 2 2 8 5" xfId="28415"/>
    <cellStyle name="Normal 6 2 2 8 6" xfId="28416"/>
    <cellStyle name="Normal 6 2 2 8 7" xfId="28417"/>
    <cellStyle name="Normal 6 2 2 8 8" xfId="28418"/>
    <cellStyle name="Normal 6 2 2 9" xfId="28419"/>
    <cellStyle name="Normal 6 2 2 9 2" xfId="28420"/>
    <cellStyle name="Normal 6 2 2 9 3" xfId="28421"/>
    <cellStyle name="Normal 6 2 2 9 4" xfId="28422"/>
    <cellStyle name="Normal 6 2 2 9 5" xfId="28423"/>
    <cellStyle name="Normal 6 2 2 9 6" xfId="28424"/>
    <cellStyle name="Normal 6 2 2 9 7" xfId="28425"/>
    <cellStyle name="Normal 6 2 2 9 8" xfId="28426"/>
    <cellStyle name="Normal 6 2 20" xfId="28427"/>
    <cellStyle name="Normal 6 2 21" xfId="28428"/>
    <cellStyle name="Normal 6 2 22" xfId="28429"/>
    <cellStyle name="Normal 6 2 23" xfId="28430"/>
    <cellStyle name="Normal 6 2 24" xfId="28431"/>
    <cellStyle name="Normal 6 2 25" xfId="28432"/>
    <cellStyle name="Normal 6 2 26" xfId="28433"/>
    <cellStyle name="Normal 6 2 27" xfId="28434"/>
    <cellStyle name="Normal 6 2 28" xfId="28435"/>
    <cellStyle name="Normal 6 2 29" xfId="28436"/>
    <cellStyle name="Normal 6 2 3" xfId="28437"/>
    <cellStyle name="Normal 6 2 3 10" xfId="28438"/>
    <cellStyle name="Normal 6 2 3 10 2" xfId="28439"/>
    <cellStyle name="Normal 6 2 3 10 3" xfId="28440"/>
    <cellStyle name="Normal 6 2 3 10 4" xfId="28441"/>
    <cellStyle name="Normal 6 2 3 10 5" xfId="28442"/>
    <cellStyle name="Normal 6 2 3 10 6" xfId="28443"/>
    <cellStyle name="Normal 6 2 3 10 7" xfId="28444"/>
    <cellStyle name="Normal 6 2 3 10 8" xfId="28445"/>
    <cellStyle name="Normal 6 2 3 11" xfId="28446"/>
    <cellStyle name="Normal 6 2 3 11 2" xfId="28447"/>
    <cellStyle name="Normal 6 2 3 11 3" xfId="28448"/>
    <cellStyle name="Normal 6 2 3 11 4" xfId="28449"/>
    <cellStyle name="Normal 6 2 3 11 5" xfId="28450"/>
    <cellStyle name="Normal 6 2 3 11 6" xfId="28451"/>
    <cellStyle name="Normal 6 2 3 11 7" xfId="28452"/>
    <cellStyle name="Normal 6 2 3 11 8" xfId="28453"/>
    <cellStyle name="Normal 6 2 3 11 9" xfId="28454"/>
    <cellStyle name="Normal 6 2 3 12" xfId="28455"/>
    <cellStyle name="Normal 6 2 3 12 2" xfId="28456"/>
    <cellStyle name="Normal 6 2 3 12 3" xfId="28457"/>
    <cellStyle name="Normal 6 2 3 12 4" xfId="28458"/>
    <cellStyle name="Normal 6 2 3 12 5" xfId="28459"/>
    <cellStyle name="Normal 6 2 3 12 6" xfId="28460"/>
    <cellStyle name="Normal 6 2 3 12 7" xfId="28461"/>
    <cellStyle name="Normal 6 2 3 13" xfId="28462"/>
    <cellStyle name="Normal 6 2 3 13 2" xfId="28463"/>
    <cellStyle name="Normal 6 2 3 13 3" xfId="28464"/>
    <cellStyle name="Normal 6 2 3 14" xfId="28465"/>
    <cellStyle name="Normal 6 2 3 15" xfId="28466"/>
    <cellStyle name="Normal 6 2 3 16" xfId="28467"/>
    <cellStyle name="Normal 6 2 3 17" xfId="28468"/>
    <cellStyle name="Normal 6 2 3 18" xfId="28469"/>
    <cellStyle name="Normal 6 2 3 19" xfId="28470"/>
    <cellStyle name="Normal 6 2 3 2" xfId="28471"/>
    <cellStyle name="Normal 6 2 3 2 10" xfId="28472"/>
    <cellStyle name="Normal 6 2 3 2 11" xfId="28473"/>
    <cellStyle name="Normal 6 2 3 2 12" xfId="28474"/>
    <cellStyle name="Normal 6 2 3 2 13" xfId="28475"/>
    <cellStyle name="Normal 6 2 3 2 14" xfId="28476"/>
    <cellStyle name="Normal 6 2 3 2 15" xfId="28477"/>
    <cellStyle name="Normal 6 2 3 2 2" xfId="28478"/>
    <cellStyle name="Normal 6 2 3 2 2 2" xfId="28479"/>
    <cellStyle name="Normal 6 2 3 2 2 3" xfId="28480"/>
    <cellStyle name="Normal 6 2 3 2 2 4" xfId="28481"/>
    <cellStyle name="Normal 6 2 3 2 2 5" xfId="28482"/>
    <cellStyle name="Normal 6 2 3 2 2 6" xfId="28483"/>
    <cellStyle name="Normal 6 2 3 2 2 7" xfId="28484"/>
    <cellStyle name="Normal 6 2 3 2 2 8" xfId="28485"/>
    <cellStyle name="Normal 6 2 3 2 3" xfId="28486"/>
    <cellStyle name="Normal 6 2 3 2 3 2" xfId="28487"/>
    <cellStyle name="Normal 6 2 3 2 3 3" xfId="28488"/>
    <cellStyle name="Normal 6 2 3 2 3 4" xfId="28489"/>
    <cellStyle name="Normal 6 2 3 2 3 5" xfId="28490"/>
    <cellStyle name="Normal 6 2 3 2 3 6" xfId="28491"/>
    <cellStyle name="Normal 6 2 3 2 3 7" xfId="28492"/>
    <cellStyle name="Normal 6 2 3 2 3 8" xfId="28493"/>
    <cellStyle name="Normal 6 2 3 2 4" xfId="28494"/>
    <cellStyle name="Normal 6 2 3 2 4 2" xfId="28495"/>
    <cellStyle name="Normal 6 2 3 2 4 3" xfId="28496"/>
    <cellStyle name="Normal 6 2 3 2 4 4" xfId="28497"/>
    <cellStyle name="Normal 6 2 3 2 4 5" xfId="28498"/>
    <cellStyle name="Normal 6 2 3 2 4 6" xfId="28499"/>
    <cellStyle name="Normal 6 2 3 2 4 7" xfId="28500"/>
    <cellStyle name="Normal 6 2 3 2 4 8" xfId="28501"/>
    <cellStyle name="Normal 6 2 3 2 5" xfId="28502"/>
    <cellStyle name="Normal 6 2 3 2 5 2" xfId="28503"/>
    <cellStyle name="Normal 6 2 3 2 5 3" xfId="28504"/>
    <cellStyle name="Normal 6 2 3 2 5 4" xfId="28505"/>
    <cellStyle name="Normal 6 2 3 2 5 5" xfId="28506"/>
    <cellStyle name="Normal 6 2 3 2 5 6" xfId="28507"/>
    <cellStyle name="Normal 6 2 3 2 5 7" xfId="28508"/>
    <cellStyle name="Normal 6 2 3 2 6" xfId="28509"/>
    <cellStyle name="Normal 6 2 3 2 7" xfId="28510"/>
    <cellStyle name="Normal 6 2 3 2 8" xfId="28511"/>
    <cellStyle name="Normal 6 2 3 2 9" xfId="28512"/>
    <cellStyle name="Normal 6 2 3 20" xfId="28513"/>
    <cellStyle name="Normal 6 2 3 21" xfId="28514"/>
    <cellStyle name="Normal 6 2 3 3" xfId="28515"/>
    <cellStyle name="Normal 6 2 3 3 10" xfId="28516"/>
    <cellStyle name="Normal 6 2 3 3 11" xfId="28517"/>
    <cellStyle name="Normal 6 2 3 3 12" xfId="28518"/>
    <cellStyle name="Normal 6 2 3 3 13" xfId="28519"/>
    <cellStyle name="Normal 6 2 3 3 14" xfId="28520"/>
    <cellStyle name="Normal 6 2 3 3 15" xfId="28521"/>
    <cellStyle name="Normal 6 2 3 3 2" xfId="28522"/>
    <cellStyle name="Normal 6 2 3 3 2 2" xfId="28523"/>
    <cellStyle name="Normal 6 2 3 3 2 3" xfId="28524"/>
    <cellStyle name="Normal 6 2 3 3 2 4" xfId="28525"/>
    <cellStyle name="Normal 6 2 3 3 2 5" xfId="28526"/>
    <cellStyle name="Normal 6 2 3 3 2 6" xfId="28527"/>
    <cellStyle name="Normal 6 2 3 3 2 7" xfId="28528"/>
    <cellStyle name="Normal 6 2 3 3 2 8" xfId="28529"/>
    <cellStyle name="Normal 6 2 3 3 3" xfId="28530"/>
    <cellStyle name="Normal 6 2 3 3 3 2" xfId="28531"/>
    <cellStyle name="Normal 6 2 3 3 3 3" xfId="28532"/>
    <cellStyle name="Normal 6 2 3 3 3 4" xfId="28533"/>
    <cellStyle name="Normal 6 2 3 3 3 5" xfId="28534"/>
    <cellStyle name="Normal 6 2 3 3 3 6" xfId="28535"/>
    <cellStyle name="Normal 6 2 3 3 3 7" xfId="28536"/>
    <cellStyle name="Normal 6 2 3 3 3 8" xfId="28537"/>
    <cellStyle name="Normal 6 2 3 3 4" xfId="28538"/>
    <cellStyle name="Normal 6 2 3 3 4 2" xfId="28539"/>
    <cellStyle name="Normal 6 2 3 3 4 3" xfId="28540"/>
    <cellStyle name="Normal 6 2 3 3 4 4" xfId="28541"/>
    <cellStyle name="Normal 6 2 3 3 4 5" xfId="28542"/>
    <cellStyle name="Normal 6 2 3 3 4 6" xfId="28543"/>
    <cellStyle name="Normal 6 2 3 3 4 7" xfId="28544"/>
    <cellStyle name="Normal 6 2 3 3 4 8" xfId="28545"/>
    <cellStyle name="Normal 6 2 3 3 5" xfId="28546"/>
    <cellStyle name="Normal 6 2 3 3 5 2" xfId="28547"/>
    <cellStyle name="Normal 6 2 3 3 5 3" xfId="28548"/>
    <cellStyle name="Normal 6 2 3 3 5 4" xfId="28549"/>
    <cellStyle name="Normal 6 2 3 3 5 5" xfId="28550"/>
    <cellStyle name="Normal 6 2 3 3 5 6" xfId="28551"/>
    <cellStyle name="Normal 6 2 3 3 5 7" xfId="28552"/>
    <cellStyle name="Normal 6 2 3 3 6" xfId="28553"/>
    <cellStyle name="Normal 6 2 3 3 7" xfId="28554"/>
    <cellStyle name="Normal 6 2 3 3 8" xfId="28555"/>
    <cellStyle name="Normal 6 2 3 3 9" xfId="28556"/>
    <cellStyle name="Normal 6 2 3 4" xfId="28557"/>
    <cellStyle name="Normal 6 2 3 4 10" xfId="28558"/>
    <cellStyle name="Normal 6 2 3 4 11" xfId="28559"/>
    <cellStyle name="Normal 6 2 3 4 12" xfId="28560"/>
    <cellStyle name="Normal 6 2 3 4 13" xfId="28561"/>
    <cellStyle name="Normal 6 2 3 4 14" xfId="28562"/>
    <cellStyle name="Normal 6 2 3 4 15" xfId="28563"/>
    <cellStyle name="Normal 6 2 3 4 2" xfId="28564"/>
    <cellStyle name="Normal 6 2 3 4 2 2" xfId="28565"/>
    <cellStyle name="Normal 6 2 3 4 2 3" xfId="28566"/>
    <cellStyle name="Normal 6 2 3 4 2 4" xfId="28567"/>
    <cellStyle name="Normal 6 2 3 4 2 5" xfId="28568"/>
    <cellStyle name="Normal 6 2 3 4 2 6" xfId="28569"/>
    <cellStyle name="Normal 6 2 3 4 2 7" xfId="28570"/>
    <cellStyle name="Normal 6 2 3 4 2 8" xfId="28571"/>
    <cellStyle name="Normal 6 2 3 4 3" xfId="28572"/>
    <cellStyle name="Normal 6 2 3 4 3 2" xfId="28573"/>
    <cellStyle name="Normal 6 2 3 4 3 3" xfId="28574"/>
    <cellStyle name="Normal 6 2 3 4 3 4" xfId="28575"/>
    <cellStyle name="Normal 6 2 3 4 3 5" xfId="28576"/>
    <cellStyle name="Normal 6 2 3 4 3 6" xfId="28577"/>
    <cellStyle name="Normal 6 2 3 4 3 7" xfId="28578"/>
    <cellStyle name="Normal 6 2 3 4 3 8" xfId="28579"/>
    <cellStyle name="Normal 6 2 3 4 4" xfId="28580"/>
    <cellStyle name="Normal 6 2 3 4 4 2" xfId="28581"/>
    <cellStyle name="Normal 6 2 3 4 4 3" xfId="28582"/>
    <cellStyle name="Normal 6 2 3 4 4 4" xfId="28583"/>
    <cellStyle name="Normal 6 2 3 4 4 5" xfId="28584"/>
    <cellStyle name="Normal 6 2 3 4 4 6" xfId="28585"/>
    <cellStyle name="Normal 6 2 3 4 4 7" xfId="28586"/>
    <cellStyle name="Normal 6 2 3 4 4 8" xfId="28587"/>
    <cellStyle name="Normal 6 2 3 4 5" xfId="28588"/>
    <cellStyle name="Normal 6 2 3 4 5 2" xfId="28589"/>
    <cellStyle name="Normal 6 2 3 4 5 3" xfId="28590"/>
    <cellStyle name="Normal 6 2 3 4 5 4" xfId="28591"/>
    <cellStyle name="Normal 6 2 3 4 5 5" xfId="28592"/>
    <cellStyle name="Normal 6 2 3 4 5 6" xfId="28593"/>
    <cellStyle name="Normal 6 2 3 4 5 7" xfId="28594"/>
    <cellStyle name="Normal 6 2 3 4 6" xfId="28595"/>
    <cellStyle name="Normal 6 2 3 4 7" xfId="28596"/>
    <cellStyle name="Normal 6 2 3 4 8" xfId="28597"/>
    <cellStyle name="Normal 6 2 3 4 9" xfId="28598"/>
    <cellStyle name="Normal 6 2 3 5" xfId="28599"/>
    <cellStyle name="Normal 6 2 3 5 10" xfId="28600"/>
    <cellStyle name="Normal 6 2 3 5 11" xfId="28601"/>
    <cellStyle name="Normal 6 2 3 5 12" xfId="28602"/>
    <cellStyle name="Normal 6 2 3 5 13" xfId="28603"/>
    <cellStyle name="Normal 6 2 3 5 14" xfId="28604"/>
    <cellStyle name="Normal 6 2 3 5 15" xfId="28605"/>
    <cellStyle name="Normal 6 2 3 5 2" xfId="28606"/>
    <cellStyle name="Normal 6 2 3 5 2 2" xfId="28607"/>
    <cellStyle name="Normal 6 2 3 5 2 3" xfId="28608"/>
    <cellStyle name="Normal 6 2 3 5 2 4" xfId="28609"/>
    <cellStyle name="Normal 6 2 3 5 2 5" xfId="28610"/>
    <cellStyle name="Normal 6 2 3 5 2 6" xfId="28611"/>
    <cellStyle name="Normal 6 2 3 5 2 7" xfId="28612"/>
    <cellStyle name="Normal 6 2 3 5 2 8" xfId="28613"/>
    <cellStyle name="Normal 6 2 3 5 3" xfId="28614"/>
    <cellStyle name="Normal 6 2 3 5 3 2" xfId="28615"/>
    <cellStyle name="Normal 6 2 3 5 3 3" xfId="28616"/>
    <cellStyle name="Normal 6 2 3 5 3 4" xfId="28617"/>
    <cellStyle name="Normal 6 2 3 5 3 5" xfId="28618"/>
    <cellStyle name="Normal 6 2 3 5 3 6" xfId="28619"/>
    <cellStyle name="Normal 6 2 3 5 3 7" xfId="28620"/>
    <cellStyle name="Normal 6 2 3 5 3 8" xfId="28621"/>
    <cellStyle name="Normal 6 2 3 5 4" xfId="28622"/>
    <cellStyle name="Normal 6 2 3 5 4 2" xfId="28623"/>
    <cellStyle name="Normal 6 2 3 5 4 3" xfId="28624"/>
    <cellStyle name="Normal 6 2 3 5 4 4" xfId="28625"/>
    <cellStyle name="Normal 6 2 3 5 4 5" xfId="28626"/>
    <cellStyle name="Normal 6 2 3 5 4 6" xfId="28627"/>
    <cellStyle name="Normal 6 2 3 5 4 7" xfId="28628"/>
    <cellStyle name="Normal 6 2 3 5 4 8" xfId="28629"/>
    <cellStyle name="Normal 6 2 3 5 5" xfId="28630"/>
    <cellStyle name="Normal 6 2 3 5 5 2" xfId="28631"/>
    <cellStyle name="Normal 6 2 3 5 5 3" xfId="28632"/>
    <cellStyle name="Normal 6 2 3 5 5 4" xfId="28633"/>
    <cellStyle name="Normal 6 2 3 5 5 5" xfId="28634"/>
    <cellStyle name="Normal 6 2 3 5 5 6" xfId="28635"/>
    <cellStyle name="Normal 6 2 3 5 5 7" xfId="28636"/>
    <cellStyle name="Normal 6 2 3 5 6" xfId="28637"/>
    <cellStyle name="Normal 6 2 3 5 7" xfId="28638"/>
    <cellStyle name="Normal 6 2 3 5 8" xfId="28639"/>
    <cellStyle name="Normal 6 2 3 5 9" xfId="28640"/>
    <cellStyle name="Normal 6 2 3 6" xfId="28641"/>
    <cellStyle name="Normal 6 2 3 6 10" xfId="28642"/>
    <cellStyle name="Normal 6 2 3 6 11" xfId="28643"/>
    <cellStyle name="Normal 6 2 3 6 12" xfId="28644"/>
    <cellStyle name="Normal 6 2 3 6 13" xfId="28645"/>
    <cellStyle name="Normal 6 2 3 6 14" xfId="28646"/>
    <cellStyle name="Normal 6 2 3 6 15" xfId="28647"/>
    <cellStyle name="Normal 6 2 3 6 2" xfId="28648"/>
    <cellStyle name="Normal 6 2 3 6 2 2" xfId="28649"/>
    <cellStyle name="Normal 6 2 3 6 2 3" xfId="28650"/>
    <cellStyle name="Normal 6 2 3 6 2 4" xfId="28651"/>
    <cellStyle name="Normal 6 2 3 6 2 5" xfId="28652"/>
    <cellStyle name="Normal 6 2 3 6 2 6" xfId="28653"/>
    <cellStyle name="Normal 6 2 3 6 2 7" xfId="28654"/>
    <cellStyle name="Normal 6 2 3 6 2 8" xfId="28655"/>
    <cellStyle name="Normal 6 2 3 6 3" xfId="28656"/>
    <cellStyle name="Normal 6 2 3 6 3 2" xfId="28657"/>
    <cellStyle name="Normal 6 2 3 6 3 3" xfId="28658"/>
    <cellStyle name="Normal 6 2 3 6 3 4" xfId="28659"/>
    <cellStyle name="Normal 6 2 3 6 3 5" xfId="28660"/>
    <cellStyle name="Normal 6 2 3 6 3 6" xfId="28661"/>
    <cellStyle name="Normal 6 2 3 6 3 7" xfId="28662"/>
    <cellStyle name="Normal 6 2 3 6 3 8" xfId="28663"/>
    <cellStyle name="Normal 6 2 3 6 4" xfId="28664"/>
    <cellStyle name="Normal 6 2 3 6 4 2" xfId="28665"/>
    <cellStyle name="Normal 6 2 3 6 4 3" xfId="28666"/>
    <cellStyle name="Normal 6 2 3 6 4 4" xfId="28667"/>
    <cellStyle name="Normal 6 2 3 6 4 5" xfId="28668"/>
    <cellStyle name="Normal 6 2 3 6 4 6" xfId="28669"/>
    <cellStyle name="Normal 6 2 3 6 4 7" xfId="28670"/>
    <cellStyle name="Normal 6 2 3 6 4 8" xfId="28671"/>
    <cellStyle name="Normal 6 2 3 6 5" xfId="28672"/>
    <cellStyle name="Normal 6 2 3 6 5 2" xfId="28673"/>
    <cellStyle name="Normal 6 2 3 6 5 3" xfId="28674"/>
    <cellStyle name="Normal 6 2 3 6 5 4" xfId="28675"/>
    <cellStyle name="Normal 6 2 3 6 5 5" xfId="28676"/>
    <cellStyle name="Normal 6 2 3 6 5 6" xfId="28677"/>
    <cellStyle name="Normal 6 2 3 6 5 7" xfId="28678"/>
    <cellStyle name="Normal 6 2 3 6 6" xfId="28679"/>
    <cellStyle name="Normal 6 2 3 6 7" xfId="28680"/>
    <cellStyle name="Normal 6 2 3 6 8" xfId="28681"/>
    <cellStyle name="Normal 6 2 3 6 9" xfId="28682"/>
    <cellStyle name="Normal 6 2 3 7" xfId="28683"/>
    <cellStyle name="Normal 6 2 3 7 10" xfId="28684"/>
    <cellStyle name="Normal 6 2 3 7 11" xfId="28685"/>
    <cellStyle name="Normal 6 2 3 7 12" xfId="28686"/>
    <cellStyle name="Normal 6 2 3 7 13" xfId="28687"/>
    <cellStyle name="Normal 6 2 3 7 14" xfId="28688"/>
    <cellStyle name="Normal 6 2 3 7 15" xfId="28689"/>
    <cellStyle name="Normal 6 2 3 7 2" xfId="28690"/>
    <cellStyle name="Normal 6 2 3 7 2 2" xfId="28691"/>
    <cellStyle name="Normal 6 2 3 7 2 3" xfId="28692"/>
    <cellStyle name="Normal 6 2 3 7 2 4" xfId="28693"/>
    <cellStyle name="Normal 6 2 3 7 2 5" xfId="28694"/>
    <cellStyle name="Normal 6 2 3 7 2 6" xfId="28695"/>
    <cellStyle name="Normal 6 2 3 7 2 7" xfId="28696"/>
    <cellStyle name="Normal 6 2 3 7 2 8" xfId="28697"/>
    <cellStyle name="Normal 6 2 3 7 3" xfId="28698"/>
    <cellStyle name="Normal 6 2 3 7 3 2" xfId="28699"/>
    <cellStyle name="Normal 6 2 3 7 3 3" xfId="28700"/>
    <cellStyle name="Normal 6 2 3 7 3 4" xfId="28701"/>
    <cellStyle name="Normal 6 2 3 7 3 5" xfId="28702"/>
    <cellStyle name="Normal 6 2 3 7 3 6" xfId="28703"/>
    <cellStyle name="Normal 6 2 3 7 3 7" xfId="28704"/>
    <cellStyle name="Normal 6 2 3 7 3 8" xfId="28705"/>
    <cellStyle name="Normal 6 2 3 7 4" xfId="28706"/>
    <cellStyle name="Normal 6 2 3 7 4 2" xfId="28707"/>
    <cellStyle name="Normal 6 2 3 7 4 3" xfId="28708"/>
    <cellStyle name="Normal 6 2 3 7 4 4" xfId="28709"/>
    <cellStyle name="Normal 6 2 3 7 4 5" xfId="28710"/>
    <cellStyle name="Normal 6 2 3 7 4 6" xfId="28711"/>
    <cellStyle name="Normal 6 2 3 7 4 7" xfId="28712"/>
    <cellStyle name="Normal 6 2 3 7 4 8" xfId="28713"/>
    <cellStyle name="Normal 6 2 3 7 5" xfId="28714"/>
    <cellStyle name="Normal 6 2 3 7 5 2" xfId="28715"/>
    <cellStyle name="Normal 6 2 3 7 5 3" xfId="28716"/>
    <cellStyle name="Normal 6 2 3 7 5 4" xfId="28717"/>
    <cellStyle name="Normal 6 2 3 7 5 5" xfId="28718"/>
    <cellStyle name="Normal 6 2 3 7 5 6" xfId="28719"/>
    <cellStyle name="Normal 6 2 3 7 5 7" xfId="28720"/>
    <cellStyle name="Normal 6 2 3 7 6" xfId="28721"/>
    <cellStyle name="Normal 6 2 3 7 7" xfId="28722"/>
    <cellStyle name="Normal 6 2 3 7 8" xfId="28723"/>
    <cellStyle name="Normal 6 2 3 7 9" xfId="28724"/>
    <cellStyle name="Normal 6 2 3 8" xfId="28725"/>
    <cellStyle name="Normal 6 2 3 8 2" xfId="28726"/>
    <cellStyle name="Normal 6 2 3 8 3" xfId="28727"/>
    <cellStyle name="Normal 6 2 3 8 4" xfId="28728"/>
    <cellStyle name="Normal 6 2 3 8 5" xfId="28729"/>
    <cellStyle name="Normal 6 2 3 8 6" xfId="28730"/>
    <cellStyle name="Normal 6 2 3 8 7" xfId="28731"/>
    <cellStyle name="Normal 6 2 3 8 8" xfId="28732"/>
    <cellStyle name="Normal 6 2 3 9" xfId="28733"/>
    <cellStyle name="Normal 6 2 3 9 2" xfId="28734"/>
    <cellStyle name="Normal 6 2 3 9 3" xfId="28735"/>
    <cellStyle name="Normal 6 2 3 9 4" xfId="28736"/>
    <cellStyle name="Normal 6 2 3 9 5" xfId="28737"/>
    <cellStyle name="Normal 6 2 3 9 6" xfId="28738"/>
    <cellStyle name="Normal 6 2 3 9 7" xfId="28739"/>
    <cellStyle name="Normal 6 2 3 9 8" xfId="28740"/>
    <cellStyle name="Normal 6 2 30" xfId="28741"/>
    <cellStyle name="Normal 6 2 31" xfId="28742"/>
    <cellStyle name="Normal 6 2 31 2" xfId="28743"/>
    <cellStyle name="Normal 6 2 31 3" xfId="28744"/>
    <cellStyle name="Normal 6 2 31 4" xfId="28745"/>
    <cellStyle name="Normal 6 2 31 5" xfId="28746"/>
    <cellStyle name="Normal 6 2 31 6" xfId="28747"/>
    <cellStyle name="Normal 6 2 31 7" xfId="28748"/>
    <cellStyle name="Normal 6 2 31 8" xfId="28749"/>
    <cellStyle name="Normal 6 2 32" xfId="28750"/>
    <cellStyle name="Normal 6 2 32 2" xfId="28751"/>
    <cellStyle name="Normal 6 2 32 3" xfId="28752"/>
    <cellStyle name="Normal 6 2 32 4" xfId="28753"/>
    <cellStyle name="Normal 6 2 32 5" xfId="28754"/>
    <cellStyle name="Normal 6 2 32 6" xfId="28755"/>
    <cellStyle name="Normal 6 2 32 7" xfId="28756"/>
    <cellStyle name="Normal 6 2 32 8" xfId="28757"/>
    <cellStyle name="Normal 6 2 33" xfId="28758"/>
    <cellStyle name="Normal 6 2 33 2" xfId="28759"/>
    <cellStyle name="Normal 6 2 33 3" xfId="28760"/>
    <cellStyle name="Normal 6 2 33 4" xfId="28761"/>
    <cellStyle name="Normal 6 2 33 5" xfId="28762"/>
    <cellStyle name="Normal 6 2 33 6" xfId="28763"/>
    <cellStyle name="Normal 6 2 33 7" xfId="28764"/>
    <cellStyle name="Normal 6 2 33 8" xfId="28765"/>
    <cellStyle name="Normal 6 2 34" xfId="28766"/>
    <cellStyle name="Normal 6 2 34 2" xfId="28767"/>
    <cellStyle name="Normal 6 2 34 3" xfId="28768"/>
    <cellStyle name="Normal 6 2 34 4" xfId="28769"/>
    <cellStyle name="Normal 6 2 34 5" xfId="28770"/>
    <cellStyle name="Normal 6 2 34 6" xfId="28771"/>
    <cellStyle name="Normal 6 2 34 7" xfId="28772"/>
    <cellStyle name="Normal 6 2 34 8" xfId="28773"/>
    <cellStyle name="Normal 6 2 34 9" xfId="28774"/>
    <cellStyle name="Normal 6 2 35" xfId="28775"/>
    <cellStyle name="Normal 6 2 35 2" xfId="28776"/>
    <cellStyle name="Normal 6 2 35 3" xfId="28777"/>
    <cellStyle name="Normal 6 2 35 4" xfId="28778"/>
    <cellStyle name="Normal 6 2 35 5" xfId="28779"/>
    <cellStyle name="Normal 6 2 35 6" xfId="28780"/>
    <cellStyle name="Normal 6 2 35 7" xfId="28781"/>
    <cellStyle name="Normal 6 2 36" xfId="28782"/>
    <cellStyle name="Normal 6 2 36 2" xfId="28783"/>
    <cellStyle name="Normal 6 2 36 3" xfId="28784"/>
    <cellStyle name="Normal 6 2 37" xfId="28785"/>
    <cellStyle name="Normal 6 2 38" xfId="28786"/>
    <cellStyle name="Normal 6 2 39" xfId="28787"/>
    <cellStyle name="Normal 6 2 4" xfId="28788"/>
    <cellStyle name="Normal 6 2 4 10" xfId="28789"/>
    <cellStyle name="Normal 6 2 4 10 2" xfId="28790"/>
    <cellStyle name="Normal 6 2 4 10 3" xfId="28791"/>
    <cellStyle name="Normal 6 2 4 10 4" xfId="28792"/>
    <cellStyle name="Normal 6 2 4 10 5" xfId="28793"/>
    <cellStyle name="Normal 6 2 4 10 6" xfId="28794"/>
    <cellStyle name="Normal 6 2 4 10 7" xfId="28795"/>
    <cellStyle name="Normal 6 2 4 10 8" xfId="28796"/>
    <cellStyle name="Normal 6 2 4 11" xfId="28797"/>
    <cellStyle name="Normal 6 2 4 11 2" xfId="28798"/>
    <cellStyle name="Normal 6 2 4 11 3" xfId="28799"/>
    <cellStyle name="Normal 6 2 4 11 4" xfId="28800"/>
    <cellStyle name="Normal 6 2 4 11 5" xfId="28801"/>
    <cellStyle name="Normal 6 2 4 11 6" xfId="28802"/>
    <cellStyle name="Normal 6 2 4 11 7" xfId="28803"/>
    <cellStyle name="Normal 6 2 4 12" xfId="28804"/>
    <cellStyle name="Normal 6 2 4 12 2" xfId="28805"/>
    <cellStyle name="Normal 6 2 4 12 3" xfId="28806"/>
    <cellStyle name="Normal 6 2 4 12 4" xfId="28807"/>
    <cellStyle name="Normal 6 2 4 12 5" xfId="28808"/>
    <cellStyle name="Normal 6 2 4 12 6" xfId="28809"/>
    <cellStyle name="Normal 6 2 4 12 7" xfId="28810"/>
    <cellStyle name="Normal 6 2 4 13" xfId="28811"/>
    <cellStyle name="Normal 6 2 4 14" xfId="28812"/>
    <cellStyle name="Normal 6 2 4 15" xfId="28813"/>
    <cellStyle name="Normal 6 2 4 16" xfId="28814"/>
    <cellStyle name="Normal 6 2 4 17" xfId="28815"/>
    <cellStyle name="Normal 6 2 4 18" xfId="28816"/>
    <cellStyle name="Normal 6 2 4 19" xfId="28817"/>
    <cellStyle name="Normal 6 2 4 2" xfId="28818"/>
    <cellStyle name="Normal 6 2 4 2 10" xfId="28819"/>
    <cellStyle name="Normal 6 2 4 2 11" xfId="28820"/>
    <cellStyle name="Normal 6 2 4 2 12" xfId="28821"/>
    <cellStyle name="Normal 6 2 4 2 13" xfId="28822"/>
    <cellStyle name="Normal 6 2 4 2 14" xfId="28823"/>
    <cellStyle name="Normal 6 2 4 2 15" xfId="28824"/>
    <cellStyle name="Normal 6 2 4 2 2" xfId="28825"/>
    <cellStyle name="Normal 6 2 4 2 2 2" xfId="28826"/>
    <cellStyle name="Normal 6 2 4 2 2 3" xfId="28827"/>
    <cellStyle name="Normal 6 2 4 2 2 4" xfId="28828"/>
    <cellStyle name="Normal 6 2 4 2 2 5" xfId="28829"/>
    <cellStyle name="Normal 6 2 4 2 2 6" xfId="28830"/>
    <cellStyle name="Normal 6 2 4 2 2 7" xfId="28831"/>
    <cellStyle name="Normal 6 2 4 2 2 8" xfId="28832"/>
    <cellStyle name="Normal 6 2 4 2 3" xfId="28833"/>
    <cellStyle name="Normal 6 2 4 2 3 2" xfId="28834"/>
    <cellStyle name="Normal 6 2 4 2 3 3" xfId="28835"/>
    <cellStyle name="Normal 6 2 4 2 3 4" xfId="28836"/>
    <cellStyle name="Normal 6 2 4 2 3 5" xfId="28837"/>
    <cellStyle name="Normal 6 2 4 2 3 6" xfId="28838"/>
    <cellStyle name="Normal 6 2 4 2 3 7" xfId="28839"/>
    <cellStyle name="Normal 6 2 4 2 3 8" xfId="28840"/>
    <cellStyle name="Normal 6 2 4 2 4" xfId="28841"/>
    <cellStyle name="Normal 6 2 4 2 4 2" xfId="28842"/>
    <cellStyle name="Normal 6 2 4 2 4 3" xfId="28843"/>
    <cellStyle name="Normal 6 2 4 2 4 4" xfId="28844"/>
    <cellStyle name="Normal 6 2 4 2 4 5" xfId="28845"/>
    <cellStyle name="Normal 6 2 4 2 4 6" xfId="28846"/>
    <cellStyle name="Normal 6 2 4 2 4 7" xfId="28847"/>
    <cellStyle name="Normal 6 2 4 2 4 8" xfId="28848"/>
    <cellStyle name="Normal 6 2 4 2 5" xfId="28849"/>
    <cellStyle name="Normal 6 2 4 2 5 2" xfId="28850"/>
    <cellStyle name="Normal 6 2 4 2 5 3" xfId="28851"/>
    <cellStyle name="Normal 6 2 4 2 5 4" xfId="28852"/>
    <cellStyle name="Normal 6 2 4 2 5 5" xfId="28853"/>
    <cellStyle name="Normal 6 2 4 2 5 6" xfId="28854"/>
    <cellStyle name="Normal 6 2 4 2 5 7" xfId="28855"/>
    <cellStyle name="Normal 6 2 4 2 6" xfId="28856"/>
    <cellStyle name="Normal 6 2 4 2 7" xfId="28857"/>
    <cellStyle name="Normal 6 2 4 2 8" xfId="28858"/>
    <cellStyle name="Normal 6 2 4 2 9" xfId="28859"/>
    <cellStyle name="Normal 6 2 4 20" xfId="28860"/>
    <cellStyle name="Normal 6 2 4 21" xfId="28861"/>
    <cellStyle name="Normal 6 2 4 3" xfId="28862"/>
    <cellStyle name="Normal 6 2 4 3 10" xfId="28863"/>
    <cellStyle name="Normal 6 2 4 3 11" xfId="28864"/>
    <cellStyle name="Normal 6 2 4 3 12" xfId="28865"/>
    <cellStyle name="Normal 6 2 4 3 13" xfId="28866"/>
    <cellStyle name="Normal 6 2 4 3 14" xfId="28867"/>
    <cellStyle name="Normal 6 2 4 3 15" xfId="28868"/>
    <cellStyle name="Normal 6 2 4 3 2" xfId="28869"/>
    <cellStyle name="Normal 6 2 4 3 2 2" xfId="28870"/>
    <cellStyle name="Normal 6 2 4 3 2 3" xfId="28871"/>
    <cellStyle name="Normal 6 2 4 3 2 4" xfId="28872"/>
    <cellStyle name="Normal 6 2 4 3 2 5" xfId="28873"/>
    <cellStyle name="Normal 6 2 4 3 2 6" xfId="28874"/>
    <cellStyle name="Normal 6 2 4 3 2 7" xfId="28875"/>
    <cellStyle name="Normal 6 2 4 3 2 8" xfId="28876"/>
    <cellStyle name="Normal 6 2 4 3 3" xfId="28877"/>
    <cellStyle name="Normal 6 2 4 3 3 2" xfId="28878"/>
    <cellStyle name="Normal 6 2 4 3 3 3" xfId="28879"/>
    <cellStyle name="Normal 6 2 4 3 3 4" xfId="28880"/>
    <cellStyle name="Normal 6 2 4 3 3 5" xfId="28881"/>
    <cellStyle name="Normal 6 2 4 3 3 6" xfId="28882"/>
    <cellStyle name="Normal 6 2 4 3 3 7" xfId="28883"/>
    <cellStyle name="Normal 6 2 4 3 3 8" xfId="28884"/>
    <cellStyle name="Normal 6 2 4 3 4" xfId="28885"/>
    <cellStyle name="Normal 6 2 4 3 4 2" xfId="28886"/>
    <cellStyle name="Normal 6 2 4 3 4 3" xfId="28887"/>
    <cellStyle name="Normal 6 2 4 3 4 4" xfId="28888"/>
    <cellStyle name="Normal 6 2 4 3 4 5" xfId="28889"/>
    <cellStyle name="Normal 6 2 4 3 4 6" xfId="28890"/>
    <cellStyle name="Normal 6 2 4 3 4 7" xfId="28891"/>
    <cellStyle name="Normal 6 2 4 3 4 8" xfId="28892"/>
    <cellStyle name="Normal 6 2 4 3 5" xfId="28893"/>
    <cellStyle name="Normal 6 2 4 3 5 2" xfId="28894"/>
    <cellStyle name="Normal 6 2 4 3 5 3" xfId="28895"/>
    <cellStyle name="Normal 6 2 4 3 5 4" xfId="28896"/>
    <cellStyle name="Normal 6 2 4 3 5 5" xfId="28897"/>
    <cellStyle name="Normal 6 2 4 3 5 6" xfId="28898"/>
    <cellStyle name="Normal 6 2 4 3 5 7" xfId="28899"/>
    <cellStyle name="Normal 6 2 4 3 6" xfId="28900"/>
    <cellStyle name="Normal 6 2 4 3 7" xfId="28901"/>
    <cellStyle name="Normal 6 2 4 3 8" xfId="28902"/>
    <cellStyle name="Normal 6 2 4 3 9" xfId="28903"/>
    <cellStyle name="Normal 6 2 4 4" xfId="28904"/>
    <cellStyle name="Normal 6 2 4 4 10" xfId="28905"/>
    <cellStyle name="Normal 6 2 4 4 11" xfId="28906"/>
    <cellStyle name="Normal 6 2 4 4 12" xfId="28907"/>
    <cellStyle name="Normal 6 2 4 4 13" xfId="28908"/>
    <cellStyle name="Normal 6 2 4 4 14" xfId="28909"/>
    <cellStyle name="Normal 6 2 4 4 15" xfId="28910"/>
    <cellStyle name="Normal 6 2 4 4 2" xfId="28911"/>
    <cellStyle name="Normal 6 2 4 4 2 2" xfId="28912"/>
    <cellStyle name="Normal 6 2 4 4 2 3" xfId="28913"/>
    <cellStyle name="Normal 6 2 4 4 2 4" xfId="28914"/>
    <cellStyle name="Normal 6 2 4 4 2 5" xfId="28915"/>
    <cellStyle name="Normal 6 2 4 4 2 6" xfId="28916"/>
    <cellStyle name="Normal 6 2 4 4 2 7" xfId="28917"/>
    <cellStyle name="Normal 6 2 4 4 2 8" xfId="28918"/>
    <cellStyle name="Normal 6 2 4 4 3" xfId="28919"/>
    <cellStyle name="Normal 6 2 4 4 3 2" xfId="28920"/>
    <cellStyle name="Normal 6 2 4 4 3 3" xfId="28921"/>
    <cellStyle name="Normal 6 2 4 4 3 4" xfId="28922"/>
    <cellStyle name="Normal 6 2 4 4 3 5" xfId="28923"/>
    <cellStyle name="Normal 6 2 4 4 3 6" xfId="28924"/>
    <cellStyle name="Normal 6 2 4 4 3 7" xfId="28925"/>
    <cellStyle name="Normal 6 2 4 4 3 8" xfId="28926"/>
    <cellStyle name="Normal 6 2 4 4 4" xfId="28927"/>
    <cellStyle name="Normal 6 2 4 4 4 2" xfId="28928"/>
    <cellStyle name="Normal 6 2 4 4 4 3" xfId="28929"/>
    <cellStyle name="Normal 6 2 4 4 4 4" xfId="28930"/>
    <cellStyle name="Normal 6 2 4 4 4 5" xfId="28931"/>
    <cellStyle name="Normal 6 2 4 4 4 6" xfId="28932"/>
    <cellStyle name="Normal 6 2 4 4 4 7" xfId="28933"/>
    <cellStyle name="Normal 6 2 4 4 4 8" xfId="28934"/>
    <cellStyle name="Normal 6 2 4 4 5" xfId="28935"/>
    <cellStyle name="Normal 6 2 4 4 5 2" xfId="28936"/>
    <cellStyle name="Normal 6 2 4 4 5 3" xfId="28937"/>
    <cellStyle name="Normal 6 2 4 4 5 4" xfId="28938"/>
    <cellStyle name="Normal 6 2 4 4 5 5" xfId="28939"/>
    <cellStyle name="Normal 6 2 4 4 5 6" xfId="28940"/>
    <cellStyle name="Normal 6 2 4 4 5 7" xfId="28941"/>
    <cellStyle name="Normal 6 2 4 4 6" xfId="28942"/>
    <cellStyle name="Normal 6 2 4 4 7" xfId="28943"/>
    <cellStyle name="Normal 6 2 4 4 8" xfId="28944"/>
    <cellStyle name="Normal 6 2 4 4 9" xfId="28945"/>
    <cellStyle name="Normal 6 2 4 5" xfId="28946"/>
    <cellStyle name="Normal 6 2 4 5 10" xfId="28947"/>
    <cellStyle name="Normal 6 2 4 5 11" xfId="28948"/>
    <cellStyle name="Normal 6 2 4 5 12" xfId="28949"/>
    <cellStyle name="Normal 6 2 4 5 13" xfId="28950"/>
    <cellStyle name="Normal 6 2 4 5 14" xfId="28951"/>
    <cellStyle name="Normal 6 2 4 5 15" xfId="28952"/>
    <cellStyle name="Normal 6 2 4 5 2" xfId="28953"/>
    <cellStyle name="Normal 6 2 4 5 2 2" xfId="28954"/>
    <cellStyle name="Normal 6 2 4 5 2 3" xfId="28955"/>
    <cellStyle name="Normal 6 2 4 5 2 4" xfId="28956"/>
    <cellStyle name="Normal 6 2 4 5 2 5" xfId="28957"/>
    <cellStyle name="Normal 6 2 4 5 2 6" xfId="28958"/>
    <cellStyle name="Normal 6 2 4 5 2 7" xfId="28959"/>
    <cellStyle name="Normal 6 2 4 5 2 8" xfId="28960"/>
    <cellStyle name="Normal 6 2 4 5 3" xfId="28961"/>
    <cellStyle name="Normal 6 2 4 5 3 2" xfId="28962"/>
    <cellStyle name="Normal 6 2 4 5 3 3" xfId="28963"/>
    <cellStyle name="Normal 6 2 4 5 3 4" xfId="28964"/>
    <cellStyle name="Normal 6 2 4 5 3 5" xfId="28965"/>
    <cellStyle name="Normal 6 2 4 5 3 6" xfId="28966"/>
    <cellStyle name="Normal 6 2 4 5 3 7" xfId="28967"/>
    <cellStyle name="Normal 6 2 4 5 3 8" xfId="28968"/>
    <cellStyle name="Normal 6 2 4 5 4" xfId="28969"/>
    <cellStyle name="Normal 6 2 4 5 4 2" xfId="28970"/>
    <cellStyle name="Normal 6 2 4 5 4 3" xfId="28971"/>
    <cellStyle name="Normal 6 2 4 5 4 4" xfId="28972"/>
    <cellStyle name="Normal 6 2 4 5 4 5" xfId="28973"/>
    <cellStyle name="Normal 6 2 4 5 4 6" xfId="28974"/>
    <cellStyle name="Normal 6 2 4 5 4 7" xfId="28975"/>
    <cellStyle name="Normal 6 2 4 5 4 8" xfId="28976"/>
    <cellStyle name="Normal 6 2 4 5 5" xfId="28977"/>
    <cellStyle name="Normal 6 2 4 5 5 2" xfId="28978"/>
    <cellStyle name="Normal 6 2 4 5 5 3" xfId="28979"/>
    <cellStyle name="Normal 6 2 4 5 5 4" xfId="28980"/>
    <cellStyle name="Normal 6 2 4 5 5 5" xfId="28981"/>
    <cellStyle name="Normal 6 2 4 5 5 6" xfId="28982"/>
    <cellStyle name="Normal 6 2 4 5 5 7" xfId="28983"/>
    <cellStyle name="Normal 6 2 4 5 6" xfId="28984"/>
    <cellStyle name="Normal 6 2 4 5 7" xfId="28985"/>
    <cellStyle name="Normal 6 2 4 5 8" xfId="28986"/>
    <cellStyle name="Normal 6 2 4 5 9" xfId="28987"/>
    <cellStyle name="Normal 6 2 4 6" xfId="28988"/>
    <cellStyle name="Normal 6 2 4 6 10" xfId="28989"/>
    <cellStyle name="Normal 6 2 4 6 11" xfId="28990"/>
    <cellStyle name="Normal 6 2 4 6 12" xfId="28991"/>
    <cellStyle name="Normal 6 2 4 6 13" xfId="28992"/>
    <cellStyle name="Normal 6 2 4 6 14" xfId="28993"/>
    <cellStyle name="Normal 6 2 4 6 15" xfId="28994"/>
    <cellStyle name="Normal 6 2 4 6 2" xfId="28995"/>
    <cellStyle name="Normal 6 2 4 6 2 2" xfId="28996"/>
    <cellStyle name="Normal 6 2 4 6 2 3" xfId="28997"/>
    <cellStyle name="Normal 6 2 4 6 2 4" xfId="28998"/>
    <cellStyle name="Normal 6 2 4 6 2 5" xfId="28999"/>
    <cellStyle name="Normal 6 2 4 6 2 6" xfId="29000"/>
    <cellStyle name="Normal 6 2 4 6 2 7" xfId="29001"/>
    <cellStyle name="Normal 6 2 4 6 2 8" xfId="29002"/>
    <cellStyle name="Normal 6 2 4 6 3" xfId="29003"/>
    <cellStyle name="Normal 6 2 4 6 3 2" xfId="29004"/>
    <cellStyle name="Normal 6 2 4 6 3 3" xfId="29005"/>
    <cellStyle name="Normal 6 2 4 6 3 4" xfId="29006"/>
    <cellStyle name="Normal 6 2 4 6 3 5" xfId="29007"/>
    <cellStyle name="Normal 6 2 4 6 3 6" xfId="29008"/>
    <cellStyle name="Normal 6 2 4 6 3 7" xfId="29009"/>
    <cellStyle name="Normal 6 2 4 6 3 8" xfId="29010"/>
    <cellStyle name="Normal 6 2 4 6 4" xfId="29011"/>
    <cellStyle name="Normal 6 2 4 6 4 2" xfId="29012"/>
    <cellStyle name="Normal 6 2 4 6 4 3" xfId="29013"/>
    <cellStyle name="Normal 6 2 4 6 4 4" xfId="29014"/>
    <cellStyle name="Normal 6 2 4 6 4 5" xfId="29015"/>
    <cellStyle name="Normal 6 2 4 6 4 6" xfId="29016"/>
    <cellStyle name="Normal 6 2 4 6 4 7" xfId="29017"/>
    <cellStyle name="Normal 6 2 4 6 4 8" xfId="29018"/>
    <cellStyle name="Normal 6 2 4 6 5" xfId="29019"/>
    <cellStyle name="Normal 6 2 4 6 5 2" xfId="29020"/>
    <cellStyle name="Normal 6 2 4 6 5 3" xfId="29021"/>
    <cellStyle name="Normal 6 2 4 6 5 4" xfId="29022"/>
    <cellStyle name="Normal 6 2 4 6 5 5" xfId="29023"/>
    <cellStyle name="Normal 6 2 4 6 5 6" xfId="29024"/>
    <cellStyle name="Normal 6 2 4 6 5 7" xfId="29025"/>
    <cellStyle name="Normal 6 2 4 6 6" xfId="29026"/>
    <cellStyle name="Normal 6 2 4 6 7" xfId="29027"/>
    <cellStyle name="Normal 6 2 4 6 8" xfId="29028"/>
    <cellStyle name="Normal 6 2 4 6 9" xfId="29029"/>
    <cellStyle name="Normal 6 2 4 7" xfId="29030"/>
    <cellStyle name="Normal 6 2 4 7 10" xfId="29031"/>
    <cellStyle name="Normal 6 2 4 7 11" xfId="29032"/>
    <cellStyle name="Normal 6 2 4 7 12" xfId="29033"/>
    <cellStyle name="Normal 6 2 4 7 13" xfId="29034"/>
    <cellStyle name="Normal 6 2 4 7 14" xfId="29035"/>
    <cellStyle name="Normal 6 2 4 7 15" xfId="29036"/>
    <cellStyle name="Normal 6 2 4 7 2" xfId="29037"/>
    <cellStyle name="Normal 6 2 4 7 2 2" xfId="29038"/>
    <cellStyle name="Normal 6 2 4 7 2 3" xfId="29039"/>
    <cellStyle name="Normal 6 2 4 7 2 4" xfId="29040"/>
    <cellStyle name="Normal 6 2 4 7 2 5" xfId="29041"/>
    <cellStyle name="Normal 6 2 4 7 2 6" xfId="29042"/>
    <cellStyle name="Normal 6 2 4 7 2 7" xfId="29043"/>
    <cellStyle name="Normal 6 2 4 7 2 8" xfId="29044"/>
    <cellStyle name="Normal 6 2 4 7 3" xfId="29045"/>
    <cellStyle name="Normal 6 2 4 7 3 2" xfId="29046"/>
    <cellStyle name="Normal 6 2 4 7 3 3" xfId="29047"/>
    <cellStyle name="Normal 6 2 4 7 3 4" xfId="29048"/>
    <cellStyle name="Normal 6 2 4 7 3 5" xfId="29049"/>
    <cellStyle name="Normal 6 2 4 7 3 6" xfId="29050"/>
    <cellStyle name="Normal 6 2 4 7 3 7" xfId="29051"/>
    <cellStyle name="Normal 6 2 4 7 3 8" xfId="29052"/>
    <cellStyle name="Normal 6 2 4 7 4" xfId="29053"/>
    <cellStyle name="Normal 6 2 4 7 4 2" xfId="29054"/>
    <cellStyle name="Normal 6 2 4 7 4 3" xfId="29055"/>
    <cellStyle name="Normal 6 2 4 7 4 4" xfId="29056"/>
    <cellStyle name="Normal 6 2 4 7 4 5" xfId="29057"/>
    <cellStyle name="Normal 6 2 4 7 4 6" xfId="29058"/>
    <cellStyle name="Normal 6 2 4 7 4 7" xfId="29059"/>
    <cellStyle name="Normal 6 2 4 7 4 8" xfId="29060"/>
    <cellStyle name="Normal 6 2 4 7 5" xfId="29061"/>
    <cellStyle name="Normal 6 2 4 7 5 2" xfId="29062"/>
    <cellStyle name="Normal 6 2 4 7 5 3" xfId="29063"/>
    <cellStyle name="Normal 6 2 4 7 5 4" xfId="29064"/>
    <cellStyle name="Normal 6 2 4 7 5 5" xfId="29065"/>
    <cellStyle name="Normal 6 2 4 7 5 6" xfId="29066"/>
    <cellStyle name="Normal 6 2 4 7 5 7" xfId="29067"/>
    <cellStyle name="Normal 6 2 4 7 6" xfId="29068"/>
    <cellStyle name="Normal 6 2 4 7 7" xfId="29069"/>
    <cellStyle name="Normal 6 2 4 7 8" xfId="29070"/>
    <cellStyle name="Normal 6 2 4 7 9" xfId="29071"/>
    <cellStyle name="Normal 6 2 4 8" xfId="29072"/>
    <cellStyle name="Normal 6 2 4 8 2" xfId="29073"/>
    <cellStyle name="Normal 6 2 4 8 3" xfId="29074"/>
    <cellStyle name="Normal 6 2 4 8 4" xfId="29075"/>
    <cellStyle name="Normal 6 2 4 8 5" xfId="29076"/>
    <cellStyle name="Normal 6 2 4 8 6" xfId="29077"/>
    <cellStyle name="Normal 6 2 4 8 7" xfId="29078"/>
    <cellStyle name="Normal 6 2 4 8 8" xfId="29079"/>
    <cellStyle name="Normal 6 2 4 9" xfId="29080"/>
    <cellStyle name="Normal 6 2 4 9 2" xfId="29081"/>
    <cellStyle name="Normal 6 2 4 9 3" xfId="29082"/>
    <cellStyle name="Normal 6 2 4 9 4" xfId="29083"/>
    <cellStyle name="Normal 6 2 4 9 5" xfId="29084"/>
    <cellStyle name="Normal 6 2 4 9 6" xfId="29085"/>
    <cellStyle name="Normal 6 2 4 9 7" xfId="29086"/>
    <cellStyle name="Normal 6 2 4 9 8" xfId="29087"/>
    <cellStyle name="Normal 6 2 40" xfId="29088"/>
    <cellStyle name="Normal 6 2 41" xfId="29089"/>
    <cellStyle name="Normal 6 2 42" xfId="29090"/>
    <cellStyle name="Normal 6 2 43" xfId="29091"/>
    <cellStyle name="Normal 6 2 44" xfId="29092"/>
    <cellStyle name="Normal 6 2 45" xfId="29093"/>
    <cellStyle name="Normal 6 2 5" xfId="29094"/>
    <cellStyle name="Normal 6 2 5 10" xfId="29095"/>
    <cellStyle name="Normal 6 2 5 11" xfId="29096"/>
    <cellStyle name="Normal 6 2 5 12" xfId="29097"/>
    <cellStyle name="Normal 6 2 5 13" xfId="29098"/>
    <cellStyle name="Normal 6 2 5 14" xfId="29099"/>
    <cellStyle name="Normal 6 2 5 15" xfId="29100"/>
    <cellStyle name="Normal 6 2 5 2" xfId="29101"/>
    <cellStyle name="Normal 6 2 5 2 2" xfId="29102"/>
    <cellStyle name="Normal 6 2 5 2 3" xfId="29103"/>
    <cellStyle name="Normal 6 2 5 2 4" xfId="29104"/>
    <cellStyle name="Normal 6 2 5 2 5" xfId="29105"/>
    <cellStyle name="Normal 6 2 5 2 6" xfId="29106"/>
    <cellStyle name="Normal 6 2 5 2 7" xfId="29107"/>
    <cellStyle name="Normal 6 2 5 2 8" xfId="29108"/>
    <cellStyle name="Normal 6 2 5 3" xfId="29109"/>
    <cellStyle name="Normal 6 2 5 3 2" xfId="29110"/>
    <cellStyle name="Normal 6 2 5 3 3" xfId="29111"/>
    <cellStyle name="Normal 6 2 5 3 4" xfId="29112"/>
    <cellStyle name="Normal 6 2 5 3 5" xfId="29113"/>
    <cellStyle name="Normal 6 2 5 3 6" xfId="29114"/>
    <cellStyle name="Normal 6 2 5 3 7" xfId="29115"/>
    <cellStyle name="Normal 6 2 5 3 8" xfId="29116"/>
    <cellStyle name="Normal 6 2 5 4" xfId="29117"/>
    <cellStyle name="Normal 6 2 5 4 2" xfId="29118"/>
    <cellStyle name="Normal 6 2 5 4 3" xfId="29119"/>
    <cellStyle name="Normal 6 2 5 4 4" xfId="29120"/>
    <cellStyle name="Normal 6 2 5 4 5" xfId="29121"/>
    <cellStyle name="Normal 6 2 5 4 6" xfId="29122"/>
    <cellStyle name="Normal 6 2 5 4 7" xfId="29123"/>
    <cellStyle name="Normal 6 2 5 4 8" xfId="29124"/>
    <cellStyle name="Normal 6 2 5 5" xfId="29125"/>
    <cellStyle name="Normal 6 2 5 5 2" xfId="29126"/>
    <cellStyle name="Normal 6 2 5 5 3" xfId="29127"/>
    <cellStyle name="Normal 6 2 5 5 4" xfId="29128"/>
    <cellStyle name="Normal 6 2 5 5 5" xfId="29129"/>
    <cellStyle name="Normal 6 2 5 5 6" xfId="29130"/>
    <cellStyle name="Normal 6 2 5 5 7" xfId="29131"/>
    <cellStyle name="Normal 6 2 5 6" xfId="29132"/>
    <cellStyle name="Normal 6 2 5 6 2" xfId="29133"/>
    <cellStyle name="Normal 6 2 5 6 3" xfId="29134"/>
    <cellStyle name="Normal 6 2 5 6 4" xfId="29135"/>
    <cellStyle name="Normal 6 2 5 6 5" xfId="29136"/>
    <cellStyle name="Normal 6 2 5 6 6" xfId="29137"/>
    <cellStyle name="Normal 6 2 5 6 7" xfId="29138"/>
    <cellStyle name="Normal 6 2 5 7" xfId="29139"/>
    <cellStyle name="Normal 6 2 5 8" xfId="29140"/>
    <cellStyle name="Normal 6 2 5 9" xfId="29141"/>
    <cellStyle name="Normal 6 2 6" xfId="29142"/>
    <cellStyle name="Normal 6 2 6 10" xfId="29143"/>
    <cellStyle name="Normal 6 2 6 11" xfId="29144"/>
    <cellStyle name="Normal 6 2 6 12" xfId="29145"/>
    <cellStyle name="Normal 6 2 6 13" xfId="29146"/>
    <cellStyle name="Normal 6 2 6 14" xfId="29147"/>
    <cellStyle name="Normal 6 2 6 15" xfId="29148"/>
    <cellStyle name="Normal 6 2 6 2" xfId="29149"/>
    <cellStyle name="Normal 6 2 6 2 2" xfId="29150"/>
    <cellStyle name="Normal 6 2 6 2 3" xfId="29151"/>
    <cellStyle name="Normal 6 2 6 2 4" xfId="29152"/>
    <cellStyle name="Normal 6 2 6 2 5" xfId="29153"/>
    <cellStyle name="Normal 6 2 6 2 6" xfId="29154"/>
    <cellStyle name="Normal 6 2 6 2 7" xfId="29155"/>
    <cellStyle name="Normal 6 2 6 2 8" xfId="29156"/>
    <cellStyle name="Normal 6 2 6 3" xfId="29157"/>
    <cellStyle name="Normal 6 2 6 3 2" xfId="29158"/>
    <cellStyle name="Normal 6 2 6 3 3" xfId="29159"/>
    <cellStyle name="Normal 6 2 6 3 4" xfId="29160"/>
    <cellStyle name="Normal 6 2 6 3 5" xfId="29161"/>
    <cellStyle name="Normal 6 2 6 3 6" xfId="29162"/>
    <cellStyle name="Normal 6 2 6 3 7" xfId="29163"/>
    <cellStyle name="Normal 6 2 6 3 8" xfId="29164"/>
    <cellStyle name="Normal 6 2 6 4" xfId="29165"/>
    <cellStyle name="Normal 6 2 6 4 2" xfId="29166"/>
    <cellStyle name="Normal 6 2 6 4 3" xfId="29167"/>
    <cellStyle name="Normal 6 2 6 4 4" xfId="29168"/>
    <cellStyle name="Normal 6 2 6 4 5" xfId="29169"/>
    <cellStyle name="Normal 6 2 6 4 6" xfId="29170"/>
    <cellStyle name="Normal 6 2 6 4 7" xfId="29171"/>
    <cellStyle name="Normal 6 2 6 4 8" xfId="29172"/>
    <cellStyle name="Normal 6 2 6 5" xfId="29173"/>
    <cellStyle name="Normal 6 2 6 5 2" xfId="29174"/>
    <cellStyle name="Normal 6 2 6 5 3" xfId="29175"/>
    <cellStyle name="Normal 6 2 6 5 4" xfId="29176"/>
    <cellStyle name="Normal 6 2 6 5 5" xfId="29177"/>
    <cellStyle name="Normal 6 2 6 5 6" xfId="29178"/>
    <cellStyle name="Normal 6 2 6 5 7" xfId="29179"/>
    <cellStyle name="Normal 6 2 6 6" xfId="29180"/>
    <cellStyle name="Normal 6 2 6 6 2" xfId="29181"/>
    <cellStyle name="Normal 6 2 6 6 3" xfId="29182"/>
    <cellStyle name="Normal 6 2 6 6 4" xfId="29183"/>
    <cellStyle name="Normal 6 2 6 6 5" xfId="29184"/>
    <cellStyle name="Normal 6 2 6 6 6" xfId="29185"/>
    <cellStyle name="Normal 6 2 6 6 7" xfId="29186"/>
    <cellStyle name="Normal 6 2 6 7" xfId="29187"/>
    <cellStyle name="Normal 6 2 6 8" xfId="29188"/>
    <cellStyle name="Normal 6 2 6 9" xfId="29189"/>
    <cellStyle name="Normal 6 2 7" xfId="29190"/>
    <cellStyle name="Normal 6 2 7 10" xfId="29191"/>
    <cellStyle name="Normal 6 2 7 11" xfId="29192"/>
    <cellStyle name="Normal 6 2 7 12" xfId="29193"/>
    <cellStyle name="Normal 6 2 7 13" xfId="29194"/>
    <cellStyle name="Normal 6 2 7 14" xfId="29195"/>
    <cellStyle name="Normal 6 2 7 15" xfId="29196"/>
    <cellStyle name="Normal 6 2 7 2" xfId="29197"/>
    <cellStyle name="Normal 6 2 7 2 2" xfId="29198"/>
    <cellStyle name="Normal 6 2 7 2 3" xfId="29199"/>
    <cellStyle name="Normal 6 2 7 2 4" xfId="29200"/>
    <cellStyle name="Normal 6 2 7 2 5" xfId="29201"/>
    <cellStyle name="Normal 6 2 7 2 6" xfId="29202"/>
    <cellStyle name="Normal 6 2 7 2 7" xfId="29203"/>
    <cellStyle name="Normal 6 2 7 2 8" xfId="29204"/>
    <cellStyle name="Normal 6 2 7 3" xfId="29205"/>
    <cellStyle name="Normal 6 2 7 3 2" xfId="29206"/>
    <cellStyle name="Normal 6 2 7 3 3" xfId="29207"/>
    <cellStyle name="Normal 6 2 7 3 4" xfId="29208"/>
    <cellStyle name="Normal 6 2 7 3 5" xfId="29209"/>
    <cellStyle name="Normal 6 2 7 3 6" xfId="29210"/>
    <cellStyle name="Normal 6 2 7 3 7" xfId="29211"/>
    <cellStyle name="Normal 6 2 7 3 8" xfId="29212"/>
    <cellStyle name="Normal 6 2 7 4" xfId="29213"/>
    <cellStyle name="Normal 6 2 7 4 2" xfId="29214"/>
    <cellStyle name="Normal 6 2 7 4 3" xfId="29215"/>
    <cellStyle name="Normal 6 2 7 4 4" xfId="29216"/>
    <cellStyle name="Normal 6 2 7 4 5" xfId="29217"/>
    <cellStyle name="Normal 6 2 7 4 6" xfId="29218"/>
    <cellStyle name="Normal 6 2 7 4 7" xfId="29219"/>
    <cellStyle name="Normal 6 2 7 4 8" xfId="29220"/>
    <cellStyle name="Normal 6 2 7 5" xfId="29221"/>
    <cellStyle name="Normal 6 2 7 5 2" xfId="29222"/>
    <cellStyle name="Normal 6 2 7 5 3" xfId="29223"/>
    <cellStyle name="Normal 6 2 7 5 4" xfId="29224"/>
    <cellStyle name="Normal 6 2 7 5 5" xfId="29225"/>
    <cellStyle name="Normal 6 2 7 5 6" xfId="29226"/>
    <cellStyle name="Normal 6 2 7 5 7" xfId="29227"/>
    <cellStyle name="Normal 6 2 7 6" xfId="29228"/>
    <cellStyle name="Normal 6 2 7 7" xfId="29229"/>
    <cellStyle name="Normal 6 2 7 8" xfId="29230"/>
    <cellStyle name="Normal 6 2 7 9" xfId="29231"/>
    <cellStyle name="Normal 6 2 8" xfId="29232"/>
    <cellStyle name="Normal 6 2 8 10" xfId="29233"/>
    <cellStyle name="Normal 6 2 8 11" xfId="29234"/>
    <cellStyle name="Normal 6 2 8 12" xfId="29235"/>
    <cellStyle name="Normal 6 2 8 13" xfId="29236"/>
    <cellStyle name="Normal 6 2 8 14" xfId="29237"/>
    <cellStyle name="Normal 6 2 8 15" xfId="29238"/>
    <cellStyle name="Normal 6 2 8 2" xfId="29239"/>
    <cellStyle name="Normal 6 2 8 2 2" xfId="29240"/>
    <cellStyle name="Normal 6 2 8 2 3" xfId="29241"/>
    <cellStyle name="Normal 6 2 8 2 4" xfId="29242"/>
    <cellStyle name="Normal 6 2 8 2 5" xfId="29243"/>
    <cellStyle name="Normal 6 2 8 2 6" xfId="29244"/>
    <cellStyle name="Normal 6 2 8 2 7" xfId="29245"/>
    <cellStyle name="Normal 6 2 8 2 8" xfId="29246"/>
    <cellStyle name="Normal 6 2 8 3" xfId="29247"/>
    <cellStyle name="Normal 6 2 8 3 2" xfId="29248"/>
    <cellStyle name="Normal 6 2 8 3 3" xfId="29249"/>
    <cellStyle name="Normal 6 2 8 3 4" xfId="29250"/>
    <cellStyle name="Normal 6 2 8 3 5" xfId="29251"/>
    <cellStyle name="Normal 6 2 8 3 6" xfId="29252"/>
    <cellStyle name="Normal 6 2 8 3 7" xfId="29253"/>
    <cellStyle name="Normal 6 2 8 3 8" xfId="29254"/>
    <cellStyle name="Normal 6 2 8 4" xfId="29255"/>
    <cellStyle name="Normal 6 2 8 4 2" xfId="29256"/>
    <cellStyle name="Normal 6 2 8 4 3" xfId="29257"/>
    <cellStyle name="Normal 6 2 8 4 4" xfId="29258"/>
    <cellStyle name="Normal 6 2 8 4 5" xfId="29259"/>
    <cellStyle name="Normal 6 2 8 4 6" xfId="29260"/>
    <cellStyle name="Normal 6 2 8 4 7" xfId="29261"/>
    <cellStyle name="Normal 6 2 8 4 8" xfId="29262"/>
    <cellStyle name="Normal 6 2 8 5" xfId="29263"/>
    <cellStyle name="Normal 6 2 8 5 2" xfId="29264"/>
    <cellStyle name="Normal 6 2 8 5 3" xfId="29265"/>
    <cellStyle name="Normal 6 2 8 5 4" xfId="29266"/>
    <cellStyle name="Normal 6 2 8 5 5" xfId="29267"/>
    <cellStyle name="Normal 6 2 8 5 6" xfId="29268"/>
    <cellStyle name="Normal 6 2 8 5 7" xfId="29269"/>
    <cellStyle name="Normal 6 2 8 6" xfId="29270"/>
    <cellStyle name="Normal 6 2 8 7" xfId="29271"/>
    <cellStyle name="Normal 6 2 8 8" xfId="29272"/>
    <cellStyle name="Normal 6 2 8 9" xfId="29273"/>
    <cellStyle name="Normal 6 2 9" xfId="29274"/>
    <cellStyle name="Normal 6 2 9 10" xfId="29275"/>
    <cellStyle name="Normal 6 2 9 11" xfId="29276"/>
    <cellStyle name="Normal 6 2 9 12" xfId="29277"/>
    <cellStyle name="Normal 6 2 9 13" xfId="29278"/>
    <cellStyle name="Normal 6 2 9 14" xfId="29279"/>
    <cellStyle name="Normal 6 2 9 15" xfId="29280"/>
    <cellStyle name="Normal 6 2 9 2" xfId="29281"/>
    <cellStyle name="Normal 6 2 9 2 2" xfId="29282"/>
    <cellStyle name="Normal 6 2 9 2 3" xfId="29283"/>
    <cellStyle name="Normal 6 2 9 2 4" xfId="29284"/>
    <cellStyle name="Normal 6 2 9 2 5" xfId="29285"/>
    <cellStyle name="Normal 6 2 9 2 6" xfId="29286"/>
    <cellStyle name="Normal 6 2 9 2 7" xfId="29287"/>
    <cellStyle name="Normal 6 2 9 2 8" xfId="29288"/>
    <cellStyle name="Normal 6 2 9 3" xfId="29289"/>
    <cellStyle name="Normal 6 2 9 3 2" xfId="29290"/>
    <cellStyle name="Normal 6 2 9 3 3" xfId="29291"/>
    <cellStyle name="Normal 6 2 9 3 4" xfId="29292"/>
    <cellStyle name="Normal 6 2 9 3 5" xfId="29293"/>
    <cellStyle name="Normal 6 2 9 3 6" xfId="29294"/>
    <cellStyle name="Normal 6 2 9 3 7" xfId="29295"/>
    <cellStyle name="Normal 6 2 9 3 8" xfId="29296"/>
    <cellStyle name="Normal 6 2 9 4" xfId="29297"/>
    <cellStyle name="Normal 6 2 9 4 2" xfId="29298"/>
    <cellStyle name="Normal 6 2 9 4 3" xfId="29299"/>
    <cellStyle name="Normal 6 2 9 4 4" xfId="29300"/>
    <cellStyle name="Normal 6 2 9 4 5" xfId="29301"/>
    <cellStyle name="Normal 6 2 9 4 6" xfId="29302"/>
    <cellStyle name="Normal 6 2 9 4 7" xfId="29303"/>
    <cellStyle name="Normal 6 2 9 4 8" xfId="29304"/>
    <cellStyle name="Normal 6 2 9 5" xfId="29305"/>
    <cellStyle name="Normal 6 2 9 5 2" xfId="29306"/>
    <cellStyle name="Normal 6 2 9 5 3" xfId="29307"/>
    <cellStyle name="Normal 6 2 9 5 4" xfId="29308"/>
    <cellStyle name="Normal 6 2 9 5 5" xfId="29309"/>
    <cellStyle name="Normal 6 2 9 5 6" xfId="29310"/>
    <cellStyle name="Normal 6 2 9 5 7" xfId="29311"/>
    <cellStyle name="Normal 6 2 9 6" xfId="29312"/>
    <cellStyle name="Normal 6 2 9 7" xfId="29313"/>
    <cellStyle name="Normal 6 2 9 8" xfId="29314"/>
    <cellStyle name="Normal 6 2 9 9" xfId="29315"/>
    <cellStyle name="Normal 6 20" xfId="29316"/>
    <cellStyle name="Normal 6 20 10" xfId="29317"/>
    <cellStyle name="Normal 6 20 11" xfId="29318"/>
    <cellStyle name="Normal 6 20 12" xfId="29319"/>
    <cellStyle name="Normal 6 20 13" xfId="29320"/>
    <cellStyle name="Normal 6 20 2" xfId="29321"/>
    <cellStyle name="Normal 6 20 3" xfId="29322"/>
    <cellStyle name="Normal 6 20 4" xfId="29323"/>
    <cellStyle name="Normal 6 20 5" xfId="29324"/>
    <cellStyle name="Normal 6 20 6" xfId="29325"/>
    <cellStyle name="Normal 6 20 7" xfId="29326"/>
    <cellStyle name="Normal 6 20 8" xfId="29327"/>
    <cellStyle name="Normal 6 20 9" xfId="29328"/>
    <cellStyle name="Normal 6 21" xfId="29329"/>
    <cellStyle name="Normal 6 21 10" xfId="29330"/>
    <cellStyle name="Normal 6 21 11" xfId="29331"/>
    <cellStyle name="Normal 6 21 12" xfId="29332"/>
    <cellStyle name="Normal 6 21 13" xfId="29333"/>
    <cellStyle name="Normal 6 21 2" xfId="29334"/>
    <cellStyle name="Normal 6 21 3" xfId="29335"/>
    <cellStyle name="Normal 6 21 4" xfId="29336"/>
    <cellStyle name="Normal 6 21 5" xfId="29337"/>
    <cellStyle name="Normal 6 21 6" xfId="29338"/>
    <cellStyle name="Normal 6 21 7" xfId="29339"/>
    <cellStyle name="Normal 6 21 8" xfId="29340"/>
    <cellStyle name="Normal 6 21 9" xfId="29341"/>
    <cellStyle name="Normal 6 22" xfId="29342"/>
    <cellStyle name="Normal 6 22 10" xfId="29343"/>
    <cellStyle name="Normal 6 22 11" xfId="29344"/>
    <cellStyle name="Normal 6 22 12" xfId="29345"/>
    <cellStyle name="Normal 6 22 13" xfId="29346"/>
    <cellStyle name="Normal 6 22 2" xfId="29347"/>
    <cellStyle name="Normal 6 22 3" xfId="29348"/>
    <cellStyle name="Normal 6 22 4" xfId="29349"/>
    <cellStyle name="Normal 6 22 5" xfId="29350"/>
    <cellStyle name="Normal 6 22 6" xfId="29351"/>
    <cellStyle name="Normal 6 22 7" xfId="29352"/>
    <cellStyle name="Normal 6 22 8" xfId="29353"/>
    <cellStyle name="Normal 6 22 9" xfId="29354"/>
    <cellStyle name="Normal 6 23" xfId="29355"/>
    <cellStyle name="Normal 6 23 10" xfId="29356"/>
    <cellStyle name="Normal 6 23 11" xfId="29357"/>
    <cellStyle name="Normal 6 23 12" xfId="29358"/>
    <cellStyle name="Normal 6 23 13" xfId="29359"/>
    <cellStyle name="Normal 6 23 2" xfId="29360"/>
    <cellStyle name="Normal 6 23 3" xfId="29361"/>
    <cellStyle name="Normal 6 23 4" xfId="29362"/>
    <cellStyle name="Normal 6 23 5" xfId="29363"/>
    <cellStyle name="Normal 6 23 6" xfId="29364"/>
    <cellStyle name="Normal 6 23 7" xfId="29365"/>
    <cellStyle name="Normal 6 23 8" xfId="29366"/>
    <cellStyle name="Normal 6 23 9" xfId="29367"/>
    <cellStyle name="Normal 6 24" xfId="29368"/>
    <cellStyle name="Normal 6 24 10" xfId="29369"/>
    <cellStyle name="Normal 6 24 11" xfId="29370"/>
    <cellStyle name="Normal 6 24 12" xfId="29371"/>
    <cellStyle name="Normal 6 24 13" xfId="29372"/>
    <cellStyle name="Normal 6 24 2" xfId="29373"/>
    <cellStyle name="Normal 6 24 3" xfId="29374"/>
    <cellStyle name="Normal 6 24 4" xfId="29375"/>
    <cellStyle name="Normal 6 24 5" xfId="29376"/>
    <cellStyle name="Normal 6 24 6" xfId="29377"/>
    <cellStyle name="Normal 6 24 7" xfId="29378"/>
    <cellStyle name="Normal 6 24 8" xfId="29379"/>
    <cellStyle name="Normal 6 24 9" xfId="29380"/>
    <cellStyle name="Normal 6 25" xfId="29381"/>
    <cellStyle name="Normal 6 25 10" xfId="29382"/>
    <cellStyle name="Normal 6 25 11" xfId="29383"/>
    <cellStyle name="Normal 6 25 12" xfId="29384"/>
    <cellStyle name="Normal 6 25 13" xfId="29385"/>
    <cellStyle name="Normal 6 25 2" xfId="29386"/>
    <cellStyle name="Normal 6 25 3" xfId="29387"/>
    <cellStyle name="Normal 6 25 4" xfId="29388"/>
    <cellStyle name="Normal 6 25 5" xfId="29389"/>
    <cellStyle name="Normal 6 25 6" xfId="29390"/>
    <cellStyle name="Normal 6 25 7" xfId="29391"/>
    <cellStyle name="Normal 6 25 8" xfId="29392"/>
    <cellStyle name="Normal 6 25 9" xfId="29393"/>
    <cellStyle name="Normal 6 26" xfId="29394"/>
    <cellStyle name="Normal 6 26 10" xfId="29395"/>
    <cellStyle name="Normal 6 26 11" xfId="29396"/>
    <cellStyle name="Normal 6 26 12" xfId="29397"/>
    <cellStyle name="Normal 6 26 13" xfId="29398"/>
    <cellStyle name="Normal 6 26 2" xfId="29399"/>
    <cellStyle name="Normal 6 26 3" xfId="29400"/>
    <cellStyle name="Normal 6 26 4" xfId="29401"/>
    <cellStyle name="Normal 6 26 5" xfId="29402"/>
    <cellStyle name="Normal 6 26 6" xfId="29403"/>
    <cellStyle name="Normal 6 26 7" xfId="29404"/>
    <cellStyle name="Normal 6 26 8" xfId="29405"/>
    <cellStyle name="Normal 6 26 9" xfId="29406"/>
    <cellStyle name="Normal 6 27" xfId="29407"/>
    <cellStyle name="Normal 6 27 10" xfId="29408"/>
    <cellStyle name="Normal 6 27 11" xfId="29409"/>
    <cellStyle name="Normal 6 27 12" xfId="29410"/>
    <cellStyle name="Normal 6 27 13" xfId="29411"/>
    <cellStyle name="Normal 6 27 2" xfId="29412"/>
    <cellStyle name="Normal 6 27 3" xfId="29413"/>
    <cellStyle name="Normal 6 27 4" xfId="29414"/>
    <cellStyle name="Normal 6 27 5" xfId="29415"/>
    <cellStyle name="Normal 6 27 6" xfId="29416"/>
    <cellStyle name="Normal 6 27 7" xfId="29417"/>
    <cellStyle name="Normal 6 27 8" xfId="29418"/>
    <cellStyle name="Normal 6 27 9" xfId="29419"/>
    <cellStyle name="Normal 6 28" xfId="29420"/>
    <cellStyle name="Normal 6 28 10" xfId="29421"/>
    <cellStyle name="Normal 6 28 11" xfId="29422"/>
    <cellStyle name="Normal 6 28 12" xfId="29423"/>
    <cellStyle name="Normal 6 28 13" xfId="29424"/>
    <cellStyle name="Normal 6 28 2" xfId="29425"/>
    <cellStyle name="Normal 6 28 3" xfId="29426"/>
    <cellStyle name="Normal 6 28 4" xfId="29427"/>
    <cellStyle name="Normal 6 28 5" xfId="29428"/>
    <cellStyle name="Normal 6 28 6" xfId="29429"/>
    <cellStyle name="Normal 6 28 7" xfId="29430"/>
    <cellStyle name="Normal 6 28 8" xfId="29431"/>
    <cellStyle name="Normal 6 28 9" xfId="29432"/>
    <cellStyle name="Normal 6 29" xfId="29433"/>
    <cellStyle name="Normal 6 29 10" xfId="29434"/>
    <cellStyle name="Normal 6 29 11" xfId="29435"/>
    <cellStyle name="Normal 6 29 12" xfId="29436"/>
    <cellStyle name="Normal 6 29 13" xfId="29437"/>
    <cellStyle name="Normal 6 29 2" xfId="29438"/>
    <cellStyle name="Normal 6 29 3" xfId="29439"/>
    <cellStyle name="Normal 6 29 4" xfId="29440"/>
    <cellStyle name="Normal 6 29 5" xfId="29441"/>
    <cellStyle name="Normal 6 29 6" xfId="29442"/>
    <cellStyle name="Normal 6 29 7" xfId="29443"/>
    <cellStyle name="Normal 6 29 8" xfId="29444"/>
    <cellStyle name="Normal 6 29 9" xfId="29445"/>
    <cellStyle name="Normal 6 3" xfId="29446"/>
    <cellStyle name="Normal 6 3 10" xfId="29447"/>
    <cellStyle name="Normal 6 3 10 10" xfId="29448"/>
    <cellStyle name="Normal 6 3 10 11" xfId="29449"/>
    <cellStyle name="Normal 6 3 10 12" xfId="29450"/>
    <cellStyle name="Normal 6 3 10 13" xfId="29451"/>
    <cellStyle name="Normal 6 3 10 14" xfId="29452"/>
    <cellStyle name="Normal 6 3 10 15" xfId="29453"/>
    <cellStyle name="Normal 6 3 10 2" xfId="29454"/>
    <cellStyle name="Normal 6 3 10 2 2" xfId="29455"/>
    <cellStyle name="Normal 6 3 10 2 3" xfId="29456"/>
    <cellStyle name="Normal 6 3 10 2 4" xfId="29457"/>
    <cellStyle name="Normal 6 3 10 2 5" xfId="29458"/>
    <cellStyle name="Normal 6 3 10 2 6" xfId="29459"/>
    <cellStyle name="Normal 6 3 10 2 7" xfId="29460"/>
    <cellStyle name="Normal 6 3 10 2 8" xfId="29461"/>
    <cellStyle name="Normal 6 3 10 3" xfId="29462"/>
    <cellStyle name="Normal 6 3 10 3 2" xfId="29463"/>
    <cellStyle name="Normal 6 3 10 3 3" xfId="29464"/>
    <cellStyle name="Normal 6 3 10 3 4" xfId="29465"/>
    <cellStyle name="Normal 6 3 10 3 5" xfId="29466"/>
    <cellStyle name="Normal 6 3 10 3 6" xfId="29467"/>
    <cellStyle name="Normal 6 3 10 3 7" xfId="29468"/>
    <cellStyle name="Normal 6 3 10 3 8" xfId="29469"/>
    <cellStyle name="Normal 6 3 10 4" xfId="29470"/>
    <cellStyle name="Normal 6 3 10 4 2" xfId="29471"/>
    <cellStyle name="Normal 6 3 10 4 3" xfId="29472"/>
    <cellStyle name="Normal 6 3 10 4 4" xfId="29473"/>
    <cellStyle name="Normal 6 3 10 4 5" xfId="29474"/>
    <cellStyle name="Normal 6 3 10 4 6" xfId="29475"/>
    <cellStyle name="Normal 6 3 10 4 7" xfId="29476"/>
    <cellStyle name="Normal 6 3 10 4 8" xfId="29477"/>
    <cellStyle name="Normal 6 3 10 5" xfId="29478"/>
    <cellStyle name="Normal 6 3 10 5 2" xfId="29479"/>
    <cellStyle name="Normal 6 3 10 5 3" xfId="29480"/>
    <cellStyle name="Normal 6 3 10 5 4" xfId="29481"/>
    <cellStyle name="Normal 6 3 10 5 5" xfId="29482"/>
    <cellStyle name="Normal 6 3 10 5 6" xfId="29483"/>
    <cellStyle name="Normal 6 3 10 5 7" xfId="29484"/>
    <cellStyle name="Normal 6 3 10 6" xfId="29485"/>
    <cellStyle name="Normal 6 3 10 7" xfId="29486"/>
    <cellStyle name="Normal 6 3 10 8" xfId="29487"/>
    <cellStyle name="Normal 6 3 10 9" xfId="29488"/>
    <cellStyle name="Normal 6 3 11" xfId="29489"/>
    <cellStyle name="Normal 6 3 11 10" xfId="29490"/>
    <cellStyle name="Normal 6 3 11 11" xfId="29491"/>
    <cellStyle name="Normal 6 3 11 12" xfId="29492"/>
    <cellStyle name="Normal 6 3 11 13" xfId="29493"/>
    <cellStyle name="Normal 6 3 11 14" xfId="29494"/>
    <cellStyle name="Normal 6 3 11 15" xfId="29495"/>
    <cellStyle name="Normal 6 3 11 2" xfId="29496"/>
    <cellStyle name="Normal 6 3 11 2 2" xfId="29497"/>
    <cellStyle name="Normal 6 3 11 2 3" xfId="29498"/>
    <cellStyle name="Normal 6 3 11 2 4" xfId="29499"/>
    <cellStyle name="Normal 6 3 11 2 5" xfId="29500"/>
    <cellStyle name="Normal 6 3 11 2 6" xfId="29501"/>
    <cellStyle name="Normal 6 3 11 2 7" xfId="29502"/>
    <cellStyle name="Normal 6 3 11 2 8" xfId="29503"/>
    <cellStyle name="Normal 6 3 11 3" xfId="29504"/>
    <cellStyle name="Normal 6 3 11 3 2" xfId="29505"/>
    <cellStyle name="Normal 6 3 11 3 3" xfId="29506"/>
    <cellStyle name="Normal 6 3 11 3 4" xfId="29507"/>
    <cellStyle name="Normal 6 3 11 3 5" xfId="29508"/>
    <cellStyle name="Normal 6 3 11 3 6" xfId="29509"/>
    <cellStyle name="Normal 6 3 11 3 7" xfId="29510"/>
    <cellStyle name="Normal 6 3 11 3 8" xfId="29511"/>
    <cellStyle name="Normal 6 3 11 4" xfId="29512"/>
    <cellStyle name="Normal 6 3 11 4 2" xfId="29513"/>
    <cellStyle name="Normal 6 3 11 4 3" xfId="29514"/>
    <cellStyle name="Normal 6 3 11 4 4" xfId="29515"/>
    <cellStyle name="Normal 6 3 11 4 5" xfId="29516"/>
    <cellStyle name="Normal 6 3 11 4 6" xfId="29517"/>
    <cellStyle name="Normal 6 3 11 4 7" xfId="29518"/>
    <cellStyle name="Normal 6 3 11 4 8" xfId="29519"/>
    <cellStyle name="Normal 6 3 11 5" xfId="29520"/>
    <cellStyle name="Normal 6 3 11 5 2" xfId="29521"/>
    <cellStyle name="Normal 6 3 11 5 3" xfId="29522"/>
    <cellStyle name="Normal 6 3 11 5 4" xfId="29523"/>
    <cellStyle name="Normal 6 3 11 5 5" xfId="29524"/>
    <cellStyle name="Normal 6 3 11 5 6" xfId="29525"/>
    <cellStyle name="Normal 6 3 11 5 7" xfId="29526"/>
    <cellStyle name="Normal 6 3 11 6" xfId="29527"/>
    <cellStyle name="Normal 6 3 11 7" xfId="29528"/>
    <cellStyle name="Normal 6 3 11 8" xfId="29529"/>
    <cellStyle name="Normal 6 3 11 9" xfId="29530"/>
    <cellStyle name="Normal 6 3 12" xfId="29531"/>
    <cellStyle name="Normal 6 3 12 10" xfId="29532"/>
    <cellStyle name="Normal 6 3 12 11" xfId="29533"/>
    <cellStyle name="Normal 6 3 12 12" xfId="29534"/>
    <cellStyle name="Normal 6 3 12 13" xfId="29535"/>
    <cellStyle name="Normal 6 3 12 14" xfId="29536"/>
    <cellStyle name="Normal 6 3 12 15" xfId="29537"/>
    <cellStyle name="Normal 6 3 12 2" xfId="29538"/>
    <cellStyle name="Normal 6 3 12 2 2" xfId="29539"/>
    <cellStyle name="Normal 6 3 12 2 3" xfId="29540"/>
    <cellStyle name="Normal 6 3 12 2 4" xfId="29541"/>
    <cellStyle name="Normal 6 3 12 2 5" xfId="29542"/>
    <cellStyle name="Normal 6 3 12 2 6" xfId="29543"/>
    <cellStyle name="Normal 6 3 12 2 7" xfId="29544"/>
    <cellStyle name="Normal 6 3 12 2 8" xfId="29545"/>
    <cellStyle name="Normal 6 3 12 3" xfId="29546"/>
    <cellStyle name="Normal 6 3 12 3 2" xfId="29547"/>
    <cellStyle name="Normal 6 3 12 3 3" xfId="29548"/>
    <cellStyle name="Normal 6 3 12 3 4" xfId="29549"/>
    <cellStyle name="Normal 6 3 12 3 5" xfId="29550"/>
    <cellStyle name="Normal 6 3 12 3 6" xfId="29551"/>
    <cellStyle name="Normal 6 3 12 3 7" xfId="29552"/>
    <cellStyle name="Normal 6 3 12 3 8" xfId="29553"/>
    <cellStyle name="Normal 6 3 12 4" xfId="29554"/>
    <cellStyle name="Normal 6 3 12 4 2" xfId="29555"/>
    <cellStyle name="Normal 6 3 12 4 3" xfId="29556"/>
    <cellStyle name="Normal 6 3 12 4 4" xfId="29557"/>
    <cellStyle name="Normal 6 3 12 4 5" xfId="29558"/>
    <cellStyle name="Normal 6 3 12 4 6" xfId="29559"/>
    <cellStyle name="Normal 6 3 12 4 7" xfId="29560"/>
    <cellStyle name="Normal 6 3 12 4 8" xfId="29561"/>
    <cellStyle name="Normal 6 3 12 5" xfId="29562"/>
    <cellStyle name="Normal 6 3 12 5 2" xfId="29563"/>
    <cellStyle name="Normal 6 3 12 5 3" xfId="29564"/>
    <cellStyle name="Normal 6 3 12 5 4" xfId="29565"/>
    <cellStyle name="Normal 6 3 12 5 5" xfId="29566"/>
    <cellStyle name="Normal 6 3 12 5 6" xfId="29567"/>
    <cellStyle name="Normal 6 3 12 5 7" xfId="29568"/>
    <cellStyle name="Normal 6 3 12 6" xfId="29569"/>
    <cellStyle name="Normal 6 3 12 7" xfId="29570"/>
    <cellStyle name="Normal 6 3 12 8" xfId="29571"/>
    <cellStyle name="Normal 6 3 12 9" xfId="29572"/>
    <cellStyle name="Normal 6 3 13" xfId="29573"/>
    <cellStyle name="Normal 6 3 13 10" xfId="29574"/>
    <cellStyle name="Normal 6 3 13 11" xfId="29575"/>
    <cellStyle name="Normal 6 3 13 12" xfId="29576"/>
    <cellStyle name="Normal 6 3 13 13" xfId="29577"/>
    <cellStyle name="Normal 6 3 13 2" xfId="29578"/>
    <cellStyle name="Normal 6 3 13 3" xfId="29579"/>
    <cellStyle name="Normal 6 3 13 4" xfId="29580"/>
    <cellStyle name="Normal 6 3 13 5" xfId="29581"/>
    <cellStyle name="Normal 6 3 13 6" xfId="29582"/>
    <cellStyle name="Normal 6 3 13 7" xfId="29583"/>
    <cellStyle name="Normal 6 3 13 8" xfId="29584"/>
    <cellStyle name="Normal 6 3 13 9" xfId="29585"/>
    <cellStyle name="Normal 6 3 14" xfId="29586"/>
    <cellStyle name="Normal 6 3 14 10" xfId="29587"/>
    <cellStyle name="Normal 6 3 14 11" xfId="29588"/>
    <cellStyle name="Normal 6 3 14 12" xfId="29589"/>
    <cellStyle name="Normal 6 3 14 13" xfId="29590"/>
    <cellStyle name="Normal 6 3 14 2" xfId="29591"/>
    <cellStyle name="Normal 6 3 14 3" xfId="29592"/>
    <cellStyle name="Normal 6 3 14 4" xfId="29593"/>
    <cellStyle name="Normal 6 3 14 5" xfId="29594"/>
    <cellStyle name="Normal 6 3 14 6" xfId="29595"/>
    <cellStyle name="Normal 6 3 14 7" xfId="29596"/>
    <cellStyle name="Normal 6 3 14 8" xfId="29597"/>
    <cellStyle name="Normal 6 3 14 9" xfId="29598"/>
    <cellStyle name="Normal 6 3 15" xfId="29599"/>
    <cellStyle name="Normal 6 3 15 10" xfId="29600"/>
    <cellStyle name="Normal 6 3 15 11" xfId="29601"/>
    <cellStyle name="Normal 6 3 15 12" xfId="29602"/>
    <cellStyle name="Normal 6 3 15 13" xfId="29603"/>
    <cellStyle name="Normal 6 3 15 2" xfId="29604"/>
    <cellStyle name="Normal 6 3 15 3" xfId="29605"/>
    <cellStyle name="Normal 6 3 15 4" xfId="29606"/>
    <cellStyle name="Normal 6 3 15 5" xfId="29607"/>
    <cellStyle name="Normal 6 3 15 6" xfId="29608"/>
    <cellStyle name="Normal 6 3 15 7" xfId="29609"/>
    <cellStyle name="Normal 6 3 15 8" xfId="29610"/>
    <cellStyle name="Normal 6 3 15 9" xfId="29611"/>
    <cellStyle name="Normal 6 3 16" xfId="29612"/>
    <cellStyle name="Normal 6 3 16 10" xfId="29613"/>
    <cellStyle name="Normal 6 3 16 11" xfId="29614"/>
    <cellStyle name="Normal 6 3 16 12" xfId="29615"/>
    <cellStyle name="Normal 6 3 16 13" xfId="29616"/>
    <cellStyle name="Normal 6 3 16 2" xfId="29617"/>
    <cellStyle name="Normal 6 3 16 3" xfId="29618"/>
    <cellStyle name="Normal 6 3 16 4" xfId="29619"/>
    <cellStyle name="Normal 6 3 16 5" xfId="29620"/>
    <cellStyle name="Normal 6 3 16 6" xfId="29621"/>
    <cellStyle name="Normal 6 3 16 7" xfId="29622"/>
    <cellStyle name="Normal 6 3 16 8" xfId="29623"/>
    <cellStyle name="Normal 6 3 16 9" xfId="29624"/>
    <cellStyle name="Normal 6 3 17" xfId="29625"/>
    <cellStyle name="Normal 6 3 17 10" xfId="29626"/>
    <cellStyle name="Normal 6 3 17 11" xfId="29627"/>
    <cellStyle name="Normal 6 3 17 12" xfId="29628"/>
    <cellStyle name="Normal 6 3 17 13" xfId="29629"/>
    <cellStyle name="Normal 6 3 17 2" xfId="29630"/>
    <cellStyle name="Normal 6 3 17 3" xfId="29631"/>
    <cellStyle name="Normal 6 3 17 4" xfId="29632"/>
    <cellStyle name="Normal 6 3 17 5" xfId="29633"/>
    <cellStyle name="Normal 6 3 17 6" xfId="29634"/>
    <cellStyle name="Normal 6 3 17 7" xfId="29635"/>
    <cellStyle name="Normal 6 3 17 8" xfId="29636"/>
    <cellStyle name="Normal 6 3 17 9" xfId="29637"/>
    <cellStyle name="Normal 6 3 18" xfId="29638"/>
    <cellStyle name="Normal 6 3 18 10" xfId="29639"/>
    <cellStyle name="Normal 6 3 18 11" xfId="29640"/>
    <cellStyle name="Normal 6 3 18 12" xfId="29641"/>
    <cellStyle name="Normal 6 3 18 13" xfId="29642"/>
    <cellStyle name="Normal 6 3 18 2" xfId="29643"/>
    <cellStyle name="Normal 6 3 18 3" xfId="29644"/>
    <cellStyle name="Normal 6 3 18 4" xfId="29645"/>
    <cellStyle name="Normal 6 3 18 5" xfId="29646"/>
    <cellStyle name="Normal 6 3 18 6" xfId="29647"/>
    <cellStyle name="Normal 6 3 18 7" xfId="29648"/>
    <cellStyle name="Normal 6 3 18 8" xfId="29649"/>
    <cellStyle name="Normal 6 3 18 9" xfId="29650"/>
    <cellStyle name="Normal 6 3 19" xfId="29651"/>
    <cellStyle name="Normal 6 3 19 10" xfId="29652"/>
    <cellStyle name="Normal 6 3 19 11" xfId="29653"/>
    <cellStyle name="Normal 6 3 19 12" xfId="29654"/>
    <cellStyle name="Normal 6 3 19 13" xfId="29655"/>
    <cellStyle name="Normal 6 3 19 2" xfId="29656"/>
    <cellStyle name="Normal 6 3 19 3" xfId="29657"/>
    <cellStyle name="Normal 6 3 19 4" xfId="29658"/>
    <cellStyle name="Normal 6 3 19 5" xfId="29659"/>
    <cellStyle name="Normal 6 3 19 6" xfId="29660"/>
    <cellStyle name="Normal 6 3 19 7" xfId="29661"/>
    <cellStyle name="Normal 6 3 19 8" xfId="29662"/>
    <cellStyle name="Normal 6 3 19 9" xfId="29663"/>
    <cellStyle name="Normal 6 3 2" xfId="29664"/>
    <cellStyle name="Normal 6 3 2 10" xfId="29665"/>
    <cellStyle name="Normal 6 3 2 10 2" xfId="29666"/>
    <cellStyle name="Normal 6 3 2 10 3" xfId="29667"/>
    <cellStyle name="Normal 6 3 2 10 4" xfId="29668"/>
    <cellStyle name="Normal 6 3 2 10 5" xfId="29669"/>
    <cellStyle name="Normal 6 3 2 10 6" xfId="29670"/>
    <cellStyle name="Normal 6 3 2 10 7" xfId="29671"/>
    <cellStyle name="Normal 6 3 2 10 8" xfId="29672"/>
    <cellStyle name="Normal 6 3 2 11" xfId="29673"/>
    <cellStyle name="Normal 6 3 2 11 2" xfId="29674"/>
    <cellStyle name="Normal 6 3 2 11 3" xfId="29675"/>
    <cellStyle name="Normal 6 3 2 11 4" xfId="29676"/>
    <cellStyle name="Normal 6 3 2 11 5" xfId="29677"/>
    <cellStyle name="Normal 6 3 2 11 6" xfId="29678"/>
    <cellStyle name="Normal 6 3 2 11 7" xfId="29679"/>
    <cellStyle name="Normal 6 3 2 11 8" xfId="29680"/>
    <cellStyle name="Normal 6 3 2 11 9" xfId="29681"/>
    <cellStyle name="Normal 6 3 2 12" xfId="29682"/>
    <cellStyle name="Normal 6 3 2 12 2" xfId="29683"/>
    <cellStyle name="Normal 6 3 2 12 3" xfId="29684"/>
    <cellStyle name="Normal 6 3 2 12 4" xfId="29685"/>
    <cellStyle name="Normal 6 3 2 12 5" xfId="29686"/>
    <cellStyle name="Normal 6 3 2 12 6" xfId="29687"/>
    <cellStyle name="Normal 6 3 2 12 7" xfId="29688"/>
    <cellStyle name="Normal 6 3 2 13" xfId="29689"/>
    <cellStyle name="Normal 6 3 2 13 2" xfId="29690"/>
    <cellStyle name="Normal 6 3 2 13 3" xfId="29691"/>
    <cellStyle name="Normal 6 3 2 14" xfId="29692"/>
    <cellStyle name="Normal 6 3 2 15" xfId="29693"/>
    <cellStyle name="Normal 6 3 2 16" xfId="29694"/>
    <cellStyle name="Normal 6 3 2 17" xfId="29695"/>
    <cellStyle name="Normal 6 3 2 18" xfId="29696"/>
    <cellStyle name="Normal 6 3 2 19" xfId="29697"/>
    <cellStyle name="Normal 6 3 2 2" xfId="29698"/>
    <cellStyle name="Normal 6 3 2 2 10" xfId="29699"/>
    <cellStyle name="Normal 6 3 2 2 11" xfId="29700"/>
    <cellStyle name="Normal 6 3 2 2 12" xfId="29701"/>
    <cellStyle name="Normal 6 3 2 2 13" xfId="29702"/>
    <cellStyle name="Normal 6 3 2 2 14" xfId="29703"/>
    <cellStyle name="Normal 6 3 2 2 15" xfId="29704"/>
    <cellStyle name="Normal 6 3 2 2 2" xfId="29705"/>
    <cellStyle name="Normal 6 3 2 2 2 2" xfId="29706"/>
    <cellStyle name="Normal 6 3 2 2 2 3" xfId="29707"/>
    <cellStyle name="Normal 6 3 2 2 2 4" xfId="29708"/>
    <cellStyle name="Normal 6 3 2 2 2 5" xfId="29709"/>
    <cellStyle name="Normal 6 3 2 2 2 6" xfId="29710"/>
    <cellStyle name="Normal 6 3 2 2 2 7" xfId="29711"/>
    <cellStyle name="Normal 6 3 2 2 2 8" xfId="29712"/>
    <cellStyle name="Normal 6 3 2 2 3" xfId="29713"/>
    <cellStyle name="Normal 6 3 2 2 3 2" xfId="29714"/>
    <cellStyle name="Normal 6 3 2 2 3 3" xfId="29715"/>
    <cellStyle name="Normal 6 3 2 2 3 4" xfId="29716"/>
    <cellStyle name="Normal 6 3 2 2 3 5" xfId="29717"/>
    <cellStyle name="Normal 6 3 2 2 3 6" xfId="29718"/>
    <cellStyle name="Normal 6 3 2 2 3 7" xfId="29719"/>
    <cellStyle name="Normal 6 3 2 2 3 8" xfId="29720"/>
    <cellStyle name="Normal 6 3 2 2 4" xfId="29721"/>
    <cellStyle name="Normal 6 3 2 2 4 2" xfId="29722"/>
    <cellStyle name="Normal 6 3 2 2 4 3" xfId="29723"/>
    <cellStyle name="Normal 6 3 2 2 4 4" xfId="29724"/>
    <cellStyle name="Normal 6 3 2 2 4 5" xfId="29725"/>
    <cellStyle name="Normal 6 3 2 2 4 6" xfId="29726"/>
    <cellStyle name="Normal 6 3 2 2 4 7" xfId="29727"/>
    <cellStyle name="Normal 6 3 2 2 4 8" xfId="29728"/>
    <cellStyle name="Normal 6 3 2 2 5" xfId="29729"/>
    <cellStyle name="Normal 6 3 2 2 5 2" xfId="29730"/>
    <cellStyle name="Normal 6 3 2 2 5 3" xfId="29731"/>
    <cellStyle name="Normal 6 3 2 2 5 4" xfId="29732"/>
    <cellStyle name="Normal 6 3 2 2 5 5" xfId="29733"/>
    <cellStyle name="Normal 6 3 2 2 5 6" xfId="29734"/>
    <cellStyle name="Normal 6 3 2 2 5 7" xfId="29735"/>
    <cellStyle name="Normal 6 3 2 2 6" xfId="29736"/>
    <cellStyle name="Normal 6 3 2 2 7" xfId="29737"/>
    <cellStyle name="Normal 6 3 2 2 8" xfId="29738"/>
    <cellStyle name="Normal 6 3 2 2 9" xfId="29739"/>
    <cellStyle name="Normal 6 3 2 20" xfId="29740"/>
    <cellStyle name="Normal 6 3 2 21" xfId="29741"/>
    <cellStyle name="Normal 6 3 2 3" xfId="29742"/>
    <cellStyle name="Normal 6 3 2 3 10" xfId="29743"/>
    <cellStyle name="Normal 6 3 2 3 11" xfId="29744"/>
    <cellStyle name="Normal 6 3 2 3 12" xfId="29745"/>
    <cellStyle name="Normal 6 3 2 3 13" xfId="29746"/>
    <cellStyle name="Normal 6 3 2 3 14" xfId="29747"/>
    <cellStyle name="Normal 6 3 2 3 15" xfId="29748"/>
    <cellStyle name="Normal 6 3 2 3 2" xfId="29749"/>
    <cellStyle name="Normal 6 3 2 3 2 2" xfId="29750"/>
    <cellStyle name="Normal 6 3 2 3 2 3" xfId="29751"/>
    <cellStyle name="Normal 6 3 2 3 2 4" xfId="29752"/>
    <cellStyle name="Normal 6 3 2 3 2 5" xfId="29753"/>
    <cellStyle name="Normal 6 3 2 3 2 6" xfId="29754"/>
    <cellStyle name="Normal 6 3 2 3 2 7" xfId="29755"/>
    <cellStyle name="Normal 6 3 2 3 2 8" xfId="29756"/>
    <cellStyle name="Normal 6 3 2 3 3" xfId="29757"/>
    <cellStyle name="Normal 6 3 2 3 3 2" xfId="29758"/>
    <cellStyle name="Normal 6 3 2 3 3 3" xfId="29759"/>
    <cellStyle name="Normal 6 3 2 3 3 4" xfId="29760"/>
    <cellStyle name="Normal 6 3 2 3 3 5" xfId="29761"/>
    <cellStyle name="Normal 6 3 2 3 3 6" xfId="29762"/>
    <cellStyle name="Normal 6 3 2 3 3 7" xfId="29763"/>
    <cellStyle name="Normal 6 3 2 3 3 8" xfId="29764"/>
    <cellStyle name="Normal 6 3 2 3 4" xfId="29765"/>
    <cellStyle name="Normal 6 3 2 3 4 2" xfId="29766"/>
    <cellStyle name="Normal 6 3 2 3 4 3" xfId="29767"/>
    <cellStyle name="Normal 6 3 2 3 4 4" xfId="29768"/>
    <cellStyle name="Normal 6 3 2 3 4 5" xfId="29769"/>
    <cellStyle name="Normal 6 3 2 3 4 6" xfId="29770"/>
    <cellStyle name="Normal 6 3 2 3 4 7" xfId="29771"/>
    <cellStyle name="Normal 6 3 2 3 4 8" xfId="29772"/>
    <cellStyle name="Normal 6 3 2 3 5" xfId="29773"/>
    <cellStyle name="Normal 6 3 2 3 5 2" xfId="29774"/>
    <cellStyle name="Normal 6 3 2 3 5 3" xfId="29775"/>
    <cellStyle name="Normal 6 3 2 3 5 4" xfId="29776"/>
    <cellStyle name="Normal 6 3 2 3 5 5" xfId="29777"/>
    <cellStyle name="Normal 6 3 2 3 5 6" xfId="29778"/>
    <cellStyle name="Normal 6 3 2 3 5 7" xfId="29779"/>
    <cellStyle name="Normal 6 3 2 3 6" xfId="29780"/>
    <cellStyle name="Normal 6 3 2 3 7" xfId="29781"/>
    <cellStyle name="Normal 6 3 2 3 8" xfId="29782"/>
    <cellStyle name="Normal 6 3 2 3 9" xfId="29783"/>
    <cellStyle name="Normal 6 3 2 4" xfId="29784"/>
    <cellStyle name="Normal 6 3 2 4 10" xfId="29785"/>
    <cellStyle name="Normal 6 3 2 4 11" xfId="29786"/>
    <cellStyle name="Normal 6 3 2 4 12" xfId="29787"/>
    <cellStyle name="Normal 6 3 2 4 13" xfId="29788"/>
    <cellStyle name="Normal 6 3 2 4 14" xfId="29789"/>
    <cellStyle name="Normal 6 3 2 4 15" xfId="29790"/>
    <cellStyle name="Normal 6 3 2 4 2" xfId="29791"/>
    <cellStyle name="Normal 6 3 2 4 2 2" xfId="29792"/>
    <cellStyle name="Normal 6 3 2 4 2 3" xfId="29793"/>
    <cellStyle name="Normal 6 3 2 4 2 4" xfId="29794"/>
    <cellStyle name="Normal 6 3 2 4 2 5" xfId="29795"/>
    <cellStyle name="Normal 6 3 2 4 2 6" xfId="29796"/>
    <cellStyle name="Normal 6 3 2 4 2 7" xfId="29797"/>
    <cellStyle name="Normal 6 3 2 4 2 8" xfId="29798"/>
    <cellStyle name="Normal 6 3 2 4 3" xfId="29799"/>
    <cellStyle name="Normal 6 3 2 4 3 2" xfId="29800"/>
    <cellStyle name="Normal 6 3 2 4 3 3" xfId="29801"/>
    <cellStyle name="Normal 6 3 2 4 3 4" xfId="29802"/>
    <cellStyle name="Normal 6 3 2 4 3 5" xfId="29803"/>
    <cellStyle name="Normal 6 3 2 4 3 6" xfId="29804"/>
    <cellStyle name="Normal 6 3 2 4 3 7" xfId="29805"/>
    <cellStyle name="Normal 6 3 2 4 3 8" xfId="29806"/>
    <cellStyle name="Normal 6 3 2 4 4" xfId="29807"/>
    <cellStyle name="Normal 6 3 2 4 4 2" xfId="29808"/>
    <cellStyle name="Normal 6 3 2 4 4 3" xfId="29809"/>
    <cellStyle name="Normal 6 3 2 4 4 4" xfId="29810"/>
    <cellStyle name="Normal 6 3 2 4 4 5" xfId="29811"/>
    <cellStyle name="Normal 6 3 2 4 4 6" xfId="29812"/>
    <cellStyle name="Normal 6 3 2 4 4 7" xfId="29813"/>
    <cellStyle name="Normal 6 3 2 4 4 8" xfId="29814"/>
    <cellStyle name="Normal 6 3 2 4 5" xfId="29815"/>
    <cellStyle name="Normal 6 3 2 4 5 2" xfId="29816"/>
    <cellStyle name="Normal 6 3 2 4 5 3" xfId="29817"/>
    <cellStyle name="Normal 6 3 2 4 5 4" xfId="29818"/>
    <cellStyle name="Normal 6 3 2 4 5 5" xfId="29819"/>
    <cellStyle name="Normal 6 3 2 4 5 6" xfId="29820"/>
    <cellStyle name="Normal 6 3 2 4 5 7" xfId="29821"/>
    <cellStyle name="Normal 6 3 2 4 6" xfId="29822"/>
    <cellStyle name="Normal 6 3 2 4 7" xfId="29823"/>
    <cellStyle name="Normal 6 3 2 4 8" xfId="29824"/>
    <cellStyle name="Normal 6 3 2 4 9" xfId="29825"/>
    <cellStyle name="Normal 6 3 2 5" xfId="29826"/>
    <cellStyle name="Normal 6 3 2 5 10" xfId="29827"/>
    <cellStyle name="Normal 6 3 2 5 11" xfId="29828"/>
    <cellStyle name="Normal 6 3 2 5 12" xfId="29829"/>
    <cellStyle name="Normal 6 3 2 5 13" xfId="29830"/>
    <cellStyle name="Normal 6 3 2 5 14" xfId="29831"/>
    <cellStyle name="Normal 6 3 2 5 15" xfId="29832"/>
    <cellStyle name="Normal 6 3 2 5 2" xfId="29833"/>
    <cellStyle name="Normal 6 3 2 5 2 2" xfId="29834"/>
    <cellStyle name="Normal 6 3 2 5 2 3" xfId="29835"/>
    <cellStyle name="Normal 6 3 2 5 2 4" xfId="29836"/>
    <cellStyle name="Normal 6 3 2 5 2 5" xfId="29837"/>
    <cellStyle name="Normal 6 3 2 5 2 6" xfId="29838"/>
    <cellStyle name="Normal 6 3 2 5 2 7" xfId="29839"/>
    <cellStyle name="Normal 6 3 2 5 2 8" xfId="29840"/>
    <cellStyle name="Normal 6 3 2 5 3" xfId="29841"/>
    <cellStyle name="Normal 6 3 2 5 3 2" xfId="29842"/>
    <cellStyle name="Normal 6 3 2 5 3 3" xfId="29843"/>
    <cellStyle name="Normal 6 3 2 5 3 4" xfId="29844"/>
    <cellStyle name="Normal 6 3 2 5 3 5" xfId="29845"/>
    <cellStyle name="Normal 6 3 2 5 3 6" xfId="29846"/>
    <cellStyle name="Normal 6 3 2 5 3 7" xfId="29847"/>
    <cellStyle name="Normal 6 3 2 5 3 8" xfId="29848"/>
    <cellStyle name="Normal 6 3 2 5 4" xfId="29849"/>
    <cellStyle name="Normal 6 3 2 5 4 2" xfId="29850"/>
    <cellStyle name="Normal 6 3 2 5 4 3" xfId="29851"/>
    <cellStyle name="Normal 6 3 2 5 4 4" xfId="29852"/>
    <cellStyle name="Normal 6 3 2 5 4 5" xfId="29853"/>
    <cellStyle name="Normal 6 3 2 5 4 6" xfId="29854"/>
    <cellStyle name="Normal 6 3 2 5 4 7" xfId="29855"/>
    <cellStyle name="Normal 6 3 2 5 4 8" xfId="29856"/>
    <cellStyle name="Normal 6 3 2 5 5" xfId="29857"/>
    <cellStyle name="Normal 6 3 2 5 5 2" xfId="29858"/>
    <cellStyle name="Normal 6 3 2 5 5 3" xfId="29859"/>
    <cellStyle name="Normal 6 3 2 5 5 4" xfId="29860"/>
    <cellStyle name="Normal 6 3 2 5 5 5" xfId="29861"/>
    <cellStyle name="Normal 6 3 2 5 5 6" xfId="29862"/>
    <cellStyle name="Normal 6 3 2 5 5 7" xfId="29863"/>
    <cellStyle name="Normal 6 3 2 5 6" xfId="29864"/>
    <cellStyle name="Normal 6 3 2 5 7" xfId="29865"/>
    <cellStyle name="Normal 6 3 2 5 8" xfId="29866"/>
    <cellStyle name="Normal 6 3 2 5 9" xfId="29867"/>
    <cellStyle name="Normal 6 3 2 6" xfId="29868"/>
    <cellStyle name="Normal 6 3 2 6 10" xfId="29869"/>
    <cellStyle name="Normal 6 3 2 6 11" xfId="29870"/>
    <cellStyle name="Normal 6 3 2 6 12" xfId="29871"/>
    <cellStyle name="Normal 6 3 2 6 13" xfId="29872"/>
    <cellStyle name="Normal 6 3 2 6 14" xfId="29873"/>
    <cellStyle name="Normal 6 3 2 6 15" xfId="29874"/>
    <cellStyle name="Normal 6 3 2 6 2" xfId="29875"/>
    <cellStyle name="Normal 6 3 2 6 2 2" xfId="29876"/>
    <cellStyle name="Normal 6 3 2 6 2 3" xfId="29877"/>
    <cellStyle name="Normal 6 3 2 6 2 4" xfId="29878"/>
    <cellStyle name="Normal 6 3 2 6 2 5" xfId="29879"/>
    <cellStyle name="Normal 6 3 2 6 2 6" xfId="29880"/>
    <cellStyle name="Normal 6 3 2 6 2 7" xfId="29881"/>
    <cellStyle name="Normal 6 3 2 6 2 8" xfId="29882"/>
    <cellStyle name="Normal 6 3 2 6 3" xfId="29883"/>
    <cellStyle name="Normal 6 3 2 6 3 2" xfId="29884"/>
    <cellStyle name="Normal 6 3 2 6 3 3" xfId="29885"/>
    <cellStyle name="Normal 6 3 2 6 3 4" xfId="29886"/>
    <cellStyle name="Normal 6 3 2 6 3 5" xfId="29887"/>
    <cellStyle name="Normal 6 3 2 6 3 6" xfId="29888"/>
    <cellStyle name="Normal 6 3 2 6 3 7" xfId="29889"/>
    <cellStyle name="Normal 6 3 2 6 3 8" xfId="29890"/>
    <cellStyle name="Normal 6 3 2 6 4" xfId="29891"/>
    <cellStyle name="Normal 6 3 2 6 4 2" xfId="29892"/>
    <cellStyle name="Normal 6 3 2 6 4 3" xfId="29893"/>
    <cellStyle name="Normal 6 3 2 6 4 4" xfId="29894"/>
    <cellStyle name="Normal 6 3 2 6 4 5" xfId="29895"/>
    <cellStyle name="Normal 6 3 2 6 4 6" xfId="29896"/>
    <cellStyle name="Normal 6 3 2 6 4 7" xfId="29897"/>
    <cellStyle name="Normal 6 3 2 6 4 8" xfId="29898"/>
    <cellStyle name="Normal 6 3 2 6 5" xfId="29899"/>
    <cellStyle name="Normal 6 3 2 6 5 2" xfId="29900"/>
    <cellStyle name="Normal 6 3 2 6 5 3" xfId="29901"/>
    <cellStyle name="Normal 6 3 2 6 5 4" xfId="29902"/>
    <cellStyle name="Normal 6 3 2 6 5 5" xfId="29903"/>
    <cellStyle name="Normal 6 3 2 6 5 6" xfId="29904"/>
    <cellStyle name="Normal 6 3 2 6 5 7" xfId="29905"/>
    <cellStyle name="Normal 6 3 2 6 6" xfId="29906"/>
    <cellStyle name="Normal 6 3 2 6 7" xfId="29907"/>
    <cellStyle name="Normal 6 3 2 6 8" xfId="29908"/>
    <cellStyle name="Normal 6 3 2 6 9" xfId="29909"/>
    <cellStyle name="Normal 6 3 2 7" xfId="29910"/>
    <cellStyle name="Normal 6 3 2 7 10" xfId="29911"/>
    <cellStyle name="Normal 6 3 2 7 11" xfId="29912"/>
    <cellStyle name="Normal 6 3 2 7 12" xfId="29913"/>
    <cellStyle name="Normal 6 3 2 7 13" xfId="29914"/>
    <cellStyle name="Normal 6 3 2 7 14" xfId="29915"/>
    <cellStyle name="Normal 6 3 2 7 15" xfId="29916"/>
    <cellStyle name="Normal 6 3 2 7 2" xfId="29917"/>
    <cellStyle name="Normal 6 3 2 7 2 2" xfId="29918"/>
    <cellStyle name="Normal 6 3 2 7 2 3" xfId="29919"/>
    <cellStyle name="Normal 6 3 2 7 2 4" xfId="29920"/>
    <cellStyle name="Normal 6 3 2 7 2 5" xfId="29921"/>
    <cellStyle name="Normal 6 3 2 7 2 6" xfId="29922"/>
    <cellStyle name="Normal 6 3 2 7 2 7" xfId="29923"/>
    <cellStyle name="Normal 6 3 2 7 2 8" xfId="29924"/>
    <cellStyle name="Normal 6 3 2 7 3" xfId="29925"/>
    <cellStyle name="Normal 6 3 2 7 3 2" xfId="29926"/>
    <cellStyle name="Normal 6 3 2 7 3 3" xfId="29927"/>
    <cellStyle name="Normal 6 3 2 7 3 4" xfId="29928"/>
    <cellStyle name="Normal 6 3 2 7 3 5" xfId="29929"/>
    <cellStyle name="Normal 6 3 2 7 3 6" xfId="29930"/>
    <cellStyle name="Normal 6 3 2 7 3 7" xfId="29931"/>
    <cellStyle name="Normal 6 3 2 7 3 8" xfId="29932"/>
    <cellStyle name="Normal 6 3 2 7 4" xfId="29933"/>
    <cellStyle name="Normal 6 3 2 7 4 2" xfId="29934"/>
    <cellStyle name="Normal 6 3 2 7 4 3" xfId="29935"/>
    <cellStyle name="Normal 6 3 2 7 4 4" xfId="29936"/>
    <cellStyle name="Normal 6 3 2 7 4 5" xfId="29937"/>
    <cellStyle name="Normal 6 3 2 7 4 6" xfId="29938"/>
    <cellStyle name="Normal 6 3 2 7 4 7" xfId="29939"/>
    <cellStyle name="Normal 6 3 2 7 4 8" xfId="29940"/>
    <cellStyle name="Normal 6 3 2 7 5" xfId="29941"/>
    <cellStyle name="Normal 6 3 2 7 5 2" xfId="29942"/>
    <cellStyle name="Normal 6 3 2 7 5 3" xfId="29943"/>
    <cellStyle name="Normal 6 3 2 7 5 4" xfId="29944"/>
    <cellStyle name="Normal 6 3 2 7 5 5" xfId="29945"/>
    <cellStyle name="Normal 6 3 2 7 5 6" xfId="29946"/>
    <cellStyle name="Normal 6 3 2 7 5 7" xfId="29947"/>
    <cellStyle name="Normal 6 3 2 7 6" xfId="29948"/>
    <cellStyle name="Normal 6 3 2 7 7" xfId="29949"/>
    <cellStyle name="Normal 6 3 2 7 8" xfId="29950"/>
    <cellStyle name="Normal 6 3 2 7 9" xfId="29951"/>
    <cellStyle name="Normal 6 3 2 8" xfId="29952"/>
    <cellStyle name="Normal 6 3 2 8 2" xfId="29953"/>
    <cellStyle name="Normal 6 3 2 8 3" xfId="29954"/>
    <cellStyle name="Normal 6 3 2 8 4" xfId="29955"/>
    <cellStyle name="Normal 6 3 2 8 5" xfId="29956"/>
    <cellStyle name="Normal 6 3 2 8 6" xfId="29957"/>
    <cellStyle name="Normal 6 3 2 8 7" xfId="29958"/>
    <cellStyle name="Normal 6 3 2 8 8" xfId="29959"/>
    <cellStyle name="Normal 6 3 2 9" xfId="29960"/>
    <cellStyle name="Normal 6 3 2 9 2" xfId="29961"/>
    <cellStyle name="Normal 6 3 2 9 3" xfId="29962"/>
    <cellStyle name="Normal 6 3 2 9 4" xfId="29963"/>
    <cellStyle name="Normal 6 3 2 9 5" xfId="29964"/>
    <cellStyle name="Normal 6 3 2 9 6" xfId="29965"/>
    <cellStyle name="Normal 6 3 2 9 7" xfId="29966"/>
    <cellStyle name="Normal 6 3 2 9 8" xfId="29967"/>
    <cellStyle name="Normal 6 3 20" xfId="29968"/>
    <cellStyle name="Normal 6 3 20 10" xfId="29969"/>
    <cellStyle name="Normal 6 3 20 11" xfId="29970"/>
    <cellStyle name="Normal 6 3 20 12" xfId="29971"/>
    <cellStyle name="Normal 6 3 20 13" xfId="29972"/>
    <cellStyle name="Normal 6 3 20 2" xfId="29973"/>
    <cellStyle name="Normal 6 3 20 3" xfId="29974"/>
    <cellStyle name="Normal 6 3 20 4" xfId="29975"/>
    <cellStyle name="Normal 6 3 20 5" xfId="29976"/>
    <cellStyle name="Normal 6 3 20 6" xfId="29977"/>
    <cellStyle name="Normal 6 3 20 7" xfId="29978"/>
    <cellStyle name="Normal 6 3 20 8" xfId="29979"/>
    <cellStyle name="Normal 6 3 20 9" xfId="29980"/>
    <cellStyle name="Normal 6 3 21" xfId="29981"/>
    <cellStyle name="Normal 6 3 21 10" xfId="29982"/>
    <cellStyle name="Normal 6 3 21 11" xfId="29983"/>
    <cellStyle name="Normal 6 3 21 12" xfId="29984"/>
    <cellStyle name="Normal 6 3 21 13" xfId="29985"/>
    <cellStyle name="Normal 6 3 21 2" xfId="29986"/>
    <cellStyle name="Normal 6 3 21 3" xfId="29987"/>
    <cellStyle name="Normal 6 3 21 4" xfId="29988"/>
    <cellStyle name="Normal 6 3 21 5" xfId="29989"/>
    <cellStyle name="Normal 6 3 21 6" xfId="29990"/>
    <cellStyle name="Normal 6 3 21 7" xfId="29991"/>
    <cellStyle name="Normal 6 3 21 8" xfId="29992"/>
    <cellStyle name="Normal 6 3 21 9" xfId="29993"/>
    <cellStyle name="Normal 6 3 22" xfId="29994"/>
    <cellStyle name="Normal 6 3 22 10" xfId="29995"/>
    <cellStyle name="Normal 6 3 22 11" xfId="29996"/>
    <cellStyle name="Normal 6 3 22 12" xfId="29997"/>
    <cellStyle name="Normal 6 3 22 13" xfId="29998"/>
    <cellStyle name="Normal 6 3 22 2" xfId="29999"/>
    <cellStyle name="Normal 6 3 22 3" xfId="30000"/>
    <cellStyle name="Normal 6 3 22 4" xfId="30001"/>
    <cellStyle name="Normal 6 3 22 5" xfId="30002"/>
    <cellStyle name="Normal 6 3 22 6" xfId="30003"/>
    <cellStyle name="Normal 6 3 22 7" xfId="30004"/>
    <cellStyle name="Normal 6 3 22 8" xfId="30005"/>
    <cellStyle name="Normal 6 3 22 9" xfId="30006"/>
    <cellStyle name="Normal 6 3 23" xfId="30007"/>
    <cellStyle name="Normal 6 3 23 10" xfId="30008"/>
    <cellStyle name="Normal 6 3 23 11" xfId="30009"/>
    <cellStyle name="Normal 6 3 23 12" xfId="30010"/>
    <cellStyle name="Normal 6 3 23 13" xfId="30011"/>
    <cellStyle name="Normal 6 3 23 2" xfId="30012"/>
    <cellStyle name="Normal 6 3 23 3" xfId="30013"/>
    <cellStyle name="Normal 6 3 23 4" xfId="30014"/>
    <cellStyle name="Normal 6 3 23 5" xfId="30015"/>
    <cellStyle name="Normal 6 3 23 6" xfId="30016"/>
    <cellStyle name="Normal 6 3 23 7" xfId="30017"/>
    <cellStyle name="Normal 6 3 23 8" xfId="30018"/>
    <cellStyle name="Normal 6 3 23 9" xfId="30019"/>
    <cellStyle name="Normal 6 3 24" xfId="30020"/>
    <cellStyle name="Normal 6 3 24 10" xfId="30021"/>
    <cellStyle name="Normal 6 3 24 11" xfId="30022"/>
    <cellStyle name="Normal 6 3 24 12" xfId="30023"/>
    <cellStyle name="Normal 6 3 24 13" xfId="30024"/>
    <cellStyle name="Normal 6 3 24 2" xfId="30025"/>
    <cellStyle name="Normal 6 3 24 3" xfId="30026"/>
    <cellStyle name="Normal 6 3 24 4" xfId="30027"/>
    <cellStyle name="Normal 6 3 24 5" xfId="30028"/>
    <cellStyle name="Normal 6 3 24 6" xfId="30029"/>
    <cellStyle name="Normal 6 3 24 7" xfId="30030"/>
    <cellStyle name="Normal 6 3 24 8" xfId="30031"/>
    <cellStyle name="Normal 6 3 24 9" xfId="30032"/>
    <cellStyle name="Normal 6 3 25" xfId="30033"/>
    <cellStyle name="Normal 6 3 25 10" xfId="30034"/>
    <cellStyle name="Normal 6 3 25 11" xfId="30035"/>
    <cellStyle name="Normal 6 3 25 12" xfId="30036"/>
    <cellStyle name="Normal 6 3 25 13" xfId="30037"/>
    <cellStyle name="Normal 6 3 25 2" xfId="30038"/>
    <cellStyle name="Normal 6 3 25 3" xfId="30039"/>
    <cellStyle name="Normal 6 3 25 4" xfId="30040"/>
    <cellStyle name="Normal 6 3 25 5" xfId="30041"/>
    <cellStyle name="Normal 6 3 25 6" xfId="30042"/>
    <cellStyle name="Normal 6 3 25 7" xfId="30043"/>
    <cellStyle name="Normal 6 3 25 8" xfId="30044"/>
    <cellStyle name="Normal 6 3 25 9" xfId="30045"/>
    <cellStyle name="Normal 6 3 26" xfId="30046"/>
    <cellStyle name="Normal 6 3 26 10" xfId="30047"/>
    <cellStyle name="Normal 6 3 26 11" xfId="30048"/>
    <cellStyle name="Normal 6 3 26 12" xfId="30049"/>
    <cellStyle name="Normal 6 3 26 13" xfId="30050"/>
    <cellStyle name="Normal 6 3 26 2" xfId="30051"/>
    <cellStyle name="Normal 6 3 26 3" xfId="30052"/>
    <cellStyle name="Normal 6 3 26 4" xfId="30053"/>
    <cellStyle name="Normal 6 3 26 5" xfId="30054"/>
    <cellStyle name="Normal 6 3 26 6" xfId="30055"/>
    <cellStyle name="Normal 6 3 26 7" xfId="30056"/>
    <cellStyle name="Normal 6 3 26 8" xfId="30057"/>
    <cellStyle name="Normal 6 3 26 9" xfId="30058"/>
    <cellStyle name="Normal 6 3 27" xfId="30059"/>
    <cellStyle name="Normal 6 3 27 10" xfId="30060"/>
    <cellStyle name="Normal 6 3 27 11" xfId="30061"/>
    <cellStyle name="Normal 6 3 27 12" xfId="30062"/>
    <cellStyle name="Normal 6 3 27 13" xfId="30063"/>
    <cellStyle name="Normal 6 3 27 2" xfId="30064"/>
    <cellStyle name="Normal 6 3 27 3" xfId="30065"/>
    <cellStyle name="Normal 6 3 27 4" xfId="30066"/>
    <cellStyle name="Normal 6 3 27 5" xfId="30067"/>
    <cellStyle name="Normal 6 3 27 6" xfId="30068"/>
    <cellStyle name="Normal 6 3 27 7" xfId="30069"/>
    <cellStyle name="Normal 6 3 27 8" xfId="30070"/>
    <cellStyle name="Normal 6 3 27 9" xfId="30071"/>
    <cellStyle name="Normal 6 3 28" xfId="30072"/>
    <cellStyle name="Normal 6 3 28 10" xfId="30073"/>
    <cellStyle name="Normal 6 3 28 11" xfId="30074"/>
    <cellStyle name="Normal 6 3 28 12" xfId="30075"/>
    <cellStyle name="Normal 6 3 28 13" xfId="30076"/>
    <cellStyle name="Normal 6 3 28 2" xfId="30077"/>
    <cellStyle name="Normal 6 3 28 3" xfId="30078"/>
    <cellStyle name="Normal 6 3 28 4" xfId="30079"/>
    <cellStyle name="Normal 6 3 28 5" xfId="30080"/>
    <cellStyle name="Normal 6 3 28 6" xfId="30081"/>
    <cellStyle name="Normal 6 3 28 7" xfId="30082"/>
    <cellStyle name="Normal 6 3 28 8" xfId="30083"/>
    <cellStyle name="Normal 6 3 28 9" xfId="30084"/>
    <cellStyle name="Normal 6 3 29" xfId="30085"/>
    <cellStyle name="Normal 6 3 29 10" xfId="30086"/>
    <cellStyle name="Normal 6 3 29 11" xfId="30087"/>
    <cellStyle name="Normal 6 3 29 12" xfId="30088"/>
    <cellStyle name="Normal 6 3 29 13" xfId="30089"/>
    <cellStyle name="Normal 6 3 29 2" xfId="30090"/>
    <cellStyle name="Normal 6 3 29 3" xfId="30091"/>
    <cellStyle name="Normal 6 3 29 4" xfId="30092"/>
    <cellStyle name="Normal 6 3 29 5" xfId="30093"/>
    <cellStyle name="Normal 6 3 29 6" xfId="30094"/>
    <cellStyle name="Normal 6 3 29 7" xfId="30095"/>
    <cellStyle name="Normal 6 3 29 8" xfId="30096"/>
    <cellStyle name="Normal 6 3 29 9" xfId="30097"/>
    <cellStyle name="Normal 6 3 3" xfId="30098"/>
    <cellStyle name="Normal 6 3 3 10" xfId="30099"/>
    <cellStyle name="Normal 6 3 3 10 2" xfId="30100"/>
    <cellStyle name="Normal 6 3 3 10 3" xfId="30101"/>
    <cellStyle name="Normal 6 3 3 10 4" xfId="30102"/>
    <cellStyle name="Normal 6 3 3 10 5" xfId="30103"/>
    <cellStyle name="Normal 6 3 3 10 6" xfId="30104"/>
    <cellStyle name="Normal 6 3 3 10 7" xfId="30105"/>
    <cellStyle name="Normal 6 3 3 10 8" xfId="30106"/>
    <cellStyle name="Normal 6 3 3 11" xfId="30107"/>
    <cellStyle name="Normal 6 3 3 11 2" xfId="30108"/>
    <cellStyle name="Normal 6 3 3 11 3" xfId="30109"/>
    <cellStyle name="Normal 6 3 3 11 4" xfId="30110"/>
    <cellStyle name="Normal 6 3 3 11 5" xfId="30111"/>
    <cellStyle name="Normal 6 3 3 11 6" xfId="30112"/>
    <cellStyle name="Normal 6 3 3 11 7" xfId="30113"/>
    <cellStyle name="Normal 6 3 3 12" xfId="30114"/>
    <cellStyle name="Normal 6 3 3 13" xfId="30115"/>
    <cellStyle name="Normal 6 3 3 14" xfId="30116"/>
    <cellStyle name="Normal 6 3 3 15" xfId="30117"/>
    <cellStyle name="Normal 6 3 3 16" xfId="30118"/>
    <cellStyle name="Normal 6 3 3 17" xfId="30119"/>
    <cellStyle name="Normal 6 3 3 18" xfId="30120"/>
    <cellStyle name="Normal 6 3 3 19" xfId="30121"/>
    <cellStyle name="Normal 6 3 3 2" xfId="30122"/>
    <cellStyle name="Normal 6 3 3 2 10" xfId="30123"/>
    <cellStyle name="Normal 6 3 3 2 11" xfId="30124"/>
    <cellStyle name="Normal 6 3 3 2 12" xfId="30125"/>
    <cellStyle name="Normal 6 3 3 2 13" xfId="30126"/>
    <cellStyle name="Normal 6 3 3 2 14" xfId="30127"/>
    <cellStyle name="Normal 6 3 3 2 15" xfId="30128"/>
    <cellStyle name="Normal 6 3 3 2 2" xfId="30129"/>
    <cellStyle name="Normal 6 3 3 2 2 2" xfId="30130"/>
    <cellStyle name="Normal 6 3 3 2 2 3" xfId="30131"/>
    <cellStyle name="Normal 6 3 3 2 2 4" xfId="30132"/>
    <cellStyle name="Normal 6 3 3 2 2 5" xfId="30133"/>
    <cellStyle name="Normal 6 3 3 2 2 6" xfId="30134"/>
    <cellStyle name="Normal 6 3 3 2 2 7" xfId="30135"/>
    <cellStyle name="Normal 6 3 3 2 2 8" xfId="30136"/>
    <cellStyle name="Normal 6 3 3 2 3" xfId="30137"/>
    <cellStyle name="Normal 6 3 3 2 3 2" xfId="30138"/>
    <cellStyle name="Normal 6 3 3 2 3 3" xfId="30139"/>
    <cellStyle name="Normal 6 3 3 2 3 4" xfId="30140"/>
    <cellStyle name="Normal 6 3 3 2 3 5" xfId="30141"/>
    <cellStyle name="Normal 6 3 3 2 3 6" xfId="30142"/>
    <cellStyle name="Normal 6 3 3 2 3 7" xfId="30143"/>
    <cellStyle name="Normal 6 3 3 2 3 8" xfId="30144"/>
    <cellStyle name="Normal 6 3 3 2 4" xfId="30145"/>
    <cellStyle name="Normal 6 3 3 2 4 2" xfId="30146"/>
    <cellStyle name="Normal 6 3 3 2 4 3" xfId="30147"/>
    <cellStyle name="Normal 6 3 3 2 4 4" xfId="30148"/>
    <cellStyle name="Normal 6 3 3 2 4 5" xfId="30149"/>
    <cellStyle name="Normal 6 3 3 2 4 6" xfId="30150"/>
    <cellStyle name="Normal 6 3 3 2 4 7" xfId="30151"/>
    <cellStyle name="Normal 6 3 3 2 4 8" xfId="30152"/>
    <cellStyle name="Normal 6 3 3 2 5" xfId="30153"/>
    <cellStyle name="Normal 6 3 3 2 5 2" xfId="30154"/>
    <cellStyle name="Normal 6 3 3 2 5 3" xfId="30155"/>
    <cellStyle name="Normal 6 3 3 2 5 4" xfId="30156"/>
    <cellStyle name="Normal 6 3 3 2 5 5" xfId="30157"/>
    <cellStyle name="Normal 6 3 3 2 5 6" xfId="30158"/>
    <cellStyle name="Normal 6 3 3 2 5 7" xfId="30159"/>
    <cellStyle name="Normal 6 3 3 2 6" xfId="30160"/>
    <cellStyle name="Normal 6 3 3 2 7" xfId="30161"/>
    <cellStyle name="Normal 6 3 3 2 8" xfId="30162"/>
    <cellStyle name="Normal 6 3 3 2 9" xfId="30163"/>
    <cellStyle name="Normal 6 3 3 20" xfId="30164"/>
    <cellStyle name="Normal 6 3 3 21" xfId="30165"/>
    <cellStyle name="Normal 6 3 3 3" xfId="30166"/>
    <cellStyle name="Normal 6 3 3 3 10" xfId="30167"/>
    <cellStyle name="Normal 6 3 3 3 11" xfId="30168"/>
    <cellStyle name="Normal 6 3 3 3 12" xfId="30169"/>
    <cellStyle name="Normal 6 3 3 3 13" xfId="30170"/>
    <cellStyle name="Normal 6 3 3 3 14" xfId="30171"/>
    <cellStyle name="Normal 6 3 3 3 15" xfId="30172"/>
    <cellStyle name="Normal 6 3 3 3 2" xfId="30173"/>
    <cellStyle name="Normal 6 3 3 3 2 2" xfId="30174"/>
    <cellStyle name="Normal 6 3 3 3 2 3" xfId="30175"/>
    <cellStyle name="Normal 6 3 3 3 2 4" xfId="30176"/>
    <cellStyle name="Normal 6 3 3 3 2 5" xfId="30177"/>
    <cellStyle name="Normal 6 3 3 3 2 6" xfId="30178"/>
    <cellStyle name="Normal 6 3 3 3 2 7" xfId="30179"/>
    <cellStyle name="Normal 6 3 3 3 2 8" xfId="30180"/>
    <cellStyle name="Normal 6 3 3 3 3" xfId="30181"/>
    <cellStyle name="Normal 6 3 3 3 3 2" xfId="30182"/>
    <cellStyle name="Normal 6 3 3 3 3 3" xfId="30183"/>
    <cellStyle name="Normal 6 3 3 3 3 4" xfId="30184"/>
    <cellStyle name="Normal 6 3 3 3 3 5" xfId="30185"/>
    <cellStyle name="Normal 6 3 3 3 3 6" xfId="30186"/>
    <cellStyle name="Normal 6 3 3 3 3 7" xfId="30187"/>
    <cellStyle name="Normal 6 3 3 3 3 8" xfId="30188"/>
    <cellStyle name="Normal 6 3 3 3 4" xfId="30189"/>
    <cellStyle name="Normal 6 3 3 3 4 2" xfId="30190"/>
    <cellStyle name="Normal 6 3 3 3 4 3" xfId="30191"/>
    <cellStyle name="Normal 6 3 3 3 4 4" xfId="30192"/>
    <cellStyle name="Normal 6 3 3 3 4 5" xfId="30193"/>
    <cellStyle name="Normal 6 3 3 3 4 6" xfId="30194"/>
    <cellStyle name="Normal 6 3 3 3 4 7" xfId="30195"/>
    <cellStyle name="Normal 6 3 3 3 4 8" xfId="30196"/>
    <cellStyle name="Normal 6 3 3 3 5" xfId="30197"/>
    <cellStyle name="Normal 6 3 3 3 5 2" xfId="30198"/>
    <cellStyle name="Normal 6 3 3 3 5 3" xfId="30199"/>
    <cellStyle name="Normal 6 3 3 3 5 4" xfId="30200"/>
    <cellStyle name="Normal 6 3 3 3 5 5" xfId="30201"/>
    <cellStyle name="Normal 6 3 3 3 5 6" xfId="30202"/>
    <cellStyle name="Normal 6 3 3 3 5 7" xfId="30203"/>
    <cellStyle name="Normal 6 3 3 3 6" xfId="30204"/>
    <cellStyle name="Normal 6 3 3 3 7" xfId="30205"/>
    <cellStyle name="Normal 6 3 3 3 8" xfId="30206"/>
    <cellStyle name="Normal 6 3 3 3 9" xfId="30207"/>
    <cellStyle name="Normal 6 3 3 4" xfId="30208"/>
    <cellStyle name="Normal 6 3 3 4 10" xfId="30209"/>
    <cellStyle name="Normal 6 3 3 4 11" xfId="30210"/>
    <cellStyle name="Normal 6 3 3 4 12" xfId="30211"/>
    <cellStyle name="Normal 6 3 3 4 13" xfId="30212"/>
    <cellStyle name="Normal 6 3 3 4 14" xfId="30213"/>
    <cellStyle name="Normal 6 3 3 4 15" xfId="30214"/>
    <cellStyle name="Normal 6 3 3 4 2" xfId="30215"/>
    <cellStyle name="Normal 6 3 3 4 2 2" xfId="30216"/>
    <cellStyle name="Normal 6 3 3 4 2 3" xfId="30217"/>
    <cellStyle name="Normal 6 3 3 4 2 4" xfId="30218"/>
    <cellStyle name="Normal 6 3 3 4 2 5" xfId="30219"/>
    <cellStyle name="Normal 6 3 3 4 2 6" xfId="30220"/>
    <cellStyle name="Normal 6 3 3 4 2 7" xfId="30221"/>
    <cellStyle name="Normal 6 3 3 4 2 8" xfId="30222"/>
    <cellStyle name="Normal 6 3 3 4 3" xfId="30223"/>
    <cellStyle name="Normal 6 3 3 4 3 2" xfId="30224"/>
    <cellStyle name="Normal 6 3 3 4 3 3" xfId="30225"/>
    <cellStyle name="Normal 6 3 3 4 3 4" xfId="30226"/>
    <cellStyle name="Normal 6 3 3 4 3 5" xfId="30227"/>
    <cellStyle name="Normal 6 3 3 4 3 6" xfId="30228"/>
    <cellStyle name="Normal 6 3 3 4 3 7" xfId="30229"/>
    <cellStyle name="Normal 6 3 3 4 3 8" xfId="30230"/>
    <cellStyle name="Normal 6 3 3 4 4" xfId="30231"/>
    <cellStyle name="Normal 6 3 3 4 4 2" xfId="30232"/>
    <cellStyle name="Normal 6 3 3 4 4 3" xfId="30233"/>
    <cellStyle name="Normal 6 3 3 4 4 4" xfId="30234"/>
    <cellStyle name="Normal 6 3 3 4 4 5" xfId="30235"/>
    <cellStyle name="Normal 6 3 3 4 4 6" xfId="30236"/>
    <cellStyle name="Normal 6 3 3 4 4 7" xfId="30237"/>
    <cellStyle name="Normal 6 3 3 4 4 8" xfId="30238"/>
    <cellStyle name="Normal 6 3 3 4 5" xfId="30239"/>
    <cellStyle name="Normal 6 3 3 4 5 2" xfId="30240"/>
    <cellStyle name="Normal 6 3 3 4 5 3" xfId="30241"/>
    <cellStyle name="Normal 6 3 3 4 5 4" xfId="30242"/>
    <cellStyle name="Normal 6 3 3 4 5 5" xfId="30243"/>
    <cellStyle name="Normal 6 3 3 4 5 6" xfId="30244"/>
    <cellStyle name="Normal 6 3 3 4 5 7" xfId="30245"/>
    <cellStyle name="Normal 6 3 3 4 6" xfId="30246"/>
    <cellStyle name="Normal 6 3 3 4 7" xfId="30247"/>
    <cellStyle name="Normal 6 3 3 4 8" xfId="30248"/>
    <cellStyle name="Normal 6 3 3 4 9" xfId="30249"/>
    <cellStyle name="Normal 6 3 3 5" xfId="30250"/>
    <cellStyle name="Normal 6 3 3 5 10" xfId="30251"/>
    <cellStyle name="Normal 6 3 3 5 11" xfId="30252"/>
    <cellStyle name="Normal 6 3 3 5 12" xfId="30253"/>
    <cellStyle name="Normal 6 3 3 5 13" xfId="30254"/>
    <cellStyle name="Normal 6 3 3 5 14" xfId="30255"/>
    <cellStyle name="Normal 6 3 3 5 15" xfId="30256"/>
    <cellStyle name="Normal 6 3 3 5 2" xfId="30257"/>
    <cellStyle name="Normal 6 3 3 5 2 2" xfId="30258"/>
    <cellStyle name="Normal 6 3 3 5 2 3" xfId="30259"/>
    <cellStyle name="Normal 6 3 3 5 2 4" xfId="30260"/>
    <cellStyle name="Normal 6 3 3 5 2 5" xfId="30261"/>
    <cellStyle name="Normal 6 3 3 5 2 6" xfId="30262"/>
    <cellStyle name="Normal 6 3 3 5 2 7" xfId="30263"/>
    <cellStyle name="Normal 6 3 3 5 2 8" xfId="30264"/>
    <cellStyle name="Normal 6 3 3 5 3" xfId="30265"/>
    <cellStyle name="Normal 6 3 3 5 3 2" xfId="30266"/>
    <cellStyle name="Normal 6 3 3 5 3 3" xfId="30267"/>
    <cellStyle name="Normal 6 3 3 5 3 4" xfId="30268"/>
    <cellStyle name="Normal 6 3 3 5 3 5" xfId="30269"/>
    <cellStyle name="Normal 6 3 3 5 3 6" xfId="30270"/>
    <cellStyle name="Normal 6 3 3 5 3 7" xfId="30271"/>
    <cellStyle name="Normal 6 3 3 5 3 8" xfId="30272"/>
    <cellStyle name="Normal 6 3 3 5 4" xfId="30273"/>
    <cellStyle name="Normal 6 3 3 5 4 2" xfId="30274"/>
    <cellStyle name="Normal 6 3 3 5 4 3" xfId="30275"/>
    <cellStyle name="Normal 6 3 3 5 4 4" xfId="30276"/>
    <cellStyle name="Normal 6 3 3 5 4 5" xfId="30277"/>
    <cellStyle name="Normal 6 3 3 5 4 6" xfId="30278"/>
    <cellStyle name="Normal 6 3 3 5 4 7" xfId="30279"/>
    <cellStyle name="Normal 6 3 3 5 4 8" xfId="30280"/>
    <cellStyle name="Normal 6 3 3 5 5" xfId="30281"/>
    <cellStyle name="Normal 6 3 3 5 5 2" xfId="30282"/>
    <cellStyle name="Normal 6 3 3 5 5 3" xfId="30283"/>
    <cellStyle name="Normal 6 3 3 5 5 4" xfId="30284"/>
    <cellStyle name="Normal 6 3 3 5 5 5" xfId="30285"/>
    <cellStyle name="Normal 6 3 3 5 5 6" xfId="30286"/>
    <cellStyle name="Normal 6 3 3 5 5 7" xfId="30287"/>
    <cellStyle name="Normal 6 3 3 5 6" xfId="30288"/>
    <cellStyle name="Normal 6 3 3 5 7" xfId="30289"/>
    <cellStyle name="Normal 6 3 3 5 8" xfId="30290"/>
    <cellStyle name="Normal 6 3 3 5 9" xfId="30291"/>
    <cellStyle name="Normal 6 3 3 6" xfId="30292"/>
    <cellStyle name="Normal 6 3 3 6 10" xfId="30293"/>
    <cellStyle name="Normal 6 3 3 6 11" xfId="30294"/>
    <cellStyle name="Normal 6 3 3 6 12" xfId="30295"/>
    <cellStyle name="Normal 6 3 3 6 13" xfId="30296"/>
    <cellStyle name="Normal 6 3 3 6 14" xfId="30297"/>
    <cellStyle name="Normal 6 3 3 6 15" xfId="30298"/>
    <cellStyle name="Normal 6 3 3 6 2" xfId="30299"/>
    <cellStyle name="Normal 6 3 3 6 2 2" xfId="30300"/>
    <cellStyle name="Normal 6 3 3 6 2 3" xfId="30301"/>
    <cellStyle name="Normal 6 3 3 6 2 4" xfId="30302"/>
    <cellStyle name="Normal 6 3 3 6 2 5" xfId="30303"/>
    <cellStyle name="Normal 6 3 3 6 2 6" xfId="30304"/>
    <cellStyle name="Normal 6 3 3 6 2 7" xfId="30305"/>
    <cellStyle name="Normal 6 3 3 6 2 8" xfId="30306"/>
    <cellStyle name="Normal 6 3 3 6 3" xfId="30307"/>
    <cellStyle name="Normal 6 3 3 6 3 2" xfId="30308"/>
    <cellStyle name="Normal 6 3 3 6 3 3" xfId="30309"/>
    <cellStyle name="Normal 6 3 3 6 3 4" xfId="30310"/>
    <cellStyle name="Normal 6 3 3 6 3 5" xfId="30311"/>
    <cellStyle name="Normal 6 3 3 6 3 6" xfId="30312"/>
    <cellStyle name="Normal 6 3 3 6 3 7" xfId="30313"/>
    <cellStyle name="Normal 6 3 3 6 3 8" xfId="30314"/>
    <cellStyle name="Normal 6 3 3 6 4" xfId="30315"/>
    <cellStyle name="Normal 6 3 3 6 4 2" xfId="30316"/>
    <cellStyle name="Normal 6 3 3 6 4 3" xfId="30317"/>
    <cellStyle name="Normal 6 3 3 6 4 4" xfId="30318"/>
    <cellStyle name="Normal 6 3 3 6 4 5" xfId="30319"/>
    <cellStyle name="Normal 6 3 3 6 4 6" xfId="30320"/>
    <cellStyle name="Normal 6 3 3 6 4 7" xfId="30321"/>
    <cellStyle name="Normal 6 3 3 6 4 8" xfId="30322"/>
    <cellStyle name="Normal 6 3 3 6 5" xfId="30323"/>
    <cellStyle name="Normal 6 3 3 6 5 2" xfId="30324"/>
    <cellStyle name="Normal 6 3 3 6 5 3" xfId="30325"/>
    <cellStyle name="Normal 6 3 3 6 5 4" xfId="30326"/>
    <cellStyle name="Normal 6 3 3 6 5 5" xfId="30327"/>
    <cellStyle name="Normal 6 3 3 6 5 6" xfId="30328"/>
    <cellStyle name="Normal 6 3 3 6 5 7" xfId="30329"/>
    <cellStyle name="Normal 6 3 3 6 6" xfId="30330"/>
    <cellStyle name="Normal 6 3 3 6 7" xfId="30331"/>
    <cellStyle name="Normal 6 3 3 6 8" xfId="30332"/>
    <cellStyle name="Normal 6 3 3 6 9" xfId="30333"/>
    <cellStyle name="Normal 6 3 3 7" xfId="30334"/>
    <cellStyle name="Normal 6 3 3 7 10" xfId="30335"/>
    <cellStyle name="Normal 6 3 3 7 11" xfId="30336"/>
    <cellStyle name="Normal 6 3 3 7 12" xfId="30337"/>
    <cellStyle name="Normal 6 3 3 7 13" xfId="30338"/>
    <cellStyle name="Normal 6 3 3 7 14" xfId="30339"/>
    <cellStyle name="Normal 6 3 3 7 15" xfId="30340"/>
    <cellStyle name="Normal 6 3 3 7 2" xfId="30341"/>
    <cellStyle name="Normal 6 3 3 7 2 2" xfId="30342"/>
    <cellStyle name="Normal 6 3 3 7 2 3" xfId="30343"/>
    <cellStyle name="Normal 6 3 3 7 2 4" xfId="30344"/>
    <cellStyle name="Normal 6 3 3 7 2 5" xfId="30345"/>
    <cellStyle name="Normal 6 3 3 7 2 6" xfId="30346"/>
    <cellStyle name="Normal 6 3 3 7 2 7" xfId="30347"/>
    <cellStyle name="Normal 6 3 3 7 2 8" xfId="30348"/>
    <cellStyle name="Normal 6 3 3 7 3" xfId="30349"/>
    <cellStyle name="Normal 6 3 3 7 3 2" xfId="30350"/>
    <cellStyle name="Normal 6 3 3 7 3 3" xfId="30351"/>
    <cellStyle name="Normal 6 3 3 7 3 4" xfId="30352"/>
    <cellStyle name="Normal 6 3 3 7 3 5" xfId="30353"/>
    <cellStyle name="Normal 6 3 3 7 3 6" xfId="30354"/>
    <cellStyle name="Normal 6 3 3 7 3 7" xfId="30355"/>
    <cellStyle name="Normal 6 3 3 7 3 8" xfId="30356"/>
    <cellStyle name="Normal 6 3 3 7 4" xfId="30357"/>
    <cellStyle name="Normal 6 3 3 7 4 2" xfId="30358"/>
    <cellStyle name="Normal 6 3 3 7 4 3" xfId="30359"/>
    <cellStyle name="Normal 6 3 3 7 4 4" xfId="30360"/>
    <cellStyle name="Normal 6 3 3 7 4 5" xfId="30361"/>
    <cellStyle name="Normal 6 3 3 7 4 6" xfId="30362"/>
    <cellStyle name="Normal 6 3 3 7 4 7" xfId="30363"/>
    <cellStyle name="Normal 6 3 3 7 4 8" xfId="30364"/>
    <cellStyle name="Normal 6 3 3 7 5" xfId="30365"/>
    <cellStyle name="Normal 6 3 3 7 5 2" xfId="30366"/>
    <cellStyle name="Normal 6 3 3 7 5 3" xfId="30367"/>
    <cellStyle name="Normal 6 3 3 7 5 4" xfId="30368"/>
    <cellStyle name="Normal 6 3 3 7 5 5" xfId="30369"/>
    <cellStyle name="Normal 6 3 3 7 5 6" xfId="30370"/>
    <cellStyle name="Normal 6 3 3 7 5 7" xfId="30371"/>
    <cellStyle name="Normal 6 3 3 7 6" xfId="30372"/>
    <cellStyle name="Normal 6 3 3 7 7" xfId="30373"/>
    <cellStyle name="Normal 6 3 3 7 8" xfId="30374"/>
    <cellStyle name="Normal 6 3 3 7 9" xfId="30375"/>
    <cellStyle name="Normal 6 3 3 8" xfId="30376"/>
    <cellStyle name="Normal 6 3 3 8 2" xfId="30377"/>
    <cellStyle name="Normal 6 3 3 8 3" xfId="30378"/>
    <cellStyle name="Normal 6 3 3 8 4" xfId="30379"/>
    <cellStyle name="Normal 6 3 3 8 5" xfId="30380"/>
    <cellStyle name="Normal 6 3 3 8 6" xfId="30381"/>
    <cellStyle name="Normal 6 3 3 8 7" xfId="30382"/>
    <cellStyle name="Normal 6 3 3 8 8" xfId="30383"/>
    <cellStyle name="Normal 6 3 3 9" xfId="30384"/>
    <cellStyle name="Normal 6 3 3 9 2" xfId="30385"/>
    <cellStyle name="Normal 6 3 3 9 3" xfId="30386"/>
    <cellStyle name="Normal 6 3 3 9 4" xfId="30387"/>
    <cellStyle name="Normal 6 3 3 9 5" xfId="30388"/>
    <cellStyle name="Normal 6 3 3 9 6" xfId="30389"/>
    <cellStyle name="Normal 6 3 3 9 7" xfId="30390"/>
    <cellStyle name="Normal 6 3 3 9 8" xfId="30391"/>
    <cellStyle name="Normal 6 3 30" xfId="30392"/>
    <cellStyle name="Normal 6 3 30 10" xfId="30393"/>
    <cellStyle name="Normal 6 3 30 11" xfId="30394"/>
    <cellStyle name="Normal 6 3 30 12" xfId="30395"/>
    <cellStyle name="Normal 6 3 30 13" xfId="30396"/>
    <cellStyle name="Normal 6 3 30 2" xfId="30397"/>
    <cellStyle name="Normal 6 3 30 3" xfId="30398"/>
    <cellStyle name="Normal 6 3 30 4" xfId="30399"/>
    <cellStyle name="Normal 6 3 30 5" xfId="30400"/>
    <cellStyle name="Normal 6 3 30 6" xfId="30401"/>
    <cellStyle name="Normal 6 3 30 7" xfId="30402"/>
    <cellStyle name="Normal 6 3 30 8" xfId="30403"/>
    <cellStyle name="Normal 6 3 30 9" xfId="30404"/>
    <cellStyle name="Normal 6 3 31" xfId="30405"/>
    <cellStyle name="Normal 6 3 31 2" xfId="30406"/>
    <cellStyle name="Normal 6 3 31 3" xfId="30407"/>
    <cellStyle name="Normal 6 3 31 4" xfId="30408"/>
    <cellStyle name="Normal 6 3 31 5" xfId="30409"/>
    <cellStyle name="Normal 6 3 31 6" xfId="30410"/>
    <cellStyle name="Normal 6 3 31 7" xfId="30411"/>
    <cellStyle name="Normal 6 3 31 8" xfId="30412"/>
    <cellStyle name="Normal 6 3 32" xfId="30413"/>
    <cellStyle name="Normal 6 3 32 2" xfId="30414"/>
    <cellStyle name="Normal 6 3 32 3" xfId="30415"/>
    <cellStyle name="Normal 6 3 32 4" xfId="30416"/>
    <cellStyle name="Normal 6 3 32 5" xfId="30417"/>
    <cellStyle name="Normal 6 3 32 6" xfId="30418"/>
    <cellStyle name="Normal 6 3 32 7" xfId="30419"/>
    <cellStyle name="Normal 6 3 32 8" xfId="30420"/>
    <cellStyle name="Normal 6 3 33" xfId="30421"/>
    <cellStyle name="Normal 6 3 33 2" xfId="30422"/>
    <cellStyle name="Normal 6 3 33 3" xfId="30423"/>
    <cellStyle name="Normal 6 3 33 4" xfId="30424"/>
    <cellStyle name="Normal 6 3 33 5" xfId="30425"/>
    <cellStyle name="Normal 6 3 33 6" xfId="30426"/>
    <cellStyle name="Normal 6 3 33 7" xfId="30427"/>
    <cellStyle name="Normal 6 3 33 8" xfId="30428"/>
    <cellStyle name="Normal 6 3 34" xfId="30429"/>
    <cellStyle name="Normal 6 3 34 2" xfId="30430"/>
    <cellStyle name="Normal 6 3 34 3" xfId="30431"/>
    <cellStyle name="Normal 6 3 34 4" xfId="30432"/>
    <cellStyle name="Normal 6 3 34 5" xfId="30433"/>
    <cellStyle name="Normal 6 3 34 6" xfId="30434"/>
    <cellStyle name="Normal 6 3 34 7" xfId="30435"/>
    <cellStyle name="Normal 6 3 34 8" xfId="30436"/>
    <cellStyle name="Normal 6 3 34 9" xfId="30437"/>
    <cellStyle name="Normal 6 3 35" xfId="30438"/>
    <cellStyle name="Normal 6 3 35 2" xfId="30439"/>
    <cellStyle name="Normal 6 3 35 3" xfId="30440"/>
    <cellStyle name="Normal 6 3 35 4" xfId="30441"/>
    <cellStyle name="Normal 6 3 35 5" xfId="30442"/>
    <cellStyle name="Normal 6 3 35 6" xfId="30443"/>
    <cellStyle name="Normal 6 3 35 7" xfId="30444"/>
    <cellStyle name="Normal 6 3 36" xfId="30445"/>
    <cellStyle name="Normal 6 3 36 2" xfId="30446"/>
    <cellStyle name="Normal 6 3 36 3" xfId="30447"/>
    <cellStyle name="Normal 6 3 37" xfId="30448"/>
    <cellStyle name="Normal 6 3 38" xfId="30449"/>
    <cellStyle name="Normal 6 3 39" xfId="30450"/>
    <cellStyle name="Normal 6 3 4" xfId="30451"/>
    <cellStyle name="Normal 6 3 4 10" xfId="30452"/>
    <cellStyle name="Normal 6 3 4 10 2" xfId="30453"/>
    <cellStyle name="Normal 6 3 4 10 3" xfId="30454"/>
    <cellStyle name="Normal 6 3 4 10 4" xfId="30455"/>
    <cellStyle name="Normal 6 3 4 10 5" xfId="30456"/>
    <cellStyle name="Normal 6 3 4 10 6" xfId="30457"/>
    <cellStyle name="Normal 6 3 4 10 7" xfId="30458"/>
    <cellStyle name="Normal 6 3 4 10 8" xfId="30459"/>
    <cellStyle name="Normal 6 3 4 11" xfId="30460"/>
    <cellStyle name="Normal 6 3 4 11 2" xfId="30461"/>
    <cellStyle name="Normal 6 3 4 11 3" xfId="30462"/>
    <cellStyle name="Normal 6 3 4 11 4" xfId="30463"/>
    <cellStyle name="Normal 6 3 4 11 5" xfId="30464"/>
    <cellStyle name="Normal 6 3 4 11 6" xfId="30465"/>
    <cellStyle name="Normal 6 3 4 11 7" xfId="30466"/>
    <cellStyle name="Normal 6 3 4 12" xfId="30467"/>
    <cellStyle name="Normal 6 3 4 13" xfId="30468"/>
    <cellStyle name="Normal 6 3 4 14" xfId="30469"/>
    <cellStyle name="Normal 6 3 4 15" xfId="30470"/>
    <cellStyle name="Normal 6 3 4 16" xfId="30471"/>
    <cellStyle name="Normal 6 3 4 17" xfId="30472"/>
    <cellStyle name="Normal 6 3 4 18" xfId="30473"/>
    <cellStyle name="Normal 6 3 4 19" xfId="30474"/>
    <cellStyle name="Normal 6 3 4 2" xfId="30475"/>
    <cellStyle name="Normal 6 3 4 2 10" xfId="30476"/>
    <cellStyle name="Normal 6 3 4 2 11" xfId="30477"/>
    <cellStyle name="Normal 6 3 4 2 12" xfId="30478"/>
    <cellStyle name="Normal 6 3 4 2 13" xfId="30479"/>
    <cellStyle name="Normal 6 3 4 2 14" xfId="30480"/>
    <cellStyle name="Normal 6 3 4 2 15" xfId="30481"/>
    <cellStyle name="Normal 6 3 4 2 2" xfId="30482"/>
    <cellStyle name="Normal 6 3 4 2 2 2" xfId="30483"/>
    <cellStyle name="Normal 6 3 4 2 2 3" xfId="30484"/>
    <cellStyle name="Normal 6 3 4 2 2 4" xfId="30485"/>
    <cellStyle name="Normal 6 3 4 2 2 5" xfId="30486"/>
    <cellStyle name="Normal 6 3 4 2 2 6" xfId="30487"/>
    <cellStyle name="Normal 6 3 4 2 2 7" xfId="30488"/>
    <cellStyle name="Normal 6 3 4 2 2 8" xfId="30489"/>
    <cellStyle name="Normal 6 3 4 2 3" xfId="30490"/>
    <cellStyle name="Normal 6 3 4 2 3 2" xfId="30491"/>
    <cellStyle name="Normal 6 3 4 2 3 3" xfId="30492"/>
    <cellStyle name="Normal 6 3 4 2 3 4" xfId="30493"/>
    <cellStyle name="Normal 6 3 4 2 3 5" xfId="30494"/>
    <cellStyle name="Normal 6 3 4 2 3 6" xfId="30495"/>
    <cellStyle name="Normal 6 3 4 2 3 7" xfId="30496"/>
    <cellStyle name="Normal 6 3 4 2 3 8" xfId="30497"/>
    <cellStyle name="Normal 6 3 4 2 4" xfId="30498"/>
    <cellStyle name="Normal 6 3 4 2 4 2" xfId="30499"/>
    <cellStyle name="Normal 6 3 4 2 4 3" xfId="30500"/>
    <cellStyle name="Normal 6 3 4 2 4 4" xfId="30501"/>
    <cellStyle name="Normal 6 3 4 2 4 5" xfId="30502"/>
    <cellStyle name="Normal 6 3 4 2 4 6" xfId="30503"/>
    <cellStyle name="Normal 6 3 4 2 4 7" xfId="30504"/>
    <cellStyle name="Normal 6 3 4 2 4 8" xfId="30505"/>
    <cellStyle name="Normal 6 3 4 2 5" xfId="30506"/>
    <cellStyle name="Normal 6 3 4 2 5 2" xfId="30507"/>
    <cellStyle name="Normal 6 3 4 2 5 3" xfId="30508"/>
    <cellStyle name="Normal 6 3 4 2 5 4" xfId="30509"/>
    <cellStyle name="Normal 6 3 4 2 5 5" xfId="30510"/>
    <cellStyle name="Normal 6 3 4 2 5 6" xfId="30511"/>
    <cellStyle name="Normal 6 3 4 2 5 7" xfId="30512"/>
    <cellStyle name="Normal 6 3 4 2 6" xfId="30513"/>
    <cellStyle name="Normal 6 3 4 2 7" xfId="30514"/>
    <cellStyle name="Normal 6 3 4 2 8" xfId="30515"/>
    <cellStyle name="Normal 6 3 4 2 9" xfId="30516"/>
    <cellStyle name="Normal 6 3 4 20" xfId="30517"/>
    <cellStyle name="Normal 6 3 4 21" xfId="30518"/>
    <cellStyle name="Normal 6 3 4 3" xfId="30519"/>
    <cellStyle name="Normal 6 3 4 3 10" xfId="30520"/>
    <cellStyle name="Normal 6 3 4 3 11" xfId="30521"/>
    <cellStyle name="Normal 6 3 4 3 12" xfId="30522"/>
    <cellStyle name="Normal 6 3 4 3 13" xfId="30523"/>
    <cellStyle name="Normal 6 3 4 3 14" xfId="30524"/>
    <cellStyle name="Normal 6 3 4 3 15" xfId="30525"/>
    <cellStyle name="Normal 6 3 4 3 2" xfId="30526"/>
    <cellStyle name="Normal 6 3 4 3 2 2" xfId="30527"/>
    <cellStyle name="Normal 6 3 4 3 2 3" xfId="30528"/>
    <cellStyle name="Normal 6 3 4 3 2 4" xfId="30529"/>
    <cellStyle name="Normal 6 3 4 3 2 5" xfId="30530"/>
    <cellStyle name="Normal 6 3 4 3 2 6" xfId="30531"/>
    <cellStyle name="Normal 6 3 4 3 2 7" xfId="30532"/>
    <cellStyle name="Normal 6 3 4 3 2 8" xfId="30533"/>
    <cellStyle name="Normal 6 3 4 3 3" xfId="30534"/>
    <cellStyle name="Normal 6 3 4 3 3 2" xfId="30535"/>
    <cellStyle name="Normal 6 3 4 3 3 3" xfId="30536"/>
    <cellStyle name="Normal 6 3 4 3 3 4" xfId="30537"/>
    <cellStyle name="Normal 6 3 4 3 3 5" xfId="30538"/>
    <cellStyle name="Normal 6 3 4 3 3 6" xfId="30539"/>
    <cellStyle name="Normal 6 3 4 3 3 7" xfId="30540"/>
    <cellStyle name="Normal 6 3 4 3 3 8" xfId="30541"/>
    <cellStyle name="Normal 6 3 4 3 4" xfId="30542"/>
    <cellStyle name="Normal 6 3 4 3 4 2" xfId="30543"/>
    <cellStyle name="Normal 6 3 4 3 4 3" xfId="30544"/>
    <cellStyle name="Normal 6 3 4 3 4 4" xfId="30545"/>
    <cellStyle name="Normal 6 3 4 3 4 5" xfId="30546"/>
    <cellStyle name="Normal 6 3 4 3 4 6" xfId="30547"/>
    <cellStyle name="Normal 6 3 4 3 4 7" xfId="30548"/>
    <cellStyle name="Normal 6 3 4 3 4 8" xfId="30549"/>
    <cellStyle name="Normal 6 3 4 3 5" xfId="30550"/>
    <cellStyle name="Normal 6 3 4 3 5 2" xfId="30551"/>
    <cellStyle name="Normal 6 3 4 3 5 3" xfId="30552"/>
    <cellStyle name="Normal 6 3 4 3 5 4" xfId="30553"/>
    <cellStyle name="Normal 6 3 4 3 5 5" xfId="30554"/>
    <cellStyle name="Normal 6 3 4 3 5 6" xfId="30555"/>
    <cellStyle name="Normal 6 3 4 3 5 7" xfId="30556"/>
    <cellStyle name="Normal 6 3 4 3 6" xfId="30557"/>
    <cellStyle name="Normal 6 3 4 3 7" xfId="30558"/>
    <cellStyle name="Normal 6 3 4 3 8" xfId="30559"/>
    <cellStyle name="Normal 6 3 4 3 9" xfId="30560"/>
    <cellStyle name="Normal 6 3 4 4" xfId="30561"/>
    <cellStyle name="Normal 6 3 4 4 10" xfId="30562"/>
    <cellStyle name="Normal 6 3 4 4 11" xfId="30563"/>
    <cellStyle name="Normal 6 3 4 4 12" xfId="30564"/>
    <cellStyle name="Normal 6 3 4 4 13" xfId="30565"/>
    <cellStyle name="Normal 6 3 4 4 14" xfId="30566"/>
    <cellStyle name="Normal 6 3 4 4 15" xfId="30567"/>
    <cellStyle name="Normal 6 3 4 4 2" xfId="30568"/>
    <cellStyle name="Normal 6 3 4 4 2 2" xfId="30569"/>
    <cellStyle name="Normal 6 3 4 4 2 3" xfId="30570"/>
    <cellStyle name="Normal 6 3 4 4 2 4" xfId="30571"/>
    <cellStyle name="Normal 6 3 4 4 2 5" xfId="30572"/>
    <cellStyle name="Normal 6 3 4 4 2 6" xfId="30573"/>
    <cellStyle name="Normal 6 3 4 4 2 7" xfId="30574"/>
    <cellStyle name="Normal 6 3 4 4 2 8" xfId="30575"/>
    <cellStyle name="Normal 6 3 4 4 3" xfId="30576"/>
    <cellStyle name="Normal 6 3 4 4 3 2" xfId="30577"/>
    <cellStyle name="Normal 6 3 4 4 3 3" xfId="30578"/>
    <cellStyle name="Normal 6 3 4 4 3 4" xfId="30579"/>
    <cellStyle name="Normal 6 3 4 4 3 5" xfId="30580"/>
    <cellStyle name="Normal 6 3 4 4 3 6" xfId="30581"/>
    <cellStyle name="Normal 6 3 4 4 3 7" xfId="30582"/>
    <cellStyle name="Normal 6 3 4 4 3 8" xfId="30583"/>
    <cellStyle name="Normal 6 3 4 4 4" xfId="30584"/>
    <cellStyle name="Normal 6 3 4 4 4 2" xfId="30585"/>
    <cellStyle name="Normal 6 3 4 4 4 3" xfId="30586"/>
    <cellStyle name="Normal 6 3 4 4 4 4" xfId="30587"/>
    <cellStyle name="Normal 6 3 4 4 4 5" xfId="30588"/>
    <cellStyle name="Normal 6 3 4 4 4 6" xfId="30589"/>
    <cellStyle name="Normal 6 3 4 4 4 7" xfId="30590"/>
    <cellStyle name="Normal 6 3 4 4 4 8" xfId="30591"/>
    <cellStyle name="Normal 6 3 4 4 5" xfId="30592"/>
    <cellStyle name="Normal 6 3 4 4 5 2" xfId="30593"/>
    <cellStyle name="Normal 6 3 4 4 5 3" xfId="30594"/>
    <cellStyle name="Normal 6 3 4 4 5 4" xfId="30595"/>
    <cellStyle name="Normal 6 3 4 4 5 5" xfId="30596"/>
    <cellStyle name="Normal 6 3 4 4 5 6" xfId="30597"/>
    <cellStyle name="Normal 6 3 4 4 5 7" xfId="30598"/>
    <cellStyle name="Normal 6 3 4 4 6" xfId="30599"/>
    <cellStyle name="Normal 6 3 4 4 7" xfId="30600"/>
    <cellStyle name="Normal 6 3 4 4 8" xfId="30601"/>
    <cellStyle name="Normal 6 3 4 4 9" xfId="30602"/>
    <cellStyle name="Normal 6 3 4 5" xfId="30603"/>
    <cellStyle name="Normal 6 3 4 5 10" xfId="30604"/>
    <cellStyle name="Normal 6 3 4 5 11" xfId="30605"/>
    <cellStyle name="Normal 6 3 4 5 12" xfId="30606"/>
    <cellStyle name="Normal 6 3 4 5 13" xfId="30607"/>
    <cellStyle name="Normal 6 3 4 5 14" xfId="30608"/>
    <cellStyle name="Normal 6 3 4 5 15" xfId="30609"/>
    <cellStyle name="Normal 6 3 4 5 2" xfId="30610"/>
    <cellStyle name="Normal 6 3 4 5 2 2" xfId="30611"/>
    <cellStyle name="Normal 6 3 4 5 2 3" xfId="30612"/>
    <cellStyle name="Normal 6 3 4 5 2 4" xfId="30613"/>
    <cellStyle name="Normal 6 3 4 5 2 5" xfId="30614"/>
    <cellStyle name="Normal 6 3 4 5 2 6" xfId="30615"/>
    <cellStyle name="Normal 6 3 4 5 2 7" xfId="30616"/>
    <cellStyle name="Normal 6 3 4 5 2 8" xfId="30617"/>
    <cellStyle name="Normal 6 3 4 5 3" xfId="30618"/>
    <cellStyle name="Normal 6 3 4 5 3 2" xfId="30619"/>
    <cellStyle name="Normal 6 3 4 5 3 3" xfId="30620"/>
    <cellStyle name="Normal 6 3 4 5 3 4" xfId="30621"/>
    <cellStyle name="Normal 6 3 4 5 3 5" xfId="30622"/>
    <cellStyle name="Normal 6 3 4 5 3 6" xfId="30623"/>
    <cellStyle name="Normal 6 3 4 5 3 7" xfId="30624"/>
    <cellStyle name="Normal 6 3 4 5 3 8" xfId="30625"/>
    <cellStyle name="Normal 6 3 4 5 4" xfId="30626"/>
    <cellStyle name="Normal 6 3 4 5 4 2" xfId="30627"/>
    <cellStyle name="Normal 6 3 4 5 4 3" xfId="30628"/>
    <cellStyle name="Normal 6 3 4 5 4 4" xfId="30629"/>
    <cellStyle name="Normal 6 3 4 5 4 5" xfId="30630"/>
    <cellStyle name="Normal 6 3 4 5 4 6" xfId="30631"/>
    <cellStyle name="Normal 6 3 4 5 4 7" xfId="30632"/>
    <cellStyle name="Normal 6 3 4 5 4 8" xfId="30633"/>
    <cellStyle name="Normal 6 3 4 5 5" xfId="30634"/>
    <cellStyle name="Normal 6 3 4 5 5 2" xfId="30635"/>
    <cellStyle name="Normal 6 3 4 5 5 3" xfId="30636"/>
    <cellStyle name="Normal 6 3 4 5 5 4" xfId="30637"/>
    <cellStyle name="Normal 6 3 4 5 5 5" xfId="30638"/>
    <cellStyle name="Normal 6 3 4 5 5 6" xfId="30639"/>
    <cellStyle name="Normal 6 3 4 5 5 7" xfId="30640"/>
    <cellStyle name="Normal 6 3 4 5 6" xfId="30641"/>
    <cellStyle name="Normal 6 3 4 5 7" xfId="30642"/>
    <cellStyle name="Normal 6 3 4 5 8" xfId="30643"/>
    <cellStyle name="Normal 6 3 4 5 9" xfId="30644"/>
    <cellStyle name="Normal 6 3 4 6" xfId="30645"/>
    <cellStyle name="Normal 6 3 4 6 10" xfId="30646"/>
    <cellStyle name="Normal 6 3 4 6 11" xfId="30647"/>
    <cellStyle name="Normal 6 3 4 6 12" xfId="30648"/>
    <cellStyle name="Normal 6 3 4 6 13" xfId="30649"/>
    <cellStyle name="Normal 6 3 4 6 14" xfId="30650"/>
    <cellStyle name="Normal 6 3 4 6 15" xfId="30651"/>
    <cellStyle name="Normal 6 3 4 6 2" xfId="30652"/>
    <cellStyle name="Normal 6 3 4 6 2 2" xfId="30653"/>
    <cellStyle name="Normal 6 3 4 6 2 3" xfId="30654"/>
    <cellStyle name="Normal 6 3 4 6 2 4" xfId="30655"/>
    <cellStyle name="Normal 6 3 4 6 2 5" xfId="30656"/>
    <cellStyle name="Normal 6 3 4 6 2 6" xfId="30657"/>
    <cellStyle name="Normal 6 3 4 6 2 7" xfId="30658"/>
    <cellStyle name="Normal 6 3 4 6 2 8" xfId="30659"/>
    <cellStyle name="Normal 6 3 4 6 3" xfId="30660"/>
    <cellStyle name="Normal 6 3 4 6 3 2" xfId="30661"/>
    <cellStyle name="Normal 6 3 4 6 3 3" xfId="30662"/>
    <cellStyle name="Normal 6 3 4 6 3 4" xfId="30663"/>
    <cellStyle name="Normal 6 3 4 6 3 5" xfId="30664"/>
    <cellStyle name="Normal 6 3 4 6 3 6" xfId="30665"/>
    <cellStyle name="Normal 6 3 4 6 3 7" xfId="30666"/>
    <cellStyle name="Normal 6 3 4 6 3 8" xfId="30667"/>
    <cellStyle name="Normal 6 3 4 6 4" xfId="30668"/>
    <cellStyle name="Normal 6 3 4 6 4 2" xfId="30669"/>
    <cellStyle name="Normal 6 3 4 6 4 3" xfId="30670"/>
    <cellStyle name="Normal 6 3 4 6 4 4" xfId="30671"/>
    <cellStyle name="Normal 6 3 4 6 4 5" xfId="30672"/>
    <cellStyle name="Normal 6 3 4 6 4 6" xfId="30673"/>
    <cellStyle name="Normal 6 3 4 6 4 7" xfId="30674"/>
    <cellStyle name="Normal 6 3 4 6 4 8" xfId="30675"/>
    <cellStyle name="Normal 6 3 4 6 5" xfId="30676"/>
    <cellStyle name="Normal 6 3 4 6 5 2" xfId="30677"/>
    <cellStyle name="Normal 6 3 4 6 5 3" xfId="30678"/>
    <cellStyle name="Normal 6 3 4 6 5 4" xfId="30679"/>
    <cellStyle name="Normal 6 3 4 6 5 5" xfId="30680"/>
    <cellStyle name="Normal 6 3 4 6 5 6" xfId="30681"/>
    <cellStyle name="Normal 6 3 4 6 5 7" xfId="30682"/>
    <cellStyle name="Normal 6 3 4 6 6" xfId="30683"/>
    <cellStyle name="Normal 6 3 4 6 7" xfId="30684"/>
    <cellStyle name="Normal 6 3 4 6 8" xfId="30685"/>
    <cellStyle name="Normal 6 3 4 6 9" xfId="30686"/>
    <cellStyle name="Normal 6 3 4 7" xfId="30687"/>
    <cellStyle name="Normal 6 3 4 7 10" xfId="30688"/>
    <cellStyle name="Normal 6 3 4 7 11" xfId="30689"/>
    <cellStyle name="Normal 6 3 4 7 12" xfId="30690"/>
    <cellStyle name="Normal 6 3 4 7 13" xfId="30691"/>
    <cellStyle name="Normal 6 3 4 7 14" xfId="30692"/>
    <cellStyle name="Normal 6 3 4 7 15" xfId="30693"/>
    <cellStyle name="Normal 6 3 4 7 2" xfId="30694"/>
    <cellStyle name="Normal 6 3 4 7 2 2" xfId="30695"/>
    <cellStyle name="Normal 6 3 4 7 2 3" xfId="30696"/>
    <cellStyle name="Normal 6 3 4 7 2 4" xfId="30697"/>
    <cellStyle name="Normal 6 3 4 7 2 5" xfId="30698"/>
    <cellStyle name="Normal 6 3 4 7 2 6" xfId="30699"/>
    <cellStyle name="Normal 6 3 4 7 2 7" xfId="30700"/>
    <cellStyle name="Normal 6 3 4 7 2 8" xfId="30701"/>
    <cellStyle name="Normal 6 3 4 7 3" xfId="30702"/>
    <cellStyle name="Normal 6 3 4 7 3 2" xfId="30703"/>
    <cellStyle name="Normal 6 3 4 7 3 3" xfId="30704"/>
    <cellStyle name="Normal 6 3 4 7 3 4" xfId="30705"/>
    <cellStyle name="Normal 6 3 4 7 3 5" xfId="30706"/>
    <cellStyle name="Normal 6 3 4 7 3 6" xfId="30707"/>
    <cellStyle name="Normal 6 3 4 7 3 7" xfId="30708"/>
    <cellStyle name="Normal 6 3 4 7 3 8" xfId="30709"/>
    <cellStyle name="Normal 6 3 4 7 4" xfId="30710"/>
    <cellStyle name="Normal 6 3 4 7 4 2" xfId="30711"/>
    <cellStyle name="Normal 6 3 4 7 4 3" xfId="30712"/>
    <cellStyle name="Normal 6 3 4 7 4 4" xfId="30713"/>
    <cellStyle name="Normal 6 3 4 7 4 5" xfId="30714"/>
    <cellStyle name="Normal 6 3 4 7 4 6" xfId="30715"/>
    <cellStyle name="Normal 6 3 4 7 4 7" xfId="30716"/>
    <cellStyle name="Normal 6 3 4 7 4 8" xfId="30717"/>
    <cellStyle name="Normal 6 3 4 7 5" xfId="30718"/>
    <cellStyle name="Normal 6 3 4 7 5 2" xfId="30719"/>
    <cellStyle name="Normal 6 3 4 7 5 3" xfId="30720"/>
    <cellStyle name="Normal 6 3 4 7 5 4" xfId="30721"/>
    <cellStyle name="Normal 6 3 4 7 5 5" xfId="30722"/>
    <cellStyle name="Normal 6 3 4 7 5 6" xfId="30723"/>
    <cellStyle name="Normal 6 3 4 7 5 7" xfId="30724"/>
    <cellStyle name="Normal 6 3 4 7 6" xfId="30725"/>
    <cellStyle name="Normal 6 3 4 7 7" xfId="30726"/>
    <cellStyle name="Normal 6 3 4 7 8" xfId="30727"/>
    <cellStyle name="Normal 6 3 4 7 9" xfId="30728"/>
    <cellStyle name="Normal 6 3 4 8" xfId="30729"/>
    <cellStyle name="Normal 6 3 4 8 2" xfId="30730"/>
    <cellStyle name="Normal 6 3 4 8 3" xfId="30731"/>
    <cellStyle name="Normal 6 3 4 8 4" xfId="30732"/>
    <cellStyle name="Normal 6 3 4 8 5" xfId="30733"/>
    <cellStyle name="Normal 6 3 4 8 6" xfId="30734"/>
    <cellStyle name="Normal 6 3 4 8 7" xfId="30735"/>
    <cellStyle name="Normal 6 3 4 8 8" xfId="30736"/>
    <cellStyle name="Normal 6 3 4 9" xfId="30737"/>
    <cellStyle name="Normal 6 3 4 9 2" xfId="30738"/>
    <cellStyle name="Normal 6 3 4 9 3" xfId="30739"/>
    <cellStyle name="Normal 6 3 4 9 4" xfId="30740"/>
    <cellStyle name="Normal 6 3 4 9 5" xfId="30741"/>
    <cellStyle name="Normal 6 3 4 9 6" xfId="30742"/>
    <cellStyle name="Normal 6 3 4 9 7" xfId="30743"/>
    <cellStyle name="Normal 6 3 4 9 8" xfId="30744"/>
    <cellStyle name="Normal 6 3 40" xfId="30745"/>
    <cellStyle name="Normal 6 3 41" xfId="30746"/>
    <cellStyle name="Normal 6 3 42" xfId="30747"/>
    <cellStyle name="Normal 6 3 43" xfId="30748"/>
    <cellStyle name="Normal 6 3 44" xfId="30749"/>
    <cellStyle name="Normal 6 3 45" xfId="30750"/>
    <cellStyle name="Normal 6 3 5" xfId="30751"/>
    <cellStyle name="Normal 6 3 5 10" xfId="30752"/>
    <cellStyle name="Normal 6 3 5 11" xfId="30753"/>
    <cellStyle name="Normal 6 3 5 12" xfId="30754"/>
    <cellStyle name="Normal 6 3 5 13" xfId="30755"/>
    <cellStyle name="Normal 6 3 5 14" xfId="30756"/>
    <cellStyle name="Normal 6 3 5 15" xfId="30757"/>
    <cellStyle name="Normal 6 3 5 2" xfId="30758"/>
    <cellStyle name="Normal 6 3 5 2 2" xfId="30759"/>
    <cellStyle name="Normal 6 3 5 2 3" xfId="30760"/>
    <cellStyle name="Normal 6 3 5 2 4" xfId="30761"/>
    <cellStyle name="Normal 6 3 5 2 5" xfId="30762"/>
    <cellStyle name="Normal 6 3 5 2 6" xfId="30763"/>
    <cellStyle name="Normal 6 3 5 2 7" xfId="30764"/>
    <cellStyle name="Normal 6 3 5 2 8" xfId="30765"/>
    <cellStyle name="Normal 6 3 5 3" xfId="30766"/>
    <cellStyle name="Normal 6 3 5 3 2" xfId="30767"/>
    <cellStyle name="Normal 6 3 5 3 3" xfId="30768"/>
    <cellStyle name="Normal 6 3 5 3 4" xfId="30769"/>
    <cellStyle name="Normal 6 3 5 3 5" xfId="30770"/>
    <cellStyle name="Normal 6 3 5 3 6" xfId="30771"/>
    <cellStyle name="Normal 6 3 5 3 7" xfId="30772"/>
    <cellStyle name="Normal 6 3 5 3 8" xfId="30773"/>
    <cellStyle name="Normal 6 3 5 4" xfId="30774"/>
    <cellStyle name="Normal 6 3 5 4 2" xfId="30775"/>
    <cellStyle name="Normal 6 3 5 4 3" xfId="30776"/>
    <cellStyle name="Normal 6 3 5 4 4" xfId="30777"/>
    <cellStyle name="Normal 6 3 5 4 5" xfId="30778"/>
    <cellStyle name="Normal 6 3 5 4 6" xfId="30779"/>
    <cellStyle name="Normal 6 3 5 4 7" xfId="30780"/>
    <cellStyle name="Normal 6 3 5 4 8" xfId="30781"/>
    <cellStyle name="Normal 6 3 5 5" xfId="30782"/>
    <cellStyle name="Normal 6 3 5 5 2" xfId="30783"/>
    <cellStyle name="Normal 6 3 5 5 3" xfId="30784"/>
    <cellStyle name="Normal 6 3 5 5 4" xfId="30785"/>
    <cellStyle name="Normal 6 3 5 5 5" xfId="30786"/>
    <cellStyle name="Normal 6 3 5 5 6" xfId="30787"/>
    <cellStyle name="Normal 6 3 5 5 7" xfId="30788"/>
    <cellStyle name="Normal 6 3 5 6" xfId="30789"/>
    <cellStyle name="Normal 6 3 5 7" xfId="30790"/>
    <cellStyle name="Normal 6 3 5 8" xfId="30791"/>
    <cellStyle name="Normal 6 3 5 9" xfId="30792"/>
    <cellStyle name="Normal 6 3 6" xfId="30793"/>
    <cellStyle name="Normal 6 3 6 10" xfId="30794"/>
    <cellStyle name="Normal 6 3 6 11" xfId="30795"/>
    <cellStyle name="Normal 6 3 6 12" xfId="30796"/>
    <cellStyle name="Normal 6 3 6 13" xfId="30797"/>
    <cellStyle name="Normal 6 3 6 14" xfId="30798"/>
    <cellStyle name="Normal 6 3 6 15" xfId="30799"/>
    <cellStyle name="Normal 6 3 6 2" xfId="30800"/>
    <cellStyle name="Normal 6 3 6 2 2" xfId="30801"/>
    <cellStyle name="Normal 6 3 6 2 3" xfId="30802"/>
    <cellStyle name="Normal 6 3 6 2 4" xfId="30803"/>
    <cellStyle name="Normal 6 3 6 2 5" xfId="30804"/>
    <cellStyle name="Normal 6 3 6 2 6" xfId="30805"/>
    <cellStyle name="Normal 6 3 6 2 7" xfId="30806"/>
    <cellStyle name="Normal 6 3 6 2 8" xfId="30807"/>
    <cellStyle name="Normal 6 3 6 3" xfId="30808"/>
    <cellStyle name="Normal 6 3 6 3 2" xfId="30809"/>
    <cellStyle name="Normal 6 3 6 3 3" xfId="30810"/>
    <cellStyle name="Normal 6 3 6 3 4" xfId="30811"/>
    <cellStyle name="Normal 6 3 6 3 5" xfId="30812"/>
    <cellStyle name="Normal 6 3 6 3 6" xfId="30813"/>
    <cellStyle name="Normal 6 3 6 3 7" xfId="30814"/>
    <cellStyle name="Normal 6 3 6 3 8" xfId="30815"/>
    <cellStyle name="Normal 6 3 6 4" xfId="30816"/>
    <cellStyle name="Normal 6 3 6 4 2" xfId="30817"/>
    <cellStyle name="Normal 6 3 6 4 3" xfId="30818"/>
    <cellStyle name="Normal 6 3 6 4 4" xfId="30819"/>
    <cellStyle name="Normal 6 3 6 4 5" xfId="30820"/>
    <cellStyle name="Normal 6 3 6 4 6" xfId="30821"/>
    <cellStyle name="Normal 6 3 6 4 7" xfId="30822"/>
    <cellStyle name="Normal 6 3 6 4 8" xfId="30823"/>
    <cellStyle name="Normal 6 3 6 5" xfId="30824"/>
    <cellStyle name="Normal 6 3 6 5 2" xfId="30825"/>
    <cellStyle name="Normal 6 3 6 5 3" xfId="30826"/>
    <cellStyle name="Normal 6 3 6 5 4" xfId="30827"/>
    <cellStyle name="Normal 6 3 6 5 5" xfId="30828"/>
    <cellStyle name="Normal 6 3 6 5 6" xfId="30829"/>
    <cellStyle name="Normal 6 3 6 5 7" xfId="30830"/>
    <cellStyle name="Normal 6 3 6 6" xfId="30831"/>
    <cellStyle name="Normal 6 3 6 7" xfId="30832"/>
    <cellStyle name="Normal 6 3 6 8" xfId="30833"/>
    <cellStyle name="Normal 6 3 6 9" xfId="30834"/>
    <cellStyle name="Normal 6 3 7" xfId="30835"/>
    <cellStyle name="Normal 6 3 7 10" xfId="30836"/>
    <cellStyle name="Normal 6 3 7 11" xfId="30837"/>
    <cellStyle name="Normal 6 3 7 12" xfId="30838"/>
    <cellStyle name="Normal 6 3 7 13" xfId="30839"/>
    <cellStyle name="Normal 6 3 7 14" xfId="30840"/>
    <cellStyle name="Normal 6 3 7 15" xfId="30841"/>
    <cellStyle name="Normal 6 3 7 2" xfId="30842"/>
    <cellStyle name="Normal 6 3 7 2 2" xfId="30843"/>
    <cellStyle name="Normal 6 3 7 2 3" xfId="30844"/>
    <cellStyle name="Normal 6 3 7 2 4" xfId="30845"/>
    <cellStyle name="Normal 6 3 7 2 5" xfId="30846"/>
    <cellStyle name="Normal 6 3 7 2 6" xfId="30847"/>
    <cellStyle name="Normal 6 3 7 2 7" xfId="30848"/>
    <cellStyle name="Normal 6 3 7 2 8" xfId="30849"/>
    <cellStyle name="Normal 6 3 7 3" xfId="30850"/>
    <cellStyle name="Normal 6 3 7 3 2" xfId="30851"/>
    <cellStyle name="Normal 6 3 7 3 3" xfId="30852"/>
    <cellStyle name="Normal 6 3 7 3 4" xfId="30853"/>
    <cellStyle name="Normal 6 3 7 3 5" xfId="30854"/>
    <cellStyle name="Normal 6 3 7 3 6" xfId="30855"/>
    <cellStyle name="Normal 6 3 7 3 7" xfId="30856"/>
    <cellStyle name="Normal 6 3 7 3 8" xfId="30857"/>
    <cellStyle name="Normal 6 3 7 4" xfId="30858"/>
    <cellStyle name="Normal 6 3 7 4 2" xfId="30859"/>
    <cellStyle name="Normal 6 3 7 4 3" xfId="30860"/>
    <cellStyle name="Normal 6 3 7 4 4" xfId="30861"/>
    <cellStyle name="Normal 6 3 7 4 5" xfId="30862"/>
    <cellStyle name="Normal 6 3 7 4 6" xfId="30863"/>
    <cellStyle name="Normal 6 3 7 4 7" xfId="30864"/>
    <cellStyle name="Normal 6 3 7 4 8" xfId="30865"/>
    <cellStyle name="Normal 6 3 7 5" xfId="30866"/>
    <cellStyle name="Normal 6 3 7 5 2" xfId="30867"/>
    <cellStyle name="Normal 6 3 7 5 3" xfId="30868"/>
    <cellStyle name="Normal 6 3 7 5 4" xfId="30869"/>
    <cellStyle name="Normal 6 3 7 5 5" xfId="30870"/>
    <cellStyle name="Normal 6 3 7 5 6" xfId="30871"/>
    <cellStyle name="Normal 6 3 7 5 7" xfId="30872"/>
    <cellStyle name="Normal 6 3 7 6" xfId="30873"/>
    <cellStyle name="Normal 6 3 7 7" xfId="30874"/>
    <cellStyle name="Normal 6 3 7 8" xfId="30875"/>
    <cellStyle name="Normal 6 3 7 9" xfId="30876"/>
    <cellStyle name="Normal 6 3 8" xfId="30877"/>
    <cellStyle name="Normal 6 3 8 10" xfId="30878"/>
    <cellStyle name="Normal 6 3 8 11" xfId="30879"/>
    <cellStyle name="Normal 6 3 8 12" xfId="30880"/>
    <cellStyle name="Normal 6 3 8 13" xfId="30881"/>
    <cellStyle name="Normal 6 3 8 14" xfId="30882"/>
    <cellStyle name="Normal 6 3 8 15" xfId="30883"/>
    <cellStyle name="Normal 6 3 8 2" xfId="30884"/>
    <cellStyle name="Normal 6 3 8 2 2" xfId="30885"/>
    <cellStyle name="Normal 6 3 8 2 3" xfId="30886"/>
    <cellStyle name="Normal 6 3 8 2 4" xfId="30887"/>
    <cellStyle name="Normal 6 3 8 2 5" xfId="30888"/>
    <cellStyle name="Normal 6 3 8 2 6" xfId="30889"/>
    <cellStyle name="Normal 6 3 8 2 7" xfId="30890"/>
    <cellStyle name="Normal 6 3 8 2 8" xfId="30891"/>
    <cellStyle name="Normal 6 3 8 3" xfId="30892"/>
    <cellStyle name="Normal 6 3 8 3 2" xfId="30893"/>
    <cellStyle name="Normal 6 3 8 3 3" xfId="30894"/>
    <cellStyle name="Normal 6 3 8 3 4" xfId="30895"/>
    <cellStyle name="Normal 6 3 8 3 5" xfId="30896"/>
    <cellStyle name="Normal 6 3 8 3 6" xfId="30897"/>
    <cellStyle name="Normal 6 3 8 3 7" xfId="30898"/>
    <cellStyle name="Normal 6 3 8 3 8" xfId="30899"/>
    <cellStyle name="Normal 6 3 8 4" xfId="30900"/>
    <cellStyle name="Normal 6 3 8 4 2" xfId="30901"/>
    <cellStyle name="Normal 6 3 8 4 3" xfId="30902"/>
    <cellStyle name="Normal 6 3 8 4 4" xfId="30903"/>
    <cellStyle name="Normal 6 3 8 4 5" xfId="30904"/>
    <cellStyle name="Normal 6 3 8 4 6" xfId="30905"/>
    <cellStyle name="Normal 6 3 8 4 7" xfId="30906"/>
    <cellStyle name="Normal 6 3 8 4 8" xfId="30907"/>
    <cellStyle name="Normal 6 3 8 5" xfId="30908"/>
    <cellStyle name="Normal 6 3 8 5 2" xfId="30909"/>
    <cellStyle name="Normal 6 3 8 5 3" xfId="30910"/>
    <cellStyle name="Normal 6 3 8 5 4" xfId="30911"/>
    <cellStyle name="Normal 6 3 8 5 5" xfId="30912"/>
    <cellStyle name="Normal 6 3 8 5 6" xfId="30913"/>
    <cellStyle name="Normal 6 3 8 5 7" xfId="30914"/>
    <cellStyle name="Normal 6 3 8 6" xfId="30915"/>
    <cellStyle name="Normal 6 3 8 7" xfId="30916"/>
    <cellStyle name="Normal 6 3 8 8" xfId="30917"/>
    <cellStyle name="Normal 6 3 8 9" xfId="30918"/>
    <cellStyle name="Normal 6 3 9" xfId="30919"/>
    <cellStyle name="Normal 6 3 9 10" xfId="30920"/>
    <cellStyle name="Normal 6 3 9 11" xfId="30921"/>
    <cellStyle name="Normal 6 3 9 12" xfId="30922"/>
    <cellStyle name="Normal 6 3 9 13" xfId="30923"/>
    <cellStyle name="Normal 6 3 9 14" xfId="30924"/>
    <cellStyle name="Normal 6 3 9 15" xfId="30925"/>
    <cellStyle name="Normal 6 3 9 2" xfId="30926"/>
    <cellStyle name="Normal 6 3 9 2 2" xfId="30927"/>
    <cellStyle name="Normal 6 3 9 2 3" xfId="30928"/>
    <cellStyle name="Normal 6 3 9 2 4" xfId="30929"/>
    <cellStyle name="Normal 6 3 9 2 5" xfId="30930"/>
    <cellStyle name="Normal 6 3 9 2 6" xfId="30931"/>
    <cellStyle name="Normal 6 3 9 2 7" xfId="30932"/>
    <cellStyle name="Normal 6 3 9 2 8" xfId="30933"/>
    <cellStyle name="Normal 6 3 9 3" xfId="30934"/>
    <cellStyle name="Normal 6 3 9 3 2" xfId="30935"/>
    <cellStyle name="Normal 6 3 9 3 3" xfId="30936"/>
    <cellStyle name="Normal 6 3 9 3 4" xfId="30937"/>
    <cellStyle name="Normal 6 3 9 3 5" xfId="30938"/>
    <cellStyle name="Normal 6 3 9 3 6" xfId="30939"/>
    <cellStyle name="Normal 6 3 9 3 7" xfId="30940"/>
    <cellStyle name="Normal 6 3 9 3 8" xfId="30941"/>
    <cellStyle name="Normal 6 3 9 4" xfId="30942"/>
    <cellStyle name="Normal 6 3 9 4 2" xfId="30943"/>
    <cellStyle name="Normal 6 3 9 4 3" xfId="30944"/>
    <cellStyle name="Normal 6 3 9 4 4" xfId="30945"/>
    <cellStyle name="Normal 6 3 9 4 5" xfId="30946"/>
    <cellStyle name="Normal 6 3 9 4 6" xfId="30947"/>
    <cellStyle name="Normal 6 3 9 4 7" xfId="30948"/>
    <cellStyle name="Normal 6 3 9 4 8" xfId="30949"/>
    <cellStyle name="Normal 6 3 9 5" xfId="30950"/>
    <cellStyle name="Normal 6 3 9 5 2" xfId="30951"/>
    <cellStyle name="Normal 6 3 9 5 3" xfId="30952"/>
    <cellStyle name="Normal 6 3 9 5 4" xfId="30953"/>
    <cellStyle name="Normal 6 3 9 5 5" xfId="30954"/>
    <cellStyle name="Normal 6 3 9 5 6" xfId="30955"/>
    <cellStyle name="Normal 6 3 9 5 7" xfId="30956"/>
    <cellStyle name="Normal 6 3 9 6" xfId="30957"/>
    <cellStyle name="Normal 6 3 9 7" xfId="30958"/>
    <cellStyle name="Normal 6 3 9 8" xfId="30959"/>
    <cellStyle name="Normal 6 3 9 9" xfId="30960"/>
    <cellStyle name="Normal 6 30" xfId="30961"/>
    <cellStyle name="Normal 6 30 10" xfId="30962"/>
    <cellStyle name="Normal 6 30 11" xfId="30963"/>
    <cellStyle name="Normal 6 30 12" xfId="30964"/>
    <cellStyle name="Normal 6 30 13" xfId="30965"/>
    <cellStyle name="Normal 6 30 2" xfId="30966"/>
    <cellStyle name="Normal 6 30 3" xfId="30967"/>
    <cellStyle name="Normal 6 30 4" xfId="30968"/>
    <cellStyle name="Normal 6 30 5" xfId="30969"/>
    <cellStyle name="Normal 6 30 6" xfId="30970"/>
    <cellStyle name="Normal 6 30 7" xfId="30971"/>
    <cellStyle name="Normal 6 30 8" xfId="30972"/>
    <cellStyle name="Normal 6 30 9" xfId="30973"/>
    <cellStyle name="Normal 6 31" xfId="30974"/>
    <cellStyle name="Normal 6 31 10" xfId="30975"/>
    <cellStyle name="Normal 6 31 11" xfId="30976"/>
    <cellStyle name="Normal 6 31 12" xfId="30977"/>
    <cellStyle name="Normal 6 31 13" xfId="30978"/>
    <cellStyle name="Normal 6 31 2" xfId="30979"/>
    <cellStyle name="Normal 6 31 3" xfId="30980"/>
    <cellStyle name="Normal 6 31 4" xfId="30981"/>
    <cellStyle name="Normal 6 31 5" xfId="30982"/>
    <cellStyle name="Normal 6 31 6" xfId="30983"/>
    <cellStyle name="Normal 6 31 7" xfId="30984"/>
    <cellStyle name="Normal 6 31 8" xfId="30985"/>
    <cellStyle name="Normal 6 31 9" xfId="30986"/>
    <cellStyle name="Normal 6 32" xfId="30987"/>
    <cellStyle name="Normal 6 32 10" xfId="30988"/>
    <cellStyle name="Normal 6 32 11" xfId="30989"/>
    <cellStyle name="Normal 6 32 12" xfId="30990"/>
    <cellStyle name="Normal 6 32 13" xfId="30991"/>
    <cellStyle name="Normal 6 32 2" xfId="30992"/>
    <cellStyle name="Normal 6 32 3" xfId="30993"/>
    <cellStyle name="Normal 6 32 4" xfId="30994"/>
    <cellStyle name="Normal 6 32 5" xfId="30995"/>
    <cellStyle name="Normal 6 32 6" xfId="30996"/>
    <cellStyle name="Normal 6 32 7" xfId="30997"/>
    <cellStyle name="Normal 6 32 8" xfId="30998"/>
    <cellStyle name="Normal 6 32 9" xfId="30999"/>
    <cellStyle name="Normal 6 33" xfId="31000"/>
    <cellStyle name="Normal 6 33 10" xfId="31001"/>
    <cellStyle name="Normal 6 33 11" xfId="31002"/>
    <cellStyle name="Normal 6 33 12" xfId="31003"/>
    <cellStyle name="Normal 6 33 13" xfId="31004"/>
    <cellStyle name="Normal 6 33 2" xfId="31005"/>
    <cellStyle name="Normal 6 33 3" xfId="31006"/>
    <cellStyle name="Normal 6 33 4" xfId="31007"/>
    <cellStyle name="Normal 6 33 5" xfId="31008"/>
    <cellStyle name="Normal 6 33 6" xfId="31009"/>
    <cellStyle name="Normal 6 33 7" xfId="31010"/>
    <cellStyle name="Normal 6 33 8" xfId="31011"/>
    <cellStyle name="Normal 6 33 9" xfId="31012"/>
    <cellStyle name="Normal 6 34" xfId="31013"/>
    <cellStyle name="Normal 6 34 10" xfId="31014"/>
    <cellStyle name="Normal 6 34 11" xfId="31015"/>
    <cellStyle name="Normal 6 34 12" xfId="31016"/>
    <cellStyle name="Normal 6 34 13" xfId="31017"/>
    <cellStyle name="Normal 6 34 2" xfId="31018"/>
    <cellStyle name="Normal 6 34 3" xfId="31019"/>
    <cellStyle name="Normal 6 34 4" xfId="31020"/>
    <cellStyle name="Normal 6 34 5" xfId="31021"/>
    <cellStyle name="Normal 6 34 6" xfId="31022"/>
    <cellStyle name="Normal 6 34 7" xfId="31023"/>
    <cellStyle name="Normal 6 34 8" xfId="31024"/>
    <cellStyle name="Normal 6 34 9" xfId="31025"/>
    <cellStyle name="Normal 6 35" xfId="31026"/>
    <cellStyle name="Normal 6 35 10" xfId="31027"/>
    <cellStyle name="Normal 6 35 11" xfId="31028"/>
    <cellStyle name="Normal 6 35 12" xfId="31029"/>
    <cellStyle name="Normal 6 35 13" xfId="31030"/>
    <cellStyle name="Normal 6 35 2" xfId="31031"/>
    <cellStyle name="Normal 6 35 3" xfId="31032"/>
    <cellStyle name="Normal 6 35 4" xfId="31033"/>
    <cellStyle name="Normal 6 35 5" xfId="31034"/>
    <cellStyle name="Normal 6 35 6" xfId="31035"/>
    <cellStyle name="Normal 6 35 7" xfId="31036"/>
    <cellStyle name="Normal 6 35 8" xfId="31037"/>
    <cellStyle name="Normal 6 35 9" xfId="31038"/>
    <cellStyle name="Normal 6 36" xfId="31039"/>
    <cellStyle name="Normal 6 36 10" xfId="31040"/>
    <cellStyle name="Normal 6 36 11" xfId="31041"/>
    <cellStyle name="Normal 6 36 12" xfId="31042"/>
    <cellStyle name="Normal 6 36 13" xfId="31043"/>
    <cellStyle name="Normal 6 36 2" xfId="31044"/>
    <cellStyle name="Normal 6 36 3" xfId="31045"/>
    <cellStyle name="Normal 6 36 4" xfId="31046"/>
    <cellStyle name="Normal 6 36 5" xfId="31047"/>
    <cellStyle name="Normal 6 36 6" xfId="31048"/>
    <cellStyle name="Normal 6 36 7" xfId="31049"/>
    <cellStyle name="Normal 6 36 8" xfId="31050"/>
    <cellStyle name="Normal 6 36 9" xfId="31051"/>
    <cellStyle name="Normal 6 37" xfId="31052"/>
    <cellStyle name="Normal 6 37 10" xfId="31053"/>
    <cellStyle name="Normal 6 37 11" xfId="31054"/>
    <cellStyle name="Normal 6 37 12" xfId="31055"/>
    <cellStyle name="Normal 6 37 13" xfId="31056"/>
    <cellStyle name="Normal 6 37 2" xfId="31057"/>
    <cellStyle name="Normal 6 37 3" xfId="31058"/>
    <cellStyle name="Normal 6 37 4" xfId="31059"/>
    <cellStyle name="Normal 6 37 5" xfId="31060"/>
    <cellStyle name="Normal 6 37 6" xfId="31061"/>
    <cellStyle name="Normal 6 37 7" xfId="31062"/>
    <cellStyle name="Normal 6 37 8" xfId="31063"/>
    <cellStyle name="Normal 6 37 9" xfId="31064"/>
    <cellStyle name="Normal 6 38" xfId="31065"/>
    <cellStyle name="Normal 6 38 10" xfId="31066"/>
    <cellStyle name="Normal 6 38 11" xfId="31067"/>
    <cellStyle name="Normal 6 38 12" xfId="31068"/>
    <cellStyle name="Normal 6 38 13" xfId="31069"/>
    <cellStyle name="Normal 6 38 2" xfId="31070"/>
    <cellStyle name="Normal 6 38 3" xfId="31071"/>
    <cellStyle name="Normal 6 38 4" xfId="31072"/>
    <cellStyle name="Normal 6 38 5" xfId="31073"/>
    <cellStyle name="Normal 6 38 6" xfId="31074"/>
    <cellStyle name="Normal 6 38 7" xfId="31075"/>
    <cellStyle name="Normal 6 38 8" xfId="31076"/>
    <cellStyle name="Normal 6 38 9" xfId="31077"/>
    <cellStyle name="Normal 6 39" xfId="31078"/>
    <cellStyle name="Normal 6 39 10" xfId="31079"/>
    <cellStyle name="Normal 6 39 11" xfId="31080"/>
    <cellStyle name="Normal 6 39 12" xfId="31081"/>
    <cellStyle name="Normal 6 39 13" xfId="31082"/>
    <cellStyle name="Normal 6 39 2" xfId="31083"/>
    <cellStyle name="Normal 6 39 3" xfId="31084"/>
    <cellStyle name="Normal 6 39 4" xfId="31085"/>
    <cellStyle name="Normal 6 39 5" xfId="31086"/>
    <cellStyle name="Normal 6 39 6" xfId="31087"/>
    <cellStyle name="Normal 6 39 7" xfId="31088"/>
    <cellStyle name="Normal 6 39 8" xfId="31089"/>
    <cellStyle name="Normal 6 39 9" xfId="31090"/>
    <cellStyle name="Normal 6 4" xfId="31091"/>
    <cellStyle name="Normal 6 4 10" xfId="31092"/>
    <cellStyle name="Normal 6 4 10 10" xfId="31093"/>
    <cellStyle name="Normal 6 4 10 11" xfId="31094"/>
    <cellStyle name="Normal 6 4 10 12" xfId="31095"/>
    <cellStyle name="Normal 6 4 10 13" xfId="31096"/>
    <cellStyle name="Normal 6 4 10 14" xfId="31097"/>
    <cellStyle name="Normal 6 4 10 15" xfId="31098"/>
    <cellStyle name="Normal 6 4 10 2" xfId="31099"/>
    <cellStyle name="Normal 6 4 10 2 2" xfId="31100"/>
    <cellStyle name="Normal 6 4 10 2 3" xfId="31101"/>
    <cellStyle name="Normal 6 4 10 2 4" xfId="31102"/>
    <cellStyle name="Normal 6 4 10 2 5" xfId="31103"/>
    <cellStyle name="Normal 6 4 10 2 6" xfId="31104"/>
    <cellStyle name="Normal 6 4 10 2 7" xfId="31105"/>
    <cellStyle name="Normal 6 4 10 2 8" xfId="31106"/>
    <cellStyle name="Normal 6 4 10 3" xfId="31107"/>
    <cellStyle name="Normal 6 4 10 3 2" xfId="31108"/>
    <cellStyle name="Normal 6 4 10 3 3" xfId="31109"/>
    <cellStyle name="Normal 6 4 10 3 4" xfId="31110"/>
    <cellStyle name="Normal 6 4 10 3 5" xfId="31111"/>
    <cellStyle name="Normal 6 4 10 3 6" xfId="31112"/>
    <cellStyle name="Normal 6 4 10 3 7" xfId="31113"/>
    <cellStyle name="Normal 6 4 10 3 8" xfId="31114"/>
    <cellStyle name="Normal 6 4 10 4" xfId="31115"/>
    <cellStyle name="Normal 6 4 10 4 2" xfId="31116"/>
    <cellStyle name="Normal 6 4 10 4 3" xfId="31117"/>
    <cellStyle name="Normal 6 4 10 4 4" xfId="31118"/>
    <cellStyle name="Normal 6 4 10 4 5" xfId="31119"/>
    <cellStyle name="Normal 6 4 10 4 6" xfId="31120"/>
    <cellStyle name="Normal 6 4 10 4 7" xfId="31121"/>
    <cellStyle name="Normal 6 4 10 4 8" xfId="31122"/>
    <cellStyle name="Normal 6 4 10 5" xfId="31123"/>
    <cellStyle name="Normal 6 4 10 5 2" xfId="31124"/>
    <cellStyle name="Normal 6 4 10 5 3" xfId="31125"/>
    <cellStyle name="Normal 6 4 10 5 4" xfId="31126"/>
    <cellStyle name="Normal 6 4 10 5 5" xfId="31127"/>
    <cellStyle name="Normal 6 4 10 5 6" xfId="31128"/>
    <cellStyle name="Normal 6 4 10 5 7" xfId="31129"/>
    <cellStyle name="Normal 6 4 10 6" xfId="31130"/>
    <cellStyle name="Normal 6 4 10 7" xfId="31131"/>
    <cellStyle name="Normal 6 4 10 8" xfId="31132"/>
    <cellStyle name="Normal 6 4 10 9" xfId="31133"/>
    <cellStyle name="Normal 6 4 11" xfId="31134"/>
    <cellStyle name="Normal 6 4 11 10" xfId="31135"/>
    <cellStyle name="Normal 6 4 11 11" xfId="31136"/>
    <cellStyle name="Normal 6 4 11 12" xfId="31137"/>
    <cellStyle name="Normal 6 4 11 13" xfId="31138"/>
    <cellStyle name="Normal 6 4 11 14" xfId="31139"/>
    <cellStyle name="Normal 6 4 11 15" xfId="31140"/>
    <cellStyle name="Normal 6 4 11 2" xfId="31141"/>
    <cellStyle name="Normal 6 4 11 2 2" xfId="31142"/>
    <cellStyle name="Normal 6 4 11 2 3" xfId="31143"/>
    <cellStyle name="Normal 6 4 11 2 4" xfId="31144"/>
    <cellStyle name="Normal 6 4 11 2 5" xfId="31145"/>
    <cellStyle name="Normal 6 4 11 2 6" xfId="31146"/>
    <cellStyle name="Normal 6 4 11 2 7" xfId="31147"/>
    <cellStyle name="Normal 6 4 11 2 8" xfId="31148"/>
    <cellStyle name="Normal 6 4 11 3" xfId="31149"/>
    <cellStyle name="Normal 6 4 11 3 2" xfId="31150"/>
    <cellStyle name="Normal 6 4 11 3 3" xfId="31151"/>
    <cellStyle name="Normal 6 4 11 3 4" xfId="31152"/>
    <cellStyle name="Normal 6 4 11 3 5" xfId="31153"/>
    <cellStyle name="Normal 6 4 11 3 6" xfId="31154"/>
    <cellStyle name="Normal 6 4 11 3 7" xfId="31155"/>
    <cellStyle name="Normal 6 4 11 3 8" xfId="31156"/>
    <cellStyle name="Normal 6 4 11 4" xfId="31157"/>
    <cellStyle name="Normal 6 4 11 4 2" xfId="31158"/>
    <cellStyle name="Normal 6 4 11 4 3" xfId="31159"/>
    <cellStyle name="Normal 6 4 11 4 4" xfId="31160"/>
    <cellStyle name="Normal 6 4 11 4 5" xfId="31161"/>
    <cellStyle name="Normal 6 4 11 4 6" xfId="31162"/>
    <cellStyle name="Normal 6 4 11 4 7" xfId="31163"/>
    <cellStyle name="Normal 6 4 11 4 8" xfId="31164"/>
    <cellStyle name="Normal 6 4 11 5" xfId="31165"/>
    <cellStyle name="Normal 6 4 11 5 2" xfId="31166"/>
    <cellStyle name="Normal 6 4 11 5 3" xfId="31167"/>
    <cellStyle name="Normal 6 4 11 5 4" xfId="31168"/>
    <cellStyle name="Normal 6 4 11 5 5" xfId="31169"/>
    <cellStyle name="Normal 6 4 11 5 6" xfId="31170"/>
    <cellStyle name="Normal 6 4 11 5 7" xfId="31171"/>
    <cellStyle name="Normal 6 4 11 6" xfId="31172"/>
    <cellStyle name="Normal 6 4 11 7" xfId="31173"/>
    <cellStyle name="Normal 6 4 11 8" xfId="31174"/>
    <cellStyle name="Normal 6 4 11 9" xfId="31175"/>
    <cellStyle name="Normal 6 4 12" xfId="31176"/>
    <cellStyle name="Normal 6 4 12 10" xfId="31177"/>
    <cellStyle name="Normal 6 4 12 11" xfId="31178"/>
    <cellStyle name="Normal 6 4 12 12" xfId="31179"/>
    <cellStyle name="Normal 6 4 12 13" xfId="31180"/>
    <cellStyle name="Normal 6 4 12 14" xfId="31181"/>
    <cellStyle name="Normal 6 4 12 15" xfId="31182"/>
    <cellStyle name="Normal 6 4 12 2" xfId="31183"/>
    <cellStyle name="Normal 6 4 12 2 2" xfId="31184"/>
    <cellStyle name="Normal 6 4 12 2 3" xfId="31185"/>
    <cellStyle name="Normal 6 4 12 2 4" xfId="31186"/>
    <cellStyle name="Normal 6 4 12 2 5" xfId="31187"/>
    <cellStyle name="Normal 6 4 12 2 6" xfId="31188"/>
    <cellStyle name="Normal 6 4 12 2 7" xfId="31189"/>
    <cellStyle name="Normal 6 4 12 2 8" xfId="31190"/>
    <cellStyle name="Normal 6 4 12 3" xfId="31191"/>
    <cellStyle name="Normal 6 4 12 3 2" xfId="31192"/>
    <cellStyle name="Normal 6 4 12 3 3" xfId="31193"/>
    <cellStyle name="Normal 6 4 12 3 4" xfId="31194"/>
    <cellStyle name="Normal 6 4 12 3 5" xfId="31195"/>
    <cellStyle name="Normal 6 4 12 3 6" xfId="31196"/>
    <cellStyle name="Normal 6 4 12 3 7" xfId="31197"/>
    <cellStyle name="Normal 6 4 12 3 8" xfId="31198"/>
    <cellStyle name="Normal 6 4 12 4" xfId="31199"/>
    <cellStyle name="Normal 6 4 12 4 2" xfId="31200"/>
    <cellStyle name="Normal 6 4 12 4 3" xfId="31201"/>
    <cellStyle name="Normal 6 4 12 4 4" xfId="31202"/>
    <cellStyle name="Normal 6 4 12 4 5" xfId="31203"/>
    <cellStyle name="Normal 6 4 12 4 6" xfId="31204"/>
    <cellStyle name="Normal 6 4 12 4 7" xfId="31205"/>
    <cellStyle name="Normal 6 4 12 4 8" xfId="31206"/>
    <cellStyle name="Normal 6 4 12 5" xfId="31207"/>
    <cellStyle name="Normal 6 4 12 5 2" xfId="31208"/>
    <cellStyle name="Normal 6 4 12 5 3" xfId="31209"/>
    <cellStyle name="Normal 6 4 12 5 4" xfId="31210"/>
    <cellStyle name="Normal 6 4 12 5 5" xfId="31211"/>
    <cellStyle name="Normal 6 4 12 5 6" xfId="31212"/>
    <cellStyle name="Normal 6 4 12 5 7" xfId="31213"/>
    <cellStyle name="Normal 6 4 12 6" xfId="31214"/>
    <cellStyle name="Normal 6 4 12 7" xfId="31215"/>
    <cellStyle name="Normal 6 4 12 8" xfId="31216"/>
    <cellStyle name="Normal 6 4 12 9" xfId="31217"/>
    <cellStyle name="Normal 6 4 13" xfId="31218"/>
    <cellStyle name="Normal 6 4 13 10" xfId="31219"/>
    <cellStyle name="Normal 6 4 13 11" xfId="31220"/>
    <cellStyle name="Normal 6 4 13 12" xfId="31221"/>
    <cellStyle name="Normal 6 4 13 13" xfId="31222"/>
    <cellStyle name="Normal 6 4 13 2" xfId="31223"/>
    <cellStyle name="Normal 6 4 13 3" xfId="31224"/>
    <cellStyle name="Normal 6 4 13 4" xfId="31225"/>
    <cellStyle name="Normal 6 4 13 5" xfId="31226"/>
    <cellStyle name="Normal 6 4 13 6" xfId="31227"/>
    <cellStyle name="Normal 6 4 13 7" xfId="31228"/>
    <cellStyle name="Normal 6 4 13 8" xfId="31229"/>
    <cellStyle name="Normal 6 4 13 9" xfId="31230"/>
    <cellStyle name="Normal 6 4 14" xfId="31231"/>
    <cellStyle name="Normal 6 4 14 10" xfId="31232"/>
    <cellStyle name="Normal 6 4 14 11" xfId="31233"/>
    <cellStyle name="Normal 6 4 14 12" xfId="31234"/>
    <cellStyle name="Normal 6 4 14 13" xfId="31235"/>
    <cellStyle name="Normal 6 4 14 2" xfId="31236"/>
    <cellStyle name="Normal 6 4 14 3" xfId="31237"/>
    <cellStyle name="Normal 6 4 14 4" xfId="31238"/>
    <cellStyle name="Normal 6 4 14 5" xfId="31239"/>
    <cellStyle name="Normal 6 4 14 6" xfId="31240"/>
    <cellStyle name="Normal 6 4 14 7" xfId="31241"/>
    <cellStyle name="Normal 6 4 14 8" xfId="31242"/>
    <cellStyle name="Normal 6 4 14 9" xfId="31243"/>
    <cellStyle name="Normal 6 4 15" xfId="31244"/>
    <cellStyle name="Normal 6 4 15 10" xfId="31245"/>
    <cellStyle name="Normal 6 4 15 11" xfId="31246"/>
    <cellStyle name="Normal 6 4 15 12" xfId="31247"/>
    <cellStyle name="Normal 6 4 15 13" xfId="31248"/>
    <cellStyle name="Normal 6 4 15 2" xfId="31249"/>
    <cellStyle name="Normal 6 4 15 3" xfId="31250"/>
    <cellStyle name="Normal 6 4 15 4" xfId="31251"/>
    <cellStyle name="Normal 6 4 15 5" xfId="31252"/>
    <cellStyle name="Normal 6 4 15 6" xfId="31253"/>
    <cellStyle name="Normal 6 4 15 7" xfId="31254"/>
    <cellStyle name="Normal 6 4 15 8" xfId="31255"/>
    <cellStyle name="Normal 6 4 15 9" xfId="31256"/>
    <cellStyle name="Normal 6 4 16" xfId="31257"/>
    <cellStyle name="Normal 6 4 16 10" xfId="31258"/>
    <cellStyle name="Normal 6 4 16 11" xfId="31259"/>
    <cellStyle name="Normal 6 4 16 12" xfId="31260"/>
    <cellStyle name="Normal 6 4 16 13" xfId="31261"/>
    <cellStyle name="Normal 6 4 16 2" xfId="31262"/>
    <cellStyle name="Normal 6 4 16 3" xfId="31263"/>
    <cellStyle name="Normal 6 4 16 4" xfId="31264"/>
    <cellStyle name="Normal 6 4 16 5" xfId="31265"/>
    <cellStyle name="Normal 6 4 16 6" xfId="31266"/>
    <cellStyle name="Normal 6 4 16 7" xfId="31267"/>
    <cellStyle name="Normal 6 4 16 8" xfId="31268"/>
    <cellStyle name="Normal 6 4 16 9" xfId="31269"/>
    <cellStyle name="Normal 6 4 17" xfId="31270"/>
    <cellStyle name="Normal 6 4 17 10" xfId="31271"/>
    <cellStyle name="Normal 6 4 17 11" xfId="31272"/>
    <cellStyle name="Normal 6 4 17 12" xfId="31273"/>
    <cellStyle name="Normal 6 4 17 13" xfId="31274"/>
    <cellStyle name="Normal 6 4 17 2" xfId="31275"/>
    <cellStyle name="Normal 6 4 17 3" xfId="31276"/>
    <cellStyle name="Normal 6 4 17 4" xfId="31277"/>
    <cellStyle name="Normal 6 4 17 5" xfId="31278"/>
    <cellStyle name="Normal 6 4 17 6" xfId="31279"/>
    <cellStyle name="Normal 6 4 17 7" xfId="31280"/>
    <cellStyle name="Normal 6 4 17 8" xfId="31281"/>
    <cellStyle name="Normal 6 4 17 9" xfId="31282"/>
    <cellStyle name="Normal 6 4 18" xfId="31283"/>
    <cellStyle name="Normal 6 4 18 10" xfId="31284"/>
    <cellStyle name="Normal 6 4 18 11" xfId="31285"/>
    <cellStyle name="Normal 6 4 18 12" xfId="31286"/>
    <cellStyle name="Normal 6 4 18 13" xfId="31287"/>
    <cellStyle name="Normal 6 4 18 2" xfId="31288"/>
    <cellStyle name="Normal 6 4 18 3" xfId="31289"/>
    <cellStyle name="Normal 6 4 18 4" xfId="31290"/>
    <cellStyle name="Normal 6 4 18 5" xfId="31291"/>
    <cellStyle name="Normal 6 4 18 6" xfId="31292"/>
    <cellStyle name="Normal 6 4 18 7" xfId="31293"/>
    <cellStyle name="Normal 6 4 18 8" xfId="31294"/>
    <cellStyle name="Normal 6 4 18 9" xfId="31295"/>
    <cellStyle name="Normal 6 4 19" xfId="31296"/>
    <cellStyle name="Normal 6 4 19 10" xfId="31297"/>
    <cellStyle name="Normal 6 4 19 11" xfId="31298"/>
    <cellStyle name="Normal 6 4 19 12" xfId="31299"/>
    <cellStyle name="Normal 6 4 19 13" xfId="31300"/>
    <cellStyle name="Normal 6 4 19 2" xfId="31301"/>
    <cellStyle name="Normal 6 4 19 3" xfId="31302"/>
    <cellStyle name="Normal 6 4 19 4" xfId="31303"/>
    <cellStyle name="Normal 6 4 19 5" xfId="31304"/>
    <cellStyle name="Normal 6 4 19 6" xfId="31305"/>
    <cellStyle name="Normal 6 4 19 7" xfId="31306"/>
    <cellStyle name="Normal 6 4 19 8" xfId="31307"/>
    <cellStyle name="Normal 6 4 19 9" xfId="31308"/>
    <cellStyle name="Normal 6 4 2" xfId="31309"/>
    <cellStyle name="Normal 6 4 2 10" xfId="31310"/>
    <cellStyle name="Normal 6 4 2 10 2" xfId="31311"/>
    <cellStyle name="Normal 6 4 2 10 3" xfId="31312"/>
    <cellStyle name="Normal 6 4 2 10 4" xfId="31313"/>
    <cellStyle name="Normal 6 4 2 10 5" xfId="31314"/>
    <cellStyle name="Normal 6 4 2 10 6" xfId="31315"/>
    <cellStyle name="Normal 6 4 2 10 7" xfId="31316"/>
    <cellStyle name="Normal 6 4 2 10 8" xfId="31317"/>
    <cellStyle name="Normal 6 4 2 11" xfId="31318"/>
    <cellStyle name="Normal 6 4 2 11 2" xfId="31319"/>
    <cellStyle name="Normal 6 4 2 11 3" xfId="31320"/>
    <cellStyle name="Normal 6 4 2 11 4" xfId="31321"/>
    <cellStyle name="Normal 6 4 2 11 5" xfId="31322"/>
    <cellStyle name="Normal 6 4 2 11 6" xfId="31323"/>
    <cellStyle name="Normal 6 4 2 11 7" xfId="31324"/>
    <cellStyle name="Normal 6 4 2 12" xfId="31325"/>
    <cellStyle name="Normal 6 4 2 13" xfId="31326"/>
    <cellStyle name="Normal 6 4 2 14" xfId="31327"/>
    <cellStyle name="Normal 6 4 2 15" xfId="31328"/>
    <cellStyle name="Normal 6 4 2 16" xfId="31329"/>
    <cellStyle name="Normal 6 4 2 17" xfId="31330"/>
    <cellStyle name="Normal 6 4 2 18" xfId="31331"/>
    <cellStyle name="Normal 6 4 2 19" xfId="31332"/>
    <cellStyle name="Normal 6 4 2 2" xfId="31333"/>
    <cellStyle name="Normal 6 4 2 2 10" xfId="31334"/>
    <cellStyle name="Normal 6 4 2 2 11" xfId="31335"/>
    <cellStyle name="Normal 6 4 2 2 12" xfId="31336"/>
    <cellStyle name="Normal 6 4 2 2 13" xfId="31337"/>
    <cellStyle name="Normal 6 4 2 2 14" xfId="31338"/>
    <cellStyle name="Normal 6 4 2 2 15" xfId="31339"/>
    <cellStyle name="Normal 6 4 2 2 2" xfId="31340"/>
    <cellStyle name="Normal 6 4 2 2 2 2" xfId="31341"/>
    <cellStyle name="Normal 6 4 2 2 2 3" xfId="31342"/>
    <cellStyle name="Normal 6 4 2 2 2 4" xfId="31343"/>
    <cellStyle name="Normal 6 4 2 2 2 5" xfId="31344"/>
    <cellStyle name="Normal 6 4 2 2 2 6" xfId="31345"/>
    <cellStyle name="Normal 6 4 2 2 2 7" xfId="31346"/>
    <cellStyle name="Normal 6 4 2 2 2 8" xfId="31347"/>
    <cellStyle name="Normal 6 4 2 2 3" xfId="31348"/>
    <cellStyle name="Normal 6 4 2 2 3 2" xfId="31349"/>
    <cellStyle name="Normal 6 4 2 2 3 3" xfId="31350"/>
    <cellStyle name="Normal 6 4 2 2 3 4" xfId="31351"/>
    <cellStyle name="Normal 6 4 2 2 3 5" xfId="31352"/>
    <cellStyle name="Normal 6 4 2 2 3 6" xfId="31353"/>
    <cellStyle name="Normal 6 4 2 2 3 7" xfId="31354"/>
    <cellStyle name="Normal 6 4 2 2 3 8" xfId="31355"/>
    <cellStyle name="Normal 6 4 2 2 4" xfId="31356"/>
    <cellStyle name="Normal 6 4 2 2 4 2" xfId="31357"/>
    <cellStyle name="Normal 6 4 2 2 4 3" xfId="31358"/>
    <cellStyle name="Normal 6 4 2 2 4 4" xfId="31359"/>
    <cellStyle name="Normal 6 4 2 2 4 5" xfId="31360"/>
    <cellStyle name="Normal 6 4 2 2 4 6" xfId="31361"/>
    <cellStyle name="Normal 6 4 2 2 4 7" xfId="31362"/>
    <cellStyle name="Normal 6 4 2 2 4 8" xfId="31363"/>
    <cellStyle name="Normal 6 4 2 2 5" xfId="31364"/>
    <cellStyle name="Normal 6 4 2 2 5 2" xfId="31365"/>
    <cellStyle name="Normal 6 4 2 2 5 3" xfId="31366"/>
    <cellStyle name="Normal 6 4 2 2 5 4" xfId="31367"/>
    <cellStyle name="Normal 6 4 2 2 5 5" xfId="31368"/>
    <cellStyle name="Normal 6 4 2 2 5 6" xfId="31369"/>
    <cellStyle name="Normal 6 4 2 2 5 7" xfId="31370"/>
    <cellStyle name="Normal 6 4 2 2 6" xfId="31371"/>
    <cellStyle name="Normal 6 4 2 2 7" xfId="31372"/>
    <cellStyle name="Normal 6 4 2 2 8" xfId="31373"/>
    <cellStyle name="Normal 6 4 2 2 9" xfId="31374"/>
    <cellStyle name="Normal 6 4 2 20" xfId="31375"/>
    <cellStyle name="Normal 6 4 2 21" xfId="31376"/>
    <cellStyle name="Normal 6 4 2 3" xfId="31377"/>
    <cellStyle name="Normal 6 4 2 3 10" xfId="31378"/>
    <cellStyle name="Normal 6 4 2 3 11" xfId="31379"/>
    <cellStyle name="Normal 6 4 2 3 12" xfId="31380"/>
    <cellStyle name="Normal 6 4 2 3 13" xfId="31381"/>
    <cellStyle name="Normal 6 4 2 3 14" xfId="31382"/>
    <cellStyle name="Normal 6 4 2 3 15" xfId="31383"/>
    <cellStyle name="Normal 6 4 2 3 2" xfId="31384"/>
    <cellStyle name="Normal 6 4 2 3 2 2" xfId="31385"/>
    <cellStyle name="Normal 6 4 2 3 2 3" xfId="31386"/>
    <cellStyle name="Normal 6 4 2 3 2 4" xfId="31387"/>
    <cellStyle name="Normal 6 4 2 3 2 5" xfId="31388"/>
    <cellStyle name="Normal 6 4 2 3 2 6" xfId="31389"/>
    <cellStyle name="Normal 6 4 2 3 2 7" xfId="31390"/>
    <cellStyle name="Normal 6 4 2 3 2 8" xfId="31391"/>
    <cellStyle name="Normal 6 4 2 3 3" xfId="31392"/>
    <cellStyle name="Normal 6 4 2 3 3 2" xfId="31393"/>
    <cellStyle name="Normal 6 4 2 3 3 3" xfId="31394"/>
    <cellStyle name="Normal 6 4 2 3 3 4" xfId="31395"/>
    <cellStyle name="Normal 6 4 2 3 3 5" xfId="31396"/>
    <cellStyle name="Normal 6 4 2 3 3 6" xfId="31397"/>
    <cellStyle name="Normal 6 4 2 3 3 7" xfId="31398"/>
    <cellStyle name="Normal 6 4 2 3 3 8" xfId="31399"/>
    <cellStyle name="Normal 6 4 2 3 4" xfId="31400"/>
    <cellStyle name="Normal 6 4 2 3 4 2" xfId="31401"/>
    <cellStyle name="Normal 6 4 2 3 4 3" xfId="31402"/>
    <cellStyle name="Normal 6 4 2 3 4 4" xfId="31403"/>
    <cellStyle name="Normal 6 4 2 3 4 5" xfId="31404"/>
    <cellStyle name="Normal 6 4 2 3 4 6" xfId="31405"/>
    <cellStyle name="Normal 6 4 2 3 4 7" xfId="31406"/>
    <cellStyle name="Normal 6 4 2 3 4 8" xfId="31407"/>
    <cellStyle name="Normal 6 4 2 3 5" xfId="31408"/>
    <cellStyle name="Normal 6 4 2 3 5 2" xfId="31409"/>
    <cellStyle name="Normal 6 4 2 3 5 3" xfId="31410"/>
    <cellStyle name="Normal 6 4 2 3 5 4" xfId="31411"/>
    <cellStyle name="Normal 6 4 2 3 5 5" xfId="31412"/>
    <cellStyle name="Normal 6 4 2 3 5 6" xfId="31413"/>
    <cellStyle name="Normal 6 4 2 3 5 7" xfId="31414"/>
    <cellStyle name="Normal 6 4 2 3 6" xfId="31415"/>
    <cellStyle name="Normal 6 4 2 3 7" xfId="31416"/>
    <cellStyle name="Normal 6 4 2 3 8" xfId="31417"/>
    <cellStyle name="Normal 6 4 2 3 9" xfId="31418"/>
    <cellStyle name="Normal 6 4 2 4" xfId="31419"/>
    <cellStyle name="Normal 6 4 2 4 10" xfId="31420"/>
    <cellStyle name="Normal 6 4 2 4 11" xfId="31421"/>
    <cellStyle name="Normal 6 4 2 4 12" xfId="31422"/>
    <cellStyle name="Normal 6 4 2 4 13" xfId="31423"/>
    <cellStyle name="Normal 6 4 2 4 14" xfId="31424"/>
    <cellStyle name="Normal 6 4 2 4 15" xfId="31425"/>
    <cellStyle name="Normal 6 4 2 4 2" xfId="31426"/>
    <cellStyle name="Normal 6 4 2 4 2 2" xfId="31427"/>
    <cellStyle name="Normal 6 4 2 4 2 3" xfId="31428"/>
    <cellStyle name="Normal 6 4 2 4 2 4" xfId="31429"/>
    <cellStyle name="Normal 6 4 2 4 2 5" xfId="31430"/>
    <cellStyle name="Normal 6 4 2 4 2 6" xfId="31431"/>
    <cellStyle name="Normal 6 4 2 4 2 7" xfId="31432"/>
    <cellStyle name="Normal 6 4 2 4 2 8" xfId="31433"/>
    <cellStyle name="Normal 6 4 2 4 3" xfId="31434"/>
    <cellStyle name="Normal 6 4 2 4 3 2" xfId="31435"/>
    <cellStyle name="Normal 6 4 2 4 3 3" xfId="31436"/>
    <cellStyle name="Normal 6 4 2 4 3 4" xfId="31437"/>
    <cellStyle name="Normal 6 4 2 4 3 5" xfId="31438"/>
    <cellStyle name="Normal 6 4 2 4 3 6" xfId="31439"/>
    <cellStyle name="Normal 6 4 2 4 3 7" xfId="31440"/>
    <cellStyle name="Normal 6 4 2 4 3 8" xfId="31441"/>
    <cellStyle name="Normal 6 4 2 4 4" xfId="31442"/>
    <cellStyle name="Normal 6 4 2 4 4 2" xfId="31443"/>
    <cellStyle name="Normal 6 4 2 4 4 3" xfId="31444"/>
    <cellStyle name="Normal 6 4 2 4 4 4" xfId="31445"/>
    <cellStyle name="Normal 6 4 2 4 4 5" xfId="31446"/>
    <cellStyle name="Normal 6 4 2 4 4 6" xfId="31447"/>
    <cellStyle name="Normal 6 4 2 4 4 7" xfId="31448"/>
    <cellStyle name="Normal 6 4 2 4 4 8" xfId="31449"/>
    <cellStyle name="Normal 6 4 2 4 5" xfId="31450"/>
    <cellStyle name="Normal 6 4 2 4 5 2" xfId="31451"/>
    <cellStyle name="Normal 6 4 2 4 5 3" xfId="31452"/>
    <cellStyle name="Normal 6 4 2 4 5 4" xfId="31453"/>
    <cellStyle name="Normal 6 4 2 4 5 5" xfId="31454"/>
    <cellStyle name="Normal 6 4 2 4 5 6" xfId="31455"/>
    <cellStyle name="Normal 6 4 2 4 5 7" xfId="31456"/>
    <cellStyle name="Normal 6 4 2 4 6" xfId="31457"/>
    <cellStyle name="Normal 6 4 2 4 7" xfId="31458"/>
    <cellStyle name="Normal 6 4 2 4 8" xfId="31459"/>
    <cellStyle name="Normal 6 4 2 4 9" xfId="31460"/>
    <cellStyle name="Normal 6 4 2 5" xfId="31461"/>
    <cellStyle name="Normal 6 4 2 5 10" xfId="31462"/>
    <cellStyle name="Normal 6 4 2 5 11" xfId="31463"/>
    <cellStyle name="Normal 6 4 2 5 12" xfId="31464"/>
    <cellStyle name="Normal 6 4 2 5 13" xfId="31465"/>
    <cellStyle name="Normal 6 4 2 5 14" xfId="31466"/>
    <cellStyle name="Normal 6 4 2 5 15" xfId="31467"/>
    <cellStyle name="Normal 6 4 2 5 2" xfId="31468"/>
    <cellStyle name="Normal 6 4 2 5 2 2" xfId="31469"/>
    <cellStyle name="Normal 6 4 2 5 2 3" xfId="31470"/>
    <cellStyle name="Normal 6 4 2 5 2 4" xfId="31471"/>
    <cellStyle name="Normal 6 4 2 5 2 5" xfId="31472"/>
    <cellStyle name="Normal 6 4 2 5 2 6" xfId="31473"/>
    <cellStyle name="Normal 6 4 2 5 2 7" xfId="31474"/>
    <cellStyle name="Normal 6 4 2 5 2 8" xfId="31475"/>
    <cellStyle name="Normal 6 4 2 5 3" xfId="31476"/>
    <cellStyle name="Normal 6 4 2 5 3 2" xfId="31477"/>
    <cellStyle name="Normal 6 4 2 5 3 3" xfId="31478"/>
    <cellStyle name="Normal 6 4 2 5 3 4" xfId="31479"/>
    <cellStyle name="Normal 6 4 2 5 3 5" xfId="31480"/>
    <cellStyle name="Normal 6 4 2 5 3 6" xfId="31481"/>
    <cellStyle name="Normal 6 4 2 5 3 7" xfId="31482"/>
    <cellStyle name="Normal 6 4 2 5 3 8" xfId="31483"/>
    <cellStyle name="Normal 6 4 2 5 4" xfId="31484"/>
    <cellStyle name="Normal 6 4 2 5 4 2" xfId="31485"/>
    <cellStyle name="Normal 6 4 2 5 4 3" xfId="31486"/>
    <cellStyle name="Normal 6 4 2 5 4 4" xfId="31487"/>
    <cellStyle name="Normal 6 4 2 5 4 5" xfId="31488"/>
    <cellStyle name="Normal 6 4 2 5 4 6" xfId="31489"/>
    <cellStyle name="Normal 6 4 2 5 4 7" xfId="31490"/>
    <cellStyle name="Normal 6 4 2 5 4 8" xfId="31491"/>
    <cellStyle name="Normal 6 4 2 5 5" xfId="31492"/>
    <cellStyle name="Normal 6 4 2 5 5 2" xfId="31493"/>
    <cellStyle name="Normal 6 4 2 5 5 3" xfId="31494"/>
    <cellStyle name="Normal 6 4 2 5 5 4" xfId="31495"/>
    <cellStyle name="Normal 6 4 2 5 5 5" xfId="31496"/>
    <cellStyle name="Normal 6 4 2 5 5 6" xfId="31497"/>
    <cellStyle name="Normal 6 4 2 5 5 7" xfId="31498"/>
    <cellStyle name="Normal 6 4 2 5 6" xfId="31499"/>
    <cellStyle name="Normal 6 4 2 5 7" xfId="31500"/>
    <cellStyle name="Normal 6 4 2 5 8" xfId="31501"/>
    <cellStyle name="Normal 6 4 2 5 9" xfId="31502"/>
    <cellStyle name="Normal 6 4 2 6" xfId="31503"/>
    <cellStyle name="Normal 6 4 2 6 10" xfId="31504"/>
    <cellStyle name="Normal 6 4 2 6 11" xfId="31505"/>
    <cellStyle name="Normal 6 4 2 6 12" xfId="31506"/>
    <cellStyle name="Normal 6 4 2 6 13" xfId="31507"/>
    <cellStyle name="Normal 6 4 2 6 14" xfId="31508"/>
    <cellStyle name="Normal 6 4 2 6 15" xfId="31509"/>
    <cellStyle name="Normal 6 4 2 6 2" xfId="31510"/>
    <cellStyle name="Normal 6 4 2 6 2 2" xfId="31511"/>
    <cellStyle name="Normal 6 4 2 6 2 3" xfId="31512"/>
    <cellStyle name="Normal 6 4 2 6 2 4" xfId="31513"/>
    <cellStyle name="Normal 6 4 2 6 2 5" xfId="31514"/>
    <cellStyle name="Normal 6 4 2 6 2 6" xfId="31515"/>
    <cellStyle name="Normal 6 4 2 6 2 7" xfId="31516"/>
    <cellStyle name="Normal 6 4 2 6 2 8" xfId="31517"/>
    <cellStyle name="Normal 6 4 2 6 3" xfId="31518"/>
    <cellStyle name="Normal 6 4 2 6 3 2" xfId="31519"/>
    <cellStyle name="Normal 6 4 2 6 3 3" xfId="31520"/>
    <cellStyle name="Normal 6 4 2 6 3 4" xfId="31521"/>
    <cellStyle name="Normal 6 4 2 6 3 5" xfId="31522"/>
    <cellStyle name="Normal 6 4 2 6 3 6" xfId="31523"/>
    <cellStyle name="Normal 6 4 2 6 3 7" xfId="31524"/>
    <cellStyle name="Normal 6 4 2 6 3 8" xfId="31525"/>
    <cellStyle name="Normal 6 4 2 6 4" xfId="31526"/>
    <cellStyle name="Normal 6 4 2 6 4 2" xfId="31527"/>
    <cellStyle name="Normal 6 4 2 6 4 3" xfId="31528"/>
    <cellStyle name="Normal 6 4 2 6 4 4" xfId="31529"/>
    <cellStyle name="Normal 6 4 2 6 4 5" xfId="31530"/>
    <cellStyle name="Normal 6 4 2 6 4 6" xfId="31531"/>
    <cellStyle name="Normal 6 4 2 6 4 7" xfId="31532"/>
    <cellStyle name="Normal 6 4 2 6 4 8" xfId="31533"/>
    <cellStyle name="Normal 6 4 2 6 5" xfId="31534"/>
    <cellStyle name="Normal 6 4 2 6 5 2" xfId="31535"/>
    <cellStyle name="Normal 6 4 2 6 5 3" xfId="31536"/>
    <cellStyle name="Normal 6 4 2 6 5 4" xfId="31537"/>
    <cellStyle name="Normal 6 4 2 6 5 5" xfId="31538"/>
    <cellStyle name="Normal 6 4 2 6 5 6" xfId="31539"/>
    <cellStyle name="Normal 6 4 2 6 5 7" xfId="31540"/>
    <cellStyle name="Normal 6 4 2 6 6" xfId="31541"/>
    <cellStyle name="Normal 6 4 2 6 7" xfId="31542"/>
    <cellStyle name="Normal 6 4 2 6 8" xfId="31543"/>
    <cellStyle name="Normal 6 4 2 6 9" xfId="31544"/>
    <cellStyle name="Normal 6 4 2 7" xfId="31545"/>
    <cellStyle name="Normal 6 4 2 7 10" xfId="31546"/>
    <cellStyle name="Normal 6 4 2 7 11" xfId="31547"/>
    <cellStyle name="Normal 6 4 2 7 12" xfId="31548"/>
    <cellStyle name="Normal 6 4 2 7 13" xfId="31549"/>
    <cellStyle name="Normal 6 4 2 7 14" xfId="31550"/>
    <cellStyle name="Normal 6 4 2 7 15" xfId="31551"/>
    <cellStyle name="Normal 6 4 2 7 2" xfId="31552"/>
    <cellStyle name="Normal 6 4 2 7 2 2" xfId="31553"/>
    <cellStyle name="Normal 6 4 2 7 2 3" xfId="31554"/>
    <cellStyle name="Normal 6 4 2 7 2 4" xfId="31555"/>
    <cellStyle name="Normal 6 4 2 7 2 5" xfId="31556"/>
    <cellStyle name="Normal 6 4 2 7 2 6" xfId="31557"/>
    <cellStyle name="Normal 6 4 2 7 2 7" xfId="31558"/>
    <cellStyle name="Normal 6 4 2 7 2 8" xfId="31559"/>
    <cellStyle name="Normal 6 4 2 7 3" xfId="31560"/>
    <cellStyle name="Normal 6 4 2 7 3 2" xfId="31561"/>
    <cellStyle name="Normal 6 4 2 7 3 3" xfId="31562"/>
    <cellStyle name="Normal 6 4 2 7 3 4" xfId="31563"/>
    <cellStyle name="Normal 6 4 2 7 3 5" xfId="31564"/>
    <cellStyle name="Normal 6 4 2 7 3 6" xfId="31565"/>
    <cellStyle name="Normal 6 4 2 7 3 7" xfId="31566"/>
    <cellStyle name="Normal 6 4 2 7 3 8" xfId="31567"/>
    <cellStyle name="Normal 6 4 2 7 4" xfId="31568"/>
    <cellStyle name="Normal 6 4 2 7 4 2" xfId="31569"/>
    <cellStyle name="Normal 6 4 2 7 4 3" xfId="31570"/>
    <cellStyle name="Normal 6 4 2 7 4 4" xfId="31571"/>
    <cellStyle name="Normal 6 4 2 7 4 5" xfId="31572"/>
    <cellStyle name="Normal 6 4 2 7 4 6" xfId="31573"/>
    <cellStyle name="Normal 6 4 2 7 4 7" xfId="31574"/>
    <cellStyle name="Normal 6 4 2 7 4 8" xfId="31575"/>
    <cellStyle name="Normal 6 4 2 7 5" xfId="31576"/>
    <cellStyle name="Normal 6 4 2 7 5 2" xfId="31577"/>
    <cellStyle name="Normal 6 4 2 7 5 3" xfId="31578"/>
    <cellStyle name="Normal 6 4 2 7 5 4" xfId="31579"/>
    <cellStyle name="Normal 6 4 2 7 5 5" xfId="31580"/>
    <cellStyle name="Normal 6 4 2 7 5 6" xfId="31581"/>
    <cellStyle name="Normal 6 4 2 7 5 7" xfId="31582"/>
    <cellStyle name="Normal 6 4 2 7 6" xfId="31583"/>
    <cellStyle name="Normal 6 4 2 7 7" xfId="31584"/>
    <cellStyle name="Normal 6 4 2 7 8" xfId="31585"/>
    <cellStyle name="Normal 6 4 2 7 9" xfId="31586"/>
    <cellStyle name="Normal 6 4 2 8" xfId="31587"/>
    <cellStyle name="Normal 6 4 2 8 2" xfId="31588"/>
    <cellStyle name="Normal 6 4 2 8 3" xfId="31589"/>
    <cellStyle name="Normal 6 4 2 8 4" xfId="31590"/>
    <cellStyle name="Normal 6 4 2 8 5" xfId="31591"/>
    <cellStyle name="Normal 6 4 2 8 6" xfId="31592"/>
    <cellStyle name="Normal 6 4 2 8 7" xfId="31593"/>
    <cellStyle name="Normal 6 4 2 8 8" xfId="31594"/>
    <cellStyle name="Normal 6 4 2 9" xfId="31595"/>
    <cellStyle name="Normal 6 4 2 9 2" xfId="31596"/>
    <cellStyle name="Normal 6 4 2 9 3" xfId="31597"/>
    <cellStyle name="Normal 6 4 2 9 4" xfId="31598"/>
    <cellStyle name="Normal 6 4 2 9 5" xfId="31599"/>
    <cellStyle name="Normal 6 4 2 9 6" xfId="31600"/>
    <cellStyle name="Normal 6 4 2 9 7" xfId="31601"/>
    <cellStyle name="Normal 6 4 2 9 8" xfId="31602"/>
    <cellStyle name="Normal 6 4 20" xfId="31603"/>
    <cellStyle name="Normal 6 4 20 10" xfId="31604"/>
    <cellStyle name="Normal 6 4 20 11" xfId="31605"/>
    <cellStyle name="Normal 6 4 20 12" xfId="31606"/>
    <cellStyle name="Normal 6 4 20 13" xfId="31607"/>
    <cellStyle name="Normal 6 4 20 2" xfId="31608"/>
    <cellStyle name="Normal 6 4 20 3" xfId="31609"/>
    <cellStyle name="Normal 6 4 20 4" xfId="31610"/>
    <cellStyle name="Normal 6 4 20 5" xfId="31611"/>
    <cellStyle name="Normal 6 4 20 6" xfId="31612"/>
    <cellStyle name="Normal 6 4 20 7" xfId="31613"/>
    <cellStyle name="Normal 6 4 20 8" xfId="31614"/>
    <cellStyle name="Normal 6 4 20 9" xfId="31615"/>
    <cellStyle name="Normal 6 4 21" xfId="31616"/>
    <cellStyle name="Normal 6 4 21 10" xfId="31617"/>
    <cellStyle name="Normal 6 4 21 11" xfId="31618"/>
    <cellStyle name="Normal 6 4 21 12" xfId="31619"/>
    <cellStyle name="Normal 6 4 21 13" xfId="31620"/>
    <cellStyle name="Normal 6 4 21 2" xfId="31621"/>
    <cellStyle name="Normal 6 4 21 3" xfId="31622"/>
    <cellStyle name="Normal 6 4 21 4" xfId="31623"/>
    <cellStyle name="Normal 6 4 21 5" xfId="31624"/>
    <cellStyle name="Normal 6 4 21 6" xfId="31625"/>
    <cellStyle name="Normal 6 4 21 7" xfId="31626"/>
    <cellStyle name="Normal 6 4 21 8" xfId="31627"/>
    <cellStyle name="Normal 6 4 21 9" xfId="31628"/>
    <cellStyle name="Normal 6 4 22" xfId="31629"/>
    <cellStyle name="Normal 6 4 22 10" xfId="31630"/>
    <cellStyle name="Normal 6 4 22 11" xfId="31631"/>
    <cellStyle name="Normal 6 4 22 12" xfId="31632"/>
    <cellStyle name="Normal 6 4 22 13" xfId="31633"/>
    <cellStyle name="Normal 6 4 22 2" xfId="31634"/>
    <cellStyle name="Normal 6 4 22 3" xfId="31635"/>
    <cellStyle name="Normal 6 4 22 4" xfId="31636"/>
    <cellStyle name="Normal 6 4 22 5" xfId="31637"/>
    <cellStyle name="Normal 6 4 22 6" xfId="31638"/>
    <cellStyle name="Normal 6 4 22 7" xfId="31639"/>
    <cellStyle name="Normal 6 4 22 8" xfId="31640"/>
    <cellStyle name="Normal 6 4 22 9" xfId="31641"/>
    <cellStyle name="Normal 6 4 23" xfId="31642"/>
    <cellStyle name="Normal 6 4 23 10" xfId="31643"/>
    <cellStyle name="Normal 6 4 23 11" xfId="31644"/>
    <cellStyle name="Normal 6 4 23 12" xfId="31645"/>
    <cellStyle name="Normal 6 4 23 13" xfId="31646"/>
    <cellStyle name="Normal 6 4 23 2" xfId="31647"/>
    <cellStyle name="Normal 6 4 23 3" xfId="31648"/>
    <cellStyle name="Normal 6 4 23 4" xfId="31649"/>
    <cellStyle name="Normal 6 4 23 5" xfId="31650"/>
    <cellStyle name="Normal 6 4 23 6" xfId="31651"/>
    <cellStyle name="Normal 6 4 23 7" xfId="31652"/>
    <cellStyle name="Normal 6 4 23 8" xfId="31653"/>
    <cellStyle name="Normal 6 4 23 9" xfId="31654"/>
    <cellStyle name="Normal 6 4 24" xfId="31655"/>
    <cellStyle name="Normal 6 4 24 10" xfId="31656"/>
    <cellStyle name="Normal 6 4 24 11" xfId="31657"/>
    <cellStyle name="Normal 6 4 24 12" xfId="31658"/>
    <cellStyle name="Normal 6 4 24 13" xfId="31659"/>
    <cellStyle name="Normal 6 4 24 2" xfId="31660"/>
    <cellStyle name="Normal 6 4 24 3" xfId="31661"/>
    <cellStyle name="Normal 6 4 24 4" xfId="31662"/>
    <cellStyle name="Normal 6 4 24 5" xfId="31663"/>
    <cellStyle name="Normal 6 4 24 6" xfId="31664"/>
    <cellStyle name="Normal 6 4 24 7" xfId="31665"/>
    <cellStyle name="Normal 6 4 24 8" xfId="31666"/>
    <cellStyle name="Normal 6 4 24 9" xfId="31667"/>
    <cellStyle name="Normal 6 4 25" xfId="31668"/>
    <cellStyle name="Normal 6 4 25 10" xfId="31669"/>
    <cellStyle name="Normal 6 4 25 11" xfId="31670"/>
    <cellStyle name="Normal 6 4 25 12" xfId="31671"/>
    <cellStyle name="Normal 6 4 25 13" xfId="31672"/>
    <cellStyle name="Normal 6 4 25 2" xfId="31673"/>
    <cellStyle name="Normal 6 4 25 3" xfId="31674"/>
    <cellStyle name="Normal 6 4 25 4" xfId="31675"/>
    <cellStyle name="Normal 6 4 25 5" xfId="31676"/>
    <cellStyle name="Normal 6 4 25 6" xfId="31677"/>
    <cellStyle name="Normal 6 4 25 7" xfId="31678"/>
    <cellStyle name="Normal 6 4 25 8" xfId="31679"/>
    <cellStyle name="Normal 6 4 25 9" xfId="31680"/>
    <cellStyle name="Normal 6 4 26" xfId="31681"/>
    <cellStyle name="Normal 6 4 26 10" xfId="31682"/>
    <cellStyle name="Normal 6 4 26 11" xfId="31683"/>
    <cellStyle name="Normal 6 4 26 12" xfId="31684"/>
    <cellStyle name="Normal 6 4 26 13" xfId="31685"/>
    <cellStyle name="Normal 6 4 26 2" xfId="31686"/>
    <cellStyle name="Normal 6 4 26 3" xfId="31687"/>
    <cellStyle name="Normal 6 4 26 4" xfId="31688"/>
    <cellStyle name="Normal 6 4 26 5" xfId="31689"/>
    <cellStyle name="Normal 6 4 26 6" xfId="31690"/>
    <cellStyle name="Normal 6 4 26 7" xfId="31691"/>
    <cellStyle name="Normal 6 4 26 8" xfId="31692"/>
    <cellStyle name="Normal 6 4 26 9" xfId="31693"/>
    <cellStyle name="Normal 6 4 27" xfId="31694"/>
    <cellStyle name="Normal 6 4 27 10" xfId="31695"/>
    <cellStyle name="Normal 6 4 27 11" xfId="31696"/>
    <cellStyle name="Normal 6 4 27 12" xfId="31697"/>
    <cellStyle name="Normal 6 4 27 13" xfId="31698"/>
    <cellStyle name="Normal 6 4 27 2" xfId="31699"/>
    <cellStyle name="Normal 6 4 27 3" xfId="31700"/>
    <cellStyle name="Normal 6 4 27 4" xfId="31701"/>
    <cellStyle name="Normal 6 4 27 5" xfId="31702"/>
    <cellStyle name="Normal 6 4 27 6" xfId="31703"/>
    <cellStyle name="Normal 6 4 27 7" xfId="31704"/>
    <cellStyle name="Normal 6 4 27 8" xfId="31705"/>
    <cellStyle name="Normal 6 4 27 9" xfId="31706"/>
    <cellStyle name="Normal 6 4 28" xfId="31707"/>
    <cellStyle name="Normal 6 4 28 10" xfId="31708"/>
    <cellStyle name="Normal 6 4 28 11" xfId="31709"/>
    <cellStyle name="Normal 6 4 28 12" xfId="31710"/>
    <cellStyle name="Normal 6 4 28 13" xfId="31711"/>
    <cellStyle name="Normal 6 4 28 2" xfId="31712"/>
    <cellStyle name="Normal 6 4 28 3" xfId="31713"/>
    <cellStyle name="Normal 6 4 28 4" xfId="31714"/>
    <cellStyle name="Normal 6 4 28 5" xfId="31715"/>
    <cellStyle name="Normal 6 4 28 6" xfId="31716"/>
    <cellStyle name="Normal 6 4 28 7" xfId="31717"/>
    <cellStyle name="Normal 6 4 28 8" xfId="31718"/>
    <cellStyle name="Normal 6 4 28 9" xfId="31719"/>
    <cellStyle name="Normal 6 4 29" xfId="31720"/>
    <cellStyle name="Normal 6 4 29 10" xfId="31721"/>
    <cellStyle name="Normal 6 4 29 11" xfId="31722"/>
    <cellStyle name="Normal 6 4 29 12" xfId="31723"/>
    <cellStyle name="Normal 6 4 29 13" xfId="31724"/>
    <cellStyle name="Normal 6 4 29 2" xfId="31725"/>
    <cellStyle name="Normal 6 4 29 3" xfId="31726"/>
    <cellStyle name="Normal 6 4 29 4" xfId="31727"/>
    <cellStyle name="Normal 6 4 29 5" xfId="31728"/>
    <cellStyle name="Normal 6 4 29 6" xfId="31729"/>
    <cellStyle name="Normal 6 4 29 7" xfId="31730"/>
    <cellStyle name="Normal 6 4 29 8" xfId="31731"/>
    <cellStyle name="Normal 6 4 29 9" xfId="31732"/>
    <cellStyle name="Normal 6 4 3" xfId="31733"/>
    <cellStyle name="Normal 6 4 3 10" xfId="31734"/>
    <cellStyle name="Normal 6 4 3 10 2" xfId="31735"/>
    <cellStyle name="Normal 6 4 3 10 3" xfId="31736"/>
    <cellStyle name="Normal 6 4 3 10 4" xfId="31737"/>
    <cellStyle name="Normal 6 4 3 10 5" xfId="31738"/>
    <cellStyle name="Normal 6 4 3 10 6" xfId="31739"/>
    <cellStyle name="Normal 6 4 3 10 7" xfId="31740"/>
    <cellStyle name="Normal 6 4 3 10 8" xfId="31741"/>
    <cellStyle name="Normal 6 4 3 11" xfId="31742"/>
    <cellStyle name="Normal 6 4 3 11 2" xfId="31743"/>
    <cellStyle name="Normal 6 4 3 11 3" xfId="31744"/>
    <cellStyle name="Normal 6 4 3 11 4" xfId="31745"/>
    <cellStyle name="Normal 6 4 3 11 5" xfId="31746"/>
    <cellStyle name="Normal 6 4 3 11 6" xfId="31747"/>
    <cellStyle name="Normal 6 4 3 11 7" xfId="31748"/>
    <cellStyle name="Normal 6 4 3 12" xfId="31749"/>
    <cellStyle name="Normal 6 4 3 13" xfId="31750"/>
    <cellStyle name="Normal 6 4 3 14" xfId="31751"/>
    <cellStyle name="Normal 6 4 3 15" xfId="31752"/>
    <cellStyle name="Normal 6 4 3 16" xfId="31753"/>
    <cellStyle name="Normal 6 4 3 17" xfId="31754"/>
    <cellStyle name="Normal 6 4 3 18" xfId="31755"/>
    <cellStyle name="Normal 6 4 3 19" xfId="31756"/>
    <cellStyle name="Normal 6 4 3 2" xfId="31757"/>
    <cellStyle name="Normal 6 4 3 2 10" xfId="31758"/>
    <cellStyle name="Normal 6 4 3 2 11" xfId="31759"/>
    <cellStyle name="Normal 6 4 3 2 12" xfId="31760"/>
    <cellStyle name="Normal 6 4 3 2 13" xfId="31761"/>
    <cellStyle name="Normal 6 4 3 2 14" xfId="31762"/>
    <cellStyle name="Normal 6 4 3 2 15" xfId="31763"/>
    <cellStyle name="Normal 6 4 3 2 2" xfId="31764"/>
    <cellStyle name="Normal 6 4 3 2 2 2" xfId="31765"/>
    <cellStyle name="Normal 6 4 3 2 2 3" xfId="31766"/>
    <cellStyle name="Normal 6 4 3 2 2 4" xfId="31767"/>
    <cellStyle name="Normal 6 4 3 2 2 5" xfId="31768"/>
    <cellStyle name="Normal 6 4 3 2 2 6" xfId="31769"/>
    <cellStyle name="Normal 6 4 3 2 2 7" xfId="31770"/>
    <cellStyle name="Normal 6 4 3 2 2 8" xfId="31771"/>
    <cellStyle name="Normal 6 4 3 2 3" xfId="31772"/>
    <cellStyle name="Normal 6 4 3 2 3 2" xfId="31773"/>
    <cellStyle name="Normal 6 4 3 2 3 3" xfId="31774"/>
    <cellStyle name="Normal 6 4 3 2 3 4" xfId="31775"/>
    <cellStyle name="Normal 6 4 3 2 3 5" xfId="31776"/>
    <cellStyle name="Normal 6 4 3 2 3 6" xfId="31777"/>
    <cellStyle name="Normal 6 4 3 2 3 7" xfId="31778"/>
    <cellStyle name="Normal 6 4 3 2 3 8" xfId="31779"/>
    <cellStyle name="Normal 6 4 3 2 4" xfId="31780"/>
    <cellStyle name="Normal 6 4 3 2 4 2" xfId="31781"/>
    <cellStyle name="Normal 6 4 3 2 4 3" xfId="31782"/>
    <cellStyle name="Normal 6 4 3 2 4 4" xfId="31783"/>
    <cellStyle name="Normal 6 4 3 2 4 5" xfId="31784"/>
    <cellStyle name="Normal 6 4 3 2 4 6" xfId="31785"/>
    <cellStyle name="Normal 6 4 3 2 4 7" xfId="31786"/>
    <cellStyle name="Normal 6 4 3 2 4 8" xfId="31787"/>
    <cellStyle name="Normal 6 4 3 2 5" xfId="31788"/>
    <cellStyle name="Normal 6 4 3 2 5 2" xfId="31789"/>
    <cellStyle name="Normal 6 4 3 2 5 3" xfId="31790"/>
    <cellStyle name="Normal 6 4 3 2 5 4" xfId="31791"/>
    <cellStyle name="Normal 6 4 3 2 5 5" xfId="31792"/>
    <cellStyle name="Normal 6 4 3 2 5 6" xfId="31793"/>
    <cellStyle name="Normal 6 4 3 2 5 7" xfId="31794"/>
    <cellStyle name="Normal 6 4 3 2 6" xfId="31795"/>
    <cellStyle name="Normal 6 4 3 2 7" xfId="31796"/>
    <cellStyle name="Normal 6 4 3 2 8" xfId="31797"/>
    <cellStyle name="Normal 6 4 3 2 9" xfId="31798"/>
    <cellStyle name="Normal 6 4 3 20" xfId="31799"/>
    <cellStyle name="Normal 6 4 3 21" xfId="31800"/>
    <cellStyle name="Normal 6 4 3 3" xfId="31801"/>
    <cellStyle name="Normal 6 4 3 3 10" xfId="31802"/>
    <cellStyle name="Normal 6 4 3 3 11" xfId="31803"/>
    <cellStyle name="Normal 6 4 3 3 12" xfId="31804"/>
    <cellStyle name="Normal 6 4 3 3 13" xfId="31805"/>
    <cellStyle name="Normal 6 4 3 3 14" xfId="31806"/>
    <cellStyle name="Normal 6 4 3 3 15" xfId="31807"/>
    <cellStyle name="Normal 6 4 3 3 2" xfId="31808"/>
    <cellStyle name="Normal 6 4 3 3 2 2" xfId="31809"/>
    <cellStyle name="Normal 6 4 3 3 2 3" xfId="31810"/>
    <cellStyle name="Normal 6 4 3 3 2 4" xfId="31811"/>
    <cellStyle name="Normal 6 4 3 3 2 5" xfId="31812"/>
    <cellStyle name="Normal 6 4 3 3 2 6" xfId="31813"/>
    <cellStyle name="Normal 6 4 3 3 2 7" xfId="31814"/>
    <cellStyle name="Normal 6 4 3 3 2 8" xfId="31815"/>
    <cellStyle name="Normal 6 4 3 3 3" xfId="31816"/>
    <cellStyle name="Normal 6 4 3 3 3 2" xfId="31817"/>
    <cellStyle name="Normal 6 4 3 3 3 3" xfId="31818"/>
    <cellStyle name="Normal 6 4 3 3 3 4" xfId="31819"/>
    <cellStyle name="Normal 6 4 3 3 3 5" xfId="31820"/>
    <cellStyle name="Normal 6 4 3 3 3 6" xfId="31821"/>
    <cellStyle name="Normal 6 4 3 3 3 7" xfId="31822"/>
    <cellStyle name="Normal 6 4 3 3 3 8" xfId="31823"/>
    <cellStyle name="Normal 6 4 3 3 4" xfId="31824"/>
    <cellStyle name="Normal 6 4 3 3 4 2" xfId="31825"/>
    <cellStyle name="Normal 6 4 3 3 4 3" xfId="31826"/>
    <cellStyle name="Normal 6 4 3 3 4 4" xfId="31827"/>
    <cellStyle name="Normal 6 4 3 3 4 5" xfId="31828"/>
    <cellStyle name="Normal 6 4 3 3 4 6" xfId="31829"/>
    <cellStyle name="Normal 6 4 3 3 4 7" xfId="31830"/>
    <cellStyle name="Normal 6 4 3 3 4 8" xfId="31831"/>
    <cellStyle name="Normal 6 4 3 3 5" xfId="31832"/>
    <cellStyle name="Normal 6 4 3 3 5 2" xfId="31833"/>
    <cellStyle name="Normal 6 4 3 3 5 3" xfId="31834"/>
    <cellStyle name="Normal 6 4 3 3 5 4" xfId="31835"/>
    <cellStyle name="Normal 6 4 3 3 5 5" xfId="31836"/>
    <cellStyle name="Normal 6 4 3 3 5 6" xfId="31837"/>
    <cellStyle name="Normal 6 4 3 3 5 7" xfId="31838"/>
    <cellStyle name="Normal 6 4 3 3 6" xfId="31839"/>
    <cellStyle name="Normal 6 4 3 3 7" xfId="31840"/>
    <cellStyle name="Normal 6 4 3 3 8" xfId="31841"/>
    <cellStyle name="Normal 6 4 3 3 9" xfId="31842"/>
    <cellStyle name="Normal 6 4 3 4" xfId="31843"/>
    <cellStyle name="Normal 6 4 3 4 10" xfId="31844"/>
    <cellStyle name="Normal 6 4 3 4 11" xfId="31845"/>
    <cellStyle name="Normal 6 4 3 4 12" xfId="31846"/>
    <cellStyle name="Normal 6 4 3 4 13" xfId="31847"/>
    <cellStyle name="Normal 6 4 3 4 14" xfId="31848"/>
    <cellStyle name="Normal 6 4 3 4 15" xfId="31849"/>
    <cellStyle name="Normal 6 4 3 4 2" xfId="31850"/>
    <cellStyle name="Normal 6 4 3 4 2 2" xfId="31851"/>
    <cellStyle name="Normal 6 4 3 4 2 3" xfId="31852"/>
    <cellStyle name="Normal 6 4 3 4 2 4" xfId="31853"/>
    <cellStyle name="Normal 6 4 3 4 2 5" xfId="31854"/>
    <cellStyle name="Normal 6 4 3 4 2 6" xfId="31855"/>
    <cellStyle name="Normal 6 4 3 4 2 7" xfId="31856"/>
    <cellStyle name="Normal 6 4 3 4 2 8" xfId="31857"/>
    <cellStyle name="Normal 6 4 3 4 3" xfId="31858"/>
    <cellStyle name="Normal 6 4 3 4 3 2" xfId="31859"/>
    <cellStyle name="Normal 6 4 3 4 3 3" xfId="31860"/>
    <cellStyle name="Normal 6 4 3 4 3 4" xfId="31861"/>
    <cellStyle name="Normal 6 4 3 4 3 5" xfId="31862"/>
    <cellStyle name="Normal 6 4 3 4 3 6" xfId="31863"/>
    <cellStyle name="Normal 6 4 3 4 3 7" xfId="31864"/>
    <cellStyle name="Normal 6 4 3 4 3 8" xfId="31865"/>
    <cellStyle name="Normal 6 4 3 4 4" xfId="31866"/>
    <cellStyle name="Normal 6 4 3 4 4 2" xfId="31867"/>
    <cellStyle name="Normal 6 4 3 4 4 3" xfId="31868"/>
    <cellStyle name="Normal 6 4 3 4 4 4" xfId="31869"/>
    <cellStyle name="Normal 6 4 3 4 4 5" xfId="31870"/>
    <cellStyle name="Normal 6 4 3 4 4 6" xfId="31871"/>
    <cellStyle name="Normal 6 4 3 4 4 7" xfId="31872"/>
    <cellStyle name="Normal 6 4 3 4 4 8" xfId="31873"/>
    <cellStyle name="Normal 6 4 3 4 5" xfId="31874"/>
    <cellStyle name="Normal 6 4 3 4 5 2" xfId="31875"/>
    <cellStyle name="Normal 6 4 3 4 5 3" xfId="31876"/>
    <cellStyle name="Normal 6 4 3 4 5 4" xfId="31877"/>
    <cellStyle name="Normal 6 4 3 4 5 5" xfId="31878"/>
    <cellStyle name="Normal 6 4 3 4 5 6" xfId="31879"/>
    <cellStyle name="Normal 6 4 3 4 5 7" xfId="31880"/>
    <cellStyle name="Normal 6 4 3 4 6" xfId="31881"/>
    <cellStyle name="Normal 6 4 3 4 7" xfId="31882"/>
    <cellStyle name="Normal 6 4 3 4 8" xfId="31883"/>
    <cellStyle name="Normal 6 4 3 4 9" xfId="31884"/>
    <cellStyle name="Normal 6 4 3 5" xfId="31885"/>
    <cellStyle name="Normal 6 4 3 5 10" xfId="31886"/>
    <cellStyle name="Normal 6 4 3 5 11" xfId="31887"/>
    <cellStyle name="Normal 6 4 3 5 12" xfId="31888"/>
    <cellStyle name="Normal 6 4 3 5 13" xfId="31889"/>
    <cellStyle name="Normal 6 4 3 5 14" xfId="31890"/>
    <cellStyle name="Normal 6 4 3 5 15" xfId="31891"/>
    <cellStyle name="Normal 6 4 3 5 2" xfId="31892"/>
    <cellStyle name="Normal 6 4 3 5 2 2" xfId="31893"/>
    <cellStyle name="Normal 6 4 3 5 2 3" xfId="31894"/>
    <cellStyle name="Normal 6 4 3 5 2 4" xfId="31895"/>
    <cellStyle name="Normal 6 4 3 5 2 5" xfId="31896"/>
    <cellStyle name="Normal 6 4 3 5 2 6" xfId="31897"/>
    <cellStyle name="Normal 6 4 3 5 2 7" xfId="31898"/>
    <cellStyle name="Normal 6 4 3 5 2 8" xfId="31899"/>
    <cellStyle name="Normal 6 4 3 5 3" xfId="31900"/>
    <cellStyle name="Normal 6 4 3 5 3 2" xfId="31901"/>
    <cellStyle name="Normal 6 4 3 5 3 3" xfId="31902"/>
    <cellStyle name="Normal 6 4 3 5 3 4" xfId="31903"/>
    <cellStyle name="Normal 6 4 3 5 3 5" xfId="31904"/>
    <cellStyle name="Normal 6 4 3 5 3 6" xfId="31905"/>
    <cellStyle name="Normal 6 4 3 5 3 7" xfId="31906"/>
    <cellStyle name="Normal 6 4 3 5 3 8" xfId="31907"/>
    <cellStyle name="Normal 6 4 3 5 4" xfId="31908"/>
    <cellStyle name="Normal 6 4 3 5 4 2" xfId="31909"/>
    <cellStyle name="Normal 6 4 3 5 4 3" xfId="31910"/>
    <cellStyle name="Normal 6 4 3 5 4 4" xfId="31911"/>
    <cellStyle name="Normal 6 4 3 5 4 5" xfId="31912"/>
    <cellStyle name="Normal 6 4 3 5 4 6" xfId="31913"/>
    <cellStyle name="Normal 6 4 3 5 4 7" xfId="31914"/>
    <cellStyle name="Normal 6 4 3 5 4 8" xfId="31915"/>
    <cellStyle name="Normal 6 4 3 5 5" xfId="31916"/>
    <cellStyle name="Normal 6 4 3 5 5 2" xfId="31917"/>
    <cellStyle name="Normal 6 4 3 5 5 3" xfId="31918"/>
    <cellStyle name="Normal 6 4 3 5 5 4" xfId="31919"/>
    <cellStyle name="Normal 6 4 3 5 5 5" xfId="31920"/>
    <cellStyle name="Normal 6 4 3 5 5 6" xfId="31921"/>
    <cellStyle name="Normal 6 4 3 5 5 7" xfId="31922"/>
    <cellStyle name="Normal 6 4 3 5 6" xfId="31923"/>
    <cellStyle name="Normal 6 4 3 5 7" xfId="31924"/>
    <cellStyle name="Normal 6 4 3 5 8" xfId="31925"/>
    <cellStyle name="Normal 6 4 3 5 9" xfId="31926"/>
    <cellStyle name="Normal 6 4 3 6" xfId="31927"/>
    <cellStyle name="Normal 6 4 3 6 10" xfId="31928"/>
    <cellStyle name="Normal 6 4 3 6 11" xfId="31929"/>
    <cellStyle name="Normal 6 4 3 6 12" xfId="31930"/>
    <cellStyle name="Normal 6 4 3 6 13" xfId="31931"/>
    <cellStyle name="Normal 6 4 3 6 14" xfId="31932"/>
    <cellStyle name="Normal 6 4 3 6 15" xfId="31933"/>
    <cellStyle name="Normal 6 4 3 6 2" xfId="31934"/>
    <cellStyle name="Normal 6 4 3 6 2 2" xfId="31935"/>
    <cellStyle name="Normal 6 4 3 6 2 3" xfId="31936"/>
    <cellStyle name="Normal 6 4 3 6 2 4" xfId="31937"/>
    <cellStyle name="Normal 6 4 3 6 2 5" xfId="31938"/>
    <cellStyle name="Normal 6 4 3 6 2 6" xfId="31939"/>
    <cellStyle name="Normal 6 4 3 6 2 7" xfId="31940"/>
    <cellStyle name="Normal 6 4 3 6 2 8" xfId="31941"/>
    <cellStyle name="Normal 6 4 3 6 3" xfId="31942"/>
    <cellStyle name="Normal 6 4 3 6 3 2" xfId="31943"/>
    <cellStyle name="Normal 6 4 3 6 3 3" xfId="31944"/>
    <cellStyle name="Normal 6 4 3 6 3 4" xfId="31945"/>
    <cellStyle name="Normal 6 4 3 6 3 5" xfId="31946"/>
    <cellStyle name="Normal 6 4 3 6 3 6" xfId="31947"/>
    <cellStyle name="Normal 6 4 3 6 3 7" xfId="31948"/>
    <cellStyle name="Normal 6 4 3 6 3 8" xfId="31949"/>
    <cellStyle name="Normal 6 4 3 6 4" xfId="31950"/>
    <cellStyle name="Normal 6 4 3 6 4 2" xfId="31951"/>
    <cellStyle name="Normal 6 4 3 6 4 3" xfId="31952"/>
    <cellStyle name="Normal 6 4 3 6 4 4" xfId="31953"/>
    <cellStyle name="Normal 6 4 3 6 4 5" xfId="31954"/>
    <cellStyle name="Normal 6 4 3 6 4 6" xfId="31955"/>
    <cellStyle name="Normal 6 4 3 6 4 7" xfId="31956"/>
    <cellStyle name="Normal 6 4 3 6 4 8" xfId="31957"/>
    <cellStyle name="Normal 6 4 3 6 5" xfId="31958"/>
    <cellStyle name="Normal 6 4 3 6 5 2" xfId="31959"/>
    <cellStyle name="Normal 6 4 3 6 5 3" xfId="31960"/>
    <cellStyle name="Normal 6 4 3 6 5 4" xfId="31961"/>
    <cellStyle name="Normal 6 4 3 6 5 5" xfId="31962"/>
    <cellStyle name="Normal 6 4 3 6 5 6" xfId="31963"/>
    <cellStyle name="Normal 6 4 3 6 5 7" xfId="31964"/>
    <cellStyle name="Normal 6 4 3 6 6" xfId="31965"/>
    <cellStyle name="Normal 6 4 3 6 7" xfId="31966"/>
    <cellStyle name="Normal 6 4 3 6 8" xfId="31967"/>
    <cellStyle name="Normal 6 4 3 6 9" xfId="31968"/>
    <cellStyle name="Normal 6 4 3 7" xfId="31969"/>
    <cellStyle name="Normal 6 4 3 7 10" xfId="31970"/>
    <cellStyle name="Normal 6 4 3 7 11" xfId="31971"/>
    <cellStyle name="Normal 6 4 3 7 12" xfId="31972"/>
    <cellStyle name="Normal 6 4 3 7 13" xfId="31973"/>
    <cellStyle name="Normal 6 4 3 7 14" xfId="31974"/>
    <cellStyle name="Normal 6 4 3 7 15" xfId="31975"/>
    <cellStyle name="Normal 6 4 3 7 2" xfId="31976"/>
    <cellStyle name="Normal 6 4 3 7 2 2" xfId="31977"/>
    <cellStyle name="Normal 6 4 3 7 2 3" xfId="31978"/>
    <cellStyle name="Normal 6 4 3 7 2 4" xfId="31979"/>
    <cellStyle name="Normal 6 4 3 7 2 5" xfId="31980"/>
    <cellStyle name="Normal 6 4 3 7 2 6" xfId="31981"/>
    <cellStyle name="Normal 6 4 3 7 2 7" xfId="31982"/>
    <cellStyle name="Normal 6 4 3 7 2 8" xfId="31983"/>
    <cellStyle name="Normal 6 4 3 7 3" xfId="31984"/>
    <cellStyle name="Normal 6 4 3 7 3 2" xfId="31985"/>
    <cellStyle name="Normal 6 4 3 7 3 3" xfId="31986"/>
    <cellStyle name="Normal 6 4 3 7 3 4" xfId="31987"/>
    <cellStyle name="Normal 6 4 3 7 3 5" xfId="31988"/>
    <cellStyle name="Normal 6 4 3 7 3 6" xfId="31989"/>
    <cellStyle name="Normal 6 4 3 7 3 7" xfId="31990"/>
    <cellStyle name="Normal 6 4 3 7 3 8" xfId="31991"/>
    <cellStyle name="Normal 6 4 3 7 4" xfId="31992"/>
    <cellStyle name="Normal 6 4 3 7 4 2" xfId="31993"/>
    <cellStyle name="Normal 6 4 3 7 4 3" xfId="31994"/>
    <cellStyle name="Normal 6 4 3 7 4 4" xfId="31995"/>
    <cellStyle name="Normal 6 4 3 7 4 5" xfId="31996"/>
    <cellStyle name="Normal 6 4 3 7 4 6" xfId="31997"/>
    <cellStyle name="Normal 6 4 3 7 4 7" xfId="31998"/>
    <cellStyle name="Normal 6 4 3 7 4 8" xfId="31999"/>
    <cellStyle name="Normal 6 4 3 7 5" xfId="32000"/>
    <cellStyle name="Normal 6 4 3 7 5 2" xfId="32001"/>
    <cellStyle name="Normal 6 4 3 7 5 3" xfId="32002"/>
    <cellStyle name="Normal 6 4 3 7 5 4" xfId="32003"/>
    <cellStyle name="Normal 6 4 3 7 5 5" xfId="32004"/>
    <cellStyle name="Normal 6 4 3 7 5 6" xfId="32005"/>
    <cellStyle name="Normal 6 4 3 7 5 7" xfId="32006"/>
    <cellStyle name="Normal 6 4 3 7 6" xfId="32007"/>
    <cellStyle name="Normal 6 4 3 7 7" xfId="32008"/>
    <cellStyle name="Normal 6 4 3 7 8" xfId="32009"/>
    <cellStyle name="Normal 6 4 3 7 9" xfId="32010"/>
    <cellStyle name="Normal 6 4 3 8" xfId="32011"/>
    <cellStyle name="Normal 6 4 3 8 2" xfId="32012"/>
    <cellStyle name="Normal 6 4 3 8 3" xfId="32013"/>
    <cellStyle name="Normal 6 4 3 8 4" xfId="32014"/>
    <cellStyle name="Normal 6 4 3 8 5" xfId="32015"/>
    <cellStyle name="Normal 6 4 3 8 6" xfId="32016"/>
    <cellStyle name="Normal 6 4 3 8 7" xfId="32017"/>
    <cellStyle name="Normal 6 4 3 8 8" xfId="32018"/>
    <cellStyle name="Normal 6 4 3 9" xfId="32019"/>
    <cellStyle name="Normal 6 4 3 9 2" xfId="32020"/>
    <cellStyle name="Normal 6 4 3 9 3" xfId="32021"/>
    <cellStyle name="Normal 6 4 3 9 4" xfId="32022"/>
    <cellStyle name="Normal 6 4 3 9 5" xfId="32023"/>
    <cellStyle name="Normal 6 4 3 9 6" xfId="32024"/>
    <cellStyle name="Normal 6 4 3 9 7" xfId="32025"/>
    <cellStyle name="Normal 6 4 3 9 8" xfId="32026"/>
    <cellStyle name="Normal 6 4 30" xfId="32027"/>
    <cellStyle name="Normal 6 4 30 10" xfId="32028"/>
    <cellStyle name="Normal 6 4 30 11" xfId="32029"/>
    <cellStyle name="Normal 6 4 30 12" xfId="32030"/>
    <cellStyle name="Normal 6 4 30 13" xfId="32031"/>
    <cellStyle name="Normal 6 4 30 2" xfId="32032"/>
    <cellStyle name="Normal 6 4 30 3" xfId="32033"/>
    <cellStyle name="Normal 6 4 30 4" xfId="32034"/>
    <cellStyle name="Normal 6 4 30 5" xfId="32035"/>
    <cellStyle name="Normal 6 4 30 6" xfId="32036"/>
    <cellStyle name="Normal 6 4 30 7" xfId="32037"/>
    <cellStyle name="Normal 6 4 30 8" xfId="32038"/>
    <cellStyle name="Normal 6 4 30 9" xfId="32039"/>
    <cellStyle name="Normal 6 4 31" xfId="32040"/>
    <cellStyle name="Normal 6 4 31 2" xfId="32041"/>
    <cellStyle name="Normal 6 4 31 3" xfId="32042"/>
    <cellStyle name="Normal 6 4 31 4" xfId="32043"/>
    <cellStyle name="Normal 6 4 31 5" xfId="32044"/>
    <cellStyle name="Normal 6 4 31 6" xfId="32045"/>
    <cellStyle name="Normal 6 4 31 7" xfId="32046"/>
    <cellStyle name="Normal 6 4 31 8" xfId="32047"/>
    <cellStyle name="Normal 6 4 32" xfId="32048"/>
    <cellStyle name="Normal 6 4 32 2" xfId="32049"/>
    <cellStyle name="Normal 6 4 32 3" xfId="32050"/>
    <cellStyle name="Normal 6 4 32 4" xfId="32051"/>
    <cellStyle name="Normal 6 4 32 5" xfId="32052"/>
    <cellStyle name="Normal 6 4 32 6" xfId="32053"/>
    <cellStyle name="Normal 6 4 32 7" xfId="32054"/>
    <cellStyle name="Normal 6 4 32 8" xfId="32055"/>
    <cellStyle name="Normal 6 4 33" xfId="32056"/>
    <cellStyle name="Normal 6 4 33 2" xfId="32057"/>
    <cellStyle name="Normal 6 4 33 3" xfId="32058"/>
    <cellStyle name="Normal 6 4 33 4" xfId="32059"/>
    <cellStyle name="Normal 6 4 33 5" xfId="32060"/>
    <cellStyle name="Normal 6 4 33 6" xfId="32061"/>
    <cellStyle name="Normal 6 4 33 7" xfId="32062"/>
    <cellStyle name="Normal 6 4 33 8" xfId="32063"/>
    <cellStyle name="Normal 6 4 34" xfId="32064"/>
    <cellStyle name="Normal 6 4 34 2" xfId="32065"/>
    <cellStyle name="Normal 6 4 34 3" xfId="32066"/>
    <cellStyle name="Normal 6 4 34 4" xfId="32067"/>
    <cellStyle name="Normal 6 4 34 5" xfId="32068"/>
    <cellStyle name="Normal 6 4 34 6" xfId="32069"/>
    <cellStyle name="Normal 6 4 34 7" xfId="32070"/>
    <cellStyle name="Normal 6 4 34 8" xfId="32071"/>
    <cellStyle name="Normal 6 4 34 9" xfId="32072"/>
    <cellStyle name="Normal 6 4 35" xfId="32073"/>
    <cellStyle name="Normal 6 4 35 2" xfId="32074"/>
    <cellStyle name="Normal 6 4 35 3" xfId="32075"/>
    <cellStyle name="Normal 6 4 35 4" xfId="32076"/>
    <cellStyle name="Normal 6 4 35 5" xfId="32077"/>
    <cellStyle name="Normal 6 4 35 6" xfId="32078"/>
    <cellStyle name="Normal 6 4 35 7" xfId="32079"/>
    <cellStyle name="Normal 6 4 36" xfId="32080"/>
    <cellStyle name="Normal 6 4 36 2" xfId="32081"/>
    <cellStyle name="Normal 6 4 36 3" xfId="32082"/>
    <cellStyle name="Normal 6 4 37" xfId="32083"/>
    <cellStyle name="Normal 6 4 38" xfId="32084"/>
    <cellStyle name="Normal 6 4 39" xfId="32085"/>
    <cellStyle name="Normal 6 4 4" xfId="32086"/>
    <cellStyle name="Normal 6 4 4 10" xfId="32087"/>
    <cellStyle name="Normal 6 4 4 10 2" xfId="32088"/>
    <cellStyle name="Normal 6 4 4 10 3" xfId="32089"/>
    <cellStyle name="Normal 6 4 4 10 4" xfId="32090"/>
    <cellStyle name="Normal 6 4 4 10 5" xfId="32091"/>
    <cellStyle name="Normal 6 4 4 10 6" xfId="32092"/>
    <cellStyle name="Normal 6 4 4 10 7" xfId="32093"/>
    <cellStyle name="Normal 6 4 4 10 8" xfId="32094"/>
    <cellStyle name="Normal 6 4 4 11" xfId="32095"/>
    <cellStyle name="Normal 6 4 4 11 2" xfId="32096"/>
    <cellStyle name="Normal 6 4 4 11 3" xfId="32097"/>
    <cellStyle name="Normal 6 4 4 11 4" xfId="32098"/>
    <cellStyle name="Normal 6 4 4 11 5" xfId="32099"/>
    <cellStyle name="Normal 6 4 4 11 6" xfId="32100"/>
    <cellStyle name="Normal 6 4 4 11 7" xfId="32101"/>
    <cellStyle name="Normal 6 4 4 12" xfId="32102"/>
    <cellStyle name="Normal 6 4 4 13" xfId="32103"/>
    <cellStyle name="Normal 6 4 4 14" xfId="32104"/>
    <cellStyle name="Normal 6 4 4 15" xfId="32105"/>
    <cellStyle name="Normal 6 4 4 16" xfId="32106"/>
    <cellStyle name="Normal 6 4 4 17" xfId="32107"/>
    <cellStyle name="Normal 6 4 4 18" xfId="32108"/>
    <cellStyle name="Normal 6 4 4 19" xfId="32109"/>
    <cellStyle name="Normal 6 4 4 2" xfId="32110"/>
    <cellStyle name="Normal 6 4 4 2 10" xfId="32111"/>
    <cellStyle name="Normal 6 4 4 2 11" xfId="32112"/>
    <cellStyle name="Normal 6 4 4 2 12" xfId="32113"/>
    <cellStyle name="Normal 6 4 4 2 13" xfId="32114"/>
    <cellStyle name="Normal 6 4 4 2 14" xfId="32115"/>
    <cellStyle name="Normal 6 4 4 2 15" xfId="32116"/>
    <cellStyle name="Normal 6 4 4 2 2" xfId="32117"/>
    <cellStyle name="Normal 6 4 4 2 2 2" xfId="32118"/>
    <cellStyle name="Normal 6 4 4 2 2 3" xfId="32119"/>
    <cellStyle name="Normal 6 4 4 2 2 4" xfId="32120"/>
    <cellStyle name="Normal 6 4 4 2 2 5" xfId="32121"/>
    <cellStyle name="Normal 6 4 4 2 2 6" xfId="32122"/>
    <cellStyle name="Normal 6 4 4 2 2 7" xfId="32123"/>
    <cellStyle name="Normal 6 4 4 2 2 8" xfId="32124"/>
    <cellStyle name="Normal 6 4 4 2 3" xfId="32125"/>
    <cellStyle name="Normal 6 4 4 2 3 2" xfId="32126"/>
    <cellStyle name="Normal 6 4 4 2 3 3" xfId="32127"/>
    <cellStyle name="Normal 6 4 4 2 3 4" xfId="32128"/>
    <cellStyle name="Normal 6 4 4 2 3 5" xfId="32129"/>
    <cellStyle name="Normal 6 4 4 2 3 6" xfId="32130"/>
    <cellStyle name="Normal 6 4 4 2 3 7" xfId="32131"/>
    <cellStyle name="Normal 6 4 4 2 3 8" xfId="32132"/>
    <cellStyle name="Normal 6 4 4 2 4" xfId="32133"/>
    <cellStyle name="Normal 6 4 4 2 4 2" xfId="32134"/>
    <cellStyle name="Normal 6 4 4 2 4 3" xfId="32135"/>
    <cellStyle name="Normal 6 4 4 2 4 4" xfId="32136"/>
    <cellStyle name="Normal 6 4 4 2 4 5" xfId="32137"/>
    <cellStyle name="Normal 6 4 4 2 4 6" xfId="32138"/>
    <cellStyle name="Normal 6 4 4 2 4 7" xfId="32139"/>
    <cellStyle name="Normal 6 4 4 2 4 8" xfId="32140"/>
    <cellStyle name="Normal 6 4 4 2 5" xfId="32141"/>
    <cellStyle name="Normal 6 4 4 2 5 2" xfId="32142"/>
    <cellStyle name="Normal 6 4 4 2 5 3" xfId="32143"/>
    <cellStyle name="Normal 6 4 4 2 5 4" xfId="32144"/>
    <cellStyle name="Normal 6 4 4 2 5 5" xfId="32145"/>
    <cellStyle name="Normal 6 4 4 2 5 6" xfId="32146"/>
    <cellStyle name="Normal 6 4 4 2 5 7" xfId="32147"/>
    <cellStyle name="Normal 6 4 4 2 6" xfId="32148"/>
    <cellStyle name="Normal 6 4 4 2 7" xfId="32149"/>
    <cellStyle name="Normal 6 4 4 2 8" xfId="32150"/>
    <cellStyle name="Normal 6 4 4 2 9" xfId="32151"/>
    <cellStyle name="Normal 6 4 4 20" xfId="32152"/>
    <cellStyle name="Normal 6 4 4 21" xfId="32153"/>
    <cellStyle name="Normal 6 4 4 3" xfId="32154"/>
    <cellStyle name="Normal 6 4 4 3 10" xfId="32155"/>
    <cellStyle name="Normal 6 4 4 3 11" xfId="32156"/>
    <cellStyle name="Normal 6 4 4 3 12" xfId="32157"/>
    <cellStyle name="Normal 6 4 4 3 13" xfId="32158"/>
    <cellStyle name="Normal 6 4 4 3 14" xfId="32159"/>
    <cellStyle name="Normal 6 4 4 3 15" xfId="32160"/>
    <cellStyle name="Normal 6 4 4 3 2" xfId="32161"/>
    <cellStyle name="Normal 6 4 4 3 2 2" xfId="32162"/>
    <cellStyle name="Normal 6 4 4 3 2 3" xfId="32163"/>
    <cellStyle name="Normal 6 4 4 3 2 4" xfId="32164"/>
    <cellStyle name="Normal 6 4 4 3 2 5" xfId="32165"/>
    <cellStyle name="Normal 6 4 4 3 2 6" xfId="32166"/>
    <cellStyle name="Normal 6 4 4 3 2 7" xfId="32167"/>
    <cellStyle name="Normal 6 4 4 3 2 8" xfId="32168"/>
    <cellStyle name="Normal 6 4 4 3 3" xfId="32169"/>
    <cellStyle name="Normal 6 4 4 3 3 2" xfId="32170"/>
    <cellStyle name="Normal 6 4 4 3 3 3" xfId="32171"/>
    <cellStyle name="Normal 6 4 4 3 3 4" xfId="32172"/>
    <cellStyle name="Normal 6 4 4 3 3 5" xfId="32173"/>
    <cellStyle name="Normal 6 4 4 3 3 6" xfId="32174"/>
    <cellStyle name="Normal 6 4 4 3 3 7" xfId="32175"/>
    <cellStyle name="Normal 6 4 4 3 3 8" xfId="32176"/>
    <cellStyle name="Normal 6 4 4 3 4" xfId="32177"/>
    <cellStyle name="Normal 6 4 4 3 4 2" xfId="32178"/>
    <cellStyle name="Normal 6 4 4 3 4 3" xfId="32179"/>
    <cellStyle name="Normal 6 4 4 3 4 4" xfId="32180"/>
    <cellStyle name="Normal 6 4 4 3 4 5" xfId="32181"/>
    <cellStyle name="Normal 6 4 4 3 4 6" xfId="32182"/>
    <cellStyle name="Normal 6 4 4 3 4 7" xfId="32183"/>
    <cellStyle name="Normal 6 4 4 3 4 8" xfId="32184"/>
    <cellStyle name="Normal 6 4 4 3 5" xfId="32185"/>
    <cellStyle name="Normal 6 4 4 3 5 2" xfId="32186"/>
    <cellStyle name="Normal 6 4 4 3 5 3" xfId="32187"/>
    <cellStyle name="Normal 6 4 4 3 5 4" xfId="32188"/>
    <cellStyle name="Normal 6 4 4 3 5 5" xfId="32189"/>
    <cellStyle name="Normal 6 4 4 3 5 6" xfId="32190"/>
    <cellStyle name="Normal 6 4 4 3 5 7" xfId="32191"/>
    <cellStyle name="Normal 6 4 4 3 6" xfId="32192"/>
    <cellStyle name="Normal 6 4 4 3 7" xfId="32193"/>
    <cellStyle name="Normal 6 4 4 3 8" xfId="32194"/>
    <cellStyle name="Normal 6 4 4 3 9" xfId="32195"/>
    <cellStyle name="Normal 6 4 4 4" xfId="32196"/>
    <cellStyle name="Normal 6 4 4 4 10" xfId="32197"/>
    <cellStyle name="Normal 6 4 4 4 11" xfId="32198"/>
    <cellStyle name="Normal 6 4 4 4 12" xfId="32199"/>
    <cellStyle name="Normal 6 4 4 4 13" xfId="32200"/>
    <cellStyle name="Normal 6 4 4 4 14" xfId="32201"/>
    <cellStyle name="Normal 6 4 4 4 15" xfId="32202"/>
    <cellStyle name="Normal 6 4 4 4 2" xfId="32203"/>
    <cellStyle name="Normal 6 4 4 4 2 2" xfId="32204"/>
    <cellStyle name="Normal 6 4 4 4 2 3" xfId="32205"/>
    <cellStyle name="Normal 6 4 4 4 2 4" xfId="32206"/>
    <cellStyle name="Normal 6 4 4 4 2 5" xfId="32207"/>
    <cellStyle name="Normal 6 4 4 4 2 6" xfId="32208"/>
    <cellStyle name="Normal 6 4 4 4 2 7" xfId="32209"/>
    <cellStyle name="Normal 6 4 4 4 2 8" xfId="32210"/>
    <cellStyle name="Normal 6 4 4 4 3" xfId="32211"/>
    <cellStyle name="Normal 6 4 4 4 3 2" xfId="32212"/>
    <cellStyle name="Normal 6 4 4 4 3 3" xfId="32213"/>
    <cellStyle name="Normal 6 4 4 4 3 4" xfId="32214"/>
    <cellStyle name="Normal 6 4 4 4 3 5" xfId="32215"/>
    <cellStyle name="Normal 6 4 4 4 3 6" xfId="32216"/>
    <cellStyle name="Normal 6 4 4 4 3 7" xfId="32217"/>
    <cellStyle name="Normal 6 4 4 4 3 8" xfId="32218"/>
    <cellStyle name="Normal 6 4 4 4 4" xfId="32219"/>
    <cellStyle name="Normal 6 4 4 4 4 2" xfId="32220"/>
    <cellStyle name="Normal 6 4 4 4 4 3" xfId="32221"/>
    <cellStyle name="Normal 6 4 4 4 4 4" xfId="32222"/>
    <cellStyle name="Normal 6 4 4 4 4 5" xfId="32223"/>
    <cellStyle name="Normal 6 4 4 4 4 6" xfId="32224"/>
    <cellStyle name="Normal 6 4 4 4 4 7" xfId="32225"/>
    <cellStyle name="Normal 6 4 4 4 4 8" xfId="32226"/>
    <cellStyle name="Normal 6 4 4 4 5" xfId="32227"/>
    <cellStyle name="Normal 6 4 4 4 5 2" xfId="32228"/>
    <cellStyle name="Normal 6 4 4 4 5 3" xfId="32229"/>
    <cellStyle name="Normal 6 4 4 4 5 4" xfId="32230"/>
    <cellStyle name="Normal 6 4 4 4 5 5" xfId="32231"/>
    <cellStyle name="Normal 6 4 4 4 5 6" xfId="32232"/>
    <cellStyle name="Normal 6 4 4 4 5 7" xfId="32233"/>
    <cellStyle name="Normal 6 4 4 4 6" xfId="32234"/>
    <cellStyle name="Normal 6 4 4 4 7" xfId="32235"/>
    <cellStyle name="Normal 6 4 4 4 8" xfId="32236"/>
    <cellStyle name="Normal 6 4 4 4 9" xfId="32237"/>
    <cellStyle name="Normal 6 4 4 5" xfId="32238"/>
    <cellStyle name="Normal 6 4 4 5 10" xfId="32239"/>
    <cellStyle name="Normal 6 4 4 5 11" xfId="32240"/>
    <cellStyle name="Normal 6 4 4 5 12" xfId="32241"/>
    <cellStyle name="Normal 6 4 4 5 13" xfId="32242"/>
    <cellStyle name="Normal 6 4 4 5 14" xfId="32243"/>
    <cellStyle name="Normal 6 4 4 5 15" xfId="32244"/>
    <cellStyle name="Normal 6 4 4 5 2" xfId="32245"/>
    <cellStyle name="Normal 6 4 4 5 2 2" xfId="32246"/>
    <cellStyle name="Normal 6 4 4 5 2 3" xfId="32247"/>
    <cellStyle name="Normal 6 4 4 5 2 4" xfId="32248"/>
    <cellStyle name="Normal 6 4 4 5 2 5" xfId="32249"/>
    <cellStyle name="Normal 6 4 4 5 2 6" xfId="32250"/>
    <cellStyle name="Normal 6 4 4 5 2 7" xfId="32251"/>
    <cellStyle name="Normal 6 4 4 5 2 8" xfId="32252"/>
    <cellStyle name="Normal 6 4 4 5 3" xfId="32253"/>
    <cellStyle name="Normal 6 4 4 5 3 2" xfId="32254"/>
    <cellStyle name="Normal 6 4 4 5 3 3" xfId="32255"/>
    <cellStyle name="Normal 6 4 4 5 3 4" xfId="32256"/>
    <cellStyle name="Normal 6 4 4 5 3 5" xfId="32257"/>
    <cellStyle name="Normal 6 4 4 5 3 6" xfId="32258"/>
    <cellStyle name="Normal 6 4 4 5 3 7" xfId="32259"/>
    <cellStyle name="Normal 6 4 4 5 3 8" xfId="32260"/>
    <cellStyle name="Normal 6 4 4 5 4" xfId="32261"/>
    <cellStyle name="Normal 6 4 4 5 4 2" xfId="32262"/>
    <cellStyle name="Normal 6 4 4 5 4 3" xfId="32263"/>
    <cellStyle name="Normal 6 4 4 5 4 4" xfId="32264"/>
    <cellStyle name="Normal 6 4 4 5 4 5" xfId="32265"/>
    <cellStyle name="Normal 6 4 4 5 4 6" xfId="32266"/>
    <cellStyle name="Normal 6 4 4 5 4 7" xfId="32267"/>
    <cellStyle name="Normal 6 4 4 5 4 8" xfId="32268"/>
    <cellStyle name="Normal 6 4 4 5 5" xfId="32269"/>
    <cellStyle name="Normal 6 4 4 5 5 2" xfId="32270"/>
    <cellStyle name="Normal 6 4 4 5 5 3" xfId="32271"/>
    <cellStyle name="Normal 6 4 4 5 5 4" xfId="32272"/>
    <cellStyle name="Normal 6 4 4 5 5 5" xfId="32273"/>
    <cellStyle name="Normal 6 4 4 5 5 6" xfId="32274"/>
    <cellStyle name="Normal 6 4 4 5 5 7" xfId="32275"/>
    <cellStyle name="Normal 6 4 4 5 6" xfId="32276"/>
    <cellStyle name="Normal 6 4 4 5 7" xfId="32277"/>
    <cellStyle name="Normal 6 4 4 5 8" xfId="32278"/>
    <cellStyle name="Normal 6 4 4 5 9" xfId="32279"/>
    <cellStyle name="Normal 6 4 4 6" xfId="32280"/>
    <cellStyle name="Normal 6 4 4 6 10" xfId="32281"/>
    <cellStyle name="Normal 6 4 4 6 11" xfId="32282"/>
    <cellStyle name="Normal 6 4 4 6 12" xfId="32283"/>
    <cellStyle name="Normal 6 4 4 6 13" xfId="32284"/>
    <cellStyle name="Normal 6 4 4 6 14" xfId="32285"/>
    <cellStyle name="Normal 6 4 4 6 15" xfId="32286"/>
    <cellStyle name="Normal 6 4 4 6 2" xfId="32287"/>
    <cellStyle name="Normal 6 4 4 6 2 2" xfId="32288"/>
    <cellStyle name="Normal 6 4 4 6 2 3" xfId="32289"/>
    <cellStyle name="Normal 6 4 4 6 2 4" xfId="32290"/>
    <cellStyle name="Normal 6 4 4 6 2 5" xfId="32291"/>
    <cellStyle name="Normal 6 4 4 6 2 6" xfId="32292"/>
    <cellStyle name="Normal 6 4 4 6 2 7" xfId="32293"/>
    <cellStyle name="Normal 6 4 4 6 2 8" xfId="32294"/>
    <cellStyle name="Normal 6 4 4 6 3" xfId="32295"/>
    <cellStyle name="Normal 6 4 4 6 3 2" xfId="32296"/>
    <cellStyle name="Normal 6 4 4 6 3 3" xfId="32297"/>
    <cellStyle name="Normal 6 4 4 6 3 4" xfId="32298"/>
    <cellStyle name="Normal 6 4 4 6 3 5" xfId="32299"/>
    <cellStyle name="Normal 6 4 4 6 3 6" xfId="32300"/>
    <cellStyle name="Normal 6 4 4 6 3 7" xfId="32301"/>
    <cellStyle name="Normal 6 4 4 6 3 8" xfId="32302"/>
    <cellStyle name="Normal 6 4 4 6 4" xfId="32303"/>
    <cellStyle name="Normal 6 4 4 6 4 2" xfId="32304"/>
    <cellStyle name="Normal 6 4 4 6 4 3" xfId="32305"/>
    <cellStyle name="Normal 6 4 4 6 4 4" xfId="32306"/>
    <cellStyle name="Normal 6 4 4 6 4 5" xfId="32307"/>
    <cellStyle name="Normal 6 4 4 6 4 6" xfId="32308"/>
    <cellStyle name="Normal 6 4 4 6 4 7" xfId="32309"/>
    <cellStyle name="Normal 6 4 4 6 4 8" xfId="32310"/>
    <cellStyle name="Normal 6 4 4 6 5" xfId="32311"/>
    <cellStyle name="Normal 6 4 4 6 5 2" xfId="32312"/>
    <cellStyle name="Normal 6 4 4 6 5 3" xfId="32313"/>
    <cellStyle name="Normal 6 4 4 6 5 4" xfId="32314"/>
    <cellStyle name="Normal 6 4 4 6 5 5" xfId="32315"/>
    <cellStyle name="Normal 6 4 4 6 5 6" xfId="32316"/>
    <cellStyle name="Normal 6 4 4 6 5 7" xfId="32317"/>
    <cellStyle name="Normal 6 4 4 6 6" xfId="32318"/>
    <cellStyle name="Normal 6 4 4 6 7" xfId="32319"/>
    <cellStyle name="Normal 6 4 4 6 8" xfId="32320"/>
    <cellStyle name="Normal 6 4 4 6 9" xfId="32321"/>
    <cellStyle name="Normal 6 4 4 7" xfId="32322"/>
    <cellStyle name="Normal 6 4 4 7 10" xfId="32323"/>
    <cellStyle name="Normal 6 4 4 7 11" xfId="32324"/>
    <cellStyle name="Normal 6 4 4 7 12" xfId="32325"/>
    <cellStyle name="Normal 6 4 4 7 13" xfId="32326"/>
    <cellStyle name="Normal 6 4 4 7 14" xfId="32327"/>
    <cellStyle name="Normal 6 4 4 7 15" xfId="32328"/>
    <cellStyle name="Normal 6 4 4 7 2" xfId="32329"/>
    <cellStyle name="Normal 6 4 4 7 2 2" xfId="32330"/>
    <cellStyle name="Normal 6 4 4 7 2 3" xfId="32331"/>
    <cellStyle name="Normal 6 4 4 7 2 4" xfId="32332"/>
    <cellStyle name="Normal 6 4 4 7 2 5" xfId="32333"/>
    <cellStyle name="Normal 6 4 4 7 2 6" xfId="32334"/>
    <cellStyle name="Normal 6 4 4 7 2 7" xfId="32335"/>
    <cellStyle name="Normal 6 4 4 7 2 8" xfId="32336"/>
    <cellStyle name="Normal 6 4 4 7 3" xfId="32337"/>
    <cellStyle name="Normal 6 4 4 7 3 2" xfId="32338"/>
    <cellStyle name="Normal 6 4 4 7 3 3" xfId="32339"/>
    <cellStyle name="Normal 6 4 4 7 3 4" xfId="32340"/>
    <cellStyle name="Normal 6 4 4 7 3 5" xfId="32341"/>
    <cellStyle name="Normal 6 4 4 7 3 6" xfId="32342"/>
    <cellStyle name="Normal 6 4 4 7 3 7" xfId="32343"/>
    <cellStyle name="Normal 6 4 4 7 3 8" xfId="32344"/>
    <cellStyle name="Normal 6 4 4 7 4" xfId="32345"/>
    <cellStyle name="Normal 6 4 4 7 4 2" xfId="32346"/>
    <cellStyle name="Normal 6 4 4 7 4 3" xfId="32347"/>
    <cellStyle name="Normal 6 4 4 7 4 4" xfId="32348"/>
    <cellStyle name="Normal 6 4 4 7 4 5" xfId="32349"/>
    <cellStyle name="Normal 6 4 4 7 4 6" xfId="32350"/>
    <cellStyle name="Normal 6 4 4 7 4 7" xfId="32351"/>
    <cellStyle name="Normal 6 4 4 7 4 8" xfId="32352"/>
    <cellStyle name="Normal 6 4 4 7 5" xfId="32353"/>
    <cellStyle name="Normal 6 4 4 7 5 2" xfId="32354"/>
    <cellStyle name="Normal 6 4 4 7 5 3" xfId="32355"/>
    <cellStyle name="Normal 6 4 4 7 5 4" xfId="32356"/>
    <cellStyle name="Normal 6 4 4 7 5 5" xfId="32357"/>
    <cellStyle name="Normal 6 4 4 7 5 6" xfId="32358"/>
    <cellStyle name="Normal 6 4 4 7 5 7" xfId="32359"/>
    <cellStyle name="Normal 6 4 4 7 6" xfId="32360"/>
    <cellStyle name="Normal 6 4 4 7 7" xfId="32361"/>
    <cellStyle name="Normal 6 4 4 7 8" xfId="32362"/>
    <cellStyle name="Normal 6 4 4 7 9" xfId="32363"/>
    <cellStyle name="Normal 6 4 4 8" xfId="32364"/>
    <cellStyle name="Normal 6 4 4 8 2" xfId="32365"/>
    <cellStyle name="Normal 6 4 4 8 3" xfId="32366"/>
    <cellStyle name="Normal 6 4 4 8 4" xfId="32367"/>
    <cellStyle name="Normal 6 4 4 8 5" xfId="32368"/>
    <cellStyle name="Normal 6 4 4 8 6" xfId="32369"/>
    <cellStyle name="Normal 6 4 4 8 7" xfId="32370"/>
    <cellStyle name="Normal 6 4 4 8 8" xfId="32371"/>
    <cellStyle name="Normal 6 4 4 9" xfId="32372"/>
    <cellStyle name="Normal 6 4 4 9 2" xfId="32373"/>
    <cellStyle name="Normal 6 4 4 9 3" xfId="32374"/>
    <cellStyle name="Normal 6 4 4 9 4" xfId="32375"/>
    <cellStyle name="Normal 6 4 4 9 5" xfId="32376"/>
    <cellStyle name="Normal 6 4 4 9 6" xfId="32377"/>
    <cellStyle name="Normal 6 4 4 9 7" xfId="32378"/>
    <cellStyle name="Normal 6 4 4 9 8" xfId="32379"/>
    <cellStyle name="Normal 6 4 40" xfId="32380"/>
    <cellStyle name="Normal 6 4 41" xfId="32381"/>
    <cellStyle name="Normal 6 4 42" xfId="32382"/>
    <cellStyle name="Normal 6 4 43" xfId="32383"/>
    <cellStyle name="Normal 6 4 44" xfId="32384"/>
    <cellStyle name="Normal 6 4 45" xfId="32385"/>
    <cellStyle name="Normal 6 4 5" xfId="32386"/>
    <cellStyle name="Normal 6 4 5 10" xfId="32387"/>
    <cellStyle name="Normal 6 4 5 11" xfId="32388"/>
    <cellStyle name="Normal 6 4 5 12" xfId="32389"/>
    <cellStyle name="Normal 6 4 5 13" xfId="32390"/>
    <cellStyle name="Normal 6 4 5 14" xfId="32391"/>
    <cellStyle name="Normal 6 4 5 15" xfId="32392"/>
    <cellStyle name="Normal 6 4 5 2" xfId="32393"/>
    <cellStyle name="Normal 6 4 5 2 2" xfId="32394"/>
    <cellStyle name="Normal 6 4 5 2 3" xfId="32395"/>
    <cellStyle name="Normal 6 4 5 2 4" xfId="32396"/>
    <cellStyle name="Normal 6 4 5 2 5" xfId="32397"/>
    <cellStyle name="Normal 6 4 5 2 6" xfId="32398"/>
    <cellStyle name="Normal 6 4 5 2 7" xfId="32399"/>
    <cellStyle name="Normal 6 4 5 2 8" xfId="32400"/>
    <cellStyle name="Normal 6 4 5 3" xfId="32401"/>
    <cellStyle name="Normal 6 4 5 3 2" xfId="32402"/>
    <cellStyle name="Normal 6 4 5 3 3" xfId="32403"/>
    <cellStyle name="Normal 6 4 5 3 4" xfId="32404"/>
    <cellStyle name="Normal 6 4 5 3 5" xfId="32405"/>
    <cellStyle name="Normal 6 4 5 3 6" xfId="32406"/>
    <cellStyle name="Normal 6 4 5 3 7" xfId="32407"/>
    <cellStyle name="Normal 6 4 5 3 8" xfId="32408"/>
    <cellStyle name="Normal 6 4 5 4" xfId="32409"/>
    <cellStyle name="Normal 6 4 5 4 2" xfId="32410"/>
    <cellStyle name="Normal 6 4 5 4 3" xfId="32411"/>
    <cellStyle name="Normal 6 4 5 4 4" xfId="32412"/>
    <cellStyle name="Normal 6 4 5 4 5" xfId="32413"/>
    <cellStyle name="Normal 6 4 5 4 6" xfId="32414"/>
    <cellStyle name="Normal 6 4 5 4 7" xfId="32415"/>
    <cellStyle name="Normal 6 4 5 4 8" xfId="32416"/>
    <cellStyle name="Normal 6 4 5 5" xfId="32417"/>
    <cellStyle name="Normal 6 4 5 5 2" xfId="32418"/>
    <cellStyle name="Normal 6 4 5 5 3" xfId="32419"/>
    <cellStyle name="Normal 6 4 5 5 4" xfId="32420"/>
    <cellStyle name="Normal 6 4 5 5 5" xfId="32421"/>
    <cellStyle name="Normal 6 4 5 5 6" xfId="32422"/>
    <cellStyle name="Normal 6 4 5 5 7" xfId="32423"/>
    <cellStyle name="Normal 6 4 5 6" xfId="32424"/>
    <cellStyle name="Normal 6 4 5 7" xfId="32425"/>
    <cellStyle name="Normal 6 4 5 8" xfId="32426"/>
    <cellStyle name="Normal 6 4 5 9" xfId="32427"/>
    <cellStyle name="Normal 6 4 6" xfId="32428"/>
    <cellStyle name="Normal 6 4 6 10" xfId="32429"/>
    <cellStyle name="Normal 6 4 6 11" xfId="32430"/>
    <cellStyle name="Normal 6 4 6 12" xfId="32431"/>
    <cellStyle name="Normal 6 4 6 13" xfId="32432"/>
    <cellStyle name="Normal 6 4 6 14" xfId="32433"/>
    <cellStyle name="Normal 6 4 6 15" xfId="32434"/>
    <cellStyle name="Normal 6 4 6 2" xfId="32435"/>
    <cellStyle name="Normal 6 4 6 2 2" xfId="32436"/>
    <cellStyle name="Normal 6 4 6 2 3" xfId="32437"/>
    <cellStyle name="Normal 6 4 6 2 4" xfId="32438"/>
    <cellStyle name="Normal 6 4 6 2 5" xfId="32439"/>
    <cellStyle name="Normal 6 4 6 2 6" xfId="32440"/>
    <cellStyle name="Normal 6 4 6 2 7" xfId="32441"/>
    <cellStyle name="Normal 6 4 6 2 8" xfId="32442"/>
    <cellStyle name="Normal 6 4 6 3" xfId="32443"/>
    <cellStyle name="Normal 6 4 6 3 2" xfId="32444"/>
    <cellStyle name="Normal 6 4 6 3 3" xfId="32445"/>
    <cellStyle name="Normal 6 4 6 3 4" xfId="32446"/>
    <cellStyle name="Normal 6 4 6 3 5" xfId="32447"/>
    <cellStyle name="Normal 6 4 6 3 6" xfId="32448"/>
    <cellStyle name="Normal 6 4 6 3 7" xfId="32449"/>
    <cellStyle name="Normal 6 4 6 3 8" xfId="32450"/>
    <cellStyle name="Normal 6 4 6 4" xfId="32451"/>
    <cellStyle name="Normal 6 4 6 4 2" xfId="32452"/>
    <cellStyle name="Normal 6 4 6 4 3" xfId="32453"/>
    <cellStyle name="Normal 6 4 6 4 4" xfId="32454"/>
    <cellStyle name="Normal 6 4 6 4 5" xfId="32455"/>
    <cellStyle name="Normal 6 4 6 4 6" xfId="32456"/>
    <cellStyle name="Normal 6 4 6 4 7" xfId="32457"/>
    <cellStyle name="Normal 6 4 6 4 8" xfId="32458"/>
    <cellStyle name="Normal 6 4 6 5" xfId="32459"/>
    <cellStyle name="Normal 6 4 6 5 2" xfId="32460"/>
    <cellStyle name="Normal 6 4 6 5 3" xfId="32461"/>
    <cellStyle name="Normal 6 4 6 5 4" xfId="32462"/>
    <cellStyle name="Normal 6 4 6 5 5" xfId="32463"/>
    <cellStyle name="Normal 6 4 6 5 6" xfId="32464"/>
    <cellStyle name="Normal 6 4 6 5 7" xfId="32465"/>
    <cellStyle name="Normal 6 4 6 6" xfId="32466"/>
    <cellStyle name="Normal 6 4 6 7" xfId="32467"/>
    <cellStyle name="Normal 6 4 6 8" xfId="32468"/>
    <cellStyle name="Normal 6 4 6 9" xfId="32469"/>
    <cellStyle name="Normal 6 4 7" xfId="32470"/>
    <cellStyle name="Normal 6 4 7 10" xfId="32471"/>
    <cellStyle name="Normal 6 4 7 11" xfId="32472"/>
    <cellStyle name="Normal 6 4 7 12" xfId="32473"/>
    <cellStyle name="Normal 6 4 7 13" xfId="32474"/>
    <cellStyle name="Normal 6 4 7 14" xfId="32475"/>
    <cellStyle name="Normal 6 4 7 15" xfId="32476"/>
    <cellStyle name="Normal 6 4 7 2" xfId="32477"/>
    <cellStyle name="Normal 6 4 7 2 2" xfId="32478"/>
    <cellStyle name="Normal 6 4 7 2 3" xfId="32479"/>
    <cellStyle name="Normal 6 4 7 2 4" xfId="32480"/>
    <cellStyle name="Normal 6 4 7 2 5" xfId="32481"/>
    <cellStyle name="Normal 6 4 7 2 6" xfId="32482"/>
    <cellStyle name="Normal 6 4 7 2 7" xfId="32483"/>
    <cellStyle name="Normal 6 4 7 2 8" xfId="32484"/>
    <cellStyle name="Normal 6 4 7 3" xfId="32485"/>
    <cellStyle name="Normal 6 4 7 3 2" xfId="32486"/>
    <cellStyle name="Normal 6 4 7 3 3" xfId="32487"/>
    <cellStyle name="Normal 6 4 7 3 4" xfId="32488"/>
    <cellStyle name="Normal 6 4 7 3 5" xfId="32489"/>
    <cellStyle name="Normal 6 4 7 3 6" xfId="32490"/>
    <cellStyle name="Normal 6 4 7 3 7" xfId="32491"/>
    <cellStyle name="Normal 6 4 7 3 8" xfId="32492"/>
    <cellStyle name="Normal 6 4 7 4" xfId="32493"/>
    <cellStyle name="Normal 6 4 7 4 2" xfId="32494"/>
    <cellStyle name="Normal 6 4 7 4 3" xfId="32495"/>
    <cellStyle name="Normal 6 4 7 4 4" xfId="32496"/>
    <cellStyle name="Normal 6 4 7 4 5" xfId="32497"/>
    <cellStyle name="Normal 6 4 7 4 6" xfId="32498"/>
    <cellStyle name="Normal 6 4 7 4 7" xfId="32499"/>
    <cellStyle name="Normal 6 4 7 4 8" xfId="32500"/>
    <cellStyle name="Normal 6 4 7 5" xfId="32501"/>
    <cellStyle name="Normal 6 4 7 5 2" xfId="32502"/>
    <cellStyle name="Normal 6 4 7 5 3" xfId="32503"/>
    <cellStyle name="Normal 6 4 7 5 4" xfId="32504"/>
    <cellStyle name="Normal 6 4 7 5 5" xfId="32505"/>
    <cellStyle name="Normal 6 4 7 5 6" xfId="32506"/>
    <cellStyle name="Normal 6 4 7 5 7" xfId="32507"/>
    <cellStyle name="Normal 6 4 7 6" xfId="32508"/>
    <cellStyle name="Normal 6 4 7 7" xfId="32509"/>
    <cellStyle name="Normal 6 4 7 8" xfId="32510"/>
    <cellStyle name="Normal 6 4 7 9" xfId="32511"/>
    <cellStyle name="Normal 6 4 8" xfId="32512"/>
    <cellStyle name="Normal 6 4 8 10" xfId="32513"/>
    <cellStyle name="Normal 6 4 8 11" xfId="32514"/>
    <cellStyle name="Normal 6 4 8 12" xfId="32515"/>
    <cellStyle name="Normal 6 4 8 13" xfId="32516"/>
    <cellStyle name="Normal 6 4 8 14" xfId="32517"/>
    <cellStyle name="Normal 6 4 8 15" xfId="32518"/>
    <cellStyle name="Normal 6 4 8 2" xfId="32519"/>
    <cellStyle name="Normal 6 4 8 2 2" xfId="32520"/>
    <cellStyle name="Normal 6 4 8 2 3" xfId="32521"/>
    <cellStyle name="Normal 6 4 8 2 4" xfId="32522"/>
    <cellStyle name="Normal 6 4 8 2 5" xfId="32523"/>
    <cellStyle name="Normal 6 4 8 2 6" xfId="32524"/>
    <cellStyle name="Normal 6 4 8 2 7" xfId="32525"/>
    <cellStyle name="Normal 6 4 8 2 8" xfId="32526"/>
    <cellStyle name="Normal 6 4 8 3" xfId="32527"/>
    <cellStyle name="Normal 6 4 8 3 2" xfId="32528"/>
    <cellStyle name="Normal 6 4 8 3 3" xfId="32529"/>
    <cellStyle name="Normal 6 4 8 3 4" xfId="32530"/>
    <cellStyle name="Normal 6 4 8 3 5" xfId="32531"/>
    <cellStyle name="Normal 6 4 8 3 6" xfId="32532"/>
    <cellStyle name="Normal 6 4 8 3 7" xfId="32533"/>
    <cellStyle name="Normal 6 4 8 3 8" xfId="32534"/>
    <cellStyle name="Normal 6 4 8 4" xfId="32535"/>
    <cellStyle name="Normal 6 4 8 4 2" xfId="32536"/>
    <cellStyle name="Normal 6 4 8 4 3" xfId="32537"/>
    <cellStyle name="Normal 6 4 8 4 4" xfId="32538"/>
    <cellStyle name="Normal 6 4 8 4 5" xfId="32539"/>
    <cellStyle name="Normal 6 4 8 4 6" xfId="32540"/>
    <cellStyle name="Normal 6 4 8 4 7" xfId="32541"/>
    <cellStyle name="Normal 6 4 8 4 8" xfId="32542"/>
    <cellStyle name="Normal 6 4 8 5" xfId="32543"/>
    <cellStyle name="Normal 6 4 8 5 2" xfId="32544"/>
    <cellStyle name="Normal 6 4 8 5 3" xfId="32545"/>
    <cellStyle name="Normal 6 4 8 5 4" xfId="32546"/>
    <cellStyle name="Normal 6 4 8 5 5" xfId="32547"/>
    <cellStyle name="Normal 6 4 8 5 6" xfId="32548"/>
    <cellStyle name="Normal 6 4 8 5 7" xfId="32549"/>
    <cellStyle name="Normal 6 4 8 6" xfId="32550"/>
    <cellStyle name="Normal 6 4 8 7" xfId="32551"/>
    <cellStyle name="Normal 6 4 8 8" xfId="32552"/>
    <cellStyle name="Normal 6 4 8 9" xfId="32553"/>
    <cellStyle name="Normal 6 4 9" xfId="32554"/>
    <cellStyle name="Normal 6 4 9 10" xfId="32555"/>
    <cellStyle name="Normal 6 4 9 11" xfId="32556"/>
    <cellStyle name="Normal 6 4 9 12" xfId="32557"/>
    <cellStyle name="Normal 6 4 9 13" xfId="32558"/>
    <cellStyle name="Normal 6 4 9 14" xfId="32559"/>
    <cellStyle name="Normal 6 4 9 15" xfId="32560"/>
    <cellStyle name="Normal 6 4 9 2" xfId="32561"/>
    <cellStyle name="Normal 6 4 9 2 2" xfId="32562"/>
    <cellStyle name="Normal 6 4 9 2 3" xfId="32563"/>
    <cellStyle name="Normal 6 4 9 2 4" xfId="32564"/>
    <cellStyle name="Normal 6 4 9 2 5" xfId="32565"/>
    <cellStyle name="Normal 6 4 9 2 6" xfId="32566"/>
    <cellStyle name="Normal 6 4 9 2 7" xfId="32567"/>
    <cellStyle name="Normal 6 4 9 2 8" xfId="32568"/>
    <cellStyle name="Normal 6 4 9 3" xfId="32569"/>
    <cellStyle name="Normal 6 4 9 3 2" xfId="32570"/>
    <cellStyle name="Normal 6 4 9 3 3" xfId="32571"/>
    <cellStyle name="Normal 6 4 9 3 4" xfId="32572"/>
    <cellStyle name="Normal 6 4 9 3 5" xfId="32573"/>
    <cellStyle name="Normal 6 4 9 3 6" xfId="32574"/>
    <cellStyle name="Normal 6 4 9 3 7" xfId="32575"/>
    <cellStyle name="Normal 6 4 9 3 8" xfId="32576"/>
    <cellStyle name="Normal 6 4 9 4" xfId="32577"/>
    <cellStyle name="Normal 6 4 9 4 2" xfId="32578"/>
    <cellStyle name="Normal 6 4 9 4 3" xfId="32579"/>
    <cellStyle name="Normal 6 4 9 4 4" xfId="32580"/>
    <cellStyle name="Normal 6 4 9 4 5" xfId="32581"/>
    <cellStyle name="Normal 6 4 9 4 6" xfId="32582"/>
    <cellStyle name="Normal 6 4 9 4 7" xfId="32583"/>
    <cellStyle name="Normal 6 4 9 4 8" xfId="32584"/>
    <cellStyle name="Normal 6 4 9 5" xfId="32585"/>
    <cellStyle name="Normal 6 4 9 5 2" xfId="32586"/>
    <cellStyle name="Normal 6 4 9 5 3" xfId="32587"/>
    <cellStyle name="Normal 6 4 9 5 4" xfId="32588"/>
    <cellStyle name="Normal 6 4 9 5 5" xfId="32589"/>
    <cellStyle name="Normal 6 4 9 5 6" xfId="32590"/>
    <cellStyle name="Normal 6 4 9 5 7" xfId="32591"/>
    <cellStyle name="Normal 6 4 9 6" xfId="32592"/>
    <cellStyle name="Normal 6 4 9 7" xfId="32593"/>
    <cellStyle name="Normal 6 4 9 8" xfId="32594"/>
    <cellStyle name="Normal 6 4 9 9" xfId="32595"/>
    <cellStyle name="Normal 6 40" xfId="32596"/>
    <cellStyle name="Normal 6 40 10" xfId="32597"/>
    <cellStyle name="Normal 6 40 11" xfId="32598"/>
    <cellStyle name="Normal 6 40 12" xfId="32599"/>
    <cellStyle name="Normal 6 40 13" xfId="32600"/>
    <cellStyle name="Normal 6 40 2" xfId="32601"/>
    <cellStyle name="Normal 6 40 3" xfId="32602"/>
    <cellStyle name="Normal 6 40 4" xfId="32603"/>
    <cellStyle name="Normal 6 40 5" xfId="32604"/>
    <cellStyle name="Normal 6 40 6" xfId="32605"/>
    <cellStyle name="Normal 6 40 7" xfId="32606"/>
    <cellStyle name="Normal 6 40 8" xfId="32607"/>
    <cellStyle name="Normal 6 40 9" xfId="32608"/>
    <cellStyle name="Normal 6 41" xfId="32609"/>
    <cellStyle name="Normal 6 41 10" xfId="32610"/>
    <cellStyle name="Normal 6 41 11" xfId="32611"/>
    <cellStyle name="Normal 6 41 12" xfId="32612"/>
    <cellStyle name="Normal 6 41 13" xfId="32613"/>
    <cellStyle name="Normal 6 41 2" xfId="32614"/>
    <cellStyle name="Normal 6 41 3" xfId="32615"/>
    <cellStyle name="Normal 6 41 4" xfId="32616"/>
    <cellStyle name="Normal 6 41 5" xfId="32617"/>
    <cellStyle name="Normal 6 41 6" xfId="32618"/>
    <cellStyle name="Normal 6 41 7" xfId="32619"/>
    <cellStyle name="Normal 6 41 8" xfId="32620"/>
    <cellStyle name="Normal 6 41 9" xfId="32621"/>
    <cellStyle name="Normal 6 42" xfId="32622"/>
    <cellStyle name="Normal 6 42 10" xfId="32623"/>
    <cellStyle name="Normal 6 42 11" xfId="32624"/>
    <cellStyle name="Normal 6 42 12" xfId="32625"/>
    <cellStyle name="Normal 6 42 13" xfId="32626"/>
    <cellStyle name="Normal 6 42 2" xfId="32627"/>
    <cellStyle name="Normal 6 42 3" xfId="32628"/>
    <cellStyle name="Normal 6 42 4" xfId="32629"/>
    <cellStyle name="Normal 6 42 5" xfId="32630"/>
    <cellStyle name="Normal 6 42 6" xfId="32631"/>
    <cellStyle name="Normal 6 42 7" xfId="32632"/>
    <cellStyle name="Normal 6 42 8" xfId="32633"/>
    <cellStyle name="Normal 6 42 9" xfId="32634"/>
    <cellStyle name="Normal 6 43" xfId="32635"/>
    <cellStyle name="Normal 6 43 10" xfId="32636"/>
    <cellStyle name="Normal 6 43 11" xfId="32637"/>
    <cellStyle name="Normal 6 43 12" xfId="32638"/>
    <cellStyle name="Normal 6 43 13" xfId="32639"/>
    <cellStyle name="Normal 6 43 2" xfId="32640"/>
    <cellStyle name="Normal 6 43 3" xfId="32641"/>
    <cellStyle name="Normal 6 43 4" xfId="32642"/>
    <cellStyle name="Normal 6 43 5" xfId="32643"/>
    <cellStyle name="Normal 6 43 6" xfId="32644"/>
    <cellStyle name="Normal 6 43 7" xfId="32645"/>
    <cellStyle name="Normal 6 43 8" xfId="32646"/>
    <cellStyle name="Normal 6 43 9" xfId="32647"/>
    <cellStyle name="Normal 6 44" xfId="32648"/>
    <cellStyle name="Normal 6 44 10" xfId="32649"/>
    <cellStyle name="Normal 6 44 11" xfId="32650"/>
    <cellStyle name="Normal 6 44 12" xfId="32651"/>
    <cellStyle name="Normal 6 44 13" xfId="32652"/>
    <cellStyle name="Normal 6 44 2" xfId="32653"/>
    <cellStyle name="Normal 6 44 3" xfId="32654"/>
    <cellStyle name="Normal 6 44 4" xfId="32655"/>
    <cellStyle name="Normal 6 44 5" xfId="32656"/>
    <cellStyle name="Normal 6 44 6" xfId="32657"/>
    <cellStyle name="Normal 6 44 7" xfId="32658"/>
    <cellStyle name="Normal 6 44 8" xfId="32659"/>
    <cellStyle name="Normal 6 44 9" xfId="32660"/>
    <cellStyle name="Normal 6 45" xfId="32661"/>
    <cellStyle name="Normal 6 45 10" xfId="32662"/>
    <cellStyle name="Normal 6 45 11" xfId="32663"/>
    <cellStyle name="Normal 6 45 12" xfId="32664"/>
    <cellStyle name="Normal 6 45 13" xfId="32665"/>
    <cellStyle name="Normal 6 45 2" xfId="32666"/>
    <cellStyle name="Normal 6 45 3" xfId="32667"/>
    <cellStyle name="Normal 6 45 4" xfId="32668"/>
    <cellStyle name="Normal 6 45 5" xfId="32669"/>
    <cellStyle name="Normal 6 45 6" xfId="32670"/>
    <cellStyle name="Normal 6 45 7" xfId="32671"/>
    <cellStyle name="Normal 6 45 8" xfId="32672"/>
    <cellStyle name="Normal 6 45 9" xfId="32673"/>
    <cellStyle name="Normal 6 46" xfId="32674"/>
    <cellStyle name="Normal 6 46 10" xfId="32675"/>
    <cellStyle name="Normal 6 46 11" xfId="32676"/>
    <cellStyle name="Normal 6 46 12" xfId="32677"/>
    <cellStyle name="Normal 6 46 13" xfId="32678"/>
    <cellStyle name="Normal 6 46 2" xfId="32679"/>
    <cellStyle name="Normal 6 46 3" xfId="32680"/>
    <cellStyle name="Normal 6 46 4" xfId="32681"/>
    <cellStyle name="Normal 6 46 5" xfId="32682"/>
    <cellStyle name="Normal 6 46 6" xfId="32683"/>
    <cellStyle name="Normal 6 46 7" xfId="32684"/>
    <cellStyle name="Normal 6 46 8" xfId="32685"/>
    <cellStyle name="Normal 6 46 9" xfId="32686"/>
    <cellStyle name="Normal 6 47" xfId="32687"/>
    <cellStyle name="Normal 6 47 10" xfId="32688"/>
    <cellStyle name="Normal 6 47 11" xfId="32689"/>
    <cellStyle name="Normal 6 47 12" xfId="32690"/>
    <cellStyle name="Normal 6 47 13" xfId="32691"/>
    <cellStyle name="Normal 6 47 2" xfId="32692"/>
    <cellStyle name="Normal 6 47 3" xfId="32693"/>
    <cellStyle name="Normal 6 47 4" xfId="32694"/>
    <cellStyle name="Normal 6 47 5" xfId="32695"/>
    <cellStyle name="Normal 6 47 6" xfId="32696"/>
    <cellStyle name="Normal 6 47 7" xfId="32697"/>
    <cellStyle name="Normal 6 47 8" xfId="32698"/>
    <cellStyle name="Normal 6 47 9" xfId="32699"/>
    <cellStyle name="Normal 6 48" xfId="32700"/>
    <cellStyle name="Normal 6 48 10" xfId="32701"/>
    <cellStyle name="Normal 6 48 11" xfId="32702"/>
    <cellStyle name="Normal 6 48 12" xfId="32703"/>
    <cellStyle name="Normal 6 48 13" xfId="32704"/>
    <cellStyle name="Normal 6 48 2" xfId="32705"/>
    <cellStyle name="Normal 6 48 3" xfId="32706"/>
    <cellStyle name="Normal 6 48 4" xfId="32707"/>
    <cellStyle name="Normal 6 48 5" xfId="32708"/>
    <cellStyle name="Normal 6 48 6" xfId="32709"/>
    <cellStyle name="Normal 6 48 7" xfId="32710"/>
    <cellStyle name="Normal 6 48 8" xfId="32711"/>
    <cellStyle name="Normal 6 48 9" xfId="32712"/>
    <cellStyle name="Normal 6 49" xfId="32713"/>
    <cellStyle name="Normal 6 49 10" xfId="32714"/>
    <cellStyle name="Normal 6 49 11" xfId="32715"/>
    <cellStyle name="Normal 6 49 12" xfId="32716"/>
    <cellStyle name="Normal 6 49 13" xfId="32717"/>
    <cellStyle name="Normal 6 49 2" xfId="32718"/>
    <cellStyle name="Normal 6 49 3" xfId="32719"/>
    <cellStyle name="Normal 6 49 4" xfId="32720"/>
    <cellStyle name="Normal 6 49 5" xfId="32721"/>
    <cellStyle name="Normal 6 49 6" xfId="32722"/>
    <cellStyle name="Normal 6 49 7" xfId="32723"/>
    <cellStyle name="Normal 6 49 8" xfId="32724"/>
    <cellStyle name="Normal 6 49 9" xfId="32725"/>
    <cellStyle name="Normal 6 5" xfId="32726"/>
    <cellStyle name="Normal 6 5 10" xfId="32727"/>
    <cellStyle name="Normal 6 5 10 10" xfId="32728"/>
    <cellStyle name="Normal 6 5 10 11" xfId="32729"/>
    <cellStyle name="Normal 6 5 10 12" xfId="32730"/>
    <cellStyle name="Normal 6 5 10 13" xfId="32731"/>
    <cellStyle name="Normal 6 5 10 14" xfId="32732"/>
    <cellStyle name="Normal 6 5 10 15" xfId="32733"/>
    <cellStyle name="Normal 6 5 10 2" xfId="32734"/>
    <cellStyle name="Normal 6 5 10 2 2" xfId="32735"/>
    <cellStyle name="Normal 6 5 10 2 3" xfId="32736"/>
    <cellStyle name="Normal 6 5 10 2 4" xfId="32737"/>
    <cellStyle name="Normal 6 5 10 2 5" xfId="32738"/>
    <cellStyle name="Normal 6 5 10 2 6" xfId="32739"/>
    <cellStyle name="Normal 6 5 10 2 7" xfId="32740"/>
    <cellStyle name="Normal 6 5 10 2 8" xfId="32741"/>
    <cellStyle name="Normal 6 5 10 3" xfId="32742"/>
    <cellStyle name="Normal 6 5 10 3 2" xfId="32743"/>
    <cellStyle name="Normal 6 5 10 3 3" xfId="32744"/>
    <cellStyle name="Normal 6 5 10 3 4" xfId="32745"/>
    <cellStyle name="Normal 6 5 10 3 5" xfId="32746"/>
    <cellStyle name="Normal 6 5 10 3 6" xfId="32747"/>
    <cellStyle name="Normal 6 5 10 3 7" xfId="32748"/>
    <cellStyle name="Normal 6 5 10 3 8" xfId="32749"/>
    <cellStyle name="Normal 6 5 10 4" xfId="32750"/>
    <cellStyle name="Normal 6 5 10 4 2" xfId="32751"/>
    <cellStyle name="Normal 6 5 10 4 3" xfId="32752"/>
    <cellStyle name="Normal 6 5 10 4 4" xfId="32753"/>
    <cellStyle name="Normal 6 5 10 4 5" xfId="32754"/>
    <cellStyle name="Normal 6 5 10 4 6" xfId="32755"/>
    <cellStyle name="Normal 6 5 10 4 7" xfId="32756"/>
    <cellStyle name="Normal 6 5 10 4 8" xfId="32757"/>
    <cellStyle name="Normal 6 5 10 5" xfId="32758"/>
    <cellStyle name="Normal 6 5 10 5 2" xfId="32759"/>
    <cellStyle name="Normal 6 5 10 5 3" xfId="32760"/>
    <cellStyle name="Normal 6 5 10 5 4" xfId="32761"/>
    <cellStyle name="Normal 6 5 10 5 5" xfId="32762"/>
    <cellStyle name="Normal 6 5 10 5 6" xfId="32763"/>
    <cellStyle name="Normal 6 5 10 5 7" xfId="32764"/>
    <cellStyle name="Normal 6 5 10 6" xfId="32765"/>
    <cellStyle name="Normal 6 5 10 7" xfId="32766"/>
    <cellStyle name="Normal 6 5 10 8" xfId="32767"/>
    <cellStyle name="Normal 6 5 10 9" xfId="32768"/>
    <cellStyle name="Normal 6 5 11" xfId="32769"/>
    <cellStyle name="Normal 6 5 11 10" xfId="32770"/>
    <cellStyle name="Normal 6 5 11 11" xfId="32771"/>
    <cellStyle name="Normal 6 5 11 12" xfId="32772"/>
    <cellStyle name="Normal 6 5 11 13" xfId="32773"/>
    <cellStyle name="Normal 6 5 11 14" xfId="32774"/>
    <cellStyle name="Normal 6 5 11 15" xfId="32775"/>
    <cellStyle name="Normal 6 5 11 2" xfId="32776"/>
    <cellStyle name="Normal 6 5 11 2 2" xfId="32777"/>
    <cellStyle name="Normal 6 5 11 2 3" xfId="32778"/>
    <cellStyle name="Normal 6 5 11 2 4" xfId="32779"/>
    <cellStyle name="Normal 6 5 11 2 5" xfId="32780"/>
    <cellStyle name="Normal 6 5 11 2 6" xfId="32781"/>
    <cellStyle name="Normal 6 5 11 2 7" xfId="32782"/>
    <cellStyle name="Normal 6 5 11 2 8" xfId="32783"/>
    <cellStyle name="Normal 6 5 11 3" xfId="32784"/>
    <cellStyle name="Normal 6 5 11 3 2" xfId="32785"/>
    <cellStyle name="Normal 6 5 11 3 3" xfId="32786"/>
    <cellStyle name="Normal 6 5 11 3 4" xfId="32787"/>
    <cellStyle name="Normal 6 5 11 3 5" xfId="32788"/>
    <cellStyle name="Normal 6 5 11 3 6" xfId="32789"/>
    <cellStyle name="Normal 6 5 11 3 7" xfId="32790"/>
    <cellStyle name="Normal 6 5 11 3 8" xfId="32791"/>
    <cellStyle name="Normal 6 5 11 4" xfId="32792"/>
    <cellStyle name="Normal 6 5 11 4 2" xfId="32793"/>
    <cellStyle name="Normal 6 5 11 4 3" xfId="32794"/>
    <cellStyle name="Normal 6 5 11 4 4" xfId="32795"/>
    <cellStyle name="Normal 6 5 11 4 5" xfId="32796"/>
    <cellStyle name="Normal 6 5 11 4 6" xfId="32797"/>
    <cellStyle name="Normal 6 5 11 4 7" xfId="32798"/>
    <cellStyle name="Normal 6 5 11 4 8" xfId="32799"/>
    <cellStyle name="Normal 6 5 11 5" xfId="32800"/>
    <cellStyle name="Normal 6 5 11 5 2" xfId="32801"/>
    <cellStyle name="Normal 6 5 11 5 3" xfId="32802"/>
    <cellStyle name="Normal 6 5 11 5 4" xfId="32803"/>
    <cellStyle name="Normal 6 5 11 5 5" xfId="32804"/>
    <cellStyle name="Normal 6 5 11 5 6" xfId="32805"/>
    <cellStyle name="Normal 6 5 11 5 7" xfId="32806"/>
    <cellStyle name="Normal 6 5 11 6" xfId="32807"/>
    <cellStyle name="Normal 6 5 11 7" xfId="32808"/>
    <cellStyle name="Normal 6 5 11 8" xfId="32809"/>
    <cellStyle name="Normal 6 5 11 9" xfId="32810"/>
    <cellStyle name="Normal 6 5 12" xfId="32811"/>
    <cellStyle name="Normal 6 5 12 10" xfId="32812"/>
    <cellStyle name="Normal 6 5 12 11" xfId="32813"/>
    <cellStyle name="Normal 6 5 12 12" xfId="32814"/>
    <cellStyle name="Normal 6 5 12 13" xfId="32815"/>
    <cellStyle name="Normal 6 5 12 14" xfId="32816"/>
    <cellStyle name="Normal 6 5 12 15" xfId="32817"/>
    <cellStyle name="Normal 6 5 12 2" xfId="32818"/>
    <cellStyle name="Normal 6 5 12 2 2" xfId="32819"/>
    <cellStyle name="Normal 6 5 12 2 3" xfId="32820"/>
    <cellStyle name="Normal 6 5 12 2 4" xfId="32821"/>
    <cellStyle name="Normal 6 5 12 2 5" xfId="32822"/>
    <cellStyle name="Normal 6 5 12 2 6" xfId="32823"/>
    <cellStyle name="Normal 6 5 12 2 7" xfId="32824"/>
    <cellStyle name="Normal 6 5 12 2 8" xfId="32825"/>
    <cellStyle name="Normal 6 5 12 3" xfId="32826"/>
    <cellStyle name="Normal 6 5 12 3 2" xfId="32827"/>
    <cellStyle name="Normal 6 5 12 3 3" xfId="32828"/>
    <cellStyle name="Normal 6 5 12 3 4" xfId="32829"/>
    <cellStyle name="Normal 6 5 12 3 5" xfId="32830"/>
    <cellStyle name="Normal 6 5 12 3 6" xfId="32831"/>
    <cellStyle name="Normal 6 5 12 3 7" xfId="32832"/>
    <cellStyle name="Normal 6 5 12 3 8" xfId="32833"/>
    <cellStyle name="Normal 6 5 12 4" xfId="32834"/>
    <cellStyle name="Normal 6 5 12 4 2" xfId="32835"/>
    <cellStyle name="Normal 6 5 12 4 3" xfId="32836"/>
    <cellStyle name="Normal 6 5 12 4 4" xfId="32837"/>
    <cellStyle name="Normal 6 5 12 4 5" xfId="32838"/>
    <cellStyle name="Normal 6 5 12 4 6" xfId="32839"/>
    <cellStyle name="Normal 6 5 12 4 7" xfId="32840"/>
    <cellStyle name="Normal 6 5 12 4 8" xfId="32841"/>
    <cellStyle name="Normal 6 5 12 5" xfId="32842"/>
    <cellStyle name="Normal 6 5 12 5 2" xfId="32843"/>
    <cellStyle name="Normal 6 5 12 5 3" xfId="32844"/>
    <cellStyle name="Normal 6 5 12 5 4" xfId="32845"/>
    <cellStyle name="Normal 6 5 12 5 5" xfId="32846"/>
    <cellStyle name="Normal 6 5 12 5 6" xfId="32847"/>
    <cellStyle name="Normal 6 5 12 5 7" xfId="32848"/>
    <cellStyle name="Normal 6 5 12 6" xfId="32849"/>
    <cellStyle name="Normal 6 5 12 7" xfId="32850"/>
    <cellStyle name="Normal 6 5 12 8" xfId="32851"/>
    <cellStyle name="Normal 6 5 12 9" xfId="32852"/>
    <cellStyle name="Normal 6 5 13" xfId="32853"/>
    <cellStyle name="Normal 6 5 13 10" xfId="32854"/>
    <cellStyle name="Normal 6 5 13 11" xfId="32855"/>
    <cellStyle name="Normal 6 5 13 12" xfId="32856"/>
    <cellStyle name="Normal 6 5 13 13" xfId="32857"/>
    <cellStyle name="Normal 6 5 13 2" xfId="32858"/>
    <cellStyle name="Normal 6 5 13 3" xfId="32859"/>
    <cellStyle name="Normal 6 5 13 4" xfId="32860"/>
    <cellStyle name="Normal 6 5 13 5" xfId="32861"/>
    <cellStyle name="Normal 6 5 13 6" xfId="32862"/>
    <cellStyle name="Normal 6 5 13 7" xfId="32863"/>
    <cellStyle name="Normal 6 5 13 8" xfId="32864"/>
    <cellStyle name="Normal 6 5 13 9" xfId="32865"/>
    <cellStyle name="Normal 6 5 14" xfId="32866"/>
    <cellStyle name="Normal 6 5 14 10" xfId="32867"/>
    <cellStyle name="Normal 6 5 14 11" xfId="32868"/>
    <cellStyle name="Normal 6 5 14 12" xfId="32869"/>
    <cellStyle name="Normal 6 5 14 13" xfId="32870"/>
    <cellStyle name="Normal 6 5 14 2" xfId="32871"/>
    <cellStyle name="Normal 6 5 14 3" xfId="32872"/>
    <cellStyle name="Normal 6 5 14 4" xfId="32873"/>
    <cellStyle name="Normal 6 5 14 5" xfId="32874"/>
    <cellStyle name="Normal 6 5 14 6" xfId="32875"/>
    <cellStyle name="Normal 6 5 14 7" xfId="32876"/>
    <cellStyle name="Normal 6 5 14 8" xfId="32877"/>
    <cellStyle name="Normal 6 5 14 9" xfId="32878"/>
    <cellStyle name="Normal 6 5 15" xfId="32879"/>
    <cellStyle name="Normal 6 5 15 10" xfId="32880"/>
    <cellStyle name="Normal 6 5 15 11" xfId="32881"/>
    <cellStyle name="Normal 6 5 15 12" xfId="32882"/>
    <cellStyle name="Normal 6 5 15 13" xfId="32883"/>
    <cellStyle name="Normal 6 5 15 2" xfId="32884"/>
    <cellStyle name="Normal 6 5 15 3" xfId="32885"/>
    <cellStyle name="Normal 6 5 15 4" xfId="32886"/>
    <cellStyle name="Normal 6 5 15 5" xfId="32887"/>
    <cellStyle name="Normal 6 5 15 6" xfId="32888"/>
    <cellStyle name="Normal 6 5 15 7" xfId="32889"/>
    <cellStyle name="Normal 6 5 15 8" xfId="32890"/>
    <cellStyle name="Normal 6 5 15 9" xfId="32891"/>
    <cellStyle name="Normal 6 5 16" xfId="32892"/>
    <cellStyle name="Normal 6 5 16 10" xfId="32893"/>
    <cellStyle name="Normal 6 5 16 11" xfId="32894"/>
    <cellStyle name="Normal 6 5 16 12" xfId="32895"/>
    <cellStyle name="Normal 6 5 16 13" xfId="32896"/>
    <cellStyle name="Normal 6 5 16 2" xfId="32897"/>
    <cellStyle name="Normal 6 5 16 3" xfId="32898"/>
    <cellStyle name="Normal 6 5 16 4" xfId="32899"/>
    <cellStyle name="Normal 6 5 16 5" xfId="32900"/>
    <cellStyle name="Normal 6 5 16 6" xfId="32901"/>
    <cellStyle name="Normal 6 5 16 7" xfId="32902"/>
    <cellStyle name="Normal 6 5 16 8" xfId="32903"/>
    <cellStyle name="Normal 6 5 16 9" xfId="32904"/>
    <cellStyle name="Normal 6 5 17" xfId="32905"/>
    <cellStyle name="Normal 6 5 17 10" xfId="32906"/>
    <cellStyle name="Normal 6 5 17 11" xfId="32907"/>
    <cellStyle name="Normal 6 5 17 12" xfId="32908"/>
    <cellStyle name="Normal 6 5 17 13" xfId="32909"/>
    <cellStyle name="Normal 6 5 17 2" xfId="32910"/>
    <cellStyle name="Normal 6 5 17 3" xfId="32911"/>
    <cellStyle name="Normal 6 5 17 4" xfId="32912"/>
    <cellStyle name="Normal 6 5 17 5" xfId="32913"/>
    <cellStyle name="Normal 6 5 17 6" xfId="32914"/>
    <cellStyle name="Normal 6 5 17 7" xfId="32915"/>
    <cellStyle name="Normal 6 5 17 8" xfId="32916"/>
    <cellStyle name="Normal 6 5 17 9" xfId="32917"/>
    <cellStyle name="Normal 6 5 18" xfId="32918"/>
    <cellStyle name="Normal 6 5 18 10" xfId="32919"/>
    <cellStyle name="Normal 6 5 18 11" xfId="32920"/>
    <cellStyle name="Normal 6 5 18 12" xfId="32921"/>
    <cellStyle name="Normal 6 5 18 13" xfId="32922"/>
    <cellStyle name="Normal 6 5 18 2" xfId="32923"/>
    <cellStyle name="Normal 6 5 18 3" xfId="32924"/>
    <cellStyle name="Normal 6 5 18 4" xfId="32925"/>
    <cellStyle name="Normal 6 5 18 5" xfId="32926"/>
    <cellStyle name="Normal 6 5 18 6" xfId="32927"/>
    <cellStyle name="Normal 6 5 18 7" xfId="32928"/>
    <cellStyle name="Normal 6 5 18 8" xfId="32929"/>
    <cellStyle name="Normal 6 5 18 9" xfId="32930"/>
    <cellStyle name="Normal 6 5 19" xfId="32931"/>
    <cellStyle name="Normal 6 5 19 10" xfId="32932"/>
    <cellStyle name="Normal 6 5 19 11" xfId="32933"/>
    <cellStyle name="Normal 6 5 19 12" xfId="32934"/>
    <cellStyle name="Normal 6 5 19 13" xfId="32935"/>
    <cellStyle name="Normal 6 5 19 2" xfId="32936"/>
    <cellStyle name="Normal 6 5 19 3" xfId="32937"/>
    <cellStyle name="Normal 6 5 19 4" xfId="32938"/>
    <cellStyle name="Normal 6 5 19 5" xfId="32939"/>
    <cellStyle name="Normal 6 5 19 6" xfId="32940"/>
    <cellStyle name="Normal 6 5 19 7" xfId="32941"/>
    <cellStyle name="Normal 6 5 19 8" xfId="32942"/>
    <cellStyle name="Normal 6 5 19 9" xfId="32943"/>
    <cellStyle name="Normal 6 5 2" xfId="32944"/>
    <cellStyle name="Normal 6 5 2 10" xfId="32945"/>
    <cellStyle name="Normal 6 5 2 10 2" xfId="32946"/>
    <cellStyle name="Normal 6 5 2 10 3" xfId="32947"/>
    <cellStyle name="Normal 6 5 2 10 4" xfId="32948"/>
    <cellStyle name="Normal 6 5 2 10 5" xfId="32949"/>
    <cellStyle name="Normal 6 5 2 10 6" xfId="32950"/>
    <cellStyle name="Normal 6 5 2 10 7" xfId="32951"/>
    <cellStyle name="Normal 6 5 2 10 8" xfId="32952"/>
    <cellStyle name="Normal 6 5 2 11" xfId="32953"/>
    <cellStyle name="Normal 6 5 2 11 2" xfId="32954"/>
    <cellStyle name="Normal 6 5 2 11 3" xfId="32955"/>
    <cellStyle name="Normal 6 5 2 11 4" xfId="32956"/>
    <cellStyle name="Normal 6 5 2 11 5" xfId="32957"/>
    <cellStyle name="Normal 6 5 2 11 6" xfId="32958"/>
    <cellStyle name="Normal 6 5 2 11 7" xfId="32959"/>
    <cellStyle name="Normal 6 5 2 12" xfId="32960"/>
    <cellStyle name="Normal 6 5 2 13" xfId="32961"/>
    <cellStyle name="Normal 6 5 2 14" xfId="32962"/>
    <cellStyle name="Normal 6 5 2 15" xfId="32963"/>
    <cellStyle name="Normal 6 5 2 16" xfId="32964"/>
    <cellStyle name="Normal 6 5 2 17" xfId="32965"/>
    <cellStyle name="Normal 6 5 2 18" xfId="32966"/>
    <cellStyle name="Normal 6 5 2 19" xfId="32967"/>
    <cellStyle name="Normal 6 5 2 2" xfId="32968"/>
    <cellStyle name="Normal 6 5 2 2 10" xfId="32969"/>
    <cellStyle name="Normal 6 5 2 2 11" xfId="32970"/>
    <cellStyle name="Normal 6 5 2 2 12" xfId="32971"/>
    <cellStyle name="Normal 6 5 2 2 13" xfId="32972"/>
    <cellStyle name="Normal 6 5 2 2 14" xfId="32973"/>
    <cellStyle name="Normal 6 5 2 2 15" xfId="32974"/>
    <cellStyle name="Normal 6 5 2 2 2" xfId="32975"/>
    <cellStyle name="Normal 6 5 2 2 2 2" xfId="32976"/>
    <cellStyle name="Normal 6 5 2 2 2 3" xfId="32977"/>
    <cellStyle name="Normal 6 5 2 2 2 4" xfId="32978"/>
    <cellStyle name="Normal 6 5 2 2 2 5" xfId="32979"/>
    <cellStyle name="Normal 6 5 2 2 2 6" xfId="32980"/>
    <cellStyle name="Normal 6 5 2 2 2 7" xfId="32981"/>
    <cellStyle name="Normal 6 5 2 2 2 8" xfId="32982"/>
    <cellStyle name="Normal 6 5 2 2 3" xfId="32983"/>
    <cellStyle name="Normal 6 5 2 2 3 2" xfId="32984"/>
    <cellStyle name="Normal 6 5 2 2 3 3" xfId="32985"/>
    <cellStyle name="Normal 6 5 2 2 3 4" xfId="32986"/>
    <cellStyle name="Normal 6 5 2 2 3 5" xfId="32987"/>
    <cellStyle name="Normal 6 5 2 2 3 6" xfId="32988"/>
    <cellStyle name="Normal 6 5 2 2 3 7" xfId="32989"/>
    <cellStyle name="Normal 6 5 2 2 3 8" xfId="32990"/>
    <cellStyle name="Normal 6 5 2 2 4" xfId="32991"/>
    <cellStyle name="Normal 6 5 2 2 4 2" xfId="32992"/>
    <cellStyle name="Normal 6 5 2 2 4 3" xfId="32993"/>
    <cellStyle name="Normal 6 5 2 2 4 4" xfId="32994"/>
    <cellStyle name="Normal 6 5 2 2 4 5" xfId="32995"/>
    <cellStyle name="Normal 6 5 2 2 4 6" xfId="32996"/>
    <cellStyle name="Normal 6 5 2 2 4 7" xfId="32997"/>
    <cellStyle name="Normal 6 5 2 2 4 8" xfId="32998"/>
    <cellStyle name="Normal 6 5 2 2 5" xfId="32999"/>
    <cellStyle name="Normal 6 5 2 2 5 2" xfId="33000"/>
    <cellStyle name="Normal 6 5 2 2 5 3" xfId="33001"/>
    <cellStyle name="Normal 6 5 2 2 5 4" xfId="33002"/>
    <cellStyle name="Normal 6 5 2 2 5 5" xfId="33003"/>
    <cellStyle name="Normal 6 5 2 2 5 6" xfId="33004"/>
    <cellStyle name="Normal 6 5 2 2 5 7" xfId="33005"/>
    <cellStyle name="Normal 6 5 2 2 6" xfId="33006"/>
    <cellStyle name="Normal 6 5 2 2 7" xfId="33007"/>
    <cellStyle name="Normal 6 5 2 2 8" xfId="33008"/>
    <cellStyle name="Normal 6 5 2 2 9" xfId="33009"/>
    <cellStyle name="Normal 6 5 2 20" xfId="33010"/>
    <cellStyle name="Normal 6 5 2 21" xfId="33011"/>
    <cellStyle name="Normal 6 5 2 3" xfId="33012"/>
    <cellStyle name="Normal 6 5 2 3 10" xfId="33013"/>
    <cellStyle name="Normal 6 5 2 3 11" xfId="33014"/>
    <cellStyle name="Normal 6 5 2 3 12" xfId="33015"/>
    <cellStyle name="Normal 6 5 2 3 13" xfId="33016"/>
    <cellStyle name="Normal 6 5 2 3 14" xfId="33017"/>
    <cellStyle name="Normal 6 5 2 3 15" xfId="33018"/>
    <cellStyle name="Normal 6 5 2 3 2" xfId="33019"/>
    <cellStyle name="Normal 6 5 2 3 2 2" xfId="33020"/>
    <cellStyle name="Normal 6 5 2 3 2 3" xfId="33021"/>
    <cellStyle name="Normal 6 5 2 3 2 4" xfId="33022"/>
    <cellStyle name="Normal 6 5 2 3 2 5" xfId="33023"/>
    <cellStyle name="Normal 6 5 2 3 2 6" xfId="33024"/>
    <cellStyle name="Normal 6 5 2 3 2 7" xfId="33025"/>
    <cellStyle name="Normal 6 5 2 3 2 8" xfId="33026"/>
    <cellStyle name="Normal 6 5 2 3 3" xfId="33027"/>
    <cellStyle name="Normal 6 5 2 3 3 2" xfId="33028"/>
    <cellStyle name="Normal 6 5 2 3 3 3" xfId="33029"/>
    <cellStyle name="Normal 6 5 2 3 3 4" xfId="33030"/>
    <cellStyle name="Normal 6 5 2 3 3 5" xfId="33031"/>
    <cellStyle name="Normal 6 5 2 3 3 6" xfId="33032"/>
    <cellStyle name="Normal 6 5 2 3 3 7" xfId="33033"/>
    <cellStyle name="Normal 6 5 2 3 3 8" xfId="33034"/>
    <cellStyle name="Normal 6 5 2 3 4" xfId="33035"/>
    <cellStyle name="Normal 6 5 2 3 4 2" xfId="33036"/>
    <cellStyle name="Normal 6 5 2 3 4 3" xfId="33037"/>
    <cellStyle name="Normal 6 5 2 3 4 4" xfId="33038"/>
    <cellStyle name="Normal 6 5 2 3 4 5" xfId="33039"/>
    <cellStyle name="Normal 6 5 2 3 4 6" xfId="33040"/>
    <cellStyle name="Normal 6 5 2 3 4 7" xfId="33041"/>
    <cellStyle name="Normal 6 5 2 3 4 8" xfId="33042"/>
    <cellStyle name="Normal 6 5 2 3 5" xfId="33043"/>
    <cellStyle name="Normal 6 5 2 3 5 2" xfId="33044"/>
    <cellStyle name="Normal 6 5 2 3 5 3" xfId="33045"/>
    <cellStyle name="Normal 6 5 2 3 5 4" xfId="33046"/>
    <cellStyle name="Normal 6 5 2 3 5 5" xfId="33047"/>
    <cellStyle name="Normal 6 5 2 3 5 6" xfId="33048"/>
    <cellStyle name="Normal 6 5 2 3 5 7" xfId="33049"/>
    <cellStyle name="Normal 6 5 2 3 6" xfId="33050"/>
    <cellStyle name="Normal 6 5 2 3 7" xfId="33051"/>
    <cellStyle name="Normal 6 5 2 3 8" xfId="33052"/>
    <cellStyle name="Normal 6 5 2 3 9" xfId="33053"/>
    <cellStyle name="Normal 6 5 2 4" xfId="33054"/>
    <cellStyle name="Normal 6 5 2 4 10" xfId="33055"/>
    <cellStyle name="Normal 6 5 2 4 11" xfId="33056"/>
    <cellStyle name="Normal 6 5 2 4 12" xfId="33057"/>
    <cellStyle name="Normal 6 5 2 4 13" xfId="33058"/>
    <cellStyle name="Normal 6 5 2 4 14" xfId="33059"/>
    <cellStyle name="Normal 6 5 2 4 15" xfId="33060"/>
    <cellStyle name="Normal 6 5 2 4 2" xfId="33061"/>
    <cellStyle name="Normal 6 5 2 4 2 2" xfId="33062"/>
    <cellStyle name="Normal 6 5 2 4 2 3" xfId="33063"/>
    <cellStyle name="Normal 6 5 2 4 2 4" xfId="33064"/>
    <cellStyle name="Normal 6 5 2 4 2 5" xfId="33065"/>
    <cellStyle name="Normal 6 5 2 4 2 6" xfId="33066"/>
    <cellStyle name="Normal 6 5 2 4 2 7" xfId="33067"/>
    <cellStyle name="Normal 6 5 2 4 2 8" xfId="33068"/>
    <cellStyle name="Normal 6 5 2 4 3" xfId="33069"/>
    <cellStyle name="Normal 6 5 2 4 3 2" xfId="33070"/>
    <cellStyle name="Normal 6 5 2 4 3 3" xfId="33071"/>
    <cellStyle name="Normal 6 5 2 4 3 4" xfId="33072"/>
    <cellStyle name="Normal 6 5 2 4 3 5" xfId="33073"/>
    <cellStyle name="Normal 6 5 2 4 3 6" xfId="33074"/>
    <cellStyle name="Normal 6 5 2 4 3 7" xfId="33075"/>
    <cellStyle name="Normal 6 5 2 4 3 8" xfId="33076"/>
    <cellStyle name="Normal 6 5 2 4 4" xfId="33077"/>
    <cellStyle name="Normal 6 5 2 4 4 2" xfId="33078"/>
    <cellStyle name="Normal 6 5 2 4 4 3" xfId="33079"/>
    <cellStyle name="Normal 6 5 2 4 4 4" xfId="33080"/>
    <cellStyle name="Normal 6 5 2 4 4 5" xfId="33081"/>
    <cellStyle name="Normal 6 5 2 4 4 6" xfId="33082"/>
    <cellStyle name="Normal 6 5 2 4 4 7" xfId="33083"/>
    <cellStyle name="Normal 6 5 2 4 4 8" xfId="33084"/>
    <cellStyle name="Normal 6 5 2 4 5" xfId="33085"/>
    <cellStyle name="Normal 6 5 2 4 5 2" xfId="33086"/>
    <cellStyle name="Normal 6 5 2 4 5 3" xfId="33087"/>
    <cellStyle name="Normal 6 5 2 4 5 4" xfId="33088"/>
    <cellStyle name="Normal 6 5 2 4 5 5" xfId="33089"/>
    <cellStyle name="Normal 6 5 2 4 5 6" xfId="33090"/>
    <cellStyle name="Normal 6 5 2 4 5 7" xfId="33091"/>
    <cellStyle name="Normal 6 5 2 4 6" xfId="33092"/>
    <cellStyle name="Normal 6 5 2 4 7" xfId="33093"/>
    <cellStyle name="Normal 6 5 2 4 8" xfId="33094"/>
    <cellStyle name="Normal 6 5 2 4 9" xfId="33095"/>
    <cellStyle name="Normal 6 5 2 5" xfId="33096"/>
    <cellStyle name="Normal 6 5 2 5 10" xfId="33097"/>
    <cellStyle name="Normal 6 5 2 5 11" xfId="33098"/>
    <cellStyle name="Normal 6 5 2 5 12" xfId="33099"/>
    <cellStyle name="Normal 6 5 2 5 13" xfId="33100"/>
    <cellStyle name="Normal 6 5 2 5 14" xfId="33101"/>
    <cellStyle name="Normal 6 5 2 5 15" xfId="33102"/>
    <cellStyle name="Normal 6 5 2 5 2" xfId="33103"/>
    <cellStyle name="Normal 6 5 2 5 2 2" xfId="33104"/>
    <cellStyle name="Normal 6 5 2 5 2 3" xfId="33105"/>
    <cellStyle name="Normal 6 5 2 5 2 4" xfId="33106"/>
    <cellStyle name="Normal 6 5 2 5 2 5" xfId="33107"/>
    <cellStyle name="Normal 6 5 2 5 2 6" xfId="33108"/>
    <cellStyle name="Normal 6 5 2 5 2 7" xfId="33109"/>
    <cellStyle name="Normal 6 5 2 5 2 8" xfId="33110"/>
    <cellStyle name="Normal 6 5 2 5 3" xfId="33111"/>
    <cellStyle name="Normal 6 5 2 5 3 2" xfId="33112"/>
    <cellStyle name="Normal 6 5 2 5 3 3" xfId="33113"/>
    <cellStyle name="Normal 6 5 2 5 3 4" xfId="33114"/>
    <cellStyle name="Normal 6 5 2 5 3 5" xfId="33115"/>
    <cellStyle name="Normal 6 5 2 5 3 6" xfId="33116"/>
    <cellStyle name="Normal 6 5 2 5 3 7" xfId="33117"/>
    <cellStyle name="Normal 6 5 2 5 3 8" xfId="33118"/>
    <cellStyle name="Normal 6 5 2 5 4" xfId="33119"/>
    <cellStyle name="Normal 6 5 2 5 4 2" xfId="33120"/>
    <cellStyle name="Normal 6 5 2 5 4 3" xfId="33121"/>
    <cellStyle name="Normal 6 5 2 5 4 4" xfId="33122"/>
    <cellStyle name="Normal 6 5 2 5 4 5" xfId="33123"/>
    <cellStyle name="Normal 6 5 2 5 4 6" xfId="33124"/>
    <cellStyle name="Normal 6 5 2 5 4 7" xfId="33125"/>
    <cellStyle name="Normal 6 5 2 5 4 8" xfId="33126"/>
    <cellStyle name="Normal 6 5 2 5 5" xfId="33127"/>
    <cellStyle name="Normal 6 5 2 5 5 2" xfId="33128"/>
    <cellStyle name="Normal 6 5 2 5 5 3" xfId="33129"/>
    <cellStyle name="Normal 6 5 2 5 5 4" xfId="33130"/>
    <cellStyle name="Normal 6 5 2 5 5 5" xfId="33131"/>
    <cellStyle name="Normal 6 5 2 5 5 6" xfId="33132"/>
    <cellStyle name="Normal 6 5 2 5 5 7" xfId="33133"/>
    <cellStyle name="Normal 6 5 2 5 6" xfId="33134"/>
    <cellStyle name="Normal 6 5 2 5 7" xfId="33135"/>
    <cellStyle name="Normal 6 5 2 5 8" xfId="33136"/>
    <cellStyle name="Normal 6 5 2 5 9" xfId="33137"/>
    <cellStyle name="Normal 6 5 2 6" xfId="33138"/>
    <cellStyle name="Normal 6 5 2 6 10" xfId="33139"/>
    <cellStyle name="Normal 6 5 2 6 11" xfId="33140"/>
    <cellStyle name="Normal 6 5 2 6 12" xfId="33141"/>
    <cellStyle name="Normal 6 5 2 6 13" xfId="33142"/>
    <cellStyle name="Normal 6 5 2 6 14" xfId="33143"/>
    <cellStyle name="Normal 6 5 2 6 15" xfId="33144"/>
    <cellStyle name="Normal 6 5 2 6 2" xfId="33145"/>
    <cellStyle name="Normal 6 5 2 6 2 2" xfId="33146"/>
    <cellStyle name="Normal 6 5 2 6 2 3" xfId="33147"/>
    <cellStyle name="Normal 6 5 2 6 2 4" xfId="33148"/>
    <cellStyle name="Normal 6 5 2 6 2 5" xfId="33149"/>
    <cellStyle name="Normal 6 5 2 6 2 6" xfId="33150"/>
    <cellStyle name="Normal 6 5 2 6 2 7" xfId="33151"/>
    <cellStyle name="Normal 6 5 2 6 2 8" xfId="33152"/>
    <cellStyle name="Normal 6 5 2 6 3" xfId="33153"/>
    <cellStyle name="Normal 6 5 2 6 3 2" xfId="33154"/>
    <cellStyle name="Normal 6 5 2 6 3 3" xfId="33155"/>
    <cellStyle name="Normal 6 5 2 6 3 4" xfId="33156"/>
    <cellStyle name="Normal 6 5 2 6 3 5" xfId="33157"/>
    <cellStyle name="Normal 6 5 2 6 3 6" xfId="33158"/>
    <cellStyle name="Normal 6 5 2 6 3 7" xfId="33159"/>
    <cellStyle name="Normal 6 5 2 6 3 8" xfId="33160"/>
    <cellStyle name="Normal 6 5 2 6 4" xfId="33161"/>
    <cellStyle name="Normal 6 5 2 6 4 2" xfId="33162"/>
    <cellStyle name="Normal 6 5 2 6 4 3" xfId="33163"/>
    <cellStyle name="Normal 6 5 2 6 4 4" xfId="33164"/>
    <cellStyle name="Normal 6 5 2 6 4 5" xfId="33165"/>
    <cellStyle name="Normal 6 5 2 6 4 6" xfId="33166"/>
    <cellStyle name="Normal 6 5 2 6 4 7" xfId="33167"/>
    <cellStyle name="Normal 6 5 2 6 4 8" xfId="33168"/>
    <cellStyle name="Normal 6 5 2 6 5" xfId="33169"/>
    <cellStyle name="Normal 6 5 2 6 5 2" xfId="33170"/>
    <cellStyle name="Normal 6 5 2 6 5 3" xfId="33171"/>
    <cellStyle name="Normal 6 5 2 6 5 4" xfId="33172"/>
    <cellStyle name="Normal 6 5 2 6 5 5" xfId="33173"/>
    <cellStyle name="Normal 6 5 2 6 5 6" xfId="33174"/>
    <cellStyle name="Normal 6 5 2 6 5 7" xfId="33175"/>
    <cellStyle name="Normal 6 5 2 6 6" xfId="33176"/>
    <cellStyle name="Normal 6 5 2 6 7" xfId="33177"/>
    <cellStyle name="Normal 6 5 2 6 8" xfId="33178"/>
    <cellStyle name="Normal 6 5 2 6 9" xfId="33179"/>
    <cellStyle name="Normal 6 5 2 7" xfId="33180"/>
    <cellStyle name="Normal 6 5 2 7 10" xfId="33181"/>
    <cellStyle name="Normal 6 5 2 7 11" xfId="33182"/>
    <cellStyle name="Normal 6 5 2 7 12" xfId="33183"/>
    <cellStyle name="Normal 6 5 2 7 13" xfId="33184"/>
    <cellStyle name="Normal 6 5 2 7 14" xfId="33185"/>
    <cellStyle name="Normal 6 5 2 7 15" xfId="33186"/>
    <cellStyle name="Normal 6 5 2 7 2" xfId="33187"/>
    <cellStyle name="Normal 6 5 2 7 2 2" xfId="33188"/>
    <cellStyle name="Normal 6 5 2 7 2 3" xfId="33189"/>
    <cellStyle name="Normal 6 5 2 7 2 4" xfId="33190"/>
    <cellStyle name="Normal 6 5 2 7 2 5" xfId="33191"/>
    <cellStyle name="Normal 6 5 2 7 2 6" xfId="33192"/>
    <cellStyle name="Normal 6 5 2 7 2 7" xfId="33193"/>
    <cellStyle name="Normal 6 5 2 7 2 8" xfId="33194"/>
    <cellStyle name="Normal 6 5 2 7 3" xfId="33195"/>
    <cellStyle name="Normal 6 5 2 7 3 2" xfId="33196"/>
    <cellStyle name="Normal 6 5 2 7 3 3" xfId="33197"/>
    <cellStyle name="Normal 6 5 2 7 3 4" xfId="33198"/>
    <cellStyle name="Normal 6 5 2 7 3 5" xfId="33199"/>
    <cellStyle name="Normal 6 5 2 7 3 6" xfId="33200"/>
    <cellStyle name="Normal 6 5 2 7 3 7" xfId="33201"/>
    <cellStyle name="Normal 6 5 2 7 3 8" xfId="33202"/>
    <cellStyle name="Normal 6 5 2 7 4" xfId="33203"/>
    <cellStyle name="Normal 6 5 2 7 4 2" xfId="33204"/>
    <cellStyle name="Normal 6 5 2 7 4 3" xfId="33205"/>
    <cellStyle name="Normal 6 5 2 7 4 4" xfId="33206"/>
    <cellStyle name="Normal 6 5 2 7 4 5" xfId="33207"/>
    <cellStyle name="Normal 6 5 2 7 4 6" xfId="33208"/>
    <cellStyle name="Normal 6 5 2 7 4 7" xfId="33209"/>
    <cellStyle name="Normal 6 5 2 7 4 8" xfId="33210"/>
    <cellStyle name="Normal 6 5 2 7 5" xfId="33211"/>
    <cellStyle name="Normal 6 5 2 7 5 2" xfId="33212"/>
    <cellStyle name="Normal 6 5 2 7 5 3" xfId="33213"/>
    <cellStyle name="Normal 6 5 2 7 5 4" xfId="33214"/>
    <cellStyle name="Normal 6 5 2 7 5 5" xfId="33215"/>
    <cellStyle name="Normal 6 5 2 7 5 6" xfId="33216"/>
    <cellStyle name="Normal 6 5 2 7 5 7" xfId="33217"/>
    <cellStyle name="Normal 6 5 2 7 6" xfId="33218"/>
    <cellStyle name="Normal 6 5 2 7 7" xfId="33219"/>
    <cellStyle name="Normal 6 5 2 7 8" xfId="33220"/>
    <cellStyle name="Normal 6 5 2 7 9" xfId="33221"/>
    <cellStyle name="Normal 6 5 2 8" xfId="33222"/>
    <cellStyle name="Normal 6 5 2 8 2" xfId="33223"/>
    <cellStyle name="Normal 6 5 2 8 3" xfId="33224"/>
    <cellStyle name="Normal 6 5 2 8 4" xfId="33225"/>
    <cellStyle name="Normal 6 5 2 8 5" xfId="33226"/>
    <cellStyle name="Normal 6 5 2 8 6" xfId="33227"/>
    <cellStyle name="Normal 6 5 2 8 7" xfId="33228"/>
    <cellStyle name="Normal 6 5 2 8 8" xfId="33229"/>
    <cellStyle name="Normal 6 5 2 9" xfId="33230"/>
    <cellStyle name="Normal 6 5 2 9 2" xfId="33231"/>
    <cellStyle name="Normal 6 5 2 9 3" xfId="33232"/>
    <cellStyle name="Normal 6 5 2 9 4" xfId="33233"/>
    <cellStyle name="Normal 6 5 2 9 5" xfId="33234"/>
    <cellStyle name="Normal 6 5 2 9 6" xfId="33235"/>
    <cellStyle name="Normal 6 5 2 9 7" xfId="33236"/>
    <cellStyle name="Normal 6 5 2 9 8" xfId="33237"/>
    <cellStyle name="Normal 6 5 20" xfId="33238"/>
    <cellStyle name="Normal 6 5 20 10" xfId="33239"/>
    <cellStyle name="Normal 6 5 20 11" xfId="33240"/>
    <cellStyle name="Normal 6 5 20 12" xfId="33241"/>
    <cellStyle name="Normal 6 5 20 13" xfId="33242"/>
    <cellStyle name="Normal 6 5 20 2" xfId="33243"/>
    <cellStyle name="Normal 6 5 20 3" xfId="33244"/>
    <cellStyle name="Normal 6 5 20 4" xfId="33245"/>
    <cellStyle name="Normal 6 5 20 5" xfId="33246"/>
    <cellStyle name="Normal 6 5 20 6" xfId="33247"/>
    <cellStyle name="Normal 6 5 20 7" xfId="33248"/>
    <cellStyle name="Normal 6 5 20 8" xfId="33249"/>
    <cellStyle name="Normal 6 5 20 9" xfId="33250"/>
    <cellStyle name="Normal 6 5 21" xfId="33251"/>
    <cellStyle name="Normal 6 5 21 10" xfId="33252"/>
    <cellStyle name="Normal 6 5 21 11" xfId="33253"/>
    <cellStyle name="Normal 6 5 21 12" xfId="33254"/>
    <cellStyle name="Normal 6 5 21 13" xfId="33255"/>
    <cellStyle name="Normal 6 5 21 2" xfId="33256"/>
    <cellStyle name="Normal 6 5 21 3" xfId="33257"/>
    <cellStyle name="Normal 6 5 21 4" xfId="33258"/>
    <cellStyle name="Normal 6 5 21 5" xfId="33259"/>
    <cellStyle name="Normal 6 5 21 6" xfId="33260"/>
    <cellStyle name="Normal 6 5 21 7" xfId="33261"/>
    <cellStyle name="Normal 6 5 21 8" xfId="33262"/>
    <cellStyle name="Normal 6 5 21 9" xfId="33263"/>
    <cellStyle name="Normal 6 5 22" xfId="33264"/>
    <cellStyle name="Normal 6 5 22 10" xfId="33265"/>
    <cellStyle name="Normal 6 5 22 11" xfId="33266"/>
    <cellStyle name="Normal 6 5 22 12" xfId="33267"/>
    <cellStyle name="Normal 6 5 22 13" xfId="33268"/>
    <cellStyle name="Normal 6 5 22 2" xfId="33269"/>
    <cellStyle name="Normal 6 5 22 3" xfId="33270"/>
    <cellStyle name="Normal 6 5 22 4" xfId="33271"/>
    <cellStyle name="Normal 6 5 22 5" xfId="33272"/>
    <cellStyle name="Normal 6 5 22 6" xfId="33273"/>
    <cellStyle name="Normal 6 5 22 7" xfId="33274"/>
    <cellStyle name="Normal 6 5 22 8" xfId="33275"/>
    <cellStyle name="Normal 6 5 22 9" xfId="33276"/>
    <cellStyle name="Normal 6 5 23" xfId="33277"/>
    <cellStyle name="Normal 6 5 23 10" xfId="33278"/>
    <cellStyle name="Normal 6 5 23 11" xfId="33279"/>
    <cellStyle name="Normal 6 5 23 12" xfId="33280"/>
    <cellStyle name="Normal 6 5 23 13" xfId="33281"/>
    <cellStyle name="Normal 6 5 23 2" xfId="33282"/>
    <cellStyle name="Normal 6 5 23 3" xfId="33283"/>
    <cellStyle name="Normal 6 5 23 4" xfId="33284"/>
    <cellStyle name="Normal 6 5 23 5" xfId="33285"/>
    <cellStyle name="Normal 6 5 23 6" xfId="33286"/>
    <cellStyle name="Normal 6 5 23 7" xfId="33287"/>
    <cellStyle name="Normal 6 5 23 8" xfId="33288"/>
    <cellStyle name="Normal 6 5 23 9" xfId="33289"/>
    <cellStyle name="Normal 6 5 24" xfId="33290"/>
    <cellStyle name="Normal 6 5 24 10" xfId="33291"/>
    <cellStyle name="Normal 6 5 24 11" xfId="33292"/>
    <cellStyle name="Normal 6 5 24 12" xfId="33293"/>
    <cellStyle name="Normal 6 5 24 13" xfId="33294"/>
    <cellStyle name="Normal 6 5 24 2" xfId="33295"/>
    <cellStyle name="Normal 6 5 24 3" xfId="33296"/>
    <cellStyle name="Normal 6 5 24 4" xfId="33297"/>
    <cellStyle name="Normal 6 5 24 5" xfId="33298"/>
    <cellStyle name="Normal 6 5 24 6" xfId="33299"/>
    <cellStyle name="Normal 6 5 24 7" xfId="33300"/>
    <cellStyle name="Normal 6 5 24 8" xfId="33301"/>
    <cellStyle name="Normal 6 5 24 9" xfId="33302"/>
    <cellStyle name="Normal 6 5 25" xfId="33303"/>
    <cellStyle name="Normal 6 5 25 10" xfId="33304"/>
    <cellStyle name="Normal 6 5 25 11" xfId="33305"/>
    <cellStyle name="Normal 6 5 25 12" xfId="33306"/>
    <cellStyle name="Normal 6 5 25 13" xfId="33307"/>
    <cellStyle name="Normal 6 5 25 2" xfId="33308"/>
    <cellStyle name="Normal 6 5 25 3" xfId="33309"/>
    <cellStyle name="Normal 6 5 25 4" xfId="33310"/>
    <cellStyle name="Normal 6 5 25 5" xfId="33311"/>
    <cellStyle name="Normal 6 5 25 6" xfId="33312"/>
    <cellStyle name="Normal 6 5 25 7" xfId="33313"/>
    <cellStyle name="Normal 6 5 25 8" xfId="33314"/>
    <cellStyle name="Normal 6 5 25 9" xfId="33315"/>
    <cellStyle name="Normal 6 5 26" xfId="33316"/>
    <cellStyle name="Normal 6 5 26 10" xfId="33317"/>
    <cellStyle name="Normal 6 5 26 11" xfId="33318"/>
    <cellStyle name="Normal 6 5 26 12" xfId="33319"/>
    <cellStyle name="Normal 6 5 26 13" xfId="33320"/>
    <cellStyle name="Normal 6 5 26 2" xfId="33321"/>
    <cellStyle name="Normal 6 5 26 3" xfId="33322"/>
    <cellStyle name="Normal 6 5 26 4" xfId="33323"/>
    <cellStyle name="Normal 6 5 26 5" xfId="33324"/>
    <cellStyle name="Normal 6 5 26 6" xfId="33325"/>
    <cellStyle name="Normal 6 5 26 7" xfId="33326"/>
    <cellStyle name="Normal 6 5 26 8" xfId="33327"/>
    <cellStyle name="Normal 6 5 26 9" xfId="33328"/>
    <cellStyle name="Normal 6 5 27" xfId="33329"/>
    <cellStyle name="Normal 6 5 27 10" xfId="33330"/>
    <cellStyle name="Normal 6 5 27 11" xfId="33331"/>
    <cellStyle name="Normal 6 5 27 12" xfId="33332"/>
    <cellStyle name="Normal 6 5 27 13" xfId="33333"/>
    <cellStyle name="Normal 6 5 27 2" xfId="33334"/>
    <cellStyle name="Normal 6 5 27 3" xfId="33335"/>
    <cellStyle name="Normal 6 5 27 4" xfId="33336"/>
    <cellStyle name="Normal 6 5 27 5" xfId="33337"/>
    <cellStyle name="Normal 6 5 27 6" xfId="33338"/>
    <cellStyle name="Normal 6 5 27 7" xfId="33339"/>
    <cellStyle name="Normal 6 5 27 8" xfId="33340"/>
    <cellStyle name="Normal 6 5 27 9" xfId="33341"/>
    <cellStyle name="Normal 6 5 28" xfId="33342"/>
    <cellStyle name="Normal 6 5 28 10" xfId="33343"/>
    <cellStyle name="Normal 6 5 28 11" xfId="33344"/>
    <cellStyle name="Normal 6 5 28 12" xfId="33345"/>
    <cellStyle name="Normal 6 5 28 13" xfId="33346"/>
    <cellStyle name="Normal 6 5 28 2" xfId="33347"/>
    <cellStyle name="Normal 6 5 28 3" xfId="33348"/>
    <cellStyle name="Normal 6 5 28 4" xfId="33349"/>
    <cellStyle name="Normal 6 5 28 5" xfId="33350"/>
    <cellStyle name="Normal 6 5 28 6" xfId="33351"/>
    <cellStyle name="Normal 6 5 28 7" xfId="33352"/>
    <cellStyle name="Normal 6 5 28 8" xfId="33353"/>
    <cellStyle name="Normal 6 5 28 9" xfId="33354"/>
    <cellStyle name="Normal 6 5 29" xfId="33355"/>
    <cellStyle name="Normal 6 5 29 10" xfId="33356"/>
    <cellStyle name="Normal 6 5 29 11" xfId="33357"/>
    <cellStyle name="Normal 6 5 29 12" xfId="33358"/>
    <cellStyle name="Normal 6 5 29 13" xfId="33359"/>
    <cellStyle name="Normal 6 5 29 2" xfId="33360"/>
    <cellStyle name="Normal 6 5 29 3" xfId="33361"/>
    <cellStyle name="Normal 6 5 29 4" xfId="33362"/>
    <cellStyle name="Normal 6 5 29 5" xfId="33363"/>
    <cellStyle name="Normal 6 5 29 6" xfId="33364"/>
    <cellStyle name="Normal 6 5 29 7" xfId="33365"/>
    <cellStyle name="Normal 6 5 29 8" xfId="33366"/>
    <cellStyle name="Normal 6 5 29 9" xfId="33367"/>
    <cellStyle name="Normal 6 5 3" xfId="33368"/>
    <cellStyle name="Normal 6 5 3 10" xfId="33369"/>
    <cellStyle name="Normal 6 5 3 10 2" xfId="33370"/>
    <cellStyle name="Normal 6 5 3 10 3" xfId="33371"/>
    <cellStyle name="Normal 6 5 3 10 4" xfId="33372"/>
    <cellStyle name="Normal 6 5 3 10 5" xfId="33373"/>
    <cellStyle name="Normal 6 5 3 10 6" xfId="33374"/>
    <cellStyle name="Normal 6 5 3 10 7" xfId="33375"/>
    <cellStyle name="Normal 6 5 3 10 8" xfId="33376"/>
    <cellStyle name="Normal 6 5 3 11" xfId="33377"/>
    <cellStyle name="Normal 6 5 3 11 2" xfId="33378"/>
    <cellStyle name="Normal 6 5 3 11 3" xfId="33379"/>
    <cellStyle name="Normal 6 5 3 11 4" xfId="33380"/>
    <cellStyle name="Normal 6 5 3 11 5" xfId="33381"/>
    <cellStyle name="Normal 6 5 3 11 6" xfId="33382"/>
    <cellStyle name="Normal 6 5 3 11 7" xfId="33383"/>
    <cellStyle name="Normal 6 5 3 12" xfId="33384"/>
    <cellStyle name="Normal 6 5 3 13" xfId="33385"/>
    <cellStyle name="Normal 6 5 3 14" xfId="33386"/>
    <cellStyle name="Normal 6 5 3 15" xfId="33387"/>
    <cellStyle name="Normal 6 5 3 16" xfId="33388"/>
    <cellStyle name="Normal 6 5 3 17" xfId="33389"/>
    <cellStyle name="Normal 6 5 3 18" xfId="33390"/>
    <cellStyle name="Normal 6 5 3 19" xfId="33391"/>
    <cellStyle name="Normal 6 5 3 2" xfId="33392"/>
    <cellStyle name="Normal 6 5 3 2 10" xfId="33393"/>
    <cellStyle name="Normal 6 5 3 2 11" xfId="33394"/>
    <cellStyle name="Normal 6 5 3 2 12" xfId="33395"/>
    <cellStyle name="Normal 6 5 3 2 13" xfId="33396"/>
    <cellStyle name="Normal 6 5 3 2 14" xfId="33397"/>
    <cellStyle name="Normal 6 5 3 2 15" xfId="33398"/>
    <cellStyle name="Normal 6 5 3 2 2" xfId="33399"/>
    <cellStyle name="Normal 6 5 3 2 2 2" xfId="33400"/>
    <cellStyle name="Normal 6 5 3 2 2 3" xfId="33401"/>
    <cellStyle name="Normal 6 5 3 2 2 4" xfId="33402"/>
    <cellStyle name="Normal 6 5 3 2 2 5" xfId="33403"/>
    <cellStyle name="Normal 6 5 3 2 2 6" xfId="33404"/>
    <cellStyle name="Normal 6 5 3 2 2 7" xfId="33405"/>
    <cellStyle name="Normal 6 5 3 2 2 8" xfId="33406"/>
    <cellStyle name="Normal 6 5 3 2 3" xfId="33407"/>
    <cellStyle name="Normal 6 5 3 2 3 2" xfId="33408"/>
    <cellStyle name="Normal 6 5 3 2 3 3" xfId="33409"/>
    <cellStyle name="Normal 6 5 3 2 3 4" xfId="33410"/>
    <cellStyle name="Normal 6 5 3 2 3 5" xfId="33411"/>
    <cellStyle name="Normal 6 5 3 2 3 6" xfId="33412"/>
    <cellStyle name="Normal 6 5 3 2 3 7" xfId="33413"/>
    <cellStyle name="Normal 6 5 3 2 3 8" xfId="33414"/>
    <cellStyle name="Normal 6 5 3 2 4" xfId="33415"/>
    <cellStyle name="Normal 6 5 3 2 4 2" xfId="33416"/>
    <cellStyle name="Normal 6 5 3 2 4 3" xfId="33417"/>
    <cellStyle name="Normal 6 5 3 2 4 4" xfId="33418"/>
    <cellStyle name="Normal 6 5 3 2 4 5" xfId="33419"/>
    <cellStyle name="Normal 6 5 3 2 4 6" xfId="33420"/>
    <cellStyle name="Normal 6 5 3 2 4 7" xfId="33421"/>
    <cellStyle name="Normal 6 5 3 2 4 8" xfId="33422"/>
    <cellStyle name="Normal 6 5 3 2 5" xfId="33423"/>
    <cellStyle name="Normal 6 5 3 2 5 2" xfId="33424"/>
    <cellStyle name="Normal 6 5 3 2 5 3" xfId="33425"/>
    <cellStyle name="Normal 6 5 3 2 5 4" xfId="33426"/>
    <cellStyle name="Normal 6 5 3 2 5 5" xfId="33427"/>
    <cellStyle name="Normal 6 5 3 2 5 6" xfId="33428"/>
    <cellStyle name="Normal 6 5 3 2 5 7" xfId="33429"/>
    <cellStyle name="Normal 6 5 3 2 6" xfId="33430"/>
    <cellStyle name="Normal 6 5 3 2 7" xfId="33431"/>
    <cellStyle name="Normal 6 5 3 2 8" xfId="33432"/>
    <cellStyle name="Normal 6 5 3 2 9" xfId="33433"/>
    <cellStyle name="Normal 6 5 3 20" xfId="33434"/>
    <cellStyle name="Normal 6 5 3 21" xfId="33435"/>
    <cellStyle name="Normal 6 5 3 3" xfId="33436"/>
    <cellStyle name="Normal 6 5 3 3 10" xfId="33437"/>
    <cellStyle name="Normal 6 5 3 3 11" xfId="33438"/>
    <cellStyle name="Normal 6 5 3 3 12" xfId="33439"/>
    <cellStyle name="Normal 6 5 3 3 13" xfId="33440"/>
    <cellStyle name="Normal 6 5 3 3 14" xfId="33441"/>
    <cellStyle name="Normal 6 5 3 3 15" xfId="33442"/>
    <cellStyle name="Normal 6 5 3 3 2" xfId="33443"/>
    <cellStyle name="Normal 6 5 3 3 2 2" xfId="33444"/>
    <cellStyle name="Normal 6 5 3 3 2 3" xfId="33445"/>
    <cellStyle name="Normal 6 5 3 3 2 4" xfId="33446"/>
    <cellStyle name="Normal 6 5 3 3 2 5" xfId="33447"/>
    <cellStyle name="Normal 6 5 3 3 2 6" xfId="33448"/>
    <cellStyle name="Normal 6 5 3 3 2 7" xfId="33449"/>
    <cellStyle name="Normal 6 5 3 3 2 8" xfId="33450"/>
    <cellStyle name="Normal 6 5 3 3 3" xfId="33451"/>
    <cellStyle name="Normal 6 5 3 3 3 2" xfId="33452"/>
    <cellStyle name="Normal 6 5 3 3 3 3" xfId="33453"/>
    <cellStyle name="Normal 6 5 3 3 3 4" xfId="33454"/>
    <cellStyle name="Normal 6 5 3 3 3 5" xfId="33455"/>
    <cellStyle name="Normal 6 5 3 3 3 6" xfId="33456"/>
    <cellStyle name="Normal 6 5 3 3 3 7" xfId="33457"/>
    <cellStyle name="Normal 6 5 3 3 3 8" xfId="33458"/>
    <cellStyle name="Normal 6 5 3 3 4" xfId="33459"/>
    <cellStyle name="Normal 6 5 3 3 4 2" xfId="33460"/>
    <cellStyle name="Normal 6 5 3 3 4 3" xfId="33461"/>
    <cellStyle name="Normal 6 5 3 3 4 4" xfId="33462"/>
    <cellStyle name="Normal 6 5 3 3 4 5" xfId="33463"/>
    <cellStyle name="Normal 6 5 3 3 4 6" xfId="33464"/>
    <cellStyle name="Normal 6 5 3 3 4 7" xfId="33465"/>
    <cellStyle name="Normal 6 5 3 3 4 8" xfId="33466"/>
    <cellStyle name="Normal 6 5 3 3 5" xfId="33467"/>
    <cellStyle name="Normal 6 5 3 3 5 2" xfId="33468"/>
    <cellStyle name="Normal 6 5 3 3 5 3" xfId="33469"/>
    <cellStyle name="Normal 6 5 3 3 5 4" xfId="33470"/>
    <cellStyle name="Normal 6 5 3 3 5 5" xfId="33471"/>
    <cellStyle name="Normal 6 5 3 3 5 6" xfId="33472"/>
    <cellStyle name="Normal 6 5 3 3 5 7" xfId="33473"/>
    <cellStyle name="Normal 6 5 3 3 6" xfId="33474"/>
    <cellStyle name="Normal 6 5 3 3 7" xfId="33475"/>
    <cellStyle name="Normal 6 5 3 3 8" xfId="33476"/>
    <cellStyle name="Normal 6 5 3 3 9" xfId="33477"/>
    <cellStyle name="Normal 6 5 3 4" xfId="33478"/>
    <cellStyle name="Normal 6 5 3 4 10" xfId="33479"/>
    <cellStyle name="Normal 6 5 3 4 11" xfId="33480"/>
    <cellStyle name="Normal 6 5 3 4 12" xfId="33481"/>
    <cellStyle name="Normal 6 5 3 4 13" xfId="33482"/>
    <cellStyle name="Normal 6 5 3 4 14" xfId="33483"/>
    <cellStyle name="Normal 6 5 3 4 15" xfId="33484"/>
    <cellStyle name="Normal 6 5 3 4 2" xfId="33485"/>
    <cellStyle name="Normal 6 5 3 4 2 2" xfId="33486"/>
    <cellStyle name="Normal 6 5 3 4 2 3" xfId="33487"/>
    <cellStyle name="Normal 6 5 3 4 2 4" xfId="33488"/>
    <cellStyle name="Normal 6 5 3 4 2 5" xfId="33489"/>
    <cellStyle name="Normal 6 5 3 4 2 6" xfId="33490"/>
    <cellStyle name="Normal 6 5 3 4 2 7" xfId="33491"/>
    <cellStyle name="Normal 6 5 3 4 2 8" xfId="33492"/>
    <cellStyle name="Normal 6 5 3 4 3" xfId="33493"/>
    <cellStyle name="Normal 6 5 3 4 3 2" xfId="33494"/>
    <cellStyle name="Normal 6 5 3 4 3 3" xfId="33495"/>
    <cellStyle name="Normal 6 5 3 4 3 4" xfId="33496"/>
    <cellStyle name="Normal 6 5 3 4 3 5" xfId="33497"/>
    <cellStyle name="Normal 6 5 3 4 3 6" xfId="33498"/>
    <cellStyle name="Normal 6 5 3 4 3 7" xfId="33499"/>
    <cellStyle name="Normal 6 5 3 4 3 8" xfId="33500"/>
    <cellStyle name="Normal 6 5 3 4 4" xfId="33501"/>
    <cellStyle name="Normal 6 5 3 4 4 2" xfId="33502"/>
    <cellStyle name="Normal 6 5 3 4 4 3" xfId="33503"/>
    <cellStyle name="Normal 6 5 3 4 4 4" xfId="33504"/>
    <cellStyle name="Normal 6 5 3 4 4 5" xfId="33505"/>
    <cellStyle name="Normal 6 5 3 4 4 6" xfId="33506"/>
    <cellStyle name="Normal 6 5 3 4 4 7" xfId="33507"/>
    <cellStyle name="Normal 6 5 3 4 4 8" xfId="33508"/>
    <cellStyle name="Normal 6 5 3 4 5" xfId="33509"/>
    <cellStyle name="Normal 6 5 3 4 5 2" xfId="33510"/>
    <cellStyle name="Normal 6 5 3 4 5 3" xfId="33511"/>
    <cellStyle name="Normal 6 5 3 4 5 4" xfId="33512"/>
    <cellStyle name="Normal 6 5 3 4 5 5" xfId="33513"/>
    <cellStyle name="Normal 6 5 3 4 5 6" xfId="33514"/>
    <cellStyle name="Normal 6 5 3 4 5 7" xfId="33515"/>
    <cellStyle name="Normal 6 5 3 4 6" xfId="33516"/>
    <cellStyle name="Normal 6 5 3 4 7" xfId="33517"/>
    <cellStyle name="Normal 6 5 3 4 8" xfId="33518"/>
    <cellStyle name="Normal 6 5 3 4 9" xfId="33519"/>
    <cellStyle name="Normal 6 5 3 5" xfId="33520"/>
    <cellStyle name="Normal 6 5 3 5 10" xfId="33521"/>
    <cellStyle name="Normal 6 5 3 5 11" xfId="33522"/>
    <cellStyle name="Normal 6 5 3 5 12" xfId="33523"/>
    <cellStyle name="Normal 6 5 3 5 13" xfId="33524"/>
    <cellStyle name="Normal 6 5 3 5 14" xfId="33525"/>
    <cellStyle name="Normal 6 5 3 5 15" xfId="33526"/>
    <cellStyle name="Normal 6 5 3 5 2" xfId="33527"/>
    <cellStyle name="Normal 6 5 3 5 2 2" xfId="33528"/>
    <cellStyle name="Normal 6 5 3 5 2 3" xfId="33529"/>
    <cellStyle name="Normal 6 5 3 5 2 4" xfId="33530"/>
    <cellStyle name="Normal 6 5 3 5 2 5" xfId="33531"/>
    <cellStyle name="Normal 6 5 3 5 2 6" xfId="33532"/>
    <cellStyle name="Normal 6 5 3 5 2 7" xfId="33533"/>
    <cellStyle name="Normal 6 5 3 5 2 8" xfId="33534"/>
    <cellStyle name="Normal 6 5 3 5 3" xfId="33535"/>
    <cellStyle name="Normal 6 5 3 5 3 2" xfId="33536"/>
    <cellStyle name="Normal 6 5 3 5 3 3" xfId="33537"/>
    <cellStyle name="Normal 6 5 3 5 3 4" xfId="33538"/>
    <cellStyle name="Normal 6 5 3 5 3 5" xfId="33539"/>
    <cellStyle name="Normal 6 5 3 5 3 6" xfId="33540"/>
    <cellStyle name="Normal 6 5 3 5 3 7" xfId="33541"/>
    <cellStyle name="Normal 6 5 3 5 3 8" xfId="33542"/>
    <cellStyle name="Normal 6 5 3 5 4" xfId="33543"/>
    <cellStyle name="Normal 6 5 3 5 4 2" xfId="33544"/>
    <cellStyle name="Normal 6 5 3 5 4 3" xfId="33545"/>
    <cellStyle name="Normal 6 5 3 5 4 4" xfId="33546"/>
    <cellStyle name="Normal 6 5 3 5 4 5" xfId="33547"/>
    <cellStyle name="Normal 6 5 3 5 4 6" xfId="33548"/>
    <cellStyle name="Normal 6 5 3 5 4 7" xfId="33549"/>
    <cellStyle name="Normal 6 5 3 5 4 8" xfId="33550"/>
    <cellStyle name="Normal 6 5 3 5 5" xfId="33551"/>
    <cellStyle name="Normal 6 5 3 5 5 2" xfId="33552"/>
    <cellStyle name="Normal 6 5 3 5 5 3" xfId="33553"/>
    <cellStyle name="Normal 6 5 3 5 5 4" xfId="33554"/>
    <cellStyle name="Normal 6 5 3 5 5 5" xfId="33555"/>
    <cellStyle name="Normal 6 5 3 5 5 6" xfId="33556"/>
    <cellStyle name="Normal 6 5 3 5 5 7" xfId="33557"/>
    <cellStyle name="Normal 6 5 3 5 6" xfId="33558"/>
    <cellStyle name="Normal 6 5 3 5 7" xfId="33559"/>
    <cellStyle name="Normal 6 5 3 5 8" xfId="33560"/>
    <cellStyle name="Normal 6 5 3 5 9" xfId="33561"/>
    <cellStyle name="Normal 6 5 3 6" xfId="33562"/>
    <cellStyle name="Normal 6 5 3 6 10" xfId="33563"/>
    <cellStyle name="Normal 6 5 3 6 11" xfId="33564"/>
    <cellStyle name="Normal 6 5 3 6 12" xfId="33565"/>
    <cellStyle name="Normal 6 5 3 6 13" xfId="33566"/>
    <cellStyle name="Normal 6 5 3 6 14" xfId="33567"/>
    <cellStyle name="Normal 6 5 3 6 15" xfId="33568"/>
    <cellStyle name="Normal 6 5 3 6 2" xfId="33569"/>
    <cellStyle name="Normal 6 5 3 6 2 2" xfId="33570"/>
    <cellStyle name="Normal 6 5 3 6 2 3" xfId="33571"/>
    <cellStyle name="Normal 6 5 3 6 2 4" xfId="33572"/>
    <cellStyle name="Normal 6 5 3 6 2 5" xfId="33573"/>
    <cellStyle name="Normal 6 5 3 6 2 6" xfId="33574"/>
    <cellStyle name="Normal 6 5 3 6 2 7" xfId="33575"/>
    <cellStyle name="Normal 6 5 3 6 2 8" xfId="33576"/>
    <cellStyle name="Normal 6 5 3 6 3" xfId="33577"/>
    <cellStyle name="Normal 6 5 3 6 3 2" xfId="33578"/>
    <cellStyle name="Normal 6 5 3 6 3 3" xfId="33579"/>
    <cellStyle name="Normal 6 5 3 6 3 4" xfId="33580"/>
    <cellStyle name="Normal 6 5 3 6 3 5" xfId="33581"/>
    <cellStyle name="Normal 6 5 3 6 3 6" xfId="33582"/>
    <cellStyle name="Normal 6 5 3 6 3 7" xfId="33583"/>
    <cellStyle name="Normal 6 5 3 6 3 8" xfId="33584"/>
    <cellStyle name="Normal 6 5 3 6 4" xfId="33585"/>
    <cellStyle name="Normal 6 5 3 6 4 2" xfId="33586"/>
    <cellStyle name="Normal 6 5 3 6 4 3" xfId="33587"/>
    <cellStyle name="Normal 6 5 3 6 4 4" xfId="33588"/>
    <cellStyle name="Normal 6 5 3 6 4 5" xfId="33589"/>
    <cellStyle name="Normal 6 5 3 6 4 6" xfId="33590"/>
    <cellStyle name="Normal 6 5 3 6 4 7" xfId="33591"/>
    <cellStyle name="Normal 6 5 3 6 4 8" xfId="33592"/>
    <cellStyle name="Normal 6 5 3 6 5" xfId="33593"/>
    <cellStyle name="Normal 6 5 3 6 5 2" xfId="33594"/>
    <cellStyle name="Normal 6 5 3 6 5 3" xfId="33595"/>
    <cellStyle name="Normal 6 5 3 6 5 4" xfId="33596"/>
    <cellStyle name="Normal 6 5 3 6 5 5" xfId="33597"/>
    <cellStyle name="Normal 6 5 3 6 5 6" xfId="33598"/>
    <cellStyle name="Normal 6 5 3 6 5 7" xfId="33599"/>
    <cellStyle name="Normal 6 5 3 6 6" xfId="33600"/>
    <cellStyle name="Normal 6 5 3 6 7" xfId="33601"/>
    <cellStyle name="Normal 6 5 3 6 8" xfId="33602"/>
    <cellStyle name="Normal 6 5 3 6 9" xfId="33603"/>
    <cellStyle name="Normal 6 5 3 7" xfId="33604"/>
    <cellStyle name="Normal 6 5 3 7 10" xfId="33605"/>
    <cellStyle name="Normal 6 5 3 7 11" xfId="33606"/>
    <cellStyle name="Normal 6 5 3 7 12" xfId="33607"/>
    <cellStyle name="Normal 6 5 3 7 13" xfId="33608"/>
    <cellStyle name="Normal 6 5 3 7 14" xfId="33609"/>
    <cellStyle name="Normal 6 5 3 7 15" xfId="33610"/>
    <cellStyle name="Normal 6 5 3 7 2" xfId="33611"/>
    <cellStyle name="Normal 6 5 3 7 2 2" xfId="33612"/>
    <cellStyle name="Normal 6 5 3 7 2 3" xfId="33613"/>
    <cellStyle name="Normal 6 5 3 7 2 4" xfId="33614"/>
    <cellStyle name="Normal 6 5 3 7 2 5" xfId="33615"/>
    <cellStyle name="Normal 6 5 3 7 2 6" xfId="33616"/>
    <cellStyle name="Normal 6 5 3 7 2 7" xfId="33617"/>
    <cellStyle name="Normal 6 5 3 7 2 8" xfId="33618"/>
    <cellStyle name="Normal 6 5 3 7 3" xfId="33619"/>
    <cellStyle name="Normal 6 5 3 7 3 2" xfId="33620"/>
    <cellStyle name="Normal 6 5 3 7 3 3" xfId="33621"/>
    <cellStyle name="Normal 6 5 3 7 3 4" xfId="33622"/>
    <cellStyle name="Normal 6 5 3 7 3 5" xfId="33623"/>
    <cellStyle name="Normal 6 5 3 7 3 6" xfId="33624"/>
    <cellStyle name="Normal 6 5 3 7 3 7" xfId="33625"/>
    <cellStyle name="Normal 6 5 3 7 3 8" xfId="33626"/>
    <cellStyle name="Normal 6 5 3 7 4" xfId="33627"/>
    <cellStyle name="Normal 6 5 3 7 4 2" xfId="33628"/>
    <cellStyle name="Normal 6 5 3 7 4 3" xfId="33629"/>
    <cellStyle name="Normal 6 5 3 7 4 4" xfId="33630"/>
    <cellStyle name="Normal 6 5 3 7 4 5" xfId="33631"/>
    <cellStyle name="Normal 6 5 3 7 4 6" xfId="33632"/>
    <cellStyle name="Normal 6 5 3 7 4 7" xfId="33633"/>
    <cellStyle name="Normal 6 5 3 7 4 8" xfId="33634"/>
    <cellStyle name="Normal 6 5 3 7 5" xfId="33635"/>
    <cellStyle name="Normal 6 5 3 7 5 2" xfId="33636"/>
    <cellStyle name="Normal 6 5 3 7 5 3" xfId="33637"/>
    <cellStyle name="Normal 6 5 3 7 5 4" xfId="33638"/>
    <cellStyle name="Normal 6 5 3 7 5 5" xfId="33639"/>
    <cellStyle name="Normal 6 5 3 7 5 6" xfId="33640"/>
    <cellStyle name="Normal 6 5 3 7 5 7" xfId="33641"/>
    <cellStyle name="Normal 6 5 3 7 6" xfId="33642"/>
    <cellStyle name="Normal 6 5 3 7 7" xfId="33643"/>
    <cellStyle name="Normal 6 5 3 7 8" xfId="33644"/>
    <cellStyle name="Normal 6 5 3 7 9" xfId="33645"/>
    <cellStyle name="Normal 6 5 3 8" xfId="33646"/>
    <cellStyle name="Normal 6 5 3 8 2" xfId="33647"/>
    <cellStyle name="Normal 6 5 3 8 3" xfId="33648"/>
    <cellStyle name="Normal 6 5 3 8 4" xfId="33649"/>
    <cellStyle name="Normal 6 5 3 8 5" xfId="33650"/>
    <cellStyle name="Normal 6 5 3 8 6" xfId="33651"/>
    <cellStyle name="Normal 6 5 3 8 7" xfId="33652"/>
    <cellStyle name="Normal 6 5 3 8 8" xfId="33653"/>
    <cellStyle name="Normal 6 5 3 9" xfId="33654"/>
    <cellStyle name="Normal 6 5 3 9 2" xfId="33655"/>
    <cellStyle name="Normal 6 5 3 9 3" xfId="33656"/>
    <cellStyle name="Normal 6 5 3 9 4" xfId="33657"/>
    <cellStyle name="Normal 6 5 3 9 5" xfId="33658"/>
    <cellStyle name="Normal 6 5 3 9 6" xfId="33659"/>
    <cellStyle name="Normal 6 5 3 9 7" xfId="33660"/>
    <cellStyle name="Normal 6 5 3 9 8" xfId="33661"/>
    <cellStyle name="Normal 6 5 30" xfId="33662"/>
    <cellStyle name="Normal 6 5 30 10" xfId="33663"/>
    <cellStyle name="Normal 6 5 30 11" xfId="33664"/>
    <cellStyle name="Normal 6 5 30 12" xfId="33665"/>
    <cellStyle name="Normal 6 5 30 13" xfId="33666"/>
    <cellStyle name="Normal 6 5 30 2" xfId="33667"/>
    <cellStyle name="Normal 6 5 30 3" xfId="33668"/>
    <cellStyle name="Normal 6 5 30 4" xfId="33669"/>
    <cellStyle name="Normal 6 5 30 5" xfId="33670"/>
    <cellStyle name="Normal 6 5 30 6" xfId="33671"/>
    <cellStyle name="Normal 6 5 30 7" xfId="33672"/>
    <cellStyle name="Normal 6 5 30 8" xfId="33673"/>
    <cellStyle name="Normal 6 5 30 9" xfId="33674"/>
    <cellStyle name="Normal 6 5 31" xfId="33675"/>
    <cellStyle name="Normal 6 5 31 2" xfId="33676"/>
    <cellStyle name="Normal 6 5 31 3" xfId="33677"/>
    <cellStyle name="Normal 6 5 31 4" xfId="33678"/>
    <cellStyle name="Normal 6 5 31 5" xfId="33679"/>
    <cellStyle name="Normal 6 5 31 6" xfId="33680"/>
    <cellStyle name="Normal 6 5 31 7" xfId="33681"/>
    <cellStyle name="Normal 6 5 31 8" xfId="33682"/>
    <cellStyle name="Normal 6 5 32" xfId="33683"/>
    <cellStyle name="Normal 6 5 32 2" xfId="33684"/>
    <cellStyle name="Normal 6 5 32 3" xfId="33685"/>
    <cellStyle name="Normal 6 5 32 4" xfId="33686"/>
    <cellStyle name="Normal 6 5 32 5" xfId="33687"/>
    <cellStyle name="Normal 6 5 32 6" xfId="33688"/>
    <cellStyle name="Normal 6 5 32 7" xfId="33689"/>
    <cellStyle name="Normal 6 5 32 8" xfId="33690"/>
    <cellStyle name="Normal 6 5 33" xfId="33691"/>
    <cellStyle name="Normal 6 5 33 2" xfId="33692"/>
    <cellStyle name="Normal 6 5 33 3" xfId="33693"/>
    <cellStyle name="Normal 6 5 33 4" xfId="33694"/>
    <cellStyle name="Normal 6 5 33 5" xfId="33695"/>
    <cellStyle name="Normal 6 5 33 6" xfId="33696"/>
    <cellStyle name="Normal 6 5 33 7" xfId="33697"/>
    <cellStyle name="Normal 6 5 33 8" xfId="33698"/>
    <cellStyle name="Normal 6 5 34" xfId="33699"/>
    <cellStyle name="Normal 6 5 34 2" xfId="33700"/>
    <cellStyle name="Normal 6 5 34 3" xfId="33701"/>
    <cellStyle name="Normal 6 5 34 4" xfId="33702"/>
    <cellStyle name="Normal 6 5 34 5" xfId="33703"/>
    <cellStyle name="Normal 6 5 34 6" xfId="33704"/>
    <cellStyle name="Normal 6 5 34 7" xfId="33705"/>
    <cellStyle name="Normal 6 5 35" xfId="33706"/>
    <cellStyle name="Normal 6 5 35 2" xfId="33707"/>
    <cellStyle name="Normal 6 5 35 3" xfId="33708"/>
    <cellStyle name="Normal 6 5 35 4" xfId="33709"/>
    <cellStyle name="Normal 6 5 35 5" xfId="33710"/>
    <cellStyle name="Normal 6 5 35 6" xfId="33711"/>
    <cellStyle name="Normal 6 5 35 7" xfId="33712"/>
    <cellStyle name="Normal 6 5 36" xfId="33713"/>
    <cellStyle name="Normal 6 5 37" xfId="33714"/>
    <cellStyle name="Normal 6 5 38" xfId="33715"/>
    <cellStyle name="Normal 6 5 39" xfId="33716"/>
    <cellStyle name="Normal 6 5 4" xfId="33717"/>
    <cellStyle name="Normal 6 5 4 10" xfId="33718"/>
    <cellStyle name="Normal 6 5 4 10 2" xfId="33719"/>
    <cellStyle name="Normal 6 5 4 10 3" xfId="33720"/>
    <cellStyle name="Normal 6 5 4 10 4" xfId="33721"/>
    <cellStyle name="Normal 6 5 4 10 5" xfId="33722"/>
    <cellStyle name="Normal 6 5 4 10 6" xfId="33723"/>
    <cellStyle name="Normal 6 5 4 10 7" xfId="33724"/>
    <cellStyle name="Normal 6 5 4 10 8" xfId="33725"/>
    <cellStyle name="Normal 6 5 4 11" xfId="33726"/>
    <cellStyle name="Normal 6 5 4 11 2" xfId="33727"/>
    <cellStyle name="Normal 6 5 4 11 3" xfId="33728"/>
    <cellStyle name="Normal 6 5 4 11 4" xfId="33729"/>
    <cellStyle name="Normal 6 5 4 11 5" xfId="33730"/>
    <cellStyle name="Normal 6 5 4 11 6" xfId="33731"/>
    <cellStyle name="Normal 6 5 4 11 7" xfId="33732"/>
    <cellStyle name="Normal 6 5 4 12" xfId="33733"/>
    <cellStyle name="Normal 6 5 4 13" xfId="33734"/>
    <cellStyle name="Normal 6 5 4 14" xfId="33735"/>
    <cellStyle name="Normal 6 5 4 15" xfId="33736"/>
    <cellStyle name="Normal 6 5 4 16" xfId="33737"/>
    <cellStyle name="Normal 6 5 4 17" xfId="33738"/>
    <cellStyle name="Normal 6 5 4 18" xfId="33739"/>
    <cellStyle name="Normal 6 5 4 19" xfId="33740"/>
    <cellStyle name="Normal 6 5 4 2" xfId="33741"/>
    <cellStyle name="Normal 6 5 4 2 10" xfId="33742"/>
    <cellStyle name="Normal 6 5 4 2 11" xfId="33743"/>
    <cellStyle name="Normal 6 5 4 2 12" xfId="33744"/>
    <cellStyle name="Normal 6 5 4 2 13" xfId="33745"/>
    <cellStyle name="Normal 6 5 4 2 14" xfId="33746"/>
    <cellStyle name="Normal 6 5 4 2 15" xfId="33747"/>
    <cellStyle name="Normal 6 5 4 2 2" xfId="33748"/>
    <cellStyle name="Normal 6 5 4 2 2 2" xfId="33749"/>
    <cellStyle name="Normal 6 5 4 2 2 3" xfId="33750"/>
    <cellStyle name="Normal 6 5 4 2 2 4" xfId="33751"/>
    <cellStyle name="Normal 6 5 4 2 2 5" xfId="33752"/>
    <cellStyle name="Normal 6 5 4 2 2 6" xfId="33753"/>
    <cellStyle name="Normal 6 5 4 2 2 7" xfId="33754"/>
    <cellStyle name="Normal 6 5 4 2 2 8" xfId="33755"/>
    <cellStyle name="Normal 6 5 4 2 3" xfId="33756"/>
    <cellStyle name="Normal 6 5 4 2 3 2" xfId="33757"/>
    <cellStyle name="Normal 6 5 4 2 3 3" xfId="33758"/>
    <cellStyle name="Normal 6 5 4 2 3 4" xfId="33759"/>
    <cellStyle name="Normal 6 5 4 2 3 5" xfId="33760"/>
    <cellStyle name="Normal 6 5 4 2 3 6" xfId="33761"/>
    <cellStyle name="Normal 6 5 4 2 3 7" xfId="33762"/>
    <cellStyle name="Normal 6 5 4 2 3 8" xfId="33763"/>
    <cellStyle name="Normal 6 5 4 2 4" xfId="33764"/>
    <cellStyle name="Normal 6 5 4 2 4 2" xfId="33765"/>
    <cellStyle name="Normal 6 5 4 2 4 3" xfId="33766"/>
    <cellStyle name="Normal 6 5 4 2 4 4" xfId="33767"/>
    <cellStyle name="Normal 6 5 4 2 4 5" xfId="33768"/>
    <cellStyle name="Normal 6 5 4 2 4 6" xfId="33769"/>
    <cellStyle name="Normal 6 5 4 2 4 7" xfId="33770"/>
    <cellStyle name="Normal 6 5 4 2 4 8" xfId="33771"/>
    <cellStyle name="Normal 6 5 4 2 5" xfId="33772"/>
    <cellStyle name="Normal 6 5 4 2 5 2" xfId="33773"/>
    <cellStyle name="Normal 6 5 4 2 5 3" xfId="33774"/>
    <cellStyle name="Normal 6 5 4 2 5 4" xfId="33775"/>
    <cellStyle name="Normal 6 5 4 2 5 5" xfId="33776"/>
    <cellStyle name="Normal 6 5 4 2 5 6" xfId="33777"/>
    <cellStyle name="Normal 6 5 4 2 5 7" xfId="33778"/>
    <cellStyle name="Normal 6 5 4 2 6" xfId="33779"/>
    <cellStyle name="Normal 6 5 4 2 7" xfId="33780"/>
    <cellStyle name="Normal 6 5 4 2 8" xfId="33781"/>
    <cellStyle name="Normal 6 5 4 2 9" xfId="33782"/>
    <cellStyle name="Normal 6 5 4 20" xfId="33783"/>
    <cellStyle name="Normal 6 5 4 21" xfId="33784"/>
    <cellStyle name="Normal 6 5 4 3" xfId="33785"/>
    <cellStyle name="Normal 6 5 4 3 10" xfId="33786"/>
    <cellStyle name="Normal 6 5 4 3 11" xfId="33787"/>
    <cellStyle name="Normal 6 5 4 3 12" xfId="33788"/>
    <cellStyle name="Normal 6 5 4 3 13" xfId="33789"/>
    <cellStyle name="Normal 6 5 4 3 14" xfId="33790"/>
    <cellStyle name="Normal 6 5 4 3 15" xfId="33791"/>
    <cellStyle name="Normal 6 5 4 3 2" xfId="33792"/>
    <cellStyle name="Normal 6 5 4 3 2 2" xfId="33793"/>
    <cellStyle name="Normal 6 5 4 3 2 3" xfId="33794"/>
    <cellStyle name="Normal 6 5 4 3 2 4" xfId="33795"/>
    <cellStyle name="Normal 6 5 4 3 2 5" xfId="33796"/>
    <cellStyle name="Normal 6 5 4 3 2 6" xfId="33797"/>
    <cellStyle name="Normal 6 5 4 3 2 7" xfId="33798"/>
    <cellStyle name="Normal 6 5 4 3 2 8" xfId="33799"/>
    <cellStyle name="Normal 6 5 4 3 3" xfId="33800"/>
    <cellStyle name="Normal 6 5 4 3 3 2" xfId="33801"/>
    <cellStyle name="Normal 6 5 4 3 3 3" xfId="33802"/>
    <cellStyle name="Normal 6 5 4 3 3 4" xfId="33803"/>
    <cellStyle name="Normal 6 5 4 3 3 5" xfId="33804"/>
    <cellStyle name="Normal 6 5 4 3 3 6" xfId="33805"/>
    <cellStyle name="Normal 6 5 4 3 3 7" xfId="33806"/>
    <cellStyle name="Normal 6 5 4 3 3 8" xfId="33807"/>
    <cellStyle name="Normal 6 5 4 3 4" xfId="33808"/>
    <cellStyle name="Normal 6 5 4 3 4 2" xfId="33809"/>
    <cellStyle name="Normal 6 5 4 3 4 3" xfId="33810"/>
    <cellStyle name="Normal 6 5 4 3 4 4" xfId="33811"/>
    <cellStyle name="Normal 6 5 4 3 4 5" xfId="33812"/>
    <cellStyle name="Normal 6 5 4 3 4 6" xfId="33813"/>
    <cellStyle name="Normal 6 5 4 3 4 7" xfId="33814"/>
    <cellStyle name="Normal 6 5 4 3 4 8" xfId="33815"/>
    <cellStyle name="Normal 6 5 4 3 5" xfId="33816"/>
    <cellStyle name="Normal 6 5 4 3 5 2" xfId="33817"/>
    <cellStyle name="Normal 6 5 4 3 5 3" xfId="33818"/>
    <cellStyle name="Normal 6 5 4 3 5 4" xfId="33819"/>
    <cellStyle name="Normal 6 5 4 3 5 5" xfId="33820"/>
    <cellStyle name="Normal 6 5 4 3 5 6" xfId="33821"/>
    <cellStyle name="Normal 6 5 4 3 5 7" xfId="33822"/>
    <cellStyle name="Normal 6 5 4 3 6" xfId="33823"/>
    <cellStyle name="Normal 6 5 4 3 7" xfId="33824"/>
    <cellStyle name="Normal 6 5 4 3 8" xfId="33825"/>
    <cellStyle name="Normal 6 5 4 3 9" xfId="33826"/>
    <cellStyle name="Normal 6 5 4 4" xfId="33827"/>
    <cellStyle name="Normal 6 5 4 4 10" xfId="33828"/>
    <cellStyle name="Normal 6 5 4 4 11" xfId="33829"/>
    <cellStyle name="Normal 6 5 4 4 12" xfId="33830"/>
    <cellStyle name="Normal 6 5 4 4 13" xfId="33831"/>
    <cellStyle name="Normal 6 5 4 4 14" xfId="33832"/>
    <cellStyle name="Normal 6 5 4 4 15" xfId="33833"/>
    <cellStyle name="Normal 6 5 4 4 2" xfId="33834"/>
    <cellStyle name="Normal 6 5 4 4 2 2" xfId="33835"/>
    <cellStyle name="Normal 6 5 4 4 2 3" xfId="33836"/>
    <cellStyle name="Normal 6 5 4 4 2 4" xfId="33837"/>
    <cellStyle name="Normal 6 5 4 4 2 5" xfId="33838"/>
    <cellStyle name="Normal 6 5 4 4 2 6" xfId="33839"/>
    <cellStyle name="Normal 6 5 4 4 2 7" xfId="33840"/>
    <cellStyle name="Normal 6 5 4 4 2 8" xfId="33841"/>
    <cellStyle name="Normal 6 5 4 4 3" xfId="33842"/>
    <cellStyle name="Normal 6 5 4 4 3 2" xfId="33843"/>
    <cellStyle name="Normal 6 5 4 4 3 3" xfId="33844"/>
    <cellStyle name="Normal 6 5 4 4 3 4" xfId="33845"/>
    <cellStyle name="Normal 6 5 4 4 3 5" xfId="33846"/>
    <cellStyle name="Normal 6 5 4 4 3 6" xfId="33847"/>
    <cellStyle name="Normal 6 5 4 4 3 7" xfId="33848"/>
    <cellStyle name="Normal 6 5 4 4 3 8" xfId="33849"/>
    <cellStyle name="Normal 6 5 4 4 4" xfId="33850"/>
    <cellStyle name="Normal 6 5 4 4 4 2" xfId="33851"/>
    <cellStyle name="Normal 6 5 4 4 4 3" xfId="33852"/>
    <cellStyle name="Normal 6 5 4 4 4 4" xfId="33853"/>
    <cellStyle name="Normal 6 5 4 4 4 5" xfId="33854"/>
    <cellStyle name="Normal 6 5 4 4 4 6" xfId="33855"/>
    <cellStyle name="Normal 6 5 4 4 4 7" xfId="33856"/>
    <cellStyle name="Normal 6 5 4 4 4 8" xfId="33857"/>
    <cellStyle name="Normal 6 5 4 4 5" xfId="33858"/>
    <cellStyle name="Normal 6 5 4 4 5 2" xfId="33859"/>
    <cellStyle name="Normal 6 5 4 4 5 3" xfId="33860"/>
    <cellStyle name="Normal 6 5 4 4 5 4" xfId="33861"/>
    <cellStyle name="Normal 6 5 4 4 5 5" xfId="33862"/>
    <cellStyle name="Normal 6 5 4 4 5 6" xfId="33863"/>
    <cellStyle name="Normal 6 5 4 4 5 7" xfId="33864"/>
    <cellStyle name="Normal 6 5 4 4 6" xfId="33865"/>
    <cellStyle name="Normal 6 5 4 4 7" xfId="33866"/>
    <cellStyle name="Normal 6 5 4 4 8" xfId="33867"/>
    <cellStyle name="Normal 6 5 4 4 9" xfId="33868"/>
    <cellStyle name="Normal 6 5 4 5" xfId="33869"/>
    <cellStyle name="Normal 6 5 4 5 10" xfId="33870"/>
    <cellStyle name="Normal 6 5 4 5 11" xfId="33871"/>
    <cellStyle name="Normal 6 5 4 5 12" xfId="33872"/>
    <cellStyle name="Normal 6 5 4 5 13" xfId="33873"/>
    <cellStyle name="Normal 6 5 4 5 14" xfId="33874"/>
    <cellStyle name="Normal 6 5 4 5 15" xfId="33875"/>
    <cellStyle name="Normal 6 5 4 5 2" xfId="33876"/>
    <cellStyle name="Normal 6 5 4 5 2 2" xfId="33877"/>
    <cellStyle name="Normal 6 5 4 5 2 3" xfId="33878"/>
    <cellStyle name="Normal 6 5 4 5 2 4" xfId="33879"/>
    <cellStyle name="Normal 6 5 4 5 2 5" xfId="33880"/>
    <cellStyle name="Normal 6 5 4 5 2 6" xfId="33881"/>
    <cellStyle name="Normal 6 5 4 5 2 7" xfId="33882"/>
    <cellStyle name="Normal 6 5 4 5 2 8" xfId="33883"/>
    <cellStyle name="Normal 6 5 4 5 3" xfId="33884"/>
    <cellStyle name="Normal 6 5 4 5 3 2" xfId="33885"/>
    <cellStyle name="Normal 6 5 4 5 3 3" xfId="33886"/>
    <cellStyle name="Normal 6 5 4 5 3 4" xfId="33887"/>
    <cellStyle name="Normal 6 5 4 5 3 5" xfId="33888"/>
    <cellStyle name="Normal 6 5 4 5 3 6" xfId="33889"/>
    <cellStyle name="Normal 6 5 4 5 3 7" xfId="33890"/>
    <cellStyle name="Normal 6 5 4 5 3 8" xfId="33891"/>
    <cellStyle name="Normal 6 5 4 5 4" xfId="33892"/>
    <cellStyle name="Normal 6 5 4 5 4 2" xfId="33893"/>
    <cellStyle name="Normal 6 5 4 5 4 3" xfId="33894"/>
    <cellStyle name="Normal 6 5 4 5 4 4" xfId="33895"/>
    <cellStyle name="Normal 6 5 4 5 4 5" xfId="33896"/>
    <cellStyle name="Normal 6 5 4 5 4 6" xfId="33897"/>
    <cellStyle name="Normal 6 5 4 5 4 7" xfId="33898"/>
    <cellStyle name="Normal 6 5 4 5 4 8" xfId="33899"/>
    <cellStyle name="Normal 6 5 4 5 5" xfId="33900"/>
    <cellStyle name="Normal 6 5 4 5 5 2" xfId="33901"/>
    <cellStyle name="Normal 6 5 4 5 5 3" xfId="33902"/>
    <cellStyle name="Normal 6 5 4 5 5 4" xfId="33903"/>
    <cellStyle name="Normal 6 5 4 5 5 5" xfId="33904"/>
    <cellStyle name="Normal 6 5 4 5 5 6" xfId="33905"/>
    <cellStyle name="Normal 6 5 4 5 5 7" xfId="33906"/>
    <cellStyle name="Normal 6 5 4 5 6" xfId="33907"/>
    <cellStyle name="Normal 6 5 4 5 7" xfId="33908"/>
    <cellStyle name="Normal 6 5 4 5 8" xfId="33909"/>
    <cellStyle name="Normal 6 5 4 5 9" xfId="33910"/>
    <cellStyle name="Normal 6 5 4 6" xfId="33911"/>
    <cellStyle name="Normal 6 5 4 6 10" xfId="33912"/>
    <cellStyle name="Normal 6 5 4 6 11" xfId="33913"/>
    <cellStyle name="Normal 6 5 4 6 12" xfId="33914"/>
    <cellStyle name="Normal 6 5 4 6 13" xfId="33915"/>
    <cellStyle name="Normal 6 5 4 6 14" xfId="33916"/>
    <cellStyle name="Normal 6 5 4 6 15" xfId="33917"/>
    <cellStyle name="Normal 6 5 4 6 2" xfId="33918"/>
    <cellStyle name="Normal 6 5 4 6 2 2" xfId="33919"/>
    <cellStyle name="Normal 6 5 4 6 2 3" xfId="33920"/>
    <cellStyle name="Normal 6 5 4 6 2 4" xfId="33921"/>
    <cellStyle name="Normal 6 5 4 6 2 5" xfId="33922"/>
    <cellStyle name="Normal 6 5 4 6 2 6" xfId="33923"/>
    <cellStyle name="Normal 6 5 4 6 2 7" xfId="33924"/>
    <cellStyle name="Normal 6 5 4 6 2 8" xfId="33925"/>
    <cellStyle name="Normal 6 5 4 6 3" xfId="33926"/>
    <cellStyle name="Normal 6 5 4 6 3 2" xfId="33927"/>
    <cellStyle name="Normal 6 5 4 6 3 3" xfId="33928"/>
    <cellStyle name="Normal 6 5 4 6 3 4" xfId="33929"/>
    <cellStyle name="Normal 6 5 4 6 3 5" xfId="33930"/>
    <cellStyle name="Normal 6 5 4 6 3 6" xfId="33931"/>
    <cellStyle name="Normal 6 5 4 6 3 7" xfId="33932"/>
    <cellStyle name="Normal 6 5 4 6 3 8" xfId="33933"/>
    <cellStyle name="Normal 6 5 4 6 4" xfId="33934"/>
    <cellStyle name="Normal 6 5 4 6 4 2" xfId="33935"/>
    <cellStyle name="Normal 6 5 4 6 4 3" xfId="33936"/>
    <cellStyle name="Normal 6 5 4 6 4 4" xfId="33937"/>
    <cellStyle name="Normal 6 5 4 6 4 5" xfId="33938"/>
    <cellStyle name="Normal 6 5 4 6 4 6" xfId="33939"/>
    <cellStyle name="Normal 6 5 4 6 4 7" xfId="33940"/>
    <cellStyle name="Normal 6 5 4 6 4 8" xfId="33941"/>
    <cellStyle name="Normal 6 5 4 6 5" xfId="33942"/>
    <cellStyle name="Normal 6 5 4 6 5 2" xfId="33943"/>
    <cellStyle name="Normal 6 5 4 6 5 3" xfId="33944"/>
    <cellStyle name="Normal 6 5 4 6 5 4" xfId="33945"/>
    <cellStyle name="Normal 6 5 4 6 5 5" xfId="33946"/>
    <cellStyle name="Normal 6 5 4 6 5 6" xfId="33947"/>
    <cellStyle name="Normal 6 5 4 6 5 7" xfId="33948"/>
    <cellStyle name="Normal 6 5 4 6 6" xfId="33949"/>
    <cellStyle name="Normal 6 5 4 6 7" xfId="33950"/>
    <cellStyle name="Normal 6 5 4 6 8" xfId="33951"/>
    <cellStyle name="Normal 6 5 4 6 9" xfId="33952"/>
    <cellStyle name="Normal 6 5 4 7" xfId="33953"/>
    <cellStyle name="Normal 6 5 4 7 10" xfId="33954"/>
    <cellStyle name="Normal 6 5 4 7 11" xfId="33955"/>
    <cellStyle name="Normal 6 5 4 7 12" xfId="33956"/>
    <cellStyle name="Normal 6 5 4 7 13" xfId="33957"/>
    <cellStyle name="Normal 6 5 4 7 14" xfId="33958"/>
    <cellStyle name="Normal 6 5 4 7 15" xfId="33959"/>
    <cellStyle name="Normal 6 5 4 7 2" xfId="33960"/>
    <cellStyle name="Normal 6 5 4 7 2 2" xfId="33961"/>
    <cellStyle name="Normal 6 5 4 7 2 3" xfId="33962"/>
    <cellStyle name="Normal 6 5 4 7 2 4" xfId="33963"/>
    <cellStyle name="Normal 6 5 4 7 2 5" xfId="33964"/>
    <cellStyle name="Normal 6 5 4 7 2 6" xfId="33965"/>
    <cellStyle name="Normal 6 5 4 7 2 7" xfId="33966"/>
    <cellStyle name="Normal 6 5 4 7 2 8" xfId="33967"/>
    <cellStyle name="Normal 6 5 4 7 3" xfId="33968"/>
    <cellStyle name="Normal 6 5 4 7 3 2" xfId="33969"/>
    <cellStyle name="Normal 6 5 4 7 3 3" xfId="33970"/>
    <cellStyle name="Normal 6 5 4 7 3 4" xfId="33971"/>
    <cellStyle name="Normal 6 5 4 7 3 5" xfId="33972"/>
    <cellStyle name="Normal 6 5 4 7 3 6" xfId="33973"/>
    <cellStyle name="Normal 6 5 4 7 3 7" xfId="33974"/>
    <cellStyle name="Normal 6 5 4 7 3 8" xfId="33975"/>
    <cellStyle name="Normal 6 5 4 7 4" xfId="33976"/>
    <cellStyle name="Normal 6 5 4 7 4 2" xfId="33977"/>
    <cellStyle name="Normal 6 5 4 7 4 3" xfId="33978"/>
    <cellStyle name="Normal 6 5 4 7 4 4" xfId="33979"/>
    <cellStyle name="Normal 6 5 4 7 4 5" xfId="33980"/>
    <cellStyle name="Normal 6 5 4 7 4 6" xfId="33981"/>
    <cellStyle name="Normal 6 5 4 7 4 7" xfId="33982"/>
    <cellStyle name="Normal 6 5 4 7 4 8" xfId="33983"/>
    <cellStyle name="Normal 6 5 4 7 5" xfId="33984"/>
    <cellStyle name="Normal 6 5 4 7 5 2" xfId="33985"/>
    <cellStyle name="Normal 6 5 4 7 5 3" xfId="33986"/>
    <cellStyle name="Normal 6 5 4 7 5 4" xfId="33987"/>
    <cellStyle name="Normal 6 5 4 7 5 5" xfId="33988"/>
    <cellStyle name="Normal 6 5 4 7 5 6" xfId="33989"/>
    <cellStyle name="Normal 6 5 4 7 5 7" xfId="33990"/>
    <cellStyle name="Normal 6 5 4 7 6" xfId="33991"/>
    <cellStyle name="Normal 6 5 4 7 7" xfId="33992"/>
    <cellStyle name="Normal 6 5 4 7 8" xfId="33993"/>
    <cellStyle name="Normal 6 5 4 7 9" xfId="33994"/>
    <cellStyle name="Normal 6 5 4 8" xfId="33995"/>
    <cellStyle name="Normal 6 5 4 8 2" xfId="33996"/>
    <cellStyle name="Normal 6 5 4 8 3" xfId="33997"/>
    <cellStyle name="Normal 6 5 4 8 4" xfId="33998"/>
    <cellStyle name="Normal 6 5 4 8 5" xfId="33999"/>
    <cellStyle name="Normal 6 5 4 8 6" xfId="34000"/>
    <cellStyle name="Normal 6 5 4 8 7" xfId="34001"/>
    <cellStyle name="Normal 6 5 4 8 8" xfId="34002"/>
    <cellStyle name="Normal 6 5 4 9" xfId="34003"/>
    <cellStyle name="Normal 6 5 4 9 2" xfId="34004"/>
    <cellStyle name="Normal 6 5 4 9 3" xfId="34005"/>
    <cellStyle name="Normal 6 5 4 9 4" xfId="34006"/>
    <cellStyle name="Normal 6 5 4 9 5" xfId="34007"/>
    <cellStyle name="Normal 6 5 4 9 6" xfId="34008"/>
    <cellStyle name="Normal 6 5 4 9 7" xfId="34009"/>
    <cellStyle name="Normal 6 5 4 9 8" xfId="34010"/>
    <cellStyle name="Normal 6 5 40" xfId="34011"/>
    <cellStyle name="Normal 6 5 41" xfId="34012"/>
    <cellStyle name="Normal 6 5 42" xfId="34013"/>
    <cellStyle name="Normal 6 5 43" xfId="34014"/>
    <cellStyle name="Normal 6 5 44" xfId="34015"/>
    <cellStyle name="Normal 6 5 45" xfId="34016"/>
    <cellStyle name="Normal 6 5 5" xfId="34017"/>
    <cellStyle name="Normal 6 5 5 10" xfId="34018"/>
    <cellStyle name="Normal 6 5 5 11" xfId="34019"/>
    <cellStyle name="Normal 6 5 5 12" xfId="34020"/>
    <cellStyle name="Normal 6 5 5 13" xfId="34021"/>
    <cellStyle name="Normal 6 5 5 14" xfId="34022"/>
    <cellStyle name="Normal 6 5 5 15" xfId="34023"/>
    <cellStyle name="Normal 6 5 5 2" xfId="34024"/>
    <cellStyle name="Normal 6 5 5 2 2" xfId="34025"/>
    <cellStyle name="Normal 6 5 5 2 3" xfId="34026"/>
    <cellStyle name="Normal 6 5 5 2 4" xfId="34027"/>
    <cellStyle name="Normal 6 5 5 2 5" xfId="34028"/>
    <cellStyle name="Normal 6 5 5 2 6" xfId="34029"/>
    <cellStyle name="Normal 6 5 5 2 7" xfId="34030"/>
    <cellStyle name="Normal 6 5 5 2 8" xfId="34031"/>
    <cellStyle name="Normal 6 5 5 3" xfId="34032"/>
    <cellStyle name="Normal 6 5 5 3 2" xfId="34033"/>
    <cellStyle name="Normal 6 5 5 3 3" xfId="34034"/>
    <cellStyle name="Normal 6 5 5 3 4" xfId="34035"/>
    <cellStyle name="Normal 6 5 5 3 5" xfId="34036"/>
    <cellStyle name="Normal 6 5 5 3 6" xfId="34037"/>
    <cellStyle name="Normal 6 5 5 3 7" xfId="34038"/>
    <cellStyle name="Normal 6 5 5 3 8" xfId="34039"/>
    <cellStyle name="Normal 6 5 5 4" xfId="34040"/>
    <cellStyle name="Normal 6 5 5 4 2" xfId="34041"/>
    <cellStyle name="Normal 6 5 5 4 3" xfId="34042"/>
    <cellStyle name="Normal 6 5 5 4 4" xfId="34043"/>
    <cellStyle name="Normal 6 5 5 4 5" xfId="34044"/>
    <cellStyle name="Normal 6 5 5 4 6" xfId="34045"/>
    <cellStyle name="Normal 6 5 5 4 7" xfId="34046"/>
    <cellStyle name="Normal 6 5 5 4 8" xfId="34047"/>
    <cellStyle name="Normal 6 5 5 5" xfId="34048"/>
    <cellStyle name="Normal 6 5 5 5 2" xfId="34049"/>
    <cellStyle name="Normal 6 5 5 5 3" xfId="34050"/>
    <cellStyle name="Normal 6 5 5 5 4" xfId="34051"/>
    <cellStyle name="Normal 6 5 5 5 5" xfId="34052"/>
    <cellStyle name="Normal 6 5 5 5 6" xfId="34053"/>
    <cellStyle name="Normal 6 5 5 5 7" xfId="34054"/>
    <cellStyle name="Normal 6 5 5 6" xfId="34055"/>
    <cellStyle name="Normal 6 5 5 7" xfId="34056"/>
    <cellStyle name="Normal 6 5 5 8" xfId="34057"/>
    <cellStyle name="Normal 6 5 5 9" xfId="34058"/>
    <cellStyle name="Normal 6 5 6" xfId="34059"/>
    <cellStyle name="Normal 6 5 6 10" xfId="34060"/>
    <cellStyle name="Normal 6 5 6 11" xfId="34061"/>
    <cellStyle name="Normal 6 5 6 12" xfId="34062"/>
    <cellStyle name="Normal 6 5 6 13" xfId="34063"/>
    <cellStyle name="Normal 6 5 6 14" xfId="34064"/>
    <cellStyle name="Normal 6 5 6 15" xfId="34065"/>
    <cellStyle name="Normal 6 5 6 2" xfId="34066"/>
    <cellStyle name="Normal 6 5 6 2 2" xfId="34067"/>
    <cellStyle name="Normal 6 5 6 2 3" xfId="34068"/>
    <cellStyle name="Normal 6 5 6 2 4" xfId="34069"/>
    <cellStyle name="Normal 6 5 6 2 5" xfId="34070"/>
    <cellStyle name="Normal 6 5 6 2 6" xfId="34071"/>
    <cellStyle name="Normal 6 5 6 2 7" xfId="34072"/>
    <cellStyle name="Normal 6 5 6 2 8" xfId="34073"/>
    <cellStyle name="Normal 6 5 6 3" xfId="34074"/>
    <cellStyle name="Normal 6 5 6 3 2" xfId="34075"/>
    <cellStyle name="Normal 6 5 6 3 3" xfId="34076"/>
    <cellStyle name="Normal 6 5 6 3 4" xfId="34077"/>
    <cellStyle name="Normal 6 5 6 3 5" xfId="34078"/>
    <cellStyle name="Normal 6 5 6 3 6" xfId="34079"/>
    <cellStyle name="Normal 6 5 6 3 7" xfId="34080"/>
    <cellStyle name="Normal 6 5 6 3 8" xfId="34081"/>
    <cellStyle name="Normal 6 5 6 4" xfId="34082"/>
    <cellStyle name="Normal 6 5 6 4 2" xfId="34083"/>
    <cellStyle name="Normal 6 5 6 4 3" xfId="34084"/>
    <cellStyle name="Normal 6 5 6 4 4" xfId="34085"/>
    <cellStyle name="Normal 6 5 6 4 5" xfId="34086"/>
    <cellStyle name="Normal 6 5 6 4 6" xfId="34087"/>
    <cellStyle name="Normal 6 5 6 4 7" xfId="34088"/>
    <cellStyle name="Normal 6 5 6 4 8" xfId="34089"/>
    <cellStyle name="Normal 6 5 6 5" xfId="34090"/>
    <cellStyle name="Normal 6 5 6 5 2" xfId="34091"/>
    <cellStyle name="Normal 6 5 6 5 3" xfId="34092"/>
    <cellStyle name="Normal 6 5 6 5 4" xfId="34093"/>
    <cellStyle name="Normal 6 5 6 5 5" xfId="34094"/>
    <cellStyle name="Normal 6 5 6 5 6" xfId="34095"/>
    <cellStyle name="Normal 6 5 6 5 7" xfId="34096"/>
    <cellStyle name="Normal 6 5 6 6" xfId="34097"/>
    <cellStyle name="Normal 6 5 6 7" xfId="34098"/>
    <cellStyle name="Normal 6 5 6 8" xfId="34099"/>
    <cellStyle name="Normal 6 5 6 9" xfId="34100"/>
    <cellStyle name="Normal 6 5 7" xfId="34101"/>
    <cellStyle name="Normal 6 5 7 10" xfId="34102"/>
    <cellStyle name="Normal 6 5 7 11" xfId="34103"/>
    <cellStyle name="Normal 6 5 7 12" xfId="34104"/>
    <cellStyle name="Normal 6 5 7 13" xfId="34105"/>
    <cellStyle name="Normal 6 5 7 14" xfId="34106"/>
    <cellStyle name="Normal 6 5 7 15" xfId="34107"/>
    <cellStyle name="Normal 6 5 7 2" xfId="34108"/>
    <cellStyle name="Normal 6 5 7 2 2" xfId="34109"/>
    <cellStyle name="Normal 6 5 7 2 3" xfId="34110"/>
    <cellStyle name="Normal 6 5 7 2 4" xfId="34111"/>
    <cellStyle name="Normal 6 5 7 2 5" xfId="34112"/>
    <cellStyle name="Normal 6 5 7 2 6" xfId="34113"/>
    <cellStyle name="Normal 6 5 7 2 7" xfId="34114"/>
    <cellStyle name="Normal 6 5 7 2 8" xfId="34115"/>
    <cellStyle name="Normal 6 5 7 3" xfId="34116"/>
    <cellStyle name="Normal 6 5 7 3 2" xfId="34117"/>
    <cellStyle name="Normal 6 5 7 3 3" xfId="34118"/>
    <cellStyle name="Normal 6 5 7 3 4" xfId="34119"/>
    <cellStyle name="Normal 6 5 7 3 5" xfId="34120"/>
    <cellStyle name="Normal 6 5 7 3 6" xfId="34121"/>
    <cellStyle name="Normal 6 5 7 3 7" xfId="34122"/>
    <cellStyle name="Normal 6 5 7 3 8" xfId="34123"/>
    <cellStyle name="Normal 6 5 7 4" xfId="34124"/>
    <cellStyle name="Normal 6 5 7 4 2" xfId="34125"/>
    <cellStyle name="Normal 6 5 7 4 3" xfId="34126"/>
    <cellStyle name="Normal 6 5 7 4 4" xfId="34127"/>
    <cellStyle name="Normal 6 5 7 4 5" xfId="34128"/>
    <cellStyle name="Normal 6 5 7 4 6" xfId="34129"/>
    <cellStyle name="Normal 6 5 7 4 7" xfId="34130"/>
    <cellStyle name="Normal 6 5 7 4 8" xfId="34131"/>
    <cellStyle name="Normal 6 5 7 5" xfId="34132"/>
    <cellStyle name="Normal 6 5 7 5 2" xfId="34133"/>
    <cellStyle name="Normal 6 5 7 5 3" xfId="34134"/>
    <cellStyle name="Normal 6 5 7 5 4" xfId="34135"/>
    <cellStyle name="Normal 6 5 7 5 5" xfId="34136"/>
    <cellStyle name="Normal 6 5 7 5 6" xfId="34137"/>
    <cellStyle name="Normal 6 5 7 5 7" xfId="34138"/>
    <cellStyle name="Normal 6 5 7 6" xfId="34139"/>
    <cellStyle name="Normal 6 5 7 7" xfId="34140"/>
    <cellStyle name="Normal 6 5 7 8" xfId="34141"/>
    <cellStyle name="Normal 6 5 7 9" xfId="34142"/>
    <cellStyle name="Normal 6 5 8" xfId="34143"/>
    <cellStyle name="Normal 6 5 8 10" xfId="34144"/>
    <cellStyle name="Normal 6 5 8 11" xfId="34145"/>
    <cellStyle name="Normal 6 5 8 12" xfId="34146"/>
    <cellStyle name="Normal 6 5 8 13" xfId="34147"/>
    <cellStyle name="Normal 6 5 8 14" xfId="34148"/>
    <cellStyle name="Normal 6 5 8 15" xfId="34149"/>
    <cellStyle name="Normal 6 5 8 2" xfId="34150"/>
    <cellStyle name="Normal 6 5 8 2 2" xfId="34151"/>
    <cellStyle name="Normal 6 5 8 2 3" xfId="34152"/>
    <cellStyle name="Normal 6 5 8 2 4" xfId="34153"/>
    <cellStyle name="Normal 6 5 8 2 5" xfId="34154"/>
    <cellStyle name="Normal 6 5 8 2 6" xfId="34155"/>
    <cellStyle name="Normal 6 5 8 2 7" xfId="34156"/>
    <cellStyle name="Normal 6 5 8 2 8" xfId="34157"/>
    <cellStyle name="Normal 6 5 8 3" xfId="34158"/>
    <cellStyle name="Normal 6 5 8 3 2" xfId="34159"/>
    <cellStyle name="Normal 6 5 8 3 3" xfId="34160"/>
    <cellStyle name="Normal 6 5 8 3 4" xfId="34161"/>
    <cellStyle name="Normal 6 5 8 3 5" xfId="34162"/>
    <cellStyle name="Normal 6 5 8 3 6" xfId="34163"/>
    <cellStyle name="Normal 6 5 8 3 7" xfId="34164"/>
    <cellStyle name="Normal 6 5 8 3 8" xfId="34165"/>
    <cellStyle name="Normal 6 5 8 4" xfId="34166"/>
    <cellStyle name="Normal 6 5 8 4 2" xfId="34167"/>
    <cellStyle name="Normal 6 5 8 4 3" xfId="34168"/>
    <cellStyle name="Normal 6 5 8 4 4" xfId="34169"/>
    <cellStyle name="Normal 6 5 8 4 5" xfId="34170"/>
    <cellStyle name="Normal 6 5 8 4 6" xfId="34171"/>
    <cellStyle name="Normal 6 5 8 4 7" xfId="34172"/>
    <cellStyle name="Normal 6 5 8 4 8" xfId="34173"/>
    <cellStyle name="Normal 6 5 8 5" xfId="34174"/>
    <cellStyle name="Normal 6 5 8 5 2" xfId="34175"/>
    <cellStyle name="Normal 6 5 8 5 3" xfId="34176"/>
    <cellStyle name="Normal 6 5 8 5 4" xfId="34177"/>
    <cellStyle name="Normal 6 5 8 5 5" xfId="34178"/>
    <cellStyle name="Normal 6 5 8 5 6" xfId="34179"/>
    <cellStyle name="Normal 6 5 8 5 7" xfId="34180"/>
    <cellStyle name="Normal 6 5 8 6" xfId="34181"/>
    <cellStyle name="Normal 6 5 8 7" xfId="34182"/>
    <cellStyle name="Normal 6 5 8 8" xfId="34183"/>
    <cellStyle name="Normal 6 5 8 9" xfId="34184"/>
    <cellStyle name="Normal 6 5 9" xfId="34185"/>
    <cellStyle name="Normal 6 5 9 10" xfId="34186"/>
    <cellStyle name="Normal 6 5 9 11" xfId="34187"/>
    <cellStyle name="Normal 6 5 9 12" xfId="34188"/>
    <cellStyle name="Normal 6 5 9 13" xfId="34189"/>
    <cellStyle name="Normal 6 5 9 14" xfId="34190"/>
    <cellStyle name="Normal 6 5 9 15" xfId="34191"/>
    <cellStyle name="Normal 6 5 9 2" xfId="34192"/>
    <cellStyle name="Normal 6 5 9 2 2" xfId="34193"/>
    <cellStyle name="Normal 6 5 9 2 3" xfId="34194"/>
    <cellStyle name="Normal 6 5 9 2 4" xfId="34195"/>
    <cellStyle name="Normal 6 5 9 2 5" xfId="34196"/>
    <cellStyle name="Normal 6 5 9 2 6" xfId="34197"/>
    <cellStyle name="Normal 6 5 9 2 7" xfId="34198"/>
    <cellStyle name="Normal 6 5 9 2 8" xfId="34199"/>
    <cellStyle name="Normal 6 5 9 3" xfId="34200"/>
    <cellStyle name="Normal 6 5 9 3 2" xfId="34201"/>
    <cellStyle name="Normal 6 5 9 3 3" xfId="34202"/>
    <cellStyle name="Normal 6 5 9 3 4" xfId="34203"/>
    <cellStyle name="Normal 6 5 9 3 5" xfId="34204"/>
    <cellStyle name="Normal 6 5 9 3 6" xfId="34205"/>
    <cellStyle name="Normal 6 5 9 3 7" xfId="34206"/>
    <cellStyle name="Normal 6 5 9 3 8" xfId="34207"/>
    <cellStyle name="Normal 6 5 9 4" xfId="34208"/>
    <cellStyle name="Normal 6 5 9 4 2" xfId="34209"/>
    <cellStyle name="Normal 6 5 9 4 3" xfId="34210"/>
    <cellStyle name="Normal 6 5 9 4 4" xfId="34211"/>
    <cellStyle name="Normal 6 5 9 4 5" xfId="34212"/>
    <cellStyle name="Normal 6 5 9 4 6" xfId="34213"/>
    <cellStyle name="Normal 6 5 9 4 7" xfId="34214"/>
    <cellStyle name="Normal 6 5 9 4 8" xfId="34215"/>
    <cellStyle name="Normal 6 5 9 5" xfId="34216"/>
    <cellStyle name="Normal 6 5 9 5 2" xfId="34217"/>
    <cellStyle name="Normal 6 5 9 5 3" xfId="34218"/>
    <cellStyle name="Normal 6 5 9 5 4" xfId="34219"/>
    <cellStyle name="Normal 6 5 9 5 5" xfId="34220"/>
    <cellStyle name="Normal 6 5 9 5 6" xfId="34221"/>
    <cellStyle name="Normal 6 5 9 5 7" xfId="34222"/>
    <cellStyle name="Normal 6 5 9 6" xfId="34223"/>
    <cellStyle name="Normal 6 5 9 7" xfId="34224"/>
    <cellStyle name="Normal 6 5 9 8" xfId="34225"/>
    <cellStyle name="Normal 6 5 9 9" xfId="34226"/>
    <cellStyle name="Normal 6 50" xfId="34227"/>
    <cellStyle name="Normal 6 50 10" xfId="34228"/>
    <cellStyle name="Normal 6 50 11" xfId="34229"/>
    <cellStyle name="Normal 6 50 12" xfId="34230"/>
    <cellStyle name="Normal 6 50 13" xfId="34231"/>
    <cellStyle name="Normal 6 50 2" xfId="34232"/>
    <cellStyle name="Normal 6 50 3" xfId="34233"/>
    <cellStyle name="Normal 6 50 4" xfId="34234"/>
    <cellStyle name="Normal 6 50 5" xfId="34235"/>
    <cellStyle name="Normal 6 50 6" xfId="34236"/>
    <cellStyle name="Normal 6 50 7" xfId="34237"/>
    <cellStyle name="Normal 6 50 8" xfId="34238"/>
    <cellStyle name="Normal 6 50 9" xfId="34239"/>
    <cellStyle name="Normal 6 51" xfId="34240"/>
    <cellStyle name="Normal 6 51 10" xfId="34241"/>
    <cellStyle name="Normal 6 51 11" xfId="34242"/>
    <cellStyle name="Normal 6 51 12" xfId="34243"/>
    <cellStyle name="Normal 6 51 13" xfId="34244"/>
    <cellStyle name="Normal 6 51 2" xfId="34245"/>
    <cellStyle name="Normal 6 51 3" xfId="34246"/>
    <cellStyle name="Normal 6 51 4" xfId="34247"/>
    <cellStyle name="Normal 6 51 5" xfId="34248"/>
    <cellStyle name="Normal 6 51 6" xfId="34249"/>
    <cellStyle name="Normal 6 51 7" xfId="34250"/>
    <cellStyle name="Normal 6 51 8" xfId="34251"/>
    <cellStyle name="Normal 6 51 9" xfId="34252"/>
    <cellStyle name="Normal 6 52" xfId="34253"/>
    <cellStyle name="Normal 6 52 10" xfId="34254"/>
    <cellStyle name="Normal 6 52 11" xfId="34255"/>
    <cellStyle name="Normal 6 52 12" xfId="34256"/>
    <cellStyle name="Normal 6 52 13" xfId="34257"/>
    <cellStyle name="Normal 6 52 2" xfId="34258"/>
    <cellStyle name="Normal 6 52 3" xfId="34259"/>
    <cellStyle name="Normal 6 52 4" xfId="34260"/>
    <cellStyle name="Normal 6 52 5" xfId="34261"/>
    <cellStyle name="Normal 6 52 6" xfId="34262"/>
    <cellStyle name="Normal 6 52 7" xfId="34263"/>
    <cellStyle name="Normal 6 52 8" xfId="34264"/>
    <cellStyle name="Normal 6 52 9" xfId="34265"/>
    <cellStyle name="Normal 6 53" xfId="34266"/>
    <cellStyle name="Normal 6 53 10" xfId="34267"/>
    <cellStyle name="Normal 6 53 11" xfId="34268"/>
    <cellStyle name="Normal 6 53 12" xfId="34269"/>
    <cellStyle name="Normal 6 53 13" xfId="34270"/>
    <cellStyle name="Normal 6 53 2" xfId="34271"/>
    <cellStyle name="Normal 6 53 3" xfId="34272"/>
    <cellStyle name="Normal 6 53 4" xfId="34273"/>
    <cellStyle name="Normal 6 53 5" xfId="34274"/>
    <cellStyle name="Normal 6 53 6" xfId="34275"/>
    <cellStyle name="Normal 6 53 7" xfId="34276"/>
    <cellStyle name="Normal 6 53 8" xfId="34277"/>
    <cellStyle name="Normal 6 53 9" xfId="34278"/>
    <cellStyle name="Normal 6 54" xfId="34279"/>
    <cellStyle name="Normal 6 54 10" xfId="34280"/>
    <cellStyle name="Normal 6 54 11" xfId="34281"/>
    <cellStyle name="Normal 6 54 12" xfId="34282"/>
    <cellStyle name="Normal 6 54 13" xfId="34283"/>
    <cellStyle name="Normal 6 54 2" xfId="34284"/>
    <cellStyle name="Normal 6 54 3" xfId="34285"/>
    <cellStyle name="Normal 6 54 4" xfId="34286"/>
    <cellStyle name="Normal 6 54 5" xfId="34287"/>
    <cellStyle name="Normal 6 54 6" xfId="34288"/>
    <cellStyle name="Normal 6 54 7" xfId="34289"/>
    <cellStyle name="Normal 6 54 8" xfId="34290"/>
    <cellStyle name="Normal 6 54 9" xfId="34291"/>
    <cellStyle name="Normal 6 55" xfId="34292"/>
    <cellStyle name="Normal 6 55 10" xfId="34293"/>
    <cellStyle name="Normal 6 55 11" xfId="34294"/>
    <cellStyle name="Normal 6 55 12" xfId="34295"/>
    <cellStyle name="Normal 6 55 13" xfId="34296"/>
    <cellStyle name="Normal 6 55 2" xfId="34297"/>
    <cellStyle name="Normal 6 55 3" xfId="34298"/>
    <cellStyle name="Normal 6 55 4" xfId="34299"/>
    <cellStyle name="Normal 6 55 5" xfId="34300"/>
    <cellStyle name="Normal 6 55 6" xfId="34301"/>
    <cellStyle name="Normal 6 55 7" xfId="34302"/>
    <cellStyle name="Normal 6 55 8" xfId="34303"/>
    <cellStyle name="Normal 6 55 9" xfId="34304"/>
    <cellStyle name="Normal 6 56" xfId="34305"/>
    <cellStyle name="Normal 6 56 10" xfId="34306"/>
    <cellStyle name="Normal 6 56 11" xfId="34307"/>
    <cellStyle name="Normal 6 56 12" xfId="34308"/>
    <cellStyle name="Normal 6 56 13" xfId="34309"/>
    <cellStyle name="Normal 6 56 2" xfId="34310"/>
    <cellStyle name="Normal 6 56 3" xfId="34311"/>
    <cellStyle name="Normal 6 56 4" xfId="34312"/>
    <cellStyle name="Normal 6 56 5" xfId="34313"/>
    <cellStyle name="Normal 6 56 6" xfId="34314"/>
    <cellStyle name="Normal 6 56 7" xfId="34315"/>
    <cellStyle name="Normal 6 56 8" xfId="34316"/>
    <cellStyle name="Normal 6 56 9" xfId="34317"/>
    <cellStyle name="Normal 6 57" xfId="34318"/>
    <cellStyle name="Normal 6 57 10" xfId="34319"/>
    <cellStyle name="Normal 6 57 11" xfId="34320"/>
    <cellStyle name="Normal 6 57 12" xfId="34321"/>
    <cellStyle name="Normal 6 57 13" xfId="34322"/>
    <cellStyle name="Normal 6 57 2" xfId="34323"/>
    <cellStyle name="Normal 6 57 3" xfId="34324"/>
    <cellStyle name="Normal 6 57 4" xfId="34325"/>
    <cellStyle name="Normal 6 57 5" xfId="34326"/>
    <cellStyle name="Normal 6 57 6" xfId="34327"/>
    <cellStyle name="Normal 6 57 7" xfId="34328"/>
    <cellStyle name="Normal 6 57 8" xfId="34329"/>
    <cellStyle name="Normal 6 57 9" xfId="34330"/>
    <cellStyle name="Normal 6 58" xfId="34331"/>
    <cellStyle name="Normal 6 58 10" xfId="34332"/>
    <cellStyle name="Normal 6 58 11" xfId="34333"/>
    <cellStyle name="Normal 6 58 12" xfId="34334"/>
    <cellStyle name="Normal 6 58 13" xfId="34335"/>
    <cellStyle name="Normal 6 58 2" xfId="34336"/>
    <cellStyle name="Normal 6 58 3" xfId="34337"/>
    <cellStyle name="Normal 6 58 4" xfId="34338"/>
    <cellStyle name="Normal 6 58 5" xfId="34339"/>
    <cellStyle name="Normal 6 58 6" xfId="34340"/>
    <cellStyle name="Normal 6 58 7" xfId="34341"/>
    <cellStyle name="Normal 6 58 8" xfId="34342"/>
    <cellStyle name="Normal 6 58 9" xfId="34343"/>
    <cellStyle name="Normal 6 59" xfId="34344"/>
    <cellStyle name="Normal 6 59 10" xfId="34345"/>
    <cellStyle name="Normal 6 59 11" xfId="34346"/>
    <cellStyle name="Normal 6 59 12" xfId="34347"/>
    <cellStyle name="Normal 6 59 2" xfId="34348"/>
    <cellStyle name="Normal 6 59 2 2" xfId="34349"/>
    <cellStyle name="Normal 6 59 2 3" xfId="34350"/>
    <cellStyle name="Normal 6 59 2 4" xfId="34351"/>
    <cellStyle name="Normal 6 59 2 5" xfId="34352"/>
    <cellStyle name="Normal 6 59 2 6" xfId="34353"/>
    <cellStyle name="Normal 6 59 2 7" xfId="34354"/>
    <cellStyle name="Normal 6 59 2 8" xfId="34355"/>
    <cellStyle name="Normal 6 59 3" xfId="34356"/>
    <cellStyle name="Normal 6 59 3 2" xfId="34357"/>
    <cellStyle name="Normal 6 59 3 3" xfId="34358"/>
    <cellStyle name="Normal 6 59 3 4" xfId="34359"/>
    <cellStyle name="Normal 6 59 3 5" xfId="34360"/>
    <cellStyle name="Normal 6 59 3 6" xfId="34361"/>
    <cellStyle name="Normal 6 59 3 7" xfId="34362"/>
    <cellStyle name="Normal 6 59 3 8" xfId="34363"/>
    <cellStyle name="Normal 6 59 4" xfId="34364"/>
    <cellStyle name="Normal 6 59 4 2" xfId="34365"/>
    <cellStyle name="Normal 6 59 4 3" xfId="34366"/>
    <cellStyle name="Normal 6 59 4 4" xfId="34367"/>
    <cellStyle name="Normal 6 59 4 5" xfId="34368"/>
    <cellStyle name="Normal 6 59 4 6" xfId="34369"/>
    <cellStyle name="Normal 6 59 4 7" xfId="34370"/>
    <cellStyle name="Normal 6 59 4 8" xfId="34371"/>
    <cellStyle name="Normal 6 59 5" xfId="34372"/>
    <cellStyle name="Normal 6 59 5 2" xfId="34373"/>
    <cellStyle name="Normal 6 59 5 3" xfId="34374"/>
    <cellStyle name="Normal 6 59 5 4" xfId="34375"/>
    <cellStyle name="Normal 6 59 5 5" xfId="34376"/>
    <cellStyle name="Normal 6 59 5 6" xfId="34377"/>
    <cellStyle name="Normal 6 59 5 7" xfId="34378"/>
    <cellStyle name="Normal 6 59 6" xfId="34379"/>
    <cellStyle name="Normal 6 59 7" xfId="34380"/>
    <cellStyle name="Normal 6 59 8" xfId="34381"/>
    <cellStyle name="Normal 6 59 9" xfId="34382"/>
    <cellStyle name="Normal 6 6" xfId="34383"/>
    <cellStyle name="Normal 6 6 10" xfId="34384"/>
    <cellStyle name="Normal 6 6 10 10" xfId="34385"/>
    <cellStyle name="Normal 6 6 10 11" xfId="34386"/>
    <cellStyle name="Normal 6 6 10 12" xfId="34387"/>
    <cellStyle name="Normal 6 6 10 13" xfId="34388"/>
    <cellStyle name="Normal 6 6 10 2" xfId="34389"/>
    <cellStyle name="Normal 6 6 10 3" xfId="34390"/>
    <cellStyle name="Normal 6 6 10 4" xfId="34391"/>
    <cellStyle name="Normal 6 6 10 5" xfId="34392"/>
    <cellStyle name="Normal 6 6 10 6" xfId="34393"/>
    <cellStyle name="Normal 6 6 10 7" xfId="34394"/>
    <cellStyle name="Normal 6 6 10 8" xfId="34395"/>
    <cellStyle name="Normal 6 6 10 9" xfId="34396"/>
    <cellStyle name="Normal 6 6 11" xfId="34397"/>
    <cellStyle name="Normal 6 6 11 10" xfId="34398"/>
    <cellStyle name="Normal 6 6 11 11" xfId="34399"/>
    <cellStyle name="Normal 6 6 11 12" xfId="34400"/>
    <cellStyle name="Normal 6 6 11 13" xfId="34401"/>
    <cellStyle name="Normal 6 6 11 2" xfId="34402"/>
    <cellStyle name="Normal 6 6 11 3" xfId="34403"/>
    <cellStyle name="Normal 6 6 11 4" xfId="34404"/>
    <cellStyle name="Normal 6 6 11 5" xfId="34405"/>
    <cellStyle name="Normal 6 6 11 6" xfId="34406"/>
    <cellStyle name="Normal 6 6 11 7" xfId="34407"/>
    <cellStyle name="Normal 6 6 11 8" xfId="34408"/>
    <cellStyle name="Normal 6 6 11 9" xfId="34409"/>
    <cellStyle name="Normal 6 6 12" xfId="34410"/>
    <cellStyle name="Normal 6 6 12 10" xfId="34411"/>
    <cellStyle name="Normal 6 6 12 11" xfId="34412"/>
    <cellStyle name="Normal 6 6 12 12" xfId="34413"/>
    <cellStyle name="Normal 6 6 12 13" xfId="34414"/>
    <cellStyle name="Normal 6 6 12 2" xfId="34415"/>
    <cellStyle name="Normal 6 6 12 3" xfId="34416"/>
    <cellStyle name="Normal 6 6 12 4" xfId="34417"/>
    <cellStyle name="Normal 6 6 12 5" xfId="34418"/>
    <cellStyle name="Normal 6 6 12 6" xfId="34419"/>
    <cellStyle name="Normal 6 6 12 7" xfId="34420"/>
    <cellStyle name="Normal 6 6 12 8" xfId="34421"/>
    <cellStyle name="Normal 6 6 12 9" xfId="34422"/>
    <cellStyle name="Normal 6 6 13" xfId="34423"/>
    <cellStyle name="Normal 6 6 13 10" xfId="34424"/>
    <cellStyle name="Normal 6 6 13 11" xfId="34425"/>
    <cellStyle name="Normal 6 6 13 12" xfId="34426"/>
    <cellStyle name="Normal 6 6 13 13" xfId="34427"/>
    <cellStyle name="Normal 6 6 13 2" xfId="34428"/>
    <cellStyle name="Normal 6 6 13 3" xfId="34429"/>
    <cellStyle name="Normal 6 6 13 4" xfId="34430"/>
    <cellStyle name="Normal 6 6 13 5" xfId="34431"/>
    <cellStyle name="Normal 6 6 13 6" xfId="34432"/>
    <cellStyle name="Normal 6 6 13 7" xfId="34433"/>
    <cellStyle name="Normal 6 6 13 8" xfId="34434"/>
    <cellStyle name="Normal 6 6 13 9" xfId="34435"/>
    <cellStyle name="Normal 6 6 14" xfId="34436"/>
    <cellStyle name="Normal 6 6 14 10" xfId="34437"/>
    <cellStyle name="Normal 6 6 14 11" xfId="34438"/>
    <cellStyle name="Normal 6 6 14 12" xfId="34439"/>
    <cellStyle name="Normal 6 6 14 13" xfId="34440"/>
    <cellStyle name="Normal 6 6 14 2" xfId="34441"/>
    <cellStyle name="Normal 6 6 14 3" xfId="34442"/>
    <cellStyle name="Normal 6 6 14 4" xfId="34443"/>
    <cellStyle name="Normal 6 6 14 5" xfId="34444"/>
    <cellStyle name="Normal 6 6 14 6" xfId="34445"/>
    <cellStyle name="Normal 6 6 14 7" xfId="34446"/>
    <cellStyle name="Normal 6 6 14 8" xfId="34447"/>
    <cellStyle name="Normal 6 6 14 9" xfId="34448"/>
    <cellStyle name="Normal 6 6 15" xfId="34449"/>
    <cellStyle name="Normal 6 6 15 10" xfId="34450"/>
    <cellStyle name="Normal 6 6 15 11" xfId="34451"/>
    <cellStyle name="Normal 6 6 15 12" xfId="34452"/>
    <cellStyle name="Normal 6 6 15 13" xfId="34453"/>
    <cellStyle name="Normal 6 6 15 2" xfId="34454"/>
    <cellStyle name="Normal 6 6 15 3" xfId="34455"/>
    <cellStyle name="Normal 6 6 15 4" xfId="34456"/>
    <cellStyle name="Normal 6 6 15 5" xfId="34457"/>
    <cellStyle name="Normal 6 6 15 6" xfId="34458"/>
    <cellStyle name="Normal 6 6 15 7" xfId="34459"/>
    <cellStyle name="Normal 6 6 15 8" xfId="34460"/>
    <cellStyle name="Normal 6 6 15 9" xfId="34461"/>
    <cellStyle name="Normal 6 6 16" xfId="34462"/>
    <cellStyle name="Normal 6 6 16 10" xfId="34463"/>
    <cellStyle name="Normal 6 6 16 11" xfId="34464"/>
    <cellStyle name="Normal 6 6 16 12" xfId="34465"/>
    <cellStyle name="Normal 6 6 16 13" xfId="34466"/>
    <cellStyle name="Normal 6 6 16 2" xfId="34467"/>
    <cellStyle name="Normal 6 6 16 3" xfId="34468"/>
    <cellStyle name="Normal 6 6 16 4" xfId="34469"/>
    <cellStyle name="Normal 6 6 16 5" xfId="34470"/>
    <cellStyle name="Normal 6 6 16 6" xfId="34471"/>
    <cellStyle name="Normal 6 6 16 7" xfId="34472"/>
    <cellStyle name="Normal 6 6 16 8" xfId="34473"/>
    <cellStyle name="Normal 6 6 16 9" xfId="34474"/>
    <cellStyle name="Normal 6 6 17" xfId="34475"/>
    <cellStyle name="Normal 6 6 17 10" xfId="34476"/>
    <cellStyle name="Normal 6 6 17 11" xfId="34477"/>
    <cellStyle name="Normal 6 6 17 12" xfId="34478"/>
    <cellStyle name="Normal 6 6 17 13" xfId="34479"/>
    <cellStyle name="Normal 6 6 17 2" xfId="34480"/>
    <cellStyle name="Normal 6 6 17 3" xfId="34481"/>
    <cellStyle name="Normal 6 6 17 4" xfId="34482"/>
    <cellStyle name="Normal 6 6 17 5" xfId="34483"/>
    <cellStyle name="Normal 6 6 17 6" xfId="34484"/>
    <cellStyle name="Normal 6 6 17 7" xfId="34485"/>
    <cellStyle name="Normal 6 6 17 8" xfId="34486"/>
    <cellStyle name="Normal 6 6 17 9" xfId="34487"/>
    <cellStyle name="Normal 6 6 18" xfId="34488"/>
    <cellStyle name="Normal 6 6 18 10" xfId="34489"/>
    <cellStyle name="Normal 6 6 18 11" xfId="34490"/>
    <cellStyle name="Normal 6 6 18 12" xfId="34491"/>
    <cellStyle name="Normal 6 6 18 13" xfId="34492"/>
    <cellStyle name="Normal 6 6 18 2" xfId="34493"/>
    <cellStyle name="Normal 6 6 18 3" xfId="34494"/>
    <cellStyle name="Normal 6 6 18 4" xfId="34495"/>
    <cellStyle name="Normal 6 6 18 5" xfId="34496"/>
    <cellStyle name="Normal 6 6 18 6" xfId="34497"/>
    <cellStyle name="Normal 6 6 18 7" xfId="34498"/>
    <cellStyle name="Normal 6 6 18 8" xfId="34499"/>
    <cellStyle name="Normal 6 6 18 9" xfId="34500"/>
    <cellStyle name="Normal 6 6 19" xfId="34501"/>
    <cellStyle name="Normal 6 6 19 10" xfId="34502"/>
    <cellStyle name="Normal 6 6 19 11" xfId="34503"/>
    <cellStyle name="Normal 6 6 19 12" xfId="34504"/>
    <cellStyle name="Normal 6 6 19 13" xfId="34505"/>
    <cellStyle name="Normal 6 6 19 2" xfId="34506"/>
    <cellStyle name="Normal 6 6 19 3" xfId="34507"/>
    <cellStyle name="Normal 6 6 19 4" xfId="34508"/>
    <cellStyle name="Normal 6 6 19 5" xfId="34509"/>
    <cellStyle name="Normal 6 6 19 6" xfId="34510"/>
    <cellStyle name="Normal 6 6 19 7" xfId="34511"/>
    <cellStyle name="Normal 6 6 19 8" xfId="34512"/>
    <cellStyle name="Normal 6 6 19 9" xfId="34513"/>
    <cellStyle name="Normal 6 6 2" xfId="34514"/>
    <cellStyle name="Normal 6 6 2 10" xfId="34515"/>
    <cellStyle name="Normal 6 6 2 11" xfId="34516"/>
    <cellStyle name="Normal 6 6 2 12" xfId="34517"/>
    <cellStyle name="Normal 6 6 2 13" xfId="34518"/>
    <cellStyle name="Normal 6 6 2 14" xfId="34519"/>
    <cellStyle name="Normal 6 6 2 15" xfId="34520"/>
    <cellStyle name="Normal 6 6 2 2" xfId="34521"/>
    <cellStyle name="Normal 6 6 2 2 2" xfId="34522"/>
    <cellStyle name="Normal 6 6 2 2 3" xfId="34523"/>
    <cellStyle name="Normal 6 6 2 2 4" xfId="34524"/>
    <cellStyle name="Normal 6 6 2 2 5" xfId="34525"/>
    <cellStyle name="Normal 6 6 2 2 6" xfId="34526"/>
    <cellStyle name="Normal 6 6 2 2 7" xfId="34527"/>
    <cellStyle name="Normal 6 6 2 2 8" xfId="34528"/>
    <cellStyle name="Normal 6 6 2 3" xfId="34529"/>
    <cellStyle name="Normal 6 6 2 3 2" xfId="34530"/>
    <cellStyle name="Normal 6 6 2 3 3" xfId="34531"/>
    <cellStyle name="Normal 6 6 2 3 4" xfId="34532"/>
    <cellStyle name="Normal 6 6 2 3 5" xfId="34533"/>
    <cellStyle name="Normal 6 6 2 3 6" xfId="34534"/>
    <cellStyle name="Normal 6 6 2 3 7" xfId="34535"/>
    <cellStyle name="Normal 6 6 2 3 8" xfId="34536"/>
    <cellStyle name="Normal 6 6 2 4" xfId="34537"/>
    <cellStyle name="Normal 6 6 2 4 2" xfId="34538"/>
    <cellStyle name="Normal 6 6 2 4 3" xfId="34539"/>
    <cellStyle name="Normal 6 6 2 4 4" xfId="34540"/>
    <cellStyle name="Normal 6 6 2 4 5" xfId="34541"/>
    <cellStyle name="Normal 6 6 2 4 6" xfId="34542"/>
    <cellStyle name="Normal 6 6 2 4 7" xfId="34543"/>
    <cellStyle name="Normal 6 6 2 4 8" xfId="34544"/>
    <cellStyle name="Normal 6 6 2 5" xfId="34545"/>
    <cellStyle name="Normal 6 6 2 5 2" xfId="34546"/>
    <cellStyle name="Normal 6 6 2 5 3" xfId="34547"/>
    <cellStyle name="Normal 6 6 2 5 4" xfId="34548"/>
    <cellStyle name="Normal 6 6 2 5 5" xfId="34549"/>
    <cellStyle name="Normal 6 6 2 5 6" xfId="34550"/>
    <cellStyle name="Normal 6 6 2 5 7" xfId="34551"/>
    <cellStyle name="Normal 6 6 2 6" xfId="34552"/>
    <cellStyle name="Normal 6 6 2 7" xfId="34553"/>
    <cellStyle name="Normal 6 6 2 8" xfId="34554"/>
    <cellStyle name="Normal 6 6 2 9" xfId="34555"/>
    <cellStyle name="Normal 6 6 20" xfId="34556"/>
    <cellStyle name="Normal 6 6 20 10" xfId="34557"/>
    <cellStyle name="Normal 6 6 20 11" xfId="34558"/>
    <cellStyle name="Normal 6 6 20 12" xfId="34559"/>
    <cellStyle name="Normal 6 6 20 13" xfId="34560"/>
    <cellStyle name="Normal 6 6 20 2" xfId="34561"/>
    <cellStyle name="Normal 6 6 20 3" xfId="34562"/>
    <cellStyle name="Normal 6 6 20 4" xfId="34563"/>
    <cellStyle name="Normal 6 6 20 5" xfId="34564"/>
    <cellStyle name="Normal 6 6 20 6" xfId="34565"/>
    <cellStyle name="Normal 6 6 20 7" xfId="34566"/>
    <cellStyle name="Normal 6 6 20 8" xfId="34567"/>
    <cellStyle name="Normal 6 6 20 9" xfId="34568"/>
    <cellStyle name="Normal 6 6 21" xfId="34569"/>
    <cellStyle name="Normal 6 6 21 10" xfId="34570"/>
    <cellStyle name="Normal 6 6 21 11" xfId="34571"/>
    <cellStyle name="Normal 6 6 21 12" xfId="34572"/>
    <cellStyle name="Normal 6 6 21 13" xfId="34573"/>
    <cellStyle name="Normal 6 6 21 2" xfId="34574"/>
    <cellStyle name="Normal 6 6 21 3" xfId="34575"/>
    <cellStyle name="Normal 6 6 21 4" xfId="34576"/>
    <cellStyle name="Normal 6 6 21 5" xfId="34577"/>
    <cellStyle name="Normal 6 6 21 6" xfId="34578"/>
    <cellStyle name="Normal 6 6 21 7" xfId="34579"/>
    <cellStyle name="Normal 6 6 21 8" xfId="34580"/>
    <cellStyle name="Normal 6 6 21 9" xfId="34581"/>
    <cellStyle name="Normal 6 6 22" xfId="34582"/>
    <cellStyle name="Normal 6 6 22 10" xfId="34583"/>
    <cellStyle name="Normal 6 6 22 11" xfId="34584"/>
    <cellStyle name="Normal 6 6 22 12" xfId="34585"/>
    <cellStyle name="Normal 6 6 22 13" xfId="34586"/>
    <cellStyle name="Normal 6 6 22 2" xfId="34587"/>
    <cellStyle name="Normal 6 6 22 3" xfId="34588"/>
    <cellStyle name="Normal 6 6 22 4" xfId="34589"/>
    <cellStyle name="Normal 6 6 22 5" xfId="34590"/>
    <cellStyle name="Normal 6 6 22 6" xfId="34591"/>
    <cellStyle name="Normal 6 6 22 7" xfId="34592"/>
    <cellStyle name="Normal 6 6 22 8" xfId="34593"/>
    <cellStyle name="Normal 6 6 22 9" xfId="34594"/>
    <cellStyle name="Normal 6 6 23" xfId="34595"/>
    <cellStyle name="Normal 6 6 23 10" xfId="34596"/>
    <cellStyle name="Normal 6 6 23 11" xfId="34597"/>
    <cellStyle name="Normal 6 6 23 12" xfId="34598"/>
    <cellStyle name="Normal 6 6 23 13" xfId="34599"/>
    <cellStyle name="Normal 6 6 23 2" xfId="34600"/>
    <cellStyle name="Normal 6 6 23 3" xfId="34601"/>
    <cellStyle name="Normal 6 6 23 4" xfId="34602"/>
    <cellStyle name="Normal 6 6 23 5" xfId="34603"/>
    <cellStyle name="Normal 6 6 23 6" xfId="34604"/>
    <cellStyle name="Normal 6 6 23 7" xfId="34605"/>
    <cellStyle name="Normal 6 6 23 8" xfId="34606"/>
    <cellStyle name="Normal 6 6 23 9" xfId="34607"/>
    <cellStyle name="Normal 6 6 24" xfId="34608"/>
    <cellStyle name="Normal 6 6 24 10" xfId="34609"/>
    <cellStyle name="Normal 6 6 24 11" xfId="34610"/>
    <cellStyle name="Normal 6 6 24 12" xfId="34611"/>
    <cellStyle name="Normal 6 6 24 13" xfId="34612"/>
    <cellStyle name="Normal 6 6 24 2" xfId="34613"/>
    <cellStyle name="Normal 6 6 24 3" xfId="34614"/>
    <cellStyle name="Normal 6 6 24 4" xfId="34615"/>
    <cellStyle name="Normal 6 6 24 5" xfId="34616"/>
    <cellStyle name="Normal 6 6 24 6" xfId="34617"/>
    <cellStyle name="Normal 6 6 24 7" xfId="34618"/>
    <cellStyle name="Normal 6 6 24 8" xfId="34619"/>
    <cellStyle name="Normal 6 6 24 9" xfId="34620"/>
    <cellStyle name="Normal 6 6 25" xfId="34621"/>
    <cellStyle name="Normal 6 6 25 10" xfId="34622"/>
    <cellStyle name="Normal 6 6 25 11" xfId="34623"/>
    <cellStyle name="Normal 6 6 25 12" xfId="34624"/>
    <cellStyle name="Normal 6 6 25 13" xfId="34625"/>
    <cellStyle name="Normal 6 6 25 2" xfId="34626"/>
    <cellStyle name="Normal 6 6 25 3" xfId="34627"/>
    <cellStyle name="Normal 6 6 25 4" xfId="34628"/>
    <cellStyle name="Normal 6 6 25 5" xfId="34629"/>
    <cellStyle name="Normal 6 6 25 6" xfId="34630"/>
    <cellStyle name="Normal 6 6 25 7" xfId="34631"/>
    <cellStyle name="Normal 6 6 25 8" xfId="34632"/>
    <cellStyle name="Normal 6 6 25 9" xfId="34633"/>
    <cellStyle name="Normal 6 6 26" xfId="34634"/>
    <cellStyle name="Normal 6 6 26 2" xfId="34635"/>
    <cellStyle name="Normal 6 6 26 3" xfId="34636"/>
    <cellStyle name="Normal 6 6 26 4" xfId="34637"/>
    <cellStyle name="Normal 6 6 26 5" xfId="34638"/>
    <cellStyle name="Normal 6 6 26 6" xfId="34639"/>
    <cellStyle name="Normal 6 6 26 7" xfId="34640"/>
    <cellStyle name="Normal 6 6 26 8" xfId="34641"/>
    <cellStyle name="Normal 6 6 27" xfId="34642"/>
    <cellStyle name="Normal 6 6 27 2" xfId="34643"/>
    <cellStyle name="Normal 6 6 27 3" xfId="34644"/>
    <cellStyle name="Normal 6 6 27 4" xfId="34645"/>
    <cellStyle name="Normal 6 6 27 5" xfId="34646"/>
    <cellStyle name="Normal 6 6 27 6" xfId="34647"/>
    <cellStyle name="Normal 6 6 27 7" xfId="34648"/>
    <cellStyle name="Normal 6 6 27 8" xfId="34649"/>
    <cellStyle name="Normal 6 6 28" xfId="34650"/>
    <cellStyle name="Normal 6 6 28 2" xfId="34651"/>
    <cellStyle name="Normal 6 6 28 3" xfId="34652"/>
    <cellStyle name="Normal 6 6 28 4" xfId="34653"/>
    <cellStyle name="Normal 6 6 28 5" xfId="34654"/>
    <cellStyle name="Normal 6 6 28 6" xfId="34655"/>
    <cellStyle name="Normal 6 6 28 7" xfId="34656"/>
    <cellStyle name="Normal 6 6 28 8" xfId="34657"/>
    <cellStyle name="Normal 6 6 29" xfId="34658"/>
    <cellStyle name="Normal 6 6 29 2" xfId="34659"/>
    <cellStyle name="Normal 6 6 29 3" xfId="34660"/>
    <cellStyle name="Normal 6 6 29 4" xfId="34661"/>
    <cellStyle name="Normal 6 6 29 5" xfId="34662"/>
    <cellStyle name="Normal 6 6 29 6" xfId="34663"/>
    <cellStyle name="Normal 6 6 29 7" xfId="34664"/>
    <cellStyle name="Normal 6 6 3" xfId="34665"/>
    <cellStyle name="Normal 6 6 3 10" xfId="34666"/>
    <cellStyle name="Normal 6 6 3 11" xfId="34667"/>
    <cellStyle name="Normal 6 6 3 12" xfId="34668"/>
    <cellStyle name="Normal 6 6 3 13" xfId="34669"/>
    <cellStyle name="Normal 6 6 3 14" xfId="34670"/>
    <cellStyle name="Normal 6 6 3 15" xfId="34671"/>
    <cellStyle name="Normal 6 6 3 2" xfId="34672"/>
    <cellStyle name="Normal 6 6 3 2 2" xfId="34673"/>
    <cellStyle name="Normal 6 6 3 2 3" xfId="34674"/>
    <cellStyle name="Normal 6 6 3 2 4" xfId="34675"/>
    <cellStyle name="Normal 6 6 3 2 5" xfId="34676"/>
    <cellStyle name="Normal 6 6 3 2 6" xfId="34677"/>
    <cellStyle name="Normal 6 6 3 2 7" xfId="34678"/>
    <cellStyle name="Normal 6 6 3 2 8" xfId="34679"/>
    <cellStyle name="Normal 6 6 3 3" xfId="34680"/>
    <cellStyle name="Normal 6 6 3 3 2" xfId="34681"/>
    <cellStyle name="Normal 6 6 3 3 3" xfId="34682"/>
    <cellStyle name="Normal 6 6 3 3 4" xfId="34683"/>
    <cellStyle name="Normal 6 6 3 3 5" xfId="34684"/>
    <cellStyle name="Normal 6 6 3 3 6" xfId="34685"/>
    <cellStyle name="Normal 6 6 3 3 7" xfId="34686"/>
    <cellStyle name="Normal 6 6 3 3 8" xfId="34687"/>
    <cellStyle name="Normal 6 6 3 4" xfId="34688"/>
    <cellStyle name="Normal 6 6 3 4 2" xfId="34689"/>
    <cellStyle name="Normal 6 6 3 4 3" xfId="34690"/>
    <cellStyle name="Normal 6 6 3 4 4" xfId="34691"/>
    <cellStyle name="Normal 6 6 3 4 5" xfId="34692"/>
    <cellStyle name="Normal 6 6 3 4 6" xfId="34693"/>
    <cellStyle name="Normal 6 6 3 4 7" xfId="34694"/>
    <cellStyle name="Normal 6 6 3 4 8" xfId="34695"/>
    <cellStyle name="Normal 6 6 3 5" xfId="34696"/>
    <cellStyle name="Normal 6 6 3 5 2" xfId="34697"/>
    <cellStyle name="Normal 6 6 3 5 3" xfId="34698"/>
    <cellStyle name="Normal 6 6 3 5 4" xfId="34699"/>
    <cellStyle name="Normal 6 6 3 5 5" xfId="34700"/>
    <cellStyle name="Normal 6 6 3 5 6" xfId="34701"/>
    <cellStyle name="Normal 6 6 3 5 7" xfId="34702"/>
    <cellStyle name="Normal 6 6 3 6" xfId="34703"/>
    <cellStyle name="Normal 6 6 3 7" xfId="34704"/>
    <cellStyle name="Normal 6 6 3 8" xfId="34705"/>
    <cellStyle name="Normal 6 6 3 9" xfId="34706"/>
    <cellStyle name="Normal 6 6 30" xfId="34707"/>
    <cellStyle name="Normal 6 6 30 2" xfId="34708"/>
    <cellStyle name="Normal 6 6 30 3" xfId="34709"/>
    <cellStyle name="Normal 6 6 30 4" xfId="34710"/>
    <cellStyle name="Normal 6 6 30 5" xfId="34711"/>
    <cellStyle name="Normal 6 6 30 6" xfId="34712"/>
    <cellStyle name="Normal 6 6 30 7" xfId="34713"/>
    <cellStyle name="Normal 6 6 31" xfId="34714"/>
    <cellStyle name="Normal 6 6 32" xfId="34715"/>
    <cellStyle name="Normal 6 6 33" xfId="34716"/>
    <cellStyle name="Normal 6 6 34" xfId="34717"/>
    <cellStyle name="Normal 6 6 35" xfId="34718"/>
    <cellStyle name="Normal 6 6 36" xfId="34719"/>
    <cellStyle name="Normal 6 6 37" xfId="34720"/>
    <cellStyle name="Normal 6 6 38" xfId="34721"/>
    <cellStyle name="Normal 6 6 39" xfId="34722"/>
    <cellStyle name="Normal 6 6 4" xfId="34723"/>
    <cellStyle name="Normal 6 6 4 10" xfId="34724"/>
    <cellStyle name="Normal 6 6 4 11" xfId="34725"/>
    <cellStyle name="Normal 6 6 4 12" xfId="34726"/>
    <cellStyle name="Normal 6 6 4 13" xfId="34727"/>
    <cellStyle name="Normal 6 6 4 14" xfId="34728"/>
    <cellStyle name="Normal 6 6 4 15" xfId="34729"/>
    <cellStyle name="Normal 6 6 4 2" xfId="34730"/>
    <cellStyle name="Normal 6 6 4 2 2" xfId="34731"/>
    <cellStyle name="Normal 6 6 4 2 3" xfId="34732"/>
    <cellStyle name="Normal 6 6 4 2 4" xfId="34733"/>
    <cellStyle name="Normal 6 6 4 2 5" xfId="34734"/>
    <cellStyle name="Normal 6 6 4 2 6" xfId="34735"/>
    <cellStyle name="Normal 6 6 4 2 7" xfId="34736"/>
    <cellStyle name="Normal 6 6 4 2 8" xfId="34737"/>
    <cellStyle name="Normal 6 6 4 3" xfId="34738"/>
    <cellStyle name="Normal 6 6 4 3 2" xfId="34739"/>
    <cellStyle name="Normal 6 6 4 3 3" xfId="34740"/>
    <cellStyle name="Normal 6 6 4 3 4" xfId="34741"/>
    <cellStyle name="Normal 6 6 4 3 5" xfId="34742"/>
    <cellStyle name="Normal 6 6 4 3 6" xfId="34743"/>
    <cellStyle name="Normal 6 6 4 3 7" xfId="34744"/>
    <cellStyle name="Normal 6 6 4 3 8" xfId="34745"/>
    <cellStyle name="Normal 6 6 4 4" xfId="34746"/>
    <cellStyle name="Normal 6 6 4 4 2" xfId="34747"/>
    <cellStyle name="Normal 6 6 4 4 3" xfId="34748"/>
    <cellStyle name="Normal 6 6 4 4 4" xfId="34749"/>
    <cellStyle name="Normal 6 6 4 4 5" xfId="34750"/>
    <cellStyle name="Normal 6 6 4 4 6" xfId="34751"/>
    <cellStyle name="Normal 6 6 4 4 7" xfId="34752"/>
    <cellStyle name="Normal 6 6 4 4 8" xfId="34753"/>
    <cellStyle name="Normal 6 6 4 5" xfId="34754"/>
    <cellStyle name="Normal 6 6 4 5 2" xfId="34755"/>
    <cellStyle name="Normal 6 6 4 5 3" xfId="34756"/>
    <cellStyle name="Normal 6 6 4 5 4" xfId="34757"/>
    <cellStyle name="Normal 6 6 4 5 5" xfId="34758"/>
    <cellStyle name="Normal 6 6 4 5 6" xfId="34759"/>
    <cellStyle name="Normal 6 6 4 5 7" xfId="34760"/>
    <cellStyle name="Normal 6 6 4 6" xfId="34761"/>
    <cellStyle name="Normal 6 6 4 7" xfId="34762"/>
    <cellStyle name="Normal 6 6 4 8" xfId="34763"/>
    <cellStyle name="Normal 6 6 4 9" xfId="34764"/>
    <cellStyle name="Normal 6 6 5" xfId="34765"/>
    <cellStyle name="Normal 6 6 5 10" xfId="34766"/>
    <cellStyle name="Normal 6 6 5 11" xfId="34767"/>
    <cellStyle name="Normal 6 6 5 12" xfId="34768"/>
    <cellStyle name="Normal 6 6 5 13" xfId="34769"/>
    <cellStyle name="Normal 6 6 5 14" xfId="34770"/>
    <cellStyle name="Normal 6 6 5 15" xfId="34771"/>
    <cellStyle name="Normal 6 6 5 2" xfId="34772"/>
    <cellStyle name="Normal 6 6 5 2 2" xfId="34773"/>
    <cellStyle name="Normal 6 6 5 2 3" xfId="34774"/>
    <cellStyle name="Normal 6 6 5 2 4" xfId="34775"/>
    <cellStyle name="Normal 6 6 5 2 5" xfId="34776"/>
    <cellStyle name="Normal 6 6 5 2 6" xfId="34777"/>
    <cellStyle name="Normal 6 6 5 2 7" xfId="34778"/>
    <cellStyle name="Normal 6 6 5 2 8" xfId="34779"/>
    <cellStyle name="Normal 6 6 5 3" xfId="34780"/>
    <cellStyle name="Normal 6 6 5 3 2" xfId="34781"/>
    <cellStyle name="Normal 6 6 5 3 3" xfId="34782"/>
    <cellStyle name="Normal 6 6 5 3 4" xfId="34783"/>
    <cellStyle name="Normal 6 6 5 3 5" xfId="34784"/>
    <cellStyle name="Normal 6 6 5 3 6" xfId="34785"/>
    <cellStyle name="Normal 6 6 5 3 7" xfId="34786"/>
    <cellStyle name="Normal 6 6 5 3 8" xfId="34787"/>
    <cellStyle name="Normal 6 6 5 4" xfId="34788"/>
    <cellStyle name="Normal 6 6 5 4 2" xfId="34789"/>
    <cellStyle name="Normal 6 6 5 4 3" xfId="34790"/>
    <cellStyle name="Normal 6 6 5 4 4" xfId="34791"/>
    <cellStyle name="Normal 6 6 5 4 5" xfId="34792"/>
    <cellStyle name="Normal 6 6 5 4 6" xfId="34793"/>
    <cellStyle name="Normal 6 6 5 4 7" xfId="34794"/>
    <cellStyle name="Normal 6 6 5 4 8" xfId="34795"/>
    <cellStyle name="Normal 6 6 5 5" xfId="34796"/>
    <cellStyle name="Normal 6 6 5 5 2" xfId="34797"/>
    <cellStyle name="Normal 6 6 5 5 3" xfId="34798"/>
    <cellStyle name="Normal 6 6 5 5 4" xfId="34799"/>
    <cellStyle name="Normal 6 6 5 5 5" xfId="34800"/>
    <cellStyle name="Normal 6 6 5 5 6" xfId="34801"/>
    <cellStyle name="Normal 6 6 5 5 7" xfId="34802"/>
    <cellStyle name="Normal 6 6 5 6" xfId="34803"/>
    <cellStyle name="Normal 6 6 5 7" xfId="34804"/>
    <cellStyle name="Normal 6 6 5 8" xfId="34805"/>
    <cellStyle name="Normal 6 6 5 9" xfId="34806"/>
    <cellStyle name="Normal 6 6 6" xfId="34807"/>
    <cellStyle name="Normal 6 6 6 10" xfId="34808"/>
    <cellStyle name="Normal 6 6 6 11" xfId="34809"/>
    <cellStyle name="Normal 6 6 6 12" xfId="34810"/>
    <cellStyle name="Normal 6 6 6 13" xfId="34811"/>
    <cellStyle name="Normal 6 6 6 14" xfId="34812"/>
    <cellStyle name="Normal 6 6 6 15" xfId="34813"/>
    <cellStyle name="Normal 6 6 6 2" xfId="34814"/>
    <cellStyle name="Normal 6 6 6 2 2" xfId="34815"/>
    <cellStyle name="Normal 6 6 6 2 3" xfId="34816"/>
    <cellStyle name="Normal 6 6 6 2 4" xfId="34817"/>
    <cellStyle name="Normal 6 6 6 2 5" xfId="34818"/>
    <cellStyle name="Normal 6 6 6 2 6" xfId="34819"/>
    <cellStyle name="Normal 6 6 6 2 7" xfId="34820"/>
    <cellStyle name="Normal 6 6 6 2 8" xfId="34821"/>
    <cellStyle name="Normal 6 6 6 3" xfId="34822"/>
    <cellStyle name="Normal 6 6 6 3 2" xfId="34823"/>
    <cellStyle name="Normal 6 6 6 3 3" xfId="34824"/>
    <cellStyle name="Normal 6 6 6 3 4" xfId="34825"/>
    <cellStyle name="Normal 6 6 6 3 5" xfId="34826"/>
    <cellStyle name="Normal 6 6 6 3 6" xfId="34827"/>
    <cellStyle name="Normal 6 6 6 3 7" xfId="34828"/>
    <cellStyle name="Normal 6 6 6 3 8" xfId="34829"/>
    <cellStyle name="Normal 6 6 6 4" xfId="34830"/>
    <cellStyle name="Normal 6 6 6 4 2" xfId="34831"/>
    <cellStyle name="Normal 6 6 6 4 3" xfId="34832"/>
    <cellStyle name="Normal 6 6 6 4 4" xfId="34833"/>
    <cellStyle name="Normal 6 6 6 4 5" xfId="34834"/>
    <cellStyle name="Normal 6 6 6 4 6" xfId="34835"/>
    <cellStyle name="Normal 6 6 6 4 7" xfId="34836"/>
    <cellStyle name="Normal 6 6 6 4 8" xfId="34837"/>
    <cellStyle name="Normal 6 6 6 5" xfId="34838"/>
    <cellStyle name="Normal 6 6 6 5 2" xfId="34839"/>
    <cellStyle name="Normal 6 6 6 5 3" xfId="34840"/>
    <cellStyle name="Normal 6 6 6 5 4" xfId="34841"/>
    <cellStyle name="Normal 6 6 6 5 5" xfId="34842"/>
    <cellStyle name="Normal 6 6 6 5 6" xfId="34843"/>
    <cellStyle name="Normal 6 6 6 5 7" xfId="34844"/>
    <cellStyle name="Normal 6 6 6 6" xfId="34845"/>
    <cellStyle name="Normal 6 6 6 7" xfId="34846"/>
    <cellStyle name="Normal 6 6 6 8" xfId="34847"/>
    <cellStyle name="Normal 6 6 6 9" xfId="34848"/>
    <cellStyle name="Normal 6 6 7" xfId="34849"/>
    <cellStyle name="Normal 6 6 7 10" xfId="34850"/>
    <cellStyle name="Normal 6 6 7 11" xfId="34851"/>
    <cellStyle name="Normal 6 6 7 12" xfId="34852"/>
    <cellStyle name="Normal 6 6 7 13" xfId="34853"/>
    <cellStyle name="Normal 6 6 7 14" xfId="34854"/>
    <cellStyle name="Normal 6 6 7 15" xfId="34855"/>
    <cellStyle name="Normal 6 6 7 2" xfId="34856"/>
    <cellStyle name="Normal 6 6 7 2 2" xfId="34857"/>
    <cellStyle name="Normal 6 6 7 2 3" xfId="34858"/>
    <cellStyle name="Normal 6 6 7 2 4" xfId="34859"/>
    <cellStyle name="Normal 6 6 7 2 5" xfId="34860"/>
    <cellStyle name="Normal 6 6 7 2 6" xfId="34861"/>
    <cellStyle name="Normal 6 6 7 2 7" xfId="34862"/>
    <cellStyle name="Normal 6 6 7 2 8" xfId="34863"/>
    <cellStyle name="Normal 6 6 7 3" xfId="34864"/>
    <cellStyle name="Normal 6 6 7 3 2" xfId="34865"/>
    <cellStyle name="Normal 6 6 7 3 3" xfId="34866"/>
    <cellStyle name="Normal 6 6 7 3 4" xfId="34867"/>
    <cellStyle name="Normal 6 6 7 3 5" xfId="34868"/>
    <cellStyle name="Normal 6 6 7 3 6" xfId="34869"/>
    <cellStyle name="Normal 6 6 7 3 7" xfId="34870"/>
    <cellStyle name="Normal 6 6 7 3 8" xfId="34871"/>
    <cellStyle name="Normal 6 6 7 4" xfId="34872"/>
    <cellStyle name="Normal 6 6 7 4 2" xfId="34873"/>
    <cellStyle name="Normal 6 6 7 4 3" xfId="34874"/>
    <cellStyle name="Normal 6 6 7 4 4" xfId="34875"/>
    <cellStyle name="Normal 6 6 7 4 5" xfId="34876"/>
    <cellStyle name="Normal 6 6 7 4 6" xfId="34877"/>
    <cellStyle name="Normal 6 6 7 4 7" xfId="34878"/>
    <cellStyle name="Normal 6 6 7 4 8" xfId="34879"/>
    <cellStyle name="Normal 6 6 7 5" xfId="34880"/>
    <cellStyle name="Normal 6 6 7 5 2" xfId="34881"/>
    <cellStyle name="Normal 6 6 7 5 3" xfId="34882"/>
    <cellStyle name="Normal 6 6 7 5 4" xfId="34883"/>
    <cellStyle name="Normal 6 6 7 5 5" xfId="34884"/>
    <cellStyle name="Normal 6 6 7 5 6" xfId="34885"/>
    <cellStyle name="Normal 6 6 7 5 7" xfId="34886"/>
    <cellStyle name="Normal 6 6 7 6" xfId="34887"/>
    <cellStyle name="Normal 6 6 7 7" xfId="34888"/>
    <cellStyle name="Normal 6 6 7 8" xfId="34889"/>
    <cellStyle name="Normal 6 6 7 9" xfId="34890"/>
    <cellStyle name="Normal 6 6 8" xfId="34891"/>
    <cellStyle name="Normal 6 6 8 10" xfId="34892"/>
    <cellStyle name="Normal 6 6 8 11" xfId="34893"/>
    <cellStyle name="Normal 6 6 8 12" xfId="34894"/>
    <cellStyle name="Normal 6 6 8 13" xfId="34895"/>
    <cellStyle name="Normal 6 6 8 2" xfId="34896"/>
    <cellStyle name="Normal 6 6 8 3" xfId="34897"/>
    <cellStyle name="Normal 6 6 8 4" xfId="34898"/>
    <cellStyle name="Normal 6 6 8 5" xfId="34899"/>
    <cellStyle name="Normal 6 6 8 6" xfId="34900"/>
    <cellStyle name="Normal 6 6 8 7" xfId="34901"/>
    <cellStyle name="Normal 6 6 8 8" xfId="34902"/>
    <cellStyle name="Normal 6 6 8 9" xfId="34903"/>
    <cellStyle name="Normal 6 6 9" xfId="34904"/>
    <cellStyle name="Normal 6 6 9 10" xfId="34905"/>
    <cellStyle name="Normal 6 6 9 11" xfId="34906"/>
    <cellStyle name="Normal 6 6 9 12" xfId="34907"/>
    <cellStyle name="Normal 6 6 9 13" xfId="34908"/>
    <cellStyle name="Normal 6 6 9 2" xfId="34909"/>
    <cellStyle name="Normal 6 6 9 3" xfId="34910"/>
    <cellStyle name="Normal 6 6 9 4" xfId="34911"/>
    <cellStyle name="Normal 6 6 9 5" xfId="34912"/>
    <cellStyle name="Normal 6 6 9 6" xfId="34913"/>
    <cellStyle name="Normal 6 6 9 7" xfId="34914"/>
    <cellStyle name="Normal 6 6 9 8" xfId="34915"/>
    <cellStyle name="Normal 6 6 9 9" xfId="34916"/>
    <cellStyle name="Normal 6 60" xfId="34917"/>
    <cellStyle name="Normal 6 60 10" xfId="34918"/>
    <cellStyle name="Normal 6 60 11" xfId="34919"/>
    <cellStyle name="Normal 6 60 12" xfId="34920"/>
    <cellStyle name="Normal 6 60 2" xfId="34921"/>
    <cellStyle name="Normal 6 60 2 2" xfId="34922"/>
    <cellStyle name="Normal 6 60 2 3" xfId="34923"/>
    <cellStyle name="Normal 6 60 2 4" xfId="34924"/>
    <cellStyle name="Normal 6 60 2 5" xfId="34925"/>
    <cellStyle name="Normal 6 60 2 6" xfId="34926"/>
    <cellStyle name="Normal 6 60 2 7" xfId="34927"/>
    <cellStyle name="Normal 6 60 2 8" xfId="34928"/>
    <cellStyle name="Normal 6 60 3" xfId="34929"/>
    <cellStyle name="Normal 6 60 3 2" xfId="34930"/>
    <cellStyle name="Normal 6 60 3 3" xfId="34931"/>
    <cellStyle name="Normal 6 60 3 4" xfId="34932"/>
    <cellStyle name="Normal 6 60 3 5" xfId="34933"/>
    <cellStyle name="Normal 6 60 3 6" xfId="34934"/>
    <cellStyle name="Normal 6 60 3 7" xfId="34935"/>
    <cellStyle name="Normal 6 60 3 8" xfId="34936"/>
    <cellStyle name="Normal 6 60 4" xfId="34937"/>
    <cellStyle name="Normal 6 60 4 2" xfId="34938"/>
    <cellStyle name="Normal 6 60 4 3" xfId="34939"/>
    <cellStyle name="Normal 6 60 4 4" xfId="34940"/>
    <cellStyle name="Normal 6 60 4 5" xfId="34941"/>
    <cellStyle name="Normal 6 60 4 6" xfId="34942"/>
    <cellStyle name="Normal 6 60 4 7" xfId="34943"/>
    <cellStyle name="Normal 6 60 4 8" xfId="34944"/>
    <cellStyle name="Normal 6 60 5" xfId="34945"/>
    <cellStyle name="Normal 6 60 5 2" xfId="34946"/>
    <cellStyle name="Normal 6 60 5 3" xfId="34947"/>
    <cellStyle name="Normal 6 60 5 4" xfId="34948"/>
    <cellStyle name="Normal 6 60 5 5" xfId="34949"/>
    <cellStyle name="Normal 6 60 5 6" xfId="34950"/>
    <cellStyle name="Normal 6 60 5 7" xfId="34951"/>
    <cellStyle name="Normal 6 60 6" xfId="34952"/>
    <cellStyle name="Normal 6 60 7" xfId="34953"/>
    <cellStyle name="Normal 6 60 8" xfId="34954"/>
    <cellStyle name="Normal 6 60 9" xfId="34955"/>
    <cellStyle name="Normal 6 61" xfId="34956"/>
    <cellStyle name="Normal 6 61 10" xfId="34957"/>
    <cellStyle name="Normal 6 61 11" xfId="34958"/>
    <cellStyle name="Normal 6 61 12" xfId="34959"/>
    <cellStyle name="Normal 6 61 2" xfId="34960"/>
    <cellStyle name="Normal 6 61 2 2" xfId="34961"/>
    <cellStyle name="Normal 6 61 2 3" xfId="34962"/>
    <cellStyle name="Normal 6 61 2 4" xfId="34963"/>
    <cellStyle name="Normal 6 61 2 5" xfId="34964"/>
    <cellStyle name="Normal 6 61 2 6" xfId="34965"/>
    <cellStyle name="Normal 6 61 2 7" xfId="34966"/>
    <cellStyle name="Normal 6 61 2 8" xfId="34967"/>
    <cellStyle name="Normal 6 61 3" xfId="34968"/>
    <cellStyle name="Normal 6 61 3 2" xfId="34969"/>
    <cellStyle name="Normal 6 61 3 3" xfId="34970"/>
    <cellStyle name="Normal 6 61 3 4" xfId="34971"/>
    <cellStyle name="Normal 6 61 3 5" xfId="34972"/>
    <cellStyle name="Normal 6 61 3 6" xfId="34973"/>
    <cellStyle name="Normal 6 61 3 7" xfId="34974"/>
    <cellStyle name="Normal 6 61 3 8" xfId="34975"/>
    <cellStyle name="Normal 6 61 4" xfId="34976"/>
    <cellStyle name="Normal 6 61 4 2" xfId="34977"/>
    <cellStyle name="Normal 6 61 4 3" xfId="34978"/>
    <cellStyle name="Normal 6 61 4 4" xfId="34979"/>
    <cellStyle name="Normal 6 61 4 5" xfId="34980"/>
    <cellStyle name="Normal 6 61 4 6" xfId="34981"/>
    <cellStyle name="Normal 6 61 4 7" xfId="34982"/>
    <cellStyle name="Normal 6 61 4 8" xfId="34983"/>
    <cellStyle name="Normal 6 61 5" xfId="34984"/>
    <cellStyle name="Normal 6 61 5 2" xfId="34985"/>
    <cellStyle name="Normal 6 61 5 3" xfId="34986"/>
    <cellStyle name="Normal 6 61 5 4" xfId="34987"/>
    <cellStyle name="Normal 6 61 5 5" xfId="34988"/>
    <cellStyle name="Normal 6 61 5 6" xfId="34989"/>
    <cellStyle name="Normal 6 61 5 7" xfId="34990"/>
    <cellStyle name="Normal 6 61 6" xfId="34991"/>
    <cellStyle name="Normal 6 61 7" xfId="34992"/>
    <cellStyle name="Normal 6 61 8" xfId="34993"/>
    <cellStyle name="Normal 6 61 9" xfId="34994"/>
    <cellStyle name="Normal 6 62" xfId="34995"/>
    <cellStyle name="Normal 6 62 10" xfId="34996"/>
    <cellStyle name="Normal 6 62 11" xfId="34997"/>
    <cellStyle name="Normal 6 62 12" xfId="34998"/>
    <cellStyle name="Normal 6 62 2" xfId="34999"/>
    <cellStyle name="Normal 6 62 2 2" xfId="35000"/>
    <cellStyle name="Normal 6 62 2 3" xfId="35001"/>
    <cellStyle name="Normal 6 62 2 4" xfId="35002"/>
    <cellStyle name="Normal 6 62 2 5" xfId="35003"/>
    <cellStyle name="Normal 6 62 2 6" xfId="35004"/>
    <cellStyle name="Normal 6 62 2 7" xfId="35005"/>
    <cellStyle name="Normal 6 62 2 8" xfId="35006"/>
    <cellStyle name="Normal 6 62 3" xfId="35007"/>
    <cellStyle name="Normal 6 62 3 2" xfId="35008"/>
    <cellStyle name="Normal 6 62 3 3" xfId="35009"/>
    <cellStyle name="Normal 6 62 3 4" xfId="35010"/>
    <cellStyle name="Normal 6 62 3 5" xfId="35011"/>
    <cellStyle name="Normal 6 62 3 6" xfId="35012"/>
    <cellStyle name="Normal 6 62 3 7" xfId="35013"/>
    <cellStyle name="Normal 6 62 3 8" xfId="35014"/>
    <cellStyle name="Normal 6 62 4" xfId="35015"/>
    <cellStyle name="Normal 6 62 4 2" xfId="35016"/>
    <cellStyle name="Normal 6 62 4 3" xfId="35017"/>
    <cellStyle name="Normal 6 62 4 4" xfId="35018"/>
    <cellStyle name="Normal 6 62 4 5" xfId="35019"/>
    <cellStyle name="Normal 6 62 4 6" xfId="35020"/>
    <cellStyle name="Normal 6 62 4 7" xfId="35021"/>
    <cellStyle name="Normal 6 62 4 8" xfId="35022"/>
    <cellStyle name="Normal 6 62 5" xfId="35023"/>
    <cellStyle name="Normal 6 62 5 2" xfId="35024"/>
    <cellStyle name="Normal 6 62 5 3" xfId="35025"/>
    <cellStyle name="Normal 6 62 5 4" xfId="35026"/>
    <cellStyle name="Normal 6 62 5 5" xfId="35027"/>
    <cellStyle name="Normal 6 62 5 6" xfId="35028"/>
    <cellStyle name="Normal 6 62 5 7" xfId="35029"/>
    <cellStyle name="Normal 6 62 6" xfId="35030"/>
    <cellStyle name="Normal 6 62 7" xfId="35031"/>
    <cellStyle name="Normal 6 62 8" xfId="35032"/>
    <cellStyle name="Normal 6 62 9" xfId="35033"/>
    <cellStyle name="Normal 6 63" xfId="35034"/>
    <cellStyle name="Normal 6 63 10" xfId="35035"/>
    <cellStyle name="Normal 6 63 11" xfId="35036"/>
    <cellStyle name="Normal 6 63 12" xfId="35037"/>
    <cellStyle name="Normal 6 63 2" xfId="35038"/>
    <cellStyle name="Normal 6 63 2 2" xfId="35039"/>
    <cellStyle name="Normal 6 63 2 3" xfId="35040"/>
    <cellStyle name="Normal 6 63 2 4" xfId="35041"/>
    <cellStyle name="Normal 6 63 2 5" xfId="35042"/>
    <cellStyle name="Normal 6 63 2 6" xfId="35043"/>
    <cellStyle name="Normal 6 63 2 7" xfId="35044"/>
    <cellStyle name="Normal 6 63 2 8" xfId="35045"/>
    <cellStyle name="Normal 6 63 3" xfId="35046"/>
    <cellStyle name="Normal 6 63 3 2" xfId="35047"/>
    <cellStyle name="Normal 6 63 3 3" xfId="35048"/>
    <cellStyle name="Normal 6 63 3 4" xfId="35049"/>
    <cellStyle name="Normal 6 63 3 5" xfId="35050"/>
    <cellStyle name="Normal 6 63 3 6" xfId="35051"/>
    <cellStyle name="Normal 6 63 3 7" xfId="35052"/>
    <cellStyle name="Normal 6 63 3 8" xfId="35053"/>
    <cellStyle name="Normal 6 63 4" xfId="35054"/>
    <cellStyle name="Normal 6 63 4 2" xfId="35055"/>
    <cellStyle name="Normal 6 63 4 3" xfId="35056"/>
    <cellStyle name="Normal 6 63 4 4" xfId="35057"/>
    <cellStyle name="Normal 6 63 4 5" xfId="35058"/>
    <cellStyle name="Normal 6 63 4 6" xfId="35059"/>
    <cellStyle name="Normal 6 63 4 7" xfId="35060"/>
    <cellStyle name="Normal 6 63 4 8" xfId="35061"/>
    <cellStyle name="Normal 6 63 5" xfId="35062"/>
    <cellStyle name="Normal 6 63 5 2" xfId="35063"/>
    <cellStyle name="Normal 6 63 5 3" xfId="35064"/>
    <cellStyle name="Normal 6 63 5 4" xfId="35065"/>
    <cellStyle name="Normal 6 63 5 5" xfId="35066"/>
    <cellStyle name="Normal 6 63 5 6" xfId="35067"/>
    <cellStyle name="Normal 6 63 5 7" xfId="35068"/>
    <cellStyle name="Normal 6 63 6" xfId="35069"/>
    <cellStyle name="Normal 6 63 7" xfId="35070"/>
    <cellStyle name="Normal 6 63 8" xfId="35071"/>
    <cellStyle name="Normal 6 63 9" xfId="35072"/>
    <cellStyle name="Normal 6 64" xfId="35073"/>
    <cellStyle name="Normal 6 64 10" xfId="35074"/>
    <cellStyle name="Normal 6 64 11" xfId="35075"/>
    <cellStyle name="Normal 6 64 12" xfId="35076"/>
    <cellStyle name="Normal 6 64 2" xfId="35077"/>
    <cellStyle name="Normal 6 64 2 2" xfId="35078"/>
    <cellStyle name="Normal 6 64 2 3" xfId="35079"/>
    <cellStyle name="Normal 6 64 2 4" xfId="35080"/>
    <cellStyle name="Normal 6 64 2 5" xfId="35081"/>
    <cellStyle name="Normal 6 64 2 6" xfId="35082"/>
    <cellStyle name="Normal 6 64 2 7" xfId="35083"/>
    <cellStyle name="Normal 6 64 2 8" xfId="35084"/>
    <cellStyle name="Normal 6 64 3" xfId="35085"/>
    <cellStyle name="Normal 6 64 3 2" xfId="35086"/>
    <cellStyle name="Normal 6 64 3 3" xfId="35087"/>
    <cellStyle name="Normal 6 64 3 4" xfId="35088"/>
    <cellStyle name="Normal 6 64 3 5" xfId="35089"/>
    <cellStyle name="Normal 6 64 3 6" xfId="35090"/>
    <cellStyle name="Normal 6 64 3 7" xfId="35091"/>
    <cellStyle name="Normal 6 64 3 8" xfId="35092"/>
    <cellStyle name="Normal 6 64 4" xfId="35093"/>
    <cellStyle name="Normal 6 64 4 2" xfId="35094"/>
    <cellStyle name="Normal 6 64 4 3" xfId="35095"/>
    <cellStyle name="Normal 6 64 4 4" xfId="35096"/>
    <cellStyle name="Normal 6 64 4 5" xfId="35097"/>
    <cellStyle name="Normal 6 64 4 6" xfId="35098"/>
    <cellStyle name="Normal 6 64 4 7" xfId="35099"/>
    <cellStyle name="Normal 6 64 4 8" xfId="35100"/>
    <cellStyle name="Normal 6 64 5" xfId="35101"/>
    <cellStyle name="Normal 6 64 5 2" xfId="35102"/>
    <cellStyle name="Normal 6 64 5 3" xfId="35103"/>
    <cellStyle name="Normal 6 64 5 4" xfId="35104"/>
    <cellStyle name="Normal 6 64 5 5" xfId="35105"/>
    <cellStyle name="Normal 6 64 5 6" xfId="35106"/>
    <cellStyle name="Normal 6 64 5 7" xfId="35107"/>
    <cellStyle name="Normal 6 64 6" xfId="35108"/>
    <cellStyle name="Normal 6 64 7" xfId="35109"/>
    <cellStyle name="Normal 6 64 8" xfId="35110"/>
    <cellStyle name="Normal 6 64 9" xfId="35111"/>
    <cellStyle name="Normal 6 65" xfId="35112"/>
    <cellStyle name="Normal 6 65 10" xfId="35113"/>
    <cellStyle name="Normal 6 65 11" xfId="35114"/>
    <cellStyle name="Normal 6 65 12" xfId="35115"/>
    <cellStyle name="Normal 6 65 2" xfId="35116"/>
    <cellStyle name="Normal 6 65 2 2" xfId="35117"/>
    <cellStyle name="Normal 6 65 2 3" xfId="35118"/>
    <cellStyle name="Normal 6 65 2 4" xfId="35119"/>
    <cellStyle name="Normal 6 65 2 5" xfId="35120"/>
    <cellStyle name="Normal 6 65 2 6" xfId="35121"/>
    <cellStyle name="Normal 6 65 2 7" xfId="35122"/>
    <cellStyle name="Normal 6 65 2 8" xfId="35123"/>
    <cellStyle name="Normal 6 65 3" xfId="35124"/>
    <cellStyle name="Normal 6 65 3 2" xfId="35125"/>
    <cellStyle name="Normal 6 65 3 3" xfId="35126"/>
    <cellStyle name="Normal 6 65 3 4" xfId="35127"/>
    <cellStyle name="Normal 6 65 3 5" xfId="35128"/>
    <cellStyle name="Normal 6 65 3 6" xfId="35129"/>
    <cellStyle name="Normal 6 65 3 7" xfId="35130"/>
    <cellStyle name="Normal 6 65 3 8" xfId="35131"/>
    <cellStyle name="Normal 6 65 4" xfId="35132"/>
    <cellStyle name="Normal 6 65 4 2" xfId="35133"/>
    <cellStyle name="Normal 6 65 4 3" xfId="35134"/>
    <cellStyle name="Normal 6 65 4 4" xfId="35135"/>
    <cellStyle name="Normal 6 65 4 5" xfId="35136"/>
    <cellStyle name="Normal 6 65 4 6" xfId="35137"/>
    <cellStyle name="Normal 6 65 4 7" xfId="35138"/>
    <cellStyle name="Normal 6 65 4 8" xfId="35139"/>
    <cellStyle name="Normal 6 65 5" xfId="35140"/>
    <cellStyle name="Normal 6 65 5 2" xfId="35141"/>
    <cellStyle name="Normal 6 65 5 3" xfId="35142"/>
    <cellStyle name="Normal 6 65 5 4" xfId="35143"/>
    <cellStyle name="Normal 6 65 5 5" xfId="35144"/>
    <cellStyle name="Normal 6 65 5 6" xfId="35145"/>
    <cellStyle name="Normal 6 65 5 7" xfId="35146"/>
    <cellStyle name="Normal 6 65 6" xfId="35147"/>
    <cellStyle name="Normal 6 65 7" xfId="35148"/>
    <cellStyle name="Normal 6 65 8" xfId="35149"/>
    <cellStyle name="Normal 6 65 9" xfId="35150"/>
    <cellStyle name="Normal 6 66" xfId="35151"/>
    <cellStyle name="Normal 6 66 10" xfId="35152"/>
    <cellStyle name="Normal 6 66 11" xfId="35153"/>
    <cellStyle name="Normal 6 66 12" xfId="35154"/>
    <cellStyle name="Normal 6 66 2" xfId="35155"/>
    <cellStyle name="Normal 6 66 2 2" xfId="35156"/>
    <cellStyle name="Normal 6 66 2 3" xfId="35157"/>
    <cellStyle name="Normal 6 66 2 4" xfId="35158"/>
    <cellStyle name="Normal 6 66 2 5" xfId="35159"/>
    <cellStyle name="Normal 6 66 2 6" xfId="35160"/>
    <cellStyle name="Normal 6 66 2 7" xfId="35161"/>
    <cellStyle name="Normal 6 66 2 8" xfId="35162"/>
    <cellStyle name="Normal 6 66 3" xfId="35163"/>
    <cellStyle name="Normal 6 66 3 2" xfId="35164"/>
    <cellStyle name="Normal 6 66 3 3" xfId="35165"/>
    <cellStyle name="Normal 6 66 3 4" xfId="35166"/>
    <cellStyle name="Normal 6 66 3 5" xfId="35167"/>
    <cellStyle name="Normal 6 66 3 6" xfId="35168"/>
    <cellStyle name="Normal 6 66 3 7" xfId="35169"/>
    <cellStyle name="Normal 6 66 3 8" xfId="35170"/>
    <cellStyle name="Normal 6 66 4" xfId="35171"/>
    <cellStyle name="Normal 6 66 4 2" xfId="35172"/>
    <cellStyle name="Normal 6 66 4 3" xfId="35173"/>
    <cellStyle name="Normal 6 66 4 4" xfId="35174"/>
    <cellStyle name="Normal 6 66 4 5" xfId="35175"/>
    <cellStyle name="Normal 6 66 4 6" xfId="35176"/>
    <cellStyle name="Normal 6 66 4 7" xfId="35177"/>
    <cellStyle name="Normal 6 66 4 8" xfId="35178"/>
    <cellStyle name="Normal 6 66 5" xfId="35179"/>
    <cellStyle name="Normal 6 66 5 2" xfId="35180"/>
    <cellStyle name="Normal 6 66 5 3" xfId="35181"/>
    <cellStyle name="Normal 6 66 5 4" xfId="35182"/>
    <cellStyle name="Normal 6 66 5 5" xfId="35183"/>
    <cellStyle name="Normal 6 66 5 6" xfId="35184"/>
    <cellStyle name="Normal 6 66 5 7" xfId="35185"/>
    <cellStyle name="Normal 6 66 6" xfId="35186"/>
    <cellStyle name="Normal 6 66 7" xfId="35187"/>
    <cellStyle name="Normal 6 66 8" xfId="35188"/>
    <cellStyle name="Normal 6 66 9" xfId="35189"/>
    <cellStyle name="Normal 6 67" xfId="35190"/>
    <cellStyle name="Normal 6 67 10" xfId="35191"/>
    <cellStyle name="Normal 6 67 11" xfId="35192"/>
    <cellStyle name="Normal 6 67 12" xfId="35193"/>
    <cellStyle name="Normal 6 67 2" xfId="35194"/>
    <cellStyle name="Normal 6 67 2 2" xfId="35195"/>
    <cellStyle name="Normal 6 67 2 3" xfId="35196"/>
    <cellStyle name="Normal 6 67 2 4" xfId="35197"/>
    <cellStyle name="Normal 6 67 2 5" xfId="35198"/>
    <cellStyle name="Normal 6 67 2 6" xfId="35199"/>
    <cellStyle name="Normal 6 67 2 7" xfId="35200"/>
    <cellStyle name="Normal 6 67 2 8" xfId="35201"/>
    <cellStyle name="Normal 6 67 3" xfId="35202"/>
    <cellStyle name="Normal 6 67 3 2" xfId="35203"/>
    <cellStyle name="Normal 6 67 3 3" xfId="35204"/>
    <cellStyle name="Normal 6 67 3 4" xfId="35205"/>
    <cellStyle name="Normal 6 67 3 5" xfId="35206"/>
    <cellStyle name="Normal 6 67 3 6" xfId="35207"/>
    <cellStyle name="Normal 6 67 3 7" xfId="35208"/>
    <cellStyle name="Normal 6 67 3 8" xfId="35209"/>
    <cellStyle name="Normal 6 67 4" xfId="35210"/>
    <cellStyle name="Normal 6 67 4 2" xfId="35211"/>
    <cellStyle name="Normal 6 67 4 3" xfId="35212"/>
    <cellStyle name="Normal 6 67 4 4" xfId="35213"/>
    <cellStyle name="Normal 6 67 4 5" xfId="35214"/>
    <cellStyle name="Normal 6 67 4 6" xfId="35215"/>
    <cellStyle name="Normal 6 67 4 7" xfId="35216"/>
    <cellStyle name="Normal 6 67 4 8" xfId="35217"/>
    <cellStyle name="Normal 6 67 5" xfId="35218"/>
    <cellStyle name="Normal 6 67 5 2" xfId="35219"/>
    <cellStyle name="Normal 6 67 5 3" xfId="35220"/>
    <cellStyle name="Normal 6 67 5 4" xfId="35221"/>
    <cellStyle name="Normal 6 67 5 5" xfId="35222"/>
    <cellStyle name="Normal 6 67 5 6" xfId="35223"/>
    <cellStyle name="Normal 6 67 5 7" xfId="35224"/>
    <cellStyle name="Normal 6 67 6" xfId="35225"/>
    <cellStyle name="Normal 6 67 7" xfId="35226"/>
    <cellStyle name="Normal 6 67 8" xfId="35227"/>
    <cellStyle name="Normal 6 67 9" xfId="35228"/>
    <cellStyle name="Normal 6 68" xfId="35229"/>
    <cellStyle name="Normal 6 68 10" xfId="35230"/>
    <cellStyle name="Normal 6 68 11" xfId="35231"/>
    <cellStyle name="Normal 6 68 12" xfId="35232"/>
    <cellStyle name="Normal 6 68 2" xfId="35233"/>
    <cellStyle name="Normal 6 68 2 2" xfId="35234"/>
    <cellStyle name="Normal 6 68 2 3" xfId="35235"/>
    <cellStyle name="Normal 6 68 2 4" xfId="35236"/>
    <cellStyle name="Normal 6 68 2 5" xfId="35237"/>
    <cellStyle name="Normal 6 68 2 6" xfId="35238"/>
    <cellStyle name="Normal 6 68 2 7" xfId="35239"/>
    <cellStyle name="Normal 6 68 2 8" xfId="35240"/>
    <cellStyle name="Normal 6 68 3" xfId="35241"/>
    <cellStyle name="Normal 6 68 3 2" xfId="35242"/>
    <cellStyle name="Normal 6 68 3 3" xfId="35243"/>
    <cellStyle name="Normal 6 68 3 4" xfId="35244"/>
    <cellStyle name="Normal 6 68 3 5" xfId="35245"/>
    <cellStyle name="Normal 6 68 3 6" xfId="35246"/>
    <cellStyle name="Normal 6 68 3 7" xfId="35247"/>
    <cellStyle name="Normal 6 68 3 8" xfId="35248"/>
    <cellStyle name="Normal 6 68 4" xfId="35249"/>
    <cellStyle name="Normal 6 68 4 2" xfId="35250"/>
    <cellStyle name="Normal 6 68 4 3" xfId="35251"/>
    <cellStyle name="Normal 6 68 4 4" xfId="35252"/>
    <cellStyle name="Normal 6 68 4 5" xfId="35253"/>
    <cellStyle name="Normal 6 68 4 6" xfId="35254"/>
    <cellStyle name="Normal 6 68 4 7" xfId="35255"/>
    <cellStyle name="Normal 6 68 4 8" xfId="35256"/>
    <cellStyle name="Normal 6 68 5" xfId="35257"/>
    <cellStyle name="Normal 6 68 5 2" xfId="35258"/>
    <cellStyle name="Normal 6 68 5 3" xfId="35259"/>
    <cellStyle name="Normal 6 68 5 4" xfId="35260"/>
    <cellStyle name="Normal 6 68 5 5" xfId="35261"/>
    <cellStyle name="Normal 6 68 5 6" xfId="35262"/>
    <cellStyle name="Normal 6 68 5 7" xfId="35263"/>
    <cellStyle name="Normal 6 68 6" xfId="35264"/>
    <cellStyle name="Normal 6 68 7" xfId="35265"/>
    <cellStyle name="Normal 6 68 8" xfId="35266"/>
    <cellStyle name="Normal 6 68 9" xfId="35267"/>
    <cellStyle name="Normal 6 69" xfId="35268"/>
    <cellStyle name="Normal 6 69 10" xfId="35269"/>
    <cellStyle name="Normal 6 69 11" xfId="35270"/>
    <cellStyle name="Normal 6 69 12" xfId="35271"/>
    <cellStyle name="Normal 6 69 2" xfId="35272"/>
    <cellStyle name="Normal 6 69 2 2" xfId="35273"/>
    <cellStyle name="Normal 6 69 2 3" xfId="35274"/>
    <cellStyle name="Normal 6 69 2 4" xfId="35275"/>
    <cellStyle name="Normal 6 69 2 5" xfId="35276"/>
    <cellStyle name="Normal 6 69 2 6" xfId="35277"/>
    <cellStyle name="Normal 6 69 2 7" xfId="35278"/>
    <cellStyle name="Normal 6 69 2 8" xfId="35279"/>
    <cellStyle name="Normal 6 69 3" xfId="35280"/>
    <cellStyle name="Normal 6 69 3 2" xfId="35281"/>
    <cellStyle name="Normal 6 69 3 3" xfId="35282"/>
    <cellStyle name="Normal 6 69 3 4" xfId="35283"/>
    <cellStyle name="Normal 6 69 3 5" xfId="35284"/>
    <cellStyle name="Normal 6 69 3 6" xfId="35285"/>
    <cellStyle name="Normal 6 69 3 7" xfId="35286"/>
    <cellStyle name="Normal 6 69 3 8" xfId="35287"/>
    <cellStyle name="Normal 6 69 4" xfId="35288"/>
    <cellStyle name="Normal 6 69 4 2" xfId="35289"/>
    <cellStyle name="Normal 6 69 4 3" xfId="35290"/>
    <cellStyle name="Normal 6 69 4 4" xfId="35291"/>
    <cellStyle name="Normal 6 69 4 5" xfId="35292"/>
    <cellStyle name="Normal 6 69 4 6" xfId="35293"/>
    <cellStyle name="Normal 6 69 4 7" xfId="35294"/>
    <cellStyle name="Normal 6 69 4 8" xfId="35295"/>
    <cellStyle name="Normal 6 69 5" xfId="35296"/>
    <cellStyle name="Normal 6 69 5 2" xfId="35297"/>
    <cellStyle name="Normal 6 69 5 3" xfId="35298"/>
    <cellStyle name="Normal 6 69 5 4" xfId="35299"/>
    <cellStyle name="Normal 6 69 5 5" xfId="35300"/>
    <cellStyle name="Normal 6 69 5 6" xfId="35301"/>
    <cellStyle name="Normal 6 69 5 7" xfId="35302"/>
    <cellStyle name="Normal 6 69 6" xfId="35303"/>
    <cellStyle name="Normal 6 69 7" xfId="35304"/>
    <cellStyle name="Normal 6 69 8" xfId="35305"/>
    <cellStyle name="Normal 6 69 9" xfId="35306"/>
    <cellStyle name="Normal 6 7" xfId="35307"/>
    <cellStyle name="Normal 6 7 10" xfId="35308"/>
    <cellStyle name="Normal 6 7 10 10" xfId="35309"/>
    <cellStyle name="Normal 6 7 10 11" xfId="35310"/>
    <cellStyle name="Normal 6 7 10 12" xfId="35311"/>
    <cellStyle name="Normal 6 7 10 13" xfId="35312"/>
    <cellStyle name="Normal 6 7 10 2" xfId="35313"/>
    <cellStyle name="Normal 6 7 10 3" xfId="35314"/>
    <cellStyle name="Normal 6 7 10 4" xfId="35315"/>
    <cellStyle name="Normal 6 7 10 5" xfId="35316"/>
    <cellStyle name="Normal 6 7 10 6" xfId="35317"/>
    <cellStyle name="Normal 6 7 10 7" xfId="35318"/>
    <cellStyle name="Normal 6 7 10 8" xfId="35319"/>
    <cellStyle name="Normal 6 7 10 9" xfId="35320"/>
    <cellStyle name="Normal 6 7 11" xfId="35321"/>
    <cellStyle name="Normal 6 7 11 10" xfId="35322"/>
    <cellStyle name="Normal 6 7 11 11" xfId="35323"/>
    <cellStyle name="Normal 6 7 11 12" xfId="35324"/>
    <cellStyle name="Normal 6 7 11 13" xfId="35325"/>
    <cellStyle name="Normal 6 7 11 2" xfId="35326"/>
    <cellStyle name="Normal 6 7 11 3" xfId="35327"/>
    <cellStyle name="Normal 6 7 11 4" xfId="35328"/>
    <cellStyle name="Normal 6 7 11 5" xfId="35329"/>
    <cellStyle name="Normal 6 7 11 6" xfId="35330"/>
    <cellStyle name="Normal 6 7 11 7" xfId="35331"/>
    <cellStyle name="Normal 6 7 11 8" xfId="35332"/>
    <cellStyle name="Normal 6 7 11 9" xfId="35333"/>
    <cellStyle name="Normal 6 7 12" xfId="35334"/>
    <cellStyle name="Normal 6 7 12 10" xfId="35335"/>
    <cellStyle name="Normal 6 7 12 11" xfId="35336"/>
    <cellStyle name="Normal 6 7 12 12" xfId="35337"/>
    <cellStyle name="Normal 6 7 12 13" xfId="35338"/>
    <cellStyle name="Normal 6 7 12 2" xfId="35339"/>
    <cellStyle name="Normal 6 7 12 3" xfId="35340"/>
    <cellStyle name="Normal 6 7 12 4" xfId="35341"/>
    <cellStyle name="Normal 6 7 12 5" xfId="35342"/>
    <cellStyle name="Normal 6 7 12 6" xfId="35343"/>
    <cellStyle name="Normal 6 7 12 7" xfId="35344"/>
    <cellStyle name="Normal 6 7 12 8" xfId="35345"/>
    <cellStyle name="Normal 6 7 12 9" xfId="35346"/>
    <cellStyle name="Normal 6 7 13" xfId="35347"/>
    <cellStyle name="Normal 6 7 13 10" xfId="35348"/>
    <cellStyle name="Normal 6 7 13 11" xfId="35349"/>
    <cellStyle name="Normal 6 7 13 12" xfId="35350"/>
    <cellStyle name="Normal 6 7 13 13" xfId="35351"/>
    <cellStyle name="Normal 6 7 13 2" xfId="35352"/>
    <cellStyle name="Normal 6 7 13 3" xfId="35353"/>
    <cellStyle name="Normal 6 7 13 4" xfId="35354"/>
    <cellStyle name="Normal 6 7 13 5" xfId="35355"/>
    <cellStyle name="Normal 6 7 13 6" xfId="35356"/>
    <cellStyle name="Normal 6 7 13 7" xfId="35357"/>
    <cellStyle name="Normal 6 7 13 8" xfId="35358"/>
    <cellStyle name="Normal 6 7 13 9" xfId="35359"/>
    <cellStyle name="Normal 6 7 14" xfId="35360"/>
    <cellStyle name="Normal 6 7 14 10" xfId="35361"/>
    <cellStyle name="Normal 6 7 14 11" xfId="35362"/>
    <cellStyle name="Normal 6 7 14 12" xfId="35363"/>
    <cellStyle name="Normal 6 7 14 13" xfId="35364"/>
    <cellStyle name="Normal 6 7 14 2" xfId="35365"/>
    <cellStyle name="Normal 6 7 14 3" xfId="35366"/>
    <cellStyle name="Normal 6 7 14 4" xfId="35367"/>
    <cellStyle name="Normal 6 7 14 5" xfId="35368"/>
    <cellStyle name="Normal 6 7 14 6" xfId="35369"/>
    <cellStyle name="Normal 6 7 14 7" xfId="35370"/>
    <cellStyle name="Normal 6 7 14 8" xfId="35371"/>
    <cellStyle name="Normal 6 7 14 9" xfId="35372"/>
    <cellStyle name="Normal 6 7 15" xfId="35373"/>
    <cellStyle name="Normal 6 7 15 10" xfId="35374"/>
    <cellStyle name="Normal 6 7 15 11" xfId="35375"/>
    <cellStyle name="Normal 6 7 15 12" xfId="35376"/>
    <cellStyle name="Normal 6 7 15 13" xfId="35377"/>
    <cellStyle name="Normal 6 7 15 2" xfId="35378"/>
    <cellStyle name="Normal 6 7 15 3" xfId="35379"/>
    <cellStyle name="Normal 6 7 15 4" xfId="35380"/>
    <cellStyle name="Normal 6 7 15 5" xfId="35381"/>
    <cellStyle name="Normal 6 7 15 6" xfId="35382"/>
    <cellStyle name="Normal 6 7 15 7" xfId="35383"/>
    <cellStyle name="Normal 6 7 15 8" xfId="35384"/>
    <cellStyle name="Normal 6 7 15 9" xfId="35385"/>
    <cellStyle name="Normal 6 7 16" xfId="35386"/>
    <cellStyle name="Normal 6 7 16 10" xfId="35387"/>
    <cellStyle name="Normal 6 7 16 11" xfId="35388"/>
    <cellStyle name="Normal 6 7 16 12" xfId="35389"/>
    <cellStyle name="Normal 6 7 16 13" xfId="35390"/>
    <cellStyle name="Normal 6 7 16 2" xfId="35391"/>
    <cellStyle name="Normal 6 7 16 3" xfId="35392"/>
    <cellStyle name="Normal 6 7 16 4" xfId="35393"/>
    <cellStyle name="Normal 6 7 16 5" xfId="35394"/>
    <cellStyle name="Normal 6 7 16 6" xfId="35395"/>
    <cellStyle name="Normal 6 7 16 7" xfId="35396"/>
    <cellStyle name="Normal 6 7 16 8" xfId="35397"/>
    <cellStyle name="Normal 6 7 16 9" xfId="35398"/>
    <cellStyle name="Normal 6 7 17" xfId="35399"/>
    <cellStyle name="Normal 6 7 17 10" xfId="35400"/>
    <cellStyle name="Normal 6 7 17 11" xfId="35401"/>
    <cellStyle name="Normal 6 7 17 12" xfId="35402"/>
    <cellStyle name="Normal 6 7 17 13" xfId="35403"/>
    <cellStyle name="Normal 6 7 17 2" xfId="35404"/>
    <cellStyle name="Normal 6 7 17 3" xfId="35405"/>
    <cellStyle name="Normal 6 7 17 4" xfId="35406"/>
    <cellStyle name="Normal 6 7 17 5" xfId="35407"/>
    <cellStyle name="Normal 6 7 17 6" xfId="35408"/>
    <cellStyle name="Normal 6 7 17 7" xfId="35409"/>
    <cellStyle name="Normal 6 7 17 8" xfId="35410"/>
    <cellStyle name="Normal 6 7 17 9" xfId="35411"/>
    <cellStyle name="Normal 6 7 18" xfId="35412"/>
    <cellStyle name="Normal 6 7 18 10" xfId="35413"/>
    <cellStyle name="Normal 6 7 18 11" xfId="35414"/>
    <cellStyle name="Normal 6 7 18 12" xfId="35415"/>
    <cellStyle name="Normal 6 7 18 13" xfId="35416"/>
    <cellStyle name="Normal 6 7 18 2" xfId="35417"/>
    <cellStyle name="Normal 6 7 18 3" xfId="35418"/>
    <cellStyle name="Normal 6 7 18 4" xfId="35419"/>
    <cellStyle name="Normal 6 7 18 5" xfId="35420"/>
    <cellStyle name="Normal 6 7 18 6" xfId="35421"/>
    <cellStyle name="Normal 6 7 18 7" xfId="35422"/>
    <cellStyle name="Normal 6 7 18 8" xfId="35423"/>
    <cellStyle name="Normal 6 7 18 9" xfId="35424"/>
    <cellStyle name="Normal 6 7 19" xfId="35425"/>
    <cellStyle name="Normal 6 7 19 10" xfId="35426"/>
    <cellStyle name="Normal 6 7 19 11" xfId="35427"/>
    <cellStyle name="Normal 6 7 19 12" xfId="35428"/>
    <cellStyle name="Normal 6 7 19 13" xfId="35429"/>
    <cellStyle name="Normal 6 7 19 2" xfId="35430"/>
    <cellStyle name="Normal 6 7 19 3" xfId="35431"/>
    <cellStyle name="Normal 6 7 19 4" xfId="35432"/>
    <cellStyle name="Normal 6 7 19 5" xfId="35433"/>
    <cellStyle name="Normal 6 7 19 6" xfId="35434"/>
    <cellStyle name="Normal 6 7 19 7" xfId="35435"/>
    <cellStyle name="Normal 6 7 19 8" xfId="35436"/>
    <cellStyle name="Normal 6 7 19 9" xfId="35437"/>
    <cellStyle name="Normal 6 7 2" xfId="35438"/>
    <cellStyle name="Normal 6 7 2 10" xfId="35439"/>
    <cellStyle name="Normal 6 7 2 11" xfId="35440"/>
    <cellStyle name="Normal 6 7 2 12" xfId="35441"/>
    <cellStyle name="Normal 6 7 2 13" xfId="35442"/>
    <cellStyle name="Normal 6 7 2 14" xfId="35443"/>
    <cellStyle name="Normal 6 7 2 15" xfId="35444"/>
    <cellStyle name="Normal 6 7 2 2" xfId="35445"/>
    <cellStyle name="Normal 6 7 2 2 2" xfId="35446"/>
    <cellStyle name="Normal 6 7 2 2 3" xfId="35447"/>
    <cellStyle name="Normal 6 7 2 2 4" xfId="35448"/>
    <cellStyle name="Normal 6 7 2 2 5" xfId="35449"/>
    <cellStyle name="Normal 6 7 2 2 6" xfId="35450"/>
    <cellStyle name="Normal 6 7 2 2 7" xfId="35451"/>
    <cellStyle name="Normal 6 7 2 2 8" xfId="35452"/>
    <cellStyle name="Normal 6 7 2 3" xfId="35453"/>
    <cellStyle name="Normal 6 7 2 3 2" xfId="35454"/>
    <cellStyle name="Normal 6 7 2 3 3" xfId="35455"/>
    <cellStyle name="Normal 6 7 2 3 4" xfId="35456"/>
    <cellStyle name="Normal 6 7 2 3 5" xfId="35457"/>
    <cellStyle name="Normal 6 7 2 3 6" xfId="35458"/>
    <cellStyle name="Normal 6 7 2 3 7" xfId="35459"/>
    <cellStyle name="Normal 6 7 2 3 8" xfId="35460"/>
    <cellStyle name="Normal 6 7 2 4" xfId="35461"/>
    <cellStyle name="Normal 6 7 2 4 2" xfId="35462"/>
    <cellStyle name="Normal 6 7 2 4 3" xfId="35463"/>
    <cellStyle name="Normal 6 7 2 4 4" xfId="35464"/>
    <cellStyle name="Normal 6 7 2 4 5" xfId="35465"/>
    <cellStyle name="Normal 6 7 2 4 6" xfId="35466"/>
    <cellStyle name="Normal 6 7 2 4 7" xfId="35467"/>
    <cellStyle name="Normal 6 7 2 4 8" xfId="35468"/>
    <cellStyle name="Normal 6 7 2 5" xfId="35469"/>
    <cellStyle name="Normal 6 7 2 5 2" xfId="35470"/>
    <cellStyle name="Normal 6 7 2 5 3" xfId="35471"/>
    <cellStyle name="Normal 6 7 2 5 4" xfId="35472"/>
    <cellStyle name="Normal 6 7 2 5 5" xfId="35473"/>
    <cellStyle name="Normal 6 7 2 5 6" xfId="35474"/>
    <cellStyle name="Normal 6 7 2 5 7" xfId="35475"/>
    <cellStyle name="Normal 6 7 2 6" xfId="35476"/>
    <cellStyle name="Normal 6 7 2 7" xfId="35477"/>
    <cellStyle name="Normal 6 7 2 8" xfId="35478"/>
    <cellStyle name="Normal 6 7 2 9" xfId="35479"/>
    <cellStyle name="Normal 6 7 20" xfId="35480"/>
    <cellStyle name="Normal 6 7 20 10" xfId="35481"/>
    <cellStyle name="Normal 6 7 20 11" xfId="35482"/>
    <cellStyle name="Normal 6 7 20 12" xfId="35483"/>
    <cellStyle name="Normal 6 7 20 13" xfId="35484"/>
    <cellStyle name="Normal 6 7 20 2" xfId="35485"/>
    <cellStyle name="Normal 6 7 20 3" xfId="35486"/>
    <cellStyle name="Normal 6 7 20 4" xfId="35487"/>
    <cellStyle name="Normal 6 7 20 5" xfId="35488"/>
    <cellStyle name="Normal 6 7 20 6" xfId="35489"/>
    <cellStyle name="Normal 6 7 20 7" xfId="35490"/>
    <cellStyle name="Normal 6 7 20 8" xfId="35491"/>
    <cellStyle name="Normal 6 7 20 9" xfId="35492"/>
    <cellStyle name="Normal 6 7 21" xfId="35493"/>
    <cellStyle name="Normal 6 7 21 10" xfId="35494"/>
    <cellStyle name="Normal 6 7 21 11" xfId="35495"/>
    <cellStyle name="Normal 6 7 21 12" xfId="35496"/>
    <cellStyle name="Normal 6 7 21 13" xfId="35497"/>
    <cellStyle name="Normal 6 7 21 2" xfId="35498"/>
    <cellStyle name="Normal 6 7 21 3" xfId="35499"/>
    <cellStyle name="Normal 6 7 21 4" xfId="35500"/>
    <cellStyle name="Normal 6 7 21 5" xfId="35501"/>
    <cellStyle name="Normal 6 7 21 6" xfId="35502"/>
    <cellStyle name="Normal 6 7 21 7" xfId="35503"/>
    <cellStyle name="Normal 6 7 21 8" xfId="35504"/>
    <cellStyle name="Normal 6 7 21 9" xfId="35505"/>
    <cellStyle name="Normal 6 7 22" xfId="35506"/>
    <cellStyle name="Normal 6 7 22 10" xfId="35507"/>
    <cellStyle name="Normal 6 7 22 11" xfId="35508"/>
    <cellStyle name="Normal 6 7 22 12" xfId="35509"/>
    <cellStyle name="Normal 6 7 22 13" xfId="35510"/>
    <cellStyle name="Normal 6 7 22 2" xfId="35511"/>
    <cellStyle name="Normal 6 7 22 3" xfId="35512"/>
    <cellStyle name="Normal 6 7 22 4" xfId="35513"/>
    <cellStyle name="Normal 6 7 22 5" xfId="35514"/>
    <cellStyle name="Normal 6 7 22 6" xfId="35515"/>
    <cellStyle name="Normal 6 7 22 7" xfId="35516"/>
    <cellStyle name="Normal 6 7 22 8" xfId="35517"/>
    <cellStyle name="Normal 6 7 22 9" xfId="35518"/>
    <cellStyle name="Normal 6 7 23" xfId="35519"/>
    <cellStyle name="Normal 6 7 23 10" xfId="35520"/>
    <cellStyle name="Normal 6 7 23 11" xfId="35521"/>
    <cellStyle name="Normal 6 7 23 12" xfId="35522"/>
    <cellStyle name="Normal 6 7 23 13" xfId="35523"/>
    <cellStyle name="Normal 6 7 23 2" xfId="35524"/>
    <cellStyle name="Normal 6 7 23 3" xfId="35525"/>
    <cellStyle name="Normal 6 7 23 4" xfId="35526"/>
    <cellStyle name="Normal 6 7 23 5" xfId="35527"/>
    <cellStyle name="Normal 6 7 23 6" xfId="35528"/>
    <cellStyle name="Normal 6 7 23 7" xfId="35529"/>
    <cellStyle name="Normal 6 7 23 8" xfId="35530"/>
    <cellStyle name="Normal 6 7 23 9" xfId="35531"/>
    <cellStyle name="Normal 6 7 24" xfId="35532"/>
    <cellStyle name="Normal 6 7 24 10" xfId="35533"/>
    <cellStyle name="Normal 6 7 24 11" xfId="35534"/>
    <cellStyle name="Normal 6 7 24 12" xfId="35535"/>
    <cellStyle name="Normal 6 7 24 13" xfId="35536"/>
    <cellStyle name="Normal 6 7 24 2" xfId="35537"/>
    <cellStyle name="Normal 6 7 24 3" xfId="35538"/>
    <cellStyle name="Normal 6 7 24 4" xfId="35539"/>
    <cellStyle name="Normal 6 7 24 5" xfId="35540"/>
    <cellStyle name="Normal 6 7 24 6" xfId="35541"/>
    <cellStyle name="Normal 6 7 24 7" xfId="35542"/>
    <cellStyle name="Normal 6 7 24 8" xfId="35543"/>
    <cellStyle name="Normal 6 7 24 9" xfId="35544"/>
    <cellStyle name="Normal 6 7 25" xfId="35545"/>
    <cellStyle name="Normal 6 7 25 10" xfId="35546"/>
    <cellStyle name="Normal 6 7 25 11" xfId="35547"/>
    <cellStyle name="Normal 6 7 25 12" xfId="35548"/>
    <cellStyle name="Normal 6 7 25 13" xfId="35549"/>
    <cellStyle name="Normal 6 7 25 2" xfId="35550"/>
    <cellStyle name="Normal 6 7 25 3" xfId="35551"/>
    <cellStyle name="Normal 6 7 25 4" xfId="35552"/>
    <cellStyle name="Normal 6 7 25 5" xfId="35553"/>
    <cellStyle name="Normal 6 7 25 6" xfId="35554"/>
    <cellStyle name="Normal 6 7 25 7" xfId="35555"/>
    <cellStyle name="Normal 6 7 25 8" xfId="35556"/>
    <cellStyle name="Normal 6 7 25 9" xfId="35557"/>
    <cellStyle name="Normal 6 7 26" xfId="35558"/>
    <cellStyle name="Normal 6 7 26 2" xfId="35559"/>
    <cellStyle name="Normal 6 7 26 3" xfId="35560"/>
    <cellStyle name="Normal 6 7 26 4" xfId="35561"/>
    <cellStyle name="Normal 6 7 26 5" xfId="35562"/>
    <cellStyle name="Normal 6 7 26 6" xfId="35563"/>
    <cellStyle name="Normal 6 7 26 7" xfId="35564"/>
    <cellStyle name="Normal 6 7 26 8" xfId="35565"/>
    <cellStyle name="Normal 6 7 27" xfId="35566"/>
    <cellStyle name="Normal 6 7 27 2" xfId="35567"/>
    <cellStyle name="Normal 6 7 27 3" xfId="35568"/>
    <cellStyle name="Normal 6 7 27 4" xfId="35569"/>
    <cellStyle name="Normal 6 7 27 5" xfId="35570"/>
    <cellStyle name="Normal 6 7 27 6" xfId="35571"/>
    <cellStyle name="Normal 6 7 27 7" xfId="35572"/>
    <cellStyle name="Normal 6 7 27 8" xfId="35573"/>
    <cellStyle name="Normal 6 7 28" xfId="35574"/>
    <cellStyle name="Normal 6 7 28 2" xfId="35575"/>
    <cellStyle name="Normal 6 7 28 3" xfId="35576"/>
    <cellStyle name="Normal 6 7 28 4" xfId="35577"/>
    <cellStyle name="Normal 6 7 28 5" xfId="35578"/>
    <cellStyle name="Normal 6 7 28 6" xfId="35579"/>
    <cellStyle name="Normal 6 7 28 7" xfId="35580"/>
    <cellStyle name="Normal 6 7 28 8" xfId="35581"/>
    <cellStyle name="Normal 6 7 29" xfId="35582"/>
    <cellStyle name="Normal 6 7 29 2" xfId="35583"/>
    <cellStyle name="Normal 6 7 29 3" xfId="35584"/>
    <cellStyle name="Normal 6 7 29 4" xfId="35585"/>
    <cellStyle name="Normal 6 7 29 5" xfId="35586"/>
    <cellStyle name="Normal 6 7 29 6" xfId="35587"/>
    <cellStyle name="Normal 6 7 29 7" xfId="35588"/>
    <cellStyle name="Normal 6 7 3" xfId="35589"/>
    <cellStyle name="Normal 6 7 3 10" xfId="35590"/>
    <cellStyle name="Normal 6 7 3 11" xfId="35591"/>
    <cellStyle name="Normal 6 7 3 12" xfId="35592"/>
    <cellStyle name="Normal 6 7 3 13" xfId="35593"/>
    <cellStyle name="Normal 6 7 3 14" xfId="35594"/>
    <cellStyle name="Normal 6 7 3 15" xfId="35595"/>
    <cellStyle name="Normal 6 7 3 2" xfId="35596"/>
    <cellStyle name="Normal 6 7 3 2 2" xfId="35597"/>
    <cellStyle name="Normal 6 7 3 2 3" xfId="35598"/>
    <cellStyle name="Normal 6 7 3 2 4" xfId="35599"/>
    <cellStyle name="Normal 6 7 3 2 5" xfId="35600"/>
    <cellStyle name="Normal 6 7 3 2 6" xfId="35601"/>
    <cellStyle name="Normal 6 7 3 2 7" xfId="35602"/>
    <cellStyle name="Normal 6 7 3 2 8" xfId="35603"/>
    <cellStyle name="Normal 6 7 3 3" xfId="35604"/>
    <cellStyle name="Normal 6 7 3 3 2" xfId="35605"/>
    <cellStyle name="Normal 6 7 3 3 3" xfId="35606"/>
    <cellStyle name="Normal 6 7 3 3 4" xfId="35607"/>
    <cellStyle name="Normal 6 7 3 3 5" xfId="35608"/>
    <cellStyle name="Normal 6 7 3 3 6" xfId="35609"/>
    <cellStyle name="Normal 6 7 3 3 7" xfId="35610"/>
    <cellStyle name="Normal 6 7 3 3 8" xfId="35611"/>
    <cellStyle name="Normal 6 7 3 4" xfId="35612"/>
    <cellStyle name="Normal 6 7 3 4 2" xfId="35613"/>
    <cellStyle name="Normal 6 7 3 4 3" xfId="35614"/>
    <cellStyle name="Normal 6 7 3 4 4" xfId="35615"/>
    <cellStyle name="Normal 6 7 3 4 5" xfId="35616"/>
    <cellStyle name="Normal 6 7 3 4 6" xfId="35617"/>
    <cellStyle name="Normal 6 7 3 4 7" xfId="35618"/>
    <cellStyle name="Normal 6 7 3 4 8" xfId="35619"/>
    <cellStyle name="Normal 6 7 3 5" xfId="35620"/>
    <cellStyle name="Normal 6 7 3 5 2" xfId="35621"/>
    <cellStyle name="Normal 6 7 3 5 3" xfId="35622"/>
    <cellStyle name="Normal 6 7 3 5 4" xfId="35623"/>
    <cellStyle name="Normal 6 7 3 5 5" xfId="35624"/>
    <cellStyle name="Normal 6 7 3 5 6" xfId="35625"/>
    <cellStyle name="Normal 6 7 3 5 7" xfId="35626"/>
    <cellStyle name="Normal 6 7 3 6" xfId="35627"/>
    <cellStyle name="Normal 6 7 3 7" xfId="35628"/>
    <cellStyle name="Normal 6 7 3 8" xfId="35629"/>
    <cellStyle name="Normal 6 7 3 9" xfId="35630"/>
    <cellStyle name="Normal 6 7 30" xfId="35631"/>
    <cellStyle name="Normal 6 7 30 2" xfId="35632"/>
    <cellStyle name="Normal 6 7 30 3" xfId="35633"/>
    <cellStyle name="Normal 6 7 30 4" xfId="35634"/>
    <cellStyle name="Normal 6 7 30 5" xfId="35635"/>
    <cellStyle name="Normal 6 7 30 6" xfId="35636"/>
    <cellStyle name="Normal 6 7 30 7" xfId="35637"/>
    <cellStyle name="Normal 6 7 31" xfId="35638"/>
    <cellStyle name="Normal 6 7 32" xfId="35639"/>
    <cellStyle name="Normal 6 7 33" xfId="35640"/>
    <cellStyle name="Normal 6 7 34" xfId="35641"/>
    <cellStyle name="Normal 6 7 35" xfId="35642"/>
    <cellStyle name="Normal 6 7 36" xfId="35643"/>
    <cellStyle name="Normal 6 7 37" xfId="35644"/>
    <cellStyle name="Normal 6 7 38" xfId="35645"/>
    <cellStyle name="Normal 6 7 39" xfId="35646"/>
    <cellStyle name="Normal 6 7 4" xfId="35647"/>
    <cellStyle name="Normal 6 7 4 10" xfId="35648"/>
    <cellStyle name="Normal 6 7 4 11" xfId="35649"/>
    <cellStyle name="Normal 6 7 4 12" xfId="35650"/>
    <cellStyle name="Normal 6 7 4 13" xfId="35651"/>
    <cellStyle name="Normal 6 7 4 14" xfId="35652"/>
    <cellStyle name="Normal 6 7 4 15" xfId="35653"/>
    <cellStyle name="Normal 6 7 4 2" xfId="35654"/>
    <cellStyle name="Normal 6 7 4 2 2" xfId="35655"/>
    <cellStyle name="Normal 6 7 4 2 3" xfId="35656"/>
    <cellStyle name="Normal 6 7 4 2 4" xfId="35657"/>
    <cellStyle name="Normal 6 7 4 2 5" xfId="35658"/>
    <cellStyle name="Normal 6 7 4 2 6" xfId="35659"/>
    <cellStyle name="Normal 6 7 4 2 7" xfId="35660"/>
    <cellStyle name="Normal 6 7 4 2 8" xfId="35661"/>
    <cellStyle name="Normal 6 7 4 3" xfId="35662"/>
    <cellStyle name="Normal 6 7 4 3 2" xfId="35663"/>
    <cellStyle name="Normal 6 7 4 3 3" xfId="35664"/>
    <cellStyle name="Normal 6 7 4 3 4" xfId="35665"/>
    <cellStyle name="Normal 6 7 4 3 5" xfId="35666"/>
    <cellStyle name="Normal 6 7 4 3 6" xfId="35667"/>
    <cellStyle name="Normal 6 7 4 3 7" xfId="35668"/>
    <cellStyle name="Normal 6 7 4 3 8" xfId="35669"/>
    <cellStyle name="Normal 6 7 4 4" xfId="35670"/>
    <cellStyle name="Normal 6 7 4 4 2" xfId="35671"/>
    <cellStyle name="Normal 6 7 4 4 3" xfId="35672"/>
    <cellStyle name="Normal 6 7 4 4 4" xfId="35673"/>
    <cellStyle name="Normal 6 7 4 4 5" xfId="35674"/>
    <cellStyle name="Normal 6 7 4 4 6" xfId="35675"/>
    <cellStyle name="Normal 6 7 4 4 7" xfId="35676"/>
    <cellStyle name="Normal 6 7 4 4 8" xfId="35677"/>
    <cellStyle name="Normal 6 7 4 5" xfId="35678"/>
    <cellStyle name="Normal 6 7 4 5 2" xfId="35679"/>
    <cellStyle name="Normal 6 7 4 5 3" xfId="35680"/>
    <cellStyle name="Normal 6 7 4 5 4" xfId="35681"/>
    <cellStyle name="Normal 6 7 4 5 5" xfId="35682"/>
    <cellStyle name="Normal 6 7 4 5 6" xfId="35683"/>
    <cellStyle name="Normal 6 7 4 5 7" xfId="35684"/>
    <cellStyle name="Normal 6 7 4 6" xfId="35685"/>
    <cellStyle name="Normal 6 7 4 7" xfId="35686"/>
    <cellStyle name="Normal 6 7 4 8" xfId="35687"/>
    <cellStyle name="Normal 6 7 4 9" xfId="35688"/>
    <cellStyle name="Normal 6 7 5" xfId="35689"/>
    <cellStyle name="Normal 6 7 5 10" xfId="35690"/>
    <cellStyle name="Normal 6 7 5 11" xfId="35691"/>
    <cellStyle name="Normal 6 7 5 12" xfId="35692"/>
    <cellStyle name="Normal 6 7 5 13" xfId="35693"/>
    <cellStyle name="Normal 6 7 5 14" xfId="35694"/>
    <cellStyle name="Normal 6 7 5 15" xfId="35695"/>
    <cellStyle name="Normal 6 7 5 2" xfId="35696"/>
    <cellStyle name="Normal 6 7 5 2 2" xfId="35697"/>
    <cellStyle name="Normal 6 7 5 2 3" xfId="35698"/>
    <cellStyle name="Normal 6 7 5 2 4" xfId="35699"/>
    <cellStyle name="Normal 6 7 5 2 5" xfId="35700"/>
    <cellStyle name="Normal 6 7 5 2 6" xfId="35701"/>
    <cellStyle name="Normal 6 7 5 2 7" xfId="35702"/>
    <cellStyle name="Normal 6 7 5 2 8" xfId="35703"/>
    <cellStyle name="Normal 6 7 5 3" xfId="35704"/>
    <cellStyle name="Normal 6 7 5 3 2" xfId="35705"/>
    <cellStyle name="Normal 6 7 5 3 3" xfId="35706"/>
    <cellStyle name="Normal 6 7 5 3 4" xfId="35707"/>
    <cellStyle name="Normal 6 7 5 3 5" xfId="35708"/>
    <cellStyle name="Normal 6 7 5 3 6" xfId="35709"/>
    <cellStyle name="Normal 6 7 5 3 7" xfId="35710"/>
    <cellStyle name="Normal 6 7 5 3 8" xfId="35711"/>
    <cellStyle name="Normal 6 7 5 4" xfId="35712"/>
    <cellStyle name="Normal 6 7 5 4 2" xfId="35713"/>
    <cellStyle name="Normal 6 7 5 4 3" xfId="35714"/>
    <cellStyle name="Normal 6 7 5 4 4" xfId="35715"/>
    <cellStyle name="Normal 6 7 5 4 5" xfId="35716"/>
    <cellStyle name="Normal 6 7 5 4 6" xfId="35717"/>
    <cellStyle name="Normal 6 7 5 4 7" xfId="35718"/>
    <cellStyle name="Normal 6 7 5 4 8" xfId="35719"/>
    <cellStyle name="Normal 6 7 5 5" xfId="35720"/>
    <cellStyle name="Normal 6 7 5 5 2" xfId="35721"/>
    <cellStyle name="Normal 6 7 5 5 3" xfId="35722"/>
    <cellStyle name="Normal 6 7 5 5 4" xfId="35723"/>
    <cellStyle name="Normal 6 7 5 5 5" xfId="35724"/>
    <cellStyle name="Normal 6 7 5 5 6" xfId="35725"/>
    <cellStyle name="Normal 6 7 5 5 7" xfId="35726"/>
    <cellStyle name="Normal 6 7 5 6" xfId="35727"/>
    <cellStyle name="Normal 6 7 5 7" xfId="35728"/>
    <cellStyle name="Normal 6 7 5 8" xfId="35729"/>
    <cellStyle name="Normal 6 7 5 9" xfId="35730"/>
    <cellStyle name="Normal 6 7 6" xfId="35731"/>
    <cellStyle name="Normal 6 7 6 10" xfId="35732"/>
    <cellStyle name="Normal 6 7 6 11" xfId="35733"/>
    <cellStyle name="Normal 6 7 6 12" xfId="35734"/>
    <cellStyle name="Normal 6 7 6 13" xfId="35735"/>
    <cellStyle name="Normal 6 7 6 14" xfId="35736"/>
    <cellStyle name="Normal 6 7 6 15" xfId="35737"/>
    <cellStyle name="Normal 6 7 6 2" xfId="35738"/>
    <cellStyle name="Normal 6 7 6 2 2" xfId="35739"/>
    <cellStyle name="Normal 6 7 6 2 3" xfId="35740"/>
    <cellStyle name="Normal 6 7 6 2 4" xfId="35741"/>
    <cellStyle name="Normal 6 7 6 2 5" xfId="35742"/>
    <cellStyle name="Normal 6 7 6 2 6" xfId="35743"/>
    <cellStyle name="Normal 6 7 6 2 7" xfId="35744"/>
    <cellStyle name="Normal 6 7 6 2 8" xfId="35745"/>
    <cellStyle name="Normal 6 7 6 3" xfId="35746"/>
    <cellStyle name="Normal 6 7 6 3 2" xfId="35747"/>
    <cellStyle name="Normal 6 7 6 3 3" xfId="35748"/>
    <cellStyle name="Normal 6 7 6 3 4" xfId="35749"/>
    <cellStyle name="Normal 6 7 6 3 5" xfId="35750"/>
    <cellStyle name="Normal 6 7 6 3 6" xfId="35751"/>
    <cellStyle name="Normal 6 7 6 3 7" xfId="35752"/>
    <cellStyle name="Normal 6 7 6 3 8" xfId="35753"/>
    <cellStyle name="Normal 6 7 6 4" xfId="35754"/>
    <cellStyle name="Normal 6 7 6 4 2" xfId="35755"/>
    <cellStyle name="Normal 6 7 6 4 3" xfId="35756"/>
    <cellStyle name="Normal 6 7 6 4 4" xfId="35757"/>
    <cellStyle name="Normal 6 7 6 4 5" xfId="35758"/>
    <cellStyle name="Normal 6 7 6 4 6" xfId="35759"/>
    <cellStyle name="Normal 6 7 6 4 7" xfId="35760"/>
    <cellStyle name="Normal 6 7 6 4 8" xfId="35761"/>
    <cellStyle name="Normal 6 7 6 5" xfId="35762"/>
    <cellStyle name="Normal 6 7 6 5 2" xfId="35763"/>
    <cellStyle name="Normal 6 7 6 5 3" xfId="35764"/>
    <cellStyle name="Normal 6 7 6 5 4" xfId="35765"/>
    <cellStyle name="Normal 6 7 6 5 5" xfId="35766"/>
    <cellStyle name="Normal 6 7 6 5 6" xfId="35767"/>
    <cellStyle name="Normal 6 7 6 5 7" xfId="35768"/>
    <cellStyle name="Normal 6 7 6 6" xfId="35769"/>
    <cellStyle name="Normal 6 7 6 7" xfId="35770"/>
    <cellStyle name="Normal 6 7 6 8" xfId="35771"/>
    <cellStyle name="Normal 6 7 6 9" xfId="35772"/>
    <cellStyle name="Normal 6 7 7" xfId="35773"/>
    <cellStyle name="Normal 6 7 7 10" xfId="35774"/>
    <cellStyle name="Normal 6 7 7 11" xfId="35775"/>
    <cellStyle name="Normal 6 7 7 12" xfId="35776"/>
    <cellStyle name="Normal 6 7 7 13" xfId="35777"/>
    <cellStyle name="Normal 6 7 7 14" xfId="35778"/>
    <cellStyle name="Normal 6 7 7 15" xfId="35779"/>
    <cellStyle name="Normal 6 7 7 2" xfId="35780"/>
    <cellStyle name="Normal 6 7 7 2 2" xfId="35781"/>
    <cellStyle name="Normal 6 7 7 2 3" xfId="35782"/>
    <cellStyle name="Normal 6 7 7 2 4" xfId="35783"/>
    <cellStyle name="Normal 6 7 7 2 5" xfId="35784"/>
    <cellStyle name="Normal 6 7 7 2 6" xfId="35785"/>
    <cellStyle name="Normal 6 7 7 2 7" xfId="35786"/>
    <cellStyle name="Normal 6 7 7 2 8" xfId="35787"/>
    <cellStyle name="Normal 6 7 7 3" xfId="35788"/>
    <cellStyle name="Normal 6 7 7 3 2" xfId="35789"/>
    <cellStyle name="Normal 6 7 7 3 3" xfId="35790"/>
    <cellStyle name="Normal 6 7 7 3 4" xfId="35791"/>
    <cellStyle name="Normal 6 7 7 3 5" xfId="35792"/>
    <cellStyle name="Normal 6 7 7 3 6" xfId="35793"/>
    <cellStyle name="Normal 6 7 7 3 7" xfId="35794"/>
    <cellStyle name="Normal 6 7 7 3 8" xfId="35795"/>
    <cellStyle name="Normal 6 7 7 4" xfId="35796"/>
    <cellStyle name="Normal 6 7 7 4 2" xfId="35797"/>
    <cellStyle name="Normal 6 7 7 4 3" xfId="35798"/>
    <cellStyle name="Normal 6 7 7 4 4" xfId="35799"/>
    <cellStyle name="Normal 6 7 7 4 5" xfId="35800"/>
    <cellStyle name="Normal 6 7 7 4 6" xfId="35801"/>
    <cellStyle name="Normal 6 7 7 4 7" xfId="35802"/>
    <cellStyle name="Normal 6 7 7 4 8" xfId="35803"/>
    <cellStyle name="Normal 6 7 7 5" xfId="35804"/>
    <cellStyle name="Normal 6 7 7 5 2" xfId="35805"/>
    <cellStyle name="Normal 6 7 7 5 3" xfId="35806"/>
    <cellStyle name="Normal 6 7 7 5 4" xfId="35807"/>
    <cellStyle name="Normal 6 7 7 5 5" xfId="35808"/>
    <cellStyle name="Normal 6 7 7 5 6" xfId="35809"/>
    <cellStyle name="Normal 6 7 7 5 7" xfId="35810"/>
    <cellStyle name="Normal 6 7 7 6" xfId="35811"/>
    <cellStyle name="Normal 6 7 7 7" xfId="35812"/>
    <cellStyle name="Normal 6 7 7 8" xfId="35813"/>
    <cellStyle name="Normal 6 7 7 9" xfId="35814"/>
    <cellStyle name="Normal 6 7 8" xfId="35815"/>
    <cellStyle name="Normal 6 7 8 10" xfId="35816"/>
    <cellStyle name="Normal 6 7 8 11" xfId="35817"/>
    <cellStyle name="Normal 6 7 8 12" xfId="35818"/>
    <cellStyle name="Normal 6 7 8 13" xfId="35819"/>
    <cellStyle name="Normal 6 7 8 2" xfId="35820"/>
    <cellStyle name="Normal 6 7 8 3" xfId="35821"/>
    <cellStyle name="Normal 6 7 8 4" xfId="35822"/>
    <cellStyle name="Normal 6 7 8 5" xfId="35823"/>
    <cellStyle name="Normal 6 7 8 6" xfId="35824"/>
    <cellStyle name="Normal 6 7 8 7" xfId="35825"/>
    <cellStyle name="Normal 6 7 8 8" xfId="35826"/>
    <cellStyle name="Normal 6 7 8 9" xfId="35827"/>
    <cellStyle name="Normal 6 7 9" xfId="35828"/>
    <cellStyle name="Normal 6 7 9 10" xfId="35829"/>
    <cellStyle name="Normal 6 7 9 11" xfId="35830"/>
    <cellStyle name="Normal 6 7 9 12" xfId="35831"/>
    <cellStyle name="Normal 6 7 9 13" xfId="35832"/>
    <cellStyle name="Normal 6 7 9 2" xfId="35833"/>
    <cellStyle name="Normal 6 7 9 3" xfId="35834"/>
    <cellStyle name="Normal 6 7 9 4" xfId="35835"/>
    <cellStyle name="Normal 6 7 9 5" xfId="35836"/>
    <cellStyle name="Normal 6 7 9 6" xfId="35837"/>
    <cellStyle name="Normal 6 7 9 7" xfId="35838"/>
    <cellStyle name="Normal 6 7 9 8" xfId="35839"/>
    <cellStyle name="Normal 6 7 9 9" xfId="35840"/>
    <cellStyle name="Normal 6 70" xfId="35841"/>
    <cellStyle name="Normal 6 70 10" xfId="35842"/>
    <cellStyle name="Normal 6 70 11" xfId="35843"/>
    <cellStyle name="Normal 6 70 12" xfId="35844"/>
    <cellStyle name="Normal 6 70 2" xfId="35845"/>
    <cellStyle name="Normal 6 70 2 2" xfId="35846"/>
    <cellStyle name="Normal 6 70 2 3" xfId="35847"/>
    <cellStyle name="Normal 6 70 2 4" xfId="35848"/>
    <cellStyle name="Normal 6 70 2 5" xfId="35849"/>
    <cellStyle name="Normal 6 70 2 6" xfId="35850"/>
    <cellStyle name="Normal 6 70 2 7" xfId="35851"/>
    <cellStyle name="Normal 6 70 2 8" xfId="35852"/>
    <cellStyle name="Normal 6 70 3" xfId="35853"/>
    <cellStyle name="Normal 6 70 3 2" xfId="35854"/>
    <cellStyle name="Normal 6 70 3 3" xfId="35855"/>
    <cellStyle name="Normal 6 70 3 4" xfId="35856"/>
    <cellStyle name="Normal 6 70 3 5" xfId="35857"/>
    <cellStyle name="Normal 6 70 3 6" xfId="35858"/>
    <cellStyle name="Normal 6 70 3 7" xfId="35859"/>
    <cellStyle name="Normal 6 70 3 8" xfId="35860"/>
    <cellStyle name="Normal 6 70 4" xfId="35861"/>
    <cellStyle name="Normal 6 70 4 2" xfId="35862"/>
    <cellStyle name="Normal 6 70 4 3" xfId="35863"/>
    <cellStyle name="Normal 6 70 4 4" xfId="35864"/>
    <cellStyle name="Normal 6 70 4 5" xfId="35865"/>
    <cellStyle name="Normal 6 70 4 6" xfId="35866"/>
    <cellStyle name="Normal 6 70 4 7" xfId="35867"/>
    <cellStyle name="Normal 6 70 4 8" xfId="35868"/>
    <cellStyle name="Normal 6 70 5" xfId="35869"/>
    <cellStyle name="Normal 6 70 5 2" xfId="35870"/>
    <cellStyle name="Normal 6 70 5 3" xfId="35871"/>
    <cellStyle name="Normal 6 70 5 4" xfId="35872"/>
    <cellStyle name="Normal 6 70 5 5" xfId="35873"/>
    <cellStyle name="Normal 6 70 5 6" xfId="35874"/>
    <cellStyle name="Normal 6 70 5 7" xfId="35875"/>
    <cellStyle name="Normal 6 70 6" xfId="35876"/>
    <cellStyle name="Normal 6 70 7" xfId="35877"/>
    <cellStyle name="Normal 6 70 8" xfId="35878"/>
    <cellStyle name="Normal 6 70 9" xfId="35879"/>
    <cellStyle name="Normal 6 71" xfId="35880"/>
    <cellStyle name="Normal 6 71 10" xfId="35881"/>
    <cellStyle name="Normal 6 71 11" xfId="35882"/>
    <cellStyle name="Normal 6 71 12" xfId="35883"/>
    <cellStyle name="Normal 6 71 2" xfId="35884"/>
    <cellStyle name="Normal 6 71 2 2" xfId="35885"/>
    <cellStyle name="Normal 6 71 2 3" xfId="35886"/>
    <cellStyle name="Normal 6 71 2 4" xfId="35887"/>
    <cellStyle name="Normal 6 71 2 5" xfId="35888"/>
    <cellStyle name="Normal 6 71 2 6" xfId="35889"/>
    <cellStyle name="Normal 6 71 2 7" xfId="35890"/>
    <cellStyle name="Normal 6 71 2 8" xfId="35891"/>
    <cellStyle name="Normal 6 71 3" xfId="35892"/>
    <cellStyle name="Normal 6 71 3 2" xfId="35893"/>
    <cellStyle name="Normal 6 71 3 3" xfId="35894"/>
    <cellStyle name="Normal 6 71 3 4" xfId="35895"/>
    <cellStyle name="Normal 6 71 3 5" xfId="35896"/>
    <cellStyle name="Normal 6 71 3 6" xfId="35897"/>
    <cellStyle name="Normal 6 71 3 7" xfId="35898"/>
    <cellStyle name="Normal 6 71 3 8" xfId="35899"/>
    <cellStyle name="Normal 6 71 4" xfId="35900"/>
    <cellStyle name="Normal 6 71 4 2" xfId="35901"/>
    <cellStyle name="Normal 6 71 4 3" xfId="35902"/>
    <cellStyle name="Normal 6 71 4 4" xfId="35903"/>
    <cellStyle name="Normal 6 71 4 5" xfId="35904"/>
    <cellStyle name="Normal 6 71 4 6" xfId="35905"/>
    <cellStyle name="Normal 6 71 4 7" xfId="35906"/>
    <cellStyle name="Normal 6 71 4 8" xfId="35907"/>
    <cellStyle name="Normal 6 71 5" xfId="35908"/>
    <cellStyle name="Normal 6 71 5 2" xfId="35909"/>
    <cellStyle name="Normal 6 71 5 3" xfId="35910"/>
    <cellStyle name="Normal 6 71 5 4" xfId="35911"/>
    <cellStyle name="Normal 6 71 5 5" xfId="35912"/>
    <cellStyle name="Normal 6 71 5 6" xfId="35913"/>
    <cellStyle name="Normal 6 71 5 7" xfId="35914"/>
    <cellStyle name="Normal 6 71 6" xfId="35915"/>
    <cellStyle name="Normal 6 71 7" xfId="35916"/>
    <cellStyle name="Normal 6 71 8" xfId="35917"/>
    <cellStyle name="Normal 6 71 9" xfId="35918"/>
    <cellStyle name="Normal 6 72" xfId="35919"/>
    <cellStyle name="Normal 6 72 10" xfId="35920"/>
    <cellStyle name="Normal 6 72 11" xfId="35921"/>
    <cellStyle name="Normal 6 72 12" xfId="35922"/>
    <cellStyle name="Normal 6 72 2" xfId="35923"/>
    <cellStyle name="Normal 6 72 2 2" xfId="35924"/>
    <cellStyle name="Normal 6 72 2 3" xfId="35925"/>
    <cellStyle name="Normal 6 72 2 4" xfId="35926"/>
    <cellStyle name="Normal 6 72 2 5" xfId="35927"/>
    <cellStyle name="Normal 6 72 2 6" xfId="35928"/>
    <cellStyle name="Normal 6 72 2 7" xfId="35929"/>
    <cellStyle name="Normal 6 72 2 8" xfId="35930"/>
    <cellStyle name="Normal 6 72 3" xfId="35931"/>
    <cellStyle name="Normal 6 72 3 2" xfId="35932"/>
    <cellStyle name="Normal 6 72 3 3" xfId="35933"/>
    <cellStyle name="Normal 6 72 3 4" xfId="35934"/>
    <cellStyle name="Normal 6 72 3 5" xfId="35935"/>
    <cellStyle name="Normal 6 72 3 6" xfId="35936"/>
    <cellStyle name="Normal 6 72 3 7" xfId="35937"/>
    <cellStyle name="Normal 6 72 3 8" xfId="35938"/>
    <cellStyle name="Normal 6 72 4" xfId="35939"/>
    <cellStyle name="Normal 6 72 4 2" xfId="35940"/>
    <cellStyle name="Normal 6 72 4 3" xfId="35941"/>
    <cellStyle name="Normal 6 72 4 4" xfId="35942"/>
    <cellStyle name="Normal 6 72 4 5" xfId="35943"/>
    <cellStyle name="Normal 6 72 4 6" xfId="35944"/>
    <cellStyle name="Normal 6 72 4 7" xfId="35945"/>
    <cellStyle name="Normal 6 72 4 8" xfId="35946"/>
    <cellStyle name="Normal 6 72 5" xfId="35947"/>
    <cellStyle name="Normal 6 72 5 2" xfId="35948"/>
    <cellStyle name="Normal 6 72 5 3" xfId="35949"/>
    <cellStyle name="Normal 6 72 5 4" xfId="35950"/>
    <cellStyle name="Normal 6 72 5 5" xfId="35951"/>
    <cellStyle name="Normal 6 72 5 6" xfId="35952"/>
    <cellStyle name="Normal 6 72 5 7" xfId="35953"/>
    <cellStyle name="Normal 6 72 6" xfId="35954"/>
    <cellStyle name="Normal 6 72 7" xfId="35955"/>
    <cellStyle name="Normal 6 72 8" xfId="35956"/>
    <cellStyle name="Normal 6 72 9" xfId="35957"/>
    <cellStyle name="Normal 6 73" xfId="35958"/>
    <cellStyle name="Normal 6 73 10" xfId="35959"/>
    <cellStyle name="Normal 6 73 11" xfId="35960"/>
    <cellStyle name="Normal 6 73 12" xfId="35961"/>
    <cellStyle name="Normal 6 73 2" xfId="35962"/>
    <cellStyle name="Normal 6 73 2 2" xfId="35963"/>
    <cellStyle name="Normal 6 73 2 3" xfId="35964"/>
    <cellStyle name="Normal 6 73 2 4" xfId="35965"/>
    <cellStyle name="Normal 6 73 2 5" xfId="35966"/>
    <cellStyle name="Normal 6 73 2 6" xfId="35967"/>
    <cellStyle name="Normal 6 73 2 7" xfId="35968"/>
    <cellStyle name="Normal 6 73 2 8" xfId="35969"/>
    <cellStyle name="Normal 6 73 3" xfId="35970"/>
    <cellStyle name="Normal 6 73 3 2" xfId="35971"/>
    <cellStyle name="Normal 6 73 3 3" xfId="35972"/>
    <cellStyle name="Normal 6 73 3 4" xfId="35973"/>
    <cellStyle name="Normal 6 73 3 5" xfId="35974"/>
    <cellStyle name="Normal 6 73 3 6" xfId="35975"/>
    <cellStyle name="Normal 6 73 3 7" xfId="35976"/>
    <cellStyle name="Normal 6 73 3 8" xfId="35977"/>
    <cellStyle name="Normal 6 73 4" xfId="35978"/>
    <cellStyle name="Normal 6 73 4 2" xfId="35979"/>
    <cellStyle name="Normal 6 73 4 3" xfId="35980"/>
    <cellStyle name="Normal 6 73 4 4" xfId="35981"/>
    <cellStyle name="Normal 6 73 4 5" xfId="35982"/>
    <cellStyle name="Normal 6 73 4 6" xfId="35983"/>
    <cellStyle name="Normal 6 73 4 7" xfId="35984"/>
    <cellStyle name="Normal 6 73 4 8" xfId="35985"/>
    <cellStyle name="Normal 6 73 5" xfId="35986"/>
    <cellStyle name="Normal 6 73 5 2" xfId="35987"/>
    <cellStyle name="Normal 6 73 5 3" xfId="35988"/>
    <cellStyle name="Normal 6 73 5 4" xfId="35989"/>
    <cellStyle name="Normal 6 73 5 5" xfId="35990"/>
    <cellStyle name="Normal 6 73 5 6" xfId="35991"/>
    <cellStyle name="Normal 6 73 5 7" xfId="35992"/>
    <cellStyle name="Normal 6 73 6" xfId="35993"/>
    <cellStyle name="Normal 6 73 7" xfId="35994"/>
    <cellStyle name="Normal 6 73 8" xfId="35995"/>
    <cellStyle name="Normal 6 73 9" xfId="35996"/>
    <cellStyle name="Normal 6 74" xfId="35997"/>
    <cellStyle name="Normal 6 74 10" xfId="35998"/>
    <cellStyle name="Normal 6 74 11" xfId="35999"/>
    <cellStyle name="Normal 6 74 12" xfId="36000"/>
    <cellStyle name="Normal 6 74 2" xfId="36001"/>
    <cellStyle name="Normal 6 74 2 2" xfId="36002"/>
    <cellStyle name="Normal 6 74 2 3" xfId="36003"/>
    <cellStyle name="Normal 6 74 2 4" xfId="36004"/>
    <cellStyle name="Normal 6 74 2 5" xfId="36005"/>
    <cellStyle name="Normal 6 74 2 6" xfId="36006"/>
    <cellStyle name="Normal 6 74 2 7" xfId="36007"/>
    <cellStyle name="Normal 6 74 2 8" xfId="36008"/>
    <cellStyle name="Normal 6 74 3" xfId="36009"/>
    <cellStyle name="Normal 6 74 3 2" xfId="36010"/>
    <cellStyle name="Normal 6 74 3 3" xfId="36011"/>
    <cellStyle name="Normal 6 74 3 4" xfId="36012"/>
    <cellStyle name="Normal 6 74 3 5" xfId="36013"/>
    <cellStyle name="Normal 6 74 3 6" xfId="36014"/>
    <cellStyle name="Normal 6 74 3 7" xfId="36015"/>
    <cellStyle name="Normal 6 74 3 8" xfId="36016"/>
    <cellStyle name="Normal 6 74 4" xfId="36017"/>
    <cellStyle name="Normal 6 74 4 2" xfId="36018"/>
    <cellStyle name="Normal 6 74 4 3" xfId="36019"/>
    <cellStyle name="Normal 6 74 4 4" xfId="36020"/>
    <cellStyle name="Normal 6 74 4 5" xfId="36021"/>
    <cellStyle name="Normal 6 74 4 6" xfId="36022"/>
    <cellStyle name="Normal 6 74 4 7" xfId="36023"/>
    <cellStyle name="Normal 6 74 4 8" xfId="36024"/>
    <cellStyle name="Normal 6 74 5" xfId="36025"/>
    <cellStyle name="Normal 6 74 5 2" xfId="36026"/>
    <cellStyle name="Normal 6 74 5 3" xfId="36027"/>
    <cellStyle name="Normal 6 74 5 4" xfId="36028"/>
    <cellStyle name="Normal 6 74 5 5" xfId="36029"/>
    <cellStyle name="Normal 6 74 5 6" xfId="36030"/>
    <cellStyle name="Normal 6 74 5 7" xfId="36031"/>
    <cellStyle name="Normal 6 74 6" xfId="36032"/>
    <cellStyle name="Normal 6 74 7" xfId="36033"/>
    <cellStyle name="Normal 6 74 8" xfId="36034"/>
    <cellStyle name="Normal 6 74 9" xfId="36035"/>
    <cellStyle name="Normal 6 75" xfId="36036"/>
    <cellStyle name="Normal 6 75 10" xfId="36037"/>
    <cellStyle name="Normal 6 75 11" xfId="36038"/>
    <cellStyle name="Normal 6 75 12" xfId="36039"/>
    <cellStyle name="Normal 6 75 2" xfId="36040"/>
    <cellStyle name="Normal 6 75 2 2" xfId="36041"/>
    <cellStyle name="Normal 6 75 2 3" xfId="36042"/>
    <cellStyle name="Normal 6 75 2 4" xfId="36043"/>
    <cellStyle name="Normal 6 75 2 5" xfId="36044"/>
    <cellStyle name="Normal 6 75 2 6" xfId="36045"/>
    <cellStyle name="Normal 6 75 2 7" xfId="36046"/>
    <cellStyle name="Normal 6 75 2 8" xfId="36047"/>
    <cellStyle name="Normal 6 75 3" xfId="36048"/>
    <cellStyle name="Normal 6 75 3 2" xfId="36049"/>
    <cellStyle name="Normal 6 75 3 3" xfId="36050"/>
    <cellStyle name="Normal 6 75 3 4" xfId="36051"/>
    <cellStyle name="Normal 6 75 3 5" xfId="36052"/>
    <cellStyle name="Normal 6 75 3 6" xfId="36053"/>
    <cellStyle name="Normal 6 75 3 7" xfId="36054"/>
    <cellStyle name="Normal 6 75 3 8" xfId="36055"/>
    <cellStyle name="Normal 6 75 4" xfId="36056"/>
    <cellStyle name="Normal 6 75 4 2" xfId="36057"/>
    <cellStyle name="Normal 6 75 4 3" xfId="36058"/>
    <cellStyle name="Normal 6 75 4 4" xfId="36059"/>
    <cellStyle name="Normal 6 75 4 5" xfId="36060"/>
    <cellStyle name="Normal 6 75 4 6" xfId="36061"/>
    <cellStyle name="Normal 6 75 4 7" xfId="36062"/>
    <cellStyle name="Normal 6 75 4 8" xfId="36063"/>
    <cellStyle name="Normal 6 75 5" xfId="36064"/>
    <cellStyle name="Normal 6 75 5 2" xfId="36065"/>
    <cellStyle name="Normal 6 75 5 3" xfId="36066"/>
    <cellStyle name="Normal 6 75 5 4" xfId="36067"/>
    <cellStyle name="Normal 6 75 5 5" xfId="36068"/>
    <cellStyle name="Normal 6 75 5 6" xfId="36069"/>
    <cellStyle name="Normal 6 75 5 7" xfId="36070"/>
    <cellStyle name="Normal 6 75 6" xfId="36071"/>
    <cellStyle name="Normal 6 75 7" xfId="36072"/>
    <cellStyle name="Normal 6 75 8" xfId="36073"/>
    <cellStyle name="Normal 6 75 9" xfId="36074"/>
    <cellStyle name="Normal 6 76" xfId="36075"/>
    <cellStyle name="Normal 6 76 2" xfId="36076"/>
    <cellStyle name="Normal 6 76 3" xfId="36077"/>
    <cellStyle name="Normal 6 76 4" xfId="36078"/>
    <cellStyle name="Normal 6 76 5" xfId="36079"/>
    <cellStyle name="Normal 6 76 6" xfId="36080"/>
    <cellStyle name="Normal 6 76 7" xfId="36081"/>
    <cellStyle name="Normal 6 76 8" xfId="36082"/>
    <cellStyle name="Normal 6 77" xfId="36083"/>
    <cellStyle name="Normal 6 77 2" xfId="36084"/>
    <cellStyle name="Normal 6 77 3" xfId="36085"/>
    <cellStyle name="Normal 6 77 4" xfId="36086"/>
    <cellStyle name="Normal 6 77 5" xfId="36087"/>
    <cellStyle name="Normal 6 77 6" xfId="36088"/>
    <cellStyle name="Normal 6 77 7" xfId="36089"/>
    <cellStyle name="Normal 6 77 8" xfId="36090"/>
    <cellStyle name="Normal 6 78" xfId="36091"/>
    <cellStyle name="Normal 6 78 2" xfId="36092"/>
    <cellStyle name="Normal 6 78 3" xfId="36093"/>
    <cellStyle name="Normal 6 78 4" xfId="36094"/>
    <cellStyle name="Normal 6 78 5" xfId="36095"/>
    <cellStyle name="Normal 6 78 6" xfId="36096"/>
    <cellStyle name="Normal 6 78 7" xfId="36097"/>
    <cellStyle name="Normal 6 78 8" xfId="36098"/>
    <cellStyle name="Normal 6 79" xfId="36099"/>
    <cellStyle name="Normal 6 79 2" xfId="36100"/>
    <cellStyle name="Normal 6 79 3" xfId="36101"/>
    <cellStyle name="Normal 6 79 4" xfId="36102"/>
    <cellStyle name="Normal 6 79 5" xfId="36103"/>
    <cellStyle name="Normal 6 79 6" xfId="36104"/>
    <cellStyle name="Normal 6 79 7" xfId="36105"/>
    <cellStyle name="Normal 6 8" xfId="36106"/>
    <cellStyle name="Normal 6 8 10" xfId="36107"/>
    <cellStyle name="Normal 6 8 10 10" xfId="36108"/>
    <cellStyle name="Normal 6 8 10 11" xfId="36109"/>
    <cellStyle name="Normal 6 8 10 12" xfId="36110"/>
    <cellStyle name="Normal 6 8 10 13" xfId="36111"/>
    <cellStyle name="Normal 6 8 10 2" xfId="36112"/>
    <cellStyle name="Normal 6 8 10 3" xfId="36113"/>
    <cellStyle name="Normal 6 8 10 4" xfId="36114"/>
    <cellStyle name="Normal 6 8 10 5" xfId="36115"/>
    <cellStyle name="Normal 6 8 10 6" xfId="36116"/>
    <cellStyle name="Normal 6 8 10 7" xfId="36117"/>
    <cellStyle name="Normal 6 8 10 8" xfId="36118"/>
    <cellStyle name="Normal 6 8 10 9" xfId="36119"/>
    <cellStyle name="Normal 6 8 11" xfId="36120"/>
    <cellStyle name="Normal 6 8 11 10" xfId="36121"/>
    <cellStyle name="Normal 6 8 11 11" xfId="36122"/>
    <cellStyle name="Normal 6 8 11 12" xfId="36123"/>
    <cellStyle name="Normal 6 8 11 13" xfId="36124"/>
    <cellStyle name="Normal 6 8 11 2" xfId="36125"/>
    <cellStyle name="Normal 6 8 11 3" xfId="36126"/>
    <cellStyle name="Normal 6 8 11 4" xfId="36127"/>
    <cellStyle name="Normal 6 8 11 5" xfId="36128"/>
    <cellStyle name="Normal 6 8 11 6" xfId="36129"/>
    <cellStyle name="Normal 6 8 11 7" xfId="36130"/>
    <cellStyle name="Normal 6 8 11 8" xfId="36131"/>
    <cellStyle name="Normal 6 8 11 9" xfId="36132"/>
    <cellStyle name="Normal 6 8 12" xfId="36133"/>
    <cellStyle name="Normal 6 8 12 10" xfId="36134"/>
    <cellStyle name="Normal 6 8 12 11" xfId="36135"/>
    <cellStyle name="Normal 6 8 12 12" xfId="36136"/>
    <cellStyle name="Normal 6 8 12 13" xfId="36137"/>
    <cellStyle name="Normal 6 8 12 2" xfId="36138"/>
    <cellStyle name="Normal 6 8 12 3" xfId="36139"/>
    <cellStyle name="Normal 6 8 12 4" xfId="36140"/>
    <cellStyle name="Normal 6 8 12 5" xfId="36141"/>
    <cellStyle name="Normal 6 8 12 6" xfId="36142"/>
    <cellStyle name="Normal 6 8 12 7" xfId="36143"/>
    <cellStyle name="Normal 6 8 12 8" xfId="36144"/>
    <cellStyle name="Normal 6 8 12 9" xfId="36145"/>
    <cellStyle name="Normal 6 8 13" xfId="36146"/>
    <cellStyle name="Normal 6 8 13 10" xfId="36147"/>
    <cellStyle name="Normal 6 8 13 11" xfId="36148"/>
    <cellStyle name="Normal 6 8 13 12" xfId="36149"/>
    <cellStyle name="Normal 6 8 13 13" xfId="36150"/>
    <cellStyle name="Normal 6 8 13 2" xfId="36151"/>
    <cellStyle name="Normal 6 8 13 3" xfId="36152"/>
    <cellStyle name="Normal 6 8 13 4" xfId="36153"/>
    <cellStyle name="Normal 6 8 13 5" xfId="36154"/>
    <cellStyle name="Normal 6 8 13 6" xfId="36155"/>
    <cellStyle name="Normal 6 8 13 7" xfId="36156"/>
    <cellStyle name="Normal 6 8 13 8" xfId="36157"/>
    <cellStyle name="Normal 6 8 13 9" xfId="36158"/>
    <cellStyle name="Normal 6 8 14" xfId="36159"/>
    <cellStyle name="Normal 6 8 14 10" xfId="36160"/>
    <cellStyle name="Normal 6 8 14 11" xfId="36161"/>
    <cellStyle name="Normal 6 8 14 12" xfId="36162"/>
    <cellStyle name="Normal 6 8 14 13" xfId="36163"/>
    <cellStyle name="Normal 6 8 14 2" xfId="36164"/>
    <cellStyle name="Normal 6 8 14 3" xfId="36165"/>
    <cellStyle name="Normal 6 8 14 4" xfId="36166"/>
    <cellStyle name="Normal 6 8 14 5" xfId="36167"/>
    <cellStyle name="Normal 6 8 14 6" xfId="36168"/>
    <cellStyle name="Normal 6 8 14 7" xfId="36169"/>
    <cellStyle name="Normal 6 8 14 8" xfId="36170"/>
    <cellStyle name="Normal 6 8 14 9" xfId="36171"/>
    <cellStyle name="Normal 6 8 15" xfId="36172"/>
    <cellStyle name="Normal 6 8 15 10" xfId="36173"/>
    <cellStyle name="Normal 6 8 15 11" xfId="36174"/>
    <cellStyle name="Normal 6 8 15 12" xfId="36175"/>
    <cellStyle name="Normal 6 8 15 13" xfId="36176"/>
    <cellStyle name="Normal 6 8 15 2" xfId="36177"/>
    <cellStyle name="Normal 6 8 15 3" xfId="36178"/>
    <cellStyle name="Normal 6 8 15 4" xfId="36179"/>
    <cellStyle name="Normal 6 8 15 5" xfId="36180"/>
    <cellStyle name="Normal 6 8 15 6" xfId="36181"/>
    <cellStyle name="Normal 6 8 15 7" xfId="36182"/>
    <cellStyle name="Normal 6 8 15 8" xfId="36183"/>
    <cellStyle name="Normal 6 8 15 9" xfId="36184"/>
    <cellStyle name="Normal 6 8 16" xfId="36185"/>
    <cellStyle name="Normal 6 8 16 10" xfId="36186"/>
    <cellStyle name="Normal 6 8 16 11" xfId="36187"/>
    <cellStyle name="Normal 6 8 16 12" xfId="36188"/>
    <cellStyle name="Normal 6 8 16 13" xfId="36189"/>
    <cellStyle name="Normal 6 8 16 2" xfId="36190"/>
    <cellStyle name="Normal 6 8 16 3" xfId="36191"/>
    <cellStyle name="Normal 6 8 16 4" xfId="36192"/>
    <cellStyle name="Normal 6 8 16 5" xfId="36193"/>
    <cellStyle name="Normal 6 8 16 6" xfId="36194"/>
    <cellStyle name="Normal 6 8 16 7" xfId="36195"/>
    <cellStyle name="Normal 6 8 16 8" xfId="36196"/>
    <cellStyle name="Normal 6 8 16 9" xfId="36197"/>
    <cellStyle name="Normal 6 8 17" xfId="36198"/>
    <cellStyle name="Normal 6 8 17 10" xfId="36199"/>
    <cellStyle name="Normal 6 8 17 11" xfId="36200"/>
    <cellStyle name="Normal 6 8 17 12" xfId="36201"/>
    <cellStyle name="Normal 6 8 17 13" xfId="36202"/>
    <cellStyle name="Normal 6 8 17 2" xfId="36203"/>
    <cellStyle name="Normal 6 8 17 3" xfId="36204"/>
    <cellStyle name="Normal 6 8 17 4" xfId="36205"/>
    <cellStyle name="Normal 6 8 17 5" xfId="36206"/>
    <cellStyle name="Normal 6 8 17 6" xfId="36207"/>
    <cellStyle name="Normal 6 8 17 7" xfId="36208"/>
    <cellStyle name="Normal 6 8 17 8" xfId="36209"/>
    <cellStyle name="Normal 6 8 17 9" xfId="36210"/>
    <cellStyle name="Normal 6 8 18" xfId="36211"/>
    <cellStyle name="Normal 6 8 18 10" xfId="36212"/>
    <cellStyle name="Normal 6 8 18 11" xfId="36213"/>
    <cellStyle name="Normal 6 8 18 12" xfId="36214"/>
    <cellStyle name="Normal 6 8 18 13" xfId="36215"/>
    <cellStyle name="Normal 6 8 18 2" xfId="36216"/>
    <cellStyle name="Normal 6 8 18 3" xfId="36217"/>
    <cellStyle name="Normal 6 8 18 4" xfId="36218"/>
    <cellStyle name="Normal 6 8 18 5" xfId="36219"/>
    <cellStyle name="Normal 6 8 18 6" xfId="36220"/>
    <cellStyle name="Normal 6 8 18 7" xfId="36221"/>
    <cellStyle name="Normal 6 8 18 8" xfId="36222"/>
    <cellStyle name="Normal 6 8 18 9" xfId="36223"/>
    <cellStyle name="Normal 6 8 19" xfId="36224"/>
    <cellStyle name="Normal 6 8 19 10" xfId="36225"/>
    <cellStyle name="Normal 6 8 19 11" xfId="36226"/>
    <cellStyle name="Normal 6 8 19 12" xfId="36227"/>
    <cellStyle name="Normal 6 8 19 13" xfId="36228"/>
    <cellStyle name="Normal 6 8 19 2" xfId="36229"/>
    <cellStyle name="Normal 6 8 19 3" xfId="36230"/>
    <cellStyle name="Normal 6 8 19 4" xfId="36231"/>
    <cellStyle name="Normal 6 8 19 5" xfId="36232"/>
    <cellStyle name="Normal 6 8 19 6" xfId="36233"/>
    <cellStyle name="Normal 6 8 19 7" xfId="36234"/>
    <cellStyle name="Normal 6 8 19 8" xfId="36235"/>
    <cellStyle name="Normal 6 8 19 9" xfId="36236"/>
    <cellStyle name="Normal 6 8 2" xfId="36237"/>
    <cellStyle name="Normal 6 8 2 10" xfId="36238"/>
    <cellStyle name="Normal 6 8 2 11" xfId="36239"/>
    <cellStyle name="Normal 6 8 2 12" xfId="36240"/>
    <cellStyle name="Normal 6 8 2 13" xfId="36241"/>
    <cellStyle name="Normal 6 8 2 14" xfId="36242"/>
    <cellStyle name="Normal 6 8 2 15" xfId="36243"/>
    <cellStyle name="Normal 6 8 2 2" xfId="36244"/>
    <cellStyle name="Normal 6 8 2 2 2" xfId="36245"/>
    <cellStyle name="Normal 6 8 2 2 3" xfId="36246"/>
    <cellStyle name="Normal 6 8 2 2 4" xfId="36247"/>
    <cellStyle name="Normal 6 8 2 2 5" xfId="36248"/>
    <cellStyle name="Normal 6 8 2 2 6" xfId="36249"/>
    <cellStyle name="Normal 6 8 2 2 7" xfId="36250"/>
    <cellStyle name="Normal 6 8 2 2 8" xfId="36251"/>
    <cellStyle name="Normal 6 8 2 3" xfId="36252"/>
    <cellStyle name="Normal 6 8 2 3 2" xfId="36253"/>
    <cellStyle name="Normal 6 8 2 3 3" xfId="36254"/>
    <cellStyle name="Normal 6 8 2 3 4" xfId="36255"/>
    <cellStyle name="Normal 6 8 2 3 5" xfId="36256"/>
    <cellStyle name="Normal 6 8 2 3 6" xfId="36257"/>
    <cellStyle name="Normal 6 8 2 3 7" xfId="36258"/>
    <cellStyle name="Normal 6 8 2 3 8" xfId="36259"/>
    <cellStyle name="Normal 6 8 2 4" xfId="36260"/>
    <cellStyle name="Normal 6 8 2 4 2" xfId="36261"/>
    <cellStyle name="Normal 6 8 2 4 3" xfId="36262"/>
    <cellStyle name="Normal 6 8 2 4 4" xfId="36263"/>
    <cellStyle name="Normal 6 8 2 4 5" xfId="36264"/>
    <cellStyle name="Normal 6 8 2 4 6" xfId="36265"/>
    <cellStyle name="Normal 6 8 2 4 7" xfId="36266"/>
    <cellStyle name="Normal 6 8 2 4 8" xfId="36267"/>
    <cellStyle name="Normal 6 8 2 5" xfId="36268"/>
    <cellStyle name="Normal 6 8 2 5 2" xfId="36269"/>
    <cellStyle name="Normal 6 8 2 5 3" xfId="36270"/>
    <cellStyle name="Normal 6 8 2 5 4" xfId="36271"/>
    <cellStyle name="Normal 6 8 2 5 5" xfId="36272"/>
    <cellStyle name="Normal 6 8 2 5 6" xfId="36273"/>
    <cellStyle name="Normal 6 8 2 5 7" xfId="36274"/>
    <cellStyle name="Normal 6 8 2 6" xfId="36275"/>
    <cellStyle name="Normal 6 8 2 7" xfId="36276"/>
    <cellStyle name="Normal 6 8 2 8" xfId="36277"/>
    <cellStyle name="Normal 6 8 2 9" xfId="36278"/>
    <cellStyle name="Normal 6 8 20" xfId="36279"/>
    <cellStyle name="Normal 6 8 20 10" xfId="36280"/>
    <cellStyle name="Normal 6 8 20 11" xfId="36281"/>
    <cellStyle name="Normal 6 8 20 12" xfId="36282"/>
    <cellStyle name="Normal 6 8 20 13" xfId="36283"/>
    <cellStyle name="Normal 6 8 20 2" xfId="36284"/>
    <cellStyle name="Normal 6 8 20 3" xfId="36285"/>
    <cellStyle name="Normal 6 8 20 4" xfId="36286"/>
    <cellStyle name="Normal 6 8 20 5" xfId="36287"/>
    <cellStyle name="Normal 6 8 20 6" xfId="36288"/>
    <cellStyle name="Normal 6 8 20 7" xfId="36289"/>
    <cellStyle name="Normal 6 8 20 8" xfId="36290"/>
    <cellStyle name="Normal 6 8 20 9" xfId="36291"/>
    <cellStyle name="Normal 6 8 21" xfId="36292"/>
    <cellStyle name="Normal 6 8 21 10" xfId="36293"/>
    <cellStyle name="Normal 6 8 21 11" xfId="36294"/>
    <cellStyle name="Normal 6 8 21 12" xfId="36295"/>
    <cellStyle name="Normal 6 8 21 13" xfId="36296"/>
    <cellStyle name="Normal 6 8 21 2" xfId="36297"/>
    <cellStyle name="Normal 6 8 21 3" xfId="36298"/>
    <cellStyle name="Normal 6 8 21 4" xfId="36299"/>
    <cellStyle name="Normal 6 8 21 5" xfId="36300"/>
    <cellStyle name="Normal 6 8 21 6" xfId="36301"/>
    <cellStyle name="Normal 6 8 21 7" xfId="36302"/>
    <cellStyle name="Normal 6 8 21 8" xfId="36303"/>
    <cellStyle name="Normal 6 8 21 9" xfId="36304"/>
    <cellStyle name="Normal 6 8 22" xfId="36305"/>
    <cellStyle name="Normal 6 8 22 10" xfId="36306"/>
    <cellStyle name="Normal 6 8 22 11" xfId="36307"/>
    <cellStyle name="Normal 6 8 22 12" xfId="36308"/>
    <cellStyle name="Normal 6 8 22 13" xfId="36309"/>
    <cellStyle name="Normal 6 8 22 2" xfId="36310"/>
    <cellStyle name="Normal 6 8 22 3" xfId="36311"/>
    <cellStyle name="Normal 6 8 22 4" xfId="36312"/>
    <cellStyle name="Normal 6 8 22 5" xfId="36313"/>
    <cellStyle name="Normal 6 8 22 6" xfId="36314"/>
    <cellStyle name="Normal 6 8 22 7" xfId="36315"/>
    <cellStyle name="Normal 6 8 22 8" xfId="36316"/>
    <cellStyle name="Normal 6 8 22 9" xfId="36317"/>
    <cellStyle name="Normal 6 8 23" xfId="36318"/>
    <cellStyle name="Normal 6 8 23 10" xfId="36319"/>
    <cellStyle name="Normal 6 8 23 11" xfId="36320"/>
    <cellStyle name="Normal 6 8 23 12" xfId="36321"/>
    <cellStyle name="Normal 6 8 23 13" xfId="36322"/>
    <cellStyle name="Normal 6 8 23 2" xfId="36323"/>
    <cellStyle name="Normal 6 8 23 3" xfId="36324"/>
    <cellStyle name="Normal 6 8 23 4" xfId="36325"/>
    <cellStyle name="Normal 6 8 23 5" xfId="36326"/>
    <cellStyle name="Normal 6 8 23 6" xfId="36327"/>
    <cellStyle name="Normal 6 8 23 7" xfId="36328"/>
    <cellStyle name="Normal 6 8 23 8" xfId="36329"/>
    <cellStyle name="Normal 6 8 23 9" xfId="36330"/>
    <cellStyle name="Normal 6 8 24" xfId="36331"/>
    <cellStyle name="Normal 6 8 24 10" xfId="36332"/>
    <cellStyle name="Normal 6 8 24 11" xfId="36333"/>
    <cellStyle name="Normal 6 8 24 12" xfId="36334"/>
    <cellStyle name="Normal 6 8 24 13" xfId="36335"/>
    <cellStyle name="Normal 6 8 24 2" xfId="36336"/>
    <cellStyle name="Normal 6 8 24 3" xfId="36337"/>
    <cellStyle name="Normal 6 8 24 4" xfId="36338"/>
    <cellStyle name="Normal 6 8 24 5" xfId="36339"/>
    <cellStyle name="Normal 6 8 24 6" xfId="36340"/>
    <cellStyle name="Normal 6 8 24 7" xfId="36341"/>
    <cellStyle name="Normal 6 8 24 8" xfId="36342"/>
    <cellStyle name="Normal 6 8 24 9" xfId="36343"/>
    <cellStyle name="Normal 6 8 25" xfId="36344"/>
    <cellStyle name="Normal 6 8 25 10" xfId="36345"/>
    <cellStyle name="Normal 6 8 25 11" xfId="36346"/>
    <cellStyle name="Normal 6 8 25 12" xfId="36347"/>
    <cellStyle name="Normal 6 8 25 13" xfId="36348"/>
    <cellStyle name="Normal 6 8 25 2" xfId="36349"/>
    <cellStyle name="Normal 6 8 25 3" xfId="36350"/>
    <cellStyle name="Normal 6 8 25 4" xfId="36351"/>
    <cellStyle name="Normal 6 8 25 5" xfId="36352"/>
    <cellStyle name="Normal 6 8 25 6" xfId="36353"/>
    <cellStyle name="Normal 6 8 25 7" xfId="36354"/>
    <cellStyle name="Normal 6 8 25 8" xfId="36355"/>
    <cellStyle name="Normal 6 8 25 9" xfId="36356"/>
    <cellStyle name="Normal 6 8 26" xfId="36357"/>
    <cellStyle name="Normal 6 8 26 2" xfId="36358"/>
    <cellStyle name="Normal 6 8 26 3" xfId="36359"/>
    <cellStyle name="Normal 6 8 26 4" xfId="36360"/>
    <cellStyle name="Normal 6 8 26 5" xfId="36361"/>
    <cellStyle name="Normal 6 8 26 6" xfId="36362"/>
    <cellStyle name="Normal 6 8 26 7" xfId="36363"/>
    <cellStyle name="Normal 6 8 26 8" xfId="36364"/>
    <cellStyle name="Normal 6 8 27" xfId="36365"/>
    <cellStyle name="Normal 6 8 27 2" xfId="36366"/>
    <cellStyle name="Normal 6 8 27 3" xfId="36367"/>
    <cellStyle name="Normal 6 8 27 4" xfId="36368"/>
    <cellStyle name="Normal 6 8 27 5" xfId="36369"/>
    <cellStyle name="Normal 6 8 27 6" xfId="36370"/>
    <cellStyle name="Normal 6 8 27 7" xfId="36371"/>
    <cellStyle name="Normal 6 8 27 8" xfId="36372"/>
    <cellStyle name="Normal 6 8 28" xfId="36373"/>
    <cellStyle name="Normal 6 8 28 2" xfId="36374"/>
    <cellStyle name="Normal 6 8 28 3" xfId="36375"/>
    <cellStyle name="Normal 6 8 28 4" xfId="36376"/>
    <cellStyle name="Normal 6 8 28 5" xfId="36377"/>
    <cellStyle name="Normal 6 8 28 6" xfId="36378"/>
    <cellStyle name="Normal 6 8 28 7" xfId="36379"/>
    <cellStyle name="Normal 6 8 28 8" xfId="36380"/>
    <cellStyle name="Normal 6 8 29" xfId="36381"/>
    <cellStyle name="Normal 6 8 29 2" xfId="36382"/>
    <cellStyle name="Normal 6 8 29 3" xfId="36383"/>
    <cellStyle name="Normal 6 8 29 4" xfId="36384"/>
    <cellStyle name="Normal 6 8 29 5" xfId="36385"/>
    <cellStyle name="Normal 6 8 29 6" xfId="36386"/>
    <cellStyle name="Normal 6 8 29 7" xfId="36387"/>
    <cellStyle name="Normal 6 8 3" xfId="36388"/>
    <cellStyle name="Normal 6 8 3 10" xfId="36389"/>
    <cellStyle name="Normal 6 8 3 11" xfId="36390"/>
    <cellStyle name="Normal 6 8 3 12" xfId="36391"/>
    <cellStyle name="Normal 6 8 3 13" xfId="36392"/>
    <cellStyle name="Normal 6 8 3 14" xfId="36393"/>
    <cellStyle name="Normal 6 8 3 15" xfId="36394"/>
    <cellStyle name="Normal 6 8 3 2" xfId="36395"/>
    <cellStyle name="Normal 6 8 3 2 2" xfId="36396"/>
    <cellStyle name="Normal 6 8 3 2 3" xfId="36397"/>
    <cellStyle name="Normal 6 8 3 2 4" xfId="36398"/>
    <cellStyle name="Normal 6 8 3 2 5" xfId="36399"/>
    <cellStyle name="Normal 6 8 3 2 6" xfId="36400"/>
    <cellStyle name="Normal 6 8 3 2 7" xfId="36401"/>
    <cellStyle name="Normal 6 8 3 2 8" xfId="36402"/>
    <cellStyle name="Normal 6 8 3 3" xfId="36403"/>
    <cellStyle name="Normal 6 8 3 3 2" xfId="36404"/>
    <cellStyle name="Normal 6 8 3 3 3" xfId="36405"/>
    <cellStyle name="Normal 6 8 3 3 4" xfId="36406"/>
    <cellStyle name="Normal 6 8 3 3 5" xfId="36407"/>
    <cellStyle name="Normal 6 8 3 3 6" xfId="36408"/>
    <cellStyle name="Normal 6 8 3 3 7" xfId="36409"/>
    <cellStyle name="Normal 6 8 3 3 8" xfId="36410"/>
    <cellStyle name="Normal 6 8 3 4" xfId="36411"/>
    <cellStyle name="Normal 6 8 3 4 2" xfId="36412"/>
    <cellStyle name="Normal 6 8 3 4 3" xfId="36413"/>
    <cellStyle name="Normal 6 8 3 4 4" xfId="36414"/>
    <cellStyle name="Normal 6 8 3 4 5" xfId="36415"/>
    <cellStyle name="Normal 6 8 3 4 6" xfId="36416"/>
    <cellStyle name="Normal 6 8 3 4 7" xfId="36417"/>
    <cellStyle name="Normal 6 8 3 4 8" xfId="36418"/>
    <cellStyle name="Normal 6 8 3 5" xfId="36419"/>
    <cellStyle name="Normal 6 8 3 5 2" xfId="36420"/>
    <cellStyle name="Normal 6 8 3 5 3" xfId="36421"/>
    <cellStyle name="Normal 6 8 3 5 4" xfId="36422"/>
    <cellStyle name="Normal 6 8 3 5 5" xfId="36423"/>
    <cellStyle name="Normal 6 8 3 5 6" xfId="36424"/>
    <cellStyle name="Normal 6 8 3 5 7" xfId="36425"/>
    <cellStyle name="Normal 6 8 3 6" xfId="36426"/>
    <cellStyle name="Normal 6 8 3 7" xfId="36427"/>
    <cellStyle name="Normal 6 8 3 8" xfId="36428"/>
    <cellStyle name="Normal 6 8 3 9" xfId="36429"/>
    <cellStyle name="Normal 6 8 30" xfId="36430"/>
    <cellStyle name="Normal 6 8 31" xfId="36431"/>
    <cellStyle name="Normal 6 8 32" xfId="36432"/>
    <cellStyle name="Normal 6 8 33" xfId="36433"/>
    <cellStyle name="Normal 6 8 34" xfId="36434"/>
    <cellStyle name="Normal 6 8 35" xfId="36435"/>
    <cellStyle name="Normal 6 8 36" xfId="36436"/>
    <cellStyle name="Normal 6 8 37" xfId="36437"/>
    <cellStyle name="Normal 6 8 38" xfId="36438"/>
    <cellStyle name="Normal 6 8 39" xfId="36439"/>
    <cellStyle name="Normal 6 8 4" xfId="36440"/>
    <cellStyle name="Normal 6 8 4 10" xfId="36441"/>
    <cellStyle name="Normal 6 8 4 11" xfId="36442"/>
    <cellStyle name="Normal 6 8 4 12" xfId="36443"/>
    <cellStyle name="Normal 6 8 4 13" xfId="36444"/>
    <cellStyle name="Normal 6 8 4 14" xfId="36445"/>
    <cellStyle name="Normal 6 8 4 15" xfId="36446"/>
    <cellStyle name="Normal 6 8 4 2" xfId="36447"/>
    <cellStyle name="Normal 6 8 4 2 2" xfId="36448"/>
    <cellStyle name="Normal 6 8 4 2 3" xfId="36449"/>
    <cellStyle name="Normal 6 8 4 2 4" xfId="36450"/>
    <cellStyle name="Normal 6 8 4 2 5" xfId="36451"/>
    <cellStyle name="Normal 6 8 4 2 6" xfId="36452"/>
    <cellStyle name="Normal 6 8 4 2 7" xfId="36453"/>
    <cellStyle name="Normal 6 8 4 2 8" xfId="36454"/>
    <cellStyle name="Normal 6 8 4 3" xfId="36455"/>
    <cellStyle name="Normal 6 8 4 3 2" xfId="36456"/>
    <cellStyle name="Normal 6 8 4 3 3" xfId="36457"/>
    <cellStyle name="Normal 6 8 4 3 4" xfId="36458"/>
    <cellStyle name="Normal 6 8 4 3 5" xfId="36459"/>
    <cellStyle name="Normal 6 8 4 3 6" xfId="36460"/>
    <cellStyle name="Normal 6 8 4 3 7" xfId="36461"/>
    <cellStyle name="Normal 6 8 4 3 8" xfId="36462"/>
    <cellStyle name="Normal 6 8 4 4" xfId="36463"/>
    <cellStyle name="Normal 6 8 4 4 2" xfId="36464"/>
    <cellStyle name="Normal 6 8 4 4 3" xfId="36465"/>
    <cellStyle name="Normal 6 8 4 4 4" xfId="36466"/>
    <cellStyle name="Normal 6 8 4 4 5" xfId="36467"/>
    <cellStyle name="Normal 6 8 4 4 6" xfId="36468"/>
    <cellStyle name="Normal 6 8 4 4 7" xfId="36469"/>
    <cellStyle name="Normal 6 8 4 4 8" xfId="36470"/>
    <cellStyle name="Normal 6 8 4 5" xfId="36471"/>
    <cellStyle name="Normal 6 8 4 5 2" xfId="36472"/>
    <cellStyle name="Normal 6 8 4 5 3" xfId="36473"/>
    <cellStyle name="Normal 6 8 4 5 4" xfId="36474"/>
    <cellStyle name="Normal 6 8 4 5 5" xfId="36475"/>
    <cellStyle name="Normal 6 8 4 5 6" xfId="36476"/>
    <cellStyle name="Normal 6 8 4 5 7" xfId="36477"/>
    <cellStyle name="Normal 6 8 4 6" xfId="36478"/>
    <cellStyle name="Normal 6 8 4 7" xfId="36479"/>
    <cellStyle name="Normal 6 8 4 8" xfId="36480"/>
    <cellStyle name="Normal 6 8 4 9" xfId="36481"/>
    <cellStyle name="Normal 6 8 5" xfId="36482"/>
    <cellStyle name="Normal 6 8 5 10" xfId="36483"/>
    <cellStyle name="Normal 6 8 5 11" xfId="36484"/>
    <cellStyle name="Normal 6 8 5 12" xfId="36485"/>
    <cellStyle name="Normal 6 8 5 13" xfId="36486"/>
    <cellStyle name="Normal 6 8 5 14" xfId="36487"/>
    <cellStyle name="Normal 6 8 5 15" xfId="36488"/>
    <cellStyle name="Normal 6 8 5 2" xfId="36489"/>
    <cellStyle name="Normal 6 8 5 2 2" xfId="36490"/>
    <cellStyle name="Normal 6 8 5 2 3" xfId="36491"/>
    <cellStyle name="Normal 6 8 5 2 4" xfId="36492"/>
    <cellStyle name="Normal 6 8 5 2 5" xfId="36493"/>
    <cellStyle name="Normal 6 8 5 2 6" xfId="36494"/>
    <cellStyle name="Normal 6 8 5 2 7" xfId="36495"/>
    <cellStyle name="Normal 6 8 5 2 8" xfId="36496"/>
    <cellStyle name="Normal 6 8 5 3" xfId="36497"/>
    <cellStyle name="Normal 6 8 5 3 2" xfId="36498"/>
    <cellStyle name="Normal 6 8 5 3 3" xfId="36499"/>
    <cellStyle name="Normal 6 8 5 3 4" xfId="36500"/>
    <cellStyle name="Normal 6 8 5 3 5" xfId="36501"/>
    <cellStyle name="Normal 6 8 5 3 6" xfId="36502"/>
    <cellStyle name="Normal 6 8 5 3 7" xfId="36503"/>
    <cellStyle name="Normal 6 8 5 3 8" xfId="36504"/>
    <cellStyle name="Normal 6 8 5 4" xfId="36505"/>
    <cellStyle name="Normal 6 8 5 4 2" xfId="36506"/>
    <cellStyle name="Normal 6 8 5 4 3" xfId="36507"/>
    <cellStyle name="Normal 6 8 5 4 4" xfId="36508"/>
    <cellStyle name="Normal 6 8 5 4 5" xfId="36509"/>
    <cellStyle name="Normal 6 8 5 4 6" xfId="36510"/>
    <cellStyle name="Normal 6 8 5 4 7" xfId="36511"/>
    <cellStyle name="Normal 6 8 5 4 8" xfId="36512"/>
    <cellStyle name="Normal 6 8 5 5" xfId="36513"/>
    <cellStyle name="Normal 6 8 5 5 2" xfId="36514"/>
    <cellStyle name="Normal 6 8 5 5 3" xfId="36515"/>
    <cellStyle name="Normal 6 8 5 5 4" xfId="36516"/>
    <cellStyle name="Normal 6 8 5 5 5" xfId="36517"/>
    <cellStyle name="Normal 6 8 5 5 6" xfId="36518"/>
    <cellStyle name="Normal 6 8 5 5 7" xfId="36519"/>
    <cellStyle name="Normal 6 8 5 6" xfId="36520"/>
    <cellStyle name="Normal 6 8 5 7" xfId="36521"/>
    <cellStyle name="Normal 6 8 5 8" xfId="36522"/>
    <cellStyle name="Normal 6 8 5 9" xfId="36523"/>
    <cellStyle name="Normal 6 8 6" xfId="36524"/>
    <cellStyle name="Normal 6 8 6 10" xfId="36525"/>
    <cellStyle name="Normal 6 8 6 11" xfId="36526"/>
    <cellStyle name="Normal 6 8 6 12" xfId="36527"/>
    <cellStyle name="Normal 6 8 6 13" xfId="36528"/>
    <cellStyle name="Normal 6 8 6 14" xfId="36529"/>
    <cellStyle name="Normal 6 8 6 15" xfId="36530"/>
    <cellStyle name="Normal 6 8 6 2" xfId="36531"/>
    <cellStyle name="Normal 6 8 6 2 2" xfId="36532"/>
    <cellStyle name="Normal 6 8 6 2 3" xfId="36533"/>
    <cellStyle name="Normal 6 8 6 2 4" xfId="36534"/>
    <cellStyle name="Normal 6 8 6 2 5" xfId="36535"/>
    <cellStyle name="Normal 6 8 6 2 6" xfId="36536"/>
    <cellStyle name="Normal 6 8 6 2 7" xfId="36537"/>
    <cellStyle name="Normal 6 8 6 2 8" xfId="36538"/>
    <cellStyle name="Normal 6 8 6 3" xfId="36539"/>
    <cellStyle name="Normal 6 8 6 3 2" xfId="36540"/>
    <cellStyle name="Normal 6 8 6 3 3" xfId="36541"/>
    <cellStyle name="Normal 6 8 6 3 4" xfId="36542"/>
    <cellStyle name="Normal 6 8 6 3 5" xfId="36543"/>
    <cellStyle name="Normal 6 8 6 3 6" xfId="36544"/>
    <cellStyle name="Normal 6 8 6 3 7" xfId="36545"/>
    <cellStyle name="Normal 6 8 6 3 8" xfId="36546"/>
    <cellStyle name="Normal 6 8 6 4" xfId="36547"/>
    <cellStyle name="Normal 6 8 6 4 2" xfId="36548"/>
    <cellStyle name="Normal 6 8 6 4 3" xfId="36549"/>
    <cellStyle name="Normal 6 8 6 4 4" xfId="36550"/>
    <cellStyle name="Normal 6 8 6 4 5" xfId="36551"/>
    <cellStyle name="Normal 6 8 6 4 6" xfId="36552"/>
    <cellStyle name="Normal 6 8 6 4 7" xfId="36553"/>
    <cellStyle name="Normal 6 8 6 4 8" xfId="36554"/>
    <cellStyle name="Normal 6 8 6 5" xfId="36555"/>
    <cellStyle name="Normal 6 8 6 5 2" xfId="36556"/>
    <cellStyle name="Normal 6 8 6 5 3" xfId="36557"/>
    <cellStyle name="Normal 6 8 6 5 4" xfId="36558"/>
    <cellStyle name="Normal 6 8 6 5 5" xfId="36559"/>
    <cellStyle name="Normal 6 8 6 5 6" xfId="36560"/>
    <cellStyle name="Normal 6 8 6 5 7" xfId="36561"/>
    <cellStyle name="Normal 6 8 6 6" xfId="36562"/>
    <cellStyle name="Normal 6 8 6 7" xfId="36563"/>
    <cellStyle name="Normal 6 8 6 8" xfId="36564"/>
    <cellStyle name="Normal 6 8 6 9" xfId="36565"/>
    <cellStyle name="Normal 6 8 7" xfId="36566"/>
    <cellStyle name="Normal 6 8 7 10" xfId="36567"/>
    <cellStyle name="Normal 6 8 7 11" xfId="36568"/>
    <cellStyle name="Normal 6 8 7 12" xfId="36569"/>
    <cellStyle name="Normal 6 8 7 13" xfId="36570"/>
    <cellStyle name="Normal 6 8 7 14" xfId="36571"/>
    <cellStyle name="Normal 6 8 7 15" xfId="36572"/>
    <cellStyle name="Normal 6 8 7 2" xfId="36573"/>
    <cellStyle name="Normal 6 8 7 2 2" xfId="36574"/>
    <cellStyle name="Normal 6 8 7 2 3" xfId="36575"/>
    <cellStyle name="Normal 6 8 7 2 4" xfId="36576"/>
    <cellStyle name="Normal 6 8 7 2 5" xfId="36577"/>
    <cellStyle name="Normal 6 8 7 2 6" xfId="36578"/>
    <cellStyle name="Normal 6 8 7 2 7" xfId="36579"/>
    <cellStyle name="Normal 6 8 7 2 8" xfId="36580"/>
    <cellStyle name="Normal 6 8 7 3" xfId="36581"/>
    <cellStyle name="Normal 6 8 7 3 2" xfId="36582"/>
    <cellStyle name="Normal 6 8 7 3 3" xfId="36583"/>
    <cellStyle name="Normal 6 8 7 3 4" xfId="36584"/>
    <cellStyle name="Normal 6 8 7 3 5" xfId="36585"/>
    <cellStyle name="Normal 6 8 7 3 6" xfId="36586"/>
    <cellStyle name="Normal 6 8 7 3 7" xfId="36587"/>
    <cellStyle name="Normal 6 8 7 3 8" xfId="36588"/>
    <cellStyle name="Normal 6 8 7 4" xfId="36589"/>
    <cellStyle name="Normal 6 8 7 4 2" xfId="36590"/>
    <cellStyle name="Normal 6 8 7 4 3" xfId="36591"/>
    <cellStyle name="Normal 6 8 7 4 4" xfId="36592"/>
    <cellStyle name="Normal 6 8 7 4 5" xfId="36593"/>
    <cellStyle name="Normal 6 8 7 4 6" xfId="36594"/>
    <cellStyle name="Normal 6 8 7 4 7" xfId="36595"/>
    <cellStyle name="Normal 6 8 7 4 8" xfId="36596"/>
    <cellStyle name="Normal 6 8 7 5" xfId="36597"/>
    <cellStyle name="Normal 6 8 7 5 2" xfId="36598"/>
    <cellStyle name="Normal 6 8 7 5 3" xfId="36599"/>
    <cellStyle name="Normal 6 8 7 5 4" xfId="36600"/>
    <cellStyle name="Normal 6 8 7 5 5" xfId="36601"/>
    <cellStyle name="Normal 6 8 7 5 6" xfId="36602"/>
    <cellStyle name="Normal 6 8 7 5 7" xfId="36603"/>
    <cellStyle name="Normal 6 8 7 6" xfId="36604"/>
    <cellStyle name="Normal 6 8 7 7" xfId="36605"/>
    <cellStyle name="Normal 6 8 7 8" xfId="36606"/>
    <cellStyle name="Normal 6 8 7 9" xfId="36607"/>
    <cellStyle name="Normal 6 8 8" xfId="36608"/>
    <cellStyle name="Normal 6 8 8 10" xfId="36609"/>
    <cellStyle name="Normal 6 8 8 11" xfId="36610"/>
    <cellStyle name="Normal 6 8 8 12" xfId="36611"/>
    <cellStyle name="Normal 6 8 8 13" xfId="36612"/>
    <cellStyle name="Normal 6 8 8 2" xfId="36613"/>
    <cellStyle name="Normal 6 8 8 3" xfId="36614"/>
    <cellStyle name="Normal 6 8 8 4" xfId="36615"/>
    <cellStyle name="Normal 6 8 8 5" xfId="36616"/>
    <cellStyle name="Normal 6 8 8 6" xfId="36617"/>
    <cellStyle name="Normal 6 8 8 7" xfId="36618"/>
    <cellStyle name="Normal 6 8 8 8" xfId="36619"/>
    <cellStyle name="Normal 6 8 8 9" xfId="36620"/>
    <cellStyle name="Normal 6 8 9" xfId="36621"/>
    <cellStyle name="Normal 6 8 9 10" xfId="36622"/>
    <cellStyle name="Normal 6 8 9 11" xfId="36623"/>
    <cellStyle name="Normal 6 8 9 12" xfId="36624"/>
    <cellStyle name="Normal 6 8 9 13" xfId="36625"/>
    <cellStyle name="Normal 6 8 9 2" xfId="36626"/>
    <cellStyle name="Normal 6 8 9 3" xfId="36627"/>
    <cellStyle name="Normal 6 8 9 4" xfId="36628"/>
    <cellStyle name="Normal 6 8 9 5" xfId="36629"/>
    <cellStyle name="Normal 6 8 9 6" xfId="36630"/>
    <cellStyle name="Normal 6 8 9 7" xfId="36631"/>
    <cellStyle name="Normal 6 8 9 8" xfId="36632"/>
    <cellStyle name="Normal 6 8 9 9" xfId="36633"/>
    <cellStyle name="Normal 6 80" xfId="36634"/>
    <cellStyle name="Normal 6 80 2" xfId="36635"/>
    <cellStyle name="Normal 6 80 3" xfId="36636"/>
    <cellStyle name="Normal 6 80 4" xfId="36637"/>
    <cellStyle name="Normal 6 80 5" xfId="36638"/>
    <cellStyle name="Normal 6 80 6" xfId="36639"/>
    <cellStyle name="Normal 6 80 7" xfId="36640"/>
    <cellStyle name="Normal 6 81" xfId="36641"/>
    <cellStyle name="Normal 6 82" xfId="36642"/>
    <cellStyle name="Normal 6 83" xfId="36643"/>
    <cellStyle name="Normal 6 84" xfId="36644"/>
    <cellStyle name="Normal 6 85" xfId="36645"/>
    <cellStyle name="Normal 6 86" xfId="36646"/>
    <cellStyle name="Normal 6 87" xfId="36647"/>
    <cellStyle name="Normal 6 88" xfId="36648"/>
    <cellStyle name="Normal 6 89" xfId="36649"/>
    <cellStyle name="Normal 6 9" xfId="36650"/>
    <cellStyle name="Normal 6 9 10" xfId="36651"/>
    <cellStyle name="Normal 6 9 10 10" xfId="36652"/>
    <cellStyle name="Normal 6 9 10 11" xfId="36653"/>
    <cellStyle name="Normal 6 9 10 12" xfId="36654"/>
    <cellStyle name="Normal 6 9 10 13" xfId="36655"/>
    <cellStyle name="Normal 6 9 10 2" xfId="36656"/>
    <cellStyle name="Normal 6 9 10 3" xfId="36657"/>
    <cellStyle name="Normal 6 9 10 4" xfId="36658"/>
    <cellStyle name="Normal 6 9 10 5" xfId="36659"/>
    <cellStyle name="Normal 6 9 10 6" xfId="36660"/>
    <cellStyle name="Normal 6 9 10 7" xfId="36661"/>
    <cellStyle name="Normal 6 9 10 8" xfId="36662"/>
    <cellStyle name="Normal 6 9 10 9" xfId="36663"/>
    <cellStyle name="Normal 6 9 11" xfId="36664"/>
    <cellStyle name="Normal 6 9 11 10" xfId="36665"/>
    <cellStyle name="Normal 6 9 11 11" xfId="36666"/>
    <cellStyle name="Normal 6 9 11 12" xfId="36667"/>
    <cellStyle name="Normal 6 9 11 13" xfId="36668"/>
    <cellStyle name="Normal 6 9 11 2" xfId="36669"/>
    <cellStyle name="Normal 6 9 11 3" xfId="36670"/>
    <cellStyle name="Normal 6 9 11 4" xfId="36671"/>
    <cellStyle name="Normal 6 9 11 5" xfId="36672"/>
    <cellStyle name="Normal 6 9 11 6" xfId="36673"/>
    <cellStyle name="Normal 6 9 11 7" xfId="36674"/>
    <cellStyle name="Normal 6 9 11 8" xfId="36675"/>
    <cellStyle name="Normal 6 9 11 9" xfId="36676"/>
    <cellStyle name="Normal 6 9 12" xfId="36677"/>
    <cellStyle name="Normal 6 9 12 10" xfId="36678"/>
    <cellStyle name="Normal 6 9 12 11" xfId="36679"/>
    <cellStyle name="Normal 6 9 12 12" xfId="36680"/>
    <cellStyle name="Normal 6 9 12 13" xfId="36681"/>
    <cellStyle name="Normal 6 9 12 2" xfId="36682"/>
    <cellStyle name="Normal 6 9 12 3" xfId="36683"/>
    <cellStyle name="Normal 6 9 12 4" xfId="36684"/>
    <cellStyle name="Normal 6 9 12 5" xfId="36685"/>
    <cellStyle name="Normal 6 9 12 6" xfId="36686"/>
    <cellStyle name="Normal 6 9 12 7" xfId="36687"/>
    <cellStyle name="Normal 6 9 12 8" xfId="36688"/>
    <cellStyle name="Normal 6 9 12 9" xfId="36689"/>
    <cellStyle name="Normal 6 9 13" xfId="36690"/>
    <cellStyle name="Normal 6 9 13 10" xfId="36691"/>
    <cellStyle name="Normal 6 9 13 11" xfId="36692"/>
    <cellStyle name="Normal 6 9 13 12" xfId="36693"/>
    <cellStyle name="Normal 6 9 13 13" xfId="36694"/>
    <cellStyle name="Normal 6 9 13 2" xfId="36695"/>
    <cellStyle name="Normal 6 9 13 3" xfId="36696"/>
    <cellStyle name="Normal 6 9 13 4" xfId="36697"/>
    <cellStyle name="Normal 6 9 13 5" xfId="36698"/>
    <cellStyle name="Normal 6 9 13 6" xfId="36699"/>
    <cellStyle name="Normal 6 9 13 7" xfId="36700"/>
    <cellStyle name="Normal 6 9 13 8" xfId="36701"/>
    <cellStyle name="Normal 6 9 13 9" xfId="36702"/>
    <cellStyle name="Normal 6 9 14" xfId="36703"/>
    <cellStyle name="Normal 6 9 14 10" xfId="36704"/>
    <cellStyle name="Normal 6 9 14 11" xfId="36705"/>
    <cellStyle name="Normal 6 9 14 12" xfId="36706"/>
    <cellStyle name="Normal 6 9 14 13" xfId="36707"/>
    <cellStyle name="Normal 6 9 14 2" xfId="36708"/>
    <cellStyle name="Normal 6 9 14 3" xfId="36709"/>
    <cellStyle name="Normal 6 9 14 4" xfId="36710"/>
    <cellStyle name="Normal 6 9 14 5" xfId="36711"/>
    <cellStyle name="Normal 6 9 14 6" xfId="36712"/>
    <cellStyle name="Normal 6 9 14 7" xfId="36713"/>
    <cellStyle name="Normal 6 9 14 8" xfId="36714"/>
    <cellStyle name="Normal 6 9 14 9" xfId="36715"/>
    <cellStyle name="Normal 6 9 15" xfId="36716"/>
    <cellStyle name="Normal 6 9 15 10" xfId="36717"/>
    <cellStyle name="Normal 6 9 15 11" xfId="36718"/>
    <cellStyle name="Normal 6 9 15 12" xfId="36719"/>
    <cellStyle name="Normal 6 9 15 13" xfId="36720"/>
    <cellStyle name="Normal 6 9 15 2" xfId="36721"/>
    <cellStyle name="Normal 6 9 15 3" xfId="36722"/>
    <cellStyle name="Normal 6 9 15 4" xfId="36723"/>
    <cellStyle name="Normal 6 9 15 5" xfId="36724"/>
    <cellStyle name="Normal 6 9 15 6" xfId="36725"/>
    <cellStyle name="Normal 6 9 15 7" xfId="36726"/>
    <cellStyle name="Normal 6 9 15 8" xfId="36727"/>
    <cellStyle name="Normal 6 9 15 9" xfId="36728"/>
    <cellStyle name="Normal 6 9 16" xfId="36729"/>
    <cellStyle name="Normal 6 9 16 10" xfId="36730"/>
    <cellStyle name="Normal 6 9 16 11" xfId="36731"/>
    <cellStyle name="Normal 6 9 16 12" xfId="36732"/>
    <cellStyle name="Normal 6 9 16 13" xfId="36733"/>
    <cellStyle name="Normal 6 9 16 2" xfId="36734"/>
    <cellStyle name="Normal 6 9 16 3" xfId="36735"/>
    <cellStyle name="Normal 6 9 16 4" xfId="36736"/>
    <cellStyle name="Normal 6 9 16 5" xfId="36737"/>
    <cellStyle name="Normal 6 9 16 6" xfId="36738"/>
    <cellStyle name="Normal 6 9 16 7" xfId="36739"/>
    <cellStyle name="Normal 6 9 16 8" xfId="36740"/>
    <cellStyle name="Normal 6 9 16 9" xfId="36741"/>
    <cellStyle name="Normal 6 9 17" xfId="36742"/>
    <cellStyle name="Normal 6 9 17 10" xfId="36743"/>
    <cellStyle name="Normal 6 9 17 11" xfId="36744"/>
    <cellStyle name="Normal 6 9 17 12" xfId="36745"/>
    <cellStyle name="Normal 6 9 17 13" xfId="36746"/>
    <cellStyle name="Normal 6 9 17 2" xfId="36747"/>
    <cellStyle name="Normal 6 9 17 3" xfId="36748"/>
    <cellStyle name="Normal 6 9 17 4" xfId="36749"/>
    <cellStyle name="Normal 6 9 17 5" xfId="36750"/>
    <cellStyle name="Normal 6 9 17 6" xfId="36751"/>
    <cellStyle name="Normal 6 9 17 7" xfId="36752"/>
    <cellStyle name="Normal 6 9 17 8" xfId="36753"/>
    <cellStyle name="Normal 6 9 17 9" xfId="36754"/>
    <cellStyle name="Normal 6 9 18" xfId="36755"/>
    <cellStyle name="Normal 6 9 18 10" xfId="36756"/>
    <cellStyle name="Normal 6 9 18 11" xfId="36757"/>
    <cellStyle name="Normal 6 9 18 12" xfId="36758"/>
    <cellStyle name="Normal 6 9 18 13" xfId="36759"/>
    <cellStyle name="Normal 6 9 18 2" xfId="36760"/>
    <cellStyle name="Normal 6 9 18 3" xfId="36761"/>
    <cellStyle name="Normal 6 9 18 4" xfId="36762"/>
    <cellStyle name="Normal 6 9 18 5" xfId="36763"/>
    <cellStyle name="Normal 6 9 18 6" xfId="36764"/>
    <cellStyle name="Normal 6 9 18 7" xfId="36765"/>
    <cellStyle name="Normal 6 9 18 8" xfId="36766"/>
    <cellStyle name="Normal 6 9 18 9" xfId="36767"/>
    <cellStyle name="Normal 6 9 19" xfId="36768"/>
    <cellStyle name="Normal 6 9 19 10" xfId="36769"/>
    <cellStyle name="Normal 6 9 19 11" xfId="36770"/>
    <cellStyle name="Normal 6 9 19 12" xfId="36771"/>
    <cellStyle name="Normal 6 9 19 13" xfId="36772"/>
    <cellStyle name="Normal 6 9 19 2" xfId="36773"/>
    <cellStyle name="Normal 6 9 19 3" xfId="36774"/>
    <cellStyle name="Normal 6 9 19 4" xfId="36775"/>
    <cellStyle name="Normal 6 9 19 5" xfId="36776"/>
    <cellStyle name="Normal 6 9 19 6" xfId="36777"/>
    <cellStyle name="Normal 6 9 19 7" xfId="36778"/>
    <cellStyle name="Normal 6 9 19 8" xfId="36779"/>
    <cellStyle name="Normal 6 9 19 9" xfId="36780"/>
    <cellStyle name="Normal 6 9 2" xfId="36781"/>
    <cellStyle name="Normal 6 9 2 10" xfId="36782"/>
    <cellStyle name="Normal 6 9 2 11" xfId="36783"/>
    <cellStyle name="Normal 6 9 2 12" xfId="36784"/>
    <cellStyle name="Normal 6 9 2 13" xfId="36785"/>
    <cellStyle name="Normal 6 9 2 2" xfId="36786"/>
    <cellStyle name="Normal 6 9 2 3" xfId="36787"/>
    <cellStyle name="Normal 6 9 2 4" xfId="36788"/>
    <cellStyle name="Normal 6 9 2 5" xfId="36789"/>
    <cellStyle name="Normal 6 9 2 6" xfId="36790"/>
    <cellStyle name="Normal 6 9 2 7" xfId="36791"/>
    <cellStyle name="Normal 6 9 2 8" xfId="36792"/>
    <cellStyle name="Normal 6 9 2 9" xfId="36793"/>
    <cellStyle name="Normal 6 9 20" xfId="36794"/>
    <cellStyle name="Normal 6 9 20 2" xfId="36795"/>
    <cellStyle name="Normal 6 9 20 3" xfId="36796"/>
    <cellStyle name="Normal 6 9 20 4" xfId="36797"/>
    <cellStyle name="Normal 6 9 20 5" xfId="36798"/>
    <cellStyle name="Normal 6 9 20 6" xfId="36799"/>
    <cellStyle name="Normal 6 9 20 7" xfId="36800"/>
    <cellStyle name="Normal 6 9 20 8" xfId="36801"/>
    <cellStyle name="Normal 6 9 21" xfId="36802"/>
    <cellStyle name="Normal 6 9 21 2" xfId="36803"/>
    <cellStyle name="Normal 6 9 21 3" xfId="36804"/>
    <cellStyle name="Normal 6 9 21 4" xfId="36805"/>
    <cellStyle name="Normal 6 9 21 5" xfId="36806"/>
    <cellStyle name="Normal 6 9 21 6" xfId="36807"/>
    <cellStyle name="Normal 6 9 21 7" xfId="36808"/>
    <cellStyle name="Normal 6 9 21 8" xfId="36809"/>
    <cellStyle name="Normal 6 9 22" xfId="36810"/>
    <cellStyle name="Normal 6 9 22 2" xfId="36811"/>
    <cellStyle name="Normal 6 9 22 3" xfId="36812"/>
    <cellStyle name="Normal 6 9 22 4" xfId="36813"/>
    <cellStyle name="Normal 6 9 22 5" xfId="36814"/>
    <cellStyle name="Normal 6 9 22 6" xfId="36815"/>
    <cellStyle name="Normal 6 9 22 7" xfId="36816"/>
    <cellStyle name="Normal 6 9 22 8" xfId="36817"/>
    <cellStyle name="Normal 6 9 23" xfId="36818"/>
    <cellStyle name="Normal 6 9 23 2" xfId="36819"/>
    <cellStyle name="Normal 6 9 23 3" xfId="36820"/>
    <cellStyle name="Normal 6 9 23 4" xfId="36821"/>
    <cellStyle name="Normal 6 9 23 5" xfId="36822"/>
    <cellStyle name="Normal 6 9 23 6" xfId="36823"/>
    <cellStyle name="Normal 6 9 23 7" xfId="36824"/>
    <cellStyle name="Normal 6 9 24" xfId="36825"/>
    <cellStyle name="Normal 6 9 25" xfId="36826"/>
    <cellStyle name="Normal 6 9 26" xfId="36827"/>
    <cellStyle name="Normal 6 9 27" xfId="36828"/>
    <cellStyle name="Normal 6 9 28" xfId="36829"/>
    <cellStyle name="Normal 6 9 29" xfId="36830"/>
    <cellStyle name="Normal 6 9 3" xfId="36831"/>
    <cellStyle name="Normal 6 9 3 10" xfId="36832"/>
    <cellStyle name="Normal 6 9 3 11" xfId="36833"/>
    <cellStyle name="Normal 6 9 3 12" xfId="36834"/>
    <cellStyle name="Normal 6 9 3 13" xfId="36835"/>
    <cellStyle name="Normal 6 9 3 2" xfId="36836"/>
    <cellStyle name="Normal 6 9 3 3" xfId="36837"/>
    <cellStyle name="Normal 6 9 3 4" xfId="36838"/>
    <cellStyle name="Normal 6 9 3 5" xfId="36839"/>
    <cellStyle name="Normal 6 9 3 6" xfId="36840"/>
    <cellStyle name="Normal 6 9 3 7" xfId="36841"/>
    <cellStyle name="Normal 6 9 3 8" xfId="36842"/>
    <cellStyle name="Normal 6 9 3 9" xfId="36843"/>
    <cellStyle name="Normal 6 9 30" xfId="36844"/>
    <cellStyle name="Normal 6 9 31" xfId="36845"/>
    <cellStyle name="Normal 6 9 32" xfId="36846"/>
    <cellStyle name="Normal 6 9 33" xfId="36847"/>
    <cellStyle name="Normal 6 9 4" xfId="36848"/>
    <cellStyle name="Normal 6 9 4 10" xfId="36849"/>
    <cellStyle name="Normal 6 9 4 11" xfId="36850"/>
    <cellStyle name="Normal 6 9 4 12" xfId="36851"/>
    <cellStyle name="Normal 6 9 4 13" xfId="36852"/>
    <cellStyle name="Normal 6 9 4 2" xfId="36853"/>
    <cellStyle name="Normal 6 9 4 3" xfId="36854"/>
    <cellStyle name="Normal 6 9 4 4" xfId="36855"/>
    <cellStyle name="Normal 6 9 4 5" xfId="36856"/>
    <cellStyle name="Normal 6 9 4 6" xfId="36857"/>
    <cellStyle name="Normal 6 9 4 7" xfId="36858"/>
    <cellStyle name="Normal 6 9 4 8" xfId="36859"/>
    <cellStyle name="Normal 6 9 4 9" xfId="36860"/>
    <cellStyle name="Normal 6 9 5" xfId="36861"/>
    <cellStyle name="Normal 6 9 5 10" xfId="36862"/>
    <cellStyle name="Normal 6 9 5 11" xfId="36863"/>
    <cellStyle name="Normal 6 9 5 12" xfId="36864"/>
    <cellStyle name="Normal 6 9 5 13" xfId="36865"/>
    <cellStyle name="Normal 6 9 5 2" xfId="36866"/>
    <cellStyle name="Normal 6 9 5 3" xfId="36867"/>
    <cellStyle name="Normal 6 9 5 4" xfId="36868"/>
    <cellStyle name="Normal 6 9 5 5" xfId="36869"/>
    <cellStyle name="Normal 6 9 5 6" xfId="36870"/>
    <cellStyle name="Normal 6 9 5 7" xfId="36871"/>
    <cellStyle name="Normal 6 9 5 8" xfId="36872"/>
    <cellStyle name="Normal 6 9 5 9" xfId="36873"/>
    <cellStyle name="Normal 6 9 6" xfId="36874"/>
    <cellStyle name="Normal 6 9 6 10" xfId="36875"/>
    <cellStyle name="Normal 6 9 6 11" xfId="36876"/>
    <cellStyle name="Normal 6 9 6 12" xfId="36877"/>
    <cellStyle name="Normal 6 9 6 13" xfId="36878"/>
    <cellStyle name="Normal 6 9 6 2" xfId="36879"/>
    <cellStyle name="Normal 6 9 6 3" xfId="36880"/>
    <cellStyle name="Normal 6 9 6 4" xfId="36881"/>
    <cellStyle name="Normal 6 9 6 5" xfId="36882"/>
    <cellStyle name="Normal 6 9 6 6" xfId="36883"/>
    <cellStyle name="Normal 6 9 6 7" xfId="36884"/>
    <cellStyle name="Normal 6 9 6 8" xfId="36885"/>
    <cellStyle name="Normal 6 9 6 9" xfId="36886"/>
    <cellStyle name="Normal 6 9 7" xfId="36887"/>
    <cellStyle name="Normal 6 9 7 10" xfId="36888"/>
    <cellStyle name="Normal 6 9 7 11" xfId="36889"/>
    <cellStyle name="Normal 6 9 7 12" xfId="36890"/>
    <cellStyle name="Normal 6 9 7 13" xfId="36891"/>
    <cellStyle name="Normal 6 9 7 2" xfId="36892"/>
    <cellStyle name="Normal 6 9 7 3" xfId="36893"/>
    <cellStyle name="Normal 6 9 7 4" xfId="36894"/>
    <cellStyle name="Normal 6 9 7 5" xfId="36895"/>
    <cellStyle name="Normal 6 9 7 6" xfId="36896"/>
    <cellStyle name="Normal 6 9 7 7" xfId="36897"/>
    <cellStyle name="Normal 6 9 7 8" xfId="36898"/>
    <cellStyle name="Normal 6 9 7 9" xfId="36899"/>
    <cellStyle name="Normal 6 9 8" xfId="36900"/>
    <cellStyle name="Normal 6 9 8 10" xfId="36901"/>
    <cellStyle name="Normal 6 9 8 11" xfId="36902"/>
    <cellStyle name="Normal 6 9 8 12" xfId="36903"/>
    <cellStyle name="Normal 6 9 8 13" xfId="36904"/>
    <cellStyle name="Normal 6 9 8 2" xfId="36905"/>
    <cellStyle name="Normal 6 9 8 3" xfId="36906"/>
    <cellStyle name="Normal 6 9 8 4" xfId="36907"/>
    <cellStyle name="Normal 6 9 8 5" xfId="36908"/>
    <cellStyle name="Normal 6 9 8 6" xfId="36909"/>
    <cellStyle name="Normal 6 9 8 7" xfId="36910"/>
    <cellStyle name="Normal 6 9 8 8" xfId="36911"/>
    <cellStyle name="Normal 6 9 8 9" xfId="36912"/>
    <cellStyle name="Normal 6 9 9" xfId="36913"/>
    <cellStyle name="Normal 6 9 9 10" xfId="36914"/>
    <cellStyle name="Normal 6 9 9 11" xfId="36915"/>
    <cellStyle name="Normal 6 9 9 12" xfId="36916"/>
    <cellStyle name="Normal 6 9 9 13" xfId="36917"/>
    <cellStyle name="Normal 6 9 9 2" xfId="36918"/>
    <cellStyle name="Normal 6 9 9 3" xfId="36919"/>
    <cellStyle name="Normal 6 9 9 4" xfId="36920"/>
    <cellStyle name="Normal 6 9 9 5" xfId="36921"/>
    <cellStyle name="Normal 6 9 9 6" xfId="36922"/>
    <cellStyle name="Normal 6 9 9 7" xfId="36923"/>
    <cellStyle name="Normal 6 9 9 8" xfId="36924"/>
    <cellStyle name="Normal 6 9 9 9" xfId="36925"/>
    <cellStyle name="Normal 6 90" xfId="36926"/>
    <cellStyle name="Normal 6_RK_Models 2012-2015 120529" xfId="36927"/>
    <cellStyle name="Normal 60" xfId="36928"/>
    <cellStyle name="Normal 61" xfId="36929"/>
    <cellStyle name="Normal 7" xfId="444"/>
    <cellStyle name="Normal 7 10" xfId="36930"/>
    <cellStyle name="Normal 7 10 10" xfId="36931"/>
    <cellStyle name="Normal 7 10 11" xfId="36932"/>
    <cellStyle name="Normal 7 10 12" xfId="36933"/>
    <cellStyle name="Normal 7 10 13" xfId="36934"/>
    <cellStyle name="Normal 7 10 14" xfId="36935"/>
    <cellStyle name="Normal 7 10 15" xfId="36936"/>
    <cellStyle name="Normal 7 10 2" xfId="36937"/>
    <cellStyle name="Normal 7 10 2 2" xfId="36938"/>
    <cellStyle name="Normal 7 10 2 3" xfId="36939"/>
    <cellStyle name="Normal 7 10 2 4" xfId="36940"/>
    <cellStyle name="Normal 7 10 2 5" xfId="36941"/>
    <cellStyle name="Normal 7 10 2 6" xfId="36942"/>
    <cellStyle name="Normal 7 10 2 7" xfId="36943"/>
    <cellStyle name="Normal 7 10 2 8" xfId="36944"/>
    <cellStyle name="Normal 7 10 3" xfId="36945"/>
    <cellStyle name="Normal 7 10 3 2" xfId="36946"/>
    <cellStyle name="Normal 7 10 3 3" xfId="36947"/>
    <cellStyle name="Normal 7 10 3 4" xfId="36948"/>
    <cellStyle name="Normal 7 10 3 5" xfId="36949"/>
    <cellStyle name="Normal 7 10 3 6" xfId="36950"/>
    <cellStyle name="Normal 7 10 3 7" xfId="36951"/>
    <cellStyle name="Normal 7 10 3 8" xfId="36952"/>
    <cellStyle name="Normal 7 10 4" xfId="36953"/>
    <cellStyle name="Normal 7 10 4 2" xfId="36954"/>
    <cellStyle name="Normal 7 10 4 3" xfId="36955"/>
    <cellStyle name="Normal 7 10 4 4" xfId="36956"/>
    <cellStyle name="Normal 7 10 4 5" xfId="36957"/>
    <cellStyle name="Normal 7 10 4 6" xfId="36958"/>
    <cellStyle name="Normal 7 10 4 7" xfId="36959"/>
    <cellStyle name="Normal 7 10 4 8" xfId="36960"/>
    <cellStyle name="Normal 7 10 5" xfId="36961"/>
    <cellStyle name="Normal 7 10 5 2" xfId="36962"/>
    <cellStyle name="Normal 7 10 5 3" xfId="36963"/>
    <cellStyle name="Normal 7 10 5 4" xfId="36964"/>
    <cellStyle name="Normal 7 10 5 5" xfId="36965"/>
    <cellStyle name="Normal 7 10 5 6" xfId="36966"/>
    <cellStyle name="Normal 7 10 5 7" xfId="36967"/>
    <cellStyle name="Normal 7 10 6" xfId="36968"/>
    <cellStyle name="Normal 7 10 7" xfId="36969"/>
    <cellStyle name="Normal 7 10 8" xfId="36970"/>
    <cellStyle name="Normal 7 10 9" xfId="36971"/>
    <cellStyle name="Normal 7 11" xfId="36972"/>
    <cellStyle name="Normal 7 11 10" xfId="36973"/>
    <cellStyle name="Normal 7 11 11" xfId="36974"/>
    <cellStyle name="Normal 7 11 12" xfId="36975"/>
    <cellStyle name="Normal 7 11 13" xfId="36976"/>
    <cellStyle name="Normal 7 11 14" xfId="36977"/>
    <cellStyle name="Normal 7 11 15" xfId="36978"/>
    <cellStyle name="Normal 7 11 2" xfId="36979"/>
    <cellStyle name="Normal 7 11 2 2" xfId="36980"/>
    <cellStyle name="Normal 7 11 2 3" xfId="36981"/>
    <cellStyle name="Normal 7 11 2 4" xfId="36982"/>
    <cellStyle name="Normal 7 11 2 5" xfId="36983"/>
    <cellStyle name="Normal 7 11 2 6" xfId="36984"/>
    <cellStyle name="Normal 7 11 2 7" xfId="36985"/>
    <cellStyle name="Normal 7 11 2 8" xfId="36986"/>
    <cellStyle name="Normal 7 11 3" xfId="36987"/>
    <cellStyle name="Normal 7 11 3 2" xfId="36988"/>
    <cellStyle name="Normal 7 11 3 3" xfId="36989"/>
    <cellStyle name="Normal 7 11 3 4" xfId="36990"/>
    <cellStyle name="Normal 7 11 3 5" xfId="36991"/>
    <cellStyle name="Normal 7 11 3 6" xfId="36992"/>
    <cellStyle name="Normal 7 11 3 7" xfId="36993"/>
    <cellStyle name="Normal 7 11 3 8" xfId="36994"/>
    <cellStyle name="Normal 7 11 4" xfId="36995"/>
    <cellStyle name="Normal 7 11 4 2" xfId="36996"/>
    <cellStyle name="Normal 7 11 4 3" xfId="36997"/>
    <cellStyle name="Normal 7 11 4 4" xfId="36998"/>
    <cellStyle name="Normal 7 11 4 5" xfId="36999"/>
    <cellStyle name="Normal 7 11 4 6" xfId="37000"/>
    <cellStyle name="Normal 7 11 4 7" xfId="37001"/>
    <cellStyle name="Normal 7 11 4 8" xfId="37002"/>
    <cellStyle name="Normal 7 11 5" xfId="37003"/>
    <cellStyle name="Normal 7 11 5 2" xfId="37004"/>
    <cellStyle name="Normal 7 11 5 3" xfId="37005"/>
    <cellStyle name="Normal 7 11 5 4" xfId="37006"/>
    <cellStyle name="Normal 7 11 5 5" xfId="37007"/>
    <cellStyle name="Normal 7 11 5 6" xfId="37008"/>
    <cellStyle name="Normal 7 11 5 7" xfId="37009"/>
    <cellStyle name="Normal 7 11 6" xfId="37010"/>
    <cellStyle name="Normal 7 11 7" xfId="37011"/>
    <cellStyle name="Normal 7 11 8" xfId="37012"/>
    <cellStyle name="Normal 7 11 9" xfId="37013"/>
    <cellStyle name="Normal 7 12" xfId="37014"/>
    <cellStyle name="Normal 7 12 10" xfId="37015"/>
    <cellStyle name="Normal 7 12 11" xfId="37016"/>
    <cellStyle name="Normal 7 12 12" xfId="37017"/>
    <cellStyle name="Normal 7 12 13" xfId="37018"/>
    <cellStyle name="Normal 7 12 14" xfId="37019"/>
    <cellStyle name="Normal 7 12 15" xfId="37020"/>
    <cellStyle name="Normal 7 12 2" xfId="37021"/>
    <cellStyle name="Normal 7 12 2 2" xfId="37022"/>
    <cellStyle name="Normal 7 12 2 3" xfId="37023"/>
    <cellStyle name="Normal 7 12 2 4" xfId="37024"/>
    <cellStyle name="Normal 7 12 2 5" xfId="37025"/>
    <cellStyle name="Normal 7 12 2 6" xfId="37026"/>
    <cellStyle name="Normal 7 12 2 7" xfId="37027"/>
    <cellStyle name="Normal 7 12 2 8" xfId="37028"/>
    <cellStyle name="Normal 7 12 3" xfId="37029"/>
    <cellStyle name="Normal 7 12 3 2" xfId="37030"/>
    <cellStyle name="Normal 7 12 3 3" xfId="37031"/>
    <cellStyle name="Normal 7 12 3 4" xfId="37032"/>
    <cellStyle name="Normal 7 12 3 5" xfId="37033"/>
    <cellStyle name="Normal 7 12 3 6" xfId="37034"/>
    <cellStyle name="Normal 7 12 3 7" xfId="37035"/>
    <cellStyle name="Normal 7 12 3 8" xfId="37036"/>
    <cellStyle name="Normal 7 12 4" xfId="37037"/>
    <cellStyle name="Normal 7 12 4 2" xfId="37038"/>
    <cellStyle name="Normal 7 12 4 3" xfId="37039"/>
    <cellStyle name="Normal 7 12 4 4" xfId="37040"/>
    <cellStyle name="Normal 7 12 4 5" xfId="37041"/>
    <cellStyle name="Normal 7 12 4 6" xfId="37042"/>
    <cellStyle name="Normal 7 12 4 7" xfId="37043"/>
    <cellStyle name="Normal 7 12 4 8" xfId="37044"/>
    <cellStyle name="Normal 7 12 5" xfId="37045"/>
    <cellStyle name="Normal 7 12 5 2" xfId="37046"/>
    <cellStyle name="Normal 7 12 5 3" xfId="37047"/>
    <cellStyle name="Normal 7 12 5 4" xfId="37048"/>
    <cellStyle name="Normal 7 12 5 5" xfId="37049"/>
    <cellStyle name="Normal 7 12 5 6" xfId="37050"/>
    <cellStyle name="Normal 7 12 5 7" xfId="37051"/>
    <cellStyle name="Normal 7 12 6" xfId="37052"/>
    <cellStyle name="Normal 7 12 7" xfId="37053"/>
    <cellStyle name="Normal 7 12 8" xfId="37054"/>
    <cellStyle name="Normal 7 12 9" xfId="37055"/>
    <cellStyle name="Normal 7 13" xfId="37056"/>
    <cellStyle name="Normal 7 13 10" xfId="37057"/>
    <cellStyle name="Normal 7 13 11" xfId="37058"/>
    <cellStyle name="Normal 7 13 12" xfId="37059"/>
    <cellStyle name="Normal 7 13 13" xfId="37060"/>
    <cellStyle name="Normal 7 13 14" xfId="37061"/>
    <cellStyle name="Normal 7 13 15" xfId="37062"/>
    <cellStyle name="Normal 7 13 2" xfId="37063"/>
    <cellStyle name="Normal 7 13 2 2" xfId="37064"/>
    <cellStyle name="Normal 7 13 2 3" xfId="37065"/>
    <cellStyle name="Normal 7 13 2 4" xfId="37066"/>
    <cellStyle name="Normal 7 13 2 5" xfId="37067"/>
    <cellStyle name="Normal 7 13 2 6" xfId="37068"/>
    <cellStyle name="Normal 7 13 2 7" xfId="37069"/>
    <cellStyle name="Normal 7 13 2 8" xfId="37070"/>
    <cellStyle name="Normal 7 13 3" xfId="37071"/>
    <cellStyle name="Normal 7 13 3 2" xfId="37072"/>
    <cellStyle name="Normal 7 13 3 3" xfId="37073"/>
    <cellStyle name="Normal 7 13 3 4" xfId="37074"/>
    <cellStyle name="Normal 7 13 3 5" xfId="37075"/>
    <cellStyle name="Normal 7 13 3 6" xfId="37076"/>
    <cellStyle name="Normal 7 13 3 7" xfId="37077"/>
    <cellStyle name="Normal 7 13 3 8" xfId="37078"/>
    <cellStyle name="Normal 7 13 4" xfId="37079"/>
    <cellStyle name="Normal 7 13 4 2" xfId="37080"/>
    <cellStyle name="Normal 7 13 4 3" xfId="37081"/>
    <cellStyle name="Normal 7 13 4 4" xfId="37082"/>
    <cellStyle name="Normal 7 13 4 5" xfId="37083"/>
    <cellStyle name="Normal 7 13 4 6" xfId="37084"/>
    <cellStyle name="Normal 7 13 4 7" xfId="37085"/>
    <cellStyle name="Normal 7 13 4 8" xfId="37086"/>
    <cellStyle name="Normal 7 13 5" xfId="37087"/>
    <cellStyle name="Normal 7 13 5 2" xfId="37088"/>
    <cellStyle name="Normal 7 13 5 3" xfId="37089"/>
    <cellStyle name="Normal 7 13 5 4" xfId="37090"/>
    <cellStyle name="Normal 7 13 5 5" xfId="37091"/>
    <cellStyle name="Normal 7 13 5 6" xfId="37092"/>
    <cellStyle name="Normal 7 13 5 7" xfId="37093"/>
    <cellStyle name="Normal 7 13 6" xfId="37094"/>
    <cellStyle name="Normal 7 13 7" xfId="37095"/>
    <cellStyle name="Normal 7 13 8" xfId="37096"/>
    <cellStyle name="Normal 7 13 9" xfId="37097"/>
    <cellStyle name="Normal 7 14" xfId="37098"/>
    <cellStyle name="Normal 7 14 10" xfId="37099"/>
    <cellStyle name="Normal 7 14 11" xfId="37100"/>
    <cellStyle name="Normal 7 14 12" xfId="37101"/>
    <cellStyle name="Normal 7 14 13" xfId="37102"/>
    <cellStyle name="Normal 7 14 14" xfId="37103"/>
    <cellStyle name="Normal 7 14 15" xfId="37104"/>
    <cellStyle name="Normal 7 14 2" xfId="37105"/>
    <cellStyle name="Normal 7 14 2 2" xfId="37106"/>
    <cellStyle name="Normal 7 14 2 3" xfId="37107"/>
    <cellStyle name="Normal 7 14 2 4" xfId="37108"/>
    <cellStyle name="Normal 7 14 2 5" xfId="37109"/>
    <cellStyle name="Normal 7 14 2 6" xfId="37110"/>
    <cellStyle name="Normal 7 14 2 7" xfId="37111"/>
    <cellStyle name="Normal 7 14 2 8" xfId="37112"/>
    <cellStyle name="Normal 7 14 3" xfId="37113"/>
    <cellStyle name="Normal 7 14 3 2" xfId="37114"/>
    <cellStyle name="Normal 7 14 3 3" xfId="37115"/>
    <cellStyle name="Normal 7 14 3 4" xfId="37116"/>
    <cellStyle name="Normal 7 14 3 5" xfId="37117"/>
    <cellStyle name="Normal 7 14 3 6" xfId="37118"/>
    <cellStyle name="Normal 7 14 3 7" xfId="37119"/>
    <cellStyle name="Normal 7 14 3 8" xfId="37120"/>
    <cellStyle name="Normal 7 14 4" xfId="37121"/>
    <cellStyle name="Normal 7 14 4 2" xfId="37122"/>
    <cellStyle name="Normal 7 14 4 3" xfId="37123"/>
    <cellStyle name="Normal 7 14 4 4" xfId="37124"/>
    <cellStyle name="Normal 7 14 4 5" xfId="37125"/>
    <cellStyle name="Normal 7 14 4 6" xfId="37126"/>
    <cellStyle name="Normal 7 14 4 7" xfId="37127"/>
    <cellStyle name="Normal 7 14 4 8" xfId="37128"/>
    <cellStyle name="Normal 7 14 5" xfId="37129"/>
    <cellStyle name="Normal 7 14 5 2" xfId="37130"/>
    <cellStyle name="Normal 7 14 5 3" xfId="37131"/>
    <cellStyle name="Normal 7 14 5 4" xfId="37132"/>
    <cellStyle name="Normal 7 14 5 5" xfId="37133"/>
    <cellStyle name="Normal 7 14 5 6" xfId="37134"/>
    <cellStyle name="Normal 7 14 5 7" xfId="37135"/>
    <cellStyle name="Normal 7 14 6" xfId="37136"/>
    <cellStyle name="Normal 7 14 7" xfId="37137"/>
    <cellStyle name="Normal 7 14 8" xfId="37138"/>
    <cellStyle name="Normal 7 14 9" xfId="37139"/>
    <cellStyle name="Normal 7 15" xfId="37140"/>
    <cellStyle name="Normal 7 15 10" xfId="37141"/>
    <cellStyle name="Normal 7 15 11" xfId="37142"/>
    <cellStyle name="Normal 7 15 12" xfId="37143"/>
    <cellStyle name="Normal 7 15 13" xfId="37144"/>
    <cellStyle name="Normal 7 15 14" xfId="37145"/>
    <cellStyle name="Normal 7 15 15" xfId="37146"/>
    <cellStyle name="Normal 7 15 2" xfId="37147"/>
    <cellStyle name="Normal 7 15 2 2" xfId="37148"/>
    <cellStyle name="Normal 7 15 2 3" xfId="37149"/>
    <cellStyle name="Normal 7 15 2 4" xfId="37150"/>
    <cellStyle name="Normal 7 15 2 5" xfId="37151"/>
    <cellStyle name="Normal 7 15 2 6" xfId="37152"/>
    <cellStyle name="Normal 7 15 2 7" xfId="37153"/>
    <cellStyle name="Normal 7 15 2 8" xfId="37154"/>
    <cellStyle name="Normal 7 15 3" xfId="37155"/>
    <cellStyle name="Normal 7 15 3 2" xfId="37156"/>
    <cellStyle name="Normal 7 15 3 3" xfId="37157"/>
    <cellStyle name="Normal 7 15 3 4" xfId="37158"/>
    <cellStyle name="Normal 7 15 3 5" xfId="37159"/>
    <cellStyle name="Normal 7 15 3 6" xfId="37160"/>
    <cellStyle name="Normal 7 15 3 7" xfId="37161"/>
    <cellStyle name="Normal 7 15 3 8" xfId="37162"/>
    <cellStyle name="Normal 7 15 4" xfId="37163"/>
    <cellStyle name="Normal 7 15 4 2" xfId="37164"/>
    <cellStyle name="Normal 7 15 4 3" xfId="37165"/>
    <cellStyle name="Normal 7 15 4 4" xfId="37166"/>
    <cellStyle name="Normal 7 15 4 5" xfId="37167"/>
    <cellStyle name="Normal 7 15 4 6" xfId="37168"/>
    <cellStyle name="Normal 7 15 4 7" xfId="37169"/>
    <cellStyle name="Normal 7 15 4 8" xfId="37170"/>
    <cellStyle name="Normal 7 15 5" xfId="37171"/>
    <cellStyle name="Normal 7 15 5 2" xfId="37172"/>
    <cellStyle name="Normal 7 15 5 3" xfId="37173"/>
    <cellStyle name="Normal 7 15 5 4" xfId="37174"/>
    <cellStyle name="Normal 7 15 5 5" xfId="37175"/>
    <cellStyle name="Normal 7 15 5 6" xfId="37176"/>
    <cellStyle name="Normal 7 15 5 7" xfId="37177"/>
    <cellStyle name="Normal 7 15 6" xfId="37178"/>
    <cellStyle name="Normal 7 15 7" xfId="37179"/>
    <cellStyle name="Normal 7 15 8" xfId="37180"/>
    <cellStyle name="Normal 7 15 9" xfId="37181"/>
    <cellStyle name="Normal 7 16" xfId="37182"/>
    <cellStyle name="Normal 7 16 10" xfId="37183"/>
    <cellStyle name="Normal 7 16 11" xfId="37184"/>
    <cellStyle name="Normal 7 16 12" xfId="37185"/>
    <cellStyle name="Normal 7 16 13" xfId="37186"/>
    <cellStyle name="Normal 7 16 14" xfId="37187"/>
    <cellStyle name="Normal 7 16 15" xfId="37188"/>
    <cellStyle name="Normal 7 16 2" xfId="37189"/>
    <cellStyle name="Normal 7 16 2 2" xfId="37190"/>
    <cellStyle name="Normal 7 16 2 3" xfId="37191"/>
    <cellStyle name="Normal 7 16 2 4" xfId="37192"/>
    <cellStyle name="Normal 7 16 2 5" xfId="37193"/>
    <cellStyle name="Normal 7 16 2 6" xfId="37194"/>
    <cellStyle name="Normal 7 16 2 7" xfId="37195"/>
    <cellStyle name="Normal 7 16 2 8" xfId="37196"/>
    <cellStyle name="Normal 7 16 3" xfId="37197"/>
    <cellStyle name="Normal 7 16 3 2" xfId="37198"/>
    <cellStyle name="Normal 7 16 3 3" xfId="37199"/>
    <cellStyle name="Normal 7 16 3 4" xfId="37200"/>
    <cellStyle name="Normal 7 16 3 5" xfId="37201"/>
    <cellStyle name="Normal 7 16 3 6" xfId="37202"/>
    <cellStyle name="Normal 7 16 3 7" xfId="37203"/>
    <cellStyle name="Normal 7 16 3 8" xfId="37204"/>
    <cellStyle name="Normal 7 16 4" xfId="37205"/>
    <cellStyle name="Normal 7 16 4 2" xfId="37206"/>
    <cellStyle name="Normal 7 16 4 3" xfId="37207"/>
    <cellStyle name="Normal 7 16 4 4" xfId="37208"/>
    <cellStyle name="Normal 7 16 4 5" xfId="37209"/>
    <cellStyle name="Normal 7 16 4 6" xfId="37210"/>
    <cellStyle name="Normal 7 16 4 7" xfId="37211"/>
    <cellStyle name="Normal 7 16 4 8" xfId="37212"/>
    <cellStyle name="Normal 7 16 5" xfId="37213"/>
    <cellStyle name="Normal 7 16 5 2" xfId="37214"/>
    <cellStyle name="Normal 7 16 5 3" xfId="37215"/>
    <cellStyle name="Normal 7 16 5 4" xfId="37216"/>
    <cellStyle name="Normal 7 16 5 5" xfId="37217"/>
    <cellStyle name="Normal 7 16 5 6" xfId="37218"/>
    <cellStyle name="Normal 7 16 5 7" xfId="37219"/>
    <cellStyle name="Normal 7 16 6" xfId="37220"/>
    <cellStyle name="Normal 7 16 7" xfId="37221"/>
    <cellStyle name="Normal 7 16 8" xfId="37222"/>
    <cellStyle name="Normal 7 16 9" xfId="37223"/>
    <cellStyle name="Normal 7 17" xfId="37224"/>
    <cellStyle name="Normal 7 18" xfId="37225"/>
    <cellStyle name="Normal 7 19" xfId="37226"/>
    <cellStyle name="Normal 7 2" xfId="37227"/>
    <cellStyle name="Normal 7 2 10" xfId="37228"/>
    <cellStyle name="Normal 7 2 11" xfId="37229"/>
    <cellStyle name="Normal 7 2 12" xfId="37230"/>
    <cellStyle name="Normal 7 2 13" xfId="37231"/>
    <cellStyle name="Normal 7 2 14" xfId="37232"/>
    <cellStyle name="Normal 7 2 15" xfId="37233"/>
    <cellStyle name="Normal 7 2 16" xfId="37234"/>
    <cellStyle name="Normal 7 2 17" xfId="37235"/>
    <cellStyle name="Normal 7 2 18" xfId="37236"/>
    <cellStyle name="Normal 7 2 19" xfId="37237"/>
    <cellStyle name="Normal 7 2 2" xfId="37238"/>
    <cellStyle name="Normal 7 2 2 2" xfId="37239"/>
    <cellStyle name="Normal 7 2 2 2 2" xfId="37240"/>
    <cellStyle name="Normal 7 2 2 3" xfId="37241"/>
    <cellStyle name="Normal 7 2 2 4" xfId="37242"/>
    <cellStyle name="Normal 7 2 20" xfId="37243"/>
    <cellStyle name="Normal 7 2 21" xfId="37244"/>
    <cellStyle name="Normal 7 2 22" xfId="37245"/>
    <cellStyle name="Normal 7 2 3" xfId="37246"/>
    <cellStyle name="Normal 7 2 3 2" xfId="37247"/>
    <cellStyle name="Normal 7 2 3 2 2" xfId="37248"/>
    <cellStyle name="Normal 7 2 3 3" xfId="37249"/>
    <cellStyle name="Normal 7 2 3 4" xfId="37250"/>
    <cellStyle name="Normal 7 2 4" xfId="37251"/>
    <cellStyle name="Normal 7 2 4 2" xfId="37252"/>
    <cellStyle name="Normal 7 2 5" xfId="37253"/>
    <cellStyle name="Normal 7 2 5 2" xfId="37254"/>
    <cellStyle name="Normal 7 2 6" xfId="37255"/>
    <cellStyle name="Normal 7 2 6 2" xfId="37256"/>
    <cellStyle name="Normal 7 2 7" xfId="37257"/>
    <cellStyle name="Normal 7 2 8" xfId="37258"/>
    <cellStyle name="Normal 7 2 9" xfId="37259"/>
    <cellStyle name="Normal 7 20" xfId="37260"/>
    <cellStyle name="Normal 7 21" xfId="37261"/>
    <cellStyle name="Normal 7 22" xfId="37262"/>
    <cellStyle name="Normal 7 23" xfId="37263"/>
    <cellStyle name="Normal 7 24" xfId="37264"/>
    <cellStyle name="Normal 7 25" xfId="37265"/>
    <cellStyle name="Normal 7 26" xfId="37266"/>
    <cellStyle name="Normal 7 27" xfId="37267"/>
    <cellStyle name="Normal 7 28" xfId="37268"/>
    <cellStyle name="Normal 7 29" xfId="37269"/>
    <cellStyle name="Normal 7 3" xfId="37270"/>
    <cellStyle name="Normal 7 3 2" xfId="37271"/>
    <cellStyle name="Normal 7 3 2 2" xfId="37272"/>
    <cellStyle name="Normal 7 3 3" xfId="37273"/>
    <cellStyle name="Normal 7 3 4" xfId="37274"/>
    <cellStyle name="Normal 7 30" xfId="37275"/>
    <cellStyle name="Normal 7 31" xfId="37276"/>
    <cellStyle name="Normal 7 32" xfId="37277"/>
    <cellStyle name="Normal 7 33" xfId="37278"/>
    <cellStyle name="Normal 7 34" xfId="37279"/>
    <cellStyle name="Normal 7 35" xfId="37280"/>
    <cellStyle name="Normal 7 35 2" xfId="37281"/>
    <cellStyle name="Normal 7 35 3" xfId="37282"/>
    <cellStyle name="Normal 7 35 4" xfId="37283"/>
    <cellStyle name="Normal 7 35 5" xfId="37284"/>
    <cellStyle name="Normal 7 35 6" xfId="37285"/>
    <cellStyle name="Normal 7 35 7" xfId="37286"/>
    <cellStyle name="Normal 7 35 8" xfId="37287"/>
    <cellStyle name="Normal 7 36" xfId="37288"/>
    <cellStyle name="Normal 7 36 2" xfId="37289"/>
    <cellStyle name="Normal 7 36 3" xfId="37290"/>
    <cellStyle name="Normal 7 36 4" xfId="37291"/>
    <cellStyle name="Normal 7 36 5" xfId="37292"/>
    <cellStyle name="Normal 7 36 6" xfId="37293"/>
    <cellStyle name="Normal 7 36 7" xfId="37294"/>
    <cellStyle name="Normal 7 36 8" xfId="37295"/>
    <cellStyle name="Normal 7 37" xfId="37296"/>
    <cellStyle name="Normal 7 37 2" xfId="37297"/>
    <cellStyle name="Normal 7 37 3" xfId="37298"/>
    <cellStyle name="Normal 7 37 4" xfId="37299"/>
    <cellStyle name="Normal 7 37 5" xfId="37300"/>
    <cellStyle name="Normal 7 37 6" xfId="37301"/>
    <cellStyle name="Normal 7 37 7" xfId="37302"/>
    <cellStyle name="Normal 7 37 8" xfId="37303"/>
    <cellStyle name="Normal 7 38" xfId="37304"/>
    <cellStyle name="Normal 7 38 2" xfId="37305"/>
    <cellStyle name="Normal 7 38 3" xfId="37306"/>
    <cellStyle name="Normal 7 38 4" xfId="37307"/>
    <cellStyle name="Normal 7 38 5" xfId="37308"/>
    <cellStyle name="Normal 7 38 6" xfId="37309"/>
    <cellStyle name="Normal 7 38 7" xfId="37310"/>
    <cellStyle name="Normal 7 39" xfId="37311"/>
    <cellStyle name="Normal 7 39 2" xfId="37312"/>
    <cellStyle name="Normal 7 39 3" xfId="37313"/>
    <cellStyle name="Normal 7 39 4" xfId="37314"/>
    <cellStyle name="Normal 7 39 5" xfId="37315"/>
    <cellStyle name="Normal 7 39 6" xfId="37316"/>
    <cellStyle name="Normal 7 39 7" xfId="37317"/>
    <cellStyle name="Normal 7 4" xfId="37318"/>
    <cellStyle name="Normal 7 4 2" xfId="37319"/>
    <cellStyle name="Normal 7 4 2 2" xfId="37320"/>
    <cellStyle name="Normal 7 4 3" xfId="37321"/>
    <cellStyle name="Normal 7 4 4" xfId="37322"/>
    <cellStyle name="Normal 7 40" xfId="37323"/>
    <cellStyle name="Normal 7 41" xfId="37324"/>
    <cellStyle name="Normal 7 42" xfId="37325"/>
    <cellStyle name="Normal 7 43" xfId="37326"/>
    <cellStyle name="Normal 7 44" xfId="37327"/>
    <cellStyle name="Normal 7 45" xfId="37328"/>
    <cellStyle name="Normal 7 46" xfId="37329"/>
    <cellStyle name="Normal 7 47" xfId="37330"/>
    <cellStyle name="Normal 7 48" xfId="37331"/>
    <cellStyle name="Normal 7 49" xfId="37332"/>
    <cellStyle name="Normal 7 5" xfId="37333"/>
    <cellStyle name="Normal 7 5 2" xfId="37334"/>
    <cellStyle name="Normal 7 6" xfId="37335"/>
    <cellStyle name="Normal 7 6 10" xfId="37336"/>
    <cellStyle name="Normal 7 6 10 2" xfId="37337"/>
    <cellStyle name="Normal 7 6 10 3" xfId="37338"/>
    <cellStyle name="Normal 7 6 10 4" xfId="37339"/>
    <cellStyle name="Normal 7 6 10 5" xfId="37340"/>
    <cellStyle name="Normal 7 6 10 6" xfId="37341"/>
    <cellStyle name="Normal 7 6 10 7" xfId="37342"/>
    <cellStyle name="Normal 7 6 10 8" xfId="37343"/>
    <cellStyle name="Normal 7 6 11" xfId="37344"/>
    <cellStyle name="Normal 7 6 11 2" xfId="37345"/>
    <cellStyle name="Normal 7 6 11 3" xfId="37346"/>
    <cellStyle name="Normal 7 6 11 4" xfId="37347"/>
    <cellStyle name="Normal 7 6 11 5" xfId="37348"/>
    <cellStyle name="Normal 7 6 11 6" xfId="37349"/>
    <cellStyle name="Normal 7 6 11 7" xfId="37350"/>
    <cellStyle name="Normal 7 6 12" xfId="37351"/>
    <cellStyle name="Normal 7 6 12 2" xfId="37352"/>
    <cellStyle name="Normal 7 6 12 3" xfId="37353"/>
    <cellStyle name="Normal 7 6 12 4" xfId="37354"/>
    <cellStyle name="Normal 7 6 12 5" xfId="37355"/>
    <cellStyle name="Normal 7 6 12 6" xfId="37356"/>
    <cellStyle name="Normal 7 6 12 7" xfId="37357"/>
    <cellStyle name="Normal 7 6 13" xfId="37358"/>
    <cellStyle name="Normal 7 6 14" xfId="37359"/>
    <cellStyle name="Normal 7 6 15" xfId="37360"/>
    <cellStyle name="Normal 7 6 16" xfId="37361"/>
    <cellStyle name="Normal 7 6 17" xfId="37362"/>
    <cellStyle name="Normal 7 6 18" xfId="37363"/>
    <cellStyle name="Normal 7 6 19" xfId="37364"/>
    <cellStyle name="Normal 7 6 2" xfId="37365"/>
    <cellStyle name="Normal 7 6 2 10" xfId="37366"/>
    <cellStyle name="Normal 7 6 2 11" xfId="37367"/>
    <cellStyle name="Normal 7 6 2 12" xfId="37368"/>
    <cellStyle name="Normal 7 6 2 13" xfId="37369"/>
    <cellStyle name="Normal 7 6 2 14" xfId="37370"/>
    <cellStyle name="Normal 7 6 2 15" xfId="37371"/>
    <cellStyle name="Normal 7 6 2 2" xfId="37372"/>
    <cellStyle name="Normal 7 6 2 2 2" xfId="37373"/>
    <cellStyle name="Normal 7 6 2 2 3" xfId="37374"/>
    <cellStyle name="Normal 7 6 2 2 4" xfId="37375"/>
    <cellStyle name="Normal 7 6 2 2 5" xfId="37376"/>
    <cellStyle name="Normal 7 6 2 2 6" xfId="37377"/>
    <cellStyle name="Normal 7 6 2 2 7" xfId="37378"/>
    <cellStyle name="Normal 7 6 2 2 8" xfId="37379"/>
    <cellStyle name="Normal 7 6 2 3" xfId="37380"/>
    <cellStyle name="Normal 7 6 2 3 2" xfId="37381"/>
    <cellStyle name="Normal 7 6 2 3 3" xfId="37382"/>
    <cellStyle name="Normal 7 6 2 3 4" xfId="37383"/>
    <cellStyle name="Normal 7 6 2 3 5" xfId="37384"/>
    <cellStyle name="Normal 7 6 2 3 6" xfId="37385"/>
    <cellStyle name="Normal 7 6 2 3 7" xfId="37386"/>
    <cellStyle name="Normal 7 6 2 3 8" xfId="37387"/>
    <cellStyle name="Normal 7 6 2 4" xfId="37388"/>
    <cellStyle name="Normal 7 6 2 4 2" xfId="37389"/>
    <cellStyle name="Normal 7 6 2 4 3" xfId="37390"/>
    <cellStyle name="Normal 7 6 2 4 4" xfId="37391"/>
    <cellStyle name="Normal 7 6 2 4 5" xfId="37392"/>
    <cellStyle name="Normal 7 6 2 4 6" xfId="37393"/>
    <cellStyle name="Normal 7 6 2 4 7" xfId="37394"/>
    <cellStyle name="Normal 7 6 2 4 8" xfId="37395"/>
    <cellStyle name="Normal 7 6 2 5" xfId="37396"/>
    <cellStyle name="Normal 7 6 2 5 2" xfId="37397"/>
    <cellStyle name="Normal 7 6 2 5 3" xfId="37398"/>
    <cellStyle name="Normal 7 6 2 5 4" xfId="37399"/>
    <cellStyle name="Normal 7 6 2 5 5" xfId="37400"/>
    <cellStyle name="Normal 7 6 2 5 6" xfId="37401"/>
    <cellStyle name="Normal 7 6 2 5 7" xfId="37402"/>
    <cellStyle name="Normal 7 6 2 6" xfId="37403"/>
    <cellStyle name="Normal 7 6 2 7" xfId="37404"/>
    <cellStyle name="Normal 7 6 2 8" xfId="37405"/>
    <cellStyle name="Normal 7 6 2 9" xfId="37406"/>
    <cellStyle name="Normal 7 6 20" xfId="37407"/>
    <cellStyle name="Normal 7 6 21" xfId="37408"/>
    <cellStyle name="Normal 7 6 3" xfId="37409"/>
    <cellStyle name="Normal 7 6 3 10" xfId="37410"/>
    <cellStyle name="Normal 7 6 3 11" xfId="37411"/>
    <cellStyle name="Normal 7 6 3 12" xfId="37412"/>
    <cellStyle name="Normal 7 6 3 13" xfId="37413"/>
    <cellStyle name="Normal 7 6 3 14" xfId="37414"/>
    <cellStyle name="Normal 7 6 3 15" xfId="37415"/>
    <cellStyle name="Normal 7 6 3 2" xfId="37416"/>
    <cellStyle name="Normal 7 6 3 2 2" xfId="37417"/>
    <cellStyle name="Normal 7 6 3 2 3" xfId="37418"/>
    <cellStyle name="Normal 7 6 3 2 4" xfId="37419"/>
    <cellStyle name="Normal 7 6 3 2 5" xfId="37420"/>
    <cellStyle name="Normal 7 6 3 2 6" xfId="37421"/>
    <cellStyle name="Normal 7 6 3 2 7" xfId="37422"/>
    <cellStyle name="Normal 7 6 3 2 8" xfId="37423"/>
    <cellStyle name="Normal 7 6 3 3" xfId="37424"/>
    <cellStyle name="Normal 7 6 3 3 2" xfId="37425"/>
    <cellStyle name="Normal 7 6 3 3 3" xfId="37426"/>
    <cellStyle name="Normal 7 6 3 3 4" xfId="37427"/>
    <cellStyle name="Normal 7 6 3 3 5" xfId="37428"/>
    <cellStyle name="Normal 7 6 3 3 6" xfId="37429"/>
    <cellStyle name="Normal 7 6 3 3 7" xfId="37430"/>
    <cellStyle name="Normal 7 6 3 3 8" xfId="37431"/>
    <cellStyle name="Normal 7 6 3 4" xfId="37432"/>
    <cellStyle name="Normal 7 6 3 4 2" xfId="37433"/>
    <cellStyle name="Normal 7 6 3 4 3" xfId="37434"/>
    <cellStyle name="Normal 7 6 3 4 4" xfId="37435"/>
    <cellStyle name="Normal 7 6 3 4 5" xfId="37436"/>
    <cellStyle name="Normal 7 6 3 4 6" xfId="37437"/>
    <cellStyle name="Normal 7 6 3 4 7" xfId="37438"/>
    <cellStyle name="Normal 7 6 3 4 8" xfId="37439"/>
    <cellStyle name="Normal 7 6 3 5" xfId="37440"/>
    <cellStyle name="Normal 7 6 3 5 2" xfId="37441"/>
    <cellStyle name="Normal 7 6 3 5 3" xfId="37442"/>
    <cellStyle name="Normal 7 6 3 5 4" xfId="37443"/>
    <cellStyle name="Normal 7 6 3 5 5" xfId="37444"/>
    <cellStyle name="Normal 7 6 3 5 6" xfId="37445"/>
    <cellStyle name="Normal 7 6 3 5 7" xfId="37446"/>
    <cellStyle name="Normal 7 6 3 6" xfId="37447"/>
    <cellStyle name="Normal 7 6 3 7" xfId="37448"/>
    <cellStyle name="Normal 7 6 3 8" xfId="37449"/>
    <cellStyle name="Normal 7 6 3 9" xfId="37450"/>
    <cellStyle name="Normal 7 6 4" xfId="37451"/>
    <cellStyle name="Normal 7 6 4 10" xfId="37452"/>
    <cellStyle name="Normal 7 6 4 11" xfId="37453"/>
    <cellStyle name="Normal 7 6 4 12" xfId="37454"/>
    <cellStyle name="Normal 7 6 4 13" xfId="37455"/>
    <cellStyle name="Normal 7 6 4 14" xfId="37456"/>
    <cellStyle name="Normal 7 6 4 15" xfId="37457"/>
    <cellStyle name="Normal 7 6 4 2" xfId="37458"/>
    <cellStyle name="Normal 7 6 4 2 2" xfId="37459"/>
    <cellStyle name="Normal 7 6 4 2 3" xfId="37460"/>
    <cellStyle name="Normal 7 6 4 2 4" xfId="37461"/>
    <cellStyle name="Normal 7 6 4 2 5" xfId="37462"/>
    <cellStyle name="Normal 7 6 4 2 6" xfId="37463"/>
    <cellStyle name="Normal 7 6 4 2 7" xfId="37464"/>
    <cellStyle name="Normal 7 6 4 2 8" xfId="37465"/>
    <cellStyle name="Normal 7 6 4 3" xfId="37466"/>
    <cellStyle name="Normal 7 6 4 3 2" xfId="37467"/>
    <cellStyle name="Normal 7 6 4 3 3" xfId="37468"/>
    <cellStyle name="Normal 7 6 4 3 4" xfId="37469"/>
    <cellStyle name="Normal 7 6 4 3 5" xfId="37470"/>
    <cellStyle name="Normal 7 6 4 3 6" xfId="37471"/>
    <cellStyle name="Normal 7 6 4 3 7" xfId="37472"/>
    <cellStyle name="Normal 7 6 4 3 8" xfId="37473"/>
    <cellStyle name="Normal 7 6 4 4" xfId="37474"/>
    <cellStyle name="Normal 7 6 4 4 2" xfId="37475"/>
    <cellStyle name="Normal 7 6 4 4 3" xfId="37476"/>
    <cellStyle name="Normal 7 6 4 4 4" xfId="37477"/>
    <cellStyle name="Normal 7 6 4 4 5" xfId="37478"/>
    <cellStyle name="Normal 7 6 4 4 6" xfId="37479"/>
    <cellStyle name="Normal 7 6 4 4 7" xfId="37480"/>
    <cellStyle name="Normal 7 6 4 4 8" xfId="37481"/>
    <cellStyle name="Normal 7 6 4 5" xfId="37482"/>
    <cellStyle name="Normal 7 6 4 5 2" xfId="37483"/>
    <cellStyle name="Normal 7 6 4 5 3" xfId="37484"/>
    <cellStyle name="Normal 7 6 4 5 4" xfId="37485"/>
    <cellStyle name="Normal 7 6 4 5 5" xfId="37486"/>
    <cellStyle name="Normal 7 6 4 5 6" xfId="37487"/>
    <cellStyle name="Normal 7 6 4 5 7" xfId="37488"/>
    <cellStyle name="Normal 7 6 4 6" xfId="37489"/>
    <cellStyle name="Normal 7 6 4 7" xfId="37490"/>
    <cellStyle name="Normal 7 6 4 8" xfId="37491"/>
    <cellStyle name="Normal 7 6 4 9" xfId="37492"/>
    <cellStyle name="Normal 7 6 5" xfId="37493"/>
    <cellStyle name="Normal 7 6 5 10" xfId="37494"/>
    <cellStyle name="Normal 7 6 5 11" xfId="37495"/>
    <cellStyle name="Normal 7 6 5 12" xfId="37496"/>
    <cellStyle name="Normal 7 6 5 13" xfId="37497"/>
    <cellStyle name="Normal 7 6 5 14" xfId="37498"/>
    <cellStyle name="Normal 7 6 5 15" xfId="37499"/>
    <cellStyle name="Normal 7 6 5 2" xfId="37500"/>
    <cellStyle name="Normal 7 6 5 2 2" xfId="37501"/>
    <cellStyle name="Normal 7 6 5 2 3" xfId="37502"/>
    <cellStyle name="Normal 7 6 5 2 4" xfId="37503"/>
    <cellStyle name="Normal 7 6 5 2 5" xfId="37504"/>
    <cellStyle name="Normal 7 6 5 2 6" xfId="37505"/>
    <cellStyle name="Normal 7 6 5 2 7" xfId="37506"/>
    <cellStyle name="Normal 7 6 5 2 8" xfId="37507"/>
    <cellStyle name="Normal 7 6 5 3" xfId="37508"/>
    <cellStyle name="Normal 7 6 5 3 2" xfId="37509"/>
    <cellStyle name="Normal 7 6 5 3 3" xfId="37510"/>
    <cellStyle name="Normal 7 6 5 3 4" xfId="37511"/>
    <cellStyle name="Normal 7 6 5 3 5" xfId="37512"/>
    <cellStyle name="Normal 7 6 5 3 6" xfId="37513"/>
    <cellStyle name="Normal 7 6 5 3 7" xfId="37514"/>
    <cellStyle name="Normal 7 6 5 3 8" xfId="37515"/>
    <cellStyle name="Normal 7 6 5 4" xfId="37516"/>
    <cellStyle name="Normal 7 6 5 4 2" xfId="37517"/>
    <cellStyle name="Normal 7 6 5 4 3" xfId="37518"/>
    <cellStyle name="Normal 7 6 5 4 4" xfId="37519"/>
    <cellStyle name="Normal 7 6 5 4 5" xfId="37520"/>
    <cellStyle name="Normal 7 6 5 4 6" xfId="37521"/>
    <cellStyle name="Normal 7 6 5 4 7" xfId="37522"/>
    <cellStyle name="Normal 7 6 5 4 8" xfId="37523"/>
    <cellStyle name="Normal 7 6 5 5" xfId="37524"/>
    <cellStyle name="Normal 7 6 5 5 2" xfId="37525"/>
    <cellStyle name="Normal 7 6 5 5 3" xfId="37526"/>
    <cellStyle name="Normal 7 6 5 5 4" xfId="37527"/>
    <cellStyle name="Normal 7 6 5 5 5" xfId="37528"/>
    <cellStyle name="Normal 7 6 5 5 6" xfId="37529"/>
    <cellStyle name="Normal 7 6 5 5 7" xfId="37530"/>
    <cellStyle name="Normal 7 6 5 6" xfId="37531"/>
    <cellStyle name="Normal 7 6 5 7" xfId="37532"/>
    <cellStyle name="Normal 7 6 5 8" xfId="37533"/>
    <cellStyle name="Normal 7 6 5 9" xfId="37534"/>
    <cellStyle name="Normal 7 6 6" xfId="37535"/>
    <cellStyle name="Normal 7 6 6 10" xfId="37536"/>
    <cellStyle name="Normal 7 6 6 11" xfId="37537"/>
    <cellStyle name="Normal 7 6 6 12" xfId="37538"/>
    <cellStyle name="Normal 7 6 6 13" xfId="37539"/>
    <cellStyle name="Normal 7 6 6 14" xfId="37540"/>
    <cellStyle name="Normal 7 6 6 15" xfId="37541"/>
    <cellStyle name="Normal 7 6 6 2" xfId="37542"/>
    <cellStyle name="Normal 7 6 6 2 2" xfId="37543"/>
    <cellStyle name="Normal 7 6 6 2 3" xfId="37544"/>
    <cellStyle name="Normal 7 6 6 2 4" xfId="37545"/>
    <cellStyle name="Normal 7 6 6 2 5" xfId="37546"/>
    <cellStyle name="Normal 7 6 6 2 6" xfId="37547"/>
    <cellStyle name="Normal 7 6 6 2 7" xfId="37548"/>
    <cellStyle name="Normal 7 6 6 2 8" xfId="37549"/>
    <cellStyle name="Normal 7 6 6 3" xfId="37550"/>
    <cellStyle name="Normal 7 6 6 3 2" xfId="37551"/>
    <cellStyle name="Normal 7 6 6 3 3" xfId="37552"/>
    <cellStyle name="Normal 7 6 6 3 4" xfId="37553"/>
    <cellStyle name="Normal 7 6 6 3 5" xfId="37554"/>
    <cellStyle name="Normal 7 6 6 3 6" xfId="37555"/>
    <cellStyle name="Normal 7 6 6 3 7" xfId="37556"/>
    <cellStyle name="Normal 7 6 6 3 8" xfId="37557"/>
    <cellStyle name="Normal 7 6 6 4" xfId="37558"/>
    <cellStyle name="Normal 7 6 6 4 2" xfId="37559"/>
    <cellStyle name="Normal 7 6 6 4 3" xfId="37560"/>
    <cellStyle name="Normal 7 6 6 4 4" xfId="37561"/>
    <cellStyle name="Normal 7 6 6 4 5" xfId="37562"/>
    <cellStyle name="Normal 7 6 6 4 6" xfId="37563"/>
    <cellStyle name="Normal 7 6 6 4 7" xfId="37564"/>
    <cellStyle name="Normal 7 6 6 4 8" xfId="37565"/>
    <cellStyle name="Normal 7 6 6 5" xfId="37566"/>
    <cellStyle name="Normal 7 6 6 5 2" xfId="37567"/>
    <cellStyle name="Normal 7 6 6 5 3" xfId="37568"/>
    <cellStyle name="Normal 7 6 6 5 4" xfId="37569"/>
    <cellStyle name="Normal 7 6 6 5 5" xfId="37570"/>
    <cellStyle name="Normal 7 6 6 5 6" xfId="37571"/>
    <cellStyle name="Normal 7 6 6 5 7" xfId="37572"/>
    <cellStyle name="Normal 7 6 6 6" xfId="37573"/>
    <cellStyle name="Normal 7 6 6 7" xfId="37574"/>
    <cellStyle name="Normal 7 6 6 8" xfId="37575"/>
    <cellStyle name="Normal 7 6 6 9" xfId="37576"/>
    <cellStyle name="Normal 7 6 7" xfId="37577"/>
    <cellStyle name="Normal 7 6 7 10" xfId="37578"/>
    <cellStyle name="Normal 7 6 7 11" xfId="37579"/>
    <cellStyle name="Normal 7 6 7 12" xfId="37580"/>
    <cellStyle name="Normal 7 6 7 13" xfId="37581"/>
    <cellStyle name="Normal 7 6 7 14" xfId="37582"/>
    <cellStyle name="Normal 7 6 7 15" xfId="37583"/>
    <cellStyle name="Normal 7 6 7 2" xfId="37584"/>
    <cellStyle name="Normal 7 6 7 2 2" xfId="37585"/>
    <cellStyle name="Normal 7 6 7 2 3" xfId="37586"/>
    <cellStyle name="Normal 7 6 7 2 4" xfId="37587"/>
    <cellStyle name="Normal 7 6 7 2 5" xfId="37588"/>
    <cellStyle name="Normal 7 6 7 2 6" xfId="37589"/>
    <cellStyle name="Normal 7 6 7 2 7" xfId="37590"/>
    <cellStyle name="Normal 7 6 7 2 8" xfId="37591"/>
    <cellStyle name="Normal 7 6 7 3" xfId="37592"/>
    <cellStyle name="Normal 7 6 7 3 2" xfId="37593"/>
    <cellStyle name="Normal 7 6 7 3 3" xfId="37594"/>
    <cellStyle name="Normal 7 6 7 3 4" xfId="37595"/>
    <cellStyle name="Normal 7 6 7 3 5" xfId="37596"/>
    <cellStyle name="Normal 7 6 7 3 6" xfId="37597"/>
    <cellStyle name="Normal 7 6 7 3 7" xfId="37598"/>
    <cellStyle name="Normal 7 6 7 3 8" xfId="37599"/>
    <cellStyle name="Normal 7 6 7 4" xfId="37600"/>
    <cellStyle name="Normal 7 6 7 4 2" xfId="37601"/>
    <cellStyle name="Normal 7 6 7 4 3" xfId="37602"/>
    <cellStyle name="Normal 7 6 7 4 4" xfId="37603"/>
    <cellStyle name="Normal 7 6 7 4 5" xfId="37604"/>
    <cellStyle name="Normal 7 6 7 4 6" xfId="37605"/>
    <cellStyle name="Normal 7 6 7 4 7" xfId="37606"/>
    <cellStyle name="Normal 7 6 7 4 8" xfId="37607"/>
    <cellStyle name="Normal 7 6 7 5" xfId="37608"/>
    <cellStyle name="Normal 7 6 7 5 2" xfId="37609"/>
    <cellStyle name="Normal 7 6 7 5 3" xfId="37610"/>
    <cellStyle name="Normal 7 6 7 5 4" xfId="37611"/>
    <cellStyle name="Normal 7 6 7 5 5" xfId="37612"/>
    <cellStyle name="Normal 7 6 7 5 6" xfId="37613"/>
    <cellStyle name="Normal 7 6 7 5 7" xfId="37614"/>
    <cellStyle name="Normal 7 6 7 6" xfId="37615"/>
    <cellStyle name="Normal 7 6 7 7" xfId="37616"/>
    <cellStyle name="Normal 7 6 7 8" xfId="37617"/>
    <cellStyle name="Normal 7 6 7 9" xfId="37618"/>
    <cellStyle name="Normal 7 6 8" xfId="37619"/>
    <cellStyle name="Normal 7 6 8 2" xfId="37620"/>
    <cellStyle name="Normal 7 6 8 3" xfId="37621"/>
    <cellStyle name="Normal 7 6 8 4" xfId="37622"/>
    <cellStyle name="Normal 7 6 8 5" xfId="37623"/>
    <cellStyle name="Normal 7 6 8 6" xfId="37624"/>
    <cellStyle name="Normal 7 6 8 7" xfId="37625"/>
    <cellStyle name="Normal 7 6 8 8" xfId="37626"/>
    <cellStyle name="Normal 7 6 9" xfId="37627"/>
    <cellStyle name="Normal 7 6 9 2" xfId="37628"/>
    <cellStyle name="Normal 7 6 9 3" xfId="37629"/>
    <cellStyle name="Normal 7 6 9 4" xfId="37630"/>
    <cellStyle name="Normal 7 6 9 5" xfId="37631"/>
    <cellStyle name="Normal 7 6 9 6" xfId="37632"/>
    <cellStyle name="Normal 7 6 9 7" xfId="37633"/>
    <cellStyle name="Normal 7 6 9 8" xfId="37634"/>
    <cellStyle name="Normal 7 7" xfId="37635"/>
    <cellStyle name="Normal 7 7 10" xfId="37636"/>
    <cellStyle name="Normal 7 7 10 2" xfId="37637"/>
    <cellStyle name="Normal 7 7 10 3" xfId="37638"/>
    <cellStyle name="Normal 7 7 10 4" xfId="37639"/>
    <cellStyle name="Normal 7 7 10 5" xfId="37640"/>
    <cellStyle name="Normal 7 7 10 6" xfId="37641"/>
    <cellStyle name="Normal 7 7 10 7" xfId="37642"/>
    <cellStyle name="Normal 7 7 10 8" xfId="37643"/>
    <cellStyle name="Normal 7 7 11" xfId="37644"/>
    <cellStyle name="Normal 7 7 11 2" xfId="37645"/>
    <cellStyle name="Normal 7 7 11 3" xfId="37646"/>
    <cellStyle name="Normal 7 7 11 4" xfId="37647"/>
    <cellStyle name="Normal 7 7 11 5" xfId="37648"/>
    <cellStyle name="Normal 7 7 11 6" xfId="37649"/>
    <cellStyle name="Normal 7 7 11 7" xfId="37650"/>
    <cellStyle name="Normal 7 7 12" xfId="37651"/>
    <cellStyle name="Normal 7 7 12 2" xfId="37652"/>
    <cellStyle name="Normal 7 7 12 3" xfId="37653"/>
    <cellStyle name="Normal 7 7 12 4" xfId="37654"/>
    <cellStyle name="Normal 7 7 12 5" xfId="37655"/>
    <cellStyle name="Normal 7 7 12 6" xfId="37656"/>
    <cellStyle name="Normal 7 7 12 7" xfId="37657"/>
    <cellStyle name="Normal 7 7 13" xfId="37658"/>
    <cellStyle name="Normal 7 7 14" xfId="37659"/>
    <cellStyle name="Normal 7 7 15" xfId="37660"/>
    <cellStyle name="Normal 7 7 16" xfId="37661"/>
    <cellStyle name="Normal 7 7 17" xfId="37662"/>
    <cellStyle name="Normal 7 7 18" xfId="37663"/>
    <cellStyle name="Normal 7 7 19" xfId="37664"/>
    <cellStyle name="Normal 7 7 2" xfId="37665"/>
    <cellStyle name="Normal 7 7 2 10" xfId="37666"/>
    <cellStyle name="Normal 7 7 2 11" xfId="37667"/>
    <cellStyle name="Normal 7 7 2 12" xfId="37668"/>
    <cellStyle name="Normal 7 7 2 13" xfId="37669"/>
    <cellStyle name="Normal 7 7 2 14" xfId="37670"/>
    <cellStyle name="Normal 7 7 2 15" xfId="37671"/>
    <cellStyle name="Normal 7 7 2 2" xfId="37672"/>
    <cellStyle name="Normal 7 7 2 2 2" xfId="37673"/>
    <cellStyle name="Normal 7 7 2 2 3" xfId="37674"/>
    <cellStyle name="Normal 7 7 2 2 4" xfId="37675"/>
    <cellStyle name="Normal 7 7 2 2 5" xfId="37676"/>
    <cellStyle name="Normal 7 7 2 2 6" xfId="37677"/>
    <cellStyle name="Normal 7 7 2 2 7" xfId="37678"/>
    <cellStyle name="Normal 7 7 2 2 8" xfId="37679"/>
    <cellStyle name="Normal 7 7 2 3" xfId="37680"/>
    <cellStyle name="Normal 7 7 2 3 2" xfId="37681"/>
    <cellStyle name="Normal 7 7 2 3 3" xfId="37682"/>
    <cellStyle name="Normal 7 7 2 3 4" xfId="37683"/>
    <cellStyle name="Normal 7 7 2 3 5" xfId="37684"/>
    <cellStyle name="Normal 7 7 2 3 6" xfId="37685"/>
    <cellStyle name="Normal 7 7 2 3 7" xfId="37686"/>
    <cellStyle name="Normal 7 7 2 3 8" xfId="37687"/>
    <cellStyle name="Normal 7 7 2 4" xfId="37688"/>
    <cellStyle name="Normal 7 7 2 4 2" xfId="37689"/>
    <cellStyle name="Normal 7 7 2 4 3" xfId="37690"/>
    <cellStyle name="Normal 7 7 2 4 4" xfId="37691"/>
    <cellStyle name="Normal 7 7 2 4 5" xfId="37692"/>
    <cellStyle name="Normal 7 7 2 4 6" xfId="37693"/>
    <cellStyle name="Normal 7 7 2 4 7" xfId="37694"/>
    <cellStyle name="Normal 7 7 2 4 8" xfId="37695"/>
    <cellStyle name="Normal 7 7 2 5" xfId="37696"/>
    <cellStyle name="Normal 7 7 2 5 2" xfId="37697"/>
    <cellStyle name="Normal 7 7 2 5 3" xfId="37698"/>
    <cellStyle name="Normal 7 7 2 5 4" xfId="37699"/>
    <cellStyle name="Normal 7 7 2 5 5" xfId="37700"/>
    <cellStyle name="Normal 7 7 2 5 6" xfId="37701"/>
    <cellStyle name="Normal 7 7 2 5 7" xfId="37702"/>
    <cellStyle name="Normal 7 7 2 6" xfId="37703"/>
    <cellStyle name="Normal 7 7 2 7" xfId="37704"/>
    <cellStyle name="Normal 7 7 2 8" xfId="37705"/>
    <cellStyle name="Normal 7 7 2 9" xfId="37706"/>
    <cellStyle name="Normal 7 7 20" xfId="37707"/>
    <cellStyle name="Normal 7 7 21" xfId="37708"/>
    <cellStyle name="Normal 7 7 3" xfId="37709"/>
    <cellStyle name="Normal 7 7 3 10" xfId="37710"/>
    <cellStyle name="Normal 7 7 3 11" xfId="37711"/>
    <cellStyle name="Normal 7 7 3 12" xfId="37712"/>
    <cellStyle name="Normal 7 7 3 13" xfId="37713"/>
    <cellStyle name="Normal 7 7 3 14" xfId="37714"/>
    <cellStyle name="Normal 7 7 3 15" xfId="37715"/>
    <cellStyle name="Normal 7 7 3 2" xfId="37716"/>
    <cellStyle name="Normal 7 7 3 2 2" xfId="37717"/>
    <cellStyle name="Normal 7 7 3 2 3" xfId="37718"/>
    <cellStyle name="Normal 7 7 3 2 4" xfId="37719"/>
    <cellStyle name="Normal 7 7 3 2 5" xfId="37720"/>
    <cellStyle name="Normal 7 7 3 2 6" xfId="37721"/>
    <cellStyle name="Normal 7 7 3 2 7" xfId="37722"/>
    <cellStyle name="Normal 7 7 3 2 8" xfId="37723"/>
    <cellStyle name="Normal 7 7 3 3" xfId="37724"/>
    <cellStyle name="Normal 7 7 3 3 2" xfId="37725"/>
    <cellStyle name="Normal 7 7 3 3 3" xfId="37726"/>
    <cellStyle name="Normal 7 7 3 3 4" xfId="37727"/>
    <cellStyle name="Normal 7 7 3 3 5" xfId="37728"/>
    <cellStyle name="Normal 7 7 3 3 6" xfId="37729"/>
    <cellStyle name="Normal 7 7 3 3 7" xfId="37730"/>
    <cellStyle name="Normal 7 7 3 3 8" xfId="37731"/>
    <cellStyle name="Normal 7 7 3 4" xfId="37732"/>
    <cellStyle name="Normal 7 7 3 4 2" xfId="37733"/>
    <cellStyle name="Normal 7 7 3 4 3" xfId="37734"/>
    <cellStyle name="Normal 7 7 3 4 4" xfId="37735"/>
    <cellStyle name="Normal 7 7 3 4 5" xfId="37736"/>
    <cellStyle name="Normal 7 7 3 4 6" xfId="37737"/>
    <cellStyle name="Normal 7 7 3 4 7" xfId="37738"/>
    <cellStyle name="Normal 7 7 3 4 8" xfId="37739"/>
    <cellStyle name="Normal 7 7 3 5" xfId="37740"/>
    <cellStyle name="Normal 7 7 3 5 2" xfId="37741"/>
    <cellStyle name="Normal 7 7 3 5 3" xfId="37742"/>
    <cellStyle name="Normal 7 7 3 5 4" xfId="37743"/>
    <cellStyle name="Normal 7 7 3 5 5" xfId="37744"/>
    <cellStyle name="Normal 7 7 3 5 6" xfId="37745"/>
    <cellStyle name="Normal 7 7 3 5 7" xfId="37746"/>
    <cellStyle name="Normal 7 7 3 6" xfId="37747"/>
    <cellStyle name="Normal 7 7 3 7" xfId="37748"/>
    <cellStyle name="Normal 7 7 3 8" xfId="37749"/>
    <cellStyle name="Normal 7 7 3 9" xfId="37750"/>
    <cellStyle name="Normal 7 7 4" xfId="37751"/>
    <cellStyle name="Normal 7 7 4 10" xfId="37752"/>
    <cellStyle name="Normal 7 7 4 11" xfId="37753"/>
    <cellStyle name="Normal 7 7 4 12" xfId="37754"/>
    <cellStyle name="Normal 7 7 4 13" xfId="37755"/>
    <cellStyle name="Normal 7 7 4 14" xfId="37756"/>
    <cellStyle name="Normal 7 7 4 15" xfId="37757"/>
    <cellStyle name="Normal 7 7 4 2" xfId="37758"/>
    <cellStyle name="Normal 7 7 4 2 2" xfId="37759"/>
    <cellStyle name="Normal 7 7 4 2 3" xfId="37760"/>
    <cellStyle name="Normal 7 7 4 2 4" xfId="37761"/>
    <cellStyle name="Normal 7 7 4 2 5" xfId="37762"/>
    <cellStyle name="Normal 7 7 4 2 6" xfId="37763"/>
    <cellStyle name="Normal 7 7 4 2 7" xfId="37764"/>
    <cellStyle name="Normal 7 7 4 2 8" xfId="37765"/>
    <cellStyle name="Normal 7 7 4 3" xfId="37766"/>
    <cellStyle name="Normal 7 7 4 3 2" xfId="37767"/>
    <cellStyle name="Normal 7 7 4 3 3" xfId="37768"/>
    <cellStyle name="Normal 7 7 4 3 4" xfId="37769"/>
    <cellStyle name="Normal 7 7 4 3 5" xfId="37770"/>
    <cellStyle name="Normal 7 7 4 3 6" xfId="37771"/>
    <cellStyle name="Normal 7 7 4 3 7" xfId="37772"/>
    <cellStyle name="Normal 7 7 4 3 8" xfId="37773"/>
    <cellStyle name="Normal 7 7 4 4" xfId="37774"/>
    <cellStyle name="Normal 7 7 4 4 2" xfId="37775"/>
    <cellStyle name="Normal 7 7 4 4 3" xfId="37776"/>
    <cellStyle name="Normal 7 7 4 4 4" xfId="37777"/>
    <cellStyle name="Normal 7 7 4 4 5" xfId="37778"/>
    <cellStyle name="Normal 7 7 4 4 6" xfId="37779"/>
    <cellStyle name="Normal 7 7 4 4 7" xfId="37780"/>
    <cellStyle name="Normal 7 7 4 4 8" xfId="37781"/>
    <cellStyle name="Normal 7 7 4 5" xfId="37782"/>
    <cellStyle name="Normal 7 7 4 5 2" xfId="37783"/>
    <cellStyle name="Normal 7 7 4 5 3" xfId="37784"/>
    <cellStyle name="Normal 7 7 4 5 4" xfId="37785"/>
    <cellStyle name="Normal 7 7 4 5 5" xfId="37786"/>
    <cellStyle name="Normal 7 7 4 5 6" xfId="37787"/>
    <cellStyle name="Normal 7 7 4 5 7" xfId="37788"/>
    <cellStyle name="Normal 7 7 4 6" xfId="37789"/>
    <cellStyle name="Normal 7 7 4 7" xfId="37790"/>
    <cellStyle name="Normal 7 7 4 8" xfId="37791"/>
    <cellStyle name="Normal 7 7 4 9" xfId="37792"/>
    <cellStyle name="Normal 7 7 5" xfId="37793"/>
    <cellStyle name="Normal 7 7 5 10" xfId="37794"/>
    <cellStyle name="Normal 7 7 5 11" xfId="37795"/>
    <cellStyle name="Normal 7 7 5 12" xfId="37796"/>
    <cellStyle name="Normal 7 7 5 13" xfId="37797"/>
    <cellStyle name="Normal 7 7 5 14" xfId="37798"/>
    <cellStyle name="Normal 7 7 5 15" xfId="37799"/>
    <cellStyle name="Normal 7 7 5 2" xfId="37800"/>
    <cellStyle name="Normal 7 7 5 2 2" xfId="37801"/>
    <cellStyle name="Normal 7 7 5 2 3" xfId="37802"/>
    <cellStyle name="Normal 7 7 5 2 4" xfId="37803"/>
    <cellStyle name="Normal 7 7 5 2 5" xfId="37804"/>
    <cellStyle name="Normal 7 7 5 2 6" xfId="37805"/>
    <cellStyle name="Normal 7 7 5 2 7" xfId="37806"/>
    <cellStyle name="Normal 7 7 5 2 8" xfId="37807"/>
    <cellStyle name="Normal 7 7 5 3" xfId="37808"/>
    <cellStyle name="Normal 7 7 5 3 2" xfId="37809"/>
    <cellStyle name="Normal 7 7 5 3 3" xfId="37810"/>
    <cellStyle name="Normal 7 7 5 3 4" xfId="37811"/>
    <cellStyle name="Normal 7 7 5 3 5" xfId="37812"/>
    <cellStyle name="Normal 7 7 5 3 6" xfId="37813"/>
    <cellStyle name="Normal 7 7 5 3 7" xfId="37814"/>
    <cellStyle name="Normal 7 7 5 3 8" xfId="37815"/>
    <cellStyle name="Normal 7 7 5 4" xfId="37816"/>
    <cellStyle name="Normal 7 7 5 4 2" xfId="37817"/>
    <cellStyle name="Normal 7 7 5 4 3" xfId="37818"/>
    <cellStyle name="Normal 7 7 5 4 4" xfId="37819"/>
    <cellStyle name="Normal 7 7 5 4 5" xfId="37820"/>
    <cellStyle name="Normal 7 7 5 4 6" xfId="37821"/>
    <cellStyle name="Normal 7 7 5 4 7" xfId="37822"/>
    <cellStyle name="Normal 7 7 5 4 8" xfId="37823"/>
    <cellStyle name="Normal 7 7 5 5" xfId="37824"/>
    <cellStyle name="Normal 7 7 5 5 2" xfId="37825"/>
    <cellStyle name="Normal 7 7 5 5 3" xfId="37826"/>
    <cellStyle name="Normal 7 7 5 5 4" xfId="37827"/>
    <cellStyle name="Normal 7 7 5 5 5" xfId="37828"/>
    <cellStyle name="Normal 7 7 5 5 6" xfId="37829"/>
    <cellStyle name="Normal 7 7 5 5 7" xfId="37830"/>
    <cellStyle name="Normal 7 7 5 6" xfId="37831"/>
    <cellStyle name="Normal 7 7 5 7" xfId="37832"/>
    <cellStyle name="Normal 7 7 5 8" xfId="37833"/>
    <cellStyle name="Normal 7 7 5 9" xfId="37834"/>
    <cellStyle name="Normal 7 7 6" xfId="37835"/>
    <cellStyle name="Normal 7 7 6 10" xfId="37836"/>
    <cellStyle name="Normal 7 7 6 11" xfId="37837"/>
    <cellStyle name="Normal 7 7 6 12" xfId="37838"/>
    <cellStyle name="Normal 7 7 6 13" xfId="37839"/>
    <cellStyle name="Normal 7 7 6 14" xfId="37840"/>
    <cellStyle name="Normal 7 7 6 15" xfId="37841"/>
    <cellStyle name="Normal 7 7 6 2" xfId="37842"/>
    <cellStyle name="Normal 7 7 6 2 2" xfId="37843"/>
    <cellStyle name="Normal 7 7 6 2 3" xfId="37844"/>
    <cellStyle name="Normal 7 7 6 2 4" xfId="37845"/>
    <cellStyle name="Normal 7 7 6 2 5" xfId="37846"/>
    <cellStyle name="Normal 7 7 6 2 6" xfId="37847"/>
    <cellStyle name="Normal 7 7 6 2 7" xfId="37848"/>
    <cellStyle name="Normal 7 7 6 2 8" xfId="37849"/>
    <cellStyle name="Normal 7 7 6 3" xfId="37850"/>
    <cellStyle name="Normal 7 7 6 3 2" xfId="37851"/>
    <cellStyle name="Normal 7 7 6 3 3" xfId="37852"/>
    <cellStyle name="Normal 7 7 6 3 4" xfId="37853"/>
    <cellStyle name="Normal 7 7 6 3 5" xfId="37854"/>
    <cellStyle name="Normal 7 7 6 3 6" xfId="37855"/>
    <cellStyle name="Normal 7 7 6 3 7" xfId="37856"/>
    <cellStyle name="Normal 7 7 6 3 8" xfId="37857"/>
    <cellStyle name="Normal 7 7 6 4" xfId="37858"/>
    <cellStyle name="Normal 7 7 6 4 2" xfId="37859"/>
    <cellStyle name="Normal 7 7 6 4 3" xfId="37860"/>
    <cellStyle name="Normal 7 7 6 4 4" xfId="37861"/>
    <cellStyle name="Normal 7 7 6 4 5" xfId="37862"/>
    <cellStyle name="Normal 7 7 6 4 6" xfId="37863"/>
    <cellStyle name="Normal 7 7 6 4 7" xfId="37864"/>
    <cellStyle name="Normal 7 7 6 4 8" xfId="37865"/>
    <cellStyle name="Normal 7 7 6 5" xfId="37866"/>
    <cellStyle name="Normal 7 7 6 5 2" xfId="37867"/>
    <cellStyle name="Normal 7 7 6 5 3" xfId="37868"/>
    <cellStyle name="Normal 7 7 6 5 4" xfId="37869"/>
    <cellStyle name="Normal 7 7 6 5 5" xfId="37870"/>
    <cellStyle name="Normal 7 7 6 5 6" xfId="37871"/>
    <cellStyle name="Normal 7 7 6 5 7" xfId="37872"/>
    <cellStyle name="Normal 7 7 6 6" xfId="37873"/>
    <cellStyle name="Normal 7 7 6 7" xfId="37874"/>
    <cellStyle name="Normal 7 7 6 8" xfId="37875"/>
    <cellStyle name="Normal 7 7 6 9" xfId="37876"/>
    <cellStyle name="Normal 7 7 7" xfId="37877"/>
    <cellStyle name="Normal 7 7 7 10" xfId="37878"/>
    <cellStyle name="Normal 7 7 7 11" xfId="37879"/>
    <cellStyle name="Normal 7 7 7 12" xfId="37880"/>
    <cellStyle name="Normal 7 7 7 13" xfId="37881"/>
    <cellStyle name="Normal 7 7 7 14" xfId="37882"/>
    <cellStyle name="Normal 7 7 7 15" xfId="37883"/>
    <cellStyle name="Normal 7 7 7 2" xfId="37884"/>
    <cellStyle name="Normal 7 7 7 2 2" xfId="37885"/>
    <cellStyle name="Normal 7 7 7 2 3" xfId="37886"/>
    <cellStyle name="Normal 7 7 7 2 4" xfId="37887"/>
    <cellStyle name="Normal 7 7 7 2 5" xfId="37888"/>
    <cellStyle name="Normal 7 7 7 2 6" xfId="37889"/>
    <cellStyle name="Normal 7 7 7 2 7" xfId="37890"/>
    <cellStyle name="Normal 7 7 7 2 8" xfId="37891"/>
    <cellStyle name="Normal 7 7 7 3" xfId="37892"/>
    <cellStyle name="Normal 7 7 7 3 2" xfId="37893"/>
    <cellStyle name="Normal 7 7 7 3 3" xfId="37894"/>
    <cellStyle name="Normal 7 7 7 3 4" xfId="37895"/>
    <cellStyle name="Normal 7 7 7 3 5" xfId="37896"/>
    <cellStyle name="Normal 7 7 7 3 6" xfId="37897"/>
    <cellStyle name="Normal 7 7 7 3 7" xfId="37898"/>
    <cellStyle name="Normal 7 7 7 3 8" xfId="37899"/>
    <cellStyle name="Normal 7 7 7 4" xfId="37900"/>
    <cellStyle name="Normal 7 7 7 4 2" xfId="37901"/>
    <cellStyle name="Normal 7 7 7 4 3" xfId="37902"/>
    <cellStyle name="Normal 7 7 7 4 4" xfId="37903"/>
    <cellStyle name="Normal 7 7 7 4 5" xfId="37904"/>
    <cellStyle name="Normal 7 7 7 4 6" xfId="37905"/>
    <cellStyle name="Normal 7 7 7 4 7" xfId="37906"/>
    <cellStyle name="Normal 7 7 7 4 8" xfId="37907"/>
    <cellStyle name="Normal 7 7 7 5" xfId="37908"/>
    <cellStyle name="Normal 7 7 7 5 2" xfId="37909"/>
    <cellStyle name="Normal 7 7 7 5 3" xfId="37910"/>
    <cellStyle name="Normal 7 7 7 5 4" xfId="37911"/>
    <cellStyle name="Normal 7 7 7 5 5" xfId="37912"/>
    <cellStyle name="Normal 7 7 7 5 6" xfId="37913"/>
    <cellStyle name="Normal 7 7 7 5 7" xfId="37914"/>
    <cellStyle name="Normal 7 7 7 6" xfId="37915"/>
    <cellStyle name="Normal 7 7 7 7" xfId="37916"/>
    <cellStyle name="Normal 7 7 7 8" xfId="37917"/>
    <cellStyle name="Normal 7 7 7 9" xfId="37918"/>
    <cellStyle name="Normal 7 7 8" xfId="37919"/>
    <cellStyle name="Normal 7 7 8 2" xfId="37920"/>
    <cellStyle name="Normal 7 7 8 3" xfId="37921"/>
    <cellStyle name="Normal 7 7 8 4" xfId="37922"/>
    <cellStyle name="Normal 7 7 8 5" xfId="37923"/>
    <cellStyle name="Normal 7 7 8 6" xfId="37924"/>
    <cellStyle name="Normal 7 7 8 7" xfId="37925"/>
    <cellStyle name="Normal 7 7 8 8" xfId="37926"/>
    <cellStyle name="Normal 7 7 9" xfId="37927"/>
    <cellStyle name="Normal 7 7 9 2" xfId="37928"/>
    <cellStyle name="Normal 7 7 9 3" xfId="37929"/>
    <cellStyle name="Normal 7 7 9 4" xfId="37930"/>
    <cellStyle name="Normal 7 7 9 5" xfId="37931"/>
    <cellStyle name="Normal 7 7 9 6" xfId="37932"/>
    <cellStyle name="Normal 7 7 9 7" xfId="37933"/>
    <cellStyle name="Normal 7 7 9 8" xfId="37934"/>
    <cellStyle name="Normal 7 8" xfId="37935"/>
    <cellStyle name="Normal 7 8 10" xfId="37936"/>
    <cellStyle name="Normal 7 8 10 2" xfId="37937"/>
    <cellStyle name="Normal 7 8 10 3" xfId="37938"/>
    <cellStyle name="Normal 7 8 10 4" xfId="37939"/>
    <cellStyle name="Normal 7 8 10 5" xfId="37940"/>
    <cellStyle name="Normal 7 8 10 6" xfId="37941"/>
    <cellStyle name="Normal 7 8 10 7" xfId="37942"/>
    <cellStyle name="Normal 7 8 10 8" xfId="37943"/>
    <cellStyle name="Normal 7 8 11" xfId="37944"/>
    <cellStyle name="Normal 7 8 11 2" xfId="37945"/>
    <cellStyle name="Normal 7 8 11 3" xfId="37946"/>
    <cellStyle name="Normal 7 8 11 4" xfId="37947"/>
    <cellStyle name="Normal 7 8 11 5" xfId="37948"/>
    <cellStyle name="Normal 7 8 11 6" xfId="37949"/>
    <cellStyle name="Normal 7 8 11 7" xfId="37950"/>
    <cellStyle name="Normal 7 8 12" xfId="37951"/>
    <cellStyle name="Normal 7 8 13" xfId="37952"/>
    <cellStyle name="Normal 7 8 14" xfId="37953"/>
    <cellStyle name="Normal 7 8 15" xfId="37954"/>
    <cellStyle name="Normal 7 8 16" xfId="37955"/>
    <cellStyle name="Normal 7 8 17" xfId="37956"/>
    <cellStyle name="Normal 7 8 18" xfId="37957"/>
    <cellStyle name="Normal 7 8 19" xfId="37958"/>
    <cellStyle name="Normal 7 8 2" xfId="37959"/>
    <cellStyle name="Normal 7 8 2 10" xfId="37960"/>
    <cellStyle name="Normal 7 8 2 11" xfId="37961"/>
    <cellStyle name="Normal 7 8 2 12" xfId="37962"/>
    <cellStyle name="Normal 7 8 2 13" xfId="37963"/>
    <cellStyle name="Normal 7 8 2 14" xfId="37964"/>
    <cellStyle name="Normal 7 8 2 15" xfId="37965"/>
    <cellStyle name="Normal 7 8 2 2" xfId="37966"/>
    <cellStyle name="Normal 7 8 2 2 2" xfId="37967"/>
    <cellStyle name="Normal 7 8 2 2 3" xfId="37968"/>
    <cellStyle name="Normal 7 8 2 2 4" xfId="37969"/>
    <cellStyle name="Normal 7 8 2 2 5" xfId="37970"/>
    <cellStyle name="Normal 7 8 2 2 6" xfId="37971"/>
    <cellStyle name="Normal 7 8 2 2 7" xfId="37972"/>
    <cellStyle name="Normal 7 8 2 2 8" xfId="37973"/>
    <cellStyle name="Normal 7 8 2 3" xfId="37974"/>
    <cellStyle name="Normal 7 8 2 3 2" xfId="37975"/>
    <cellStyle name="Normal 7 8 2 3 3" xfId="37976"/>
    <cellStyle name="Normal 7 8 2 3 4" xfId="37977"/>
    <cellStyle name="Normal 7 8 2 3 5" xfId="37978"/>
    <cellStyle name="Normal 7 8 2 3 6" xfId="37979"/>
    <cellStyle name="Normal 7 8 2 3 7" xfId="37980"/>
    <cellStyle name="Normal 7 8 2 3 8" xfId="37981"/>
    <cellStyle name="Normal 7 8 2 4" xfId="37982"/>
    <cellStyle name="Normal 7 8 2 4 2" xfId="37983"/>
    <cellStyle name="Normal 7 8 2 4 3" xfId="37984"/>
    <cellStyle name="Normal 7 8 2 4 4" xfId="37985"/>
    <cellStyle name="Normal 7 8 2 4 5" xfId="37986"/>
    <cellStyle name="Normal 7 8 2 4 6" xfId="37987"/>
    <cellStyle name="Normal 7 8 2 4 7" xfId="37988"/>
    <cellStyle name="Normal 7 8 2 4 8" xfId="37989"/>
    <cellStyle name="Normal 7 8 2 5" xfId="37990"/>
    <cellStyle name="Normal 7 8 2 5 2" xfId="37991"/>
    <cellStyle name="Normal 7 8 2 5 3" xfId="37992"/>
    <cellStyle name="Normal 7 8 2 5 4" xfId="37993"/>
    <cellStyle name="Normal 7 8 2 5 5" xfId="37994"/>
    <cellStyle name="Normal 7 8 2 5 6" xfId="37995"/>
    <cellStyle name="Normal 7 8 2 5 7" xfId="37996"/>
    <cellStyle name="Normal 7 8 2 6" xfId="37997"/>
    <cellStyle name="Normal 7 8 2 7" xfId="37998"/>
    <cellStyle name="Normal 7 8 2 8" xfId="37999"/>
    <cellStyle name="Normal 7 8 2 9" xfId="38000"/>
    <cellStyle name="Normal 7 8 20" xfId="38001"/>
    <cellStyle name="Normal 7 8 21" xfId="38002"/>
    <cellStyle name="Normal 7 8 3" xfId="38003"/>
    <cellStyle name="Normal 7 8 3 10" xfId="38004"/>
    <cellStyle name="Normal 7 8 3 11" xfId="38005"/>
    <cellStyle name="Normal 7 8 3 12" xfId="38006"/>
    <cellStyle name="Normal 7 8 3 13" xfId="38007"/>
    <cellStyle name="Normal 7 8 3 14" xfId="38008"/>
    <cellStyle name="Normal 7 8 3 15" xfId="38009"/>
    <cellStyle name="Normal 7 8 3 2" xfId="38010"/>
    <cellStyle name="Normal 7 8 3 2 2" xfId="38011"/>
    <cellStyle name="Normal 7 8 3 2 3" xfId="38012"/>
    <cellStyle name="Normal 7 8 3 2 4" xfId="38013"/>
    <cellStyle name="Normal 7 8 3 2 5" xfId="38014"/>
    <cellStyle name="Normal 7 8 3 2 6" xfId="38015"/>
    <cellStyle name="Normal 7 8 3 2 7" xfId="38016"/>
    <cellStyle name="Normal 7 8 3 2 8" xfId="38017"/>
    <cellStyle name="Normal 7 8 3 3" xfId="38018"/>
    <cellStyle name="Normal 7 8 3 3 2" xfId="38019"/>
    <cellStyle name="Normal 7 8 3 3 3" xfId="38020"/>
    <cellStyle name="Normal 7 8 3 3 4" xfId="38021"/>
    <cellStyle name="Normal 7 8 3 3 5" xfId="38022"/>
    <cellStyle name="Normal 7 8 3 3 6" xfId="38023"/>
    <cellStyle name="Normal 7 8 3 3 7" xfId="38024"/>
    <cellStyle name="Normal 7 8 3 3 8" xfId="38025"/>
    <cellStyle name="Normal 7 8 3 4" xfId="38026"/>
    <cellStyle name="Normal 7 8 3 4 2" xfId="38027"/>
    <cellStyle name="Normal 7 8 3 4 3" xfId="38028"/>
    <cellStyle name="Normal 7 8 3 4 4" xfId="38029"/>
    <cellStyle name="Normal 7 8 3 4 5" xfId="38030"/>
    <cellStyle name="Normal 7 8 3 4 6" xfId="38031"/>
    <cellStyle name="Normal 7 8 3 4 7" xfId="38032"/>
    <cellStyle name="Normal 7 8 3 4 8" xfId="38033"/>
    <cellStyle name="Normal 7 8 3 5" xfId="38034"/>
    <cellStyle name="Normal 7 8 3 5 2" xfId="38035"/>
    <cellStyle name="Normal 7 8 3 5 3" xfId="38036"/>
    <cellStyle name="Normal 7 8 3 5 4" xfId="38037"/>
    <cellStyle name="Normal 7 8 3 5 5" xfId="38038"/>
    <cellStyle name="Normal 7 8 3 5 6" xfId="38039"/>
    <cellStyle name="Normal 7 8 3 5 7" xfId="38040"/>
    <cellStyle name="Normal 7 8 3 6" xfId="38041"/>
    <cellStyle name="Normal 7 8 3 7" xfId="38042"/>
    <cellStyle name="Normal 7 8 3 8" xfId="38043"/>
    <cellStyle name="Normal 7 8 3 9" xfId="38044"/>
    <cellStyle name="Normal 7 8 4" xfId="38045"/>
    <cellStyle name="Normal 7 8 4 10" xfId="38046"/>
    <cellStyle name="Normal 7 8 4 11" xfId="38047"/>
    <cellStyle name="Normal 7 8 4 12" xfId="38048"/>
    <cellStyle name="Normal 7 8 4 13" xfId="38049"/>
    <cellStyle name="Normal 7 8 4 14" xfId="38050"/>
    <cellStyle name="Normal 7 8 4 15" xfId="38051"/>
    <cellStyle name="Normal 7 8 4 2" xfId="38052"/>
    <cellStyle name="Normal 7 8 4 2 2" xfId="38053"/>
    <cellStyle name="Normal 7 8 4 2 3" xfId="38054"/>
    <cellStyle name="Normal 7 8 4 2 4" xfId="38055"/>
    <cellStyle name="Normal 7 8 4 2 5" xfId="38056"/>
    <cellStyle name="Normal 7 8 4 2 6" xfId="38057"/>
    <cellStyle name="Normal 7 8 4 2 7" xfId="38058"/>
    <cellStyle name="Normal 7 8 4 2 8" xfId="38059"/>
    <cellStyle name="Normal 7 8 4 3" xfId="38060"/>
    <cellStyle name="Normal 7 8 4 3 2" xfId="38061"/>
    <cellStyle name="Normal 7 8 4 3 3" xfId="38062"/>
    <cellStyle name="Normal 7 8 4 3 4" xfId="38063"/>
    <cellStyle name="Normal 7 8 4 3 5" xfId="38064"/>
    <cellStyle name="Normal 7 8 4 3 6" xfId="38065"/>
    <cellStyle name="Normal 7 8 4 3 7" xfId="38066"/>
    <cellStyle name="Normal 7 8 4 3 8" xfId="38067"/>
    <cellStyle name="Normal 7 8 4 4" xfId="38068"/>
    <cellStyle name="Normal 7 8 4 4 2" xfId="38069"/>
    <cellStyle name="Normal 7 8 4 4 3" xfId="38070"/>
    <cellStyle name="Normal 7 8 4 4 4" xfId="38071"/>
    <cellStyle name="Normal 7 8 4 4 5" xfId="38072"/>
    <cellStyle name="Normal 7 8 4 4 6" xfId="38073"/>
    <cellStyle name="Normal 7 8 4 4 7" xfId="38074"/>
    <cellStyle name="Normal 7 8 4 4 8" xfId="38075"/>
    <cellStyle name="Normal 7 8 4 5" xfId="38076"/>
    <cellStyle name="Normal 7 8 4 5 2" xfId="38077"/>
    <cellStyle name="Normal 7 8 4 5 3" xfId="38078"/>
    <cellStyle name="Normal 7 8 4 5 4" xfId="38079"/>
    <cellStyle name="Normal 7 8 4 5 5" xfId="38080"/>
    <cellStyle name="Normal 7 8 4 5 6" xfId="38081"/>
    <cellStyle name="Normal 7 8 4 5 7" xfId="38082"/>
    <cellStyle name="Normal 7 8 4 6" xfId="38083"/>
    <cellStyle name="Normal 7 8 4 7" xfId="38084"/>
    <cellStyle name="Normal 7 8 4 8" xfId="38085"/>
    <cellStyle name="Normal 7 8 4 9" xfId="38086"/>
    <cellStyle name="Normal 7 8 5" xfId="38087"/>
    <cellStyle name="Normal 7 8 5 10" xfId="38088"/>
    <cellStyle name="Normal 7 8 5 11" xfId="38089"/>
    <cellStyle name="Normal 7 8 5 12" xfId="38090"/>
    <cellStyle name="Normal 7 8 5 13" xfId="38091"/>
    <cellStyle name="Normal 7 8 5 14" xfId="38092"/>
    <cellStyle name="Normal 7 8 5 15" xfId="38093"/>
    <cellStyle name="Normal 7 8 5 2" xfId="38094"/>
    <cellStyle name="Normal 7 8 5 2 2" xfId="38095"/>
    <cellStyle name="Normal 7 8 5 2 3" xfId="38096"/>
    <cellStyle name="Normal 7 8 5 2 4" xfId="38097"/>
    <cellStyle name="Normal 7 8 5 2 5" xfId="38098"/>
    <cellStyle name="Normal 7 8 5 2 6" xfId="38099"/>
    <cellStyle name="Normal 7 8 5 2 7" xfId="38100"/>
    <cellStyle name="Normal 7 8 5 2 8" xfId="38101"/>
    <cellStyle name="Normal 7 8 5 3" xfId="38102"/>
    <cellStyle name="Normal 7 8 5 3 2" xfId="38103"/>
    <cellStyle name="Normal 7 8 5 3 3" xfId="38104"/>
    <cellStyle name="Normal 7 8 5 3 4" xfId="38105"/>
    <cellStyle name="Normal 7 8 5 3 5" xfId="38106"/>
    <cellStyle name="Normal 7 8 5 3 6" xfId="38107"/>
    <cellStyle name="Normal 7 8 5 3 7" xfId="38108"/>
    <cellStyle name="Normal 7 8 5 3 8" xfId="38109"/>
    <cellStyle name="Normal 7 8 5 4" xfId="38110"/>
    <cellStyle name="Normal 7 8 5 4 2" xfId="38111"/>
    <cellStyle name="Normal 7 8 5 4 3" xfId="38112"/>
    <cellStyle name="Normal 7 8 5 4 4" xfId="38113"/>
    <cellStyle name="Normal 7 8 5 4 5" xfId="38114"/>
    <cellStyle name="Normal 7 8 5 4 6" xfId="38115"/>
    <cellStyle name="Normal 7 8 5 4 7" xfId="38116"/>
    <cellStyle name="Normal 7 8 5 4 8" xfId="38117"/>
    <cellStyle name="Normal 7 8 5 5" xfId="38118"/>
    <cellStyle name="Normal 7 8 5 5 2" xfId="38119"/>
    <cellStyle name="Normal 7 8 5 5 3" xfId="38120"/>
    <cellStyle name="Normal 7 8 5 5 4" xfId="38121"/>
    <cellStyle name="Normal 7 8 5 5 5" xfId="38122"/>
    <cellStyle name="Normal 7 8 5 5 6" xfId="38123"/>
    <cellStyle name="Normal 7 8 5 5 7" xfId="38124"/>
    <cellStyle name="Normal 7 8 5 6" xfId="38125"/>
    <cellStyle name="Normal 7 8 5 7" xfId="38126"/>
    <cellStyle name="Normal 7 8 5 8" xfId="38127"/>
    <cellStyle name="Normal 7 8 5 9" xfId="38128"/>
    <cellStyle name="Normal 7 8 6" xfId="38129"/>
    <cellStyle name="Normal 7 8 6 10" xfId="38130"/>
    <cellStyle name="Normal 7 8 6 11" xfId="38131"/>
    <cellStyle name="Normal 7 8 6 12" xfId="38132"/>
    <cellStyle name="Normal 7 8 6 13" xfId="38133"/>
    <cellStyle name="Normal 7 8 6 14" xfId="38134"/>
    <cellStyle name="Normal 7 8 6 15" xfId="38135"/>
    <cellStyle name="Normal 7 8 6 2" xfId="38136"/>
    <cellStyle name="Normal 7 8 6 2 2" xfId="38137"/>
    <cellStyle name="Normal 7 8 6 2 3" xfId="38138"/>
    <cellStyle name="Normal 7 8 6 2 4" xfId="38139"/>
    <cellStyle name="Normal 7 8 6 2 5" xfId="38140"/>
    <cellStyle name="Normal 7 8 6 2 6" xfId="38141"/>
    <cellStyle name="Normal 7 8 6 2 7" xfId="38142"/>
    <cellStyle name="Normal 7 8 6 2 8" xfId="38143"/>
    <cellStyle name="Normal 7 8 6 3" xfId="38144"/>
    <cellStyle name="Normal 7 8 6 3 2" xfId="38145"/>
    <cellStyle name="Normal 7 8 6 3 3" xfId="38146"/>
    <cellStyle name="Normal 7 8 6 3 4" xfId="38147"/>
    <cellStyle name="Normal 7 8 6 3 5" xfId="38148"/>
    <cellStyle name="Normal 7 8 6 3 6" xfId="38149"/>
    <cellStyle name="Normal 7 8 6 3 7" xfId="38150"/>
    <cellStyle name="Normal 7 8 6 3 8" xfId="38151"/>
    <cellStyle name="Normal 7 8 6 4" xfId="38152"/>
    <cellStyle name="Normal 7 8 6 4 2" xfId="38153"/>
    <cellStyle name="Normal 7 8 6 4 3" xfId="38154"/>
    <cellStyle name="Normal 7 8 6 4 4" xfId="38155"/>
    <cellStyle name="Normal 7 8 6 4 5" xfId="38156"/>
    <cellStyle name="Normal 7 8 6 4 6" xfId="38157"/>
    <cellStyle name="Normal 7 8 6 4 7" xfId="38158"/>
    <cellStyle name="Normal 7 8 6 4 8" xfId="38159"/>
    <cellStyle name="Normal 7 8 6 5" xfId="38160"/>
    <cellStyle name="Normal 7 8 6 5 2" xfId="38161"/>
    <cellStyle name="Normal 7 8 6 5 3" xfId="38162"/>
    <cellStyle name="Normal 7 8 6 5 4" xfId="38163"/>
    <cellStyle name="Normal 7 8 6 5 5" xfId="38164"/>
    <cellStyle name="Normal 7 8 6 5 6" xfId="38165"/>
    <cellStyle name="Normal 7 8 6 5 7" xfId="38166"/>
    <cellStyle name="Normal 7 8 6 6" xfId="38167"/>
    <cellStyle name="Normal 7 8 6 7" xfId="38168"/>
    <cellStyle name="Normal 7 8 6 8" xfId="38169"/>
    <cellStyle name="Normal 7 8 6 9" xfId="38170"/>
    <cellStyle name="Normal 7 8 7" xfId="38171"/>
    <cellStyle name="Normal 7 8 7 10" xfId="38172"/>
    <cellStyle name="Normal 7 8 7 11" xfId="38173"/>
    <cellStyle name="Normal 7 8 7 12" xfId="38174"/>
    <cellStyle name="Normal 7 8 7 13" xfId="38175"/>
    <cellStyle name="Normal 7 8 7 14" xfId="38176"/>
    <cellStyle name="Normal 7 8 7 15" xfId="38177"/>
    <cellStyle name="Normal 7 8 7 2" xfId="38178"/>
    <cellStyle name="Normal 7 8 7 2 2" xfId="38179"/>
    <cellStyle name="Normal 7 8 7 2 3" xfId="38180"/>
    <cellStyle name="Normal 7 8 7 2 4" xfId="38181"/>
    <cellStyle name="Normal 7 8 7 2 5" xfId="38182"/>
    <cellStyle name="Normal 7 8 7 2 6" xfId="38183"/>
    <cellStyle name="Normal 7 8 7 2 7" xfId="38184"/>
    <cellStyle name="Normal 7 8 7 2 8" xfId="38185"/>
    <cellStyle name="Normal 7 8 7 3" xfId="38186"/>
    <cellStyle name="Normal 7 8 7 3 2" xfId="38187"/>
    <cellStyle name="Normal 7 8 7 3 3" xfId="38188"/>
    <cellStyle name="Normal 7 8 7 3 4" xfId="38189"/>
    <cellStyle name="Normal 7 8 7 3 5" xfId="38190"/>
    <cellStyle name="Normal 7 8 7 3 6" xfId="38191"/>
    <cellStyle name="Normal 7 8 7 3 7" xfId="38192"/>
    <cellStyle name="Normal 7 8 7 3 8" xfId="38193"/>
    <cellStyle name="Normal 7 8 7 4" xfId="38194"/>
    <cellStyle name="Normal 7 8 7 4 2" xfId="38195"/>
    <cellStyle name="Normal 7 8 7 4 3" xfId="38196"/>
    <cellStyle name="Normal 7 8 7 4 4" xfId="38197"/>
    <cellStyle name="Normal 7 8 7 4 5" xfId="38198"/>
    <cellStyle name="Normal 7 8 7 4 6" xfId="38199"/>
    <cellStyle name="Normal 7 8 7 4 7" xfId="38200"/>
    <cellStyle name="Normal 7 8 7 4 8" xfId="38201"/>
    <cellStyle name="Normal 7 8 7 5" xfId="38202"/>
    <cellStyle name="Normal 7 8 7 5 2" xfId="38203"/>
    <cellStyle name="Normal 7 8 7 5 3" xfId="38204"/>
    <cellStyle name="Normal 7 8 7 5 4" xfId="38205"/>
    <cellStyle name="Normal 7 8 7 5 5" xfId="38206"/>
    <cellStyle name="Normal 7 8 7 5 6" xfId="38207"/>
    <cellStyle name="Normal 7 8 7 5 7" xfId="38208"/>
    <cellStyle name="Normal 7 8 7 6" xfId="38209"/>
    <cellStyle name="Normal 7 8 7 7" xfId="38210"/>
    <cellStyle name="Normal 7 8 7 8" xfId="38211"/>
    <cellStyle name="Normal 7 8 7 9" xfId="38212"/>
    <cellStyle name="Normal 7 8 8" xfId="38213"/>
    <cellStyle name="Normal 7 8 8 2" xfId="38214"/>
    <cellStyle name="Normal 7 8 8 3" xfId="38215"/>
    <cellStyle name="Normal 7 8 8 4" xfId="38216"/>
    <cellStyle name="Normal 7 8 8 5" xfId="38217"/>
    <cellStyle name="Normal 7 8 8 6" xfId="38218"/>
    <cellStyle name="Normal 7 8 8 7" xfId="38219"/>
    <cellStyle name="Normal 7 8 8 8" xfId="38220"/>
    <cellStyle name="Normal 7 8 9" xfId="38221"/>
    <cellStyle name="Normal 7 8 9 2" xfId="38222"/>
    <cellStyle name="Normal 7 8 9 3" xfId="38223"/>
    <cellStyle name="Normal 7 8 9 4" xfId="38224"/>
    <cellStyle name="Normal 7 8 9 5" xfId="38225"/>
    <cellStyle name="Normal 7 8 9 6" xfId="38226"/>
    <cellStyle name="Normal 7 8 9 7" xfId="38227"/>
    <cellStyle name="Normal 7 8 9 8" xfId="38228"/>
    <cellStyle name="Normal 7 9" xfId="38229"/>
    <cellStyle name="Normal 7 9 10" xfId="38230"/>
    <cellStyle name="Normal 7 9 11" xfId="38231"/>
    <cellStyle name="Normal 7 9 12" xfId="38232"/>
    <cellStyle name="Normal 7 9 13" xfId="38233"/>
    <cellStyle name="Normal 7 9 14" xfId="38234"/>
    <cellStyle name="Normal 7 9 15" xfId="38235"/>
    <cellStyle name="Normal 7 9 2" xfId="38236"/>
    <cellStyle name="Normal 7 9 2 2" xfId="38237"/>
    <cellStyle name="Normal 7 9 2 3" xfId="38238"/>
    <cellStyle name="Normal 7 9 2 4" xfId="38239"/>
    <cellStyle name="Normal 7 9 2 5" xfId="38240"/>
    <cellStyle name="Normal 7 9 2 6" xfId="38241"/>
    <cellStyle name="Normal 7 9 2 7" xfId="38242"/>
    <cellStyle name="Normal 7 9 2 8" xfId="38243"/>
    <cellStyle name="Normal 7 9 3" xfId="38244"/>
    <cellStyle name="Normal 7 9 3 2" xfId="38245"/>
    <cellStyle name="Normal 7 9 3 3" xfId="38246"/>
    <cellStyle name="Normal 7 9 3 4" xfId="38247"/>
    <cellStyle name="Normal 7 9 3 5" xfId="38248"/>
    <cellStyle name="Normal 7 9 3 6" xfId="38249"/>
    <cellStyle name="Normal 7 9 3 7" xfId="38250"/>
    <cellStyle name="Normal 7 9 3 8" xfId="38251"/>
    <cellStyle name="Normal 7 9 4" xfId="38252"/>
    <cellStyle name="Normal 7 9 4 2" xfId="38253"/>
    <cellStyle name="Normal 7 9 4 3" xfId="38254"/>
    <cellStyle name="Normal 7 9 4 4" xfId="38255"/>
    <cellStyle name="Normal 7 9 4 5" xfId="38256"/>
    <cellStyle name="Normal 7 9 4 6" xfId="38257"/>
    <cellStyle name="Normal 7 9 4 7" xfId="38258"/>
    <cellStyle name="Normal 7 9 4 8" xfId="38259"/>
    <cellStyle name="Normal 7 9 5" xfId="38260"/>
    <cellStyle name="Normal 7 9 5 2" xfId="38261"/>
    <cellStyle name="Normal 7 9 5 3" xfId="38262"/>
    <cellStyle name="Normal 7 9 5 4" xfId="38263"/>
    <cellStyle name="Normal 7 9 5 5" xfId="38264"/>
    <cellStyle name="Normal 7 9 5 6" xfId="38265"/>
    <cellStyle name="Normal 7 9 5 7" xfId="38266"/>
    <cellStyle name="Normal 7 9 6" xfId="38267"/>
    <cellStyle name="Normal 7 9 7" xfId="38268"/>
    <cellStyle name="Normal 7 9 8" xfId="38269"/>
    <cellStyle name="Normal 7 9 9" xfId="38270"/>
    <cellStyle name="Normal 8" xfId="38271"/>
    <cellStyle name="Normal 8 2" xfId="38272"/>
    <cellStyle name="Normal 8 2 2" xfId="38273"/>
    <cellStyle name="Normal 8 2 2 2" xfId="38274"/>
    <cellStyle name="Normal 8 2 2 2 2" xfId="38275"/>
    <cellStyle name="Normal 8 2 2 3" xfId="38276"/>
    <cellStyle name="Normal 8 2 3" xfId="38277"/>
    <cellStyle name="Normal 8 2 3 2" xfId="38278"/>
    <cellStyle name="Normal 8 2 3 2 2" xfId="38279"/>
    <cellStyle name="Normal 8 2 3 3" xfId="38280"/>
    <cellStyle name="Normal 8 2 4" xfId="38281"/>
    <cellStyle name="Normal 8 2 4 2" xfId="38282"/>
    <cellStyle name="Normal 8 2 5" xfId="38283"/>
    <cellStyle name="Normal 8 2 6" xfId="38284"/>
    <cellStyle name="Normal 8 3" xfId="38285"/>
    <cellStyle name="Normal 8 3 2" xfId="38286"/>
    <cellStyle name="Normal 8 3 2 2" xfId="38287"/>
    <cellStyle name="Normal 8 3 3" xfId="38288"/>
    <cellStyle name="Normal 8 4" xfId="38289"/>
    <cellStyle name="Normal 8 4 2" xfId="38290"/>
    <cellStyle name="Normal 8 4 2 2" xfId="38291"/>
    <cellStyle name="Normal 8 4 3" xfId="38292"/>
    <cellStyle name="Normal 8 5" xfId="38293"/>
    <cellStyle name="Normal 8 5 2" xfId="38294"/>
    <cellStyle name="Normal 8 6" xfId="38295"/>
    <cellStyle name="Normal 8 7" xfId="38296"/>
    <cellStyle name="Normal 9" xfId="38297"/>
    <cellStyle name="Normal 9 10" xfId="38298"/>
    <cellStyle name="Normal 9 11" xfId="38299"/>
    <cellStyle name="Normal 9 12" xfId="38300"/>
    <cellStyle name="Normal 9 13" xfId="38301"/>
    <cellStyle name="Normal 9 14" xfId="38302"/>
    <cellStyle name="Normal 9 15" xfId="38303"/>
    <cellStyle name="Normal 9 16" xfId="38304"/>
    <cellStyle name="Normal 9 17" xfId="38305"/>
    <cellStyle name="Normal 9 18" xfId="38306"/>
    <cellStyle name="Normal 9 19" xfId="38307"/>
    <cellStyle name="Normal 9 2" xfId="38308"/>
    <cellStyle name="Normal 9 2 2" xfId="38309"/>
    <cellStyle name="Normal 9 2 2 2" xfId="38310"/>
    <cellStyle name="Normal 9 2 2 2 2" xfId="38311"/>
    <cellStyle name="Normal 9 2 2 3" xfId="38312"/>
    <cellStyle name="Normal 9 2 3" xfId="38313"/>
    <cellStyle name="Normal 9 2 3 2" xfId="38314"/>
    <cellStyle name="Normal 9 2 3 2 2" xfId="38315"/>
    <cellStyle name="Normal 9 2 3 3" xfId="38316"/>
    <cellStyle name="Normal 9 2 4" xfId="38317"/>
    <cellStyle name="Normal 9 2 4 2" xfId="38318"/>
    <cellStyle name="Normal 9 2 5" xfId="38319"/>
    <cellStyle name="Normal 9 2 6" xfId="38320"/>
    <cellStyle name="Normal 9 20" xfId="38321"/>
    <cellStyle name="Normal 9 3" xfId="38322"/>
    <cellStyle name="Normal 9 3 2" xfId="38323"/>
    <cellStyle name="Normal 9 3 2 2" xfId="38324"/>
    <cellStyle name="Normal 9 3 3" xfId="38325"/>
    <cellStyle name="Normal 9 3 4" xfId="38326"/>
    <cellStyle name="Normal 9 4" xfId="38327"/>
    <cellStyle name="Normal 9 4 2" xfId="38328"/>
    <cellStyle name="Normal 9 4 2 2" xfId="38329"/>
    <cellStyle name="Normal 9 4 3" xfId="38330"/>
    <cellStyle name="Normal 9 4 4" xfId="38331"/>
    <cellStyle name="Normal 9 5" xfId="38332"/>
    <cellStyle name="Normal 9 5 2" xfId="38333"/>
    <cellStyle name="Normal 9 6" xfId="38334"/>
    <cellStyle name="Normal 9 6 2" xfId="38335"/>
    <cellStyle name="Normal 9 7" xfId="38336"/>
    <cellStyle name="Normal 9 7 2" xfId="38337"/>
    <cellStyle name="Normal 9 8" xfId="38338"/>
    <cellStyle name="Normal 9 9" xfId="38339"/>
    <cellStyle name="Normal_Halogen - Valuation - Feb 12" xfId="38584"/>
    <cellStyle name="Normal_HEM - Model  - Feb 2012 v02" xfId="38583"/>
    <cellStyle name="Normal_Implied Value range" xfId="38582"/>
    <cellStyle name="Normal_Standard Charts (2)" xfId="38585"/>
    <cellStyle name="NormalGB" xfId="445"/>
    <cellStyle name="Note 2" xfId="446"/>
    <cellStyle name="Note 2 2" xfId="38340"/>
    <cellStyle name="Notes" xfId="447"/>
    <cellStyle name="Number" xfId="448"/>
    <cellStyle name="Number 0dp" xfId="449"/>
    <cellStyle name="Number 2dp" xfId="450"/>
    <cellStyle name="Number no comma" xfId="451"/>
    <cellStyle name="Numbers" xfId="452"/>
    <cellStyle name="Numbers - Bold" xfId="453"/>
    <cellStyle name="Numbers - Bold - Italic" xfId="454"/>
    <cellStyle name="Numbers - Bold_100115 Theoretical Position v4" xfId="455"/>
    <cellStyle name="Numbers - Large" xfId="456"/>
    <cellStyle name="Numbers_Algoma Mittal Model v05 January 5 2006" xfId="457"/>
    <cellStyle name="o" xfId="458"/>
    <cellStyle name="Œ…‹æØ‚è [0.00]_guyan" xfId="459"/>
    <cellStyle name="Œ…‹æØ‚è_guyan" xfId="460"/>
    <cellStyle name="OScommands" xfId="461"/>
    <cellStyle name="Outline" xfId="462"/>
    <cellStyle name="Output 2" xfId="463"/>
    <cellStyle name="Output 2 2" xfId="38341"/>
    <cellStyle name="Output 2 3" xfId="38342"/>
    <cellStyle name="Output 2 4" xfId="38343"/>
    <cellStyle name="Output 3" xfId="38344"/>
    <cellStyle name="Output 4" xfId="38345"/>
    <cellStyle name="Output Amounts" xfId="464"/>
    <cellStyle name="Output Column Headings" xfId="465"/>
    <cellStyle name="Output Line Items" xfId="466"/>
    <cellStyle name="Output Report Heading" xfId="467"/>
    <cellStyle name="Output Report Title" xfId="468"/>
    <cellStyle name="over" xfId="469"/>
    <cellStyle name="Page Heading" xfId="470"/>
    <cellStyle name="Page Heading Large" xfId="471"/>
    <cellStyle name="Page Heading Small" xfId="472"/>
    <cellStyle name="Page Number" xfId="473"/>
    <cellStyle name="paint" xfId="474"/>
    <cellStyle name="Palatino" xfId="475"/>
    <cellStyle name="Parens (1)" xfId="476"/>
    <cellStyle name="pe" xfId="477"/>
    <cellStyle name="PEG" xfId="478"/>
    <cellStyle name="Pence [1]" xfId="479"/>
    <cellStyle name="Percen - Style2" xfId="480"/>
    <cellStyle name="percent (0)" xfId="481"/>
    <cellStyle name="Percent [0]" xfId="482"/>
    <cellStyle name="Percent [00]" xfId="483"/>
    <cellStyle name="Percent [1]" xfId="484"/>
    <cellStyle name="Percent [2]" xfId="485"/>
    <cellStyle name="Percent 0dp" xfId="486"/>
    <cellStyle name="Percent 1 (0)" xfId="487"/>
    <cellStyle name="Percent 10" xfId="38346"/>
    <cellStyle name="Percent 10 2" xfId="38347"/>
    <cellStyle name="Percent 10 2 2" xfId="38348"/>
    <cellStyle name="Percent 10 3" xfId="38349"/>
    <cellStyle name="Percent 10 4" xfId="38350"/>
    <cellStyle name="Percent 10 5" xfId="38351"/>
    <cellStyle name="Percent 11" xfId="38352"/>
    <cellStyle name="Percent 11 2" xfId="38353"/>
    <cellStyle name="Percent 11 2 2" xfId="38354"/>
    <cellStyle name="Percent 11 3" xfId="38355"/>
    <cellStyle name="Percent 12" xfId="38356"/>
    <cellStyle name="Percent 12 2" xfId="38357"/>
    <cellStyle name="Percent 12 2 2" xfId="38358"/>
    <cellStyle name="Percent 12 3" xfId="38359"/>
    <cellStyle name="Percent 13" xfId="38360"/>
    <cellStyle name="Percent 14" xfId="38361"/>
    <cellStyle name="Percent 16" xfId="38362"/>
    <cellStyle name="Percent 2" xfId="5"/>
    <cellStyle name="Percent 2 (0)" xfId="488"/>
    <cellStyle name="Percent 2 2" xfId="38363"/>
    <cellStyle name="Percent 2 2 2" xfId="38364"/>
    <cellStyle name="Percent 2 2 3" xfId="38365"/>
    <cellStyle name="Percent 2 2 4" xfId="38366"/>
    <cellStyle name="Percent 2 2 4 2" xfId="38367"/>
    <cellStyle name="Percent 2 3" xfId="489"/>
    <cellStyle name="Percent 2 3 2" xfId="38368"/>
    <cellStyle name="Percent 2 3 3" xfId="38369"/>
    <cellStyle name="Percent 2 3 4" xfId="38370"/>
    <cellStyle name="Percent 2 4" xfId="38371"/>
    <cellStyle name="Percent 2 5" xfId="38372"/>
    <cellStyle name="Percent 2 6" xfId="38373"/>
    <cellStyle name="Percent 2 7" xfId="38374"/>
    <cellStyle name="Percent 3" xfId="8"/>
    <cellStyle name="Percent 3 2" xfId="38375"/>
    <cellStyle name="Percent 3 2 2" xfId="38376"/>
    <cellStyle name="Percent 3 2 2 2" xfId="38377"/>
    <cellStyle name="Percent 3 2 2 2 2" xfId="38378"/>
    <cellStyle name="Percent 3 2 2 3" xfId="38379"/>
    <cellStyle name="Percent 3 2 3" xfId="38380"/>
    <cellStyle name="Percent 3 2 3 2" xfId="38381"/>
    <cellStyle name="Percent 3 2 3 2 2" xfId="38382"/>
    <cellStyle name="Percent 3 2 3 3" xfId="38383"/>
    <cellStyle name="Percent 3 2 4" xfId="38384"/>
    <cellStyle name="Percent 3 2 4 2" xfId="38385"/>
    <cellStyle name="Percent 3 2 5" xfId="38386"/>
    <cellStyle name="Percent 3 3" xfId="38387"/>
    <cellStyle name="Percent 3 3 2" xfId="38388"/>
    <cellStyle name="Percent 3 3 2 2" xfId="38389"/>
    <cellStyle name="Percent 3 3 3" xfId="38390"/>
    <cellStyle name="Percent 3 4" xfId="38391"/>
    <cellStyle name="Percent 3 4 2" xfId="38392"/>
    <cellStyle name="Percent 3 4 2 2" xfId="38393"/>
    <cellStyle name="Percent 3 4 3" xfId="38394"/>
    <cellStyle name="Percent 3 5" xfId="38395"/>
    <cellStyle name="Percent 3 5 2" xfId="38396"/>
    <cellStyle name="Percent 3 6" xfId="38397"/>
    <cellStyle name="Percent 4" xfId="773"/>
    <cellStyle name="Percent 4 10" xfId="38398"/>
    <cellStyle name="Percent 4 11" xfId="38399"/>
    <cellStyle name="Percent 4 12" xfId="38400"/>
    <cellStyle name="Percent 4 13" xfId="38401"/>
    <cellStyle name="Percent 4 14" xfId="38402"/>
    <cellStyle name="Percent 4 15" xfId="38403"/>
    <cellStyle name="Percent 4 2" xfId="38404"/>
    <cellStyle name="Percent 4 2 2" xfId="38405"/>
    <cellStyle name="Percent 4 2 2 2" xfId="38406"/>
    <cellStyle name="Percent 4 2 2 2 2" xfId="38407"/>
    <cellStyle name="Percent 4 2 2 3" xfId="38408"/>
    <cellStyle name="Percent 4 2 3" xfId="38409"/>
    <cellStyle name="Percent 4 2 3 2" xfId="38410"/>
    <cellStyle name="Percent 4 2 3 2 2" xfId="38411"/>
    <cellStyle name="Percent 4 2 3 3" xfId="38412"/>
    <cellStyle name="Percent 4 2 4" xfId="38413"/>
    <cellStyle name="Percent 4 2 4 2" xfId="38414"/>
    <cellStyle name="Percent 4 2 5" xfId="38415"/>
    <cellStyle name="Percent 4 3" xfId="38416"/>
    <cellStyle name="Percent 4 3 2" xfId="38417"/>
    <cellStyle name="Percent 4 3 2 2" xfId="38418"/>
    <cellStyle name="Percent 4 3 3" xfId="38419"/>
    <cellStyle name="Percent 4 4" xfId="38420"/>
    <cellStyle name="Percent 4 4 2" xfId="38421"/>
    <cellStyle name="Percent 4 4 2 2" xfId="38422"/>
    <cellStyle name="Percent 4 4 3" xfId="38423"/>
    <cellStyle name="Percent 4 5" xfId="38424"/>
    <cellStyle name="Percent 4 5 2" xfId="38425"/>
    <cellStyle name="Percent 4 6" xfId="38426"/>
    <cellStyle name="Percent 4 7" xfId="38427"/>
    <cellStyle name="Percent 4 8" xfId="38428"/>
    <cellStyle name="Percent 4 9" xfId="38429"/>
    <cellStyle name="Percent 5" xfId="38430"/>
    <cellStyle name="Percent 5 2" xfId="38431"/>
    <cellStyle name="Percent 5 2 2" xfId="38432"/>
    <cellStyle name="Percent 5 2 2 2" xfId="38433"/>
    <cellStyle name="Percent 5 2 2 2 2" xfId="38434"/>
    <cellStyle name="Percent 5 2 2 3" xfId="38435"/>
    <cellStyle name="Percent 5 2 3" xfId="38436"/>
    <cellStyle name="Percent 5 2 3 2" xfId="38437"/>
    <cellStyle name="Percent 5 2 3 2 2" xfId="38438"/>
    <cellStyle name="Percent 5 2 3 3" xfId="38439"/>
    <cellStyle name="Percent 5 2 4" xfId="38440"/>
    <cellStyle name="Percent 5 2 4 2" xfId="38441"/>
    <cellStyle name="Percent 5 2 5" xfId="38442"/>
    <cellStyle name="Percent 5 3" xfId="38443"/>
    <cellStyle name="Percent 5 3 2" xfId="38444"/>
    <cellStyle name="Percent 5 3 2 2" xfId="38445"/>
    <cellStyle name="Percent 5 3 3" xfId="38446"/>
    <cellStyle name="Percent 5 4" xfId="38447"/>
    <cellStyle name="Percent 5 4 2" xfId="38448"/>
    <cellStyle name="Percent 5 4 2 2" xfId="38449"/>
    <cellStyle name="Percent 5 4 3" xfId="38450"/>
    <cellStyle name="Percent 5 5" xfId="38451"/>
    <cellStyle name="Percent 5 5 2" xfId="38452"/>
    <cellStyle name="Percent 5 6" xfId="38453"/>
    <cellStyle name="Percent 6" xfId="38454"/>
    <cellStyle name="Percent 6 2" xfId="38455"/>
    <cellStyle name="Percent 6 2 2" xfId="38456"/>
    <cellStyle name="Percent 6 2 2 2" xfId="38457"/>
    <cellStyle name="Percent 6 2 2 2 2" xfId="38458"/>
    <cellStyle name="Percent 6 2 2 3" xfId="38459"/>
    <cellStyle name="Percent 6 2 3" xfId="38460"/>
    <cellStyle name="Percent 6 2 3 2" xfId="38461"/>
    <cellStyle name="Percent 6 2 3 2 2" xfId="38462"/>
    <cellStyle name="Percent 6 2 3 3" xfId="38463"/>
    <cellStyle name="Percent 6 2 4" xfId="38464"/>
    <cellStyle name="Percent 6 2 4 2" xfId="38465"/>
    <cellStyle name="Percent 6 2 5" xfId="38466"/>
    <cellStyle name="Percent 6 3" xfId="38467"/>
    <cellStyle name="Percent 6 3 2" xfId="38468"/>
    <cellStyle name="Percent 6 3 2 2" xfId="38469"/>
    <cellStyle name="Percent 6 3 3" xfId="38470"/>
    <cellStyle name="Percent 6 4" xfId="38471"/>
    <cellStyle name="Percent 6 4 2" xfId="38472"/>
    <cellStyle name="Percent 6 4 2 2" xfId="38473"/>
    <cellStyle name="Percent 6 4 3" xfId="38474"/>
    <cellStyle name="Percent 6 5" xfId="38475"/>
    <cellStyle name="Percent 6 5 2" xfId="38476"/>
    <cellStyle name="Percent 6 6" xfId="38477"/>
    <cellStyle name="Percent 7" xfId="38478"/>
    <cellStyle name="Percent 7 2" xfId="38479"/>
    <cellStyle name="Percent 7 2 2" xfId="38480"/>
    <cellStyle name="Percent 7 3" xfId="38481"/>
    <cellStyle name="Percent 8" xfId="38482"/>
    <cellStyle name="Percent 8 2" xfId="38483"/>
    <cellStyle name="Percent 8 2 2" xfId="38484"/>
    <cellStyle name="Percent 8 2 2 2" xfId="38485"/>
    <cellStyle name="Percent 8 2 3" xfId="38486"/>
    <cellStyle name="Percent 8 3" xfId="38487"/>
    <cellStyle name="Percent 8 3 2" xfId="38488"/>
    <cellStyle name="Percent 8 3 2 2" xfId="38489"/>
    <cellStyle name="Percent 8 3 3" xfId="38490"/>
    <cellStyle name="Percent 8 4" xfId="38491"/>
    <cellStyle name="Percent 8 4 2" xfId="38492"/>
    <cellStyle name="Percent 8 5" xfId="38493"/>
    <cellStyle name="Percent 9" xfId="38494"/>
    <cellStyle name="Percent 9 2" xfId="38495"/>
    <cellStyle name="Percent 9 2 2" xfId="38496"/>
    <cellStyle name="Percent 9 2 2 2" xfId="38497"/>
    <cellStyle name="Percent 9 2 3" xfId="38498"/>
    <cellStyle name="Percent 9 3" xfId="38499"/>
    <cellStyle name="Percent 9 3 2" xfId="38500"/>
    <cellStyle name="Percent 9 3 2 2" xfId="38501"/>
    <cellStyle name="Percent 9 3 3" xfId="38502"/>
    <cellStyle name="Percent 9 4" xfId="38503"/>
    <cellStyle name="Percent 9 4 2" xfId="38504"/>
    <cellStyle name="Percent 9 5" xfId="38505"/>
    <cellStyle name="Percent Hard" xfId="490"/>
    <cellStyle name="Percent.00" xfId="491"/>
    <cellStyle name="Percentage" xfId="492"/>
    <cellStyle name="Periods" xfId="493"/>
    <cellStyle name="PerSharenodollar" xfId="494"/>
    <cellStyle name="posit" xfId="495"/>
    <cellStyle name="pound" xfId="496"/>
    <cellStyle name="Pound [0]" xfId="497"/>
    <cellStyle name="Pound [1]" xfId="498"/>
    <cellStyle name="Pound [2]" xfId="499"/>
    <cellStyle name="Pourcentage 2" xfId="38581"/>
    <cellStyle name="Pourcentage 4" xfId="38580"/>
    <cellStyle name="PrePop Currency (0)" xfId="500"/>
    <cellStyle name="PrePop Currency (2)" xfId="501"/>
    <cellStyle name="PrePop Units (0)" xfId="502"/>
    <cellStyle name="PrePop Units (1)" xfId="503"/>
    <cellStyle name="PrePop Units (2)" xfId="504"/>
    <cellStyle name="price" xfId="505"/>
    <cellStyle name="Processing" xfId="506"/>
    <cellStyle name="PSChar" xfId="507"/>
    <cellStyle name="PSDate" xfId="508"/>
    <cellStyle name="PSDec" xfId="509"/>
    <cellStyle name="PSHeading" xfId="510"/>
    <cellStyle name="PSInt" xfId="511"/>
    <cellStyle name="PSSpacer" xfId="512"/>
    <cellStyle name="q" xfId="513"/>
    <cellStyle name="q_CW's MAKER MODEL" xfId="514"/>
    <cellStyle name="QEPS-h" xfId="515"/>
    <cellStyle name="QEPS-H1" xfId="516"/>
    <cellStyle name="qRange" xfId="517"/>
    <cellStyle name="r" xfId="518"/>
    <cellStyle name="r_100115 Theoretical Position v4" xfId="519"/>
    <cellStyle name="r_100115 Theoretical Position v4_e2Open - Valuation Summary" xfId="38506"/>
    <cellStyle name="r_100115 Theoretical Position v4_Selected Financial Data - Halogen Software - Confidential" xfId="38507"/>
    <cellStyle name="r_100115 Theoretical Position v4_Valuation.  BtR" xfId="38508"/>
    <cellStyle name="r_Comps" xfId="520"/>
    <cellStyle name="r_Comps_100115 Theoretical Position v4" xfId="521"/>
    <cellStyle name="r_Comps_100115 Theoretical Position v4_e2Open - Valuation Summary" xfId="38509"/>
    <cellStyle name="r_Comps_100115 Theoretical Position v4_Selected Financial Data - Halogen Software - Confidential" xfId="38510"/>
    <cellStyle name="r_Comps_100115 Theoretical Position v4_Valuation.  BtR" xfId="38511"/>
    <cellStyle name="r_Comps_Merger model v6 FILIP" xfId="522"/>
    <cellStyle name="r_Comps_TFC WACC calculation" xfId="523"/>
    <cellStyle name="r_Comps_TFC WACC calculation_e2Open - Valuation Summary" xfId="38512"/>
    <cellStyle name="r_Comps_TFC WACC calculation_Selected Financial Data - Halogen Software - Confidential" xfId="38513"/>
    <cellStyle name="r_Comps_TFC WACC calculation_Valuation.  BtR" xfId="38514"/>
    <cellStyle name="r_Merger model v6 FILIP" xfId="524"/>
    <cellStyle name="r_pldt" xfId="525"/>
    <cellStyle name="r_pldt_100115 Theoretical Position v4" xfId="526"/>
    <cellStyle name="r_pldt_100115 Theoretical Position v4_e2Open - Valuation Summary" xfId="38515"/>
    <cellStyle name="r_pldt_100115 Theoretical Position v4_Selected Financial Data - Halogen Software - Confidential" xfId="38516"/>
    <cellStyle name="r_pldt_100115 Theoretical Position v4_Valuation.  BtR" xfId="38517"/>
    <cellStyle name="r_pldt_Merger model v6 FILIP" xfId="527"/>
    <cellStyle name="r_pldt_TFC WACC calculation" xfId="528"/>
    <cellStyle name="r_pldt_TFC WACC calculation_e2Open - Valuation Summary" xfId="38518"/>
    <cellStyle name="r_pldt_TFC WACC calculation_Selected Financial Data - Halogen Software - Confidential" xfId="38519"/>
    <cellStyle name="r_pldt_TFC WACC calculation_Valuation.  BtR" xfId="38520"/>
    <cellStyle name="r_pldt_WACC" xfId="529"/>
    <cellStyle name="r_pldt_WACC_100115 Theoretical Position v4" xfId="530"/>
    <cellStyle name="r_pldt_WACC_100115 Theoretical Position v4_e2Open - Valuation Summary" xfId="38521"/>
    <cellStyle name="r_pldt_WACC_100115 Theoretical Position v4_Selected Financial Data - Halogen Software - Confidential" xfId="38522"/>
    <cellStyle name="r_pldt_WACC_100115 Theoretical Position v4_Valuation.  BtR" xfId="38523"/>
    <cellStyle name="r_pldt_WACC_Merger model v6 FILIP" xfId="531"/>
    <cellStyle name="r_pldt_WACC_TFC WACC calculation" xfId="532"/>
    <cellStyle name="r_pldt_WACC_TFC WACC calculation_e2Open - Valuation Summary" xfId="38524"/>
    <cellStyle name="r_pldt_WACC_TFC WACC calculation_Selected Financial Data - Halogen Software - Confidential" xfId="38525"/>
    <cellStyle name="r_pldt_WACC_TFC WACC calculation_Valuation.  BtR" xfId="38526"/>
    <cellStyle name="r_Summary template" xfId="533"/>
    <cellStyle name="r_Summary template_100115 Theoretical Position v4" xfId="534"/>
    <cellStyle name="r_Summary template_100115 Theoretical Position v4_e2Open - Valuation Summary" xfId="38527"/>
    <cellStyle name="r_Summary template_100115 Theoretical Position v4_Selected Financial Data - Halogen Software - Confidential" xfId="38528"/>
    <cellStyle name="r_Summary template_100115 Theoretical Position v4_Valuation.  BtR" xfId="38529"/>
    <cellStyle name="r_Summary template_Merger model v6 FILIP" xfId="535"/>
    <cellStyle name="r_Summary template_TFC WACC calculation" xfId="536"/>
    <cellStyle name="r_Summary template_TFC WACC calculation_e2Open - Valuation Summary" xfId="38530"/>
    <cellStyle name="r_Summary template_TFC WACC calculation_Selected Financial Data - Halogen Software - Confidential" xfId="38531"/>
    <cellStyle name="r_Summary template_TFC WACC calculation_Valuation.  BtR" xfId="38532"/>
    <cellStyle name="r_TFC WACC calculation" xfId="537"/>
    <cellStyle name="r_TFC WACC calculation_e2Open - Valuation Summary" xfId="38533"/>
    <cellStyle name="r_TFC WACC calculation_Selected Financial Data - Halogen Software - Confidential" xfId="38534"/>
    <cellStyle name="r_TFC WACC calculation_Valuation.  BtR" xfId="38535"/>
    <cellStyle name="r_WACC" xfId="538"/>
    <cellStyle name="r_WACC_100115 Theoretical Position v4" xfId="539"/>
    <cellStyle name="r_WACC_100115 Theoretical Position v4_e2Open - Valuation Summary" xfId="38536"/>
    <cellStyle name="r_WACC_100115 Theoretical Position v4_Selected Financial Data - Halogen Software - Confidential" xfId="38537"/>
    <cellStyle name="r_WACC_100115 Theoretical Position v4_Valuation.  BtR" xfId="38538"/>
    <cellStyle name="r_WACC_Merger model v6 FILIP" xfId="540"/>
    <cellStyle name="r_WACC_TFC WACC calculation" xfId="541"/>
    <cellStyle name="r_WACC_TFC WACC calculation_e2Open - Valuation Summary" xfId="38539"/>
    <cellStyle name="r_WACC_TFC WACC calculation_Selected Financial Data - Halogen Software - Confidential" xfId="38540"/>
    <cellStyle name="r_WACC_TFC WACC calculation_Valuation.  BtR" xfId="38541"/>
    <cellStyle name="range" xfId="542"/>
    <cellStyle name="RangeBelow" xfId="543"/>
    <cellStyle name="Ratio [1]" xfId="544"/>
    <cellStyle name="ratio1" xfId="545"/>
    <cellStyle name="ReadInData" xfId="546"/>
    <cellStyle name="ReportNums" xfId="547"/>
    <cellStyle name="RevList" xfId="548"/>
    <cellStyle name="Right" xfId="549"/>
    <cellStyle name="Rubrik" xfId="550"/>
    <cellStyle name="Rubrik 1" xfId="551"/>
    <cellStyle name="Rubrik 2" xfId="552"/>
    <cellStyle name="Rubrik 3" xfId="553"/>
    <cellStyle name="Rubrik 4" xfId="554"/>
    <cellStyle name="Salomon Logo" xfId="555"/>
    <cellStyle name="SAPBEXaggData" xfId="556"/>
    <cellStyle name="SAPBEXaggDataEmph" xfId="557"/>
    <cellStyle name="SAPBEXaggItem" xfId="558"/>
    <cellStyle name="SAPBEXaggItemX" xfId="559"/>
    <cellStyle name="SAPBEXchaText" xfId="560"/>
    <cellStyle name="SAPBEXexcBad7" xfId="561"/>
    <cellStyle name="SAPBEXexcBad8" xfId="562"/>
    <cellStyle name="SAPBEXexcBad9" xfId="563"/>
    <cellStyle name="SAPBEXexcCritical4" xfId="564"/>
    <cellStyle name="SAPBEXexcCritical5" xfId="565"/>
    <cellStyle name="SAPBEXexcCritical6" xfId="566"/>
    <cellStyle name="SAPBEXexcGood1" xfId="567"/>
    <cellStyle name="SAPBEXexcGood2" xfId="568"/>
    <cellStyle name="SAPBEXexcGood3" xfId="569"/>
    <cellStyle name="SAPBEXfilterDrill" xfId="570"/>
    <cellStyle name="SAPBEXfilterItem" xfId="571"/>
    <cellStyle name="SAPBEXfilterText" xfId="572"/>
    <cellStyle name="SAPBEXformats" xfId="573"/>
    <cellStyle name="SAPBEXheaderItem" xfId="574"/>
    <cellStyle name="SAPBEXheaderText" xfId="575"/>
    <cellStyle name="SAPBEXHLevel0" xfId="576"/>
    <cellStyle name="SAPBEXHLevel0X" xfId="577"/>
    <cellStyle name="SAPBEXHLevel1" xfId="578"/>
    <cellStyle name="SAPBEXHLevel1X" xfId="579"/>
    <cellStyle name="SAPBEXHLevel2" xfId="580"/>
    <cellStyle name="SAPBEXHLevel2X" xfId="581"/>
    <cellStyle name="SAPBEXHLevel3" xfId="582"/>
    <cellStyle name="SAPBEXHLevel3X" xfId="583"/>
    <cellStyle name="SAPBEXItemHeader" xfId="584"/>
    <cellStyle name="SAPBEXresData" xfId="585"/>
    <cellStyle name="SAPBEXresDataEmph" xfId="586"/>
    <cellStyle name="SAPBEXresItem" xfId="587"/>
    <cellStyle name="SAPBEXresItemX" xfId="588"/>
    <cellStyle name="SAPBEXstdData" xfId="589"/>
    <cellStyle name="SAPBEXstdDataEmph" xfId="590"/>
    <cellStyle name="SAPBEXstdItem" xfId="591"/>
    <cellStyle name="SAPBEXstdItemX" xfId="592"/>
    <cellStyle name="SAPBEXtitle" xfId="593"/>
    <cellStyle name="SAPBEXundefined" xfId="594"/>
    <cellStyle name="SectionHeaderNormal" xfId="595"/>
    <cellStyle name="Shaded" xfId="596"/>
    <cellStyle name="Shaded subtotal" xfId="597"/>
    <cellStyle name="Sheet Title" xfId="598"/>
    <cellStyle name="SingleLineAcctgn" xfId="599"/>
    <cellStyle name="SingleLinePercent" xfId="600"/>
    <cellStyle name="SingleTopDoubleBott" xfId="601"/>
    <cellStyle name="Source Line" xfId="602"/>
    <cellStyle name="SPOl" xfId="603"/>
    <cellStyle name="Standard_3-6-01 Cost Projections" xfId="604"/>
    <cellStyle name="StandaŲd_AP_GJ97" xfId="605"/>
    <cellStyle name="statement" xfId="606"/>
    <cellStyle name="Strikethru" xfId="607"/>
    <cellStyle name="Style 1" xfId="608"/>
    <cellStyle name="Style 1 2" xfId="38542"/>
    <cellStyle name="Style 1_RK_Models 2012-2015 120529" xfId="38543"/>
    <cellStyle name="Style 2" xfId="609"/>
    <cellStyle name="Style 2 2" xfId="38544"/>
    <cellStyle name="Style 2_RK_Models 2012-2015 120529" xfId="38545"/>
    <cellStyle name="Style 21" xfId="610"/>
    <cellStyle name="Style 22" xfId="611"/>
    <cellStyle name="Style 23" xfId="612"/>
    <cellStyle name="Style 24" xfId="613"/>
    <cellStyle name="Style 25" xfId="614"/>
    <cellStyle name="Style 26" xfId="615"/>
    <cellStyle name="Style 27" xfId="616"/>
    <cellStyle name="Style 28" xfId="617"/>
    <cellStyle name="Style 29" xfId="618"/>
    <cellStyle name="Style 3" xfId="38546"/>
    <cellStyle name="Style 3 2" xfId="38547"/>
    <cellStyle name="Style 30" xfId="619"/>
    <cellStyle name="Style 31" xfId="620"/>
    <cellStyle name="Style 32" xfId="621"/>
    <cellStyle name="Style 33" xfId="622"/>
    <cellStyle name="Style 34" xfId="623"/>
    <cellStyle name="Style 35" xfId="624"/>
    <cellStyle name="Style 36" xfId="625"/>
    <cellStyle name="Style 37" xfId="626"/>
    <cellStyle name="Style 38" xfId="627"/>
    <cellStyle name="Style 39" xfId="628"/>
    <cellStyle name="Style 40" xfId="629"/>
    <cellStyle name="Style 41" xfId="630"/>
    <cellStyle name="Style 42" xfId="631"/>
    <cellStyle name="Style 43" xfId="632"/>
    <cellStyle name="Style 44" xfId="633"/>
    <cellStyle name="Style 45" xfId="634"/>
    <cellStyle name="Style 46" xfId="635"/>
    <cellStyle name="Style 47" xfId="636"/>
    <cellStyle name="Style 48" xfId="637"/>
    <cellStyle name="Style 49" xfId="638"/>
    <cellStyle name="Style 50" xfId="639"/>
    <cellStyle name="Style 51" xfId="640"/>
    <cellStyle name="Style 52" xfId="641"/>
    <cellStyle name="Style 53" xfId="642"/>
    <cellStyle name="Style 54" xfId="643"/>
    <cellStyle name="Style 55" xfId="644"/>
    <cellStyle name="Style 56" xfId="645"/>
    <cellStyle name="Style 57" xfId="646"/>
    <cellStyle name="Style 58" xfId="647"/>
    <cellStyle name="Style 59" xfId="648"/>
    <cellStyle name="Style 60" xfId="649"/>
    <cellStyle name="Style 61" xfId="650"/>
    <cellStyle name="Style 62" xfId="651"/>
    <cellStyle name="Style 63" xfId="652"/>
    <cellStyle name="Style 64" xfId="653"/>
    <cellStyle name="Style 65" xfId="654"/>
    <cellStyle name="Style 66" xfId="655"/>
    <cellStyle name="Style 67" xfId="656"/>
    <cellStyle name="Style 68" xfId="657"/>
    <cellStyle name="Style 69" xfId="658"/>
    <cellStyle name="Style 70" xfId="659"/>
    <cellStyle name="Style 71" xfId="660"/>
    <cellStyle name="Style 72" xfId="661"/>
    <cellStyle name="Style 73" xfId="662"/>
    <cellStyle name="Style 74" xfId="663"/>
    <cellStyle name="Style 75" xfId="664"/>
    <cellStyle name="Style 76" xfId="665"/>
    <cellStyle name="Style 77" xfId="666"/>
    <cellStyle name="Style 78" xfId="667"/>
    <cellStyle name="Style 79" xfId="668"/>
    <cellStyle name="Style 80" xfId="669"/>
    <cellStyle name="Style 81" xfId="670"/>
    <cellStyle name="Style 82" xfId="671"/>
    <cellStyle name="Style 83" xfId="672"/>
    <cellStyle name="Style 84" xfId="673"/>
    <cellStyle name="Style 85" xfId="674"/>
    <cellStyle name="Style 86" xfId="675"/>
    <cellStyle name="Style 87" xfId="676"/>
    <cellStyle name="Style 88" xfId="677"/>
    <cellStyle name="Style 89" xfId="678"/>
    <cellStyle name="Style 91" xfId="679"/>
    <cellStyle name="STYLE1" xfId="680"/>
    <cellStyle name="STYLE1 2" xfId="38548"/>
    <cellStyle name="STYLE1_RK_Models 2012-2015 120529" xfId="38549"/>
    <cellStyle name="STYLE2" xfId="681"/>
    <cellStyle name="STYLE2 2" xfId="38550"/>
    <cellStyle name="STYLE2_RK_Models 2012-2015 120529" xfId="38551"/>
    <cellStyle name="STYLE3" xfId="682"/>
    <cellStyle name="STYLE3 2" xfId="38552"/>
    <cellStyle name="STYLE4" xfId="683"/>
    <cellStyle name="STYLE5" xfId="684"/>
    <cellStyle name="STYLE5 2" xfId="38553"/>
    <cellStyle name="STYLE6" xfId="685"/>
    <cellStyle name="STYLE7" xfId="38554"/>
    <cellStyle name="Subhead" xfId="686"/>
    <cellStyle name="SubRoutine" xfId="687"/>
    <cellStyle name="SubScript" xfId="688"/>
    <cellStyle name="Subtotal" xfId="689"/>
    <cellStyle name="Summa" xfId="690"/>
    <cellStyle name="SuperScript" xfId="691"/>
    <cellStyle name="t" xfId="692"/>
    <cellStyle name="t_A. Comps - CapitalIQ   (version 6)" xfId="693"/>
    <cellStyle name="t_A. Comps - CapitalIQ   (version 6)_e2Open - Valuation Summary" xfId="38555"/>
    <cellStyle name="t_A. Comps - CapitalIQ   (version 6)_Selected Financial Data - Halogen Software - Confidential" xfId="38556"/>
    <cellStyle name="t_A. Comps (version 7)" xfId="694"/>
    <cellStyle name="t_A. Comps (version 7)_e2Open - Valuation Summary" xfId="38557"/>
    <cellStyle name="t_ABT. Model v2.1" xfId="38558"/>
    <cellStyle name="t_BtR. Comps (version 7)" xfId="38559"/>
    <cellStyle name="t_Descartes Model - May 2012 v6" xfId="695"/>
    <cellStyle name="t_Implied Value range" xfId="696"/>
    <cellStyle name="t_Implied Value range_e2Open - Valuation Summary" xfId="38560"/>
    <cellStyle name="t_Implied Value range_Selected Financial Data - Halogen Software - Confidential" xfId="38561"/>
    <cellStyle name="t_Merger Model - Monaco V77" xfId="697"/>
    <cellStyle name="t_Merger Model - Monaco V77_e2Open - Valuation Summary" xfId="38562"/>
    <cellStyle name="t_Merger Model - Monaco V77_Selected Financial Data - Halogen Software - Confidential" xfId="38563"/>
    <cellStyle name="t_Merger Model - Monaco V89_Close Jan 1_v3_CG" xfId="698"/>
    <cellStyle name="t_Merger Model - Monaco V89_Close Jan 1_v3_CG_Selected Financial Data - Halogen Software - Confidential" xfId="38564"/>
    <cellStyle name="t_Merger Model - Monaco V89_Close Jan 1_v3_CG_Valuation.  BtR" xfId="38565"/>
    <cellStyle name="t_Model.  RKN - To clean" xfId="699"/>
    <cellStyle name="t_Silanis - Comps" xfId="38566"/>
    <cellStyle name="t_Valuation. Comps v8 - WIP" xfId="38567"/>
    <cellStyle name="t_ZL Model - August 2011  (New 5-Y Plan)" xfId="700"/>
    <cellStyle name="t_ZL Model - August 2011  (New 5-Y Plan)_e2Open - Valuation Summary" xfId="38568"/>
    <cellStyle name="t_ZL Model - August 2011  (New 5-Y Plan)_Selected Financial Data - Halogen Software - Confidential" xfId="38569"/>
    <cellStyle name="Table" xfId="701"/>
    <cellStyle name="Table Col Head" xfId="702"/>
    <cellStyle name="Table Head" xfId="703"/>
    <cellStyle name="Table Head Aligned" xfId="704"/>
    <cellStyle name="Table Head Blue" xfId="705"/>
    <cellStyle name="Table Head Green" xfId="706"/>
    <cellStyle name="Table Head_Val_Sum_Graph" xfId="707"/>
    <cellStyle name="Table Heading" xfId="708"/>
    <cellStyle name="Table Sub Head" xfId="709"/>
    <cellStyle name="Table Text" xfId="710"/>
    <cellStyle name="Table Title" xfId="711"/>
    <cellStyle name="Table Units" xfId="712"/>
    <cellStyle name="Table_Header" xfId="713"/>
    <cellStyle name="tcn" xfId="714"/>
    <cellStyle name="Text" xfId="715"/>
    <cellStyle name="Text 1" xfId="716"/>
    <cellStyle name="Text Head 1" xfId="717"/>
    <cellStyle name="Text Indent A" xfId="718"/>
    <cellStyle name="Text Indent B" xfId="719"/>
    <cellStyle name="Text Indent C" xfId="720"/>
    <cellStyle name="Text_A. Comps - CapitalIQ   (version 6)" xfId="721"/>
    <cellStyle name="TextBold" xfId="722"/>
    <cellStyle name="TextItalic" xfId="723"/>
    <cellStyle name="TextNormal" xfId="724"/>
    <cellStyle name="TextNormal 2" xfId="725"/>
    <cellStyle name="TextNormal_2010-05-31 Capital Markets Intro slide data v00" xfId="726"/>
    <cellStyle name="Thousands" xfId="727"/>
    <cellStyle name="Thousands 3dp" xfId="728"/>
    <cellStyle name="Times New Roman" xfId="729"/>
    <cellStyle name="Title - PROJECT" xfId="730"/>
    <cellStyle name="Title - Underline" xfId="731"/>
    <cellStyle name="Title 2" xfId="732"/>
    <cellStyle name="Title1" xfId="733"/>
    <cellStyle name="Title2" xfId="734"/>
    <cellStyle name="Title3" xfId="735"/>
    <cellStyle name="TitleII" xfId="736"/>
    <cellStyle name="TitleNormal" xfId="737"/>
    <cellStyle name="Titles - Col. Headings" xfId="738"/>
    <cellStyle name="Titles - Other" xfId="739"/>
    <cellStyle name="tn" xfId="740"/>
    <cellStyle name="tom" xfId="741"/>
    <cellStyle name="Top Line Light" xfId="742"/>
    <cellStyle name="Top Row" xfId="743"/>
    <cellStyle name="topline" xfId="744"/>
    <cellStyle name="Total 2" xfId="745"/>
    <cellStyle name="Total 2 2" xfId="38570"/>
    <cellStyle name="Total 2 3" xfId="38571"/>
    <cellStyle name="Total 2 4" xfId="38572"/>
    <cellStyle name="Total 3" xfId="38573"/>
    <cellStyle name="Total 4" xfId="38574"/>
    <cellStyle name="Total Row" xfId="746"/>
    <cellStyle name="Tusental (0)_9605" xfId="747"/>
    <cellStyle name="Tusental_9605" xfId="748"/>
    <cellStyle name="UI Background" xfId="749"/>
    <cellStyle name="UIScreenText" xfId="750"/>
    <cellStyle name="under" xfId="751"/>
    <cellStyle name="Underline" xfId="752"/>
    <cellStyle name="UnderlineDouble" xfId="753"/>
    <cellStyle name="Unprot" xfId="754"/>
    <cellStyle name="Unprot$" xfId="755"/>
    <cellStyle name="Unprot_Algonquin Comps, Precedents &amp; Index Graphs v02" xfId="756"/>
    <cellStyle name="Unprotect" xfId="757"/>
    <cellStyle name="US [0]" xfId="758"/>
    <cellStyle name="US [1]" xfId="759"/>
    <cellStyle name="US [2]" xfId="760"/>
    <cellStyle name="Utdata" xfId="761"/>
    <cellStyle name="Valuta (0)_9605" xfId="762"/>
    <cellStyle name="Valuta_9605" xfId="763"/>
    <cellStyle name="Variables" xfId="764"/>
    <cellStyle name="Varningstext" xfId="765"/>
    <cellStyle name="w" xfId="766"/>
    <cellStyle name="Warning Text 2" xfId="767"/>
    <cellStyle name="Warning Text 2 2" xfId="38575"/>
    <cellStyle name="Warning Text 2 3" xfId="38576"/>
    <cellStyle name="Warning Text 2 4" xfId="38577"/>
    <cellStyle name="Warning Text 3" xfId="38578"/>
    <cellStyle name="Warning Text 4" xfId="38579"/>
    <cellStyle name="xstyle" xfId="768"/>
    <cellStyle name="Year" xfId="769"/>
    <cellStyle name="Years" xfId="770"/>
    <cellStyle name="桁区切り [0.0]" xfId="771"/>
    <cellStyle name="標準_Book4" xfId="77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1D1E0"/>
      <rgbColor rgb="00F0DCBE"/>
      <rgbColor rgb="00B1B2B4"/>
      <rgbColor rgb="00B2CAC0"/>
      <rgbColor rgb="007096B8"/>
      <rgbColor rgb="00D4D5D6"/>
      <rgbColor rgb="00D8E6EC"/>
      <rgbColor rgb="007D55B3"/>
      <rgbColor rgb="00006666"/>
      <rgbColor rgb="00C9A7F7"/>
      <rgbColor rgb="00005400"/>
      <rgbColor rgb="00410C8E"/>
      <rgbColor rgb="00F8F8F8"/>
      <rgbColor rgb="00003399"/>
      <rgbColor rgb="001F517B"/>
      <rgbColor rgb="00C1D1E0"/>
      <rgbColor rgb="0074A18E"/>
      <rgbColor rgb="00E6C390"/>
      <rgbColor rgb="00B1B2B4"/>
      <rgbColor rgb="007096B8"/>
      <rgbColor rgb="00B2CAC0"/>
      <rgbColor rgb="00C1002B"/>
      <rgbColor rgb="001F517B"/>
      <rgbColor rgb="00C1D1E0"/>
      <rgbColor rgb="0074A18E"/>
      <rgbColor rgb="00E6C3BE"/>
      <rgbColor rgb="00B1B2B4"/>
      <rgbColor rgb="007096B8"/>
      <rgbColor rgb="00B2CAC0"/>
      <rgbColor rgb="00C1002B"/>
      <rgbColor rgb="00C1D1E0"/>
      <rgbColor rgb="00969696"/>
      <rgbColor rgb="00E6C390"/>
      <rgbColor rgb="0074A18E"/>
      <rgbColor rgb="00D8E6EC"/>
      <rgbColor rgb="001F517B"/>
      <rgbColor rgb="00B2CAC0"/>
      <rgbColor rgb="00C1002B"/>
      <rgbColor rgb="007096B8"/>
      <rgbColor rgb="00F8F8F8"/>
      <rgbColor rgb="00E1EBDD"/>
      <rgbColor rgb="00FFFF99"/>
      <rgbColor rgb="00FFC69F"/>
      <rgbColor rgb="00FFAA71"/>
      <rgbColor rgb="00808080"/>
      <rgbColor rgb="000099FF"/>
      <rgbColor rgb="000000CC"/>
      <rgbColor rgb="00F7EBD9"/>
      <rgbColor rgb="00006600"/>
      <rgbColor rgb="00FFFF00"/>
      <rgbColor rgb="00FF6600"/>
      <rgbColor rgb="00C1002B"/>
      <rgbColor rgb="006600CC"/>
      <rgbColor rgb="000099CC"/>
    </indexed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theme" Target="theme/theme1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87" Type="http://schemas.openxmlformats.org/officeDocument/2006/relationships/externalLink" Target="externalLinks/externalLink85.xml"/><Relationship Id="rId102" Type="http://schemas.openxmlformats.org/officeDocument/2006/relationships/externalLink" Target="externalLinks/externalLink100.xml"/><Relationship Id="rId110" Type="http://schemas.openxmlformats.org/officeDocument/2006/relationships/externalLink" Target="externalLinks/externalLink108.xml"/><Relationship Id="rId115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13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28805774278216"/>
          <c:y val="1.8518518518518517E-2"/>
          <c:w val="0.76771183082978334"/>
          <c:h val="0.9640686332118932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'XX. Football Field EV'!$B$40:$B$60</c:f>
              <c:strCache>
                <c:ptCount val="21"/>
                <c:pt idx="0">
                  <c:v>Comps - LTM Revenue</c:v>
                </c:pt>
                <c:pt idx="1">
                  <c:v>Comps - 2013E Revenue</c:v>
                </c:pt>
                <c:pt idx="2">
                  <c:v>Comps - 2014Revenue</c:v>
                </c:pt>
                <c:pt idx="3">
                  <c:v>Comps - LTM EBITDA</c:v>
                </c:pt>
                <c:pt idx="4">
                  <c:v>Comps - 2013E EBITDA</c:v>
                </c:pt>
                <c:pt idx="5">
                  <c:v>Comps - 2014E EBITDA</c:v>
                </c:pt>
                <c:pt idx="6">
                  <c:v>Comps - LTM Earnings</c:v>
                </c:pt>
                <c:pt idx="7">
                  <c:v>Comps - 2013E Earnings</c:v>
                </c:pt>
                <c:pt idx="8">
                  <c:v>Comps - 2014E Earnings</c:v>
                </c:pt>
                <c:pt idx="9">
                  <c:v>Public Comparables </c:v>
                </c:pt>
                <c:pt idx="10">
                  <c:v>Market Valuation</c:v>
                </c:pt>
                <c:pt idx="11">
                  <c:v>Public Comparables + Premium</c:v>
                </c:pt>
                <c:pt idx="12">
                  <c:v>Precedent Transactions</c:v>
                </c:pt>
                <c:pt idx="13">
                  <c:v>Leveraged Buyout</c:v>
                </c:pt>
                <c:pt idx="14">
                  <c:v>Discounted Cash Flow</c:v>
                </c:pt>
                <c:pt idx="15">
                  <c:v>En-bloc Valuation</c:v>
                </c:pt>
                <c:pt idx="16">
                  <c:v>Preliminary Valuation</c:v>
                </c:pt>
                <c:pt idx="17">
                  <c:v>Other RANGE</c:v>
                </c:pt>
                <c:pt idx="18">
                  <c:v>Other RANGE</c:v>
                </c:pt>
                <c:pt idx="19">
                  <c:v>Other RANGE</c:v>
                </c:pt>
                <c:pt idx="20">
                  <c:v>Other RANGE</c:v>
                </c:pt>
              </c:strCache>
            </c:strRef>
          </c:cat>
          <c:val>
            <c:numRef>
              <c:f>'XX. Football Field EV'!$C$40:$C$60</c:f>
              <c:numCache>
                <c:formatCode>#,##0.00\ ;\(#,##0.00\)\ ;\-</c:formatCode>
                <c:ptCount val="21"/>
                <c:pt idx="0">
                  <c:v>315.04700000000003</c:v>
                </c:pt>
                <c:pt idx="1">
                  <c:v>332.1993333333333</c:v>
                </c:pt>
                <c:pt idx="2">
                  <c:v>322.94129090909087</c:v>
                </c:pt>
                <c:pt idx="3">
                  <c:v>221.80200000000005</c:v>
                </c:pt>
                <c:pt idx="4">
                  <c:v>309.97859999999991</c:v>
                </c:pt>
                <c:pt idx="5">
                  <c:v>288.47669999999999</c:v>
                </c:pt>
                <c:pt idx="6">
                  <c:v>221.80200000000005</c:v>
                </c:pt>
                <c:pt idx="7">
                  <c:v>309.97859999999991</c:v>
                </c:pt>
                <c:pt idx="8">
                  <c:v>288.47669999999999</c:v>
                </c:pt>
                <c:pt idx="9">
                  <c:v>298.40748737373735</c:v>
                </c:pt>
                <c:pt idx="10">
                  <c:v>0</c:v>
                </c:pt>
                <c:pt idx="11">
                  <c:v>373.00935921717166</c:v>
                </c:pt>
                <c:pt idx="12">
                  <c:v>268.42450000000002</c:v>
                </c:pt>
                <c:pt idx="13">
                  <c:v>2</c:v>
                </c:pt>
                <c:pt idx="14">
                  <c:v>2</c:v>
                </c:pt>
                <c:pt idx="15">
                  <c:v>161.35846480429291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spPr>
            <a:solidFill>
              <a:schemeClr val="tx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 w="25400">
                <a:noFill/>
              </a:ln>
            </c:spPr>
          </c:dPt>
          <c:dLbls>
            <c:delete val="1"/>
          </c:dLbls>
          <c:cat>
            <c:strRef>
              <c:f>'XX. Football Field EV'!$B$40:$B$60</c:f>
              <c:strCache>
                <c:ptCount val="21"/>
                <c:pt idx="0">
                  <c:v>Comps - LTM Revenue</c:v>
                </c:pt>
                <c:pt idx="1">
                  <c:v>Comps - 2013E Revenue</c:v>
                </c:pt>
                <c:pt idx="2">
                  <c:v>Comps - 2014Revenue</c:v>
                </c:pt>
                <c:pt idx="3">
                  <c:v>Comps - LTM EBITDA</c:v>
                </c:pt>
                <c:pt idx="4">
                  <c:v>Comps - 2013E EBITDA</c:v>
                </c:pt>
                <c:pt idx="5">
                  <c:v>Comps - 2014E EBITDA</c:v>
                </c:pt>
                <c:pt idx="6">
                  <c:v>Comps - LTM Earnings</c:v>
                </c:pt>
                <c:pt idx="7">
                  <c:v>Comps - 2013E Earnings</c:v>
                </c:pt>
                <c:pt idx="8">
                  <c:v>Comps - 2014E Earnings</c:v>
                </c:pt>
                <c:pt idx="9">
                  <c:v>Public Comparables </c:v>
                </c:pt>
                <c:pt idx="10">
                  <c:v>Market Valuation</c:v>
                </c:pt>
                <c:pt idx="11">
                  <c:v>Public Comparables + Premium</c:v>
                </c:pt>
                <c:pt idx="12">
                  <c:v>Precedent Transactions</c:v>
                </c:pt>
                <c:pt idx="13">
                  <c:v>Leveraged Buyout</c:v>
                </c:pt>
                <c:pt idx="14">
                  <c:v>Discounted Cash Flow</c:v>
                </c:pt>
                <c:pt idx="15">
                  <c:v>En-bloc Valuation</c:v>
                </c:pt>
                <c:pt idx="16">
                  <c:v>Preliminary Valuation</c:v>
                </c:pt>
                <c:pt idx="17">
                  <c:v>Other RANGE</c:v>
                </c:pt>
                <c:pt idx="18">
                  <c:v>Other RANGE</c:v>
                </c:pt>
                <c:pt idx="19">
                  <c:v>Other RANGE</c:v>
                </c:pt>
                <c:pt idx="20">
                  <c:v>Other RANGE</c:v>
                </c:pt>
              </c:strCache>
            </c:strRef>
          </c:cat>
          <c:val>
            <c:numRef>
              <c:f>'XX. Football Field EV'!$E$40:$E$60</c:f>
              <c:numCache>
                <c:formatCode>"$"#,##0.0_);\("$"#,##0.0\)</c:formatCode>
                <c:ptCount val="21"/>
                <c:pt idx="0">
                  <c:v>55.718399999999974</c:v>
                </c:pt>
                <c:pt idx="1">
                  <c:v>65.038000000000011</c:v>
                </c:pt>
                <c:pt idx="2">
                  <c:v>50.537745454545473</c:v>
                </c:pt>
                <c:pt idx="3">
                  <c:v>30.870000000000033</c:v>
                </c:pt>
                <c:pt idx="4">
                  <c:v>50.464800000000025</c:v>
                </c:pt>
                <c:pt idx="5">
                  <c:v>45.686599999999999</c:v>
                </c:pt>
                <c:pt idx="6">
                  <c:v>30.870000000000033</c:v>
                </c:pt>
                <c:pt idx="7">
                  <c:v>50.464800000000025</c:v>
                </c:pt>
                <c:pt idx="8">
                  <c:v>45.686599999999999</c:v>
                </c:pt>
                <c:pt idx="9">
                  <c:v>49.719257575757581</c:v>
                </c:pt>
                <c:pt idx="10">
                  <c:v>0</c:v>
                </c:pt>
                <c:pt idx="11">
                  <c:v>79.555409217171757</c:v>
                </c:pt>
                <c:pt idx="12">
                  <c:v>43.294199999999989</c:v>
                </c:pt>
                <c:pt idx="13">
                  <c:v>1</c:v>
                </c:pt>
                <c:pt idx="14">
                  <c:v>1</c:v>
                </c:pt>
                <c:pt idx="15">
                  <c:v>31.212402304292937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</c:ser>
        <c:ser>
          <c:idx val="2"/>
          <c:order val="2"/>
          <c:spPr>
            <a:noFill/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'XX. Football Field EV'!$B$40:$B$60</c:f>
              <c:strCache>
                <c:ptCount val="21"/>
                <c:pt idx="0">
                  <c:v>Comps - LTM Revenue</c:v>
                </c:pt>
                <c:pt idx="1">
                  <c:v>Comps - 2013E Revenue</c:v>
                </c:pt>
                <c:pt idx="2">
                  <c:v>Comps - 2014Revenue</c:v>
                </c:pt>
                <c:pt idx="3">
                  <c:v>Comps - LTM EBITDA</c:v>
                </c:pt>
                <c:pt idx="4">
                  <c:v>Comps - 2013E EBITDA</c:v>
                </c:pt>
                <c:pt idx="5">
                  <c:v>Comps - 2014E EBITDA</c:v>
                </c:pt>
                <c:pt idx="6">
                  <c:v>Comps - LTM Earnings</c:v>
                </c:pt>
                <c:pt idx="7">
                  <c:v>Comps - 2013E Earnings</c:v>
                </c:pt>
                <c:pt idx="8">
                  <c:v>Comps - 2014E Earnings</c:v>
                </c:pt>
                <c:pt idx="9">
                  <c:v>Public Comparables </c:v>
                </c:pt>
                <c:pt idx="10">
                  <c:v>Market Valuation</c:v>
                </c:pt>
                <c:pt idx="11">
                  <c:v>Public Comparables + Premium</c:v>
                </c:pt>
                <c:pt idx="12">
                  <c:v>Precedent Transactions</c:v>
                </c:pt>
                <c:pt idx="13">
                  <c:v>Leveraged Buyout</c:v>
                </c:pt>
                <c:pt idx="14">
                  <c:v>Discounted Cash Flow</c:v>
                </c:pt>
                <c:pt idx="15">
                  <c:v>En-bloc Valuation</c:v>
                </c:pt>
                <c:pt idx="16">
                  <c:v>Preliminary Valuation</c:v>
                </c:pt>
                <c:pt idx="17">
                  <c:v>Other RANGE</c:v>
                </c:pt>
                <c:pt idx="18">
                  <c:v>Other RANGE</c:v>
                </c:pt>
                <c:pt idx="19">
                  <c:v>Other RANGE</c:v>
                </c:pt>
                <c:pt idx="20">
                  <c:v>Other RANGE</c:v>
                </c:pt>
              </c:strCache>
            </c:strRef>
          </c:cat>
          <c:val>
            <c:numRef>
              <c:f>'XX. Football Field EV'!$D$40:$D$60</c:f>
              <c:numCache>
                <c:formatCode>#,##0.00\ ;\(#,##0.00\)\ ;\-</c:formatCode>
                <c:ptCount val="21"/>
                <c:pt idx="0">
                  <c:v>370.7654</c:v>
                </c:pt>
                <c:pt idx="1">
                  <c:v>397.23733333333331</c:v>
                </c:pt>
                <c:pt idx="2">
                  <c:v>373.47903636363634</c:v>
                </c:pt>
                <c:pt idx="3">
                  <c:v>252.67200000000008</c:v>
                </c:pt>
                <c:pt idx="4">
                  <c:v>360.44339999999994</c:v>
                </c:pt>
                <c:pt idx="5">
                  <c:v>334.16329999999999</c:v>
                </c:pt>
                <c:pt idx="6">
                  <c:v>252.67200000000008</c:v>
                </c:pt>
                <c:pt idx="7">
                  <c:v>360.44339999999994</c:v>
                </c:pt>
                <c:pt idx="8">
                  <c:v>334.16329999999999</c:v>
                </c:pt>
                <c:pt idx="9">
                  <c:v>348.12674494949493</c:v>
                </c:pt>
                <c:pt idx="10">
                  <c:v>0</c:v>
                </c:pt>
                <c:pt idx="11">
                  <c:v>452.56476843434342</c:v>
                </c:pt>
                <c:pt idx="12">
                  <c:v>311.71870000000001</c:v>
                </c:pt>
                <c:pt idx="13">
                  <c:v>3</c:v>
                </c:pt>
                <c:pt idx="14">
                  <c:v>3</c:v>
                </c:pt>
                <c:pt idx="15">
                  <c:v>192.57086710858584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28521088"/>
        <c:axId val="228522624"/>
      </c:barChart>
      <c:catAx>
        <c:axId val="228521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285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22624"/>
        <c:scaling>
          <c:orientation val="minMax"/>
        </c:scaling>
        <c:delete val="0"/>
        <c:axPos val="t"/>
        <c:numFmt formatCode="#,##0.00\ ;\(#,##0.00\)\ ;\-" sourceLinked="1"/>
        <c:majorTickMark val="none"/>
        <c:minorTickMark val="none"/>
        <c:tickLblPos val="none"/>
        <c:spPr>
          <a:ln w="9525">
            <a:noFill/>
          </a:ln>
        </c:spPr>
        <c:crossAx val="2285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28805774278216"/>
          <c:y val="1.8518518518518517E-2"/>
          <c:w val="0.76771194547730315"/>
          <c:h val="0.9640686332118932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'XX. Football Field per share'!$B$40:$B$62</c:f>
              <c:strCache>
                <c:ptCount val="23"/>
                <c:pt idx="0">
                  <c:v>Analyst Targets</c:v>
                </c:pt>
                <c:pt idx="1">
                  <c:v>52-Week High/Low</c:v>
                </c:pt>
                <c:pt idx="2">
                  <c:v>Comps - LTM Revenue</c:v>
                </c:pt>
                <c:pt idx="3">
                  <c:v>Comps - 2013E Revenue</c:v>
                </c:pt>
                <c:pt idx="4">
                  <c:v>Comps - 2014Revenue</c:v>
                </c:pt>
                <c:pt idx="5">
                  <c:v>Comps - LTM EBITDA</c:v>
                </c:pt>
                <c:pt idx="6">
                  <c:v>Comps - 2013E EBITDA</c:v>
                </c:pt>
                <c:pt idx="7">
                  <c:v>Comps - 2014E EBITDA</c:v>
                </c:pt>
                <c:pt idx="8">
                  <c:v>Comps - LTM Earnings</c:v>
                </c:pt>
                <c:pt idx="9">
                  <c:v>Comps - 2013E Earnings</c:v>
                </c:pt>
                <c:pt idx="10">
                  <c:v>Comps - 2014E Earnings</c:v>
                </c:pt>
                <c:pt idx="11">
                  <c:v>Public Comparables </c:v>
                </c:pt>
                <c:pt idx="12">
                  <c:v>Market Valuation</c:v>
                </c:pt>
                <c:pt idx="13">
                  <c:v>Public Comparables + Premium</c:v>
                </c:pt>
                <c:pt idx="14">
                  <c:v>Precedent Transactions</c:v>
                </c:pt>
                <c:pt idx="15">
                  <c:v>Leveraged Buyout</c:v>
                </c:pt>
                <c:pt idx="16">
                  <c:v>Discounted Cash Flow</c:v>
                </c:pt>
                <c:pt idx="17">
                  <c:v>En-bloc Valuation</c:v>
                </c:pt>
                <c:pt idx="18">
                  <c:v>Preliminary Valuation</c:v>
                </c:pt>
                <c:pt idx="19">
                  <c:v>Other RANGE</c:v>
                </c:pt>
                <c:pt idx="20">
                  <c:v>Other RANGE</c:v>
                </c:pt>
                <c:pt idx="21">
                  <c:v>Other RANGE</c:v>
                </c:pt>
                <c:pt idx="22">
                  <c:v>Other RANGE</c:v>
                </c:pt>
              </c:strCache>
            </c:strRef>
          </c:cat>
          <c:val>
            <c:numRef>
              <c:f>'XX. Football Field per share'!$C$40:$C$62</c:f>
              <c:numCache>
                <c:formatCode>#,##0.00\ ;\(#,##0.00\)\ ;\-</c:formatCode>
                <c:ptCount val="23"/>
                <c:pt idx="0">
                  <c:v>2</c:v>
                </c:pt>
                <c:pt idx="1">
                  <c:v>2</c:v>
                </c:pt>
                <c:pt idx="2">
                  <c:v>2.1852817407936573</c:v>
                </c:pt>
                <c:pt idx="3">
                  <c:v>2.3003113688866867</c:v>
                </c:pt>
                <c:pt idx="4">
                  <c:v>2.238223654274675</c:v>
                </c:pt>
                <c:pt idx="5">
                  <c:v>1.5967700024252445</c:v>
                </c:pt>
                <c:pt idx="6">
                  <c:v>2.1512912535697581</c:v>
                </c:pt>
                <c:pt idx="7">
                  <c:v>2.0070918894233731</c:v>
                </c:pt>
                <c:pt idx="8">
                  <c:v>1.5967700024252445</c:v>
                </c:pt>
                <c:pt idx="9">
                  <c:v>2.1512912535697581</c:v>
                </c:pt>
                <c:pt idx="10">
                  <c:v>2.0070918894233731</c:v>
                </c:pt>
                <c:pt idx="11">
                  <c:v>2.0798283182288992</c:v>
                </c:pt>
                <c:pt idx="12">
                  <c:v>2.0266094394096332</c:v>
                </c:pt>
                <c:pt idx="13">
                  <c:v>2.5997853977861238</c:v>
                </c:pt>
                <c:pt idx="14">
                  <c:v>1.8910258716094508</c:v>
                </c:pt>
                <c:pt idx="15">
                  <c:v>2</c:v>
                </c:pt>
                <c:pt idx="16">
                  <c:v>2</c:v>
                </c:pt>
                <c:pt idx="17">
                  <c:v>2.1227028173488938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</c:numCache>
            </c:numRef>
          </c:val>
        </c:ser>
        <c:ser>
          <c:idx val="1"/>
          <c:order val="1"/>
          <c:spPr>
            <a:solidFill>
              <a:schemeClr val="tx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C00000"/>
              </a:solidFill>
              <a:ln w="25400">
                <a:noFill/>
              </a:ln>
            </c:spPr>
          </c:dPt>
          <c:dLbls>
            <c:delete val="1"/>
          </c:dLbls>
          <c:cat>
            <c:strRef>
              <c:f>'XX. Football Field per share'!$B$40:$B$62</c:f>
              <c:strCache>
                <c:ptCount val="23"/>
                <c:pt idx="0">
                  <c:v>Analyst Targets</c:v>
                </c:pt>
                <c:pt idx="1">
                  <c:v>52-Week High/Low</c:v>
                </c:pt>
                <c:pt idx="2">
                  <c:v>Comps - LTM Revenue</c:v>
                </c:pt>
                <c:pt idx="3">
                  <c:v>Comps - 2013E Revenue</c:v>
                </c:pt>
                <c:pt idx="4">
                  <c:v>Comps - 2014Revenue</c:v>
                </c:pt>
                <c:pt idx="5">
                  <c:v>Comps - LTM EBITDA</c:v>
                </c:pt>
                <c:pt idx="6">
                  <c:v>Comps - 2013E EBITDA</c:v>
                </c:pt>
                <c:pt idx="7">
                  <c:v>Comps - 2014E EBITDA</c:v>
                </c:pt>
                <c:pt idx="8">
                  <c:v>Comps - LTM Earnings</c:v>
                </c:pt>
                <c:pt idx="9">
                  <c:v>Comps - 2013E Earnings</c:v>
                </c:pt>
                <c:pt idx="10">
                  <c:v>Comps - 2014E Earnings</c:v>
                </c:pt>
                <c:pt idx="11">
                  <c:v>Public Comparables </c:v>
                </c:pt>
                <c:pt idx="12">
                  <c:v>Market Valuation</c:v>
                </c:pt>
                <c:pt idx="13">
                  <c:v>Public Comparables + Premium</c:v>
                </c:pt>
                <c:pt idx="14">
                  <c:v>Precedent Transactions</c:v>
                </c:pt>
                <c:pt idx="15">
                  <c:v>Leveraged Buyout</c:v>
                </c:pt>
                <c:pt idx="16">
                  <c:v>Discounted Cash Flow</c:v>
                </c:pt>
                <c:pt idx="17">
                  <c:v>En-bloc Valuation</c:v>
                </c:pt>
                <c:pt idx="18">
                  <c:v>Preliminary Valuation</c:v>
                </c:pt>
                <c:pt idx="19">
                  <c:v>Other RANGE</c:v>
                </c:pt>
                <c:pt idx="20">
                  <c:v>Other RANGE</c:v>
                </c:pt>
                <c:pt idx="21">
                  <c:v>Other RANGE</c:v>
                </c:pt>
                <c:pt idx="22">
                  <c:v>Other RANGE</c:v>
                </c:pt>
              </c:strCache>
            </c:strRef>
          </c:cat>
          <c:val>
            <c:numRef>
              <c:f>'XX. Football Field per share'!$E$40:$E$62</c:f>
              <c:numCache>
                <c:formatCode>"$"#,##0.0_);\("$"#,##0.0\)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0.37366734340937136</c:v>
                </c:pt>
                <c:pt idx="3">
                  <c:v>0.43616788494749903</c:v>
                </c:pt>
                <c:pt idx="4">
                  <c:v>0.33892403740773336</c:v>
                </c:pt>
                <c:pt idx="5">
                  <c:v>0.17020287549439761</c:v>
                </c:pt>
                <c:pt idx="6">
                  <c:v>0.33843483932929308</c:v>
                </c:pt>
                <c:pt idx="7">
                  <c:v>0.30639053618565137</c:v>
                </c:pt>
                <c:pt idx="8">
                  <c:v>0.17020287549439761</c:v>
                </c:pt>
                <c:pt idx="9">
                  <c:v>0.33843483932929308</c:v>
                </c:pt>
                <c:pt idx="10">
                  <c:v>0.30639053618565137</c:v>
                </c:pt>
                <c:pt idx="11">
                  <c:v>0.32729791946232423</c:v>
                </c:pt>
                <c:pt idx="12">
                  <c:v>0.77576597315410778</c:v>
                </c:pt>
                <c:pt idx="13">
                  <c:v>0.52947871121246681</c:v>
                </c:pt>
                <c:pt idx="14">
                  <c:v>0.27193510945188448</c:v>
                </c:pt>
                <c:pt idx="15">
                  <c:v>1</c:v>
                </c:pt>
                <c:pt idx="16">
                  <c:v>1</c:v>
                </c:pt>
                <c:pt idx="17">
                  <c:v>0.70035345516608771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</c:ser>
        <c:ser>
          <c:idx val="2"/>
          <c:order val="2"/>
          <c:spPr>
            <a:noFill/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'XX. Football Field per share'!$B$40:$B$62</c:f>
              <c:strCache>
                <c:ptCount val="23"/>
                <c:pt idx="0">
                  <c:v>Analyst Targets</c:v>
                </c:pt>
                <c:pt idx="1">
                  <c:v>52-Week High/Low</c:v>
                </c:pt>
                <c:pt idx="2">
                  <c:v>Comps - LTM Revenue</c:v>
                </c:pt>
                <c:pt idx="3">
                  <c:v>Comps - 2013E Revenue</c:v>
                </c:pt>
                <c:pt idx="4">
                  <c:v>Comps - 2014Revenue</c:v>
                </c:pt>
                <c:pt idx="5">
                  <c:v>Comps - LTM EBITDA</c:v>
                </c:pt>
                <c:pt idx="6">
                  <c:v>Comps - 2013E EBITDA</c:v>
                </c:pt>
                <c:pt idx="7">
                  <c:v>Comps - 2014E EBITDA</c:v>
                </c:pt>
                <c:pt idx="8">
                  <c:v>Comps - LTM Earnings</c:v>
                </c:pt>
                <c:pt idx="9">
                  <c:v>Comps - 2013E Earnings</c:v>
                </c:pt>
                <c:pt idx="10">
                  <c:v>Comps - 2014E Earnings</c:v>
                </c:pt>
                <c:pt idx="11">
                  <c:v>Public Comparables </c:v>
                </c:pt>
                <c:pt idx="12">
                  <c:v>Market Valuation</c:v>
                </c:pt>
                <c:pt idx="13">
                  <c:v>Public Comparables + Premium</c:v>
                </c:pt>
                <c:pt idx="14">
                  <c:v>Precedent Transactions</c:v>
                </c:pt>
                <c:pt idx="15">
                  <c:v>Leveraged Buyout</c:v>
                </c:pt>
                <c:pt idx="16">
                  <c:v>Discounted Cash Flow</c:v>
                </c:pt>
                <c:pt idx="17">
                  <c:v>En-bloc Valuation</c:v>
                </c:pt>
                <c:pt idx="18">
                  <c:v>Preliminary Valuation</c:v>
                </c:pt>
                <c:pt idx="19">
                  <c:v>Other RANGE</c:v>
                </c:pt>
                <c:pt idx="20">
                  <c:v>Other RANGE</c:v>
                </c:pt>
                <c:pt idx="21">
                  <c:v>Other RANGE</c:v>
                </c:pt>
                <c:pt idx="22">
                  <c:v>Other RANGE</c:v>
                </c:pt>
              </c:strCache>
            </c:strRef>
          </c:cat>
          <c:val>
            <c:numRef>
              <c:f>'XX. Football Field per share'!$D$40:$D$62</c:f>
              <c:numCache>
                <c:formatCode>#,##0.00\ ;\(#,##0.00\)\ ;\-</c:formatCode>
                <c:ptCount val="23"/>
                <c:pt idx="0">
                  <c:v>3</c:v>
                </c:pt>
                <c:pt idx="1">
                  <c:v>3</c:v>
                </c:pt>
                <c:pt idx="2">
                  <c:v>2.5589490842030287</c:v>
                </c:pt>
                <c:pt idx="3">
                  <c:v>2.7364792538341858</c:v>
                </c:pt>
                <c:pt idx="4">
                  <c:v>2.5771476916824083</c:v>
                </c:pt>
                <c:pt idx="5">
                  <c:v>1.7669728779196421</c:v>
                </c:pt>
                <c:pt idx="6">
                  <c:v>2.4897260928990512</c:v>
                </c:pt>
                <c:pt idx="7">
                  <c:v>2.3134824256090245</c:v>
                </c:pt>
                <c:pt idx="8">
                  <c:v>1.7669728779196421</c:v>
                </c:pt>
                <c:pt idx="9">
                  <c:v>2.4897260928990512</c:v>
                </c:pt>
                <c:pt idx="10">
                  <c:v>2.3134824256090245</c:v>
                </c:pt>
                <c:pt idx="11">
                  <c:v>2.4071262376912235</c:v>
                </c:pt>
                <c:pt idx="12">
                  <c:v>2.802375412563741</c:v>
                </c:pt>
                <c:pt idx="13">
                  <c:v>3.1292641089985906</c:v>
                </c:pt>
                <c:pt idx="14">
                  <c:v>2.1629609810613353</c:v>
                </c:pt>
                <c:pt idx="15">
                  <c:v>3</c:v>
                </c:pt>
                <c:pt idx="16">
                  <c:v>3</c:v>
                </c:pt>
                <c:pt idx="17">
                  <c:v>2.8230562725149815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322379136"/>
        <c:axId val="322380928"/>
      </c:barChart>
      <c:catAx>
        <c:axId val="3223791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32238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2380928"/>
        <c:scaling>
          <c:orientation val="minMax"/>
        </c:scaling>
        <c:delete val="0"/>
        <c:axPos val="t"/>
        <c:numFmt formatCode="#,##0.00\ ;\(#,##0.00\)\ ;\-" sourceLinked="1"/>
        <c:majorTickMark val="none"/>
        <c:minorTickMark val="none"/>
        <c:tickLblPos val="none"/>
        <c:spPr>
          <a:ln w="9525">
            <a:noFill/>
          </a:ln>
        </c:spPr>
        <c:crossAx val="32237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190137</xdr:colOff>
      <xdr:row>65</xdr:row>
      <xdr:rowOff>182216</xdr:rowOff>
    </xdr:from>
    <xdr:to>
      <xdr:col>27</xdr:col>
      <xdr:colOff>111778</xdr:colOff>
      <xdr:row>91</xdr:row>
      <xdr:rowOff>188014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190137</xdr:colOff>
      <xdr:row>67</xdr:row>
      <xdr:rowOff>182216</xdr:rowOff>
    </xdr:from>
    <xdr:to>
      <xdr:col>33</xdr:col>
      <xdr:colOff>111778</xdr:colOff>
      <xdr:row>93</xdr:row>
      <xdr:rowOff>188014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P02\wrkgroup\FRD\FA\July%2031,%201999\July%201999\Financial%20Statements\ataglance_July99v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c.lotus.notes.data\SSSW\IWOV%20after%20Q2%20post%20spli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Pubprod/TECHNOL/Dev%20Tech/GND/Report/Drafts/Gennum%20(Report%20Exhibits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harron/AppData/Local/Microsoft/Windows/Temporary%20Internet%20Files/Content.Outlook/I0CAG2O1/RK_Models%202012-2015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OL_HUN\WOLFEED\1EXCEL\Freight%20Forwarders\UTi\UTiem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risty.macdonald\Local%20Settings\Temporary%20Internet%20Files\OLKC22\Relative%20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!Client%20Data\CMT\ACS%20Media\Acquisition%20of%20PDC\Analysis\Models\Backups\ACS%20+%20PDC%20Pitch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UEG_Mep\Asset%20Management%20(IPP)%20Working%20Files\IPP%20Wind%20Down\Pro%20Forma%20Models\2003.03.03_Version%203%20(Bearing%20Point)\2003.02.14%20JPPC%20Pro%20Form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2\ibdata\!Client%20Data\Diversified\Metalmark\Nexen%20Chemicals%20Acquisition\Analysis\Models\Nexen%20LB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ubprod/TECHNOL/Dev%20Tech/ATI/Financial%20Models/ATI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Pubprod/TECHNOL/Dev%20Tech/ATI/SemiIndustryStat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Documents%20and%20Settings\kristy.macdonald\Local%20Settings\Temporary%20Internet%20Files\OLKC22\Relative%20Contribu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5D\Production%20Model%20Revision%20%232%2009242002\03-04MOS%20Rev%20%2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L\LBOKE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SSSW\IWOV%20after%20Q2%20post%20spli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echb\clients\Documents%20and%20Settings\Dasilvaa\Local%20Settings\Temporary%20Internet%20Files\OLK11B\Triple%20M%20Cap%20Schedules%2020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_Varga/Eric/Company%20Files/axr/ax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ubprod/Software/Bond%20Yiel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bramsky-Harris/Mediagrif/Models/Mediagrif%20Financial%20model%202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UEG_Mep\Asset%20Management%20(IPP)%20Working%20Files\Rumford\12%20Financial%20Models\Valuation\Rumford%202001%20Offering%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NKS_94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Documents%20and%20Settings\rreid\Local%20Settings\Temporary%20Internet%20Files\OLK115\2005%20Revenue%20Plan%20-%20November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-file1\corp_fin\Documents%20and%20Settings\david.howard\Local%20Settings\Temporary%20Internet%20Files\OLK36\QMLP%20%20West%20Mountain%20-%20Financial%20Model%20Growth%20Case%20v3%20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RD/FA/July%2031,%202003/D.%20November%202002/stmt_oct-02_actual_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_tyler/Local%20Settings/Temporary%20Internet%20Files/OLK5BD/Uranium%20Initiations/EXT%20New_FinModel%20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UEG_Mep\Asset%20Management%20(IPP)%20Working%20Files\Rumford\12%20Financial%20Models\Valuation\2003.01.08%20Rumford%20Impairment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izzly\r&amp;r\Documents%20and%20Settings\wwong\My%20Documents\Projects\Vitesse\Analytics\Regnskab\2002\&#197;rsregnskab\FY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UEG_Mep\Asset%20Investments\Year%202002%20Projects\Project%20Steeler%20II%20(Colver)\Analysis_Due%20Diligence\Capacity%20Services%20Valuation\Valuation\Base%20Case\04.10.02%20Project%20Steeler%20II%20and%20III%20%20base%20ca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2002%20Plan%20Updates\8+4%20update\Merchant%20Operations\Primary%20Energy\PEI%20August%2020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izzly\costacct\2008%20Stds\2008%20Stds%20v5.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power\Aquila\Project%20McFly\Model\Lehman%20Model\Updated%20model\2003.08.05%20Lake%20Cogen%20Pro%20Forma%20Model_Financ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eneral\EWademan\Frank\zenonresearchcom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isek-Batrovic/Coverage%20Boo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currie/Local%20Settings/Temporary%20Internet%20Files/OLK35/GND_200902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power\Aquila\Project%20McFly%20Stapled%20Financing\Models\ArcLight%20Model%20v1-5-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bramsky-Harris\Cognos\models\062304COGN%20Model_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-toro-file01\Corp%20Finance\CLIENT%20ARCHIVES\Engagements\Shawcor\Valuation\Comparables\Historic%20Comp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Technologie\Covered%20Companies\CGI\2003%20Acquisition\CGI%20-%20Dat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M&amp;A\CLIENTS\Clublink\Takeover%20Response%20(Sep_02)\61-501%20Analysis\ClubLink\Models\ClubLink%20Deb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NDREW~1/LOCALS~1/Temp/Daily%20Shee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DOCUME~1\cjohnson\LOCALS~1\Temp\2001%20Forecast%206%20&amp;%206%20Expected%20v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cproulx\XLDATA\AIRLINE\AIRCAN\Airc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WINDOWS\DESKTOP\Exerci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Users\MERCHGRP\Active%20Deals\Westward\Model\Westward%20Model21_March%20Estimat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Finance/2005%20Planning/2005%20Reforecasting/2005%20Reforecast%20Q1%20V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RD/FA/July%2031,%202004/H.%20March%202004/Consolidation/stmt_mar-04_actual_v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6_01%20Financial%20Revie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izzly\costacct\2008%20Stds\2008%20Stds%20v5.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tore01\tundra\BCAs\Tundra%20BCA%20Model\BCA%20Light%20template%20V2.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_tyler/Local%20Settings/Temporary%20Internet%20Files/OLK5BD/Uranium%20Initiations/Uranium%20Initiations/BAN%20Ne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!Client%20Data\Diversified\Forzani%20Group\Analysis\Forzani%20Group%20LBO%20Pit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Mining\2000\Clients\Luismin\Project%20Sterling\Model\Luismin%20Mode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moodley/My%20Documents/GND/M&amp;A/MENT/HistoryByProductUSb%20EthernetQ408%20A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PC\2002%20Budget\2002%20Budget%20Files-TPC%203%20&amp;%209\3&amp;9%202002%20TPC_Elec%20Trad%20Plan%20Update%20wout%20C&amp;I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M&amp;A\PROJECT\Rocket\BPI%201998\Rocket%20Model%20-%20BGA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Clients\Technologie\Covered%20Companies\Emergis\Systems%20Xcellence\Models\EME%20Financial%20Model%201QFY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EG_Mep\Asset%20Management%20(IPP)%20Working%20Files\IPP%20Wind%20Down\Pro%20Forma%20Models\2003.03.03_Version%203%20(Bearing%20Point)\2003.02.14%20JPPC%20Pro%20Form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EG_Mep\Asset%20Management%20(IPP)%20Working%20Files\IPP%20Wind%20Down\Pro%20Forma%20Models\2003.05.19_Version%205%20(Auction%20Process)\2003.05.21%20Pasco%20Pro%20Forma%20Mode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Client%20Data\Diversified\Torquest%20Partners\Associated%20Brands%20Going%20Private\Analysis\Models\Privatization%20Model%20v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OLK4/WWSemiconductorMS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search%20Van\XReport\Junior%20Exploration%20Universe\Report%20Components\HJ%20Exploration%20Index\HJ%20Expl%20Index%20-%2013%20Jun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orm%20paquette/my%20documents/Juno%20Beach/Juno%20Beach%20Financials%20100303%20IBM%20Cost%20(Nat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FINASHARE\E\Election%20Systems%20&amp;%20Software\Model\VR%20STatewide%20Installs+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EG_Mep\Asset%20Management%20(IPP)%20Working%20Files\IPP%20Wind%20Down\Pro%20Forma%20Models\2003.03.03_Version%203%20(Bearing%20Point)\2003.02.14%20Badger%20Creek%20Pro%20Form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cddavidd\LOCALS~1\Temp\notesFFF692\PRICES.XLW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Client%20Data\Diversified\Forzani%20Group\Analysis\Forzani%20Group%20LBO%20Pitch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oftware%20Group\Open%20Text\Model\OTEXmode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_renaud/AppData/Local/Microsoft/Windows/Temporary%20Internet%20Files/Content.Outlook/POD81I1T/Valuation.%20Comps%20v1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reid\Local%20Settings\Temporary%20Internet%20Files\OLK115\2005%20Revenue%20Plan%20-%20November%20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Client%20Data\Diversified\Prime\Analysis\Other%20Analysis\Trading%20Summary%20Oct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EG_Mep\Asset%20Management%20(IPP)%20Working%20Files\Rumford\12%20Financial%20Models\Valuation\Rumford%202001%20Offering%20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ower%20Acquisitions\Primary\Financial%20Model\Primary%20Energy%20-%20v2%20Recap%20Financial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M&amp;A\CLIENTS\Canadian%20Utilities\Emera\Model_emera_gmp(v6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_Varga/Eric/Company%20Files/ext/ex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acctsw\FS98\QFS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EG_Mep\Asset%20Management%20(IPP)%20Working%20Files\Rumford\12%20Financial%20Models\Valuation\2003.01.08%20Rumford%20Impairment%20Mode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ower\Aquila\Project%20McFly%20Stapled%20Financing\Models\Base%20Model\Updated%20model\2003.06.03%20Topsham%20Pro%20Forma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-WIP/TFIN/Universe/Goldfish/Numbers/Data%20Room%203/Pegasus_Goldfish%20Mid%20v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avi.hehar\Local%20Settings\Temporary%20Internet%20Files\OLK27AD\PERC%20Stand%20Alone%204-14-08%20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Client%20Data\Diversified\InterWrap\Acquisition%20Opportunities%20November%202006\Analysis\Models\InterWrap%20Quarterly%20Model%20(5Dec06)%20-%20Update%2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ille.vanalphen\Desktop\Pres%20Mode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Mining\2000\Clients\Pangea\Models\Pangea1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e.nagy\Local%20Settings\Temporary%20Internet%20Files\OLK48F\Backup\Forzani%20Comps%20&amp;%20Precedents%20b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ERCHGRP\Active%20Deals\Westward\Model\Westward%20Model21_March%20Estimat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cproulx\XLDATA\INDUSPRO\WESTBURN\Westbur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-WIP/TFIN/Universe/KPN/ARC_sum_of%20part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9\05.23.02%20Lockport%20Pro%20Form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ower\Aquila\Project%20McFly%20Stapled%20Financing\Models\ArcLight%20Model%20v1-5-0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onathan%20morris/My%20Documents/Product%20Management/StrongPac/Financial/StrongPac%20BCA%20Aug%20'0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_tyler/Local%20Settings/Temporary%20Internet%20Files/OLK5BD/Uranium%20Initiations/Uranium%20Initiations/EXT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Client%20Data\Diversified\Sun%20Capital\Analysis\Pitch%20December%202005\IncomeTrustComp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du_tremblay/AppData/Local/Capital%20IQ/Office%20Plug-in/Templates/Plug-In%20Tools/Capital%20IQ%20Identifier%20Converto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ower\Aquila\Project%20McFly%20Stapled%20Financing\Models\Base%20Model\Updated%20model\2003.06.03%20JPPC%20Pro%20Forma_fin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Route%20Analysis.Pub\Sector%20Reports\Latest%20Restate%20Trend%20Repor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dger%20Creek\Badger%20Creek%2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!Client%20Data\Diversified\Shoppers%20Drug%20Mart\Accretion&amp;dilutio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cjohnson\LOCALS~1\Temp\2001%20Forecast%206%20&amp;%206%20Expected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5D\Production%20Model%20Revision%20%232%2009242002\05-14YRS%20Revision%20%2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1.101\monshared\Documents%20and%20Settings\pierre.lutfy\Local%20Settings\Temporary%20Internet%20Files\OLK3\TEMP\INCOME%20STMT%20BY%20DIVISION%20FRX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~863030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!Client%20Data\Diversified\Forzani%20Group\Analysis\Forzani%20Group%20LBO%20Pitch%20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izzly\fas\10002\200601\1360081%20Jan%200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-WIP/TFIN/Capital%20Allocation/Numbers/WACC%20Analysis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Documents%20and%20Settings\navi.hehar\Local%20Settings\Temporary%20Internet%20Files\OLK27AD\PERC%20Stand%20Alone%204-14-08%20%2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power\Aquila\Project%20McFly%20Stapled%20Financing\Models\Base%20Model\Updated%20model\2003.06.03%20Topsham%20Pro%20Forma%20Model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!Client%20Data\Diversified\Prime\Analysis\Other%20Analysis\Trading%20Summary%20Oct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adeam\My%20Documents\Detail_IncomeStmt_Hyperion.v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-dc-003\torusers\Documents%20and%20Settings\hurleys\Desktop\IM%20Model_703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ataglance_July99v4"/>
      <sheetName val="VARSUMM"/>
      <sheetName val="2000 budget"/>
      <sheetName val="sal and ben"/>
      <sheetName val="Op, S&amp;A Comparison"/>
      <sheetName val="Act vs Act"/>
      <sheetName val="Act vs Bud"/>
      <sheetName val="EFR vs. 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Export"/>
      <sheetName val="dontuse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2"/>
      <sheetName val="Ex 3"/>
      <sheetName val="Ex 4"/>
      <sheetName val="Ex 5"/>
      <sheetName val="Ex 6"/>
      <sheetName val="Ex 7"/>
      <sheetName val="Ex 8"/>
      <sheetName val="Ex 9"/>
      <sheetName val="Ex 10"/>
      <sheetName val="Ex 11"/>
      <sheetName val="Ex 12"/>
      <sheetName val="FAME Persistence2"/>
      <sheetName val="Ex 13"/>
      <sheetName val="Ex 14"/>
      <sheetName val="Ex 15"/>
      <sheetName val="Ex 16"/>
      <sheetName val="Ex 17"/>
      <sheetName val="Ex 18"/>
      <sheetName val="Ex 20"/>
      <sheetName val="Ex 21"/>
      <sheetName val="Ex 22"/>
      <sheetName val="Ex 23"/>
      <sheetName val="Ex 26"/>
      <sheetName val="Ex 27"/>
      <sheetName val="Ex 28"/>
      <sheetName val="Ex 29"/>
      <sheetName val="Ex 30"/>
      <sheetName val="Ex 31"/>
      <sheetName val="Ex 32"/>
      <sheetName val="Ex 33"/>
      <sheetName val="Ex 34"/>
      <sheetName val="Ex 35"/>
      <sheetName val="Ex 36"/>
      <sheetName val="Ex 37a"/>
      <sheetName val="Ex 37b"/>
      <sheetName val="Ex 38"/>
      <sheetName val="Ex 39"/>
      <sheetName val="Ex 40"/>
      <sheetName val="Ex 41"/>
      <sheetName val="Ex 42"/>
      <sheetName val="Ex 43"/>
      <sheetName val="A1-Ex 1.1"/>
      <sheetName val="A1-Ex 1.2"/>
      <sheetName val="A1-Ex 1.3"/>
      <sheetName val="A1-Ex 1.4"/>
      <sheetName val="A1-Ex 1.5"/>
      <sheetName val="A1-Ex 1.6, 1.7, 1.8, 1.9"/>
      <sheetName val="A3-Ex 3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4">
          <cell r="B4" t="str">
            <v>Top 3 Customers by Sales</v>
          </cell>
        </row>
        <row r="6">
          <cell r="B6" t="str">
            <v>No customer accounted for more than 10% of sales from 1997 to date.</v>
          </cell>
        </row>
        <row r="10">
          <cell r="B10" t="str">
            <v>Revenues by Product (M)</v>
          </cell>
        </row>
        <row r="11">
          <cell r="B11" t="str">
            <v>Routers</v>
          </cell>
        </row>
        <row r="12">
          <cell r="B12" t="str">
            <v>Switches</v>
          </cell>
        </row>
        <row r="13">
          <cell r="B13" t="str">
            <v>Access</v>
          </cell>
        </row>
        <row r="14">
          <cell r="B14" t="str">
            <v>Others</v>
          </cell>
        </row>
        <row r="15">
          <cell r="B15" t="str">
            <v>Sales Adjustment</v>
          </cell>
        </row>
        <row r="16">
          <cell r="B16" t="str">
            <v>Total</v>
          </cell>
        </row>
        <row r="21">
          <cell r="B21" t="str">
            <v>Routers</v>
          </cell>
        </row>
        <row r="22">
          <cell r="B22" t="str">
            <v>Switches</v>
          </cell>
        </row>
        <row r="23">
          <cell r="B23" t="str">
            <v>Other</v>
          </cell>
        </row>
        <row r="24">
          <cell r="B24" t="str">
            <v>Total</v>
          </cell>
        </row>
        <row r="26">
          <cell r="B26" t="str">
            <v>Routers</v>
          </cell>
        </row>
        <row r="27">
          <cell r="B27" t="str">
            <v>Switches</v>
          </cell>
        </row>
        <row r="28">
          <cell r="B28" t="str">
            <v>Other</v>
          </cell>
        </row>
        <row r="29">
          <cell r="B29" t="str">
            <v>Total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Back-Up (Low Scenario)"/>
      <sheetName val="Revenue Back-Up (High)"/>
      <sheetName val="Low Summary Financials"/>
      <sheetName val="High Summary Financials"/>
      <sheetName val="Low-High Summary"/>
      <sheetName val="M&amp;A Organic Model"/>
      <sheetName val="Low-High Organic Model"/>
      <sheetName val="Conservative Case Background"/>
      <sheetName val="Original Model"/>
      <sheetName val="Assumptions"/>
      <sheetName val="Order 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>
            <v>8.5000000000000006E-2</v>
          </cell>
        </row>
        <row r="3">
          <cell r="B3">
            <v>0.02</v>
          </cell>
        </row>
      </sheetData>
      <sheetData sheetId="1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"/>
      <sheetName val="BS"/>
      <sheetName val="CF"/>
      <sheetName val="Acq_Grid"/>
      <sheetName val="EPS"/>
      <sheetName val="Grupo"/>
      <sheetName val="Geographic"/>
      <sheetName val="Geographic (2)"/>
      <sheetName val="2x"/>
      <sheetName val="__FDSCACHE__"/>
      <sheetName val="GrossRev"/>
      <sheetName val="Acquistions"/>
      <sheetName val="currency"/>
      <sheetName val="Regional"/>
      <sheetName val="Americas"/>
      <sheetName val="Americas Summ"/>
      <sheetName val="Asia Pacific"/>
      <sheetName val="Asia Pacific Summ"/>
      <sheetName val="South Africa"/>
      <sheetName val="South Africa Summ"/>
      <sheetName val="Europe"/>
      <sheetName val="Europe Summ"/>
      <sheetName val="Airfreight Summary"/>
      <sheetName val="Oceanfreight Summary"/>
      <sheetName val="Total Company"/>
      <sheetName val="Assumptions"/>
      <sheetName val="Off-Balance-Sheet"/>
      <sheetName val="Export tab"/>
      <sheetName val="Geographic (3)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ive"/>
      <sheetName val="Share Prices - Current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ransaction Assumptions"/>
      <sheetName val="Buildup"/>
      <sheetName val="Market Capitalization"/>
      <sheetName val="Core - ACS Forecast"/>
      <sheetName val="Developing - ACS Forecast"/>
      <sheetName val="Incremental Cost"/>
      <sheetName val="ACS vs PDC"/>
      <sheetName val="PDC Estimates Variance"/>
      <sheetName val="Osprey Ability-to-Pay"/>
      <sheetName val="Price-Volume"/>
      <sheetName val="Revenue Contribution 2006E"/>
      <sheetName val="Revenue Contribution 2010E"/>
      <sheetName val="EBITDA Contribution 2006E"/>
      <sheetName val="EBITDA Contribution 2010E"/>
      <sheetName val="Core Dir - Consol Revenue"/>
      <sheetName val="Core Dir - COGS %"/>
      <sheetName val="Core Dir - SG&amp;A %"/>
      <sheetName val="Core Dir - EBITDA"/>
      <sheetName val="Devel Dir - Consol Revenue"/>
      <sheetName val="Devel Dir - COGS %"/>
      <sheetName val="Devel Dir - SG&amp;A %"/>
      <sheetName val="Devel Dir - EBITDA"/>
      <sheetName val="Comps EBITDA Margins"/>
      <sheetName val="2004 Segmented Rev - Product"/>
      <sheetName val="Synergy Sensitivity"/>
      <sheetName val="Break-Even Yield"/>
      <sheetName val="Currency Split"/>
      <sheetName val="WACC Data"/>
      <sheetName val="WACC Output"/>
      <sheetName val="Research"/>
      <sheetName val="YPG AYP Yield Chart"/>
      <sheetName val="YPG AYP Yield Data"/>
      <sheetName val="100% Interest Accretion"/>
      <sheetName val="50% Interest Accretion"/>
      <sheetName val="Incumbent Precedents"/>
      <sheetName val="Independent Precedents"/>
      <sheetName val="Precedent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Input"/>
      <sheetName val="Consolid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 Analysis"/>
      <sheetName val="Standalone"/>
      <sheetName val="Mgmt Originals (Hardcoded)"/>
      <sheetName val="Currency Sensitivity Analysis"/>
      <sheetName val="Purchase Multiple Flip"/>
      <sheetName val="Exit Multiple Flip"/>
      <sheetName val="Purchase Multiple 4 Yr"/>
      <sheetName val="Exit Multiple 4 Yr"/>
    </sheetNames>
    <sheetDataSet>
      <sheetData sheetId="0" refreshError="1">
        <row r="33">
          <cell r="G33">
            <v>0.36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come Statement"/>
      <sheetName val="Balance Sheet"/>
      <sheetName val="Cash Flow"/>
      <sheetName val="Capital"/>
      <sheetName val="Sheet1 (2)"/>
      <sheetName val="EVSales"/>
      <sheetName val="Macros"/>
      <sheetName val="Ratios"/>
      <sheetName val="2006Q4warn"/>
      <sheetName val="2006Q3Res"/>
      <sheetName val="2006Q3Prev"/>
      <sheetName val="Sharebuyback"/>
      <sheetName val="Quarter %"/>
      <sheetName val="Compare"/>
      <sheetName val="SalesNew"/>
      <sheetName val="FAME Persistence2"/>
      <sheetName val="Quarter"/>
      <sheetName val="Valuation"/>
      <sheetName val="Sheet3"/>
      <sheetName val="ValCalendar"/>
      <sheetName val="ValCompsCal"/>
      <sheetName val="AMD-ATI"/>
      <sheetName val="Edge"/>
      <sheetName val="Quants Page"/>
      <sheetName val="-- FAME Data Look Up --"/>
      <sheetName val="Sheet1"/>
      <sheetName val="Acquisitions"/>
      <sheetName val="OptionsQtr"/>
      <sheetName val="OptionsAnn"/>
      <sheetName val="OptionsMisc"/>
      <sheetName val="PtE&amp;PtS"/>
      <sheetName val="Quants Page2"/>
      <sheetName val="Quants Page3"/>
      <sheetName val="Notebook"/>
      <sheetName val="Chipset"/>
      <sheetName val="Desktop"/>
      <sheetName val="Imageon Design Wins"/>
      <sheetName val="Imageon"/>
      <sheetName val="Designs"/>
      <sheetName val="Sheet2"/>
      <sheetName val="PostIntelMidQ3"/>
      <sheetName val="SalesOld"/>
      <sheetName val="BusModTest"/>
      <sheetName val="Segmented Revenue"/>
      <sheetName val="2006Q2Res"/>
      <sheetName val="2006Q2Prev"/>
      <sheetName val="2006Q2Intel"/>
      <sheetName val="2006Q1Res"/>
      <sheetName val="2006Q1Prev"/>
      <sheetName val="2005Q4Res"/>
      <sheetName val="2005Q4Prev"/>
      <sheetName val="LatestQtr"/>
      <sheetName val="2005Q3Res"/>
      <sheetName val="2005Q3Prev"/>
      <sheetName val="2005Q2Res"/>
      <sheetName val="2005Q2Prev (2)"/>
      <sheetName val="2004Q2Prev"/>
      <sheetName val="2004Q3Res"/>
      <sheetName val="2004Q4Prev"/>
      <sheetName val="2004Q4Res"/>
      <sheetName val="2005Q1Res"/>
      <sheetName val="2005Q1Prev"/>
      <sheetName val="Imageod Design Wins"/>
      <sheetName val="Sheet5"/>
      <sheetName val="2005Q2Prev"/>
      <sheetName val="LastQtr"/>
      <sheetName val="Options"/>
      <sheetName val="ROE_PBV"/>
      <sheetName val="Results_Expectations"/>
      <sheetName val="CashComp"/>
      <sheetName val="ATI"/>
      <sheetName val="Compare (2005Q2)"/>
      <sheetName val="Sharebuyback (2)"/>
      <sheetName val="Sheet4"/>
      <sheetName val="Str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D1" t="e">
            <v>#NAME?</v>
          </cell>
          <cell r="AJ1" t="e">
            <v>#NAME?</v>
          </cell>
          <cell r="AK1" t="str">
            <v>HNVDA.PRICE</v>
          </cell>
          <cell r="AL1" t="e">
            <v>#NAME?</v>
          </cell>
        </row>
        <row r="2">
          <cell r="D2">
            <v>38837</v>
          </cell>
          <cell r="J2">
            <v>18.86</v>
          </cell>
          <cell r="K2" t="e">
            <v>#NAME?</v>
          </cell>
          <cell r="L2" t="e">
            <v>#NAME?</v>
          </cell>
          <cell r="M2" t="e">
            <v>#NAME?</v>
          </cell>
          <cell r="N2" t="e">
            <v>#NAME?</v>
          </cell>
          <cell r="O2" t="e">
            <v>#NAME?</v>
          </cell>
          <cell r="P2" t="e">
            <v>#NAME?</v>
          </cell>
          <cell r="Q2" t="e">
            <v>#NAME?</v>
          </cell>
          <cell r="R2" t="e">
            <v>#NAME?</v>
          </cell>
          <cell r="S2" t="e">
            <v>#NAME?</v>
          </cell>
          <cell r="T2" t="e">
            <v>#NAME?</v>
          </cell>
          <cell r="U2" t="e">
            <v>#NAME?</v>
          </cell>
          <cell r="V2" t="e">
            <v>#NAME?</v>
          </cell>
          <cell r="W2" t="e">
            <v>#NAME?</v>
          </cell>
          <cell r="X2" t="e">
            <v>#NAME?</v>
          </cell>
          <cell r="Y2" t="e">
            <v>#NAME?</v>
          </cell>
          <cell r="Z2" t="e">
            <v>#NAME?</v>
          </cell>
          <cell r="AA2" t="e">
            <v>#NAME?</v>
          </cell>
          <cell r="AB2" t="e">
            <v>#NAME?</v>
          </cell>
          <cell r="AC2" t="e">
            <v>#NAME?</v>
          </cell>
          <cell r="AD2" t="e">
            <v>#NAME?</v>
          </cell>
          <cell r="AE2" t="e">
            <v>#NAME?</v>
          </cell>
          <cell r="AJ2">
            <v>38820</v>
          </cell>
          <cell r="AK2">
            <v>29.6</v>
          </cell>
          <cell r="AL2">
            <v>38820</v>
          </cell>
        </row>
        <row r="3">
          <cell r="D3">
            <v>38807</v>
          </cell>
          <cell r="J3">
            <v>18.95</v>
          </cell>
          <cell r="K3">
            <v>33970</v>
          </cell>
          <cell r="M3">
            <v>34337</v>
          </cell>
          <cell r="O3">
            <v>34701</v>
          </cell>
          <cell r="Q3">
            <v>35065</v>
          </cell>
          <cell r="S3">
            <v>35431</v>
          </cell>
          <cell r="U3">
            <v>35796</v>
          </cell>
          <cell r="W3">
            <v>36161</v>
          </cell>
          <cell r="Y3">
            <v>36528</v>
          </cell>
          <cell r="AA3">
            <v>36892</v>
          </cell>
          <cell r="AC3">
            <v>37257</v>
          </cell>
          <cell r="AE3">
            <v>37622</v>
          </cell>
          <cell r="AJ3">
            <v>38819</v>
          </cell>
          <cell r="AK3">
            <v>30.45</v>
          </cell>
          <cell r="AL3">
            <v>38819</v>
          </cell>
        </row>
        <row r="4">
          <cell r="D4">
            <v>38776</v>
          </cell>
          <cell r="J4">
            <v>18.559999999999999</v>
          </cell>
          <cell r="K4">
            <v>33973</v>
          </cell>
          <cell r="M4">
            <v>34338</v>
          </cell>
          <cell r="N4">
            <v>4.21875</v>
          </cell>
          <cell r="O4">
            <v>34702</v>
          </cell>
          <cell r="P4">
            <v>1.75</v>
          </cell>
          <cell r="Q4">
            <v>35066</v>
          </cell>
          <cell r="R4">
            <v>2.6875</v>
          </cell>
          <cell r="S4">
            <v>35432</v>
          </cell>
          <cell r="T4">
            <v>4.125</v>
          </cell>
          <cell r="U4">
            <v>35797</v>
          </cell>
          <cell r="V4">
            <v>8.6749999999879996</v>
          </cell>
          <cell r="W4">
            <v>36164</v>
          </cell>
          <cell r="X4">
            <v>17.550000000050002</v>
          </cell>
          <cell r="Y4">
            <v>36529</v>
          </cell>
          <cell r="Z4">
            <v>18.8</v>
          </cell>
          <cell r="AA4">
            <v>36893</v>
          </cell>
          <cell r="AB4">
            <v>9.15</v>
          </cell>
          <cell r="AC4">
            <v>37258</v>
          </cell>
          <cell r="AD4">
            <v>21.06</v>
          </cell>
          <cell r="AE4">
            <v>37623</v>
          </cell>
          <cell r="AJ4">
            <v>38818</v>
          </cell>
          <cell r="AK4">
            <v>29.27</v>
          </cell>
          <cell r="AL4">
            <v>38818</v>
          </cell>
        </row>
        <row r="5">
          <cell r="D5">
            <v>38748</v>
          </cell>
          <cell r="J5">
            <v>19.100000000000001</v>
          </cell>
          <cell r="K5">
            <v>33974</v>
          </cell>
          <cell r="M5">
            <v>34339</v>
          </cell>
          <cell r="N5">
            <v>4.3125</v>
          </cell>
          <cell r="O5">
            <v>34703</v>
          </cell>
          <cell r="P5">
            <v>1.71875</v>
          </cell>
          <cell r="Q5">
            <v>35067</v>
          </cell>
          <cell r="R5">
            <v>2.6875</v>
          </cell>
          <cell r="S5">
            <v>35433</v>
          </cell>
          <cell r="T5">
            <v>4.0750000000129996</v>
          </cell>
          <cell r="U5">
            <v>35800</v>
          </cell>
          <cell r="V5">
            <v>8.8250000000130004</v>
          </cell>
          <cell r="W5">
            <v>36165</v>
          </cell>
          <cell r="X5">
            <v>17.40000000002</v>
          </cell>
          <cell r="Y5">
            <v>36530</v>
          </cell>
          <cell r="Z5">
            <v>18.75</v>
          </cell>
          <cell r="AA5">
            <v>36894</v>
          </cell>
          <cell r="AB5">
            <v>10</v>
          </cell>
          <cell r="AC5">
            <v>37259</v>
          </cell>
          <cell r="AD5">
            <v>24.1</v>
          </cell>
          <cell r="AE5">
            <v>37624</v>
          </cell>
          <cell r="AJ5">
            <v>38817</v>
          </cell>
          <cell r="AK5">
            <v>30</v>
          </cell>
          <cell r="AL5">
            <v>38817</v>
          </cell>
        </row>
        <row r="6">
          <cell r="D6">
            <v>38717</v>
          </cell>
          <cell r="J6">
            <v>19.41</v>
          </cell>
          <cell r="K6">
            <v>33975</v>
          </cell>
          <cell r="M6">
            <v>34340</v>
          </cell>
          <cell r="N6">
            <v>4.34375</v>
          </cell>
          <cell r="O6">
            <v>34704</v>
          </cell>
          <cell r="P6">
            <v>1.71875</v>
          </cell>
          <cell r="Q6">
            <v>35068</v>
          </cell>
          <cell r="R6">
            <v>2.59375</v>
          </cell>
          <cell r="S6">
            <v>35436</v>
          </cell>
          <cell r="T6">
            <v>4.0375000000050001</v>
          </cell>
          <cell r="U6">
            <v>35801</v>
          </cell>
          <cell r="V6">
            <v>8.8250000000130004</v>
          </cell>
          <cell r="W6">
            <v>36166</v>
          </cell>
          <cell r="X6">
            <v>17.5</v>
          </cell>
          <cell r="Y6">
            <v>36531</v>
          </cell>
          <cell r="Z6">
            <v>19.25</v>
          </cell>
          <cell r="AA6">
            <v>36895</v>
          </cell>
          <cell r="AB6">
            <v>9.4499999999999993</v>
          </cell>
          <cell r="AC6">
            <v>37260</v>
          </cell>
          <cell r="AD6">
            <v>23.42</v>
          </cell>
          <cell r="AE6">
            <v>37627</v>
          </cell>
          <cell r="AJ6">
            <v>38814</v>
          </cell>
          <cell r="AK6">
            <v>30.53</v>
          </cell>
          <cell r="AL6">
            <v>38814</v>
          </cell>
        </row>
        <row r="7">
          <cell r="D7">
            <v>38686</v>
          </cell>
          <cell r="J7">
            <v>19.95</v>
          </cell>
          <cell r="K7">
            <v>33976</v>
          </cell>
          <cell r="M7">
            <v>34341</v>
          </cell>
          <cell r="N7">
            <v>4.4375</v>
          </cell>
          <cell r="O7">
            <v>34705</v>
          </cell>
          <cell r="P7">
            <v>1.6875</v>
          </cell>
          <cell r="Q7">
            <v>35069</v>
          </cell>
          <cell r="R7">
            <v>2.5625</v>
          </cell>
          <cell r="S7">
            <v>35437</v>
          </cell>
          <cell r="T7">
            <v>4.1124999999870004</v>
          </cell>
          <cell r="U7">
            <v>35802</v>
          </cell>
          <cell r="V7">
            <v>8.5625</v>
          </cell>
          <cell r="W7">
            <v>36167</v>
          </cell>
          <cell r="X7">
            <v>17.65000000002</v>
          </cell>
          <cell r="Y7">
            <v>36532</v>
          </cell>
          <cell r="Z7">
            <v>20.2</v>
          </cell>
          <cell r="AA7">
            <v>36896</v>
          </cell>
          <cell r="AB7">
            <v>8.9</v>
          </cell>
          <cell r="AC7">
            <v>37263</v>
          </cell>
          <cell r="AD7">
            <v>24</v>
          </cell>
          <cell r="AE7">
            <v>37628</v>
          </cell>
          <cell r="AJ7">
            <v>38813</v>
          </cell>
          <cell r="AK7">
            <v>30.61</v>
          </cell>
          <cell r="AL7">
            <v>38813</v>
          </cell>
        </row>
        <row r="8">
          <cell r="D8">
            <v>38656</v>
          </cell>
          <cell r="J8">
            <v>19.7</v>
          </cell>
          <cell r="K8">
            <v>33977</v>
          </cell>
          <cell r="M8">
            <v>34344</v>
          </cell>
          <cell r="N8">
            <v>4.46875</v>
          </cell>
          <cell r="O8">
            <v>34708</v>
          </cell>
          <cell r="P8">
            <v>1.71875</v>
          </cell>
          <cell r="Q8">
            <v>35072</v>
          </cell>
          <cell r="R8">
            <v>2.71875</v>
          </cell>
          <cell r="S8">
            <v>35438</v>
          </cell>
          <cell r="T8">
            <v>4.5499999999870004</v>
          </cell>
          <cell r="U8">
            <v>35803</v>
          </cell>
          <cell r="V8">
            <v>8.375</v>
          </cell>
          <cell r="W8">
            <v>36168</v>
          </cell>
          <cell r="X8">
            <v>17.59999999998</v>
          </cell>
          <cell r="Y8">
            <v>36535</v>
          </cell>
          <cell r="Z8">
            <v>22.05</v>
          </cell>
          <cell r="AA8">
            <v>36899</v>
          </cell>
          <cell r="AB8">
            <v>9</v>
          </cell>
          <cell r="AC8">
            <v>37264</v>
          </cell>
          <cell r="AD8">
            <v>24.5</v>
          </cell>
          <cell r="AE8">
            <v>37629</v>
          </cell>
          <cell r="AJ8">
            <v>38812</v>
          </cell>
          <cell r="AK8">
            <v>30.55</v>
          </cell>
          <cell r="AL8">
            <v>38812</v>
          </cell>
        </row>
        <row r="9">
          <cell r="D9">
            <v>38625</v>
          </cell>
          <cell r="J9">
            <v>20.100000000000001</v>
          </cell>
          <cell r="K9">
            <v>33980</v>
          </cell>
          <cell r="M9">
            <v>34345</v>
          </cell>
          <cell r="N9">
            <v>4.53125</v>
          </cell>
          <cell r="O9">
            <v>34709</v>
          </cell>
          <cell r="P9">
            <v>1.90625</v>
          </cell>
          <cell r="Q9">
            <v>35073</v>
          </cell>
          <cell r="R9">
            <v>2.59375</v>
          </cell>
          <cell r="S9">
            <v>35439</v>
          </cell>
          <cell r="T9">
            <v>4.6499999999949999</v>
          </cell>
          <cell r="U9">
            <v>35804</v>
          </cell>
          <cell r="V9">
            <v>8.125</v>
          </cell>
          <cell r="W9">
            <v>36171</v>
          </cell>
          <cell r="X9">
            <v>18</v>
          </cell>
          <cell r="Y9">
            <v>36536</v>
          </cell>
          <cell r="Z9">
            <v>20</v>
          </cell>
          <cell r="AA9">
            <v>36900</v>
          </cell>
          <cell r="AB9">
            <v>8.9</v>
          </cell>
          <cell r="AC9">
            <v>37265</v>
          </cell>
          <cell r="AD9">
            <v>22.73</v>
          </cell>
          <cell r="AE9">
            <v>37630</v>
          </cell>
          <cell r="AJ9">
            <v>38811</v>
          </cell>
          <cell r="AK9">
            <v>30.305</v>
          </cell>
          <cell r="AL9">
            <v>38811</v>
          </cell>
        </row>
        <row r="10">
          <cell r="D10">
            <v>38595</v>
          </cell>
          <cell r="J10">
            <v>20.079999999999998</v>
          </cell>
          <cell r="K10">
            <v>33981</v>
          </cell>
          <cell r="M10">
            <v>34346</v>
          </cell>
          <cell r="N10">
            <v>4.53125</v>
          </cell>
          <cell r="O10">
            <v>34710</v>
          </cell>
          <cell r="P10">
            <v>1.90625</v>
          </cell>
          <cell r="Q10">
            <v>35074</v>
          </cell>
          <cell r="R10">
            <v>2.59375</v>
          </cell>
          <cell r="S10">
            <v>35440</v>
          </cell>
          <cell r="T10">
            <v>4.6749999999870004</v>
          </cell>
          <cell r="U10">
            <v>35807</v>
          </cell>
          <cell r="V10">
            <v>8.1000000000050001</v>
          </cell>
          <cell r="W10">
            <v>36172</v>
          </cell>
          <cell r="X10">
            <v>18.5</v>
          </cell>
          <cell r="Y10">
            <v>36537</v>
          </cell>
          <cell r="Z10">
            <v>20.85</v>
          </cell>
          <cell r="AA10">
            <v>36901</v>
          </cell>
          <cell r="AB10">
            <v>9</v>
          </cell>
          <cell r="AC10">
            <v>37266</v>
          </cell>
          <cell r="AD10">
            <v>22</v>
          </cell>
          <cell r="AE10">
            <v>37631</v>
          </cell>
          <cell r="AJ10">
            <v>38810</v>
          </cell>
          <cell r="AK10">
            <v>28.95</v>
          </cell>
          <cell r="AL10">
            <v>38810</v>
          </cell>
        </row>
        <row r="11">
          <cell r="D11">
            <v>38564</v>
          </cell>
          <cell r="J11">
            <v>20.04</v>
          </cell>
          <cell r="K11">
            <v>33982</v>
          </cell>
          <cell r="M11">
            <v>34347</v>
          </cell>
          <cell r="N11">
            <v>4.6875</v>
          </cell>
          <cell r="O11">
            <v>34711</v>
          </cell>
          <cell r="P11">
            <v>1.8125</v>
          </cell>
          <cell r="Q11">
            <v>35075</v>
          </cell>
          <cell r="R11">
            <v>2.5625</v>
          </cell>
          <cell r="S11">
            <v>35443</v>
          </cell>
          <cell r="T11">
            <v>4.625</v>
          </cell>
          <cell r="U11">
            <v>35808</v>
          </cell>
          <cell r="V11">
            <v>8.3125</v>
          </cell>
          <cell r="W11">
            <v>36173</v>
          </cell>
          <cell r="X11">
            <v>18.5</v>
          </cell>
          <cell r="Y11">
            <v>36538</v>
          </cell>
          <cell r="Z11">
            <v>18.600000000000001</v>
          </cell>
          <cell r="AA11">
            <v>36902</v>
          </cell>
          <cell r="AB11">
            <v>9.0500000000000007</v>
          </cell>
          <cell r="AC11">
            <v>37267</v>
          </cell>
          <cell r="AD11">
            <v>23.3</v>
          </cell>
          <cell r="AE11">
            <v>37634</v>
          </cell>
          <cell r="AJ11">
            <v>38807</v>
          </cell>
          <cell r="AK11">
            <v>28.63</v>
          </cell>
          <cell r="AL11">
            <v>38807</v>
          </cell>
        </row>
        <row r="12">
          <cell r="D12">
            <v>38533</v>
          </cell>
          <cell r="J12">
            <v>19.75</v>
          </cell>
          <cell r="K12">
            <v>33983</v>
          </cell>
          <cell r="M12">
            <v>34348</v>
          </cell>
          <cell r="N12">
            <v>4.75</v>
          </cell>
          <cell r="O12">
            <v>34712</v>
          </cell>
          <cell r="P12">
            <v>1.84375</v>
          </cell>
          <cell r="Q12">
            <v>35076</v>
          </cell>
          <cell r="R12">
            <v>2.5</v>
          </cell>
          <cell r="S12">
            <v>35444</v>
          </cell>
          <cell r="T12">
            <v>4.5249999999949999</v>
          </cell>
          <cell r="U12">
            <v>35809</v>
          </cell>
          <cell r="V12">
            <v>8.5</v>
          </cell>
          <cell r="W12">
            <v>36174</v>
          </cell>
          <cell r="X12">
            <v>19.40000000002</v>
          </cell>
          <cell r="Y12">
            <v>36539</v>
          </cell>
          <cell r="Z12">
            <v>18.05</v>
          </cell>
          <cell r="AA12">
            <v>36903</v>
          </cell>
          <cell r="AB12">
            <v>9</v>
          </cell>
          <cell r="AC12">
            <v>37270</v>
          </cell>
          <cell r="AD12">
            <v>22.4</v>
          </cell>
          <cell r="AE12">
            <v>37635</v>
          </cell>
          <cell r="AJ12">
            <v>38806</v>
          </cell>
          <cell r="AK12">
            <v>28.734999999999999</v>
          </cell>
          <cell r="AL12">
            <v>38806</v>
          </cell>
        </row>
        <row r="13">
          <cell r="D13">
            <v>38503</v>
          </cell>
          <cell r="J13">
            <v>18.45</v>
          </cell>
          <cell r="K13">
            <v>33984</v>
          </cell>
          <cell r="M13">
            <v>34351</v>
          </cell>
          <cell r="N13">
            <v>4.90625</v>
          </cell>
          <cell r="O13">
            <v>34715</v>
          </cell>
          <cell r="P13">
            <v>1.8125</v>
          </cell>
          <cell r="Q13">
            <v>35079</v>
          </cell>
          <cell r="R13">
            <v>2.46875</v>
          </cell>
          <cell r="S13">
            <v>35445</v>
          </cell>
          <cell r="T13">
            <v>4.6124999999870004</v>
          </cell>
          <cell r="U13">
            <v>35810</v>
          </cell>
          <cell r="V13">
            <v>9.2625000000130004</v>
          </cell>
          <cell r="W13">
            <v>36175</v>
          </cell>
          <cell r="X13">
            <v>23.90000000002</v>
          </cell>
          <cell r="Y13">
            <v>36542</v>
          </cell>
          <cell r="Z13">
            <v>17.7</v>
          </cell>
          <cell r="AA13">
            <v>36906</v>
          </cell>
          <cell r="AB13">
            <v>9.0500000000000007</v>
          </cell>
          <cell r="AC13">
            <v>37271</v>
          </cell>
          <cell r="AD13">
            <v>23.75</v>
          </cell>
          <cell r="AE13">
            <v>37636</v>
          </cell>
          <cell r="AJ13">
            <v>38805</v>
          </cell>
          <cell r="AK13">
            <v>28.54</v>
          </cell>
          <cell r="AL13">
            <v>38805</v>
          </cell>
        </row>
        <row r="14">
          <cell r="D14">
            <v>38472</v>
          </cell>
          <cell r="J14">
            <v>17.559999999999999</v>
          </cell>
          <cell r="K14">
            <v>33987</v>
          </cell>
          <cell r="M14">
            <v>34352</v>
          </cell>
          <cell r="N14">
            <v>4.75</v>
          </cell>
          <cell r="O14">
            <v>34716</v>
          </cell>
          <cell r="P14">
            <v>1.78125</v>
          </cell>
          <cell r="Q14">
            <v>35080</v>
          </cell>
          <cell r="R14">
            <v>2.375</v>
          </cell>
          <cell r="S14">
            <v>35446</v>
          </cell>
          <cell r="T14">
            <v>4.5499999999870004</v>
          </cell>
          <cell r="U14">
            <v>35811</v>
          </cell>
          <cell r="V14">
            <v>9.6625000000050001</v>
          </cell>
          <cell r="W14">
            <v>36178</v>
          </cell>
          <cell r="X14">
            <v>25.199999999949998</v>
          </cell>
          <cell r="Y14">
            <v>36543</v>
          </cell>
          <cell r="Z14">
            <v>17.350000000000001</v>
          </cell>
          <cell r="AA14">
            <v>36907</v>
          </cell>
          <cell r="AB14">
            <v>9.25</v>
          </cell>
          <cell r="AC14">
            <v>37272</v>
          </cell>
          <cell r="AD14">
            <v>23</v>
          </cell>
          <cell r="AE14">
            <v>37637</v>
          </cell>
          <cell r="AJ14">
            <v>38804</v>
          </cell>
          <cell r="AK14">
            <v>27.085000000000001</v>
          </cell>
          <cell r="AL14">
            <v>38804</v>
          </cell>
        </row>
        <row r="15">
          <cell r="D15">
            <v>38442</v>
          </cell>
          <cell r="J15">
            <v>17.8</v>
          </cell>
          <cell r="K15">
            <v>33988</v>
          </cell>
          <cell r="M15">
            <v>34353</v>
          </cell>
          <cell r="N15">
            <v>4.5625</v>
          </cell>
          <cell r="O15">
            <v>34717</v>
          </cell>
          <cell r="P15">
            <v>1.75</v>
          </cell>
          <cell r="Q15">
            <v>35081</v>
          </cell>
          <cell r="R15">
            <v>2.40625</v>
          </cell>
          <cell r="S15">
            <v>35447</v>
          </cell>
          <cell r="T15">
            <v>4.5499999999870004</v>
          </cell>
          <cell r="U15">
            <v>35814</v>
          </cell>
          <cell r="V15">
            <v>9.5750000000130004</v>
          </cell>
          <cell r="W15">
            <v>36179</v>
          </cell>
          <cell r="X15">
            <v>25.65000000002</v>
          </cell>
          <cell r="Y15">
            <v>36544</v>
          </cell>
          <cell r="Z15">
            <v>16.600000000000001</v>
          </cell>
          <cell r="AA15">
            <v>36908</v>
          </cell>
          <cell r="AB15">
            <v>10.050000000000001</v>
          </cell>
          <cell r="AC15">
            <v>37273</v>
          </cell>
          <cell r="AD15">
            <v>23.25</v>
          </cell>
          <cell r="AE15">
            <v>37638</v>
          </cell>
          <cell r="AJ15">
            <v>38803</v>
          </cell>
          <cell r="AK15">
            <v>26.675000000000001</v>
          </cell>
          <cell r="AL15">
            <v>38803</v>
          </cell>
        </row>
        <row r="16">
          <cell r="D16">
            <v>38411</v>
          </cell>
          <cell r="J16">
            <v>17.39</v>
          </cell>
          <cell r="K16">
            <v>33989</v>
          </cell>
          <cell r="M16">
            <v>34354</v>
          </cell>
          <cell r="N16">
            <v>4.6875</v>
          </cell>
          <cell r="O16">
            <v>34718</v>
          </cell>
          <cell r="P16">
            <v>1.6875</v>
          </cell>
          <cell r="Q16">
            <v>35082</v>
          </cell>
          <cell r="R16">
            <v>2.46875</v>
          </cell>
          <cell r="S16">
            <v>35450</v>
          </cell>
          <cell r="T16">
            <v>4.5</v>
          </cell>
          <cell r="U16">
            <v>35815</v>
          </cell>
          <cell r="V16">
            <v>9.5499999999879996</v>
          </cell>
          <cell r="W16">
            <v>36180</v>
          </cell>
          <cell r="X16">
            <v>23.84999999998</v>
          </cell>
          <cell r="Y16">
            <v>36545</v>
          </cell>
          <cell r="Z16">
            <v>17.95</v>
          </cell>
          <cell r="AA16">
            <v>36909</v>
          </cell>
          <cell r="AB16">
            <v>9.6</v>
          </cell>
          <cell r="AC16">
            <v>37274</v>
          </cell>
          <cell r="AD16">
            <v>22.6</v>
          </cell>
          <cell r="AE16">
            <v>37641</v>
          </cell>
          <cell r="AJ16">
            <v>38800</v>
          </cell>
          <cell r="AK16">
            <v>25.975000000000001</v>
          </cell>
          <cell r="AL16">
            <v>38800</v>
          </cell>
        </row>
        <row r="17">
          <cell r="D17">
            <v>38383</v>
          </cell>
          <cell r="J17">
            <v>17.36</v>
          </cell>
          <cell r="K17">
            <v>33990</v>
          </cell>
          <cell r="M17">
            <v>34355</v>
          </cell>
          <cell r="N17">
            <v>4.65625</v>
          </cell>
          <cell r="O17">
            <v>34719</v>
          </cell>
          <cell r="P17">
            <v>1.78125</v>
          </cell>
          <cell r="Q17">
            <v>35083</v>
          </cell>
          <cell r="R17">
            <v>2.53125</v>
          </cell>
          <cell r="S17">
            <v>35451</v>
          </cell>
          <cell r="T17">
            <v>4.375</v>
          </cell>
          <cell r="U17">
            <v>35816</v>
          </cell>
          <cell r="V17">
            <v>9.6499999999949999</v>
          </cell>
          <cell r="W17">
            <v>36181</v>
          </cell>
          <cell r="X17">
            <v>22.800000000050002</v>
          </cell>
          <cell r="Y17">
            <v>36546</v>
          </cell>
          <cell r="Z17">
            <v>18.149999999999999</v>
          </cell>
          <cell r="AA17">
            <v>36910</v>
          </cell>
          <cell r="AB17">
            <v>9.35</v>
          </cell>
          <cell r="AC17">
            <v>37277</v>
          </cell>
          <cell r="AD17">
            <v>22.1</v>
          </cell>
          <cell r="AE17">
            <v>37642</v>
          </cell>
          <cell r="AJ17">
            <v>38799</v>
          </cell>
          <cell r="AK17">
            <v>25.125</v>
          </cell>
          <cell r="AL17">
            <v>38799</v>
          </cell>
        </row>
        <row r="18">
          <cell r="D18">
            <v>38352</v>
          </cell>
          <cell r="J18">
            <v>17.399999999999999</v>
          </cell>
          <cell r="K18">
            <v>33991</v>
          </cell>
          <cell r="M18">
            <v>34358</v>
          </cell>
          <cell r="N18">
            <v>4.5625</v>
          </cell>
          <cell r="O18">
            <v>34722</v>
          </cell>
          <cell r="P18">
            <v>1.6875</v>
          </cell>
          <cell r="Q18">
            <v>35086</v>
          </cell>
          <cell r="R18">
            <v>2.5625</v>
          </cell>
          <cell r="S18">
            <v>35452</v>
          </cell>
          <cell r="T18">
            <v>4.4375</v>
          </cell>
          <cell r="U18">
            <v>35817</v>
          </cell>
          <cell r="V18">
            <v>9.875</v>
          </cell>
          <cell r="W18">
            <v>36182</v>
          </cell>
          <cell r="X18">
            <v>22.75</v>
          </cell>
          <cell r="Y18">
            <v>36549</v>
          </cell>
          <cell r="Z18">
            <v>18.2</v>
          </cell>
          <cell r="AA18">
            <v>36913</v>
          </cell>
          <cell r="AB18">
            <v>9.5500000000000007</v>
          </cell>
          <cell r="AC18">
            <v>37278</v>
          </cell>
          <cell r="AD18">
            <v>20.05</v>
          </cell>
          <cell r="AE18">
            <v>37643</v>
          </cell>
          <cell r="AJ18">
            <v>38798</v>
          </cell>
          <cell r="AK18">
            <v>24.664999999999999</v>
          </cell>
          <cell r="AL18">
            <v>38798</v>
          </cell>
        </row>
        <row r="19">
          <cell r="D19">
            <v>38321</v>
          </cell>
          <cell r="J19">
            <v>17.100000000000001</v>
          </cell>
          <cell r="K19">
            <v>33994</v>
          </cell>
          <cell r="M19">
            <v>34359</v>
          </cell>
          <cell r="N19">
            <v>4.5</v>
          </cell>
          <cell r="O19">
            <v>34723</v>
          </cell>
          <cell r="P19">
            <v>1.71875</v>
          </cell>
          <cell r="Q19">
            <v>35087</v>
          </cell>
          <cell r="R19">
            <v>2.5625</v>
          </cell>
          <cell r="S19">
            <v>35453</v>
          </cell>
          <cell r="T19">
            <v>4.4750000000050001</v>
          </cell>
          <cell r="U19">
            <v>35818</v>
          </cell>
          <cell r="V19">
            <v>9.9500000000130004</v>
          </cell>
          <cell r="W19">
            <v>36185</v>
          </cell>
          <cell r="X19">
            <v>23.449999999949998</v>
          </cell>
          <cell r="Y19">
            <v>36550</v>
          </cell>
          <cell r="Z19">
            <v>17.55</v>
          </cell>
          <cell r="AA19">
            <v>36914</v>
          </cell>
          <cell r="AB19">
            <v>9.6999999999999993</v>
          </cell>
          <cell r="AC19">
            <v>37279</v>
          </cell>
          <cell r="AD19">
            <v>20.8</v>
          </cell>
          <cell r="AE19">
            <v>37644</v>
          </cell>
          <cell r="AJ19">
            <v>38797</v>
          </cell>
          <cell r="AK19">
            <v>25.395</v>
          </cell>
          <cell r="AL19">
            <v>38797</v>
          </cell>
        </row>
        <row r="20">
          <cell r="D20">
            <v>38291</v>
          </cell>
          <cell r="J20">
            <v>16.79</v>
          </cell>
          <cell r="K20">
            <v>33995</v>
          </cell>
          <cell r="M20">
            <v>34360</v>
          </cell>
          <cell r="N20">
            <v>4.59375</v>
          </cell>
          <cell r="O20">
            <v>34724</v>
          </cell>
          <cell r="P20">
            <v>1.75</v>
          </cell>
          <cell r="Q20">
            <v>35088</v>
          </cell>
          <cell r="R20">
            <v>2.4375</v>
          </cell>
          <cell r="S20">
            <v>35454</v>
          </cell>
          <cell r="T20">
            <v>4.4750000000050001</v>
          </cell>
          <cell r="U20">
            <v>35821</v>
          </cell>
          <cell r="V20">
            <v>10.4</v>
          </cell>
          <cell r="W20">
            <v>36186</v>
          </cell>
          <cell r="X20">
            <v>23.84999999998</v>
          </cell>
          <cell r="Y20">
            <v>36551</v>
          </cell>
          <cell r="Z20">
            <v>17.25</v>
          </cell>
          <cell r="AA20">
            <v>36915</v>
          </cell>
          <cell r="AB20">
            <v>9.9</v>
          </cell>
          <cell r="AC20">
            <v>37280</v>
          </cell>
          <cell r="AD20">
            <v>21.48</v>
          </cell>
          <cell r="AE20">
            <v>37645</v>
          </cell>
          <cell r="AJ20">
            <v>38796</v>
          </cell>
          <cell r="AK20">
            <v>24.2</v>
          </cell>
          <cell r="AL20">
            <v>38796</v>
          </cell>
        </row>
        <row r="21">
          <cell r="D21">
            <v>38260</v>
          </cell>
          <cell r="J21">
            <v>16.66</v>
          </cell>
          <cell r="K21">
            <v>33996</v>
          </cell>
          <cell r="M21">
            <v>34361</v>
          </cell>
          <cell r="N21">
            <v>4.6875</v>
          </cell>
          <cell r="O21">
            <v>34725</v>
          </cell>
          <cell r="P21">
            <v>1.78125</v>
          </cell>
          <cell r="Q21">
            <v>35089</v>
          </cell>
          <cell r="R21">
            <v>2.46875</v>
          </cell>
          <cell r="S21">
            <v>35457</v>
          </cell>
          <cell r="T21">
            <v>4.75</v>
          </cell>
          <cell r="U21">
            <v>35822</v>
          </cell>
          <cell r="V21">
            <v>10.6875</v>
          </cell>
          <cell r="W21">
            <v>36187</v>
          </cell>
          <cell r="X21">
            <v>26</v>
          </cell>
          <cell r="Y21">
            <v>36552</v>
          </cell>
          <cell r="Z21">
            <v>16.95</v>
          </cell>
          <cell r="AA21">
            <v>36916</v>
          </cell>
          <cell r="AB21">
            <v>9.85</v>
          </cell>
          <cell r="AC21">
            <v>37281</v>
          </cell>
          <cell r="AD21">
            <v>21.32</v>
          </cell>
          <cell r="AE21">
            <v>37648</v>
          </cell>
          <cell r="AJ21">
            <v>38793</v>
          </cell>
          <cell r="AK21">
            <v>24.385000000000002</v>
          </cell>
          <cell r="AL21">
            <v>38793</v>
          </cell>
        </row>
        <row r="22">
          <cell r="D22">
            <v>38230</v>
          </cell>
          <cell r="J22">
            <v>16.68</v>
          </cell>
          <cell r="K22">
            <v>33997</v>
          </cell>
          <cell r="M22">
            <v>34362</v>
          </cell>
          <cell r="N22">
            <v>4.6875</v>
          </cell>
          <cell r="O22">
            <v>34726</v>
          </cell>
          <cell r="P22">
            <v>1.6875</v>
          </cell>
          <cell r="Q22">
            <v>35090</v>
          </cell>
          <cell r="R22">
            <v>2.46875</v>
          </cell>
          <cell r="S22">
            <v>35458</v>
          </cell>
          <cell r="T22">
            <v>4.7250000000050001</v>
          </cell>
          <cell r="U22">
            <v>35823</v>
          </cell>
          <cell r="V22">
            <v>10.6875</v>
          </cell>
          <cell r="W22">
            <v>36188</v>
          </cell>
          <cell r="X22">
            <v>27.300000000050002</v>
          </cell>
          <cell r="Y22">
            <v>36553</v>
          </cell>
          <cell r="Z22">
            <v>16.7</v>
          </cell>
          <cell r="AA22">
            <v>36917</v>
          </cell>
          <cell r="AB22">
            <v>9.9</v>
          </cell>
          <cell r="AC22">
            <v>37284</v>
          </cell>
          <cell r="AD22">
            <v>22.15</v>
          </cell>
          <cell r="AE22">
            <v>37649</v>
          </cell>
          <cell r="AJ22">
            <v>38792</v>
          </cell>
          <cell r="AK22">
            <v>24.19</v>
          </cell>
          <cell r="AL22">
            <v>38792</v>
          </cell>
        </row>
        <row r="23">
          <cell r="D23">
            <v>38199</v>
          </cell>
          <cell r="J23">
            <v>16.920000000000002</v>
          </cell>
          <cell r="K23">
            <v>33998</v>
          </cell>
          <cell r="M23">
            <v>34365</v>
          </cell>
          <cell r="N23">
            <v>4.6875</v>
          </cell>
          <cell r="O23">
            <v>34729</v>
          </cell>
          <cell r="P23">
            <v>1.65625</v>
          </cell>
          <cell r="Q23">
            <v>35093</v>
          </cell>
          <cell r="R23">
            <v>2.4375</v>
          </cell>
          <cell r="S23">
            <v>35459</v>
          </cell>
          <cell r="T23">
            <v>4.6000000000050001</v>
          </cell>
          <cell r="U23">
            <v>35824</v>
          </cell>
          <cell r="V23">
            <v>10.5625</v>
          </cell>
          <cell r="W23">
            <v>36189</v>
          </cell>
          <cell r="X23">
            <v>27.09999999998</v>
          </cell>
          <cell r="Y23">
            <v>36556</v>
          </cell>
          <cell r="Z23">
            <v>16.75</v>
          </cell>
          <cell r="AA23">
            <v>36920</v>
          </cell>
          <cell r="AB23">
            <v>10.039999999999999</v>
          </cell>
          <cell r="AC23">
            <v>37285</v>
          </cell>
          <cell r="AD23">
            <v>21.13</v>
          </cell>
          <cell r="AE23">
            <v>37650</v>
          </cell>
          <cell r="AJ23">
            <v>38791</v>
          </cell>
          <cell r="AK23">
            <v>25.04</v>
          </cell>
          <cell r="AL23">
            <v>38791</v>
          </cell>
        </row>
        <row r="24">
          <cell r="D24">
            <v>38168</v>
          </cell>
          <cell r="J24">
            <v>16.690000000000001</v>
          </cell>
          <cell r="K24">
            <v>34001</v>
          </cell>
          <cell r="M24">
            <v>34366</v>
          </cell>
          <cell r="N24">
            <v>4.78125</v>
          </cell>
          <cell r="O24">
            <v>34730</v>
          </cell>
          <cell r="P24">
            <v>1.65625</v>
          </cell>
          <cell r="Q24">
            <v>35094</v>
          </cell>
          <cell r="R24">
            <v>2.5</v>
          </cell>
          <cell r="S24">
            <v>35460</v>
          </cell>
          <cell r="T24">
            <v>4.625</v>
          </cell>
          <cell r="U24">
            <v>35825</v>
          </cell>
          <cell r="V24">
            <v>10.42499999999</v>
          </cell>
          <cell r="W24">
            <v>36192</v>
          </cell>
          <cell r="X24">
            <v>27.300000000050002</v>
          </cell>
          <cell r="Y24">
            <v>36557</v>
          </cell>
          <cell r="Z24">
            <v>17.149999999999999</v>
          </cell>
          <cell r="AA24">
            <v>36921</v>
          </cell>
          <cell r="AB24">
            <v>10</v>
          </cell>
          <cell r="AC24">
            <v>37286</v>
          </cell>
          <cell r="AD24">
            <v>21.25</v>
          </cell>
          <cell r="AE24">
            <v>37651</v>
          </cell>
          <cell r="AJ24">
            <v>38790</v>
          </cell>
          <cell r="AK24">
            <v>24.645</v>
          </cell>
          <cell r="AL24">
            <v>38790</v>
          </cell>
        </row>
        <row r="25">
          <cell r="D25">
            <v>38138</v>
          </cell>
          <cell r="J25">
            <v>16.54</v>
          </cell>
          <cell r="K25">
            <v>34002</v>
          </cell>
          <cell r="M25">
            <v>34367</v>
          </cell>
          <cell r="N25">
            <v>4.78125</v>
          </cell>
          <cell r="O25">
            <v>34731</v>
          </cell>
          <cell r="P25">
            <v>1.6875</v>
          </cell>
          <cell r="Q25">
            <v>35095</v>
          </cell>
          <cell r="R25">
            <v>2.53125</v>
          </cell>
          <cell r="S25">
            <v>35461</v>
          </cell>
          <cell r="T25">
            <v>4.625</v>
          </cell>
          <cell r="U25">
            <v>35828</v>
          </cell>
          <cell r="V25">
            <v>10.45000000001</v>
          </cell>
          <cell r="W25">
            <v>36193</v>
          </cell>
          <cell r="X25">
            <v>26.34999999998</v>
          </cell>
          <cell r="Y25">
            <v>36558</v>
          </cell>
          <cell r="Z25">
            <v>16.8</v>
          </cell>
          <cell r="AA25">
            <v>36922</v>
          </cell>
          <cell r="AB25">
            <v>10.3</v>
          </cell>
          <cell r="AC25">
            <v>37287</v>
          </cell>
          <cell r="AD25">
            <v>21.5</v>
          </cell>
          <cell r="AE25">
            <v>37652</v>
          </cell>
          <cell r="AJ25">
            <v>38789</v>
          </cell>
          <cell r="AK25">
            <v>23.98</v>
          </cell>
          <cell r="AL25">
            <v>38789</v>
          </cell>
        </row>
        <row r="26">
          <cell r="D26">
            <v>38107</v>
          </cell>
          <cell r="J26">
            <v>16.79</v>
          </cell>
          <cell r="K26">
            <v>34003</v>
          </cell>
          <cell r="M26">
            <v>34368</v>
          </cell>
          <cell r="N26">
            <v>4.71875</v>
          </cell>
          <cell r="O26">
            <v>34732</v>
          </cell>
          <cell r="P26">
            <v>1.71875</v>
          </cell>
          <cell r="Q26">
            <v>35096</v>
          </cell>
          <cell r="R26">
            <v>2.5</v>
          </cell>
          <cell r="S26">
            <v>35464</v>
          </cell>
          <cell r="T26">
            <v>4.625</v>
          </cell>
          <cell r="U26">
            <v>35829</v>
          </cell>
          <cell r="V26">
            <v>10.32500000001</v>
          </cell>
          <cell r="W26">
            <v>36194</v>
          </cell>
          <cell r="X26">
            <v>26.550000000050002</v>
          </cell>
          <cell r="Y26">
            <v>36559</v>
          </cell>
          <cell r="Z26">
            <v>16.75</v>
          </cell>
          <cell r="AA26">
            <v>36923</v>
          </cell>
          <cell r="AB26">
            <v>10.17</v>
          </cell>
          <cell r="AC26">
            <v>37288</v>
          </cell>
          <cell r="AD26">
            <v>22.14</v>
          </cell>
          <cell r="AE26">
            <v>37655</v>
          </cell>
          <cell r="AJ26">
            <v>38786</v>
          </cell>
          <cell r="AK26">
            <v>23.695</v>
          </cell>
          <cell r="AL26">
            <v>38786</v>
          </cell>
        </row>
        <row r="27">
          <cell r="D27">
            <v>38077</v>
          </cell>
          <cell r="J27">
            <v>16.670000000000002</v>
          </cell>
          <cell r="K27">
            <v>34004</v>
          </cell>
          <cell r="M27">
            <v>34369</v>
          </cell>
          <cell r="N27">
            <v>4.46875</v>
          </cell>
          <cell r="O27">
            <v>34733</v>
          </cell>
          <cell r="P27">
            <v>1.71875</v>
          </cell>
          <cell r="Q27">
            <v>35097</v>
          </cell>
          <cell r="R27">
            <v>2.5</v>
          </cell>
          <cell r="S27">
            <v>35465</v>
          </cell>
          <cell r="T27">
            <v>4.6000000000050001</v>
          </cell>
          <cell r="U27">
            <v>35830</v>
          </cell>
          <cell r="V27">
            <v>10.15</v>
          </cell>
          <cell r="W27">
            <v>36195</v>
          </cell>
          <cell r="X27">
            <v>26.699999999949998</v>
          </cell>
          <cell r="Y27">
            <v>36560</v>
          </cell>
          <cell r="Z27">
            <v>16.899999999999999</v>
          </cell>
          <cell r="AA27">
            <v>36924</v>
          </cell>
          <cell r="AB27">
            <v>9.9499999999999993</v>
          </cell>
          <cell r="AC27">
            <v>37291</v>
          </cell>
          <cell r="AD27">
            <v>21.24</v>
          </cell>
          <cell r="AE27">
            <v>37656</v>
          </cell>
          <cell r="AJ27">
            <v>38785</v>
          </cell>
          <cell r="AK27">
            <v>24.114999999999998</v>
          </cell>
          <cell r="AL27">
            <v>38785</v>
          </cell>
        </row>
        <row r="28">
          <cell r="D28">
            <v>38046</v>
          </cell>
          <cell r="J28">
            <v>17.350000000000001</v>
          </cell>
          <cell r="K28">
            <v>34005</v>
          </cell>
          <cell r="M28">
            <v>34372</v>
          </cell>
          <cell r="N28">
            <v>4.625</v>
          </cell>
          <cell r="O28">
            <v>34736</v>
          </cell>
          <cell r="P28">
            <v>1.75</v>
          </cell>
          <cell r="Q28">
            <v>35100</v>
          </cell>
          <cell r="R28">
            <v>2.5</v>
          </cell>
          <cell r="S28">
            <v>35466</v>
          </cell>
          <cell r="T28">
            <v>4.5874999999949999</v>
          </cell>
          <cell r="U28">
            <v>35831</v>
          </cell>
          <cell r="V28">
            <v>10.25</v>
          </cell>
          <cell r="W28">
            <v>36196</v>
          </cell>
          <cell r="X28">
            <v>26.25</v>
          </cell>
          <cell r="Y28">
            <v>36563</v>
          </cell>
          <cell r="Z28">
            <v>16.649999999999999</v>
          </cell>
          <cell r="AA28">
            <v>36927</v>
          </cell>
          <cell r="AB28">
            <v>9.3699999999999992</v>
          </cell>
          <cell r="AC28">
            <v>37292</v>
          </cell>
          <cell r="AD28">
            <v>19.75</v>
          </cell>
          <cell r="AE28">
            <v>37657</v>
          </cell>
          <cell r="AJ28">
            <v>38784</v>
          </cell>
          <cell r="AK28">
            <v>23.99</v>
          </cell>
          <cell r="AL28">
            <v>38784</v>
          </cell>
        </row>
        <row r="29">
          <cell r="D29">
            <v>38017</v>
          </cell>
          <cell r="J29">
            <v>17.5</v>
          </cell>
          <cell r="K29">
            <v>34008</v>
          </cell>
          <cell r="M29">
            <v>34373</v>
          </cell>
          <cell r="N29">
            <v>4.65625</v>
          </cell>
          <cell r="O29">
            <v>34737</v>
          </cell>
          <cell r="P29">
            <v>1.71875</v>
          </cell>
          <cell r="Q29">
            <v>35101</v>
          </cell>
          <cell r="R29">
            <v>2.625</v>
          </cell>
          <cell r="S29">
            <v>35467</v>
          </cell>
          <cell r="T29">
            <v>4.5</v>
          </cell>
          <cell r="U29">
            <v>35832</v>
          </cell>
          <cell r="V29">
            <v>10.350000000010001</v>
          </cell>
          <cell r="W29">
            <v>36199</v>
          </cell>
          <cell r="X29">
            <v>25.449999999949998</v>
          </cell>
          <cell r="Y29">
            <v>36564</v>
          </cell>
          <cell r="Z29">
            <v>17.100000000000001</v>
          </cell>
          <cell r="AA29">
            <v>36928</v>
          </cell>
          <cell r="AB29">
            <v>9.3000000000000007</v>
          </cell>
          <cell r="AC29">
            <v>37293</v>
          </cell>
          <cell r="AD29">
            <v>19.579999999999998</v>
          </cell>
          <cell r="AE29">
            <v>37658</v>
          </cell>
          <cell r="AJ29">
            <v>38783</v>
          </cell>
          <cell r="AK29">
            <v>24.11</v>
          </cell>
          <cell r="AL29">
            <v>38783</v>
          </cell>
        </row>
        <row r="30">
          <cell r="D30">
            <v>37986</v>
          </cell>
          <cell r="J30">
            <v>17.350000000000001</v>
          </cell>
          <cell r="K30">
            <v>34009</v>
          </cell>
          <cell r="M30">
            <v>34374</v>
          </cell>
          <cell r="N30">
            <v>4.625</v>
          </cell>
          <cell r="O30">
            <v>34738</v>
          </cell>
          <cell r="P30">
            <v>1.71875</v>
          </cell>
          <cell r="Q30">
            <v>35102</v>
          </cell>
          <cell r="R30">
            <v>2.5625</v>
          </cell>
          <cell r="S30">
            <v>35468</v>
          </cell>
          <cell r="T30">
            <v>4.5249999999949999</v>
          </cell>
          <cell r="U30">
            <v>35835</v>
          </cell>
          <cell r="V30">
            <v>10.375</v>
          </cell>
          <cell r="W30">
            <v>36200</v>
          </cell>
          <cell r="X30">
            <v>24.59999999998</v>
          </cell>
          <cell r="Y30">
            <v>36565</v>
          </cell>
          <cell r="Z30">
            <v>16.75</v>
          </cell>
          <cell r="AA30">
            <v>36929</v>
          </cell>
          <cell r="AB30">
            <v>9.25</v>
          </cell>
          <cell r="AC30">
            <v>37294</v>
          </cell>
          <cell r="AD30">
            <v>18.25</v>
          </cell>
          <cell r="AE30">
            <v>37659</v>
          </cell>
          <cell r="AJ30">
            <v>38782</v>
          </cell>
          <cell r="AK30">
            <v>24.53</v>
          </cell>
          <cell r="AL30">
            <v>38782</v>
          </cell>
        </row>
        <row r="31">
          <cell r="D31">
            <v>37955</v>
          </cell>
          <cell r="J31">
            <v>17.96</v>
          </cell>
          <cell r="K31">
            <v>34010</v>
          </cell>
          <cell r="M31">
            <v>34375</v>
          </cell>
          <cell r="N31">
            <v>4.5</v>
          </cell>
          <cell r="O31">
            <v>34739</v>
          </cell>
          <cell r="P31">
            <v>1.71875</v>
          </cell>
          <cell r="Q31">
            <v>35103</v>
          </cell>
          <cell r="R31">
            <v>2.625</v>
          </cell>
          <cell r="S31">
            <v>35471</v>
          </cell>
          <cell r="T31">
            <v>4.4874999999870004</v>
          </cell>
          <cell r="U31">
            <v>35836</v>
          </cell>
          <cell r="V31">
            <v>10.625</v>
          </cell>
          <cell r="W31">
            <v>36201</v>
          </cell>
          <cell r="X31">
            <v>24.59999999998</v>
          </cell>
          <cell r="Y31">
            <v>36566</v>
          </cell>
          <cell r="Z31">
            <v>16.850000000000001</v>
          </cell>
          <cell r="AA31">
            <v>36930</v>
          </cell>
          <cell r="AB31">
            <v>9.4</v>
          </cell>
          <cell r="AC31">
            <v>37295</v>
          </cell>
          <cell r="AD31">
            <v>18.149999999999999</v>
          </cell>
          <cell r="AE31">
            <v>37662</v>
          </cell>
          <cell r="AJ31">
            <v>38779</v>
          </cell>
          <cell r="AK31">
            <v>24.58</v>
          </cell>
          <cell r="AL31">
            <v>38779</v>
          </cell>
        </row>
        <row r="32">
          <cell r="D32">
            <v>37925</v>
          </cell>
          <cell r="J32">
            <v>18.5</v>
          </cell>
          <cell r="K32">
            <v>34011</v>
          </cell>
          <cell r="M32">
            <v>34376</v>
          </cell>
          <cell r="N32">
            <v>4.46875</v>
          </cell>
          <cell r="O32">
            <v>34740</v>
          </cell>
          <cell r="P32">
            <v>1.71875</v>
          </cell>
          <cell r="Q32">
            <v>35104</v>
          </cell>
          <cell r="R32">
            <v>2.6875</v>
          </cell>
          <cell r="S32">
            <v>35472</v>
          </cell>
          <cell r="T32">
            <v>4.5125000000129996</v>
          </cell>
          <cell r="U32">
            <v>35837</v>
          </cell>
          <cell r="V32">
            <v>10.6875</v>
          </cell>
          <cell r="W32">
            <v>36202</v>
          </cell>
          <cell r="X32">
            <v>25</v>
          </cell>
          <cell r="Y32">
            <v>36567</v>
          </cell>
          <cell r="Z32">
            <v>16.899999999999999</v>
          </cell>
          <cell r="AA32">
            <v>36931</v>
          </cell>
          <cell r="AB32">
            <v>9.1199999999999992</v>
          </cell>
          <cell r="AC32">
            <v>37298</v>
          </cell>
          <cell r="AD32">
            <v>19</v>
          </cell>
          <cell r="AE32">
            <v>37663</v>
          </cell>
          <cell r="AJ32">
            <v>38778</v>
          </cell>
          <cell r="AK32">
            <v>24.495000000000001</v>
          </cell>
          <cell r="AL32">
            <v>38778</v>
          </cell>
        </row>
        <row r="33">
          <cell r="D33">
            <v>37894</v>
          </cell>
          <cell r="J33">
            <v>18.47</v>
          </cell>
          <cell r="K33">
            <v>34012</v>
          </cell>
          <cell r="M33">
            <v>34379</v>
          </cell>
          <cell r="N33">
            <v>4.53125</v>
          </cell>
          <cell r="O33">
            <v>34743</v>
          </cell>
          <cell r="P33">
            <v>1.65625</v>
          </cell>
          <cell r="Q33">
            <v>35107</v>
          </cell>
          <cell r="R33">
            <v>2.8125</v>
          </cell>
          <cell r="S33">
            <v>35473</v>
          </cell>
          <cell r="T33">
            <v>4.5</v>
          </cell>
          <cell r="U33">
            <v>35838</v>
          </cell>
          <cell r="V33">
            <v>10.20000000001</v>
          </cell>
          <cell r="W33">
            <v>36203</v>
          </cell>
          <cell r="X33">
            <v>23.800000000050002</v>
          </cell>
          <cell r="Y33">
            <v>36570</v>
          </cell>
          <cell r="Z33">
            <v>20.05</v>
          </cell>
          <cell r="AA33">
            <v>36934</v>
          </cell>
          <cell r="AB33">
            <v>8.9499999999999993</v>
          </cell>
          <cell r="AC33">
            <v>37299</v>
          </cell>
          <cell r="AD33">
            <v>18.18</v>
          </cell>
          <cell r="AE33">
            <v>37664</v>
          </cell>
          <cell r="AJ33">
            <v>38777</v>
          </cell>
          <cell r="AK33">
            <v>24.46</v>
          </cell>
          <cell r="AL33">
            <v>38777</v>
          </cell>
        </row>
        <row r="34">
          <cell r="D34">
            <v>37864</v>
          </cell>
          <cell r="J34">
            <v>18.09</v>
          </cell>
          <cell r="K34">
            <v>34015</v>
          </cell>
          <cell r="M34">
            <v>34380</v>
          </cell>
          <cell r="N34">
            <v>4.625</v>
          </cell>
          <cell r="O34">
            <v>34744</v>
          </cell>
          <cell r="P34">
            <v>1.65625</v>
          </cell>
          <cell r="Q34">
            <v>35108</v>
          </cell>
          <cell r="R34">
            <v>2.75</v>
          </cell>
          <cell r="S34">
            <v>35474</v>
          </cell>
          <cell r="T34">
            <v>4.4874999999870004</v>
          </cell>
          <cell r="U34">
            <v>35839</v>
          </cell>
          <cell r="V34">
            <v>9.5</v>
          </cell>
          <cell r="W34">
            <v>36206</v>
          </cell>
          <cell r="X34">
            <v>23.09999999998</v>
          </cell>
          <cell r="Y34">
            <v>36571</v>
          </cell>
          <cell r="Z34">
            <v>21.8</v>
          </cell>
          <cell r="AA34">
            <v>36935</v>
          </cell>
          <cell r="AB34">
            <v>8.94</v>
          </cell>
          <cell r="AC34">
            <v>37300</v>
          </cell>
          <cell r="AD34">
            <v>18.350000000000001</v>
          </cell>
          <cell r="AE34">
            <v>37665</v>
          </cell>
          <cell r="AJ34">
            <v>38776</v>
          </cell>
          <cell r="AK34">
            <v>23.565000000000001</v>
          </cell>
          <cell r="AL34">
            <v>38776</v>
          </cell>
        </row>
        <row r="35">
          <cell r="D35">
            <v>37833</v>
          </cell>
          <cell r="J35">
            <v>19.04</v>
          </cell>
          <cell r="K35">
            <v>34016</v>
          </cell>
          <cell r="M35">
            <v>34381</v>
          </cell>
          <cell r="N35">
            <v>4.625</v>
          </cell>
          <cell r="O35">
            <v>34745</v>
          </cell>
          <cell r="P35">
            <v>1.6875</v>
          </cell>
          <cell r="Q35">
            <v>35109</v>
          </cell>
          <cell r="R35">
            <v>2.75</v>
          </cell>
          <cell r="S35">
            <v>35475</v>
          </cell>
          <cell r="T35">
            <v>4.5</v>
          </cell>
          <cell r="U35">
            <v>35842</v>
          </cell>
          <cell r="V35">
            <v>9.6625000000050001</v>
          </cell>
          <cell r="W35">
            <v>36207</v>
          </cell>
          <cell r="X35">
            <v>21.75</v>
          </cell>
          <cell r="Y35">
            <v>36572</v>
          </cell>
          <cell r="Z35">
            <v>22.85</v>
          </cell>
          <cell r="AA35">
            <v>36936</v>
          </cell>
          <cell r="AB35">
            <v>8.6199999999999992</v>
          </cell>
          <cell r="AC35">
            <v>37301</v>
          </cell>
          <cell r="AD35">
            <v>18.23</v>
          </cell>
          <cell r="AE35">
            <v>37666</v>
          </cell>
          <cell r="AJ35">
            <v>38775</v>
          </cell>
          <cell r="AK35">
            <v>23.754999999999999</v>
          </cell>
          <cell r="AL35">
            <v>38775</v>
          </cell>
        </row>
        <row r="36">
          <cell r="D36">
            <v>37802</v>
          </cell>
          <cell r="J36">
            <v>19.260000000000002</v>
          </cell>
          <cell r="K36">
            <v>34017</v>
          </cell>
          <cell r="M36">
            <v>34382</v>
          </cell>
          <cell r="N36">
            <v>4.75</v>
          </cell>
          <cell r="O36">
            <v>34746</v>
          </cell>
          <cell r="P36">
            <v>1.6875</v>
          </cell>
          <cell r="Q36">
            <v>35110</v>
          </cell>
          <cell r="R36">
            <v>2.78125</v>
          </cell>
          <cell r="S36">
            <v>35478</v>
          </cell>
          <cell r="T36">
            <v>4.5249999999949999</v>
          </cell>
          <cell r="U36">
            <v>35843</v>
          </cell>
          <cell r="V36">
            <v>10.25</v>
          </cell>
          <cell r="W36">
            <v>36208</v>
          </cell>
          <cell r="X36">
            <v>20</v>
          </cell>
          <cell r="Y36">
            <v>36573</v>
          </cell>
          <cell r="Z36">
            <v>25.2</v>
          </cell>
          <cell r="AA36">
            <v>36937</v>
          </cell>
          <cell r="AB36">
            <v>8.5500000000000007</v>
          </cell>
          <cell r="AC36">
            <v>37302</v>
          </cell>
          <cell r="AD36">
            <v>17.7</v>
          </cell>
          <cell r="AE36">
            <v>37669</v>
          </cell>
          <cell r="AJ36">
            <v>38772</v>
          </cell>
          <cell r="AK36">
            <v>22.83</v>
          </cell>
          <cell r="AL36">
            <v>38772</v>
          </cell>
        </row>
        <row r="37">
          <cell r="D37">
            <v>37772</v>
          </cell>
          <cell r="J37">
            <v>19.41</v>
          </cell>
          <cell r="K37">
            <v>34018</v>
          </cell>
          <cell r="M37">
            <v>34383</v>
          </cell>
          <cell r="N37">
            <v>4.75</v>
          </cell>
          <cell r="O37">
            <v>34747</v>
          </cell>
          <cell r="P37">
            <v>1.65625</v>
          </cell>
          <cell r="Q37">
            <v>35111</v>
          </cell>
          <cell r="R37">
            <v>2.6875</v>
          </cell>
          <cell r="S37">
            <v>35479</v>
          </cell>
          <cell r="T37">
            <v>4.6000000000050001</v>
          </cell>
          <cell r="U37">
            <v>35844</v>
          </cell>
          <cell r="V37">
            <v>10.65</v>
          </cell>
          <cell r="W37">
            <v>36209</v>
          </cell>
          <cell r="X37">
            <v>21.300000000050002</v>
          </cell>
          <cell r="Y37">
            <v>36574</v>
          </cell>
          <cell r="Z37">
            <v>24.25</v>
          </cell>
          <cell r="AA37">
            <v>36938</v>
          </cell>
          <cell r="AB37">
            <v>8.0500000000000007</v>
          </cell>
          <cell r="AC37">
            <v>37305</v>
          </cell>
          <cell r="AD37">
            <v>18.25</v>
          </cell>
          <cell r="AE37">
            <v>37670</v>
          </cell>
          <cell r="AJ37">
            <v>38771</v>
          </cell>
          <cell r="AK37">
            <v>22.835000000000001</v>
          </cell>
          <cell r="AL37">
            <v>38771</v>
          </cell>
        </row>
        <row r="38">
          <cell r="D38">
            <v>37741</v>
          </cell>
          <cell r="J38">
            <v>19.989999999999998</v>
          </cell>
          <cell r="K38">
            <v>34019</v>
          </cell>
          <cell r="M38">
            <v>34386</v>
          </cell>
          <cell r="N38">
            <v>4.5625</v>
          </cell>
          <cell r="O38">
            <v>34750</v>
          </cell>
          <cell r="P38">
            <v>1.65625</v>
          </cell>
          <cell r="Q38">
            <v>35114</v>
          </cell>
          <cell r="R38">
            <v>2.71875</v>
          </cell>
          <cell r="S38">
            <v>35480</v>
          </cell>
          <cell r="T38">
            <v>4.5874999999949999</v>
          </cell>
          <cell r="U38">
            <v>35845</v>
          </cell>
          <cell r="V38">
            <v>11.0625</v>
          </cell>
          <cell r="W38">
            <v>36210</v>
          </cell>
          <cell r="X38">
            <v>22.699999999949998</v>
          </cell>
          <cell r="Y38">
            <v>36577</v>
          </cell>
          <cell r="Z38">
            <v>24.95</v>
          </cell>
          <cell r="AA38">
            <v>36941</v>
          </cell>
          <cell r="AB38">
            <v>8.0399999999999991</v>
          </cell>
          <cell r="AC38">
            <v>37306</v>
          </cell>
          <cell r="AD38">
            <v>17.7</v>
          </cell>
          <cell r="AE38">
            <v>37671</v>
          </cell>
          <cell r="AJ38">
            <v>38770</v>
          </cell>
          <cell r="AK38">
            <v>23.19</v>
          </cell>
          <cell r="AL38">
            <v>38770</v>
          </cell>
        </row>
        <row r="39">
          <cell r="D39">
            <v>37711</v>
          </cell>
          <cell r="J39">
            <v>19.47</v>
          </cell>
          <cell r="K39">
            <v>34022</v>
          </cell>
          <cell r="M39">
            <v>34387</v>
          </cell>
          <cell r="N39">
            <v>4.6875</v>
          </cell>
          <cell r="O39">
            <v>34751</v>
          </cell>
          <cell r="P39">
            <v>1.625</v>
          </cell>
          <cell r="Q39">
            <v>35115</v>
          </cell>
          <cell r="R39">
            <v>2.59375</v>
          </cell>
          <cell r="S39">
            <v>35481</v>
          </cell>
          <cell r="T39">
            <v>4.625</v>
          </cell>
          <cell r="U39">
            <v>35846</v>
          </cell>
          <cell r="V39">
            <v>11.3375</v>
          </cell>
          <cell r="W39">
            <v>36213</v>
          </cell>
          <cell r="X39">
            <v>24.90000000002</v>
          </cell>
          <cell r="Y39">
            <v>36578</v>
          </cell>
          <cell r="Z39">
            <v>25.35</v>
          </cell>
          <cell r="AA39">
            <v>36942</v>
          </cell>
          <cell r="AB39">
            <v>8.18</v>
          </cell>
          <cell r="AC39">
            <v>37307</v>
          </cell>
          <cell r="AD39">
            <v>18</v>
          </cell>
          <cell r="AE39">
            <v>37672</v>
          </cell>
          <cell r="AJ39">
            <v>38769</v>
          </cell>
          <cell r="AK39">
            <v>23.23</v>
          </cell>
          <cell r="AL39">
            <v>38769</v>
          </cell>
        </row>
        <row r="40">
          <cell r="D40">
            <v>37680</v>
          </cell>
          <cell r="J40">
            <v>19.87</v>
          </cell>
          <cell r="K40">
            <v>34023</v>
          </cell>
          <cell r="M40">
            <v>34388</v>
          </cell>
          <cell r="N40">
            <v>4.8125</v>
          </cell>
          <cell r="O40">
            <v>34752</v>
          </cell>
          <cell r="P40">
            <v>1.6875</v>
          </cell>
          <cell r="Q40">
            <v>35116</v>
          </cell>
          <cell r="R40">
            <v>2.5625</v>
          </cell>
          <cell r="S40">
            <v>35482</v>
          </cell>
          <cell r="T40">
            <v>4.625</v>
          </cell>
          <cell r="U40">
            <v>35849</v>
          </cell>
          <cell r="V40">
            <v>11.75</v>
          </cell>
          <cell r="W40">
            <v>36214</v>
          </cell>
          <cell r="X40">
            <v>23.800000000050002</v>
          </cell>
          <cell r="Y40">
            <v>36579</v>
          </cell>
          <cell r="Z40">
            <v>29.1</v>
          </cell>
          <cell r="AA40">
            <v>36943</v>
          </cell>
          <cell r="AB40">
            <v>8.09</v>
          </cell>
          <cell r="AC40">
            <v>37308</v>
          </cell>
          <cell r="AD40">
            <v>17.5</v>
          </cell>
          <cell r="AE40">
            <v>37673</v>
          </cell>
          <cell r="AJ40">
            <v>38765</v>
          </cell>
          <cell r="AK40">
            <v>23.734999999999999</v>
          </cell>
          <cell r="AL40">
            <v>38765</v>
          </cell>
        </row>
        <row r="41">
          <cell r="D41">
            <v>37652</v>
          </cell>
          <cell r="J41">
            <v>19.75</v>
          </cell>
          <cell r="K41">
            <v>34024</v>
          </cell>
          <cell r="M41">
            <v>34389</v>
          </cell>
          <cell r="N41">
            <v>4.65625</v>
          </cell>
          <cell r="O41">
            <v>34753</v>
          </cell>
          <cell r="P41">
            <v>1.75</v>
          </cell>
          <cell r="Q41">
            <v>35117</v>
          </cell>
          <cell r="R41">
            <v>2.625</v>
          </cell>
          <cell r="S41">
            <v>35485</v>
          </cell>
          <cell r="T41">
            <v>4.625</v>
          </cell>
          <cell r="U41">
            <v>35850</v>
          </cell>
          <cell r="V41">
            <v>12.25</v>
          </cell>
          <cell r="W41">
            <v>36215</v>
          </cell>
          <cell r="X41">
            <v>22.699999999949998</v>
          </cell>
          <cell r="Y41">
            <v>36580</v>
          </cell>
          <cell r="Z41">
            <v>29</v>
          </cell>
          <cell r="AA41">
            <v>36944</v>
          </cell>
          <cell r="AB41">
            <v>8.06</v>
          </cell>
          <cell r="AC41">
            <v>37309</v>
          </cell>
          <cell r="AD41">
            <v>18.2</v>
          </cell>
          <cell r="AE41">
            <v>37676</v>
          </cell>
          <cell r="AJ41">
            <v>38764</v>
          </cell>
          <cell r="AK41">
            <v>23.6</v>
          </cell>
          <cell r="AL41">
            <v>38764</v>
          </cell>
        </row>
        <row r="42">
          <cell r="D42">
            <v>37621</v>
          </cell>
          <cell r="J42">
            <v>20.04</v>
          </cell>
          <cell r="K42">
            <v>34025</v>
          </cell>
          <cell r="M42">
            <v>34390</v>
          </cell>
          <cell r="N42">
            <v>4.5625</v>
          </cell>
          <cell r="O42">
            <v>34754</v>
          </cell>
          <cell r="P42">
            <v>1.84375</v>
          </cell>
          <cell r="Q42">
            <v>35118</v>
          </cell>
          <cell r="R42">
            <v>2.5</v>
          </cell>
          <cell r="S42">
            <v>35486</v>
          </cell>
          <cell r="T42">
            <v>4.625</v>
          </cell>
          <cell r="U42">
            <v>35851</v>
          </cell>
          <cell r="V42">
            <v>12.4625</v>
          </cell>
          <cell r="W42">
            <v>36216</v>
          </cell>
          <cell r="X42">
            <v>21.25</v>
          </cell>
          <cell r="Y42">
            <v>36581</v>
          </cell>
          <cell r="Z42">
            <v>29.4</v>
          </cell>
          <cell r="AA42">
            <v>36945</v>
          </cell>
          <cell r="AB42">
            <v>7.75</v>
          </cell>
          <cell r="AC42">
            <v>37312</v>
          </cell>
          <cell r="AD42">
            <v>19.690000000000001</v>
          </cell>
          <cell r="AE42">
            <v>37677</v>
          </cell>
          <cell r="AJ42">
            <v>38763</v>
          </cell>
          <cell r="AK42">
            <v>22.49</v>
          </cell>
          <cell r="AL42">
            <v>38763</v>
          </cell>
        </row>
        <row r="43">
          <cell r="D43">
            <v>37590</v>
          </cell>
          <cell r="J43">
            <v>19.75</v>
          </cell>
          <cell r="K43">
            <v>34026</v>
          </cell>
          <cell r="M43">
            <v>34393</v>
          </cell>
          <cell r="N43">
            <v>4.59375</v>
          </cell>
          <cell r="O43">
            <v>34757</v>
          </cell>
          <cell r="P43">
            <v>1.96875</v>
          </cell>
          <cell r="Q43">
            <v>35121</v>
          </cell>
          <cell r="R43">
            <v>2.53125</v>
          </cell>
          <cell r="S43">
            <v>35487</v>
          </cell>
          <cell r="T43">
            <v>4.625</v>
          </cell>
          <cell r="U43">
            <v>35852</v>
          </cell>
          <cell r="V43">
            <v>12.4375</v>
          </cell>
          <cell r="W43">
            <v>36217</v>
          </cell>
          <cell r="X43">
            <v>20.800000000050002</v>
          </cell>
          <cell r="Y43">
            <v>36584</v>
          </cell>
          <cell r="Z43">
            <v>28.2</v>
          </cell>
          <cell r="AA43">
            <v>36948</v>
          </cell>
          <cell r="AB43">
            <v>8.69</v>
          </cell>
          <cell r="AC43">
            <v>37313</v>
          </cell>
          <cell r="AD43">
            <v>19.350000000000001</v>
          </cell>
          <cell r="AE43">
            <v>37678</v>
          </cell>
          <cell r="AJ43">
            <v>38762</v>
          </cell>
          <cell r="AK43">
            <v>22.065000000000001</v>
          </cell>
          <cell r="AL43">
            <v>38762</v>
          </cell>
        </row>
        <row r="44">
          <cell r="D44">
            <v>37560</v>
          </cell>
          <cell r="J44">
            <v>19.87</v>
          </cell>
          <cell r="K44">
            <v>34029</v>
          </cell>
          <cell r="M44">
            <v>34394</v>
          </cell>
          <cell r="N44">
            <v>4.65625</v>
          </cell>
          <cell r="O44">
            <v>34758</v>
          </cell>
          <cell r="P44">
            <v>1.875</v>
          </cell>
          <cell r="Q44">
            <v>35122</v>
          </cell>
          <cell r="R44">
            <v>2.53125</v>
          </cell>
          <cell r="S44">
            <v>35488</v>
          </cell>
          <cell r="T44">
            <v>4.5874999999949999</v>
          </cell>
          <cell r="U44">
            <v>35853</v>
          </cell>
          <cell r="V44">
            <v>12.275</v>
          </cell>
          <cell r="W44">
            <v>36220</v>
          </cell>
          <cell r="X44">
            <v>20.5</v>
          </cell>
          <cell r="Y44">
            <v>36585</v>
          </cell>
          <cell r="Z44">
            <v>26.5</v>
          </cell>
          <cell r="AA44">
            <v>36949</v>
          </cell>
          <cell r="AB44">
            <v>8</v>
          </cell>
          <cell r="AC44">
            <v>37314</v>
          </cell>
          <cell r="AD44">
            <v>20.059999999999999</v>
          </cell>
          <cell r="AE44">
            <v>37679</v>
          </cell>
          <cell r="AJ44">
            <v>38761</v>
          </cell>
          <cell r="AK44">
            <v>22.024999999999999</v>
          </cell>
          <cell r="AL44">
            <v>38761</v>
          </cell>
        </row>
        <row r="45">
          <cell r="D45">
            <v>37529</v>
          </cell>
          <cell r="J45">
            <v>20.05</v>
          </cell>
          <cell r="K45">
            <v>34030</v>
          </cell>
          <cell r="M45">
            <v>34395</v>
          </cell>
          <cell r="N45">
            <v>4.59375</v>
          </cell>
          <cell r="O45">
            <v>34759</v>
          </cell>
          <cell r="P45">
            <v>1.84375</v>
          </cell>
          <cell r="Q45">
            <v>35123</v>
          </cell>
          <cell r="R45">
            <v>2.625</v>
          </cell>
          <cell r="S45">
            <v>35489</v>
          </cell>
          <cell r="T45">
            <v>4.6124999999870004</v>
          </cell>
          <cell r="U45">
            <v>35856</v>
          </cell>
          <cell r="V45">
            <v>12.0875</v>
          </cell>
          <cell r="W45">
            <v>36221</v>
          </cell>
          <cell r="X45">
            <v>20.40000000002</v>
          </cell>
          <cell r="Y45">
            <v>36586</v>
          </cell>
          <cell r="Z45">
            <v>27.4</v>
          </cell>
          <cell r="AA45">
            <v>36950</v>
          </cell>
          <cell r="AB45">
            <v>7.86</v>
          </cell>
          <cell r="AC45">
            <v>37315</v>
          </cell>
          <cell r="AD45">
            <v>18.95</v>
          </cell>
          <cell r="AE45">
            <v>37680</v>
          </cell>
          <cell r="AJ45">
            <v>38758</v>
          </cell>
          <cell r="AK45">
            <v>21.95</v>
          </cell>
          <cell r="AL45">
            <v>38758</v>
          </cell>
        </row>
        <row r="46">
          <cell r="D46">
            <v>37499</v>
          </cell>
          <cell r="J46">
            <v>20.21</v>
          </cell>
          <cell r="K46">
            <v>34031</v>
          </cell>
          <cell r="M46">
            <v>34396</v>
          </cell>
          <cell r="N46">
            <v>4.625</v>
          </cell>
          <cell r="O46">
            <v>34760</v>
          </cell>
          <cell r="P46">
            <v>1.875</v>
          </cell>
          <cell r="Q46">
            <v>35124</v>
          </cell>
          <cell r="R46">
            <v>2.53125</v>
          </cell>
          <cell r="S46">
            <v>35492</v>
          </cell>
          <cell r="T46">
            <v>4.6124999999870004</v>
          </cell>
          <cell r="U46">
            <v>35857</v>
          </cell>
          <cell r="V46">
            <v>11.9375</v>
          </cell>
          <cell r="W46">
            <v>36222</v>
          </cell>
          <cell r="X46">
            <v>19.84999999998</v>
          </cell>
          <cell r="Y46">
            <v>36587</v>
          </cell>
          <cell r="Z46">
            <v>28.7</v>
          </cell>
          <cell r="AA46">
            <v>36951</v>
          </cell>
          <cell r="AB46">
            <v>6.49</v>
          </cell>
          <cell r="AC46">
            <v>37316</v>
          </cell>
          <cell r="AD46">
            <v>20.34</v>
          </cell>
          <cell r="AE46">
            <v>37683</v>
          </cell>
          <cell r="AJ46">
            <v>38757</v>
          </cell>
          <cell r="AK46">
            <v>22.074999999999999</v>
          </cell>
          <cell r="AL46">
            <v>38757</v>
          </cell>
        </row>
        <row r="47">
          <cell r="D47">
            <v>37468</v>
          </cell>
          <cell r="J47">
            <v>19.649999999999999</v>
          </cell>
          <cell r="K47">
            <v>34032</v>
          </cell>
          <cell r="M47">
            <v>34397</v>
          </cell>
          <cell r="N47">
            <v>4.65625</v>
          </cell>
          <cell r="O47">
            <v>34761</v>
          </cell>
          <cell r="P47">
            <v>1.875</v>
          </cell>
          <cell r="Q47">
            <v>35125</v>
          </cell>
          <cell r="R47">
            <v>2.53125</v>
          </cell>
          <cell r="S47">
            <v>35493</v>
          </cell>
          <cell r="T47">
            <v>4.625</v>
          </cell>
          <cell r="U47">
            <v>35858</v>
          </cell>
          <cell r="V47">
            <v>11.9375</v>
          </cell>
          <cell r="W47">
            <v>36223</v>
          </cell>
          <cell r="X47">
            <v>19.75</v>
          </cell>
          <cell r="Y47">
            <v>36588</v>
          </cell>
          <cell r="Z47">
            <v>29.5</v>
          </cell>
          <cell r="AA47">
            <v>36952</v>
          </cell>
          <cell r="AB47">
            <v>6.04</v>
          </cell>
          <cell r="AC47">
            <v>37319</v>
          </cell>
          <cell r="AD47">
            <v>21.45</v>
          </cell>
          <cell r="AE47">
            <v>37684</v>
          </cell>
          <cell r="AJ47">
            <v>38756</v>
          </cell>
          <cell r="AK47">
            <v>22.454999999999998</v>
          </cell>
          <cell r="AL47">
            <v>38756</v>
          </cell>
        </row>
        <row r="48">
          <cell r="D48">
            <v>37437</v>
          </cell>
          <cell r="J48">
            <v>19.829999999999998</v>
          </cell>
          <cell r="K48">
            <v>34033</v>
          </cell>
          <cell r="M48">
            <v>34400</v>
          </cell>
          <cell r="N48">
            <v>4.65625</v>
          </cell>
          <cell r="O48">
            <v>34764</v>
          </cell>
          <cell r="P48">
            <v>1.875</v>
          </cell>
          <cell r="Q48">
            <v>35128</v>
          </cell>
          <cell r="R48">
            <v>2.46875</v>
          </cell>
          <cell r="S48">
            <v>35494</v>
          </cell>
          <cell r="T48">
            <v>4.6499999999949999</v>
          </cell>
          <cell r="U48">
            <v>35859</v>
          </cell>
          <cell r="V48">
            <v>12.125</v>
          </cell>
          <cell r="W48">
            <v>36224</v>
          </cell>
          <cell r="X48">
            <v>20</v>
          </cell>
          <cell r="Y48">
            <v>36591</v>
          </cell>
          <cell r="Z48">
            <v>30.75</v>
          </cell>
          <cell r="AA48">
            <v>36955</v>
          </cell>
          <cell r="AB48">
            <v>5.96</v>
          </cell>
          <cell r="AC48">
            <v>37320</v>
          </cell>
          <cell r="AD48">
            <v>22.14</v>
          </cell>
          <cell r="AE48">
            <v>37685</v>
          </cell>
          <cell r="AJ48">
            <v>38755</v>
          </cell>
          <cell r="AK48">
            <v>21.824999999999999</v>
          </cell>
          <cell r="AL48">
            <v>38755</v>
          </cell>
        </row>
        <row r="49">
          <cell r="D49">
            <v>37407</v>
          </cell>
          <cell r="J49">
            <v>19.829999999999998</v>
          </cell>
          <cell r="K49">
            <v>34036</v>
          </cell>
          <cell r="M49">
            <v>34401</v>
          </cell>
          <cell r="N49">
            <v>4.71875</v>
          </cell>
          <cell r="O49">
            <v>34765</v>
          </cell>
          <cell r="P49">
            <v>1.75</v>
          </cell>
          <cell r="Q49">
            <v>35129</v>
          </cell>
          <cell r="R49">
            <v>2.5</v>
          </cell>
          <cell r="S49">
            <v>35495</v>
          </cell>
          <cell r="T49">
            <v>4.6625000000050001</v>
          </cell>
          <cell r="U49">
            <v>35860</v>
          </cell>
          <cell r="V49">
            <v>12</v>
          </cell>
          <cell r="W49">
            <v>36227</v>
          </cell>
          <cell r="X49">
            <v>22.050000000050002</v>
          </cell>
          <cell r="Y49">
            <v>36592</v>
          </cell>
          <cell r="Z49">
            <v>31.4</v>
          </cell>
          <cell r="AA49">
            <v>36956</v>
          </cell>
          <cell r="AB49">
            <v>6.24</v>
          </cell>
          <cell r="AC49">
            <v>37321</v>
          </cell>
          <cell r="AD49">
            <v>22.78</v>
          </cell>
          <cell r="AE49">
            <v>37686</v>
          </cell>
          <cell r="AJ49">
            <v>38754</v>
          </cell>
          <cell r="AK49">
            <v>22.63</v>
          </cell>
          <cell r="AL49">
            <v>38754</v>
          </cell>
        </row>
        <row r="50">
          <cell r="D50">
            <v>37376</v>
          </cell>
          <cell r="J50">
            <v>20.329999999999998</v>
          </cell>
          <cell r="K50">
            <v>34037</v>
          </cell>
          <cell r="M50">
            <v>34402</v>
          </cell>
          <cell r="N50">
            <v>4.6875</v>
          </cell>
          <cell r="O50">
            <v>34766</v>
          </cell>
          <cell r="P50">
            <v>1.84375</v>
          </cell>
          <cell r="Q50">
            <v>35130</v>
          </cell>
          <cell r="R50">
            <v>2.5</v>
          </cell>
          <cell r="S50">
            <v>35496</v>
          </cell>
          <cell r="T50">
            <v>4.8250000000129996</v>
          </cell>
          <cell r="U50">
            <v>35863</v>
          </cell>
          <cell r="V50">
            <v>12.037500000010001</v>
          </cell>
          <cell r="W50">
            <v>36228</v>
          </cell>
          <cell r="X50">
            <v>21.199999999949998</v>
          </cell>
          <cell r="Y50">
            <v>36593</v>
          </cell>
          <cell r="Z50">
            <v>29.7</v>
          </cell>
          <cell r="AA50">
            <v>36957</v>
          </cell>
          <cell r="AB50">
            <v>6.64</v>
          </cell>
          <cell r="AC50">
            <v>37322</v>
          </cell>
          <cell r="AD50">
            <v>22.3</v>
          </cell>
          <cell r="AE50">
            <v>37687</v>
          </cell>
          <cell r="AJ50">
            <v>38751</v>
          </cell>
          <cell r="AK50">
            <v>22.01</v>
          </cell>
          <cell r="AL50">
            <v>38751</v>
          </cell>
        </row>
        <row r="51">
          <cell r="J51">
            <v>20.059999999999999</v>
          </cell>
          <cell r="K51">
            <v>34038</v>
          </cell>
          <cell r="M51">
            <v>34403</v>
          </cell>
          <cell r="N51">
            <v>4.75</v>
          </cell>
          <cell r="O51">
            <v>34767</v>
          </cell>
          <cell r="P51">
            <v>1.875</v>
          </cell>
          <cell r="Q51">
            <v>35131</v>
          </cell>
          <cell r="R51">
            <v>2.5</v>
          </cell>
          <cell r="S51">
            <v>35499</v>
          </cell>
          <cell r="T51">
            <v>4.9500000000129996</v>
          </cell>
          <cell r="U51">
            <v>35864</v>
          </cell>
          <cell r="V51">
            <v>11.95000000001</v>
          </cell>
          <cell r="W51">
            <v>36229</v>
          </cell>
          <cell r="X51">
            <v>22.050000000050002</v>
          </cell>
          <cell r="Y51">
            <v>36594</v>
          </cell>
          <cell r="Z51">
            <v>28.6</v>
          </cell>
          <cell r="AA51">
            <v>36958</v>
          </cell>
          <cell r="AB51">
            <v>6.45</v>
          </cell>
          <cell r="AC51">
            <v>37323</v>
          </cell>
          <cell r="AD51">
            <v>22.6</v>
          </cell>
          <cell r="AE51">
            <v>37690</v>
          </cell>
          <cell r="AJ51">
            <v>38750</v>
          </cell>
          <cell r="AK51">
            <v>21.81</v>
          </cell>
          <cell r="AL51">
            <v>38750</v>
          </cell>
        </row>
        <row r="52">
          <cell r="J52">
            <v>20.02</v>
          </cell>
          <cell r="K52">
            <v>34039</v>
          </cell>
          <cell r="M52">
            <v>34404</v>
          </cell>
          <cell r="N52">
            <v>4.75</v>
          </cell>
          <cell r="O52">
            <v>34768</v>
          </cell>
          <cell r="P52">
            <v>1.875</v>
          </cell>
          <cell r="Q52">
            <v>35132</v>
          </cell>
          <cell r="R52">
            <v>2.46875</v>
          </cell>
          <cell r="S52">
            <v>35500</v>
          </cell>
          <cell r="T52">
            <v>4.9375</v>
          </cell>
          <cell r="U52">
            <v>35865</v>
          </cell>
          <cell r="V52">
            <v>11.8375</v>
          </cell>
          <cell r="W52">
            <v>36230</v>
          </cell>
          <cell r="X52">
            <v>22.699999999949998</v>
          </cell>
          <cell r="Y52">
            <v>36595</v>
          </cell>
          <cell r="Z52">
            <v>31</v>
          </cell>
          <cell r="AA52">
            <v>36959</v>
          </cell>
          <cell r="AB52">
            <v>6.25</v>
          </cell>
          <cell r="AC52">
            <v>37326</v>
          </cell>
          <cell r="AD52">
            <v>22.75</v>
          </cell>
          <cell r="AE52">
            <v>37691</v>
          </cell>
          <cell r="AJ52">
            <v>38749</v>
          </cell>
          <cell r="AK52">
            <v>22.495000000000001</v>
          </cell>
          <cell r="AL52">
            <v>38749</v>
          </cell>
        </row>
        <row r="53">
          <cell r="J53">
            <v>20.54</v>
          </cell>
          <cell r="K53">
            <v>34040</v>
          </cell>
          <cell r="M53">
            <v>34407</v>
          </cell>
          <cell r="N53">
            <v>4.78125</v>
          </cell>
          <cell r="O53">
            <v>34771</v>
          </cell>
          <cell r="P53">
            <v>1.9375</v>
          </cell>
          <cell r="Q53">
            <v>35135</v>
          </cell>
          <cell r="R53">
            <v>2.5</v>
          </cell>
          <cell r="S53">
            <v>35501</v>
          </cell>
          <cell r="T53">
            <v>5</v>
          </cell>
          <cell r="U53">
            <v>35866</v>
          </cell>
          <cell r="V53">
            <v>11.70000000001</v>
          </cell>
          <cell r="W53">
            <v>36231</v>
          </cell>
          <cell r="X53">
            <v>22.300000000050002</v>
          </cell>
          <cell r="Y53">
            <v>36598</v>
          </cell>
          <cell r="Z53">
            <v>31.5</v>
          </cell>
          <cell r="AA53">
            <v>36962</v>
          </cell>
          <cell r="AB53">
            <v>6.3</v>
          </cell>
          <cell r="AC53">
            <v>37327</v>
          </cell>
          <cell r="AD53">
            <v>21.91</v>
          </cell>
          <cell r="AE53">
            <v>37692</v>
          </cell>
          <cell r="AJ53">
            <v>38748</v>
          </cell>
          <cell r="AK53">
            <v>22.48</v>
          </cell>
          <cell r="AL53">
            <v>38748</v>
          </cell>
        </row>
        <row r="54">
          <cell r="J54">
            <v>20.2</v>
          </cell>
          <cell r="K54">
            <v>34043</v>
          </cell>
          <cell r="M54">
            <v>34408</v>
          </cell>
          <cell r="N54">
            <v>4.71875</v>
          </cell>
          <cell r="O54">
            <v>34772</v>
          </cell>
          <cell r="P54">
            <v>1.875</v>
          </cell>
          <cell r="Q54">
            <v>35136</v>
          </cell>
          <cell r="R54">
            <v>2.53125</v>
          </cell>
          <cell r="S54">
            <v>35502</v>
          </cell>
          <cell r="T54">
            <v>5.1000000000050001</v>
          </cell>
          <cell r="U54">
            <v>35867</v>
          </cell>
          <cell r="V54">
            <v>11.6875</v>
          </cell>
          <cell r="W54">
            <v>36234</v>
          </cell>
          <cell r="X54">
            <v>22.59999999998</v>
          </cell>
          <cell r="Y54">
            <v>36599</v>
          </cell>
          <cell r="Z54">
            <v>31.85</v>
          </cell>
          <cell r="AA54">
            <v>36963</v>
          </cell>
          <cell r="AB54">
            <v>6.45</v>
          </cell>
          <cell r="AC54">
            <v>37328</v>
          </cell>
          <cell r="AD54">
            <v>21.15</v>
          </cell>
          <cell r="AE54">
            <v>37693</v>
          </cell>
          <cell r="AJ54">
            <v>38747</v>
          </cell>
          <cell r="AK54">
            <v>22.864999999999998</v>
          </cell>
          <cell r="AL54">
            <v>38747</v>
          </cell>
        </row>
        <row r="55">
          <cell r="J55">
            <v>20.52</v>
          </cell>
          <cell r="K55">
            <v>34044</v>
          </cell>
          <cell r="M55">
            <v>34409</v>
          </cell>
          <cell r="N55">
            <v>4.78125</v>
          </cell>
          <cell r="O55">
            <v>34773</v>
          </cell>
          <cell r="P55">
            <v>1.90625</v>
          </cell>
          <cell r="Q55">
            <v>35137</v>
          </cell>
          <cell r="R55">
            <v>2.53125</v>
          </cell>
          <cell r="S55">
            <v>35503</v>
          </cell>
          <cell r="T55">
            <v>5.1000000000050001</v>
          </cell>
          <cell r="U55">
            <v>35870</v>
          </cell>
          <cell r="V55">
            <v>12.025</v>
          </cell>
          <cell r="W55">
            <v>36235</v>
          </cell>
          <cell r="X55">
            <v>22.25</v>
          </cell>
          <cell r="Y55">
            <v>36600</v>
          </cell>
          <cell r="Z55">
            <v>30.95</v>
          </cell>
          <cell r="AA55">
            <v>36964</v>
          </cell>
          <cell r="AB55">
            <v>6.42</v>
          </cell>
          <cell r="AC55">
            <v>37329</v>
          </cell>
          <cell r="AD55">
            <v>22.21</v>
          </cell>
          <cell r="AE55">
            <v>37694</v>
          </cell>
          <cell r="AJ55">
            <v>38744</v>
          </cell>
          <cell r="AK55">
            <v>23.125</v>
          </cell>
          <cell r="AL55">
            <v>38744</v>
          </cell>
        </row>
        <row r="56">
          <cell r="J56">
            <v>20.5</v>
          </cell>
          <cell r="K56">
            <v>34045</v>
          </cell>
          <cell r="M56">
            <v>34410</v>
          </cell>
          <cell r="N56">
            <v>4.75</v>
          </cell>
          <cell r="O56">
            <v>34774</v>
          </cell>
          <cell r="P56">
            <v>1.96875</v>
          </cell>
          <cell r="Q56">
            <v>35138</v>
          </cell>
          <cell r="R56">
            <v>2.59375</v>
          </cell>
          <cell r="S56">
            <v>35506</v>
          </cell>
          <cell r="T56">
            <v>5</v>
          </cell>
          <cell r="U56">
            <v>35871</v>
          </cell>
          <cell r="V56">
            <v>12.025</v>
          </cell>
          <cell r="W56">
            <v>36236</v>
          </cell>
          <cell r="X56">
            <v>22.15000000002</v>
          </cell>
          <cell r="Y56">
            <v>36601</v>
          </cell>
          <cell r="Z56">
            <v>30.9</v>
          </cell>
          <cell r="AA56">
            <v>36965</v>
          </cell>
          <cell r="AB56">
            <v>6.55</v>
          </cell>
          <cell r="AC56">
            <v>37330</v>
          </cell>
          <cell r="AD56">
            <v>21.75</v>
          </cell>
          <cell r="AE56">
            <v>37697</v>
          </cell>
          <cell r="AJ56">
            <v>38743</v>
          </cell>
          <cell r="AK56">
            <v>22.695</v>
          </cell>
          <cell r="AL56">
            <v>38743</v>
          </cell>
        </row>
        <row r="57">
          <cell r="J57">
            <v>19.93</v>
          </cell>
          <cell r="K57">
            <v>34046</v>
          </cell>
          <cell r="M57">
            <v>34411</v>
          </cell>
          <cell r="N57">
            <v>4.6875</v>
          </cell>
          <cell r="O57">
            <v>34775</v>
          </cell>
          <cell r="P57">
            <v>2</v>
          </cell>
          <cell r="Q57">
            <v>35139</v>
          </cell>
          <cell r="R57">
            <v>2.5</v>
          </cell>
          <cell r="S57">
            <v>35507</v>
          </cell>
          <cell r="T57">
            <v>4.9500000000129996</v>
          </cell>
          <cell r="U57">
            <v>35872</v>
          </cell>
          <cell r="V57">
            <v>12.025</v>
          </cell>
          <cell r="W57">
            <v>36237</v>
          </cell>
          <cell r="X57">
            <v>22.050000000050002</v>
          </cell>
          <cell r="Y57">
            <v>36602</v>
          </cell>
          <cell r="Z57">
            <v>32</v>
          </cell>
          <cell r="AA57">
            <v>36966</v>
          </cell>
          <cell r="AB57">
            <v>6.9</v>
          </cell>
          <cell r="AC57">
            <v>37333</v>
          </cell>
          <cell r="AD57">
            <v>20.75</v>
          </cell>
          <cell r="AE57">
            <v>37698</v>
          </cell>
          <cell r="AJ57">
            <v>38742</v>
          </cell>
          <cell r="AK57">
            <v>21.945</v>
          </cell>
          <cell r="AL57">
            <v>38742</v>
          </cell>
        </row>
        <row r="58">
          <cell r="J58">
            <v>19.64</v>
          </cell>
          <cell r="K58">
            <v>34047</v>
          </cell>
          <cell r="M58">
            <v>34414</v>
          </cell>
          <cell r="N58">
            <v>4.71875</v>
          </cell>
          <cell r="O58">
            <v>34778</v>
          </cell>
          <cell r="P58">
            <v>2.1875</v>
          </cell>
          <cell r="Q58">
            <v>35142</v>
          </cell>
          <cell r="R58">
            <v>2.53125</v>
          </cell>
          <cell r="S58">
            <v>35508</v>
          </cell>
          <cell r="T58">
            <v>4.75</v>
          </cell>
          <cell r="U58">
            <v>35873</v>
          </cell>
          <cell r="V58">
            <v>12.5</v>
          </cell>
          <cell r="W58">
            <v>36238</v>
          </cell>
          <cell r="X58">
            <v>22.199999999949998</v>
          </cell>
          <cell r="Y58">
            <v>36605</v>
          </cell>
          <cell r="Z58">
            <v>29.9</v>
          </cell>
          <cell r="AA58">
            <v>36969</v>
          </cell>
          <cell r="AB58">
            <v>6.8</v>
          </cell>
          <cell r="AC58">
            <v>37334</v>
          </cell>
          <cell r="AD58">
            <v>19.899999999999999</v>
          </cell>
          <cell r="AE58">
            <v>37699</v>
          </cell>
          <cell r="AJ58">
            <v>38741</v>
          </cell>
          <cell r="AK58">
            <v>22.14</v>
          </cell>
          <cell r="AL58">
            <v>38741</v>
          </cell>
        </row>
        <row r="59">
          <cell r="J59">
            <v>19.46</v>
          </cell>
          <cell r="K59">
            <v>34050</v>
          </cell>
          <cell r="M59">
            <v>34415</v>
          </cell>
          <cell r="N59">
            <v>4.65625</v>
          </cell>
          <cell r="O59">
            <v>34779</v>
          </cell>
          <cell r="P59">
            <v>2.21875</v>
          </cell>
          <cell r="Q59">
            <v>35143</v>
          </cell>
          <cell r="R59">
            <v>2.53125</v>
          </cell>
          <cell r="S59">
            <v>35509</v>
          </cell>
          <cell r="T59">
            <v>4.6000000000050001</v>
          </cell>
          <cell r="U59">
            <v>35874</v>
          </cell>
          <cell r="V59">
            <v>13.11249999999</v>
          </cell>
          <cell r="W59">
            <v>36241</v>
          </cell>
          <cell r="X59">
            <v>21.800000000050002</v>
          </cell>
          <cell r="Y59">
            <v>36606</v>
          </cell>
          <cell r="Z59">
            <v>30.25</v>
          </cell>
          <cell r="AA59">
            <v>36970</v>
          </cell>
          <cell r="AB59">
            <v>6.65</v>
          </cell>
          <cell r="AC59">
            <v>37335</v>
          </cell>
          <cell r="AD59">
            <v>20</v>
          </cell>
          <cell r="AE59">
            <v>37700</v>
          </cell>
          <cell r="AJ59">
            <v>38740</v>
          </cell>
          <cell r="AK59">
            <v>22.03</v>
          </cell>
          <cell r="AL59">
            <v>38740</v>
          </cell>
        </row>
        <row r="60">
          <cell r="J60">
            <v>18.649999999999999</v>
          </cell>
          <cell r="K60">
            <v>34051</v>
          </cell>
          <cell r="M60">
            <v>34416</v>
          </cell>
          <cell r="N60">
            <v>4.6875</v>
          </cell>
          <cell r="O60">
            <v>34780</v>
          </cell>
          <cell r="P60">
            <v>2.21875</v>
          </cell>
          <cell r="Q60">
            <v>35144</v>
          </cell>
          <cell r="R60">
            <v>2.5</v>
          </cell>
          <cell r="S60">
            <v>35510</v>
          </cell>
          <cell r="T60">
            <v>4.7000000000129996</v>
          </cell>
          <cell r="U60">
            <v>35877</v>
          </cell>
          <cell r="V60">
            <v>13.8125</v>
          </cell>
          <cell r="W60">
            <v>36242</v>
          </cell>
          <cell r="X60">
            <v>20.949999999949998</v>
          </cell>
          <cell r="Y60">
            <v>36607</v>
          </cell>
          <cell r="Z60">
            <v>29.75</v>
          </cell>
          <cell r="AA60">
            <v>36971</v>
          </cell>
          <cell r="AB60">
            <v>6.6</v>
          </cell>
          <cell r="AC60">
            <v>37336</v>
          </cell>
          <cell r="AD60">
            <v>20.7</v>
          </cell>
          <cell r="AE60">
            <v>37701</v>
          </cell>
          <cell r="AJ60">
            <v>38737</v>
          </cell>
          <cell r="AK60">
            <v>21.905049999999999</v>
          </cell>
          <cell r="AL60">
            <v>38737</v>
          </cell>
        </row>
        <row r="61">
          <cell r="J61">
            <v>18.7</v>
          </cell>
          <cell r="K61">
            <v>34052</v>
          </cell>
          <cell r="M61">
            <v>34417</v>
          </cell>
          <cell r="N61">
            <v>4.625</v>
          </cell>
          <cell r="O61">
            <v>34781</v>
          </cell>
          <cell r="P61">
            <v>2.15625</v>
          </cell>
          <cell r="Q61">
            <v>35145</v>
          </cell>
          <cell r="R61">
            <v>2.46875</v>
          </cell>
          <cell r="S61">
            <v>35513</v>
          </cell>
          <cell r="T61">
            <v>4.625</v>
          </cell>
          <cell r="U61">
            <v>35878</v>
          </cell>
          <cell r="V61">
            <v>13.9375</v>
          </cell>
          <cell r="W61">
            <v>36243</v>
          </cell>
          <cell r="X61">
            <v>21.40000000002</v>
          </cell>
          <cell r="Y61">
            <v>36608</v>
          </cell>
          <cell r="Z61">
            <v>29.15</v>
          </cell>
          <cell r="AA61">
            <v>36972</v>
          </cell>
          <cell r="AB61">
            <v>6.65</v>
          </cell>
          <cell r="AC61">
            <v>37337</v>
          </cell>
          <cell r="AD61">
            <v>20.399999999999999</v>
          </cell>
          <cell r="AE61">
            <v>37704</v>
          </cell>
          <cell r="AJ61">
            <v>38736</v>
          </cell>
          <cell r="AK61">
            <v>22.535</v>
          </cell>
          <cell r="AL61">
            <v>38736</v>
          </cell>
        </row>
        <row r="62">
          <cell r="J62">
            <v>19.690000000000001</v>
          </cell>
          <cell r="K62">
            <v>34053</v>
          </cell>
          <cell r="M62">
            <v>34418</v>
          </cell>
          <cell r="N62">
            <v>4.59375</v>
          </cell>
          <cell r="O62">
            <v>34782</v>
          </cell>
          <cell r="P62">
            <v>2.1875</v>
          </cell>
          <cell r="Q62">
            <v>35146</v>
          </cell>
          <cell r="R62">
            <v>2.4375</v>
          </cell>
          <cell r="S62">
            <v>35514</v>
          </cell>
          <cell r="T62">
            <v>4.7124999999949999</v>
          </cell>
          <cell r="U62">
            <v>35879</v>
          </cell>
          <cell r="V62">
            <v>13.9375</v>
          </cell>
          <cell r="W62">
            <v>36244</v>
          </cell>
          <cell r="X62">
            <v>21.800000000050002</v>
          </cell>
          <cell r="Y62">
            <v>36609</v>
          </cell>
          <cell r="Z62">
            <v>29.2</v>
          </cell>
          <cell r="AA62">
            <v>36973</v>
          </cell>
          <cell r="AB62">
            <v>6.5</v>
          </cell>
          <cell r="AC62">
            <v>37340</v>
          </cell>
          <cell r="AD62">
            <v>19.600000000000001</v>
          </cell>
          <cell r="AE62">
            <v>37705</v>
          </cell>
          <cell r="AJ62">
            <v>38735</v>
          </cell>
          <cell r="AK62">
            <v>21.35005</v>
          </cell>
          <cell r="AL62">
            <v>38735</v>
          </cell>
        </row>
        <row r="63">
          <cell r="J63">
            <v>18.899999999999999</v>
          </cell>
          <cell r="K63">
            <v>34054</v>
          </cell>
          <cell r="M63">
            <v>34421</v>
          </cell>
          <cell r="N63">
            <v>4.5</v>
          </cell>
          <cell r="O63">
            <v>34785</v>
          </cell>
          <cell r="P63">
            <v>2.25</v>
          </cell>
          <cell r="Q63">
            <v>35149</v>
          </cell>
          <cell r="R63">
            <v>2.375</v>
          </cell>
          <cell r="S63">
            <v>35515</v>
          </cell>
          <cell r="T63">
            <v>4.5375000000050001</v>
          </cell>
          <cell r="U63">
            <v>35880</v>
          </cell>
          <cell r="V63">
            <v>13.875</v>
          </cell>
          <cell r="W63">
            <v>36245</v>
          </cell>
          <cell r="X63">
            <v>22.199999999949998</v>
          </cell>
          <cell r="Y63">
            <v>36612</v>
          </cell>
          <cell r="Z63">
            <v>29.35</v>
          </cell>
          <cell r="AA63">
            <v>36976</v>
          </cell>
          <cell r="AB63">
            <v>6.57</v>
          </cell>
          <cell r="AC63">
            <v>37341</v>
          </cell>
          <cell r="AD63">
            <v>20.75</v>
          </cell>
          <cell r="AE63">
            <v>37706</v>
          </cell>
          <cell r="AJ63">
            <v>38734</v>
          </cell>
          <cell r="AK63">
            <v>21.23995</v>
          </cell>
          <cell r="AL63">
            <v>38734</v>
          </cell>
        </row>
        <row r="64">
          <cell r="J64">
            <v>19.420000000000002</v>
          </cell>
          <cell r="K64">
            <v>34057</v>
          </cell>
          <cell r="M64">
            <v>34422</v>
          </cell>
          <cell r="N64">
            <v>4.4375</v>
          </cell>
          <cell r="O64">
            <v>34786</v>
          </cell>
          <cell r="P64">
            <v>2.3125</v>
          </cell>
          <cell r="Q64">
            <v>35150</v>
          </cell>
          <cell r="R64">
            <v>2.25</v>
          </cell>
          <cell r="S64">
            <v>35516</v>
          </cell>
          <cell r="T64">
            <v>4.625</v>
          </cell>
          <cell r="U64">
            <v>35881</v>
          </cell>
          <cell r="V64">
            <v>14.5</v>
          </cell>
          <cell r="W64">
            <v>36248</v>
          </cell>
          <cell r="X64">
            <v>22.949999999949998</v>
          </cell>
          <cell r="Y64">
            <v>36613</v>
          </cell>
          <cell r="Z64">
            <v>28.65</v>
          </cell>
          <cell r="AA64">
            <v>36977</v>
          </cell>
          <cell r="AB64">
            <v>6.65</v>
          </cell>
          <cell r="AC64">
            <v>37342</v>
          </cell>
          <cell r="AD64">
            <v>21.19</v>
          </cell>
          <cell r="AE64">
            <v>37707</v>
          </cell>
          <cell r="AJ64">
            <v>38730</v>
          </cell>
          <cell r="AK64">
            <v>21.254999999999999</v>
          </cell>
          <cell r="AL64">
            <v>38730</v>
          </cell>
        </row>
        <row r="65">
          <cell r="J65">
            <v>20.100000000000001</v>
          </cell>
          <cell r="K65">
            <v>34058</v>
          </cell>
          <cell r="M65">
            <v>34423</v>
          </cell>
          <cell r="N65">
            <v>4.375</v>
          </cell>
          <cell r="O65">
            <v>34787</v>
          </cell>
          <cell r="P65">
            <v>2.25</v>
          </cell>
          <cell r="Q65">
            <v>35151</v>
          </cell>
          <cell r="R65">
            <v>2.28125</v>
          </cell>
          <cell r="S65">
            <v>35517</v>
          </cell>
          <cell r="U65">
            <v>35884</v>
          </cell>
          <cell r="V65">
            <v>14.5</v>
          </cell>
          <cell r="W65">
            <v>36249</v>
          </cell>
          <cell r="X65">
            <v>23.800000000050002</v>
          </cell>
          <cell r="Y65">
            <v>36614</v>
          </cell>
          <cell r="Z65">
            <v>26.45</v>
          </cell>
          <cell r="AA65">
            <v>36978</v>
          </cell>
          <cell r="AB65">
            <v>7.05</v>
          </cell>
          <cell r="AC65">
            <v>37343</v>
          </cell>
          <cell r="AD65">
            <v>21.15</v>
          </cell>
          <cell r="AE65">
            <v>37708</v>
          </cell>
          <cell r="AJ65">
            <v>38729</v>
          </cell>
          <cell r="AK65">
            <v>21.445</v>
          </cell>
          <cell r="AL65">
            <v>38729</v>
          </cell>
        </row>
        <row r="66">
          <cell r="J66">
            <v>19.89</v>
          </cell>
          <cell r="K66">
            <v>34059</v>
          </cell>
          <cell r="M66">
            <v>34424</v>
          </cell>
          <cell r="N66">
            <v>4.21875</v>
          </cell>
          <cell r="O66">
            <v>34788</v>
          </cell>
          <cell r="P66">
            <v>2.21875</v>
          </cell>
          <cell r="Q66">
            <v>35152</v>
          </cell>
          <cell r="R66">
            <v>2.28125</v>
          </cell>
          <cell r="S66">
            <v>35520</v>
          </cell>
          <cell r="T66">
            <v>4.4500000000129996</v>
          </cell>
          <cell r="U66">
            <v>35885</v>
          </cell>
          <cell r="V66">
            <v>14.5</v>
          </cell>
          <cell r="W66">
            <v>36250</v>
          </cell>
          <cell r="X66">
            <v>23.199999999949998</v>
          </cell>
          <cell r="Y66">
            <v>36615</v>
          </cell>
          <cell r="Z66">
            <v>24.7</v>
          </cell>
          <cell r="AA66">
            <v>36979</v>
          </cell>
          <cell r="AB66">
            <v>6.6</v>
          </cell>
          <cell r="AC66">
            <v>37344</v>
          </cell>
          <cell r="AE66">
            <v>37711</v>
          </cell>
          <cell r="AJ66">
            <v>38728</v>
          </cell>
          <cell r="AK66">
            <v>21.754999999999999</v>
          </cell>
          <cell r="AL66">
            <v>38728</v>
          </cell>
        </row>
        <row r="67">
          <cell r="J67">
            <v>20</v>
          </cell>
          <cell r="K67">
            <v>34060</v>
          </cell>
          <cell r="M67">
            <v>34425</v>
          </cell>
          <cell r="O67">
            <v>34789</v>
          </cell>
          <cell r="P67">
            <v>2.15625</v>
          </cell>
          <cell r="Q67">
            <v>35153</v>
          </cell>
          <cell r="R67">
            <v>2.34375</v>
          </cell>
          <cell r="S67">
            <v>35521</v>
          </cell>
          <cell r="T67">
            <v>4.4375</v>
          </cell>
          <cell r="U67">
            <v>35886</v>
          </cell>
          <cell r="V67">
            <v>15.4375</v>
          </cell>
          <cell r="W67">
            <v>36251</v>
          </cell>
          <cell r="X67">
            <v>24.40000000002</v>
          </cell>
          <cell r="Y67">
            <v>36616</v>
          </cell>
          <cell r="Z67">
            <v>25.75</v>
          </cell>
          <cell r="AA67">
            <v>36980</v>
          </cell>
          <cell r="AB67">
            <v>6.8</v>
          </cell>
          <cell r="AC67">
            <v>37347</v>
          </cell>
          <cell r="AD67">
            <v>21.2</v>
          </cell>
          <cell r="AE67">
            <v>37712</v>
          </cell>
          <cell r="AJ67">
            <v>38727</v>
          </cell>
          <cell r="AK67">
            <v>20.995000000000001</v>
          </cell>
          <cell r="AL67">
            <v>38727</v>
          </cell>
        </row>
        <row r="68">
          <cell r="J68">
            <v>20.45</v>
          </cell>
          <cell r="K68">
            <v>34061</v>
          </cell>
          <cell r="M68">
            <v>34428</v>
          </cell>
          <cell r="N68">
            <v>4.3125</v>
          </cell>
          <cell r="O68">
            <v>34792</v>
          </cell>
          <cell r="P68">
            <v>2.1875</v>
          </cell>
          <cell r="Q68">
            <v>35156</v>
          </cell>
          <cell r="R68">
            <v>2.375</v>
          </cell>
          <cell r="S68">
            <v>35522</v>
          </cell>
          <cell r="T68">
            <v>4.3999999999949999</v>
          </cell>
          <cell r="U68">
            <v>35887</v>
          </cell>
          <cell r="V68">
            <v>16.5</v>
          </cell>
          <cell r="W68">
            <v>36252</v>
          </cell>
          <cell r="Y68">
            <v>36619</v>
          </cell>
          <cell r="Z68">
            <v>25.15</v>
          </cell>
          <cell r="AA68">
            <v>36983</v>
          </cell>
          <cell r="AB68">
            <v>6.9</v>
          </cell>
          <cell r="AC68">
            <v>37348</v>
          </cell>
          <cell r="AD68">
            <v>20.61</v>
          </cell>
          <cell r="AE68">
            <v>37713</v>
          </cell>
          <cell r="AJ68">
            <v>38726</v>
          </cell>
          <cell r="AK68">
            <v>20.99</v>
          </cell>
          <cell r="AL68">
            <v>38726</v>
          </cell>
        </row>
        <row r="69">
          <cell r="J69">
            <v>20.56</v>
          </cell>
          <cell r="K69">
            <v>34064</v>
          </cell>
          <cell r="M69">
            <v>34429</v>
          </cell>
          <cell r="N69">
            <v>4.40625</v>
          </cell>
          <cell r="O69">
            <v>34793</v>
          </cell>
          <cell r="P69">
            <v>2.15625</v>
          </cell>
          <cell r="Q69">
            <v>35157</v>
          </cell>
          <cell r="R69">
            <v>2.40625</v>
          </cell>
          <cell r="S69">
            <v>35523</v>
          </cell>
          <cell r="T69">
            <v>4.3999999999949999</v>
          </cell>
          <cell r="U69">
            <v>35888</v>
          </cell>
          <cell r="V69">
            <v>16.324999999949998</v>
          </cell>
          <cell r="W69">
            <v>36255</v>
          </cell>
          <cell r="X69">
            <v>26.300000000050002</v>
          </cell>
          <cell r="Y69">
            <v>36620</v>
          </cell>
          <cell r="Z69">
            <v>23.2</v>
          </cell>
          <cell r="AA69">
            <v>36984</v>
          </cell>
          <cell r="AB69">
            <v>6.79</v>
          </cell>
          <cell r="AC69">
            <v>37349</v>
          </cell>
          <cell r="AD69">
            <v>20.05</v>
          </cell>
          <cell r="AE69">
            <v>37714</v>
          </cell>
          <cell r="AJ69">
            <v>38723</v>
          </cell>
          <cell r="AK69">
            <v>20.420000000000002</v>
          </cell>
          <cell r="AL69">
            <v>38723</v>
          </cell>
        </row>
        <row r="70">
          <cell r="J70">
            <v>20.82</v>
          </cell>
          <cell r="K70">
            <v>34065</v>
          </cell>
          <cell r="M70">
            <v>34430</v>
          </cell>
          <cell r="N70">
            <v>4.46875</v>
          </cell>
          <cell r="O70">
            <v>34794</v>
          </cell>
          <cell r="P70">
            <v>2.125</v>
          </cell>
          <cell r="Q70">
            <v>35158</v>
          </cell>
          <cell r="R70">
            <v>2.375</v>
          </cell>
          <cell r="S70">
            <v>35524</v>
          </cell>
          <cell r="T70">
            <v>4.4249999999870004</v>
          </cell>
          <cell r="U70">
            <v>35891</v>
          </cell>
          <cell r="V70">
            <v>16.712499999910001</v>
          </cell>
          <cell r="W70">
            <v>36256</v>
          </cell>
          <cell r="X70">
            <v>25.199999999949998</v>
          </cell>
          <cell r="Y70">
            <v>36621</v>
          </cell>
          <cell r="Z70">
            <v>22.65</v>
          </cell>
          <cell r="AA70">
            <v>36985</v>
          </cell>
          <cell r="AB70">
            <v>6.9</v>
          </cell>
          <cell r="AC70">
            <v>37350</v>
          </cell>
          <cell r="AD70">
            <v>20.03</v>
          </cell>
          <cell r="AE70">
            <v>37715</v>
          </cell>
          <cell r="AJ70">
            <v>38722</v>
          </cell>
          <cell r="AK70">
            <v>20.09</v>
          </cell>
          <cell r="AL70">
            <v>38722</v>
          </cell>
        </row>
        <row r="71">
          <cell r="J71">
            <v>20.61</v>
          </cell>
          <cell r="K71">
            <v>34066</v>
          </cell>
          <cell r="M71">
            <v>34431</v>
          </cell>
          <cell r="N71">
            <v>4.4375</v>
          </cell>
          <cell r="O71">
            <v>34795</v>
          </cell>
          <cell r="P71">
            <v>2.125</v>
          </cell>
          <cell r="Q71">
            <v>35159</v>
          </cell>
          <cell r="R71">
            <v>2.40625</v>
          </cell>
          <cell r="S71">
            <v>35527</v>
          </cell>
          <cell r="T71">
            <v>4.625</v>
          </cell>
          <cell r="U71">
            <v>35892</v>
          </cell>
          <cell r="V71">
            <v>16.837499999910001</v>
          </cell>
          <cell r="W71">
            <v>36257</v>
          </cell>
          <cell r="X71">
            <v>25</v>
          </cell>
          <cell r="Y71">
            <v>36622</v>
          </cell>
          <cell r="Z71">
            <v>26.35</v>
          </cell>
          <cell r="AA71">
            <v>36986</v>
          </cell>
          <cell r="AB71">
            <v>7.25</v>
          </cell>
          <cell r="AC71">
            <v>37351</v>
          </cell>
          <cell r="AD71">
            <v>19.850000000000001</v>
          </cell>
          <cell r="AE71">
            <v>37718</v>
          </cell>
          <cell r="AJ71">
            <v>38721</v>
          </cell>
          <cell r="AK71">
            <v>19.645</v>
          </cell>
          <cell r="AL71">
            <v>38721</v>
          </cell>
        </row>
        <row r="72">
          <cell r="J72">
            <v>20.85</v>
          </cell>
          <cell r="K72">
            <v>34067</v>
          </cell>
          <cell r="M72">
            <v>34432</v>
          </cell>
          <cell r="N72">
            <v>4.375</v>
          </cell>
          <cell r="O72">
            <v>34796</v>
          </cell>
          <cell r="P72">
            <v>2.09375</v>
          </cell>
          <cell r="Q72">
            <v>35160</v>
          </cell>
          <cell r="S72">
            <v>35528</v>
          </cell>
          <cell r="T72">
            <v>4.5</v>
          </cell>
          <cell r="U72">
            <v>35893</v>
          </cell>
          <cell r="V72">
            <v>16.949999999949998</v>
          </cell>
          <cell r="W72">
            <v>36258</v>
          </cell>
          <cell r="X72">
            <v>23.5</v>
          </cell>
          <cell r="Y72">
            <v>36623</v>
          </cell>
          <cell r="Z72">
            <v>28.9</v>
          </cell>
          <cell r="AA72">
            <v>36987</v>
          </cell>
          <cell r="AB72">
            <v>6.95</v>
          </cell>
          <cell r="AC72">
            <v>37354</v>
          </cell>
          <cell r="AD72">
            <v>19.010000000000002</v>
          </cell>
          <cell r="AE72">
            <v>37719</v>
          </cell>
          <cell r="AJ72">
            <v>38720</v>
          </cell>
          <cell r="AK72">
            <v>19.11</v>
          </cell>
          <cell r="AL72">
            <v>38720</v>
          </cell>
        </row>
        <row r="73">
          <cell r="J73">
            <v>19.739999999999998</v>
          </cell>
          <cell r="K73">
            <v>34068</v>
          </cell>
          <cell r="M73">
            <v>34435</v>
          </cell>
          <cell r="N73">
            <v>4.40625</v>
          </cell>
          <cell r="O73">
            <v>34799</v>
          </cell>
          <cell r="P73">
            <v>2.0625</v>
          </cell>
          <cell r="Q73">
            <v>35163</v>
          </cell>
          <cell r="R73">
            <v>2.3125</v>
          </cell>
          <cell r="S73">
            <v>35529</v>
          </cell>
          <cell r="T73">
            <v>4.5625</v>
          </cell>
          <cell r="U73">
            <v>35894</v>
          </cell>
          <cell r="V73">
            <v>17.225000000089999</v>
          </cell>
          <cell r="W73">
            <v>36259</v>
          </cell>
          <cell r="X73">
            <v>23.59999999998</v>
          </cell>
          <cell r="Y73">
            <v>36626</v>
          </cell>
          <cell r="Z73">
            <v>26.75</v>
          </cell>
          <cell r="AA73">
            <v>36990</v>
          </cell>
          <cell r="AB73">
            <v>7.45</v>
          </cell>
          <cell r="AC73">
            <v>37355</v>
          </cell>
          <cell r="AD73">
            <v>18.7</v>
          </cell>
          <cell r="AE73">
            <v>37720</v>
          </cell>
          <cell r="AJ73">
            <v>38716</v>
          </cell>
          <cell r="AK73">
            <v>18.28</v>
          </cell>
          <cell r="AL73">
            <v>38716</v>
          </cell>
        </row>
        <row r="74">
          <cell r="J74">
            <v>19.420000000000002</v>
          </cell>
          <cell r="K74">
            <v>34071</v>
          </cell>
          <cell r="M74">
            <v>34436</v>
          </cell>
          <cell r="N74">
            <v>4.4375</v>
          </cell>
          <cell r="O74">
            <v>34800</v>
          </cell>
          <cell r="P74">
            <v>2.25</v>
          </cell>
          <cell r="Q74">
            <v>35164</v>
          </cell>
          <cell r="R74">
            <v>2.3125</v>
          </cell>
          <cell r="S74">
            <v>35530</v>
          </cell>
          <cell r="T74">
            <v>4.4375</v>
          </cell>
          <cell r="U74">
            <v>35895</v>
          </cell>
          <cell r="W74">
            <v>36262</v>
          </cell>
          <cell r="X74">
            <v>22.699999999949998</v>
          </cell>
          <cell r="Y74">
            <v>36627</v>
          </cell>
          <cell r="Z74">
            <v>25.2</v>
          </cell>
          <cell r="AA74">
            <v>36991</v>
          </cell>
          <cell r="AB74">
            <v>7.5</v>
          </cell>
          <cell r="AC74">
            <v>37356</v>
          </cell>
          <cell r="AD74">
            <v>17.66</v>
          </cell>
          <cell r="AE74">
            <v>37721</v>
          </cell>
          <cell r="AJ74">
            <v>38715</v>
          </cell>
          <cell r="AK74">
            <v>18.635000000000002</v>
          </cell>
          <cell r="AL74">
            <v>38715</v>
          </cell>
        </row>
        <row r="75">
          <cell r="J75">
            <v>19.8</v>
          </cell>
          <cell r="K75">
            <v>34072</v>
          </cell>
          <cell r="M75">
            <v>34437</v>
          </cell>
          <cell r="N75">
            <v>4.5</v>
          </cell>
          <cell r="O75">
            <v>34801</v>
          </cell>
          <cell r="P75">
            <v>2.1875</v>
          </cell>
          <cell r="Q75">
            <v>35165</v>
          </cell>
          <cell r="R75">
            <v>2.375</v>
          </cell>
          <cell r="S75">
            <v>35531</v>
          </cell>
          <cell r="T75">
            <v>4.3875000000129996</v>
          </cell>
          <cell r="U75">
            <v>35898</v>
          </cell>
          <cell r="V75">
            <v>16.712499999910001</v>
          </cell>
          <cell r="W75">
            <v>36263</v>
          </cell>
          <cell r="X75">
            <v>22.09999999998</v>
          </cell>
          <cell r="Y75">
            <v>36628</v>
          </cell>
          <cell r="Z75">
            <v>24.1</v>
          </cell>
          <cell r="AA75">
            <v>36992</v>
          </cell>
          <cell r="AB75">
            <v>7.7</v>
          </cell>
          <cell r="AC75">
            <v>37357</v>
          </cell>
          <cell r="AD75">
            <v>17.5</v>
          </cell>
          <cell r="AE75">
            <v>37722</v>
          </cell>
          <cell r="AJ75">
            <v>38714</v>
          </cell>
          <cell r="AK75">
            <v>19.059999999999999</v>
          </cell>
          <cell r="AL75">
            <v>38714</v>
          </cell>
        </row>
        <row r="76">
          <cell r="J76">
            <v>19.95</v>
          </cell>
          <cell r="K76">
            <v>34073</v>
          </cell>
          <cell r="M76">
            <v>34438</v>
          </cell>
          <cell r="N76">
            <v>4.5</v>
          </cell>
          <cell r="O76">
            <v>34802</v>
          </cell>
          <cell r="P76">
            <v>2.09375</v>
          </cell>
          <cell r="Q76">
            <v>35166</v>
          </cell>
          <cell r="R76">
            <v>2.3125</v>
          </cell>
          <cell r="S76">
            <v>35534</v>
          </cell>
          <cell r="T76">
            <v>4.25</v>
          </cell>
          <cell r="U76">
            <v>35899</v>
          </cell>
          <cell r="V76">
            <v>16.5</v>
          </cell>
          <cell r="W76">
            <v>36264</v>
          </cell>
          <cell r="X76">
            <v>22.5</v>
          </cell>
          <cell r="Y76">
            <v>36629</v>
          </cell>
          <cell r="Z76">
            <v>24.65</v>
          </cell>
          <cell r="AA76">
            <v>36993</v>
          </cell>
          <cell r="AB76">
            <v>7.83</v>
          </cell>
          <cell r="AC76">
            <v>37358</v>
          </cell>
          <cell r="AD76">
            <v>18.850000000000001</v>
          </cell>
          <cell r="AE76">
            <v>37725</v>
          </cell>
          <cell r="AJ76">
            <v>38713</v>
          </cell>
          <cell r="AK76">
            <v>18.885000000000002</v>
          </cell>
          <cell r="AL76">
            <v>38713</v>
          </cell>
        </row>
        <row r="77">
          <cell r="J77">
            <v>19.68</v>
          </cell>
          <cell r="K77">
            <v>34074</v>
          </cell>
          <cell r="M77">
            <v>34439</v>
          </cell>
          <cell r="N77">
            <v>4.3125</v>
          </cell>
          <cell r="O77">
            <v>34803</v>
          </cell>
          <cell r="Q77">
            <v>35167</v>
          </cell>
          <cell r="R77">
            <v>2.34375</v>
          </cell>
          <cell r="S77">
            <v>35535</v>
          </cell>
          <cell r="T77">
            <v>4.2250000000050001</v>
          </cell>
          <cell r="U77">
            <v>35900</v>
          </cell>
          <cell r="V77">
            <v>15.875</v>
          </cell>
          <cell r="W77">
            <v>36265</v>
          </cell>
          <cell r="X77">
            <v>22</v>
          </cell>
          <cell r="Y77">
            <v>36630</v>
          </cell>
          <cell r="Z77">
            <v>24.1</v>
          </cell>
          <cell r="AA77">
            <v>36994</v>
          </cell>
          <cell r="AC77">
            <v>37361</v>
          </cell>
          <cell r="AD77">
            <v>18.829999999999998</v>
          </cell>
          <cell r="AE77">
            <v>37726</v>
          </cell>
          <cell r="AJ77">
            <v>38709</v>
          </cell>
          <cell r="AK77">
            <v>18.77</v>
          </cell>
          <cell r="AL77">
            <v>38709</v>
          </cell>
        </row>
        <row r="78">
          <cell r="J78">
            <v>19.7</v>
          </cell>
          <cell r="K78">
            <v>34075</v>
          </cell>
          <cell r="M78">
            <v>34442</v>
          </cell>
          <cell r="N78">
            <v>4.0625</v>
          </cell>
          <cell r="O78">
            <v>34806</v>
          </cell>
          <cell r="P78">
            <v>2.09375</v>
          </cell>
          <cell r="Q78">
            <v>35170</v>
          </cell>
          <cell r="R78">
            <v>2.2999999999880001</v>
          </cell>
          <cell r="S78">
            <v>35536</v>
          </cell>
          <cell r="T78">
            <v>4.0750000000129996</v>
          </cell>
          <cell r="U78">
            <v>35901</v>
          </cell>
          <cell r="V78">
            <v>15.9</v>
          </cell>
          <cell r="W78">
            <v>36266</v>
          </cell>
          <cell r="X78">
            <v>21.300000000050002</v>
          </cell>
          <cell r="Y78">
            <v>36633</v>
          </cell>
          <cell r="Z78">
            <v>25</v>
          </cell>
          <cell r="AA78">
            <v>36997</v>
          </cell>
          <cell r="AB78">
            <v>8.1</v>
          </cell>
          <cell r="AC78">
            <v>37362</v>
          </cell>
          <cell r="AD78">
            <v>19.45</v>
          </cell>
          <cell r="AE78">
            <v>37727</v>
          </cell>
          <cell r="AJ78">
            <v>38708</v>
          </cell>
          <cell r="AK78">
            <v>18.625</v>
          </cell>
          <cell r="AL78">
            <v>38708</v>
          </cell>
        </row>
        <row r="79">
          <cell r="J79">
            <v>19.62</v>
          </cell>
          <cell r="K79">
            <v>34078</v>
          </cell>
          <cell r="M79">
            <v>34443</v>
          </cell>
          <cell r="N79">
            <v>3.96875</v>
          </cell>
          <cell r="O79">
            <v>34807</v>
          </cell>
          <cell r="P79">
            <v>2.03125</v>
          </cell>
          <cell r="Q79">
            <v>35171</v>
          </cell>
          <cell r="R79">
            <v>2.2625000000119999</v>
          </cell>
          <cell r="S79">
            <v>35537</v>
          </cell>
          <cell r="T79">
            <v>4.0750000000129996</v>
          </cell>
          <cell r="U79">
            <v>35902</v>
          </cell>
          <cell r="V79">
            <v>15.475000000010001</v>
          </cell>
          <cell r="W79">
            <v>36269</v>
          </cell>
          <cell r="X79">
            <v>19.949999999949998</v>
          </cell>
          <cell r="Y79">
            <v>36634</v>
          </cell>
          <cell r="Z79">
            <v>24.6</v>
          </cell>
          <cell r="AA79">
            <v>36998</v>
          </cell>
          <cell r="AB79">
            <v>7.9</v>
          </cell>
          <cell r="AC79">
            <v>37363</v>
          </cell>
          <cell r="AD79">
            <v>18.55</v>
          </cell>
          <cell r="AE79">
            <v>37728</v>
          </cell>
          <cell r="AJ79">
            <v>38707</v>
          </cell>
          <cell r="AK79">
            <v>18.074999999999999</v>
          </cell>
          <cell r="AL79">
            <v>38707</v>
          </cell>
        </row>
        <row r="80">
          <cell r="J80">
            <v>19.25</v>
          </cell>
          <cell r="K80">
            <v>34079</v>
          </cell>
          <cell r="M80">
            <v>34444</v>
          </cell>
          <cell r="N80">
            <v>3.96875</v>
          </cell>
          <cell r="O80">
            <v>34808</v>
          </cell>
          <cell r="P80">
            <v>2</v>
          </cell>
          <cell r="Q80">
            <v>35172</v>
          </cell>
          <cell r="R80">
            <v>2.2999999999880001</v>
          </cell>
          <cell r="S80">
            <v>35538</v>
          </cell>
          <cell r="T80">
            <v>4.2374999999870004</v>
          </cell>
          <cell r="U80">
            <v>35905</v>
          </cell>
          <cell r="V80">
            <v>16.875</v>
          </cell>
          <cell r="W80">
            <v>36270</v>
          </cell>
          <cell r="X80">
            <v>20.40000000002</v>
          </cell>
          <cell r="Y80">
            <v>36635</v>
          </cell>
          <cell r="Z80">
            <v>25.6</v>
          </cell>
          <cell r="AA80">
            <v>36999</v>
          </cell>
          <cell r="AB80">
            <v>8.15</v>
          </cell>
          <cell r="AC80">
            <v>37364</v>
          </cell>
          <cell r="AD80">
            <v>18.059999999999999</v>
          </cell>
          <cell r="AE80">
            <v>37729</v>
          </cell>
          <cell r="AJ80">
            <v>38706</v>
          </cell>
          <cell r="AK80">
            <v>18.11</v>
          </cell>
          <cell r="AL80">
            <v>38706</v>
          </cell>
        </row>
        <row r="81">
          <cell r="J81">
            <v>19.399999999999999</v>
          </cell>
          <cell r="K81">
            <v>34080</v>
          </cell>
          <cell r="M81">
            <v>34445</v>
          </cell>
          <cell r="N81">
            <v>4.09375</v>
          </cell>
          <cell r="O81">
            <v>34809</v>
          </cell>
          <cell r="P81">
            <v>2</v>
          </cell>
          <cell r="Q81">
            <v>35173</v>
          </cell>
          <cell r="R81">
            <v>2.25</v>
          </cell>
          <cell r="S81">
            <v>35541</v>
          </cell>
          <cell r="T81">
            <v>4.0750000000129996</v>
          </cell>
          <cell r="U81">
            <v>35906</v>
          </cell>
          <cell r="V81">
            <v>16.550000000050002</v>
          </cell>
          <cell r="W81">
            <v>36271</v>
          </cell>
          <cell r="X81">
            <v>20.300000000050002</v>
          </cell>
          <cell r="Y81">
            <v>36636</v>
          </cell>
          <cell r="Z81">
            <v>26.3</v>
          </cell>
          <cell r="AA81">
            <v>37000</v>
          </cell>
          <cell r="AB81">
            <v>8.14</v>
          </cell>
          <cell r="AC81">
            <v>37365</v>
          </cell>
          <cell r="AD81">
            <v>18.11</v>
          </cell>
          <cell r="AE81">
            <v>37732</v>
          </cell>
          <cell r="AJ81">
            <v>38705</v>
          </cell>
          <cell r="AK81">
            <v>18.12</v>
          </cell>
          <cell r="AL81">
            <v>38705</v>
          </cell>
        </row>
        <row r="82">
          <cell r="J82">
            <v>18.88</v>
          </cell>
          <cell r="K82">
            <v>34081</v>
          </cell>
          <cell r="M82">
            <v>34446</v>
          </cell>
          <cell r="N82">
            <v>4.15625</v>
          </cell>
          <cell r="O82">
            <v>34810</v>
          </cell>
          <cell r="P82">
            <v>2.03125</v>
          </cell>
          <cell r="Q82">
            <v>35174</v>
          </cell>
          <cell r="R82">
            <v>2.3125</v>
          </cell>
          <cell r="S82">
            <v>35542</v>
          </cell>
          <cell r="T82">
            <v>4.1124999999870004</v>
          </cell>
          <cell r="U82">
            <v>35907</v>
          </cell>
          <cell r="V82">
            <v>16.199999999949998</v>
          </cell>
          <cell r="W82">
            <v>36272</v>
          </cell>
          <cell r="X82">
            <v>20.5</v>
          </cell>
          <cell r="Y82">
            <v>36637</v>
          </cell>
          <cell r="AA82">
            <v>37001</v>
          </cell>
          <cell r="AB82">
            <v>8.25</v>
          </cell>
          <cell r="AC82">
            <v>37368</v>
          </cell>
          <cell r="AD82">
            <v>17.350000000000001</v>
          </cell>
          <cell r="AE82">
            <v>37733</v>
          </cell>
          <cell r="AJ82">
            <v>38702</v>
          </cell>
          <cell r="AK82">
            <v>18.425000000000001</v>
          </cell>
          <cell r="AL82">
            <v>38702</v>
          </cell>
        </row>
        <row r="83">
          <cell r="J83">
            <v>18.5</v>
          </cell>
          <cell r="K83">
            <v>34082</v>
          </cell>
          <cell r="M83">
            <v>34449</v>
          </cell>
          <cell r="N83">
            <v>4.3125</v>
          </cell>
          <cell r="O83">
            <v>34813</v>
          </cell>
          <cell r="P83">
            <v>2.0625</v>
          </cell>
          <cell r="Q83">
            <v>35177</v>
          </cell>
          <cell r="R83">
            <v>2.2749999999939998</v>
          </cell>
          <cell r="S83">
            <v>35543</v>
          </cell>
          <cell r="T83">
            <v>4.1499999999949999</v>
          </cell>
          <cell r="U83">
            <v>35908</v>
          </cell>
          <cell r="V83">
            <v>15.44999999995</v>
          </cell>
          <cell r="W83">
            <v>36273</v>
          </cell>
          <cell r="X83">
            <v>19.949999999949998</v>
          </cell>
          <cell r="Y83">
            <v>36640</v>
          </cell>
          <cell r="Z83">
            <v>26.9</v>
          </cell>
          <cell r="AA83">
            <v>37004</v>
          </cell>
          <cell r="AB83">
            <v>8.6999999999999993</v>
          </cell>
          <cell r="AC83">
            <v>37369</v>
          </cell>
          <cell r="AD83">
            <v>17.350000000000001</v>
          </cell>
          <cell r="AE83">
            <v>37734</v>
          </cell>
          <cell r="AJ83">
            <v>38701</v>
          </cell>
          <cell r="AK83">
            <v>18.265000000000001</v>
          </cell>
          <cell r="AL83">
            <v>38701</v>
          </cell>
        </row>
        <row r="84">
          <cell r="J84">
            <v>18.829999999999998</v>
          </cell>
          <cell r="K84">
            <v>34085</v>
          </cell>
          <cell r="M84">
            <v>34450</v>
          </cell>
          <cell r="N84">
            <v>4.28125</v>
          </cell>
          <cell r="O84">
            <v>34814</v>
          </cell>
          <cell r="P84">
            <v>2.09375</v>
          </cell>
          <cell r="Q84">
            <v>35178</v>
          </cell>
          <cell r="R84">
            <v>2.2625000000119999</v>
          </cell>
          <cell r="S84">
            <v>35544</v>
          </cell>
          <cell r="T84">
            <v>4.1499999999949999</v>
          </cell>
          <cell r="U84">
            <v>35909</v>
          </cell>
          <cell r="V84">
            <v>15.59999999998</v>
          </cell>
          <cell r="W84">
            <v>36276</v>
          </cell>
          <cell r="X84">
            <v>21.40000000002</v>
          </cell>
          <cell r="Y84">
            <v>36641</v>
          </cell>
          <cell r="Z84">
            <v>28.25</v>
          </cell>
          <cell r="AA84">
            <v>37005</v>
          </cell>
          <cell r="AB84">
            <v>8.83</v>
          </cell>
          <cell r="AC84">
            <v>37370</v>
          </cell>
          <cell r="AD84">
            <v>17.13</v>
          </cell>
          <cell r="AE84">
            <v>37735</v>
          </cell>
          <cell r="AJ84">
            <v>38700</v>
          </cell>
          <cell r="AK84">
            <v>18.5</v>
          </cell>
          <cell r="AL84">
            <v>38700</v>
          </cell>
        </row>
        <row r="85">
          <cell r="J85">
            <v>19.05</v>
          </cell>
          <cell r="K85">
            <v>34086</v>
          </cell>
          <cell r="M85">
            <v>34451</v>
          </cell>
          <cell r="N85">
            <v>4.3125</v>
          </cell>
          <cell r="O85">
            <v>34815</v>
          </cell>
          <cell r="P85">
            <v>2.125</v>
          </cell>
          <cell r="Q85">
            <v>35179</v>
          </cell>
          <cell r="R85">
            <v>2.2625000000119999</v>
          </cell>
          <cell r="S85">
            <v>35545</v>
          </cell>
          <cell r="T85">
            <v>4.0750000000129996</v>
          </cell>
          <cell r="U85">
            <v>35912</v>
          </cell>
          <cell r="V85">
            <v>15.55000000005</v>
          </cell>
          <cell r="W85">
            <v>36277</v>
          </cell>
          <cell r="X85">
            <v>21.09999999998</v>
          </cell>
          <cell r="Y85">
            <v>36642</v>
          </cell>
          <cell r="Z85">
            <v>28.8</v>
          </cell>
          <cell r="AA85">
            <v>37006</v>
          </cell>
          <cell r="AB85">
            <v>8.85</v>
          </cell>
          <cell r="AC85">
            <v>37371</v>
          </cell>
          <cell r="AD85">
            <v>16.55</v>
          </cell>
          <cell r="AE85">
            <v>37736</v>
          </cell>
          <cell r="AJ85">
            <v>38699</v>
          </cell>
          <cell r="AK85">
            <v>18.675000000000001</v>
          </cell>
          <cell r="AL85">
            <v>38699</v>
          </cell>
        </row>
        <row r="86">
          <cell r="J86">
            <v>19.57</v>
          </cell>
          <cell r="K86">
            <v>34087</v>
          </cell>
          <cell r="M86">
            <v>34452</v>
          </cell>
          <cell r="N86">
            <v>4.3125</v>
          </cell>
          <cell r="O86">
            <v>34816</v>
          </cell>
          <cell r="P86">
            <v>2.125</v>
          </cell>
          <cell r="Q86">
            <v>35180</v>
          </cell>
          <cell r="R86">
            <v>2.25</v>
          </cell>
          <cell r="S86">
            <v>35548</v>
          </cell>
          <cell r="T86">
            <v>4.1625000000050001</v>
          </cell>
          <cell r="U86">
            <v>35913</v>
          </cell>
          <cell r="V86">
            <v>15.90000000002</v>
          </cell>
          <cell r="W86">
            <v>36278</v>
          </cell>
          <cell r="X86">
            <v>21.15000000002</v>
          </cell>
          <cell r="Y86">
            <v>36643</v>
          </cell>
          <cell r="Z86">
            <v>29.1</v>
          </cell>
          <cell r="AA86">
            <v>37007</v>
          </cell>
          <cell r="AB86">
            <v>8.8000000000000007</v>
          </cell>
          <cell r="AC86">
            <v>37372</v>
          </cell>
          <cell r="AD86">
            <v>15.42</v>
          </cell>
          <cell r="AE86">
            <v>37739</v>
          </cell>
          <cell r="AJ86">
            <v>38698</v>
          </cell>
          <cell r="AK86">
            <v>18.434999999999999</v>
          </cell>
          <cell r="AL86">
            <v>38698</v>
          </cell>
        </row>
        <row r="87">
          <cell r="J87">
            <v>18.89</v>
          </cell>
          <cell r="K87">
            <v>34088</v>
          </cell>
          <cell r="M87">
            <v>34453</v>
          </cell>
          <cell r="N87">
            <v>4.21875</v>
          </cell>
          <cell r="O87">
            <v>34817</v>
          </cell>
          <cell r="P87">
            <v>2.125</v>
          </cell>
          <cell r="Q87">
            <v>35181</v>
          </cell>
          <cell r="R87">
            <v>2.25</v>
          </cell>
          <cell r="S87">
            <v>35549</v>
          </cell>
          <cell r="T87">
            <v>4.1499999999949999</v>
          </cell>
          <cell r="U87">
            <v>35914</v>
          </cell>
          <cell r="V87">
            <v>16</v>
          </cell>
          <cell r="W87">
            <v>36279</v>
          </cell>
          <cell r="X87">
            <v>21.15000000002</v>
          </cell>
          <cell r="Y87">
            <v>36644</v>
          </cell>
          <cell r="Z87">
            <v>28.65</v>
          </cell>
          <cell r="AA87">
            <v>37008</v>
          </cell>
          <cell r="AB87">
            <v>8.5</v>
          </cell>
          <cell r="AC87">
            <v>37375</v>
          </cell>
          <cell r="AD87">
            <v>15.67</v>
          </cell>
          <cell r="AE87">
            <v>37740</v>
          </cell>
          <cell r="AJ87">
            <v>38695</v>
          </cell>
          <cell r="AK87">
            <v>18.170000000000002</v>
          </cell>
          <cell r="AL87">
            <v>38695</v>
          </cell>
        </row>
        <row r="88">
          <cell r="J88">
            <v>18.86</v>
          </cell>
          <cell r="K88">
            <v>34089</v>
          </cell>
          <cell r="M88">
            <v>34456</v>
          </cell>
          <cell r="N88">
            <v>4.21875</v>
          </cell>
          <cell r="O88">
            <v>34820</v>
          </cell>
          <cell r="P88">
            <v>2.125</v>
          </cell>
          <cell r="Q88">
            <v>35184</v>
          </cell>
          <cell r="R88">
            <v>2.2749999999939998</v>
          </cell>
          <cell r="S88">
            <v>35550</v>
          </cell>
          <cell r="T88">
            <v>4.2250000000050001</v>
          </cell>
          <cell r="U88">
            <v>35915</v>
          </cell>
          <cell r="V88">
            <v>16</v>
          </cell>
          <cell r="W88">
            <v>36280</v>
          </cell>
          <cell r="X88">
            <v>21.84999999998</v>
          </cell>
          <cell r="Y88">
            <v>36647</v>
          </cell>
          <cell r="Z88">
            <v>29.4</v>
          </cell>
          <cell r="AA88">
            <v>37011</v>
          </cell>
          <cell r="AB88">
            <v>8.65</v>
          </cell>
          <cell r="AC88">
            <v>37376</v>
          </cell>
          <cell r="AD88">
            <v>16.04</v>
          </cell>
          <cell r="AE88">
            <v>37741</v>
          </cell>
          <cell r="AJ88">
            <v>38694</v>
          </cell>
          <cell r="AK88">
            <v>17.914999999999999</v>
          </cell>
          <cell r="AL88">
            <v>38694</v>
          </cell>
        </row>
        <row r="89">
          <cell r="J89">
            <v>18.59</v>
          </cell>
          <cell r="K89">
            <v>34092</v>
          </cell>
          <cell r="M89">
            <v>34457</v>
          </cell>
          <cell r="N89">
            <v>4.125</v>
          </cell>
          <cell r="O89">
            <v>34821</v>
          </cell>
          <cell r="P89">
            <v>2.09375</v>
          </cell>
          <cell r="Q89">
            <v>35185</v>
          </cell>
          <cell r="R89">
            <v>2.3250000000119999</v>
          </cell>
          <cell r="S89">
            <v>35551</v>
          </cell>
          <cell r="T89">
            <v>4.2124999999949999</v>
          </cell>
          <cell r="U89">
            <v>35916</v>
          </cell>
          <cell r="V89">
            <v>16.199999999949998</v>
          </cell>
          <cell r="W89">
            <v>36283</v>
          </cell>
          <cell r="X89">
            <v>21.199999999949998</v>
          </cell>
          <cell r="Y89">
            <v>36648</v>
          </cell>
          <cell r="Z89">
            <v>29.1</v>
          </cell>
          <cell r="AA89">
            <v>37012</v>
          </cell>
          <cell r="AB89">
            <v>8.35</v>
          </cell>
          <cell r="AC89">
            <v>37377</v>
          </cell>
          <cell r="AD89">
            <v>15.3</v>
          </cell>
          <cell r="AE89">
            <v>37742</v>
          </cell>
          <cell r="AJ89">
            <v>38693</v>
          </cell>
          <cell r="AK89">
            <v>18.059999999999999</v>
          </cell>
          <cell r="AL89">
            <v>38693</v>
          </cell>
        </row>
        <row r="90">
          <cell r="J90">
            <v>19.420000000000002</v>
          </cell>
          <cell r="K90">
            <v>34093</v>
          </cell>
          <cell r="M90">
            <v>34458</v>
          </cell>
          <cell r="N90">
            <v>4.09375</v>
          </cell>
          <cell r="O90">
            <v>34822</v>
          </cell>
          <cell r="P90">
            <v>2.15625</v>
          </cell>
          <cell r="Q90">
            <v>35186</v>
          </cell>
          <cell r="R90">
            <v>2.3250000000119999</v>
          </cell>
          <cell r="S90">
            <v>35552</v>
          </cell>
          <cell r="T90">
            <v>4.25</v>
          </cell>
          <cell r="U90">
            <v>35919</v>
          </cell>
          <cell r="V90">
            <v>16.15000000002</v>
          </cell>
          <cell r="W90">
            <v>36284</v>
          </cell>
          <cell r="X90">
            <v>20.949999999949998</v>
          </cell>
          <cell r="Y90">
            <v>36649</v>
          </cell>
          <cell r="Z90">
            <v>28.75</v>
          </cell>
          <cell r="AA90">
            <v>37013</v>
          </cell>
          <cell r="AB90">
            <v>9.58</v>
          </cell>
          <cell r="AC90">
            <v>37378</v>
          </cell>
          <cell r="AD90">
            <v>14.06</v>
          </cell>
          <cell r="AE90">
            <v>37743</v>
          </cell>
          <cell r="AJ90">
            <v>38692</v>
          </cell>
          <cell r="AK90">
            <v>18.03</v>
          </cell>
          <cell r="AL90">
            <v>38692</v>
          </cell>
        </row>
        <row r="91">
          <cell r="J91">
            <v>19.53</v>
          </cell>
          <cell r="K91">
            <v>34094</v>
          </cell>
          <cell r="M91">
            <v>34459</v>
          </cell>
          <cell r="N91">
            <v>4</v>
          </cell>
          <cell r="O91">
            <v>34823</v>
          </cell>
          <cell r="P91">
            <v>2.125</v>
          </cell>
          <cell r="Q91">
            <v>35187</v>
          </cell>
          <cell r="R91">
            <v>2.3125</v>
          </cell>
          <cell r="S91">
            <v>35555</v>
          </cell>
          <cell r="T91">
            <v>4.4375</v>
          </cell>
          <cell r="U91">
            <v>35920</v>
          </cell>
          <cell r="V91">
            <v>15.94999999995</v>
          </cell>
          <cell r="W91">
            <v>36285</v>
          </cell>
          <cell r="X91">
            <v>20.800000000050002</v>
          </cell>
          <cell r="Y91">
            <v>36650</v>
          </cell>
          <cell r="Z91">
            <v>29.2</v>
          </cell>
          <cell r="AA91">
            <v>37014</v>
          </cell>
          <cell r="AB91">
            <v>9.4499999999999993</v>
          </cell>
          <cell r="AC91">
            <v>37379</v>
          </cell>
          <cell r="AD91">
            <v>13.71</v>
          </cell>
          <cell r="AE91">
            <v>37746</v>
          </cell>
          <cell r="AJ91">
            <v>38691</v>
          </cell>
          <cell r="AK91">
            <v>17.954999999999998</v>
          </cell>
          <cell r="AL91">
            <v>38691</v>
          </cell>
        </row>
        <row r="92">
          <cell r="J92">
            <v>19.18</v>
          </cell>
          <cell r="K92">
            <v>34095</v>
          </cell>
          <cell r="M92">
            <v>34460</v>
          </cell>
          <cell r="N92">
            <v>4.03125</v>
          </cell>
          <cell r="O92">
            <v>34824</v>
          </cell>
          <cell r="P92">
            <v>2.125</v>
          </cell>
          <cell r="Q92">
            <v>35188</v>
          </cell>
          <cell r="R92">
            <v>2.6499999999949999</v>
          </cell>
          <cell r="S92">
            <v>35556</v>
          </cell>
          <cell r="T92">
            <v>4.4750000000050001</v>
          </cell>
          <cell r="U92">
            <v>35921</v>
          </cell>
          <cell r="V92">
            <v>16.09999999998</v>
          </cell>
          <cell r="W92">
            <v>36286</v>
          </cell>
          <cell r="X92">
            <v>20.65000000002</v>
          </cell>
          <cell r="Y92">
            <v>36651</v>
          </cell>
          <cell r="Z92">
            <v>29.1</v>
          </cell>
          <cell r="AA92">
            <v>37015</v>
          </cell>
          <cell r="AB92">
            <v>9.26</v>
          </cell>
          <cell r="AC92">
            <v>37382</v>
          </cell>
          <cell r="AD92">
            <v>13.4</v>
          </cell>
          <cell r="AE92">
            <v>37747</v>
          </cell>
          <cell r="AJ92">
            <v>38688</v>
          </cell>
          <cell r="AK92">
            <v>18.295000000000002</v>
          </cell>
          <cell r="AL92">
            <v>38688</v>
          </cell>
        </row>
        <row r="93">
          <cell r="J93">
            <v>19.41</v>
          </cell>
          <cell r="K93">
            <v>34096</v>
          </cell>
          <cell r="M93">
            <v>34463</v>
          </cell>
          <cell r="N93">
            <v>4</v>
          </cell>
          <cell r="O93">
            <v>34827</v>
          </cell>
          <cell r="P93">
            <v>2.1875</v>
          </cell>
          <cell r="Q93">
            <v>35191</v>
          </cell>
          <cell r="R93">
            <v>2.7000000000119999</v>
          </cell>
          <cell r="S93">
            <v>35557</v>
          </cell>
          <cell r="T93">
            <v>4.4125000000050001</v>
          </cell>
          <cell r="U93">
            <v>35922</v>
          </cell>
          <cell r="V93">
            <v>15.94999999995</v>
          </cell>
          <cell r="W93">
            <v>36287</v>
          </cell>
          <cell r="X93">
            <v>20.800000000050002</v>
          </cell>
          <cell r="Y93">
            <v>36654</v>
          </cell>
          <cell r="Z93">
            <v>28.6</v>
          </cell>
          <cell r="AA93">
            <v>37018</v>
          </cell>
          <cell r="AB93">
            <v>9.1999999999999993</v>
          </cell>
          <cell r="AC93">
            <v>37383</v>
          </cell>
          <cell r="AD93">
            <v>13.48</v>
          </cell>
          <cell r="AE93">
            <v>37748</v>
          </cell>
          <cell r="AJ93">
            <v>38687</v>
          </cell>
          <cell r="AK93">
            <v>18.29</v>
          </cell>
          <cell r="AL93">
            <v>38687</v>
          </cell>
        </row>
        <row r="94">
          <cell r="J94">
            <v>19.440000000000001</v>
          </cell>
          <cell r="K94">
            <v>34099</v>
          </cell>
          <cell r="M94">
            <v>34464</v>
          </cell>
          <cell r="N94">
            <v>4.0625</v>
          </cell>
          <cell r="O94">
            <v>34828</v>
          </cell>
          <cell r="P94">
            <v>2.15625</v>
          </cell>
          <cell r="Q94">
            <v>35192</v>
          </cell>
          <cell r="R94">
            <v>2.7000000000119999</v>
          </cell>
          <cell r="S94">
            <v>35558</v>
          </cell>
          <cell r="T94">
            <v>4.5249999999949999</v>
          </cell>
          <cell r="U94">
            <v>35923</v>
          </cell>
          <cell r="V94">
            <v>16</v>
          </cell>
          <cell r="W94">
            <v>36290</v>
          </cell>
          <cell r="X94">
            <v>21.40000000002</v>
          </cell>
          <cell r="Y94">
            <v>36655</v>
          </cell>
          <cell r="Z94">
            <v>27.05</v>
          </cell>
          <cell r="AA94">
            <v>37019</v>
          </cell>
          <cell r="AB94">
            <v>9.15</v>
          </cell>
          <cell r="AC94">
            <v>37384</v>
          </cell>
          <cell r="AD94">
            <v>14.35</v>
          </cell>
          <cell r="AE94">
            <v>37749</v>
          </cell>
          <cell r="AJ94">
            <v>38686</v>
          </cell>
          <cell r="AK94">
            <v>18.074999999999999</v>
          </cell>
          <cell r="AL94">
            <v>38686</v>
          </cell>
        </row>
        <row r="95">
          <cell r="J95">
            <v>19.03</v>
          </cell>
          <cell r="K95">
            <v>34100</v>
          </cell>
          <cell r="M95">
            <v>34465</v>
          </cell>
          <cell r="N95">
            <v>3.90625</v>
          </cell>
          <cell r="O95">
            <v>34829</v>
          </cell>
          <cell r="P95">
            <v>2.125</v>
          </cell>
          <cell r="Q95">
            <v>35193</v>
          </cell>
          <cell r="R95">
            <v>2.7374999999880001</v>
          </cell>
          <cell r="S95">
            <v>35559</v>
          </cell>
          <cell r="T95">
            <v>4.5499999999870004</v>
          </cell>
          <cell r="U95">
            <v>35926</v>
          </cell>
          <cell r="V95">
            <v>15.94999999995</v>
          </cell>
          <cell r="W95">
            <v>36291</v>
          </cell>
          <cell r="X95">
            <v>21.15000000002</v>
          </cell>
          <cell r="Y95">
            <v>36656</v>
          </cell>
          <cell r="Z95">
            <v>26.75</v>
          </cell>
          <cell r="AA95">
            <v>37020</v>
          </cell>
          <cell r="AB95">
            <v>9</v>
          </cell>
          <cell r="AC95">
            <v>37385</v>
          </cell>
          <cell r="AD95">
            <v>13</v>
          </cell>
          <cell r="AE95">
            <v>37750</v>
          </cell>
          <cell r="AJ95">
            <v>38685</v>
          </cell>
          <cell r="AK95">
            <v>17.739999999999998</v>
          </cell>
          <cell r="AL95">
            <v>38685</v>
          </cell>
        </row>
        <row r="96">
          <cell r="J96">
            <v>19.23</v>
          </cell>
          <cell r="K96">
            <v>34101</v>
          </cell>
          <cell r="M96">
            <v>34466</v>
          </cell>
          <cell r="N96">
            <v>4.0625</v>
          </cell>
          <cell r="O96">
            <v>34830</v>
          </cell>
          <cell r="P96">
            <v>2.125</v>
          </cell>
          <cell r="Q96">
            <v>35194</v>
          </cell>
          <cell r="R96">
            <v>2.7625000000119999</v>
          </cell>
          <cell r="S96">
            <v>35562</v>
          </cell>
          <cell r="T96">
            <v>4.5750000000129996</v>
          </cell>
          <cell r="U96">
            <v>35927</v>
          </cell>
          <cell r="V96">
            <v>15.94999999995</v>
          </cell>
          <cell r="W96">
            <v>36292</v>
          </cell>
          <cell r="X96">
            <v>21.300000000050002</v>
          </cell>
          <cell r="Y96">
            <v>36657</v>
          </cell>
          <cell r="Z96">
            <v>26.7</v>
          </cell>
          <cell r="AA96">
            <v>37021</v>
          </cell>
          <cell r="AB96">
            <v>9.2200000000000006</v>
          </cell>
          <cell r="AC96">
            <v>37386</v>
          </cell>
          <cell r="AD96">
            <v>12.5</v>
          </cell>
          <cell r="AE96">
            <v>37753</v>
          </cell>
          <cell r="AJ96">
            <v>38684</v>
          </cell>
          <cell r="AK96">
            <v>18.940000000000001</v>
          </cell>
          <cell r="AL96">
            <v>38684</v>
          </cell>
        </row>
        <row r="97">
          <cell r="J97">
            <v>19.05</v>
          </cell>
          <cell r="K97">
            <v>34102</v>
          </cell>
          <cell r="M97">
            <v>34467</v>
          </cell>
          <cell r="N97">
            <v>4.03125</v>
          </cell>
          <cell r="O97">
            <v>34831</v>
          </cell>
          <cell r="P97">
            <v>2.125</v>
          </cell>
          <cell r="Q97">
            <v>35195</v>
          </cell>
          <cell r="R97">
            <v>2.8500000000050001</v>
          </cell>
          <cell r="S97">
            <v>35563</v>
          </cell>
          <cell r="T97">
            <v>4.6000000000050001</v>
          </cell>
          <cell r="U97">
            <v>35928</v>
          </cell>
          <cell r="V97">
            <v>15.40000000002</v>
          </cell>
          <cell r="W97">
            <v>36293</v>
          </cell>
          <cell r="X97">
            <v>22</v>
          </cell>
          <cell r="Y97">
            <v>36658</v>
          </cell>
          <cell r="Z97">
            <v>26.35</v>
          </cell>
          <cell r="AA97">
            <v>37022</v>
          </cell>
          <cell r="AB97">
            <v>9.25</v>
          </cell>
          <cell r="AC97">
            <v>37389</v>
          </cell>
          <cell r="AD97">
            <v>13.4</v>
          </cell>
          <cell r="AE97">
            <v>37754</v>
          </cell>
          <cell r="AJ97">
            <v>38681</v>
          </cell>
          <cell r="AK97">
            <v>19.035</v>
          </cell>
          <cell r="AL97">
            <v>38681</v>
          </cell>
        </row>
        <row r="98">
          <cell r="J98">
            <v>18.829999999999998</v>
          </cell>
          <cell r="K98">
            <v>34103</v>
          </cell>
          <cell r="M98">
            <v>34470</v>
          </cell>
          <cell r="N98">
            <v>4</v>
          </cell>
          <cell r="O98">
            <v>34834</v>
          </cell>
          <cell r="P98">
            <v>2.15625</v>
          </cell>
          <cell r="Q98">
            <v>35198</v>
          </cell>
          <cell r="R98">
            <v>3.0625</v>
          </cell>
          <cell r="S98">
            <v>35564</v>
          </cell>
          <cell r="T98">
            <v>4.3875000000129996</v>
          </cell>
          <cell r="U98">
            <v>35929</v>
          </cell>
          <cell r="V98">
            <v>15</v>
          </cell>
          <cell r="W98">
            <v>36294</v>
          </cell>
          <cell r="X98">
            <v>20.90000000002</v>
          </cell>
          <cell r="Y98">
            <v>36661</v>
          </cell>
          <cell r="Z98">
            <v>26.45</v>
          </cell>
          <cell r="AA98">
            <v>37025</v>
          </cell>
          <cell r="AB98">
            <v>9.2899999999999991</v>
          </cell>
          <cell r="AC98">
            <v>37390</v>
          </cell>
          <cell r="AD98">
            <v>14.47</v>
          </cell>
          <cell r="AE98">
            <v>37755</v>
          </cell>
          <cell r="AJ98">
            <v>38679</v>
          </cell>
          <cell r="AK98">
            <v>18.850000000000001</v>
          </cell>
          <cell r="AL98">
            <v>38679</v>
          </cell>
        </row>
        <row r="99">
          <cell r="J99">
            <v>18.850000000000001</v>
          </cell>
          <cell r="K99">
            <v>34106</v>
          </cell>
          <cell r="M99">
            <v>34471</v>
          </cell>
          <cell r="N99">
            <v>4</v>
          </cell>
          <cell r="O99">
            <v>34835</v>
          </cell>
          <cell r="P99">
            <v>2.15625</v>
          </cell>
          <cell r="Q99">
            <v>35199</v>
          </cell>
          <cell r="R99">
            <v>3</v>
          </cell>
          <cell r="S99">
            <v>35565</v>
          </cell>
          <cell r="T99">
            <v>4.375</v>
          </cell>
          <cell r="U99">
            <v>35930</v>
          </cell>
          <cell r="V99">
            <v>15.05000000005</v>
          </cell>
          <cell r="W99">
            <v>36297</v>
          </cell>
          <cell r="X99">
            <v>20.75</v>
          </cell>
          <cell r="Y99">
            <v>36662</v>
          </cell>
          <cell r="Z99">
            <v>26.75</v>
          </cell>
          <cell r="AA99">
            <v>37026</v>
          </cell>
          <cell r="AB99">
            <v>9.65</v>
          </cell>
          <cell r="AC99">
            <v>37391</v>
          </cell>
          <cell r="AD99">
            <v>15.25</v>
          </cell>
          <cell r="AE99">
            <v>37756</v>
          </cell>
          <cell r="AJ99">
            <v>38678</v>
          </cell>
          <cell r="AK99">
            <v>18.905000000000001</v>
          </cell>
          <cell r="AL99">
            <v>38678</v>
          </cell>
        </row>
        <row r="100">
          <cell r="J100">
            <v>18.77</v>
          </cell>
          <cell r="K100">
            <v>34107</v>
          </cell>
          <cell r="M100">
            <v>34472</v>
          </cell>
          <cell r="N100">
            <v>4</v>
          </cell>
          <cell r="O100">
            <v>34836</v>
          </cell>
          <cell r="P100">
            <v>2.28125</v>
          </cell>
          <cell r="Q100">
            <v>35200</v>
          </cell>
          <cell r="R100">
            <v>2.9500000000119999</v>
          </cell>
          <cell r="S100">
            <v>35566</v>
          </cell>
          <cell r="T100">
            <v>4.3125</v>
          </cell>
          <cell r="U100">
            <v>35933</v>
          </cell>
          <cell r="W100">
            <v>36298</v>
          </cell>
          <cell r="X100">
            <v>21.300000000050002</v>
          </cell>
          <cell r="Y100">
            <v>36663</v>
          </cell>
          <cell r="Z100">
            <v>27.1</v>
          </cell>
          <cell r="AA100">
            <v>37027</v>
          </cell>
          <cell r="AB100">
            <v>9.9499999999999993</v>
          </cell>
          <cell r="AC100">
            <v>37392</v>
          </cell>
          <cell r="AD100">
            <v>15.65</v>
          </cell>
          <cell r="AE100">
            <v>37757</v>
          </cell>
          <cell r="AJ100">
            <v>38677</v>
          </cell>
          <cell r="AK100">
            <v>18.414999999999999</v>
          </cell>
          <cell r="AL100">
            <v>38677</v>
          </cell>
        </row>
        <row r="101">
          <cell r="J101">
            <v>19.260000000000002</v>
          </cell>
          <cell r="K101">
            <v>34108</v>
          </cell>
          <cell r="M101">
            <v>34473</v>
          </cell>
          <cell r="N101">
            <v>3.90625</v>
          </cell>
          <cell r="O101">
            <v>34837</v>
          </cell>
          <cell r="P101">
            <v>2.1875</v>
          </cell>
          <cell r="Q101">
            <v>35201</v>
          </cell>
          <cell r="R101">
            <v>2.9874999999880001</v>
          </cell>
          <cell r="S101">
            <v>35569</v>
          </cell>
          <cell r="U101">
            <v>35934</v>
          </cell>
          <cell r="V101">
            <v>15.15000000002</v>
          </cell>
          <cell r="W101">
            <v>36299</v>
          </cell>
          <cell r="X101">
            <v>21.199999999949998</v>
          </cell>
          <cell r="Y101">
            <v>36664</v>
          </cell>
          <cell r="Z101">
            <v>26.9</v>
          </cell>
          <cell r="AA101">
            <v>37028</v>
          </cell>
          <cell r="AB101">
            <v>9.9499999999999993</v>
          </cell>
          <cell r="AC101">
            <v>37393</v>
          </cell>
          <cell r="AD101">
            <v>16</v>
          </cell>
          <cell r="AE101">
            <v>37760</v>
          </cell>
          <cell r="AJ101">
            <v>38674</v>
          </cell>
          <cell r="AK101">
            <v>18.094999999999999</v>
          </cell>
          <cell r="AL101">
            <v>38674</v>
          </cell>
        </row>
        <row r="102">
          <cell r="J102">
            <v>19.88</v>
          </cell>
          <cell r="K102">
            <v>34109</v>
          </cell>
          <cell r="M102">
            <v>34474</v>
          </cell>
          <cell r="N102">
            <v>3.84375</v>
          </cell>
          <cell r="O102">
            <v>34838</v>
          </cell>
          <cell r="P102">
            <v>2.28125</v>
          </cell>
          <cell r="Q102">
            <v>35202</v>
          </cell>
          <cell r="R102">
            <v>2.9874999999880001</v>
          </cell>
          <cell r="S102">
            <v>35570</v>
          </cell>
          <cell r="T102">
            <v>4.4500000000129996</v>
          </cell>
          <cell r="U102">
            <v>35935</v>
          </cell>
          <cell r="V102">
            <v>15.19999999995</v>
          </cell>
          <cell r="W102">
            <v>36300</v>
          </cell>
          <cell r="X102">
            <v>21.09999999998</v>
          </cell>
          <cell r="Y102">
            <v>36665</v>
          </cell>
          <cell r="Z102">
            <v>26.9</v>
          </cell>
          <cell r="AA102">
            <v>37029</v>
          </cell>
          <cell r="AB102">
            <v>11.73</v>
          </cell>
          <cell r="AC102">
            <v>37396</v>
          </cell>
          <cell r="AE102">
            <v>37761</v>
          </cell>
          <cell r="AJ102">
            <v>38673</v>
          </cell>
          <cell r="AK102">
            <v>18.13</v>
          </cell>
          <cell r="AL102">
            <v>38673</v>
          </cell>
        </row>
        <row r="103">
          <cell r="J103">
            <v>20.05</v>
          </cell>
          <cell r="K103">
            <v>34110</v>
          </cell>
          <cell r="M103">
            <v>34477</v>
          </cell>
          <cell r="O103">
            <v>34841</v>
          </cell>
          <cell r="Q103">
            <v>35205</v>
          </cell>
          <cell r="S103">
            <v>35571</v>
          </cell>
          <cell r="T103">
            <v>4.4624999999949999</v>
          </cell>
          <cell r="U103">
            <v>35936</v>
          </cell>
          <cell r="V103">
            <v>15.15000000002</v>
          </cell>
          <cell r="W103">
            <v>36301</v>
          </cell>
          <cell r="X103">
            <v>21.5</v>
          </cell>
          <cell r="Y103">
            <v>36668</v>
          </cell>
          <cell r="AA103">
            <v>37032</v>
          </cell>
          <cell r="AC103">
            <v>37397</v>
          </cell>
          <cell r="AD103">
            <v>15.34</v>
          </cell>
          <cell r="AE103">
            <v>37762</v>
          </cell>
          <cell r="AJ103">
            <v>38672</v>
          </cell>
          <cell r="AK103">
            <v>17.36</v>
          </cell>
          <cell r="AL103">
            <v>38672</v>
          </cell>
        </row>
        <row r="104">
          <cell r="J104">
            <v>19.670000000000002</v>
          </cell>
          <cell r="K104">
            <v>34113</v>
          </cell>
          <cell r="M104">
            <v>34478</v>
          </cell>
          <cell r="N104">
            <v>3.9375</v>
          </cell>
          <cell r="O104">
            <v>34842</v>
          </cell>
          <cell r="P104">
            <v>2.5</v>
          </cell>
          <cell r="Q104">
            <v>35206</v>
          </cell>
          <cell r="R104">
            <v>3</v>
          </cell>
          <cell r="S104">
            <v>35572</v>
          </cell>
          <cell r="T104">
            <v>4.375</v>
          </cell>
          <cell r="U104">
            <v>35937</v>
          </cell>
          <cell r="V104">
            <v>15.09999999998</v>
          </cell>
          <cell r="W104">
            <v>36304</v>
          </cell>
          <cell r="Y104">
            <v>36669</v>
          </cell>
          <cell r="Z104">
            <v>25.45</v>
          </cell>
          <cell r="AA104">
            <v>37033</v>
          </cell>
          <cell r="AB104">
            <v>11.74</v>
          </cell>
          <cell r="AC104">
            <v>37398</v>
          </cell>
          <cell r="AD104">
            <v>15</v>
          </cell>
          <cell r="AE104">
            <v>37763</v>
          </cell>
          <cell r="AJ104">
            <v>38671</v>
          </cell>
          <cell r="AK104">
            <v>17.420000000000002</v>
          </cell>
          <cell r="AL104">
            <v>38671</v>
          </cell>
        </row>
        <row r="105">
          <cell r="J105">
            <v>19.45</v>
          </cell>
          <cell r="K105">
            <v>34114</v>
          </cell>
          <cell r="M105">
            <v>34479</v>
          </cell>
          <cell r="N105">
            <v>3.875</v>
          </cell>
          <cell r="O105">
            <v>34843</v>
          </cell>
          <cell r="P105">
            <v>2.46875</v>
          </cell>
          <cell r="Q105">
            <v>35207</v>
          </cell>
          <cell r="R105">
            <v>3.0249999999949999</v>
          </cell>
          <cell r="S105">
            <v>35573</v>
          </cell>
          <cell r="T105">
            <v>4.3875000000129996</v>
          </cell>
          <cell r="U105">
            <v>35940</v>
          </cell>
          <cell r="V105">
            <v>15.34999999998</v>
          </cell>
          <cell r="W105">
            <v>36305</v>
          </cell>
          <cell r="X105">
            <v>21.050000000050002</v>
          </cell>
          <cell r="Y105">
            <v>36670</v>
          </cell>
          <cell r="Z105">
            <v>14.75</v>
          </cell>
          <cell r="AA105">
            <v>37034</v>
          </cell>
          <cell r="AB105">
            <v>11.05</v>
          </cell>
          <cell r="AC105">
            <v>37399</v>
          </cell>
          <cell r="AD105">
            <v>15</v>
          </cell>
          <cell r="AE105">
            <v>37764</v>
          </cell>
          <cell r="AJ105">
            <v>38670</v>
          </cell>
          <cell r="AK105">
            <v>17.38</v>
          </cell>
          <cell r="AL105">
            <v>38670</v>
          </cell>
        </row>
        <row r="106">
          <cell r="J106">
            <v>19.21</v>
          </cell>
          <cell r="K106">
            <v>34115</v>
          </cell>
          <cell r="M106">
            <v>34480</v>
          </cell>
          <cell r="N106">
            <v>3.8125</v>
          </cell>
          <cell r="O106">
            <v>34844</v>
          </cell>
          <cell r="P106">
            <v>2.46875</v>
          </cell>
          <cell r="Q106">
            <v>35208</v>
          </cell>
          <cell r="R106">
            <v>2.9874999999880001</v>
          </cell>
          <cell r="S106">
            <v>35576</v>
          </cell>
          <cell r="T106">
            <v>4.3875000000129996</v>
          </cell>
          <cell r="U106">
            <v>35941</v>
          </cell>
          <cell r="V106">
            <v>16.15000000002</v>
          </cell>
          <cell r="W106">
            <v>36306</v>
          </cell>
          <cell r="X106">
            <v>21</v>
          </cell>
          <cell r="Y106">
            <v>36671</v>
          </cell>
          <cell r="Z106">
            <v>12.1</v>
          </cell>
          <cell r="AA106">
            <v>37035</v>
          </cell>
          <cell r="AB106">
            <v>11.35</v>
          </cell>
          <cell r="AC106">
            <v>37400</v>
          </cell>
          <cell r="AD106">
            <v>14.82</v>
          </cell>
          <cell r="AE106">
            <v>37767</v>
          </cell>
          <cell r="AJ106">
            <v>38667</v>
          </cell>
          <cell r="AK106">
            <v>17.02</v>
          </cell>
          <cell r="AL106">
            <v>38667</v>
          </cell>
        </row>
        <row r="107">
          <cell r="J107">
            <v>18.760000000000002</v>
          </cell>
          <cell r="K107">
            <v>34116</v>
          </cell>
          <cell r="M107">
            <v>34481</v>
          </cell>
          <cell r="N107">
            <v>3.6875</v>
          </cell>
          <cell r="O107">
            <v>34845</v>
          </cell>
          <cell r="P107">
            <v>2.4375</v>
          </cell>
          <cell r="Q107">
            <v>35209</v>
          </cell>
          <cell r="R107">
            <v>3.0125000000119999</v>
          </cell>
          <cell r="S107">
            <v>35577</v>
          </cell>
          <cell r="T107">
            <v>4.5</v>
          </cell>
          <cell r="U107">
            <v>35942</v>
          </cell>
          <cell r="V107">
            <v>15.90000000002</v>
          </cell>
          <cell r="W107">
            <v>36307</v>
          </cell>
          <cell r="X107">
            <v>20.84999999998</v>
          </cell>
          <cell r="Y107">
            <v>36672</v>
          </cell>
          <cell r="Z107">
            <v>13.9</v>
          </cell>
          <cell r="AA107">
            <v>37036</v>
          </cell>
          <cell r="AB107">
            <v>11.3</v>
          </cell>
          <cell r="AC107">
            <v>37403</v>
          </cell>
          <cell r="AD107">
            <v>14.95</v>
          </cell>
          <cell r="AE107">
            <v>37768</v>
          </cell>
          <cell r="AJ107">
            <v>38666</v>
          </cell>
          <cell r="AK107">
            <v>16.745000000000001</v>
          </cell>
          <cell r="AL107">
            <v>38666</v>
          </cell>
        </row>
        <row r="108">
          <cell r="J108">
            <v>18.690000000000001</v>
          </cell>
          <cell r="K108">
            <v>34117</v>
          </cell>
          <cell r="M108">
            <v>34484</v>
          </cell>
          <cell r="N108">
            <v>3.5</v>
          </cell>
          <cell r="O108">
            <v>34848</v>
          </cell>
          <cell r="Q108">
            <v>35212</v>
          </cell>
          <cell r="R108">
            <v>3.1625000000050001</v>
          </cell>
          <cell r="S108">
            <v>35578</v>
          </cell>
          <cell r="T108">
            <v>4.5</v>
          </cell>
          <cell r="U108">
            <v>35943</v>
          </cell>
          <cell r="V108">
            <v>16.050000000050002</v>
          </cell>
          <cell r="W108">
            <v>36308</v>
          </cell>
          <cell r="X108">
            <v>20.800000000050002</v>
          </cell>
          <cell r="Y108">
            <v>36675</v>
          </cell>
          <cell r="Z108">
            <v>13.95</v>
          </cell>
          <cell r="AA108">
            <v>37039</v>
          </cell>
          <cell r="AB108">
            <v>11.08</v>
          </cell>
          <cell r="AC108">
            <v>37404</v>
          </cell>
          <cell r="AD108">
            <v>15.05</v>
          </cell>
          <cell r="AE108">
            <v>37769</v>
          </cell>
          <cell r="AJ108">
            <v>38665</v>
          </cell>
          <cell r="AK108">
            <v>17.39</v>
          </cell>
          <cell r="AL108">
            <v>38665</v>
          </cell>
        </row>
        <row r="109">
          <cell r="J109">
            <v>18.600000000000001</v>
          </cell>
          <cell r="K109">
            <v>34120</v>
          </cell>
          <cell r="M109">
            <v>34485</v>
          </cell>
          <cell r="N109">
            <v>3.3125</v>
          </cell>
          <cell r="O109">
            <v>34849</v>
          </cell>
          <cell r="P109">
            <v>2.4375</v>
          </cell>
          <cell r="Q109">
            <v>35213</v>
          </cell>
          <cell r="R109">
            <v>3.2124999999949999</v>
          </cell>
          <cell r="S109">
            <v>35579</v>
          </cell>
          <cell r="T109">
            <v>4.4750000000050001</v>
          </cell>
          <cell r="U109">
            <v>35944</v>
          </cell>
          <cell r="V109">
            <v>16.09999999998</v>
          </cell>
          <cell r="W109">
            <v>36311</v>
          </cell>
          <cell r="X109">
            <v>20.949999999949998</v>
          </cell>
          <cell r="Y109">
            <v>36676</v>
          </cell>
          <cell r="Z109">
            <v>13.75</v>
          </cell>
          <cell r="AA109">
            <v>37040</v>
          </cell>
          <cell r="AB109">
            <v>11.25</v>
          </cell>
          <cell r="AC109">
            <v>37405</v>
          </cell>
          <cell r="AD109">
            <v>15.08</v>
          </cell>
          <cell r="AE109">
            <v>37770</v>
          </cell>
          <cell r="AJ109">
            <v>38664</v>
          </cell>
          <cell r="AK109">
            <v>16.64</v>
          </cell>
          <cell r="AL109">
            <v>38664</v>
          </cell>
        </row>
        <row r="110">
          <cell r="J110">
            <v>18.39</v>
          </cell>
          <cell r="K110">
            <v>34121</v>
          </cell>
          <cell r="M110">
            <v>34486</v>
          </cell>
          <cell r="N110">
            <v>2.5625</v>
          </cell>
          <cell r="O110">
            <v>34850</v>
          </cell>
          <cell r="P110">
            <v>2.4375</v>
          </cell>
          <cell r="Q110">
            <v>35214</v>
          </cell>
          <cell r="R110">
            <v>3.1000000000050001</v>
          </cell>
          <cell r="S110">
            <v>35580</v>
          </cell>
          <cell r="T110">
            <v>4.5249999999949999</v>
          </cell>
          <cell r="U110">
            <v>35947</v>
          </cell>
          <cell r="V110">
            <v>16.09999999998</v>
          </cell>
          <cell r="W110">
            <v>36312</v>
          </cell>
          <cell r="X110">
            <v>21</v>
          </cell>
          <cell r="Y110">
            <v>36677</v>
          </cell>
          <cell r="Z110">
            <v>14.05</v>
          </cell>
          <cell r="AA110">
            <v>37041</v>
          </cell>
          <cell r="AB110">
            <v>10.95</v>
          </cell>
          <cell r="AC110">
            <v>37406</v>
          </cell>
          <cell r="AD110">
            <v>15.22</v>
          </cell>
          <cell r="AE110">
            <v>37771</v>
          </cell>
          <cell r="AJ110">
            <v>38663</v>
          </cell>
          <cell r="AK110">
            <v>16.954999999999998</v>
          </cell>
          <cell r="AL110">
            <v>38663</v>
          </cell>
        </row>
        <row r="111">
          <cell r="J111">
            <v>18.079999999999998</v>
          </cell>
          <cell r="K111">
            <v>34122</v>
          </cell>
          <cell r="M111">
            <v>34487</v>
          </cell>
          <cell r="N111">
            <v>2.28125</v>
          </cell>
          <cell r="O111">
            <v>34851</v>
          </cell>
          <cell r="P111">
            <v>2.46875</v>
          </cell>
          <cell r="Q111">
            <v>35215</v>
          </cell>
          <cell r="R111">
            <v>3.0249999999949999</v>
          </cell>
          <cell r="S111">
            <v>35583</v>
          </cell>
          <cell r="T111">
            <v>4.5375000000050001</v>
          </cell>
          <cell r="U111">
            <v>35948</v>
          </cell>
          <cell r="V111">
            <v>16.15000000002</v>
          </cell>
          <cell r="W111">
            <v>36313</v>
          </cell>
          <cell r="X111">
            <v>21.199999999949998</v>
          </cell>
          <cell r="Y111">
            <v>36678</v>
          </cell>
          <cell r="Z111">
            <v>13.85</v>
          </cell>
          <cell r="AA111">
            <v>37042</v>
          </cell>
          <cell r="AB111">
            <v>11.33</v>
          </cell>
          <cell r="AC111">
            <v>37407</v>
          </cell>
          <cell r="AD111">
            <v>15.2</v>
          </cell>
          <cell r="AE111">
            <v>37774</v>
          </cell>
          <cell r="AJ111">
            <v>38660</v>
          </cell>
          <cell r="AK111">
            <v>17.03</v>
          </cell>
          <cell r="AL111">
            <v>38660</v>
          </cell>
        </row>
        <row r="112">
          <cell r="J112">
            <v>18.579999999999998</v>
          </cell>
          <cell r="K112">
            <v>34123</v>
          </cell>
          <cell r="M112">
            <v>34488</v>
          </cell>
          <cell r="N112">
            <v>2.09375</v>
          </cell>
          <cell r="O112">
            <v>34852</v>
          </cell>
          <cell r="P112">
            <v>2.40625</v>
          </cell>
          <cell r="Q112">
            <v>35216</v>
          </cell>
          <cell r="R112">
            <v>3.0375000000050001</v>
          </cell>
          <cell r="S112">
            <v>35584</v>
          </cell>
          <cell r="T112">
            <v>4.6875</v>
          </cell>
          <cell r="U112">
            <v>35949</v>
          </cell>
          <cell r="V112">
            <v>16</v>
          </cell>
          <cell r="W112">
            <v>36314</v>
          </cell>
          <cell r="X112">
            <v>21.65000000002</v>
          </cell>
          <cell r="Y112">
            <v>36679</v>
          </cell>
          <cell r="Z112">
            <v>14</v>
          </cell>
          <cell r="AA112">
            <v>37043</v>
          </cell>
          <cell r="AB112">
            <v>11.45</v>
          </cell>
          <cell r="AC112">
            <v>37410</v>
          </cell>
          <cell r="AD112">
            <v>14.72</v>
          </cell>
          <cell r="AE112">
            <v>37775</v>
          </cell>
          <cell r="AJ112">
            <v>38659</v>
          </cell>
          <cell r="AK112">
            <v>17.324999999999999</v>
          </cell>
          <cell r="AL112">
            <v>38659</v>
          </cell>
        </row>
        <row r="113">
          <cell r="J113">
            <v>18.48</v>
          </cell>
          <cell r="K113">
            <v>34124</v>
          </cell>
          <cell r="M113">
            <v>34491</v>
          </cell>
          <cell r="N113">
            <v>2.1875</v>
          </cell>
          <cell r="O113">
            <v>34855</v>
          </cell>
          <cell r="P113">
            <v>2.46875</v>
          </cell>
          <cell r="Q113">
            <v>35219</v>
          </cell>
          <cell r="R113">
            <v>2.9750000000050001</v>
          </cell>
          <cell r="S113">
            <v>35585</v>
          </cell>
          <cell r="T113">
            <v>4.8125</v>
          </cell>
          <cell r="U113">
            <v>35950</v>
          </cell>
          <cell r="V113">
            <v>15.90000000002</v>
          </cell>
          <cell r="W113">
            <v>36315</v>
          </cell>
          <cell r="X113">
            <v>22.75</v>
          </cell>
          <cell r="Y113">
            <v>36682</v>
          </cell>
          <cell r="Z113">
            <v>14.75</v>
          </cell>
          <cell r="AA113">
            <v>37046</v>
          </cell>
          <cell r="AB113">
            <v>11.58</v>
          </cell>
          <cell r="AC113">
            <v>37411</v>
          </cell>
          <cell r="AD113">
            <v>15.39</v>
          </cell>
          <cell r="AE113">
            <v>37776</v>
          </cell>
          <cell r="AJ113">
            <v>38658</v>
          </cell>
          <cell r="AK113">
            <v>17.53</v>
          </cell>
          <cell r="AL113">
            <v>38658</v>
          </cell>
        </row>
        <row r="114">
          <cell r="J114">
            <v>18.399999999999999</v>
          </cell>
          <cell r="K114">
            <v>34127</v>
          </cell>
          <cell r="M114">
            <v>34492</v>
          </cell>
          <cell r="N114">
            <v>2.25</v>
          </cell>
          <cell r="O114">
            <v>34856</v>
          </cell>
          <cell r="P114">
            <v>2.46875</v>
          </cell>
          <cell r="Q114">
            <v>35220</v>
          </cell>
          <cell r="R114">
            <v>2.9874999999880001</v>
          </cell>
          <cell r="S114">
            <v>35586</v>
          </cell>
          <cell r="T114">
            <v>4.7749999999949999</v>
          </cell>
          <cell r="U114">
            <v>35951</v>
          </cell>
          <cell r="V114">
            <v>16</v>
          </cell>
          <cell r="W114">
            <v>36318</v>
          </cell>
          <cell r="X114">
            <v>24</v>
          </cell>
          <cell r="Y114">
            <v>36683</v>
          </cell>
          <cell r="Z114">
            <v>15.5</v>
          </cell>
          <cell r="AA114">
            <v>37047</v>
          </cell>
          <cell r="AB114">
            <v>11.5</v>
          </cell>
          <cell r="AC114">
            <v>37412</v>
          </cell>
          <cell r="AD114">
            <v>15.65</v>
          </cell>
          <cell r="AE114">
            <v>37777</v>
          </cell>
          <cell r="AJ114">
            <v>38657</v>
          </cell>
          <cell r="AK114">
            <v>16.57</v>
          </cell>
          <cell r="AL114">
            <v>38657</v>
          </cell>
        </row>
        <row r="115">
          <cell r="J115">
            <v>17.829999999999998</v>
          </cell>
          <cell r="K115">
            <v>34128</v>
          </cell>
          <cell r="M115">
            <v>34493</v>
          </cell>
          <cell r="N115">
            <v>2.21875</v>
          </cell>
          <cell r="O115">
            <v>34857</v>
          </cell>
          <cell r="P115">
            <v>2.40625</v>
          </cell>
          <cell r="Q115">
            <v>35221</v>
          </cell>
          <cell r="R115">
            <v>2.9874999999880001</v>
          </cell>
          <cell r="S115">
            <v>35587</v>
          </cell>
          <cell r="T115">
            <v>4.7000000000129996</v>
          </cell>
          <cell r="U115">
            <v>35954</v>
          </cell>
          <cell r="V115">
            <v>16.199999999949998</v>
          </cell>
          <cell r="W115">
            <v>36319</v>
          </cell>
          <cell r="X115">
            <v>23.09999999998</v>
          </cell>
          <cell r="Y115">
            <v>36684</v>
          </cell>
          <cell r="Z115">
            <v>15.85</v>
          </cell>
          <cell r="AA115">
            <v>37048</v>
          </cell>
          <cell r="AB115">
            <v>11.57</v>
          </cell>
          <cell r="AC115">
            <v>37413</v>
          </cell>
          <cell r="AD115">
            <v>15.3</v>
          </cell>
          <cell r="AE115">
            <v>37778</v>
          </cell>
          <cell r="AJ115">
            <v>38656</v>
          </cell>
          <cell r="AK115">
            <v>16.774999999999999</v>
          </cell>
          <cell r="AL115">
            <v>38656</v>
          </cell>
        </row>
        <row r="116">
          <cell r="J116">
            <v>16.96</v>
          </cell>
          <cell r="K116">
            <v>34129</v>
          </cell>
          <cell r="M116">
            <v>34494</v>
          </cell>
          <cell r="N116">
            <v>2.15625</v>
          </cell>
          <cell r="O116">
            <v>34858</v>
          </cell>
          <cell r="P116">
            <v>2.4375</v>
          </cell>
          <cell r="Q116">
            <v>35222</v>
          </cell>
          <cell r="R116">
            <v>3.0249999999949999</v>
          </cell>
          <cell r="S116">
            <v>35590</v>
          </cell>
          <cell r="T116">
            <v>4.75</v>
          </cell>
          <cell r="U116">
            <v>35955</v>
          </cell>
          <cell r="V116">
            <v>16.40000000002</v>
          </cell>
          <cell r="W116">
            <v>36320</v>
          </cell>
          <cell r="X116">
            <v>23.300000000050002</v>
          </cell>
          <cell r="Y116">
            <v>36685</v>
          </cell>
          <cell r="Z116">
            <v>16.7</v>
          </cell>
          <cell r="AA116">
            <v>37049</v>
          </cell>
          <cell r="AB116">
            <v>11.56</v>
          </cell>
          <cell r="AC116">
            <v>37414</v>
          </cell>
          <cell r="AD116">
            <v>15.08</v>
          </cell>
          <cell r="AE116">
            <v>37781</v>
          </cell>
          <cell r="AJ116">
            <v>38653</v>
          </cell>
          <cell r="AK116">
            <v>16.21</v>
          </cell>
          <cell r="AL116">
            <v>38653</v>
          </cell>
        </row>
        <row r="117">
          <cell r="J117">
            <v>17</v>
          </cell>
          <cell r="K117">
            <v>34130</v>
          </cell>
          <cell r="M117">
            <v>34495</v>
          </cell>
          <cell r="N117">
            <v>2.15625</v>
          </cell>
          <cell r="O117">
            <v>34859</v>
          </cell>
          <cell r="P117">
            <v>2.4375</v>
          </cell>
          <cell r="Q117">
            <v>35223</v>
          </cell>
          <cell r="R117">
            <v>3.0125000000119999</v>
          </cell>
          <cell r="S117">
            <v>35591</v>
          </cell>
          <cell r="T117">
            <v>4.7124999999949999</v>
          </cell>
          <cell r="U117">
            <v>35956</v>
          </cell>
          <cell r="V117">
            <v>16.449999999949998</v>
          </cell>
          <cell r="W117">
            <v>36321</v>
          </cell>
          <cell r="X117">
            <v>23.34999999998</v>
          </cell>
          <cell r="Y117">
            <v>36686</v>
          </cell>
          <cell r="Z117">
            <v>17.45</v>
          </cell>
          <cell r="AA117">
            <v>37050</v>
          </cell>
          <cell r="AB117">
            <v>11.95</v>
          </cell>
          <cell r="AC117">
            <v>37417</v>
          </cell>
          <cell r="AD117">
            <v>14.96</v>
          </cell>
          <cell r="AE117">
            <v>37782</v>
          </cell>
          <cell r="AJ117">
            <v>38652</v>
          </cell>
          <cell r="AK117">
            <v>15.725</v>
          </cell>
          <cell r="AL117">
            <v>38652</v>
          </cell>
        </row>
        <row r="118">
          <cell r="J118">
            <v>16.75</v>
          </cell>
          <cell r="K118">
            <v>34131</v>
          </cell>
          <cell r="M118">
            <v>34498</v>
          </cell>
          <cell r="N118">
            <v>2.1875</v>
          </cell>
          <cell r="O118">
            <v>34862</v>
          </cell>
          <cell r="P118">
            <v>2.4375</v>
          </cell>
          <cell r="Q118">
            <v>35226</v>
          </cell>
          <cell r="R118">
            <v>3.0375000000050001</v>
          </cell>
          <cell r="S118">
            <v>35592</v>
          </cell>
          <cell r="T118">
            <v>4.6499999999949999</v>
          </cell>
          <cell r="U118">
            <v>35957</v>
          </cell>
          <cell r="V118">
            <v>16.59999999998</v>
          </cell>
          <cell r="W118">
            <v>36322</v>
          </cell>
          <cell r="X118">
            <v>23.5</v>
          </cell>
          <cell r="Y118">
            <v>36689</v>
          </cell>
          <cell r="Z118">
            <v>16.5</v>
          </cell>
          <cell r="AA118">
            <v>37053</v>
          </cell>
          <cell r="AB118">
            <v>12.6</v>
          </cell>
          <cell r="AC118">
            <v>37418</v>
          </cell>
          <cell r="AD118">
            <v>14.99</v>
          </cell>
          <cell r="AE118">
            <v>37783</v>
          </cell>
          <cell r="AJ118">
            <v>38651</v>
          </cell>
          <cell r="AK118">
            <v>16.059999999999999</v>
          </cell>
          <cell r="AL118">
            <v>38651</v>
          </cell>
        </row>
        <row r="119">
          <cell r="J119">
            <v>15.87</v>
          </cell>
          <cell r="K119">
            <v>34134</v>
          </cell>
          <cell r="M119">
            <v>34499</v>
          </cell>
          <cell r="N119">
            <v>2.25</v>
          </cell>
          <cell r="O119">
            <v>34863</v>
          </cell>
          <cell r="P119">
            <v>2.53125</v>
          </cell>
          <cell r="Q119">
            <v>35227</v>
          </cell>
          <cell r="R119">
            <v>3.0874999999949999</v>
          </cell>
          <cell r="S119">
            <v>35593</v>
          </cell>
          <cell r="T119">
            <v>4.7749999999949999</v>
          </cell>
          <cell r="U119">
            <v>35958</v>
          </cell>
          <cell r="V119">
            <v>16</v>
          </cell>
          <cell r="W119">
            <v>36325</v>
          </cell>
          <cell r="X119">
            <v>23.050000000050002</v>
          </cell>
          <cell r="Y119">
            <v>36690</v>
          </cell>
          <cell r="Z119">
            <v>15.95</v>
          </cell>
          <cell r="AA119">
            <v>37054</v>
          </cell>
          <cell r="AB119">
            <v>12.5</v>
          </cell>
          <cell r="AC119">
            <v>37419</v>
          </cell>
          <cell r="AD119">
            <v>14.65</v>
          </cell>
          <cell r="AE119">
            <v>37784</v>
          </cell>
          <cell r="AJ119">
            <v>38650</v>
          </cell>
          <cell r="AK119">
            <v>16.510000000000002</v>
          </cell>
          <cell r="AL119">
            <v>38650</v>
          </cell>
        </row>
        <row r="120">
          <cell r="J120">
            <v>16.41</v>
          </cell>
          <cell r="K120">
            <v>34135</v>
          </cell>
          <cell r="M120">
            <v>34500</v>
          </cell>
          <cell r="N120">
            <v>2.28125</v>
          </cell>
          <cell r="O120">
            <v>34864</v>
          </cell>
          <cell r="P120">
            <v>2.59375</v>
          </cell>
          <cell r="Q120">
            <v>35228</v>
          </cell>
          <cell r="R120">
            <v>3.1749999999880001</v>
          </cell>
          <cell r="S120">
            <v>35594</v>
          </cell>
          <cell r="T120">
            <v>4.75</v>
          </cell>
          <cell r="U120">
            <v>35961</v>
          </cell>
          <cell r="V120">
            <v>15.55000000005</v>
          </cell>
          <cell r="W120">
            <v>36326</v>
          </cell>
          <cell r="X120">
            <v>22.800000000050002</v>
          </cell>
          <cell r="Y120">
            <v>36691</v>
          </cell>
          <cell r="Z120">
            <v>15.95</v>
          </cell>
          <cell r="AA120">
            <v>37055</v>
          </cell>
          <cell r="AB120">
            <v>12.77</v>
          </cell>
          <cell r="AC120">
            <v>37420</v>
          </cell>
          <cell r="AD120">
            <v>14.9</v>
          </cell>
          <cell r="AE120">
            <v>37785</v>
          </cell>
          <cell r="AJ120">
            <v>38649</v>
          </cell>
          <cell r="AK120">
            <v>16.405000000000001</v>
          </cell>
          <cell r="AL120">
            <v>38649</v>
          </cell>
        </row>
        <row r="121">
          <cell r="J121">
            <v>16.3</v>
          </cell>
          <cell r="K121">
            <v>34136</v>
          </cell>
          <cell r="M121">
            <v>34501</v>
          </cell>
          <cell r="N121">
            <v>2.25</v>
          </cell>
          <cell r="O121">
            <v>34865</v>
          </cell>
          <cell r="P121">
            <v>2.5</v>
          </cell>
          <cell r="Q121">
            <v>35229</v>
          </cell>
          <cell r="R121">
            <v>3.1499999999949999</v>
          </cell>
          <cell r="S121">
            <v>35597</v>
          </cell>
          <cell r="T121">
            <v>4.7250000000050001</v>
          </cell>
          <cell r="U121">
            <v>35962</v>
          </cell>
          <cell r="V121">
            <v>15.90000000002</v>
          </cell>
          <cell r="W121">
            <v>36327</v>
          </cell>
          <cell r="X121">
            <v>23.050000000050002</v>
          </cell>
          <cell r="Y121">
            <v>36692</v>
          </cell>
          <cell r="Z121">
            <v>14.8</v>
          </cell>
          <cell r="AA121">
            <v>37056</v>
          </cell>
          <cell r="AB121">
            <v>12.58</v>
          </cell>
          <cell r="AC121">
            <v>37421</v>
          </cell>
          <cell r="AD121">
            <v>14.85</v>
          </cell>
          <cell r="AE121">
            <v>37788</v>
          </cell>
          <cell r="AJ121">
            <v>38646</v>
          </cell>
          <cell r="AK121">
            <v>15.97</v>
          </cell>
          <cell r="AL121">
            <v>38646</v>
          </cell>
        </row>
        <row r="122">
          <cell r="J122">
            <v>16.399999999999999</v>
          </cell>
          <cell r="K122">
            <v>34137</v>
          </cell>
          <cell r="M122">
            <v>34502</v>
          </cell>
          <cell r="N122">
            <v>2.28125</v>
          </cell>
          <cell r="O122">
            <v>34866</v>
          </cell>
          <cell r="P122">
            <v>2.5</v>
          </cell>
          <cell r="Q122">
            <v>35230</v>
          </cell>
          <cell r="R122">
            <v>3.1499999999949999</v>
          </cell>
          <cell r="S122">
            <v>35598</v>
          </cell>
          <cell r="T122">
            <v>4.7374999999870004</v>
          </cell>
          <cell r="U122">
            <v>35963</v>
          </cell>
          <cell r="V122">
            <v>16.15000000002</v>
          </cell>
          <cell r="W122">
            <v>36328</v>
          </cell>
          <cell r="X122">
            <v>23.15000000002</v>
          </cell>
          <cell r="Y122">
            <v>36693</v>
          </cell>
          <cell r="Z122">
            <v>14.5</v>
          </cell>
          <cell r="AA122">
            <v>37057</v>
          </cell>
          <cell r="AB122">
            <v>12.35</v>
          </cell>
          <cell r="AC122">
            <v>37424</v>
          </cell>
          <cell r="AD122">
            <v>15.5</v>
          </cell>
          <cell r="AE122">
            <v>37789</v>
          </cell>
          <cell r="AJ122">
            <v>38645</v>
          </cell>
          <cell r="AK122">
            <v>15.88</v>
          </cell>
          <cell r="AL122">
            <v>38645</v>
          </cell>
        </row>
        <row r="123">
          <cell r="J123">
            <v>16.25</v>
          </cell>
          <cell r="K123">
            <v>34138</v>
          </cell>
          <cell r="M123">
            <v>34505</v>
          </cell>
          <cell r="N123">
            <v>2.15625</v>
          </cell>
          <cell r="O123">
            <v>34869</v>
          </cell>
          <cell r="P123">
            <v>2.59375</v>
          </cell>
          <cell r="Q123">
            <v>35233</v>
          </cell>
          <cell r="R123">
            <v>3.1499999999949999</v>
          </cell>
          <cell r="S123">
            <v>35599</v>
          </cell>
          <cell r="T123">
            <v>4.6499999999949999</v>
          </cell>
          <cell r="U123">
            <v>35964</v>
          </cell>
          <cell r="V123">
            <v>16.199999999949998</v>
          </cell>
          <cell r="W123">
            <v>36329</v>
          </cell>
          <cell r="X123">
            <v>23.300000000050002</v>
          </cell>
          <cell r="Y123">
            <v>36696</v>
          </cell>
          <cell r="Z123">
            <v>15.1</v>
          </cell>
          <cell r="AA123">
            <v>37060</v>
          </cell>
          <cell r="AB123">
            <v>12.1</v>
          </cell>
          <cell r="AC123">
            <v>37425</v>
          </cell>
          <cell r="AD123">
            <v>15.5</v>
          </cell>
          <cell r="AE123">
            <v>37790</v>
          </cell>
          <cell r="AJ123">
            <v>38644</v>
          </cell>
          <cell r="AK123">
            <v>15.77</v>
          </cell>
          <cell r="AL123">
            <v>38644</v>
          </cell>
        </row>
        <row r="124">
          <cell r="J124">
            <v>15.52</v>
          </cell>
          <cell r="K124">
            <v>34141</v>
          </cell>
          <cell r="M124">
            <v>34506</v>
          </cell>
          <cell r="N124">
            <v>2.15625</v>
          </cell>
          <cell r="O124">
            <v>34870</v>
          </cell>
          <cell r="P124">
            <v>2.6875</v>
          </cell>
          <cell r="Q124">
            <v>35234</v>
          </cell>
          <cell r="R124">
            <v>3.1000000000050001</v>
          </cell>
          <cell r="S124">
            <v>35600</v>
          </cell>
          <cell r="T124">
            <v>4.7000000000129996</v>
          </cell>
          <cell r="U124">
            <v>35965</v>
          </cell>
          <cell r="V124">
            <v>16.550000000050002</v>
          </cell>
          <cell r="W124">
            <v>36332</v>
          </cell>
          <cell r="X124">
            <v>23.300000000050002</v>
          </cell>
          <cell r="Y124">
            <v>36697</v>
          </cell>
          <cell r="Z124">
            <v>15.4</v>
          </cell>
          <cell r="AA124">
            <v>37061</v>
          </cell>
          <cell r="AB124">
            <v>11.55</v>
          </cell>
          <cell r="AC124">
            <v>37426</v>
          </cell>
          <cell r="AD124">
            <v>10.84</v>
          </cell>
          <cell r="AE124">
            <v>37791</v>
          </cell>
          <cell r="AJ124">
            <v>38643</v>
          </cell>
          <cell r="AK124">
            <v>15.904999999999999</v>
          </cell>
          <cell r="AL124">
            <v>38643</v>
          </cell>
        </row>
        <row r="125">
          <cell r="J125">
            <v>15.46</v>
          </cell>
          <cell r="K125">
            <v>34142</v>
          </cell>
          <cell r="M125">
            <v>34507</v>
          </cell>
          <cell r="N125">
            <v>2</v>
          </cell>
          <cell r="O125">
            <v>34871</v>
          </cell>
          <cell r="P125">
            <v>2.65625</v>
          </cell>
          <cell r="Q125">
            <v>35235</v>
          </cell>
          <cell r="R125">
            <v>3.0499999999880001</v>
          </cell>
          <cell r="S125">
            <v>35601</v>
          </cell>
          <cell r="T125">
            <v>4.6749999999870004</v>
          </cell>
          <cell r="U125">
            <v>35968</v>
          </cell>
          <cell r="V125">
            <v>17.5</v>
          </cell>
          <cell r="W125">
            <v>36333</v>
          </cell>
          <cell r="X125">
            <v>23.25</v>
          </cell>
          <cell r="Y125">
            <v>36698</v>
          </cell>
          <cell r="Z125">
            <v>14.25</v>
          </cell>
          <cell r="AA125">
            <v>37062</v>
          </cell>
          <cell r="AB125">
            <v>12.03</v>
          </cell>
          <cell r="AC125">
            <v>37427</v>
          </cell>
          <cell r="AD125">
            <v>11.18</v>
          </cell>
          <cell r="AE125">
            <v>37792</v>
          </cell>
          <cell r="AJ125">
            <v>38642</v>
          </cell>
          <cell r="AK125">
            <v>16.170000000000002</v>
          </cell>
          <cell r="AL125">
            <v>38642</v>
          </cell>
        </row>
        <row r="126">
          <cell r="J126">
            <v>15.51</v>
          </cell>
          <cell r="K126">
            <v>34143</v>
          </cell>
          <cell r="M126">
            <v>34508</v>
          </cell>
          <cell r="N126">
            <v>1.9375</v>
          </cell>
          <cell r="O126">
            <v>34872</v>
          </cell>
          <cell r="P126">
            <v>2.5625</v>
          </cell>
          <cell r="Q126">
            <v>35236</v>
          </cell>
          <cell r="R126">
            <v>2.9624999999949999</v>
          </cell>
          <cell r="S126">
            <v>35604</v>
          </cell>
          <cell r="T126">
            <v>4.7000000000129996</v>
          </cell>
          <cell r="U126">
            <v>35969</v>
          </cell>
          <cell r="V126">
            <v>18.84999999998</v>
          </cell>
          <cell r="W126">
            <v>36334</v>
          </cell>
          <cell r="X126">
            <v>23.300000000050002</v>
          </cell>
          <cell r="Y126">
            <v>36699</v>
          </cell>
          <cell r="Z126">
            <v>13</v>
          </cell>
          <cell r="AA126">
            <v>37063</v>
          </cell>
          <cell r="AB126">
            <v>12.74</v>
          </cell>
          <cell r="AC126">
            <v>37428</v>
          </cell>
          <cell r="AD126">
            <v>11.1</v>
          </cell>
          <cell r="AE126">
            <v>37795</v>
          </cell>
          <cell r="AJ126">
            <v>38639</v>
          </cell>
          <cell r="AK126">
            <v>16.015000000000001</v>
          </cell>
          <cell r="AL126">
            <v>38639</v>
          </cell>
        </row>
        <row r="127">
          <cell r="J127">
            <v>15.92</v>
          </cell>
          <cell r="K127">
            <v>34144</v>
          </cell>
          <cell r="M127">
            <v>34509</v>
          </cell>
          <cell r="N127">
            <v>1.84375</v>
          </cell>
          <cell r="O127">
            <v>34873</v>
          </cell>
          <cell r="P127">
            <v>2.5625</v>
          </cell>
          <cell r="Q127">
            <v>35237</v>
          </cell>
          <cell r="R127">
            <v>2.875</v>
          </cell>
          <cell r="S127">
            <v>35605</v>
          </cell>
          <cell r="T127">
            <v>4.6499999999949999</v>
          </cell>
          <cell r="U127">
            <v>35970</v>
          </cell>
          <cell r="V127">
            <v>19.09999999998</v>
          </cell>
          <cell r="W127">
            <v>36335</v>
          </cell>
          <cell r="X127">
            <v>23</v>
          </cell>
          <cell r="Y127">
            <v>36700</v>
          </cell>
          <cell r="Z127">
            <v>13.1</v>
          </cell>
          <cell r="AA127">
            <v>37064</v>
          </cell>
          <cell r="AB127">
            <v>12.4</v>
          </cell>
          <cell r="AC127">
            <v>37431</v>
          </cell>
          <cell r="AD127">
            <v>10.5</v>
          </cell>
          <cell r="AE127">
            <v>37796</v>
          </cell>
          <cell r="AJ127">
            <v>38638</v>
          </cell>
          <cell r="AK127">
            <v>16.015000000000001</v>
          </cell>
          <cell r="AL127">
            <v>38638</v>
          </cell>
        </row>
        <row r="128">
          <cell r="J128">
            <v>16.14</v>
          </cell>
          <cell r="K128">
            <v>34145</v>
          </cell>
          <cell r="M128">
            <v>34512</v>
          </cell>
          <cell r="N128">
            <v>1.75</v>
          </cell>
          <cell r="O128">
            <v>34876</v>
          </cell>
          <cell r="P128">
            <v>2.59375</v>
          </cell>
          <cell r="Q128">
            <v>35240</v>
          </cell>
          <cell r="R128">
            <v>2.875</v>
          </cell>
          <cell r="S128">
            <v>35606</v>
          </cell>
          <cell r="T128">
            <v>4.6749999999870004</v>
          </cell>
          <cell r="U128">
            <v>35971</v>
          </cell>
          <cell r="V128">
            <v>18.59999999998</v>
          </cell>
          <cell r="W128">
            <v>36336</v>
          </cell>
          <cell r="X128">
            <v>23.15000000002</v>
          </cell>
          <cell r="Y128">
            <v>36703</v>
          </cell>
          <cell r="Z128">
            <v>12.8</v>
          </cell>
          <cell r="AA128">
            <v>37067</v>
          </cell>
          <cell r="AB128">
            <v>12.5</v>
          </cell>
          <cell r="AC128">
            <v>37432</v>
          </cell>
          <cell r="AD128">
            <v>10.199999999999999</v>
          </cell>
          <cell r="AE128">
            <v>37797</v>
          </cell>
          <cell r="AJ128">
            <v>38637</v>
          </cell>
          <cell r="AK128">
            <v>16.100000000000001</v>
          </cell>
          <cell r="AL128">
            <v>38637</v>
          </cell>
        </row>
        <row r="129">
          <cell r="J129">
            <v>15.95</v>
          </cell>
          <cell r="K129">
            <v>34148</v>
          </cell>
          <cell r="M129">
            <v>34513</v>
          </cell>
          <cell r="N129">
            <v>1.8125</v>
          </cell>
          <cell r="O129">
            <v>34877</v>
          </cell>
          <cell r="P129">
            <v>2.65625</v>
          </cell>
          <cell r="Q129">
            <v>35241</v>
          </cell>
          <cell r="R129">
            <v>2.875</v>
          </cell>
          <cell r="S129">
            <v>35607</v>
          </cell>
          <cell r="T129">
            <v>4.7374999999870004</v>
          </cell>
          <cell r="U129">
            <v>35972</v>
          </cell>
          <cell r="V129">
            <v>19.199999999949998</v>
          </cell>
          <cell r="W129">
            <v>36339</v>
          </cell>
          <cell r="X129">
            <v>23.949999999949998</v>
          </cell>
          <cell r="Y129">
            <v>36704</v>
          </cell>
          <cell r="Z129">
            <v>12.7</v>
          </cell>
          <cell r="AA129">
            <v>37068</v>
          </cell>
          <cell r="AB129">
            <v>12.25</v>
          </cell>
          <cell r="AC129">
            <v>37433</v>
          </cell>
          <cell r="AD129">
            <v>9.75</v>
          </cell>
          <cell r="AE129">
            <v>37798</v>
          </cell>
          <cell r="AJ129">
            <v>38636</v>
          </cell>
          <cell r="AK129">
            <v>15.91</v>
          </cell>
          <cell r="AL129">
            <v>38636</v>
          </cell>
        </row>
        <row r="130">
          <cell r="J130">
            <v>16.04</v>
          </cell>
          <cell r="K130">
            <v>34149</v>
          </cell>
          <cell r="M130">
            <v>34514</v>
          </cell>
          <cell r="N130">
            <v>1.875</v>
          </cell>
          <cell r="O130">
            <v>34878</v>
          </cell>
          <cell r="P130">
            <v>2.65625</v>
          </cell>
          <cell r="Q130">
            <v>35242</v>
          </cell>
          <cell r="R130">
            <v>2.9500000000119999</v>
          </cell>
          <cell r="S130">
            <v>35608</v>
          </cell>
          <cell r="T130">
            <v>4.6625000000050001</v>
          </cell>
          <cell r="U130">
            <v>35975</v>
          </cell>
          <cell r="V130">
            <v>19.65000000002</v>
          </cell>
          <cell r="W130">
            <v>36340</v>
          </cell>
          <cell r="X130">
            <v>23.75</v>
          </cell>
          <cell r="Y130">
            <v>36705</v>
          </cell>
          <cell r="Z130">
            <v>12.9</v>
          </cell>
          <cell r="AA130">
            <v>37069</v>
          </cell>
          <cell r="AB130">
            <v>13</v>
          </cell>
          <cell r="AC130">
            <v>37434</v>
          </cell>
          <cell r="AD130">
            <v>10.38</v>
          </cell>
          <cell r="AE130">
            <v>37799</v>
          </cell>
          <cell r="AJ130">
            <v>38635</v>
          </cell>
          <cell r="AK130">
            <v>16.11</v>
          </cell>
          <cell r="AL130">
            <v>38635</v>
          </cell>
        </row>
        <row r="131">
          <cell r="J131">
            <v>15.78</v>
          </cell>
          <cell r="K131">
            <v>34150</v>
          </cell>
          <cell r="M131">
            <v>34515</v>
          </cell>
          <cell r="N131">
            <v>1.78125</v>
          </cell>
          <cell r="O131">
            <v>34879</v>
          </cell>
          <cell r="P131">
            <v>2.65625</v>
          </cell>
          <cell r="Q131">
            <v>35243</v>
          </cell>
          <cell r="R131">
            <v>2.9375</v>
          </cell>
          <cell r="S131">
            <v>35611</v>
          </cell>
          <cell r="T131">
            <v>4.6749999999870004</v>
          </cell>
          <cell r="U131">
            <v>35976</v>
          </cell>
          <cell r="V131">
            <v>19.300000000050002</v>
          </cell>
          <cell r="W131">
            <v>36341</v>
          </cell>
          <cell r="X131">
            <v>23.84999999998</v>
          </cell>
          <cell r="Y131">
            <v>36706</v>
          </cell>
          <cell r="Z131">
            <v>12.6</v>
          </cell>
          <cell r="AA131">
            <v>37070</v>
          </cell>
          <cell r="AB131">
            <v>13.7</v>
          </cell>
          <cell r="AC131">
            <v>37435</v>
          </cell>
          <cell r="AD131">
            <v>10.52</v>
          </cell>
          <cell r="AE131">
            <v>37802</v>
          </cell>
          <cell r="AJ131">
            <v>38632</v>
          </cell>
          <cell r="AK131">
            <v>16.53</v>
          </cell>
          <cell r="AL131">
            <v>38632</v>
          </cell>
        </row>
        <row r="132">
          <cell r="J132">
            <v>16</v>
          </cell>
          <cell r="K132">
            <v>34151</v>
          </cell>
          <cell r="M132">
            <v>34516</v>
          </cell>
          <cell r="O132">
            <v>34880</v>
          </cell>
          <cell r="P132">
            <v>2.71875</v>
          </cell>
          <cell r="Q132">
            <v>35244</v>
          </cell>
          <cell r="R132">
            <v>3.0499999999880001</v>
          </cell>
          <cell r="S132">
            <v>35612</v>
          </cell>
          <cell r="U132">
            <v>35977</v>
          </cell>
          <cell r="W132">
            <v>36342</v>
          </cell>
          <cell r="Y132">
            <v>36707</v>
          </cell>
          <cell r="Z132">
            <v>12.5</v>
          </cell>
          <cell r="AA132">
            <v>37071</v>
          </cell>
          <cell r="AB132">
            <v>14.18</v>
          </cell>
          <cell r="AC132">
            <v>37438</v>
          </cell>
          <cell r="AE132">
            <v>37803</v>
          </cell>
          <cell r="AJ132">
            <v>38631</v>
          </cell>
          <cell r="AK132">
            <v>16.745000000000001</v>
          </cell>
          <cell r="AL132">
            <v>38631</v>
          </cell>
        </row>
        <row r="133">
          <cell r="J133">
            <v>16.829999999999998</v>
          </cell>
          <cell r="K133">
            <v>34152</v>
          </cell>
          <cell r="M133">
            <v>34519</v>
          </cell>
          <cell r="N133">
            <v>1.8125</v>
          </cell>
          <cell r="O133">
            <v>34883</v>
          </cell>
          <cell r="Q133">
            <v>35247</v>
          </cell>
          <cell r="S133">
            <v>35613</v>
          </cell>
          <cell r="T133">
            <v>4.75</v>
          </cell>
          <cell r="U133">
            <v>35978</v>
          </cell>
          <cell r="V133">
            <v>19.15000000002</v>
          </cell>
          <cell r="W133">
            <v>36343</v>
          </cell>
          <cell r="X133">
            <v>24.65000000002</v>
          </cell>
          <cell r="Y133">
            <v>36710</v>
          </cell>
          <cell r="AA133">
            <v>37074</v>
          </cell>
          <cell r="AC133">
            <v>37439</v>
          </cell>
          <cell r="AD133">
            <v>9.9499999999999993</v>
          </cell>
          <cell r="AE133">
            <v>37804</v>
          </cell>
          <cell r="AJ133">
            <v>38630</v>
          </cell>
          <cell r="AK133">
            <v>16.805</v>
          </cell>
          <cell r="AL133">
            <v>38630</v>
          </cell>
        </row>
        <row r="134">
          <cell r="J134">
            <v>15.7</v>
          </cell>
          <cell r="K134">
            <v>34155</v>
          </cell>
          <cell r="M134">
            <v>34520</v>
          </cell>
          <cell r="N134">
            <v>1.8125</v>
          </cell>
          <cell r="O134">
            <v>34884</v>
          </cell>
          <cell r="P134">
            <v>2.71875</v>
          </cell>
          <cell r="Q134">
            <v>35248</v>
          </cell>
          <cell r="R134">
            <v>3.0874999999949999</v>
          </cell>
          <cell r="S134">
            <v>35614</v>
          </cell>
          <cell r="T134">
            <v>4.7250000000050001</v>
          </cell>
          <cell r="U134">
            <v>35979</v>
          </cell>
          <cell r="V134">
            <v>19.449999999949998</v>
          </cell>
          <cell r="W134">
            <v>36346</v>
          </cell>
          <cell r="X134">
            <v>24.75</v>
          </cell>
          <cell r="Y134">
            <v>36711</v>
          </cell>
          <cell r="Z134">
            <v>13</v>
          </cell>
          <cell r="AA134">
            <v>37075</v>
          </cell>
          <cell r="AB134">
            <v>14.3</v>
          </cell>
          <cell r="AC134">
            <v>37440</v>
          </cell>
          <cell r="AD134">
            <v>10.6</v>
          </cell>
          <cell r="AE134">
            <v>37805</v>
          </cell>
          <cell r="AJ134">
            <v>38629</v>
          </cell>
          <cell r="AK134">
            <v>17.38</v>
          </cell>
          <cell r="AL134">
            <v>38629</v>
          </cell>
        </row>
        <row r="135">
          <cell r="J135">
            <v>15.5</v>
          </cell>
          <cell r="K135">
            <v>34156</v>
          </cell>
          <cell r="M135">
            <v>34521</v>
          </cell>
          <cell r="N135">
            <v>1.8125</v>
          </cell>
          <cell r="O135">
            <v>34885</v>
          </cell>
          <cell r="P135">
            <v>2.46875</v>
          </cell>
          <cell r="Q135">
            <v>35249</v>
          </cell>
          <cell r="R135">
            <v>3.0249999999949999</v>
          </cell>
          <cell r="S135">
            <v>35615</v>
          </cell>
          <cell r="T135">
            <v>4.6625000000050001</v>
          </cell>
          <cell r="U135">
            <v>35982</v>
          </cell>
          <cell r="V135">
            <v>19.300000000050002</v>
          </cell>
          <cell r="W135">
            <v>36347</v>
          </cell>
          <cell r="X135">
            <v>24.550000000050002</v>
          </cell>
          <cell r="Y135">
            <v>36712</v>
          </cell>
          <cell r="Z135">
            <v>13</v>
          </cell>
          <cell r="AA135">
            <v>37076</v>
          </cell>
          <cell r="AB135">
            <v>14.04</v>
          </cell>
          <cell r="AC135">
            <v>37441</v>
          </cell>
          <cell r="AD135">
            <v>10.8</v>
          </cell>
          <cell r="AE135">
            <v>37806</v>
          </cell>
          <cell r="AJ135">
            <v>38628</v>
          </cell>
          <cell r="AK135">
            <v>17.61</v>
          </cell>
          <cell r="AL135">
            <v>38628</v>
          </cell>
        </row>
        <row r="136">
          <cell r="J136">
            <v>16.05</v>
          </cell>
          <cell r="K136">
            <v>34157</v>
          </cell>
          <cell r="M136">
            <v>34522</v>
          </cell>
          <cell r="N136">
            <v>1.875</v>
          </cell>
          <cell r="O136">
            <v>34886</v>
          </cell>
          <cell r="P136">
            <v>2.46875</v>
          </cell>
          <cell r="Q136">
            <v>35250</v>
          </cell>
          <cell r="R136">
            <v>2.9874999999880001</v>
          </cell>
          <cell r="S136">
            <v>35618</v>
          </cell>
          <cell r="T136">
            <v>4.625</v>
          </cell>
          <cell r="U136">
            <v>35983</v>
          </cell>
          <cell r="V136">
            <v>18.90000000002</v>
          </cell>
          <cell r="W136">
            <v>36348</v>
          </cell>
          <cell r="X136">
            <v>24.59999999998</v>
          </cell>
          <cell r="Y136">
            <v>36713</v>
          </cell>
          <cell r="Z136">
            <v>12.75</v>
          </cell>
          <cell r="AA136">
            <v>37077</v>
          </cell>
          <cell r="AB136">
            <v>13.76</v>
          </cell>
          <cell r="AC136">
            <v>37442</v>
          </cell>
          <cell r="AD136">
            <v>11</v>
          </cell>
          <cell r="AE136">
            <v>37809</v>
          </cell>
          <cell r="AJ136">
            <v>38625</v>
          </cell>
          <cell r="AK136">
            <v>17.14</v>
          </cell>
          <cell r="AL136">
            <v>38625</v>
          </cell>
        </row>
        <row r="137">
          <cell r="J137">
            <v>16.07</v>
          </cell>
          <cell r="K137">
            <v>34158</v>
          </cell>
          <cell r="M137">
            <v>34523</v>
          </cell>
          <cell r="N137">
            <v>1.3125</v>
          </cell>
          <cell r="O137">
            <v>34887</v>
          </cell>
          <cell r="P137">
            <v>2.375</v>
          </cell>
          <cell r="Q137">
            <v>35251</v>
          </cell>
          <cell r="R137">
            <v>2.9750000000050001</v>
          </cell>
          <cell r="S137">
            <v>35619</v>
          </cell>
          <cell r="T137">
            <v>4.5249999999949999</v>
          </cell>
          <cell r="U137">
            <v>35984</v>
          </cell>
          <cell r="V137">
            <v>19.15000000002</v>
          </cell>
          <cell r="W137">
            <v>36349</v>
          </cell>
          <cell r="X137">
            <v>24.09999999998</v>
          </cell>
          <cell r="Y137">
            <v>36714</v>
          </cell>
          <cell r="Z137">
            <v>12.8</v>
          </cell>
          <cell r="AA137">
            <v>37078</v>
          </cell>
          <cell r="AB137">
            <v>14.12</v>
          </cell>
          <cell r="AC137">
            <v>37445</v>
          </cell>
          <cell r="AD137">
            <v>10.75</v>
          </cell>
          <cell r="AE137">
            <v>37810</v>
          </cell>
          <cell r="AJ137">
            <v>38624</v>
          </cell>
          <cell r="AK137">
            <v>16.989999999999998</v>
          </cell>
          <cell r="AL137">
            <v>38624</v>
          </cell>
        </row>
        <row r="138">
          <cell r="J138">
            <v>16.16</v>
          </cell>
          <cell r="K138">
            <v>34159</v>
          </cell>
          <cell r="M138">
            <v>34526</v>
          </cell>
          <cell r="N138">
            <v>1.28125</v>
          </cell>
          <cell r="O138">
            <v>34890</v>
          </cell>
          <cell r="P138">
            <v>2.34375</v>
          </cell>
          <cell r="Q138">
            <v>35254</v>
          </cell>
          <cell r="R138">
            <v>2.9750000000050001</v>
          </cell>
          <cell r="S138">
            <v>35620</v>
          </cell>
          <cell r="T138">
            <v>4.5499999999870004</v>
          </cell>
          <cell r="U138">
            <v>35985</v>
          </cell>
          <cell r="V138">
            <v>19.09999999998</v>
          </cell>
          <cell r="W138">
            <v>36350</v>
          </cell>
          <cell r="X138">
            <v>23.34999999998</v>
          </cell>
          <cell r="Y138">
            <v>36717</v>
          </cell>
          <cell r="Z138">
            <v>12.55</v>
          </cell>
          <cell r="AA138">
            <v>37081</v>
          </cell>
          <cell r="AB138">
            <v>13.8</v>
          </cell>
          <cell r="AC138">
            <v>37446</v>
          </cell>
          <cell r="AD138">
            <v>10.52</v>
          </cell>
          <cell r="AE138">
            <v>37811</v>
          </cell>
          <cell r="AJ138">
            <v>38623</v>
          </cell>
          <cell r="AK138">
            <v>16.645</v>
          </cell>
          <cell r="AL138">
            <v>38623</v>
          </cell>
        </row>
        <row r="139">
          <cell r="J139">
            <v>16.2</v>
          </cell>
          <cell r="K139">
            <v>34162</v>
          </cell>
          <cell r="M139">
            <v>34527</v>
          </cell>
          <cell r="N139">
            <v>1.375</v>
          </cell>
          <cell r="O139">
            <v>34891</v>
          </cell>
          <cell r="P139">
            <v>2.25</v>
          </cell>
          <cell r="Q139">
            <v>35255</v>
          </cell>
          <cell r="R139">
            <v>2.9874999999880001</v>
          </cell>
          <cell r="S139">
            <v>35621</v>
          </cell>
          <cell r="T139">
            <v>5.0125000000129996</v>
          </cell>
          <cell r="U139">
            <v>35986</v>
          </cell>
          <cell r="V139">
            <v>19.59999999998</v>
          </cell>
          <cell r="W139">
            <v>36353</v>
          </cell>
          <cell r="X139">
            <v>22.84999999998</v>
          </cell>
          <cell r="Y139">
            <v>36718</v>
          </cell>
          <cell r="Z139">
            <v>12.6</v>
          </cell>
          <cell r="AA139">
            <v>37082</v>
          </cell>
          <cell r="AB139">
            <v>13.91</v>
          </cell>
          <cell r="AC139">
            <v>37447</v>
          </cell>
          <cell r="AD139">
            <v>10.41</v>
          </cell>
          <cell r="AE139">
            <v>37812</v>
          </cell>
          <cell r="AJ139">
            <v>38622</v>
          </cell>
          <cell r="AK139">
            <v>16.545000000000002</v>
          </cell>
          <cell r="AL139">
            <v>38622</v>
          </cell>
        </row>
        <row r="140">
          <cell r="J140">
            <v>16.420000000000002</v>
          </cell>
          <cell r="K140">
            <v>34163</v>
          </cell>
          <cell r="M140">
            <v>34528</v>
          </cell>
          <cell r="N140">
            <v>1.53125</v>
          </cell>
          <cell r="O140">
            <v>34892</v>
          </cell>
          <cell r="P140">
            <v>2.125</v>
          </cell>
          <cell r="Q140">
            <v>35256</v>
          </cell>
          <cell r="R140">
            <v>2.9750000000050001</v>
          </cell>
          <cell r="S140">
            <v>35622</v>
          </cell>
          <cell r="T140">
            <v>5.2250000000050001</v>
          </cell>
          <cell r="U140">
            <v>35989</v>
          </cell>
          <cell r="V140">
            <v>18.90000000002</v>
          </cell>
          <cell r="W140">
            <v>36354</v>
          </cell>
          <cell r="X140">
            <v>22.84999999998</v>
          </cell>
          <cell r="Y140">
            <v>36719</v>
          </cell>
          <cell r="Z140">
            <v>12.65</v>
          </cell>
          <cell r="AA140">
            <v>37083</v>
          </cell>
          <cell r="AB140">
            <v>13.75</v>
          </cell>
          <cell r="AC140">
            <v>37448</v>
          </cell>
          <cell r="AD140">
            <v>10.77</v>
          </cell>
          <cell r="AE140">
            <v>37813</v>
          </cell>
          <cell r="AJ140">
            <v>38621</v>
          </cell>
          <cell r="AK140">
            <v>16.489999999999998</v>
          </cell>
          <cell r="AL140">
            <v>38621</v>
          </cell>
        </row>
        <row r="141">
          <cell r="J141">
            <v>16.100000000000001</v>
          </cell>
          <cell r="K141">
            <v>34164</v>
          </cell>
          <cell r="M141">
            <v>34529</v>
          </cell>
          <cell r="N141">
            <v>1.53125</v>
          </cell>
          <cell r="O141">
            <v>34893</v>
          </cell>
          <cell r="P141">
            <v>2.0625</v>
          </cell>
          <cell r="Q141">
            <v>35257</v>
          </cell>
          <cell r="R141">
            <v>2.9874999999880001</v>
          </cell>
          <cell r="S141">
            <v>35625</v>
          </cell>
          <cell r="T141">
            <v>5.25</v>
          </cell>
          <cell r="U141">
            <v>35990</v>
          </cell>
          <cell r="V141">
            <v>19.25</v>
          </cell>
          <cell r="W141">
            <v>36355</v>
          </cell>
          <cell r="X141">
            <v>23</v>
          </cell>
          <cell r="Y141">
            <v>36720</v>
          </cell>
          <cell r="Z141">
            <v>12.45</v>
          </cell>
          <cell r="AA141">
            <v>37084</v>
          </cell>
          <cell r="AB141">
            <v>14.25</v>
          </cell>
          <cell r="AC141">
            <v>37449</v>
          </cell>
          <cell r="AD141">
            <v>10.87</v>
          </cell>
          <cell r="AE141">
            <v>37816</v>
          </cell>
          <cell r="AJ141">
            <v>38618</v>
          </cell>
          <cell r="AK141">
            <v>16.355</v>
          </cell>
          <cell r="AL141">
            <v>38618</v>
          </cell>
        </row>
        <row r="142">
          <cell r="J142">
            <v>16</v>
          </cell>
          <cell r="K142">
            <v>34165</v>
          </cell>
          <cell r="M142">
            <v>34530</v>
          </cell>
          <cell r="N142">
            <v>1.53125</v>
          </cell>
          <cell r="O142">
            <v>34894</v>
          </cell>
          <cell r="P142">
            <v>2.03125</v>
          </cell>
          <cell r="Q142">
            <v>35258</v>
          </cell>
          <cell r="R142">
            <v>2.9874999999880001</v>
          </cell>
          <cell r="S142">
            <v>35626</v>
          </cell>
          <cell r="T142">
            <v>5.5</v>
          </cell>
          <cell r="U142">
            <v>35991</v>
          </cell>
          <cell r="V142">
            <v>19.15000000002</v>
          </cell>
          <cell r="W142">
            <v>36356</v>
          </cell>
          <cell r="X142">
            <v>22.34999999998</v>
          </cell>
          <cell r="Y142">
            <v>36721</v>
          </cell>
          <cell r="Z142">
            <v>12.5</v>
          </cell>
          <cell r="AA142">
            <v>37085</v>
          </cell>
          <cell r="AB142">
            <v>14.14</v>
          </cell>
          <cell r="AC142">
            <v>37452</v>
          </cell>
          <cell r="AD142">
            <v>11.42</v>
          </cell>
          <cell r="AE142">
            <v>37817</v>
          </cell>
          <cell r="AJ142">
            <v>38617</v>
          </cell>
          <cell r="AK142">
            <v>16.12</v>
          </cell>
          <cell r="AL142">
            <v>38617</v>
          </cell>
        </row>
        <row r="143">
          <cell r="J143">
            <v>15.52</v>
          </cell>
          <cell r="K143">
            <v>34166</v>
          </cell>
          <cell r="M143">
            <v>34533</v>
          </cell>
          <cell r="N143">
            <v>1.5625</v>
          </cell>
          <cell r="O143">
            <v>34897</v>
          </cell>
          <cell r="P143">
            <v>1.9375</v>
          </cell>
          <cell r="Q143">
            <v>35261</v>
          </cell>
          <cell r="R143">
            <v>2.9375</v>
          </cell>
          <cell r="S143">
            <v>35627</v>
          </cell>
          <cell r="T143">
            <v>5.4125000000050001</v>
          </cell>
          <cell r="U143">
            <v>35992</v>
          </cell>
          <cell r="V143">
            <v>18.90000000002</v>
          </cell>
          <cell r="W143">
            <v>36357</v>
          </cell>
          <cell r="X143">
            <v>22.15000000002</v>
          </cell>
          <cell r="Y143">
            <v>36724</v>
          </cell>
          <cell r="Z143">
            <v>13.1</v>
          </cell>
          <cell r="AA143">
            <v>37088</v>
          </cell>
          <cell r="AB143">
            <v>14</v>
          </cell>
          <cell r="AC143">
            <v>37453</v>
          </cell>
          <cell r="AD143">
            <v>12.05</v>
          </cell>
          <cell r="AE143">
            <v>37818</v>
          </cell>
          <cell r="AJ143">
            <v>38616</v>
          </cell>
          <cell r="AK143">
            <v>16.565000000000001</v>
          </cell>
          <cell r="AL143">
            <v>38616</v>
          </cell>
        </row>
        <row r="144">
          <cell r="J144">
            <v>15.84</v>
          </cell>
          <cell r="K144">
            <v>34169</v>
          </cell>
          <cell r="M144">
            <v>34534</v>
          </cell>
          <cell r="N144">
            <v>1.5</v>
          </cell>
          <cell r="O144">
            <v>34898</v>
          </cell>
          <cell r="P144">
            <v>2.125</v>
          </cell>
          <cell r="Q144">
            <v>35262</v>
          </cell>
          <cell r="R144">
            <v>2.9500000000119999</v>
          </cell>
          <cell r="S144">
            <v>35628</v>
          </cell>
          <cell r="T144">
            <v>5.5</v>
          </cell>
          <cell r="U144">
            <v>35993</v>
          </cell>
          <cell r="V144">
            <v>18.84999999998</v>
          </cell>
          <cell r="W144">
            <v>36360</v>
          </cell>
          <cell r="X144">
            <v>21.65000000002</v>
          </cell>
          <cell r="Y144">
            <v>36725</v>
          </cell>
          <cell r="Z144">
            <v>13.9</v>
          </cell>
          <cell r="AA144">
            <v>37089</v>
          </cell>
          <cell r="AB144">
            <v>14.15</v>
          </cell>
          <cell r="AC144">
            <v>37454</v>
          </cell>
          <cell r="AD144">
            <v>11.9</v>
          </cell>
          <cell r="AE144">
            <v>37819</v>
          </cell>
          <cell r="AJ144">
            <v>38615</v>
          </cell>
          <cell r="AK144">
            <v>16.71</v>
          </cell>
          <cell r="AL144">
            <v>38615</v>
          </cell>
        </row>
        <row r="145">
          <cell r="J145">
            <v>15.54</v>
          </cell>
          <cell r="K145">
            <v>34170</v>
          </cell>
          <cell r="M145">
            <v>34535</v>
          </cell>
          <cell r="N145">
            <v>1.5</v>
          </cell>
          <cell r="O145">
            <v>34899</v>
          </cell>
          <cell r="P145">
            <v>2.03125</v>
          </cell>
          <cell r="Q145">
            <v>35263</v>
          </cell>
          <cell r="R145">
            <v>2.9624999999949999</v>
          </cell>
          <cell r="S145">
            <v>35629</v>
          </cell>
          <cell r="T145">
            <v>5.25</v>
          </cell>
          <cell r="U145">
            <v>35996</v>
          </cell>
          <cell r="V145">
            <v>18.949999999949998</v>
          </cell>
          <cell r="W145">
            <v>36361</v>
          </cell>
          <cell r="X145">
            <v>21.25</v>
          </cell>
          <cell r="Y145">
            <v>36726</v>
          </cell>
          <cell r="Z145">
            <v>13.7</v>
          </cell>
          <cell r="AA145">
            <v>37090</v>
          </cell>
          <cell r="AB145">
            <v>13.8</v>
          </cell>
          <cell r="AC145">
            <v>37455</v>
          </cell>
          <cell r="AD145">
            <v>12.3</v>
          </cell>
          <cell r="AE145">
            <v>37820</v>
          </cell>
          <cell r="AJ145">
            <v>38614</v>
          </cell>
          <cell r="AK145">
            <v>16.39</v>
          </cell>
          <cell r="AL145">
            <v>38614</v>
          </cell>
        </row>
        <row r="146">
          <cell r="J146">
            <v>15.65</v>
          </cell>
          <cell r="K146">
            <v>34171</v>
          </cell>
          <cell r="M146">
            <v>34536</v>
          </cell>
          <cell r="N146">
            <v>1.53125</v>
          </cell>
          <cell r="O146">
            <v>34900</v>
          </cell>
          <cell r="P146">
            <v>2.125</v>
          </cell>
          <cell r="Q146">
            <v>35264</v>
          </cell>
          <cell r="R146">
            <v>2.9624999999949999</v>
          </cell>
          <cell r="S146">
            <v>35632</v>
          </cell>
          <cell r="T146">
            <v>5.4750000000050001</v>
          </cell>
          <cell r="U146">
            <v>35997</v>
          </cell>
          <cell r="V146">
            <v>18.800000000050002</v>
          </cell>
          <cell r="W146">
            <v>36362</v>
          </cell>
          <cell r="X146">
            <v>21.40000000002</v>
          </cell>
          <cell r="Y146">
            <v>36727</v>
          </cell>
          <cell r="Z146">
            <v>14.3</v>
          </cell>
          <cell r="AA146">
            <v>37091</v>
          </cell>
          <cell r="AB146">
            <v>13.95</v>
          </cell>
          <cell r="AC146">
            <v>37456</v>
          </cell>
          <cell r="AD146">
            <v>11.6</v>
          </cell>
          <cell r="AE146">
            <v>37823</v>
          </cell>
          <cell r="AJ146">
            <v>38611</v>
          </cell>
          <cell r="AK146">
            <v>16.625</v>
          </cell>
          <cell r="AL146">
            <v>38611</v>
          </cell>
        </row>
        <row r="147">
          <cell r="J147">
            <v>16.28</v>
          </cell>
          <cell r="K147">
            <v>34172</v>
          </cell>
          <cell r="M147">
            <v>34537</v>
          </cell>
          <cell r="N147">
            <v>1.46875</v>
          </cell>
          <cell r="O147">
            <v>34901</v>
          </cell>
          <cell r="P147">
            <v>2.125</v>
          </cell>
          <cell r="Q147">
            <v>35265</v>
          </cell>
          <cell r="R147">
            <v>2.875</v>
          </cell>
          <cell r="S147">
            <v>35633</v>
          </cell>
          <cell r="T147">
            <v>5.4375</v>
          </cell>
          <cell r="U147">
            <v>35998</v>
          </cell>
          <cell r="V147">
            <v>18.449999999949998</v>
          </cell>
          <cell r="W147">
            <v>36363</v>
          </cell>
          <cell r="X147">
            <v>20.800000000050002</v>
          </cell>
          <cell r="Y147">
            <v>36728</v>
          </cell>
          <cell r="Z147">
            <v>14</v>
          </cell>
          <cell r="AA147">
            <v>37092</v>
          </cell>
          <cell r="AB147">
            <v>14.05</v>
          </cell>
          <cell r="AC147">
            <v>37459</v>
          </cell>
          <cell r="AD147">
            <v>11.93</v>
          </cell>
          <cell r="AE147">
            <v>37824</v>
          </cell>
          <cell r="AJ147">
            <v>38610</v>
          </cell>
          <cell r="AK147">
            <v>16.614999999999998</v>
          </cell>
          <cell r="AL147">
            <v>38610</v>
          </cell>
        </row>
        <row r="148">
          <cell r="J148">
            <v>16.239999999999998</v>
          </cell>
          <cell r="K148">
            <v>34173</v>
          </cell>
          <cell r="M148">
            <v>34540</v>
          </cell>
          <cell r="N148">
            <v>1.375</v>
          </cell>
          <cell r="O148">
            <v>34904</v>
          </cell>
          <cell r="P148">
            <v>2.125</v>
          </cell>
          <cell r="Q148">
            <v>35268</v>
          </cell>
          <cell r="R148">
            <v>2.875</v>
          </cell>
          <cell r="S148">
            <v>35634</v>
          </cell>
          <cell r="T148">
            <v>5.4874999999870004</v>
          </cell>
          <cell r="U148">
            <v>35999</v>
          </cell>
          <cell r="V148">
            <v>17.800000000050002</v>
          </cell>
          <cell r="W148">
            <v>36364</v>
          </cell>
          <cell r="X148">
            <v>21.050000000050002</v>
          </cell>
          <cell r="Y148">
            <v>36731</v>
          </cell>
          <cell r="Z148">
            <v>13.55</v>
          </cell>
          <cell r="AA148">
            <v>37095</v>
          </cell>
          <cell r="AB148">
            <v>14.2</v>
          </cell>
          <cell r="AC148">
            <v>37460</v>
          </cell>
          <cell r="AD148">
            <v>12</v>
          </cell>
          <cell r="AE148">
            <v>37825</v>
          </cell>
          <cell r="AJ148">
            <v>38609</v>
          </cell>
          <cell r="AK148">
            <v>16.324999999999999</v>
          </cell>
          <cell r="AL148">
            <v>38609</v>
          </cell>
        </row>
        <row r="149">
          <cell r="J149">
            <v>15.78</v>
          </cell>
          <cell r="K149">
            <v>34176</v>
          </cell>
          <cell r="M149">
            <v>34541</v>
          </cell>
          <cell r="N149">
            <v>1.3125</v>
          </cell>
          <cell r="O149">
            <v>34905</v>
          </cell>
          <cell r="P149">
            <v>2.03125</v>
          </cell>
          <cell r="Q149">
            <v>35269</v>
          </cell>
          <cell r="R149">
            <v>2.7625000000119999</v>
          </cell>
          <cell r="S149">
            <v>35635</v>
          </cell>
          <cell r="T149">
            <v>5.5</v>
          </cell>
          <cell r="U149">
            <v>36000</v>
          </cell>
          <cell r="V149">
            <v>17.84999999998</v>
          </cell>
          <cell r="W149">
            <v>36367</v>
          </cell>
          <cell r="X149">
            <v>20.550000000050002</v>
          </cell>
          <cell r="Y149">
            <v>36732</v>
          </cell>
          <cell r="Z149">
            <v>13.65</v>
          </cell>
          <cell r="AA149">
            <v>37096</v>
          </cell>
          <cell r="AB149">
            <v>13.94</v>
          </cell>
          <cell r="AC149">
            <v>37461</v>
          </cell>
          <cell r="AD149">
            <v>12.25</v>
          </cell>
          <cell r="AE149">
            <v>37826</v>
          </cell>
          <cell r="AJ149">
            <v>38608</v>
          </cell>
          <cell r="AK149">
            <v>16.524999999999999</v>
          </cell>
          <cell r="AL149">
            <v>38608</v>
          </cell>
        </row>
        <row r="150">
          <cell r="J150">
            <v>16.14</v>
          </cell>
          <cell r="K150">
            <v>34177</v>
          </cell>
          <cell r="M150">
            <v>34542</v>
          </cell>
          <cell r="N150">
            <v>1.25</v>
          </cell>
          <cell r="O150">
            <v>34906</v>
          </cell>
          <cell r="P150">
            <v>2.0625</v>
          </cell>
          <cell r="Q150">
            <v>35270</v>
          </cell>
          <cell r="R150">
            <v>2.6749999999880001</v>
          </cell>
          <cell r="S150">
            <v>35636</v>
          </cell>
          <cell r="T150">
            <v>5.4624999999949999</v>
          </cell>
          <cell r="U150">
            <v>36003</v>
          </cell>
          <cell r="V150">
            <v>18</v>
          </cell>
          <cell r="W150">
            <v>36368</v>
          </cell>
          <cell r="X150">
            <v>21</v>
          </cell>
          <cell r="Y150">
            <v>36733</v>
          </cell>
          <cell r="Z150">
            <v>13.75</v>
          </cell>
          <cell r="AA150">
            <v>37097</v>
          </cell>
          <cell r="AB150">
            <v>14</v>
          </cell>
          <cell r="AC150">
            <v>37462</v>
          </cell>
          <cell r="AD150">
            <v>10.87</v>
          </cell>
          <cell r="AE150">
            <v>37827</v>
          </cell>
          <cell r="AJ150">
            <v>38607</v>
          </cell>
          <cell r="AK150">
            <v>16.04</v>
          </cell>
          <cell r="AL150">
            <v>38607</v>
          </cell>
        </row>
        <row r="151">
          <cell r="J151">
            <v>16.07</v>
          </cell>
          <cell r="K151">
            <v>34178</v>
          </cell>
          <cell r="M151">
            <v>34543</v>
          </cell>
          <cell r="N151">
            <v>1.3125</v>
          </cell>
          <cell r="O151">
            <v>34907</v>
          </cell>
          <cell r="P151">
            <v>2.0625</v>
          </cell>
          <cell r="Q151">
            <v>35271</v>
          </cell>
          <cell r="R151">
            <v>2.625</v>
          </cell>
          <cell r="S151">
            <v>35639</v>
          </cell>
          <cell r="T151">
            <v>5.3999999999949999</v>
          </cell>
          <cell r="U151">
            <v>36004</v>
          </cell>
          <cell r="V151">
            <v>17.75</v>
          </cell>
          <cell r="W151">
            <v>36369</v>
          </cell>
          <cell r="X151">
            <v>20.84999999998</v>
          </cell>
          <cell r="Y151">
            <v>36734</v>
          </cell>
          <cell r="Z151">
            <v>13.6</v>
          </cell>
          <cell r="AA151">
            <v>37098</v>
          </cell>
          <cell r="AB151">
            <v>14.36</v>
          </cell>
          <cell r="AC151">
            <v>37463</v>
          </cell>
          <cell r="AD151">
            <v>11.3</v>
          </cell>
          <cell r="AE151">
            <v>37830</v>
          </cell>
          <cell r="AJ151">
            <v>38604</v>
          </cell>
          <cell r="AK151">
            <v>16.094999999999999</v>
          </cell>
          <cell r="AL151">
            <v>38604</v>
          </cell>
        </row>
        <row r="152">
          <cell r="J152">
            <v>15.9</v>
          </cell>
          <cell r="K152">
            <v>34179</v>
          </cell>
          <cell r="M152">
            <v>34544</v>
          </cell>
          <cell r="N152">
            <v>1.28125</v>
          </cell>
          <cell r="O152">
            <v>34908</v>
          </cell>
          <cell r="P152">
            <v>2</v>
          </cell>
          <cell r="Q152">
            <v>35272</v>
          </cell>
          <cell r="R152">
            <v>2.6000000000050001</v>
          </cell>
          <cell r="S152">
            <v>35640</v>
          </cell>
          <cell r="T152">
            <v>5.2875000000050001</v>
          </cell>
          <cell r="U152">
            <v>36005</v>
          </cell>
          <cell r="V152">
            <v>17.25</v>
          </cell>
          <cell r="W152">
            <v>36370</v>
          </cell>
          <cell r="X152">
            <v>20.90000000002</v>
          </cell>
          <cell r="Y152">
            <v>36735</v>
          </cell>
          <cell r="Z152">
            <v>13.6</v>
          </cell>
          <cell r="AA152">
            <v>37099</v>
          </cell>
          <cell r="AB152">
            <v>14.49</v>
          </cell>
          <cell r="AC152">
            <v>37466</v>
          </cell>
          <cell r="AD152">
            <v>11.75</v>
          </cell>
          <cell r="AE152">
            <v>37831</v>
          </cell>
          <cell r="AJ152">
            <v>38603</v>
          </cell>
          <cell r="AK152">
            <v>15.89</v>
          </cell>
          <cell r="AL152">
            <v>38603</v>
          </cell>
        </row>
        <row r="153">
          <cell r="J153">
            <v>15.92</v>
          </cell>
          <cell r="K153">
            <v>34180</v>
          </cell>
          <cell r="M153">
            <v>34547</v>
          </cell>
          <cell r="O153">
            <v>34911</v>
          </cell>
          <cell r="P153">
            <v>2.0625</v>
          </cell>
          <cell r="Q153">
            <v>35275</v>
          </cell>
          <cell r="R153">
            <v>2.6000000000050001</v>
          </cell>
          <cell r="S153">
            <v>35641</v>
          </cell>
          <cell r="T153">
            <v>5.3500000000050001</v>
          </cell>
          <cell r="U153">
            <v>36006</v>
          </cell>
          <cell r="V153">
            <v>17.15000000002</v>
          </cell>
          <cell r="W153">
            <v>36371</v>
          </cell>
          <cell r="X153">
            <v>20.800000000050002</v>
          </cell>
          <cell r="Y153">
            <v>36738</v>
          </cell>
          <cell r="Z153">
            <v>13.4</v>
          </cell>
          <cell r="AA153">
            <v>37102</v>
          </cell>
          <cell r="AB153">
            <v>14.5</v>
          </cell>
          <cell r="AC153">
            <v>37467</v>
          </cell>
          <cell r="AD153">
            <v>11.35</v>
          </cell>
          <cell r="AE153">
            <v>37832</v>
          </cell>
          <cell r="AJ153">
            <v>38602</v>
          </cell>
          <cell r="AK153">
            <v>15.705</v>
          </cell>
          <cell r="AL153">
            <v>38602</v>
          </cell>
        </row>
        <row r="154">
          <cell r="J154">
            <v>15.26</v>
          </cell>
          <cell r="K154">
            <v>34183</v>
          </cell>
          <cell r="M154">
            <v>34548</v>
          </cell>
          <cell r="N154">
            <v>1.28125</v>
          </cell>
          <cell r="O154">
            <v>34912</v>
          </cell>
          <cell r="P154">
            <v>2.125</v>
          </cell>
          <cell r="Q154">
            <v>35276</v>
          </cell>
          <cell r="R154">
            <v>2.6749999999880001</v>
          </cell>
          <cell r="S154">
            <v>35642</v>
          </cell>
          <cell r="T154">
            <v>5.3250000000129996</v>
          </cell>
          <cell r="U154">
            <v>36007</v>
          </cell>
          <cell r="V154">
            <v>17.09999999998</v>
          </cell>
          <cell r="W154">
            <v>36374</v>
          </cell>
          <cell r="Y154">
            <v>36739</v>
          </cell>
          <cell r="Z154">
            <v>12.9</v>
          </cell>
          <cell r="AA154">
            <v>37103</v>
          </cell>
          <cell r="AB154">
            <v>14.67</v>
          </cell>
          <cell r="AC154">
            <v>37468</v>
          </cell>
          <cell r="AD154">
            <v>9.65</v>
          </cell>
          <cell r="AE154">
            <v>37833</v>
          </cell>
          <cell r="AJ154">
            <v>38601</v>
          </cell>
          <cell r="AK154">
            <v>15.22</v>
          </cell>
          <cell r="AL154">
            <v>38601</v>
          </cell>
        </row>
        <row r="155">
          <cell r="J155">
            <v>15.2</v>
          </cell>
          <cell r="K155">
            <v>34184</v>
          </cell>
          <cell r="M155">
            <v>34549</v>
          </cell>
          <cell r="N155">
            <v>1.375</v>
          </cell>
          <cell r="O155">
            <v>34913</v>
          </cell>
          <cell r="P155">
            <v>2.125</v>
          </cell>
          <cell r="Q155">
            <v>35277</v>
          </cell>
          <cell r="R155">
            <v>2.6875</v>
          </cell>
          <cell r="S155">
            <v>35643</v>
          </cell>
          <cell r="T155">
            <v>5.3999999999949999</v>
          </cell>
          <cell r="U155">
            <v>36010</v>
          </cell>
          <cell r="W155">
            <v>36375</v>
          </cell>
          <cell r="X155">
            <v>20.699999999949998</v>
          </cell>
          <cell r="Y155">
            <v>36740</v>
          </cell>
          <cell r="Z155">
            <v>12.75</v>
          </cell>
          <cell r="AA155">
            <v>37104</v>
          </cell>
          <cell r="AB155">
            <v>16.5</v>
          </cell>
          <cell r="AC155">
            <v>37469</v>
          </cell>
          <cell r="AD155">
            <v>9.8000000000000007</v>
          </cell>
          <cell r="AE155">
            <v>37834</v>
          </cell>
          <cell r="AJ155">
            <v>38597</v>
          </cell>
          <cell r="AK155">
            <v>15.095000000000001</v>
          </cell>
          <cell r="AL155">
            <v>38597</v>
          </cell>
        </row>
        <row r="156">
          <cell r="J156">
            <v>14.57</v>
          </cell>
          <cell r="K156">
            <v>34185</v>
          </cell>
          <cell r="M156">
            <v>34550</v>
          </cell>
          <cell r="N156">
            <v>1.4375</v>
          </cell>
          <cell r="O156">
            <v>34914</v>
          </cell>
          <cell r="P156">
            <v>2.09375</v>
          </cell>
          <cell r="Q156">
            <v>35278</v>
          </cell>
          <cell r="R156">
            <v>2.7000000000119999</v>
          </cell>
          <cell r="S156">
            <v>35646</v>
          </cell>
          <cell r="U156">
            <v>36011</v>
          </cell>
          <cell r="V156">
            <v>16.050000000050002</v>
          </cell>
          <cell r="W156">
            <v>36376</v>
          </cell>
          <cell r="X156">
            <v>20.300000000050002</v>
          </cell>
          <cell r="Y156">
            <v>36741</v>
          </cell>
          <cell r="Z156">
            <v>12.55</v>
          </cell>
          <cell r="AA156">
            <v>37105</v>
          </cell>
          <cell r="AB156">
            <v>16.95</v>
          </cell>
          <cell r="AC156">
            <v>37470</v>
          </cell>
          <cell r="AD156">
            <v>9.3000000000000007</v>
          </cell>
          <cell r="AE156">
            <v>37837</v>
          </cell>
          <cell r="AJ156">
            <v>38596</v>
          </cell>
          <cell r="AK156">
            <v>15.345000000000001</v>
          </cell>
          <cell r="AL156">
            <v>38596</v>
          </cell>
        </row>
        <row r="157">
          <cell r="J157">
            <v>14.51</v>
          </cell>
          <cell r="K157">
            <v>34186</v>
          </cell>
          <cell r="M157">
            <v>34551</v>
          </cell>
          <cell r="N157">
            <v>1.4375</v>
          </cell>
          <cell r="O157">
            <v>34915</v>
          </cell>
          <cell r="P157">
            <v>2.09375</v>
          </cell>
          <cell r="Q157">
            <v>35279</v>
          </cell>
          <cell r="R157">
            <v>2.6499999999949999</v>
          </cell>
          <cell r="S157">
            <v>35647</v>
          </cell>
          <cell r="T157">
            <v>5.5</v>
          </cell>
          <cell r="U157">
            <v>36012</v>
          </cell>
          <cell r="V157">
            <v>15.59999999998</v>
          </cell>
          <cell r="W157">
            <v>36377</v>
          </cell>
          <cell r="X157">
            <v>20.65000000002</v>
          </cell>
          <cell r="Y157">
            <v>36742</v>
          </cell>
          <cell r="Z157">
            <v>12.75</v>
          </cell>
          <cell r="AA157">
            <v>37106</v>
          </cell>
          <cell r="AB157">
            <v>16.7</v>
          </cell>
          <cell r="AC157">
            <v>37473</v>
          </cell>
          <cell r="AE157">
            <v>37838</v>
          </cell>
          <cell r="AJ157">
            <v>38595</v>
          </cell>
          <cell r="AK157">
            <v>15.34</v>
          </cell>
          <cell r="AL157">
            <v>38595</v>
          </cell>
        </row>
        <row r="158">
          <cell r="J158">
            <v>14.41</v>
          </cell>
          <cell r="K158">
            <v>34187</v>
          </cell>
          <cell r="M158">
            <v>34554</v>
          </cell>
          <cell r="N158">
            <v>1.4375</v>
          </cell>
          <cell r="O158">
            <v>34918</v>
          </cell>
          <cell r="Q158">
            <v>35282</v>
          </cell>
          <cell r="S158">
            <v>35648</v>
          </cell>
          <cell r="T158">
            <v>5.4375</v>
          </cell>
          <cell r="U158">
            <v>36013</v>
          </cell>
          <cell r="V158">
            <v>15.75</v>
          </cell>
          <cell r="W158">
            <v>36378</v>
          </cell>
          <cell r="X158">
            <v>20.15000000002</v>
          </cell>
          <cell r="Y158">
            <v>36745</v>
          </cell>
          <cell r="AA158">
            <v>37109</v>
          </cell>
          <cell r="AC158">
            <v>37474</v>
          </cell>
          <cell r="AD158">
            <v>9.4600000000000009</v>
          </cell>
          <cell r="AE158">
            <v>37839</v>
          </cell>
          <cell r="AJ158">
            <v>38594</v>
          </cell>
          <cell r="AK158">
            <v>15.005000000000001</v>
          </cell>
          <cell r="AL158">
            <v>38594</v>
          </cell>
        </row>
        <row r="159">
          <cell r="J159">
            <v>13.98</v>
          </cell>
          <cell r="K159">
            <v>34190</v>
          </cell>
          <cell r="M159">
            <v>34555</v>
          </cell>
          <cell r="N159">
            <v>1.4375</v>
          </cell>
          <cell r="O159">
            <v>34919</v>
          </cell>
          <cell r="P159">
            <v>2.03125</v>
          </cell>
          <cell r="Q159">
            <v>35283</v>
          </cell>
          <cell r="R159">
            <v>2.625</v>
          </cell>
          <cell r="S159">
            <v>35649</v>
          </cell>
          <cell r="T159">
            <v>5.4750000000050001</v>
          </cell>
          <cell r="U159">
            <v>36014</v>
          </cell>
          <cell r="V159">
            <v>15.90000000002</v>
          </cell>
          <cell r="W159">
            <v>36381</v>
          </cell>
          <cell r="X159">
            <v>19.949999999949998</v>
          </cell>
          <cell r="Y159">
            <v>36746</v>
          </cell>
          <cell r="Z159">
            <v>12.55</v>
          </cell>
          <cell r="AA159">
            <v>37110</v>
          </cell>
          <cell r="AB159">
            <v>16.5</v>
          </cell>
          <cell r="AC159">
            <v>37475</v>
          </cell>
          <cell r="AD159">
            <v>9.32</v>
          </cell>
          <cell r="AE159">
            <v>37840</v>
          </cell>
          <cell r="AJ159">
            <v>38593</v>
          </cell>
          <cell r="AK159">
            <v>14.484999999999999</v>
          </cell>
          <cell r="AL159">
            <v>38593</v>
          </cell>
        </row>
        <row r="160">
          <cell r="J160">
            <v>13.51</v>
          </cell>
          <cell r="K160">
            <v>34191</v>
          </cell>
          <cell r="M160">
            <v>34556</v>
          </cell>
          <cell r="N160">
            <v>1.375</v>
          </cell>
          <cell r="O160">
            <v>34920</v>
          </cell>
          <cell r="P160">
            <v>2.0625</v>
          </cell>
          <cell r="Q160">
            <v>35284</v>
          </cell>
          <cell r="R160">
            <v>2.6499999999949999</v>
          </cell>
          <cell r="S160">
            <v>35650</v>
          </cell>
          <cell r="T160">
            <v>5.5</v>
          </cell>
          <cell r="U160">
            <v>36017</v>
          </cell>
          <cell r="V160">
            <v>15.80000000005</v>
          </cell>
          <cell r="W160">
            <v>36382</v>
          </cell>
          <cell r="X160">
            <v>19.34999999998</v>
          </cell>
          <cell r="Y160">
            <v>36747</v>
          </cell>
          <cell r="Z160">
            <v>12.4</v>
          </cell>
          <cell r="AA160">
            <v>37111</v>
          </cell>
          <cell r="AB160">
            <v>16.07</v>
          </cell>
          <cell r="AC160">
            <v>37476</v>
          </cell>
          <cell r="AD160">
            <v>9.85</v>
          </cell>
          <cell r="AE160">
            <v>37841</v>
          </cell>
          <cell r="AJ160">
            <v>38590</v>
          </cell>
          <cell r="AK160">
            <v>14.46</v>
          </cell>
          <cell r="AL160">
            <v>38590</v>
          </cell>
        </row>
        <row r="161">
          <cell r="J161">
            <v>13.69</v>
          </cell>
          <cell r="K161">
            <v>34192</v>
          </cell>
          <cell r="M161">
            <v>34557</v>
          </cell>
          <cell r="N161">
            <v>1.3125</v>
          </cell>
          <cell r="O161">
            <v>34921</v>
          </cell>
          <cell r="P161">
            <v>2.03125</v>
          </cell>
          <cell r="Q161">
            <v>35285</v>
          </cell>
          <cell r="R161">
            <v>2.6749999999880001</v>
          </cell>
          <cell r="S161">
            <v>35653</v>
          </cell>
          <cell r="T161">
            <v>5.4624999999949999</v>
          </cell>
          <cell r="U161">
            <v>36018</v>
          </cell>
          <cell r="V161">
            <v>15.25</v>
          </cell>
          <cell r="W161">
            <v>36383</v>
          </cell>
          <cell r="X161">
            <v>20.34999999998</v>
          </cell>
          <cell r="Y161">
            <v>36748</v>
          </cell>
          <cell r="Z161">
            <v>12.4</v>
          </cell>
          <cell r="AA161">
            <v>37112</v>
          </cell>
          <cell r="AB161">
            <v>15.85</v>
          </cell>
          <cell r="AC161">
            <v>37477</v>
          </cell>
          <cell r="AD161">
            <v>9.92</v>
          </cell>
          <cell r="AE161">
            <v>37844</v>
          </cell>
          <cell r="AJ161">
            <v>38589</v>
          </cell>
          <cell r="AK161">
            <v>14.685</v>
          </cell>
          <cell r="AL161">
            <v>38589</v>
          </cell>
        </row>
        <row r="162">
          <cell r="J162">
            <v>13.75</v>
          </cell>
          <cell r="K162">
            <v>34193</v>
          </cell>
          <cell r="M162">
            <v>34558</v>
          </cell>
          <cell r="N162">
            <v>1.40625</v>
          </cell>
          <cell r="O162">
            <v>34922</v>
          </cell>
          <cell r="P162">
            <v>2</v>
          </cell>
          <cell r="Q162">
            <v>35286</v>
          </cell>
          <cell r="R162">
            <v>2.7000000000119999</v>
          </cell>
          <cell r="S162">
            <v>35654</v>
          </cell>
          <cell r="T162">
            <v>5.4500000000129996</v>
          </cell>
          <cell r="U162">
            <v>36019</v>
          </cell>
          <cell r="V162">
            <v>15.75</v>
          </cell>
          <cell r="W162">
            <v>36384</v>
          </cell>
          <cell r="X162">
            <v>20.199999999949998</v>
          </cell>
          <cell r="Y162">
            <v>36749</v>
          </cell>
          <cell r="Z162">
            <v>12.6</v>
          </cell>
          <cell r="AA162">
            <v>37113</v>
          </cell>
          <cell r="AB162">
            <v>16.5</v>
          </cell>
          <cell r="AC162">
            <v>37480</v>
          </cell>
          <cell r="AD162">
            <v>9.5500000000000007</v>
          </cell>
          <cell r="AE162">
            <v>37845</v>
          </cell>
          <cell r="AJ162">
            <v>38588</v>
          </cell>
          <cell r="AK162">
            <v>14.585000000000001</v>
          </cell>
          <cell r="AL162">
            <v>38588</v>
          </cell>
        </row>
        <row r="163">
          <cell r="J163">
            <v>14.06</v>
          </cell>
          <cell r="K163">
            <v>34194</v>
          </cell>
          <cell r="M163">
            <v>34561</v>
          </cell>
          <cell r="N163">
            <v>1.34375</v>
          </cell>
          <cell r="O163">
            <v>34925</v>
          </cell>
          <cell r="P163">
            <v>1.96875</v>
          </cell>
          <cell r="Q163">
            <v>35289</v>
          </cell>
          <cell r="R163">
            <v>2.75</v>
          </cell>
          <cell r="S163">
            <v>35655</v>
          </cell>
          <cell r="T163">
            <v>5.4375</v>
          </cell>
          <cell r="U163">
            <v>36020</v>
          </cell>
          <cell r="V163">
            <v>16</v>
          </cell>
          <cell r="W163">
            <v>36385</v>
          </cell>
          <cell r="X163">
            <v>20.90000000002</v>
          </cell>
          <cell r="Y163">
            <v>36752</v>
          </cell>
          <cell r="Z163">
            <v>13.3</v>
          </cell>
          <cell r="AA163">
            <v>37116</v>
          </cell>
          <cell r="AB163">
            <v>16.39</v>
          </cell>
          <cell r="AC163">
            <v>37481</v>
          </cell>
          <cell r="AD163">
            <v>8.9600000000000009</v>
          </cell>
          <cell r="AE163">
            <v>37846</v>
          </cell>
          <cell r="AJ163">
            <v>38587</v>
          </cell>
          <cell r="AK163">
            <v>14.574999999999999</v>
          </cell>
          <cell r="AL163">
            <v>38587</v>
          </cell>
        </row>
        <row r="164">
          <cell r="J164">
            <v>13.92</v>
          </cell>
          <cell r="K164">
            <v>34197</v>
          </cell>
          <cell r="M164">
            <v>34562</v>
          </cell>
          <cell r="N164">
            <v>1.375</v>
          </cell>
          <cell r="O164">
            <v>34926</v>
          </cell>
          <cell r="P164">
            <v>1.96875</v>
          </cell>
          <cell r="Q164">
            <v>35290</v>
          </cell>
          <cell r="R164">
            <v>2.7999999999880001</v>
          </cell>
          <cell r="S164">
            <v>35656</v>
          </cell>
          <cell r="T164">
            <v>5.4500000000129996</v>
          </cell>
          <cell r="U164">
            <v>36021</v>
          </cell>
          <cell r="V164">
            <v>16.5</v>
          </cell>
          <cell r="W164">
            <v>36388</v>
          </cell>
          <cell r="X164">
            <v>21</v>
          </cell>
          <cell r="Y164">
            <v>36753</v>
          </cell>
          <cell r="Z164">
            <v>13.4</v>
          </cell>
          <cell r="AA164">
            <v>37117</v>
          </cell>
          <cell r="AB164">
            <v>16.600000000000001</v>
          </cell>
          <cell r="AC164">
            <v>37482</v>
          </cell>
          <cell r="AD164">
            <v>9.74</v>
          </cell>
          <cell r="AE164">
            <v>37847</v>
          </cell>
          <cell r="AJ164">
            <v>38586</v>
          </cell>
          <cell r="AK164">
            <v>14.48</v>
          </cell>
          <cell r="AL164">
            <v>38586</v>
          </cell>
        </row>
        <row r="165">
          <cell r="J165">
            <v>14.11</v>
          </cell>
          <cell r="K165">
            <v>34198</v>
          </cell>
          <cell r="M165">
            <v>34563</v>
          </cell>
          <cell r="N165">
            <v>1.34375</v>
          </cell>
          <cell r="O165">
            <v>34927</v>
          </cell>
          <cell r="P165">
            <v>1.9375</v>
          </cell>
          <cell r="Q165">
            <v>35291</v>
          </cell>
          <cell r="R165">
            <v>2.8125</v>
          </cell>
          <cell r="S165">
            <v>35657</v>
          </cell>
          <cell r="T165">
            <v>5.3125</v>
          </cell>
          <cell r="U165">
            <v>36024</v>
          </cell>
          <cell r="V165">
            <v>16.5</v>
          </cell>
          <cell r="W165">
            <v>36389</v>
          </cell>
          <cell r="X165">
            <v>20.90000000002</v>
          </cell>
          <cell r="Y165">
            <v>36754</v>
          </cell>
          <cell r="Z165">
            <v>14.2</v>
          </cell>
          <cell r="AA165">
            <v>37118</v>
          </cell>
          <cell r="AB165">
            <v>15.85</v>
          </cell>
          <cell r="AC165">
            <v>37483</v>
          </cell>
          <cell r="AD165">
            <v>9.4600000000000009</v>
          </cell>
          <cell r="AE165">
            <v>37848</v>
          </cell>
          <cell r="AJ165">
            <v>38583</v>
          </cell>
          <cell r="AK165">
            <v>14.6</v>
          </cell>
          <cell r="AL165">
            <v>38583</v>
          </cell>
        </row>
        <row r="166">
          <cell r="J166">
            <v>13.99</v>
          </cell>
          <cell r="K166">
            <v>34199</v>
          </cell>
          <cell r="M166">
            <v>34564</v>
          </cell>
          <cell r="N166">
            <v>1.4375</v>
          </cell>
          <cell r="O166">
            <v>34928</v>
          </cell>
          <cell r="P166">
            <v>1.96875</v>
          </cell>
          <cell r="Q166">
            <v>35292</v>
          </cell>
          <cell r="R166">
            <v>2.8250000000119999</v>
          </cell>
          <cell r="S166">
            <v>35660</v>
          </cell>
          <cell r="T166">
            <v>5.2875000000050001</v>
          </cell>
          <cell r="U166">
            <v>36025</v>
          </cell>
          <cell r="V166">
            <v>17.15000000002</v>
          </cell>
          <cell r="W166">
            <v>36390</v>
          </cell>
          <cell r="X166">
            <v>20.699999999949998</v>
          </cell>
          <cell r="Y166">
            <v>36755</v>
          </cell>
          <cell r="Z166">
            <v>14</v>
          </cell>
          <cell r="AA166">
            <v>37119</v>
          </cell>
          <cell r="AB166">
            <v>15.84</v>
          </cell>
          <cell r="AC166">
            <v>37484</v>
          </cell>
          <cell r="AD166">
            <v>10.16</v>
          </cell>
          <cell r="AE166">
            <v>37851</v>
          </cell>
          <cell r="AJ166">
            <v>38582</v>
          </cell>
          <cell r="AK166">
            <v>14.705</v>
          </cell>
          <cell r="AL166">
            <v>38582</v>
          </cell>
        </row>
        <row r="167">
          <cell r="J167">
            <v>14.1</v>
          </cell>
          <cell r="K167">
            <v>34200</v>
          </cell>
          <cell r="M167">
            <v>34565</v>
          </cell>
          <cell r="N167">
            <v>1.40625</v>
          </cell>
          <cell r="O167">
            <v>34929</v>
          </cell>
          <cell r="P167">
            <v>1.9375</v>
          </cell>
          <cell r="Q167">
            <v>35293</v>
          </cell>
          <cell r="R167">
            <v>2.875</v>
          </cell>
          <cell r="S167">
            <v>35661</v>
          </cell>
          <cell r="T167">
            <v>5.3125</v>
          </cell>
          <cell r="U167">
            <v>36026</v>
          </cell>
          <cell r="V167">
            <v>17.34999999998</v>
          </cell>
          <cell r="W167">
            <v>36391</v>
          </cell>
          <cell r="X167">
            <v>22.5</v>
          </cell>
          <cell r="Y167">
            <v>36756</v>
          </cell>
          <cell r="Z167">
            <v>14.05</v>
          </cell>
          <cell r="AA167">
            <v>37120</v>
          </cell>
          <cell r="AB167">
            <v>15.41</v>
          </cell>
          <cell r="AC167">
            <v>37487</v>
          </cell>
          <cell r="AD167">
            <v>11.04</v>
          </cell>
          <cell r="AE167">
            <v>37852</v>
          </cell>
          <cell r="AJ167">
            <v>38581</v>
          </cell>
          <cell r="AK167">
            <v>15.095000000000001</v>
          </cell>
          <cell r="AL167">
            <v>38581</v>
          </cell>
        </row>
        <row r="168">
          <cell r="J168">
            <v>14.43</v>
          </cell>
          <cell r="K168">
            <v>34201</v>
          </cell>
          <cell r="M168">
            <v>34568</v>
          </cell>
          <cell r="N168">
            <v>1.4375</v>
          </cell>
          <cell r="O168">
            <v>34932</v>
          </cell>
          <cell r="P168">
            <v>2.0625</v>
          </cell>
          <cell r="Q168">
            <v>35296</v>
          </cell>
          <cell r="R168">
            <v>2.8500000000050001</v>
          </cell>
          <cell r="S168">
            <v>35662</v>
          </cell>
          <cell r="T168">
            <v>5.3875000000129996</v>
          </cell>
          <cell r="U168">
            <v>36027</v>
          </cell>
          <cell r="V168">
            <v>16.800000000050002</v>
          </cell>
          <cell r="W168">
            <v>36392</v>
          </cell>
          <cell r="X168">
            <v>22.09999999998</v>
          </cell>
          <cell r="Y168">
            <v>36759</v>
          </cell>
          <cell r="Z168">
            <v>14.15</v>
          </cell>
          <cell r="AA168">
            <v>37123</v>
          </cell>
          <cell r="AB168">
            <v>15.48</v>
          </cell>
          <cell r="AC168">
            <v>37488</v>
          </cell>
          <cell r="AD168">
            <v>11.11</v>
          </cell>
          <cell r="AE168">
            <v>37853</v>
          </cell>
          <cell r="AJ168">
            <v>38580</v>
          </cell>
          <cell r="AK168">
            <v>15.095000000000001</v>
          </cell>
          <cell r="AL168">
            <v>38580</v>
          </cell>
        </row>
        <row r="169">
          <cell r="J169">
            <v>14.2</v>
          </cell>
          <cell r="K169">
            <v>34204</v>
          </cell>
          <cell r="M169">
            <v>34569</v>
          </cell>
          <cell r="N169">
            <v>1.34375</v>
          </cell>
          <cell r="O169">
            <v>34933</v>
          </cell>
          <cell r="P169">
            <v>2.21875</v>
          </cell>
          <cell r="Q169">
            <v>35297</v>
          </cell>
          <cell r="R169">
            <v>2.8125</v>
          </cell>
          <cell r="S169">
            <v>35663</v>
          </cell>
          <cell r="T169">
            <v>5.3999999999949999</v>
          </cell>
          <cell r="U169">
            <v>36028</v>
          </cell>
          <cell r="V169">
            <v>17</v>
          </cell>
          <cell r="W169">
            <v>36395</v>
          </cell>
          <cell r="X169">
            <v>21.6</v>
          </cell>
          <cell r="Y169">
            <v>36760</v>
          </cell>
          <cell r="Z169">
            <v>13.95</v>
          </cell>
          <cell r="AA169">
            <v>37124</v>
          </cell>
          <cell r="AB169">
            <v>15.58</v>
          </cell>
          <cell r="AC169">
            <v>37489</v>
          </cell>
          <cell r="AD169">
            <v>11.45</v>
          </cell>
          <cell r="AE169">
            <v>37854</v>
          </cell>
          <cell r="AJ169">
            <v>38579</v>
          </cell>
          <cell r="AK169">
            <v>15.355</v>
          </cell>
          <cell r="AL169">
            <v>38579</v>
          </cell>
        </row>
        <row r="170">
          <cell r="J170">
            <v>14.33</v>
          </cell>
          <cell r="K170">
            <v>34205</v>
          </cell>
          <cell r="M170">
            <v>34570</v>
          </cell>
          <cell r="N170">
            <v>1.3125</v>
          </cell>
          <cell r="O170">
            <v>34934</v>
          </cell>
          <cell r="P170">
            <v>2.1875</v>
          </cell>
          <cell r="Q170">
            <v>35298</v>
          </cell>
          <cell r="R170">
            <v>2.8125</v>
          </cell>
          <cell r="S170">
            <v>35664</v>
          </cell>
          <cell r="T170">
            <v>5.4125000000050001</v>
          </cell>
          <cell r="U170">
            <v>36031</v>
          </cell>
          <cell r="V170">
            <v>17.84999999998</v>
          </cell>
          <cell r="W170">
            <v>36396</v>
          </cell>
          <cell r="X170">
            <v>21.2</v>
          </cell>
          <cell r="Y170">
            <v>36761</v>
          </cell>
          <cell r="Z170">
            <v>13.55</v>
          </cell>
          <cell r="AA170">
            <v>37125</v>
          </cell>
          <cell r="AB170">
            <v>15.42</v>
          </cell>
          <cell r="AC170">
            <v>37490</v>
          </cell>
          <cell r="AD170">
            <v>11.25</v>
          </cell>
          <cell r="AE170">
            <v>37855</v>
          </cell>
          <cell r="AJ170">
            <v>38576</v>
          </cell>
          <cell r="AK170">
            <v>14.975</v>
          </cell>
          <cell r="AL170">
            <v>38576</v>
          </cell>
        </row>
        <row r="171">
          <cell r="J171">
            <v>14.13</v>
          </cell>
          <cell r="K171">
            <v>34206</v>
          </cell>
          <cell r="M171">
            <v>34571</v>
          </cell>
          <cell r="N171">
            <v>1.25</v>
          </cell>
          <cell r="O171">
            <v>34935</v>
          </cell>
          <cell r="P171">
            <v>2.21875</v>
          </cell>
          <cell r="Q171">
            <v>35299</v>
          </cell>
          <cell r="R171">
            <v>2.7875000000050001</v>
          </cell>
          <cell r="S171">
            <v>35667</v>
          </cell>
          <cell r="T171">
            <v>5.7374999999870004</v>
          </cell>
          <cell r="U171">
            <v>36032</v>
          </cell>
          <cell r="V171">
            <v>18.550000000050002</v>
          </cell>
          <cell r="W171">
            <v>36397</v>
          </cell>
          <cell r="X171">
            <v>21.1</v>
          </cell>
          <cell r="Y171">
            <v>36762</v>
          </cell>
          <cell r="Z171">
            <v>14.6</v>
          </cell>
          <cell r="AA171">
            <v>37126</v>
          </cell>
          <cell r="AB171">
            <v>14.95</v>
          </cell>
          <cell r="AC171">
            <v>37491</v>
          </cell>
          <cell r="AD171">
            <v>10.7</v>
          </cell>
          <cell r="AE171">
            <v>37858</v>
          </cell>
          <cell r="AJ171">
            <v>38575</v>
          </cell>
          <cell r="AK171">
            <v>14.125</v>
          </cell>
          <cell r="AL171">
            <v>38575</v>
          </cell>
        </row>
        <row r="172">
          <cell r="J172">
            <v>14.29</v>
          </cell>
          <cell r="K172">
            <v>34207</v>
          </cell>
          <cell r="M172">
            <v>34572</v>
          </cell>
          <cell r="N172">
            <v>1.3125</v>
          </cell>
          <cell r="O172">
            <v>34936</v>
          </cell>
          <cell r="P172">
            <v>2.1875</v>
          </cell>
          <cell r="Q172">
            <v>35300</v>
          </cell>
          <cell r="R172">
            <v>2.7124999999949999</v>
          </cell>
          <cell r="S172">
            <v>35668</v>
          </cell>
          <cell r="T172">
            <v>5.7749999999949999</v>
          </cell>
          <cell r="U172">
            <v>36033</v>
          </cell>
          <cell r="V172">
            <v>18.34999999998</v>
          </cell>
          <cell r="W172">
            <v>36398</v>
          </cell>
          <cell r="X172">
            <v>21.45</v>
          </cell>
          <cell r="Y172">
            <v>36763</v>
          </cell>
          <cell r="Z172">
            <v>14.05</v>
          </cell>
          <cell r="AA172">
            <v>37127</v>
          </cell>
          <cell r="AB172">
            <v>15.06</v>
          </cell>
          <cell r="AC172">
            <v>37494</v>
          </cell>
          <cell r="AD172">
            <v>10.6</v>
          </cell>
          <cell r="AE172">
            <v>37859</v>
          </cell>
          <cell r="AJ172">
            <v>38574</v>
          </cell>
          <cell r="AK172">
            <v>13.93</v>
          </cell>
          <cell r="AL172">
            <v>38574</v>
          </cell>
        </row>
        <row r="173">
          <cell r="J173">
            <v>14.75</v>
          </cell>
          <cell r="K173">
            <v>34208</v>
          </cell>
          <cell r="M173">
            <v>34575</v>
          </cell>
          <cell r="N173">
            <v>1.3125</v>
          </cell>
          <cell r="O173">
            <v>34939</v>
          </cell>
          <cell r="P173">
            <v>2.15625</v>
          </cell>
          <cell r="Q173">
            <v>35303</v>
          </cell>
          <cell r="R173">
            <v>2.7000000000119999</v>
          </cell>
          <cell r="S173">
            <v>35669</v>
          </cell>
          <cell r="T173">
            <v>5.7250000000050001</v>
          </cell>
          <cell r="U173">
            <v>36034</v>
          </cell>
          <cell r="V173">
            <v>18</v>
          </cell>
          <cell r="W173">
            <v>36399</v>
          </cell>
          <cell r="X173">
            <v>20.9</v>
          </cell>
          <cell r="Y173">
            <v>36766</v>
          </cell>
          <cell r="Z173">
            <v>13.9</v>
          </cell>
          <cell r="AA173">
            <v>37130</v>
          </cell>
          <cell r="AB173">
            <v>15.45</v>
          </cell>
          <cell r="AC173">
            <v>37495</v>
          </cell>
          <cell r="AD173">
            <v>10</v>
          </cell>
          <cell r="AE173">
            <v>37860</v>
          </cell>
          <cell r="AJ173">
            <v>38573</v>
          </cell>
          <cell r="AK173">
            <v>14.14</v>
          </cell>
          <cell r="AL173">
            <v>38573</v>
          </cell>
        </row>
        <row r="174">
          <cell r="J174">
            <v>14.72</v>
          </cell>
          <cell r="K174">
            <v>34211</v>
          </cell>
          <cell r="M174">
            <v>34576</v>
          </cell>
          <cell r="N174">
            <v>1.3125</v>
          </cell>
          <cell r="O174">
            <v>34940</v>
          </cell>
          <cell r="P174">
            <v>2.15625</v>
          </cell>
          <cell r="Q174">
            <v>35304</v>
          </cell>
          <cell r="R174">
            <v>2.7374999999880001</v>
          </cell>
          <cell r="S174">
            <v>35670</v>
          </cell>
          <cell r="T174">
            <v>5.7999999999870004</v>
          </cell>
          <cell r="U174">
            <v>36035</v>
          </cell>
          <cell r="V174">
            <v>17.84999999998</v>
          </cell>
          <cell r="W174">
            <v>36402</v>
          </cell>
          <cell r="X174">
            <v>20</v>
          </cell>
          <cell r="Y174">
            <v>36767</v>
          </cell>
          <cell r="Z174">
            <v>14.05</v>
          </cell>
          <cell r="AA174">
            <v>37131</v>
          </cell>
          <cell r="AB174">
            <v>14.7</v>
          </cell>
          <cell r="AC174">
            <v>37496</v>
          </cell>
          <cell r="AD174">
            <v>9.76</v>
          </cell>
          <cell r="AE174">
            <v>37861</v>
          </cell>
          <cell r="AJ174">
            <v>38572</v>
          </cell>
          <cell r="AK174">
            <v>14.175000000000001</v>
          </cell>
          <cell r="AL174">
            <v>38572</v>
          </cell>
        </row>
        <row r="175">
          <cell r="J175">
            <v>14.99</v>
          </cell>
          <cell r="K175">
            <v>34212</v>
          </cell>
          <cell r="M175">
            <v>34577</v>
          </cell>
          <cell r="N175">
            <v>1.28125</v>
          </cell>
          <cell r="O175">
            <v>34941</v>
          </cell>
          <cell r="P175">
            <v>2.1875</v>
          </cell>
          <cell r="Q175">
            <v>35305</v>
          </cell>
          <cell r="R175">
            <v>2.7374999999880001</v>
          </cell>
          <cell r="S175">
            <v>35671</v>
          </cell>
          <cell r="T175">
            <v>5.8250000000129996</v>
          </cell>
          <cell r="U175">
            <v>36038</v>
          </cell>
          <cell r="V175">
            <v>16.65000000002</v>
          </cell>
          <cell r="W175">
            <v>36403</v>
          </cell>
          <cell r="X175">
            <v>17.7</v>
          </cell>
          <cell r="Y175">
            <v>36768</v>
          </cell>
          <cell r="Z175">
            <v>13.85</v>
          </cell>
          <cell r="AA175">
            <v>37132</v>
          </cell>
          <cell r="AB175">
            <v>14.67</v>
          </cell>
          <cell r="AC175">
            <v>37497</v>
          </cell>
          <cell r="AD175">
            <v>9.35</v>
          </cell>
          <cell r="AE175">
            <v>37862</v>
          </cell>
          <cell r="AJ175">
            <v>38569</v>
          </cell>
          <cell r="AK175">
            <v>14.125</v>
          </cell>
          <cell r="AL175">
            <v>38569</v>
          </cell>
        </row>
        <row r="176">
          <cell r="J176">
            <v>15.16</v>
          </cell>
          <cell r="K176">
            <v>34213</v>
          </cell>
          <cell r="M176">
            <v>34578</v>
          </cell>
          <cell r="N176">
            <v>1.34375</v>
          </cell>
          <cell r="O176">
            <v>34942</v>
          </cell>
          <cell r="P176">
            <v>2.25</v>
          </cell>
          <cell r="Q176">
            <v>35306</v>
          </cell>
          <cell r="R176">
            <v>2.7374999999880001</v>
          </cell>
          <cell r="S176">
            <v>35674</v>
          </cell>
          <cell r="U176">
            <v>36039</v>
          </cell>
          <cell r="V176">
            <v>16</v>
          </cell>
          <cell r="W176">
            <v>36404</v>
          </cell>
          <cell r="X176">
            <v>17.5</v>
          </cell>
          <cell r="Y176">
            <v>36769</v>
          </cell>
          <cell r="Z176">
            <v>14.1</v>
          </cell>
          <cell r="AA176">
            <v>37133</v>
          </cell>
          <cell r="AB176">
            <v>14.2</v>
          </cell>
          <cell r="AC176">
            <v>37498</v>
          </cell>
          <cell r="AD176">
            <v>9.15</v>
          </cell>
          <cell r="AE176">
            <v>37865</v>
          </cell>
          <cell r="AJ176">
            <v>38568</v>
          </cell>
          <cell r="AK176">
            <v>13.775</v>
          </cell>
          <cell r="AL176">
            <v>38568</v>
          </cell>
        </row>
        <row r="177">
          <cell r="J177">
            <v>15.35</v>
          </cell>
          <cell r="K177">
            <v>34214</v>
          </cell>
          <cell r="M177">
            <v>34579</v>
          </cell>
          <cell r="N177">
            <v>1.28125</v>
          </cell>
          <cell r="O177">
            <v>34943</v>
          </cell>
          <cell r="P177">
            <v>2.25</v>
          </cell>
          <cell r="Q177">
            <v>35307</v>
          </cell>
          <cell r="R177">
            <v>2.75</v>
          </cell>
          <cell r="S177">
            <v>35675</v>
          </cell>
          <cell r="T177">
            <v>6.0625</v>
          </cell>
          <cell r="U177">
            <v>36040</v>
          </cell>
          <cell r="V177">
            <v>16.449999999949998</v>
          </cell>
          <cell r="W177">
            <v>36405</v>
          </cell>
          <cell r="X177">
            <v>17.3</v>
          </cell>
          <cell r="Y177">
            <v>36770</v>
          </cell>
          <cell r="Z177">
            <v>14.5</v>
          </cell>
          <cell r="AA177">
            <v>37134</v>
          </cell>
          <cell r="AB177">
            <v>14.2</v>
          </cell>
          <cell r="AC177">
            <v>37501</v>
          </cell>
          <cell r="AE177">
            <v>37866</v>
          </cell>
          <cell r="AJ177">
            <v>38567</v>
          </cell>
          <cell r="AK177">
            <v>13.92</v>
          </cell>
          <cell r="AL177">
            <v>38567</v>
          </cell>
        </row>
        <row r="178">
          <cell r="J178">
            <v>15.55</v>
          </cell>
          <cell r="K178">
            <v>34215</v>
          </cell>
          <cell r="M178">
            <v>34582</v>
          </cell>
          <cell r="O178">
            <v>34946</v>
          </cell>
          <cell r="Q178">
            <v>35310</v>
          </cell>
          <cell r="S178">
            <v>35676</v>
          </cell>
          <cell r="T178">
            <v>6.0375000000050001</v>
          </cell>
          <cell r="U178">
            <v>36041</v>
          </cell>
          <cell r="V178">
            <v>16.199999999949998</v>
          </cell>
          <cell r="W178">
            <v>36406</v>
          </cell>
          <cell r="X178">
            <v>17.55</v>
          </cell>
          <cell r="Y178">
            <v>36773</v>
          </cell>
          <cell r="AA178">
            <v>37137</v>
          </cell>
          <cell r="AC178">
            <v>37502</v>
          </cell>
          <cell r="AD178">
            <v>8.42</v>
          </cell>
          <cell r="AE178">
            <v>37867</v>
          </cell>
          <cell r="AJ178">
            <v>38566</v>
          </cell>
          <cell r="AK178">
            <v>13.92</v>
          </cell>
          <cell r="AL178">
            <v>38566</v>
          </cell>
        </row>
        <row r="179">
          <cell r="J179">
            <v>15.88</v>
          </cell>
          <cell r="K179">
            <v>34218</v>
          </cell>
          <cell r="M179">
            <v>34583</v>
          </cell>
          <cell r="N179">
            <v>1.3125</v>
          </cell>
          <cell r="O179">
            <v>34947</v>
          </cell>
          <cell r="P179">
            <v>2.25</v>
          </cell>
          <cell r="Q179">
            <v>35311</v>
          </cell>
          <cell r="R179">
            <v>2.7749999999949999</v>
          </cell>
          <cell r="S179">
            <v>35677</v>
          </cell>
          <cell r="T179">
            <v>6.0375000000050001</v>
          </cell>
          <cell r="U179">
            <v>36042</v>
          </cell>
          <cell r="V179">
            <v>16.15000000002</v>
          </cell>
          <cell r="W179">
            <v>36409</v>
          </cell>
          <cell r="Y179">
            <v>36774</v>
          </cell>
          <cell r="Z179">
            <v>14.25</v>
          </cell>
          <cell r="AA179">
            <v>37138</v>
          </cell>
          <cell r="AB179">
            <v>13.81</v>
          </cell>
          <cell r="AC179">
            <v>37503</v>
          </cell>
          <cell r="AD179">
            <v>8.8000000000000007</v>
          </cell>
          <cell r="AE179">
            <v>37868</v>
          </cell>
          <cell r="AJ179">
            <v>38565</v>
          </cell>
          <cell r="AK179">
            <v>13.734999999999999</v>
          </cell>
          <cell r="AL179">
            <v>38565</v>
          </cell>
        </row>
        <row r="180">
          <cell r="J180">
            <v>15.42</v>
          </cell>
          <cell r="K180">
            <v>34219</v>
          </cell>
          <cell r="M180">
            <v>34584</v>
          </cell>
          <cell r="N180">
            <v>1.3125</v>
          </cell>
          <cell r="O180">
            <v>34948</v>
          </cell>
          <cell r="P180">
            <v>2.28125</v>
          </cell>
          <cell r="Q180">
            <v>35312</v>
          </cell>
          <cell r="R180">
            <v>2.75</v>
          </cell>
          <cell r="S180">
            <v>35678</v>
          </cell>
          <cell r="T180">
            <v>6.0874999999949999</v>
          </cell>
          <cell r="U180">
            <v>36045</v>
          </cell>
          <cell r="W180">
            <v>36410</v>
          </cell>
          <cell r="X180">
            <v>17.8</v>
          </cell>
          <cell r="Y180">
            <v>36775</v>
          </cell>
          <cell r="Z180">
            <v>14.1</v>
          </cell>
          <cell r="AA180">
            <v>37139</v>
          </cell>
          <cell r="AB180">
            <v>13.21</v>
          </cell>
          <cell r="AC180">
            <v>37504</v>
          </cell>
          <cell r="AD180">
            <v>8.4499999999999993</v>
          </cell>
          <cell r="AE180">
            <v>37869</v>
          </cell>
          <cell r="AJ180">
            <v>38562</v>
          </cell>
          <cell r="AK180">
            <v>13.53</v>
          </cell>
          <cell r="AL180">
            <v>38562</v>
          </cell>
        </row>
        <row r="181">
          <cell r="J181">
            <v>15.5</v>
          </cell>
          <cell r="K181">
            <v>34220</v>
          </cell>
          <cell r="M181">
            <v>34585</v>
          </cell>
          <cell r="N181">
            <v>1.3125</v>
          </cell>
          <cell r="O181">
            <v>34949</v>
          </cell>
          <cell r="P181">
            <v>2.375</v>
          </cell>
          <cell r="Q181">
            <v>35313</v>
          </cell>
          <cell r="R181">
            <v>2.7374999999880001</v>
          </cell>
          <cell r="S181">
            <v>35681</v>
          </cell>
          <cell r="T181">
            <v>6.2999999999870004</v>
          </cell>
          <cell r="U181">
            <v>36046</v>
          </cell>
          <cell r="V181">
            <v>16.449999999949998</v>
          </cell>
          <cell r="W181">
            <v>36411</v>
          </cell>
          <cell r="X181">
            <v>17.8</v>
          </cell>
          <cell r="Y181">
            <v>36776</v>
          </cell>
          <cell r="Z181">
            <v>13.9</v>
          </cell>
          <cell r="AA181">
            <v>37140</v>
          </cell>
          <cell r="AB181">
            <v>12.06</v>
          </cell>
          <cell r="AC181">
            <v>37505</v>
          </cell>
          <cell r="AD181">
            <v>9.1</v>
          </cell>
          <cell r="AE181">
            <v>37872</v>
          </cell>
          <cell r="AJ181">
            <v>38561</v>
          </cell>
          <cell r="AK181">
            <v>13.635</v>
          </cell>
          <cell r="AL181">
            <v>38561</v>
          </cell>
        </row>
        <row r="182">
          <cell r="J182">
            <v>15.71</v>
          </cell>
          <cell r="K182">
            <v>34221</v>
          </cell>
          <cell r="M182">
            <v>34586</v>
          </cell>
          <cell r="N182">
            <v>1.3125</v>
          </cell>
          <cell r="O182">
            <v>34950</v>
          </cell>
          <cell r="P182">
            <v>2.3125</v>
          </cell>
          <cell r="Q182">
            <v>35314</v>
          </cell>
          <cell r="R182">
            <v>2.75</v>
          </cell>
          <cell r="S182">
            <v>35682</v>
          </cell>
          <cell r="T182">
            <v>6.375</v>
          </cell>
          <cell r="U182">
            <v>36047</v>
          </cell>
          <cell r="V182">
            <v>15.90000000002</v>
          </cell>
          <cell r="W182">
            <v>36412</v>
          </cell>
          <cell r="X182">
            <v>17.600000000000001</v>
          </cell>
          <cell r="Y182">
            <v>36777</v>
          </cell>
          <cell r="Z182">
            <v>13.75</v>
          </cell>
          <cell r="AA182">
            <v>37141</v>
          </cell>
          <cell r="AB182">
            <v>12.6</v>
          </cell>
          <cell r="AC182">
            <v>37508</v>
          </cell>
          <cell r="AD182">
            <v>8.8000000000000007</v>
          </cell>
          <cell r="AE182">
            <v>37873</v>
          </cell>
          <cell r="AJ182">
            <v>38560</v>
          </cell>
          <cell r="AK182">
            <v>13.53</v>
          </cell>
          <cell r="AL182">
            <v>38560</v>
          </cell>
        </row>
        <row r="183">
          <cell r="J183">
            <v>16.04</v>
          </cell>
          <cell r="K183">
            <v>34222</v>
          </cell>
          <cell r="M183">
            <v>34589</v>
          </cell>
          <cell r="N183">
            <v>1.3125</v>
          </cell>
          <cell r="O183">
            <v>34953</v>
          </cell>
          <cell r="P183">
            <v>2.21875</v>
          </cell>
          <cell r="Q183">
            <v>35317</v>
          </cell>
          <cell r="R183">
            <v>2.75</v>
          </cell>
          <cell r="S183">
            <v>35683</v>
          </cell>
          <cell r="T183">
            <v>6.2749999999949999</v>
          </cell>
          <cell r="U183">
            <v>36048</v>
          </cell>
          <cell r="V183">
            <v>15.30000000005</v>
          </cell>
          <cell r="W183">
            <v>36413</v>
          </cell>
          <cell r="X183">
            <v>17.55</v>
          </cell>
          <cell r="Y183">
            <v>36780</v>
          </cell>
          <cell r="Z183">
            <v>13.4</v>
          </cell>
          <cell r="AA183">
            <v>37144</v>
          </cell>
          <cell r="AB183">
            <v>13.4</v>
          </cell>
          <cell r="AC183">
            <v>37509</v>
          </cell>
          <cell r="AD183">
            <v>9.48</v>
          </cell>
          <cell r="AE183">
            <v>37874</v>
          </cell>
          <cell r="AJ183">
            <v>38559</v>
          </cell>
          <cell r="AK183">
            <v>13.26</v>
          </cell>
          <cell r="AL183">
            <v>38559</v>
          </cell>
        </row>
        <row r="184">
          <cell r="J184">
            <v>15.68</v>
          </cell>
          <cell r="K184">
            <v>34225</v>
          </cell>
          <cell r="M184">
            <v>34590</v>
          </cell>
          <cell r="N184">
            <v>1.28125</v>
          </cell>
          <cell r="O184">
            <v>34954</v>
          </cell>
          <cell r="P184">
            <v>2.21875</v>
          </cell>
          <cell r="Q184">
            <v>35318</v>
          </cell>
          <cell r="R184">
            <v>2.7749999999949999</v>
          </cell>
          <cell r="S184">
            <v>35684</v>
          </cell>
          <cell r="T184">
            <v>6.0499999999870004</v>
          </cell>
          <cell r="U184">
            <v>36049</v>
          </cell>
          <cell r="V184">
            <v>15.55000000005</v>
          </cell>
          <cell r="W184">
            <v>36416</v>
          </cell>
          <cell r="X184">
            <v>16.05</v>
          </cell>
          <cell r="Y184">
            <v>36781</v>
          </cell>
          <cell r="Z184">
            <v>13</v>
          </cell>
          <cell r="AA184">
            <v>37145</v>
          </cell>
          <cell r="AB184">
            <v>12.05</v>
          </cell>
          <cell r="AC184">
            <v>37510</v>
          </cell>
          <cell r="AD184">
            <v>9.64</v>
          </cell>
          <cell r="AE184">
            <v>37875</v>
          </cell>
          <cell r="AJ184">
            <v>38558</v>
          </cell>
          <cell r="AK184">
            <v>12.99</v>
          </cell>
          <cell r="AL184">
            <v>38558</v>
          </cell>
        </row>
        <row r="185">
          <cell r="J185">
            <v>15.85</v>
          </cell>
          <cell r="K185">
            <v>34226</v>
          </cell>
          <cell r="M185">
            <v>34591</v>
          </cell>
          <cell r="N185">
            <v>1.3125</v>
          </cell>
          <cell r="O185">
            <v>34955</v>
          </cell>
          <cell r="P185">
            <v>2.1875</v>
          </cell>
          <cell r="Q185">
            <v>35319</v>
          </cell>
          <cell r="R185">
            <v>2.75</v>
          </cell>
          <cell r="S185">
            <v>35685</v>
          </cell>
          <cell r="T185">
            <v>6.125</v>
          </cell>
          <cell r="U185">
            <v>36052</v>
          </cell>
          <cell r="V185">
            <v>15.65000000002</v>
          </cell>
          <cell r="W185">
            <v>36417</v>
          </cell>
          <cell r="X185">
            <v>15.3</v>
          </cell>
          <cell r="Y185">
            <v>36782</v>
          </cell>
          <cell r="Z185">
            <v>13.7</v>
          </cell>
          <cell r="AA185">
            <v>37146</v>
          </cell>
          <cell r="AC185">
            <v>37511</v>
          </cell>
          <cell r="AD185">
            <v>9.02</v>
          </cell>
          <cell r="AE185">
            <v>37876</v>
          </cell>
          <cell r="AJ185">
            <v>38555</v>
          </cell>
          <cell r="AK185">
            <v>12.914999999999999</v>
          </cell>
          <cell r="AL185">
            <v>38555</v>
          </cell>
        </row>
        <row r="186">
          <cell r="J186">
            <v>15.79</v>
          </cell>
          <cell r="K186">
            <v>34227</v>
          </cell>
          <cell r="M186">
            <v>34592</v>
          </cell>
          <cell r="N186">
            <v>1.34375</v>
          </cell>
          <cell r="O186">
            <v>34956</v>
          </cell>
          <cell r="P186">
            <v>2.3125</v>
          </cell>
          <cell r="Q186">
            <v>35320</v>
          </cell>
          <cell r="R186">
            <v>2.75</v>
          </cell>
          <cell r="S186">
            <v>35688</v>
          </cell>
          <cell r="T186">
            <v>6.1875</v>
          </cell>
          <cell r="U186">
            <v>36053</v>
          </cell>
          <cell r="V186">
            <v>15.25</v>
          </cell>
          <cell r="W186">
            <v>36418</v>
          </cell>
          <cell r="X186">
            <v>15.1</v>
          </cell>
          <cell r="Y186">
            <v>36783</v>
          </cell>
          <cell r="Z186">
            <v>14.05</v>
          </cell>
          <cell r="AA186">
            <v>37147</v>
          </cell>
          <cell r="AB186">
            <v>12.6</v>
          </cell>
          <cell r="AC186">
            <v>37512</v>
          </cell>
          <cell r="AD186">
            <v>9</v>
          </cell>
          <cell r="AE186">
            <v>37879</v>
          </cell>
          <cell r="AJ186">
            <v>38554</v>
          </cell>
          <cell r="AK186">
            <v>13.26</v>
          </cell>
          <cell r="AL186">
            <v>38554</v>
          </cell>
        </row>
        <row r="187">
          <cell r="J187">
            <v>16.09</v>
          </cell>
          <cell r="K187">
            <v>34228</v>
          </cell>
          <cell r="M187">
            <v>34593</v>
          </cell>
          <cell r="N187">
            <v>1.3125</v>
          </cell>
          <cell r="O187">
            <v>34957</v>
          </cell>
          <cell r="P187">
            <v>2.3125</v>
          </cell>
          <cell r="Q187">
            <v>35321</v>
          </cell>
          <cell r="R187">
            <v>2.75</v>
          </cell>
          <cell r="S187">
            <v>35689</v>
          </cell>
          <cell r="T187">
            <v>6.375</v>
          </cell>
          <cell r="U187">
            <v>36054</v>
          </cell>
          <cell r="V187">
            <v>15.19999999995</v>
          </cell>
          <cell r="W187">
            <v>36419</v>
          </cell>
          <cell r="X187">
            <v>16.3</v>
          </cell>
          <cell r="Y187">
            <v>36784</v>
          </cell>
          <cell r="Z187">
            <v>13.8</v>
          </cell>
          <cell r="AA187">
            <v>37148</v>
          </cell>
          <cell r="AB187">
            <v>11.5</v>
          </cell>
          <cell r="AC187">
            <v>37515</v>
          </cell>
          <cell r="AD187">
            <v>8.61</v>
          </cell>
          <cell r="AE187">
            <v>37880</v>
          </cell>
          <cell r="AJ187">
            <v>38553</v>
          </cell>
          <cell r="AK187">
            <v>13.49</v>
          </cell>
          <cell r="AL187">
            <v>38553</v>
          </cell>
        </row>
        <row r="188">
          <cell r="J188">
            <v>16.22</v>
          </cell>
          <cell r="K188">
            <v>34229</v>
          </cell>
          <cell r="M188">
            <v>34596</v>
          </cell>
          <cell r="N188">
            <v>1.3125</v>
          </cell>
          <cell r="O188">
            <v>34960</v>
          </cell>
          <cell r="P188">
            <v>2.3125</v>
          </cell>
          <cell r="Q188">
            <v>35324</v>
          </cell>
          <cell r="R188">
            <v>2.75</v>
          </cell>
          <cell r="S188">
            <v>35690</v>
          </cell>
          <cell r="T188">
            <v>6.5249999999949999</v>
          </cell>
          <cell r="U188">
            <v>36055</v>
          </cell>
          <cell r="V188">
            <v>15.25</v>
          </cell>
          <cell r="W188">
            <v>36420</v>
          </cell>
          <cell r="X188">
            <v>17</v>
          </cell>
          <cell r="Y188">
            <v>36787</v>
          </cell>
          <cell r="Z188">
            <v>13.7</v>
          </cell>
          <cell r="AA188">
            <v>37151</v>
          </cell>
          <cell r="AB188">
            <v>11.08</v>
          </cell>
          <cell r="AC188">
            <v>37516</v>
          </cell>
          <cell r="AD188">
            <v>8.58</v>
          </cell>
          <cell r="AE188">
            <v>37881</v>
          </cell>
          <cell r="AJ188">
            <v>38552</v>
          </cell>
          <cell r="AK188">
            <v>13.29</v>
          </cell>
          <cell r="AL188">
            <v>38552</v>
          </cell>
        </row>
        <row r="189">
          <cell r="J189">
            <v>15.69</v>
          </cell>
          <cell r="K189">
            <v>34232</v>
          </cell>
          <cell r="M189">
            <v>34597</v>
          </cell>
          <cell r="N189">
            <v>1.3125</v>
          </cell>
          <cell r="O189">
            <v>34961</v>
          </cell>
          <cell r="P189">
            <v>2.28125</v>
          </cell>
          <cell r="Q189">
            <v>35325</v>
          </cell>
          <cell r="R189">
            <v>2.7000000000119999</v>
          </cell>
          <cell r="S189">
            <v>35691</v>
          </cell>
          <cell r="T189">
            <v>6.7250000000050001</v>
          </cell>
          <cell r="U189">
            <v>36056</v>
          </cell>
          <cell r="V189">
            <v>15.44999999995</v>
          </cell>
          <cell r="W189">
            <v>36423</v>
          </cell>
          <cell r="X189">
            <v>16.95</v>
          </cell>
          <cell r="Y189">
            <v>36788</v>
          </cell>
          <cell r="Z189">
            <v>13.65</v>
          </cell>
          <cell r="AA189">
            <v>37152</v>
          </cell>
          <cell r="AB189">
            <v>10.55</v>
          </cell>
          <cell r="AC189">
            <v>37517</v>
          </cell>
          <cell r="AD189">
            <v>8.33</v>
          </cell>
          <cell r="AE189">
            <v>37882</v>
          </cell>
          <cell r="AJ189">
            <v>38551</v>
          </cell>
          <cell r="AK189">
            <v>13.11</v>
          </cell>
          <cell r="AL189">
            <v>38551</v>
          </cell>
        </row>
        <row r="190">
          <cell r="J190">
            <v>15.62</v>
          </cell>
          <cell r="K190">
            <v>34233</v>
          </cell>
          <cell r="M190">
            <v>34598</v>
          </cell>
          <cell r="N190">
            <v>1.28125</v>
          </cell>
          <cell r="O190">
            <v>34962</v>
          </cell>
          <cell r="P190">
            <v>2.5</v>
          </cell>
          <cell r="Q190">
            <v>35326</v>
          </cell>
          <cell r="R190">
            <v>2.7374999999880001</v>
          </cell>
          <cell r="S190">
            <v>35692</v>
          </cell>
          <cell r="T190">
            <v>6.7250000000050001</v>
          </cell>
          <cell r="U190">
            <v>36059</v>
          </cell>
          <cell r="V190">
            <v>15.15000000002</v>
          </cell>
          <cell r="W190">
            <v>36424</v>
          </cell>
          <cell r="X190">
            <v>16.149999999999999</v>
          </cell>
          <cell r="Y190">
            <v>36789</v>
          </cell>
          <cell r="Z190">
            <v>13.5</v>
          </cell>
          <cell r="AA190">
            <v>37153</v>
          </cell>
          <cell r="AB190">
            <v>9.4</v>
          </cell>
          <cell r="AC190">
            <v>37518</v>
          </cell>
          <cell r="AD190">
            <v>8</v>
          </cell>
          <cell r="AE190">
            <v>37883</v>
          </cell>
          <cell r="AJ190">
            <v>38548</v>
          </cell>
          <cell r="AK190">
            <v>13.445</v>
          </cell>
          <cell r="AL190">
            <v>38548</v>
          </cell>
        </row>
        <row r="191">
          <cell r="J191">
            <v>15.83</v>
          </cell>
          <cell r="K191">
            <v>34234</v>
          </cell>
          <cell r="M191">
            <v>34599</v>
          </cell>
          <cell r="N191">
            <v>1.28125</v>
          </cell>
          <cell r="O191">
            <v>34963</v>
          </cell>
          <cell r="P191">
            <v>2.5</v>
          </cell>
          <cell r="Q191">
            <v>35327</v>
          </cell>
          <cell r="R191">
            <v>2.875</v>
          </cell>
          <cell r="S191">
            <v>35695</v>
          </cell>
          <cell r="T191">
            <v>7</v>
          </cell>
          <cell r="U191">
            <v>36060</v>
          </cell>
          <cell r="V191">
            <v>14.90000000002</v>
          </cell>
          <cell r="W191">
            <v>36425</v>
          </cell>
          <cell r="X191">
            <v>16.2</v>
          </cell>
          <cell r="Y191">
            <v>36790</v>
          </cell>
          <cell r="Z191">
            <v>13.35</v>
          </cell>
          <cell r="AA191">
            <v>37154</v>
          </cell>
          <cell r="AB191">
            <v>9.65</v>
          </cell>
          <cell r="AC191">
            <v>37519</v>
          </cell>
          <cell r="AD191">
            <v>7.96</v>
          </cell>
          <cell r="AE191">
            <v>37886</v>
          </cell>
          <cell r="AJ191">
            <v>38547</v>
          </cell>
          <cell r="AK191">
            <v>13.59</v>
          </cell>
          <cell r="AL191">
            <v>38547</v>
          </cell>
        </row>
        <row r="192">
          <cell r="J192">
            <v>15.87</v>
          </cell>
          <cell r="K192">
            <v>34235</v>
          </cell>
          <cell r="M192">
            <v>34600</v>
          </cell>
          <cell r="N192">
            <v>1.3125</v>
          </cell>
          <cell r="O192">
            <v>34964</v>
          </cell>
          <cell r="P192">
            <v>2.40625</v>
          </cell>
          <cell r="Q192">
            <v>35328</v>
          </cell>
          <cell r="R192">
            <v>3.0750000000119999</v>
          </cell>
          <cell r="S192">
            <v>35696</v>
          </cell>
          <cell r="T192">
            <v>7.1124999999879996</v>
          </cell>
          <cell r="U192">
            <v>36061</v>
          </cell>
          <cell r="V192">
            <v>15.84999999998</v>
          </cell>
          <cell r="W192">
            <v>36426</v>
          </cell>
          <cell r="X192">
            <v>15.75</v>
          </cell>
          <cell r="Y192">
            <v>36791</v>
          </cell>
          <cell r="Z192">
            <v>12.95</v>
          </cell>
          <cell r="AA192">
            <v>37155</v>
          </cell>
          <cell r="AB192">
            <v>11.28</v>
          </cell>
          <cell r="AC192">
            <v>37522</v>
          </cell>
          <cell r="AD192">
            <v>7.63</v>
          </cell>
          <cell r="AE192">
            <v>37887</v>
          </cell>
          <cell r="AJ192">
            <v>38546</v>
          </cell>
          <cell r="AK192">
            <v>14.22</v>
          </cell>
          <cell r="AL192">
            <v>38546</v>
          </cell>
        </row>
        <row r="193">
          <cell r="J193">
            <v>15.78</v>
          </cell>
          <cell r="K193">
            <v>34236</v>
          </cell>
          <cell r="M193">
            <v>34603</v>
          </cell>
          <cell r="N193">
            <v>1.28125</v>
          </cell>
          <cell r="O193">
            <v>34967</v>
          </cell>
          <cell r="P193">
            <v>2.40625</v>
          </cell>
          <cell r="Q193">
            <v>35331</v>
          </cell>
          <cell r="R193">
            <v>2.9500000000119999</v>
          </cell>
          <cell r="S193">
            <v>35697</v>
          </cell>
          <cell r="T193">
            <v>7.1875</v>
          </cell>
          <cell r="U193">
            <v>36062</v>
          </cell>
          <cell r="V193">
            <v>15.59999999998</v>
          </cell>
          <cell r="W193">
            <v>36427</v>
          </cell>
          <cell r="X193">
            <v>15.75</v>
          </cell>
          <cell r="Y193">
            <v>36794</v>
          </cell>
          <cell r="Z193">
            <v>12.85</v>
          </cell>
          <cell r="AA193">
            <v>37158</v>
          </cell>
          <cell r="AB193">
            <v>13.05</v>
          </cell>
          <cell r="AC193">
            <v>37523</v>
          </cell>
          <cell r="AD193">
            <v>7.92</v>
          </cell>
          <cell r="AE193">
            <v>37888</v>
          </cell>
          <cell r="AJ193">
            <v>38545</v>
          </cell>
          <cell r="AK193">
            <v>14.2</v>
          </cell>
          <cell r="AL193">
            <v>38545</v>
          </cell>
        </row>
        <row r="194">
          <cell r="J194">
            <v>16.149999999999999</v>
          </cell>
          <cell r="K194">
            <v>34239</v>
          </cell>
          <cell r="M194">
            <v>34604</v>
          </cell>
          <cell r="N194">
            <v>1.25</v>
          </cell>
          <cell r="O194">
            <v>34968</v>
          </cell>
          <cell r="P194">
            <v>2.4375</v>
          </cell>
          <cell r="Q194">
            <v>35332</v>
          </cell>
          <cell r="R194">
            <v>2.9375</v>
          </cell>
          <cell r="S194">
            <v>35698</v>
          </cell>
          <cell r="T194">
            <v>7.2000000000129996</v>
          </cell>
          <cell r="U194">
            <v>36063</v>
          </cell>
          <cell r="V194">
            <v>15.34999999998</v>
          </cell>
          <cell r="W194">
            <v>36430</v>
          </cell>
          <cell r="X194">
            <v>15.7</v>
          </cell>
          <cell r="Y194">
            <v>36795</v>
          </cell>
          <cell r="Z194">
            <v>12.45</v>
          </cell>
          <cell r="AA194">
            <v>37159</v>
          </cell>
          <cell r="AB194">
            <v>13.05</v>
          </cell>
          <cell r="AC194">
            <v>37524</v>
          </cell>
          <cell r="AD194">
            <v>8.34</v>
          </cell>
          <cell r="AE194">
            <v>37889</v>
          </cell>
          <cell r="AJ194">
            <v>38544</v>
          </cell>
          <cell r="AK194">
            <v>14.28</v>
          </cell>
          <cell r="AL194">
            <v>38544</v>
          </cell>
        </row>
        <row r="195">
          <cell r="J195">
            <v>15.77</v>
          </cell>
          <cell r="K195">
            <v>34240</v>
          </cell>
          <cell r="M195">
            <v>34605</v>
          </cell>
          <cell r="N195">
            <v>1.2265625</v>
          </cell>
          <cell r="O195">
            <v>34969</v>
          </cell>
          <cell r="P195">
            <v>2.375</v>
          </cell>
          <cell r="Q195">
            <v>35333</v>
          </cell>
          <cell r="R195">
            <v>2.9375</v>
          </cell>
          <cell r="S195">
            <v>35699</v>
          </cell>
          <cell r="T195">
            <v>7.2250000000050001</v>
          </cell>
          <cell r="U195">
            <v>36066</v>
          </cell>
          <cell r="V195">
            <v>15.05000000005</v>
          </cell>
          <cell r="W195">
            <v>36431</v>
          </cell>
          <cell r="X195">
            <v>15.65</v>
          </cell>
          <cell r="Y195">
            <v>36796</v>
          </cell>
          <cell r="Z195">
            <v>12.7</v>
          </cell>
          <cell r="AA195">
            <v>37160</v>
          </cell>
          <cell r="AB195">
            <v>12.7</v>
          </cell>
          <cell r="AC195">
            <v>37525</v>
          </cell>
          <cell r="AD195">
            <v>8.5</v>
          </cell>
          <cell r="AE195">
            <v>37890</v>
          </cell>
          <cell r="AJ195">
            <v>38541</v>
          </cell>
          <cell r="AK195">
            <v>14.07</v>
          </cell>
          <cell r="AL195">
            <v>38541</v>
          </cell>
        </row>
        <row r="196">
          <cell r="J196">
            <v>14.69</v>
          </cell>
          <cell r="K196">
            <v>34241</v>
          </cell>
          <cell r="M196">
            <v>34606</v>
          </cell>
          <cell r="N196">
            <v>1.19921875</v>
          </cell>
          <cell r="O196">
            <v>34970</v>
          </cell>
          <cell r="P196">
            <v>2.4375</v>
          </cell>
          <cell r="Q196">
            <v>35334</v>
          </cell>
          <cell r="R196">
            <v>2.9500000000119999</v>
          </cell>
          <cell r="S196">
            <v>35702</v>
          </cell>
          <cell r="T196">
            <v>7.2749999999949999</v>
          </cell>
          <cell r="U196">
            <v>36067</v>
          </cell>
          <cell r="V196">
            <v>13.90000000002</v>
          </cell>
          <cell r="W196">
            <v>36432</v>
          </cell>
          <cell r="X196">
            <v>15.95</v>
          </cell>
          <cell r="Y196">
            <v>36797</v>
          </cell>
          <cell r="Z196">
            <v>12.35</v>
          </cell>
          <cell r="AA196">
            <v>37161</v>
          </cell>
          <cell r="AB196">
            <v>12.35</v>
          </cell>
          <cell r="AC196">
            <v>37526</v>
          </cell>
          <cell r="AD196">
            <v>8.2100000000000009</v>
          </cell>
          <cell r="AE196">
            <v>37893</v>
          </cell>
          <cell r="AJ196">
            <v>38540</v>
          </cell>
          <cell r="AK196">
            <v>13.895</v>
          </cell>
          <cell r="AL196">
            <v>38540</v>
          </cell>
        </row>
        <row r="197">
          <cell r="J197">
            <v>14.03</v>
          </cell>
          <cell r="K197">
            <v>34242</v>
          </cell>
          <cell r="M197">
            <v>34607</v>
          </cell>
          <cell r="N197">
            <v>1.1484375</v>
          </cell>
          <cell r="O197">
            <v>34971</v>
          </cell>
          <cell r="P197">
            <v>2.4375</v>
          </cell>
          <cell r="Q197">
            <v>35335</v>
          </cell>
          <cell r="R197">
            <v>3.0125000000119999</v>
          </cell>
          <cell r="S197">
            <v>35703</v>
          </cell>
          <cell r="T197">
            <v>7.3250000000129996</v>
          </cell>
          <cell r="U197">
            <v>36068</v>
          </cell>
          <cell r="V197">
            <v>13.05000000005</v>
          </cell>
          <cell r="W197">
            <v>36433</v>
          </cell>
          <cell r="X197">
            <v>16.149999999999999</v>
          </cell>
          <cell r="Y197">
            <v>36798</v>
          </cell>
          <cell r="Z197">
            <v>12.25</v>
          </cell>
          <cell r="AA197">
            <v>37162</v>
          </cell>
          <cell r="AB197">
            <v>12.42</v>
          </cell>
          <cell r="AC197">
            <v>37529</v>
          </cell>
          <cell r="AD197">
            <v>7.82</v>
          </cell>
          <cell r="AE197">
            <v>37894</v>
          </cell>
          <cell r="AJ197">
            <v>38539</v>
          </cell>
          <cell r="AK197">
            <v>13.994999999999999</v>
          </cell>
          <cell r="AL197">
            <v>38539</v>
          </cell>
        </row>
        <row r="198">
          <cell r="J198">
            <v>14.45</v>
          </cell>
          <cell r="K198">
            <v>34243</v>
          </cell>
          <cell r="M198">
            <v>34610</v>
          </cell>
          <cell r="N198">
            <v>1.2265625</v>
          </cell>
          <cell r="O198">
            <v>34974</v>
          </cell>
          <cell r="P198">
            <v>2.34375</v>
          </cell>
          <cell r="Q198">
            <v>35338</v>
          </cell>
          <cell r="R198">
            <v>3.0249999999949999</v>
          </cell>
          <cell r="S198">
            <v>35704</v>
          </cell>
          <cell r="T198">
            <v>7.5625</v>
          </cell>
          <cell r="U198">
            <v>36069</v>
          </cell>
          <cell r="V198">
            <v>12.30000000005</v>
          </cell>
          <cell r="W198">
            <v>36434</v>
          </cell>
          <cell r="X198">
            <v>16.149999999999999</v>
          </cell>
          <cell r="Y198">
            <v>36801</v>
          </cell>
          <cell r="Z198">
            <v>12.25</v>
          </cell>
          <cell r="AA198">
            <v>37165</v>
          </cell>
          <cell r="AB198">
            <v>12.45</v>
          </cell>
          <cell r="AC198">
            <v>37530</v>
          </cell>
          <cell r="AD198">
            <v>7.85</v>
          </cell>
          <cell r="AE198">
            <v>37895</v>
          </cell>
          <cell r="AJ198">
            <v>38538</v>
          </cell>
          <cell r="AK198">
            <v>13.63</v>
          </cell>
          <cell r="AL198">
            <v>38538</v>
          </cell>
        </row>
        <row r="199">
          <cell r="J199">
            <v>14.18</v>
          </cell>
          <cell r="K199">
            <v>34246</v>
          </cell>
          <cell r="M199">
            <v>34611</v>
          </cell>
          <cell r="N199">
            <v>1.23828125</v>
          </cell>
          <cell r="O199">
            <v>34975</v>
          </cell>
          <cell r="P199">
            <v>2.40625</v>
          </cell>
          <cell r="Q199">
            <v>35339</v>
          </cell>
          <cell r="R199">
            <v>3.1749999999880001</v>
          </cell>
          <cell r="S199">
            <v>35705</v>
          </cell>
          <cell r="T199">
            <v>7.9750000000050001</v>
          </cell>
          <cell r="U199">
            <v>36070</v>
          </cell>
          <cell r="V199">
            <v>12.80000000005</v>
          </cell>
          <cell r="W199">
            <v>36437</v>
          </cell>
          <cell r="X199">
            <v>16</v>
          </cell>
          <cell r="Y199">
            <v>36802</v>
          </cell>
          <cell r="Z199">
            <v>12.45</v>
          </cell>
          <cell r="AA199">
            <v>37166</v>
          </cell>
          <cell r="AB199">
            <v>13.04</v>
          </cell>
          <cell r="AC199">
            <v>37531</v>
          </cell>
          <cell r="AD199">
            <v>7.3</v>
          </cell>
          <cell r="AE199">
            <v>37896</v>
          </cell>
          <cell r="AJ199">
            <v>38534</v>
          </cell>
          <cell r="AK199">
            <v>13.42</v>
          </cell>
          <cell r="AL199">
            <v>38534</v>
          </cell>
        </row>
        <row r="200">
          <cell r="J200">
            <v>14.5</v>
          </cell>
          <cell r="K200">
            <v>34247</v>
          </cell>
          <cell r="M200">
            <v>34612</v>
          </cell>
          <cell r="N200">
            <v>1.19921875</v>
          </cell>
          <cell r="O200">
            <v>34976</v>
          </cell>
          <cell r="P200">
            <v>2.34375</v>
          </cell>
          <cell r="Q200">
            <v>35340</v>
          </cell>
          <cell r="R200">
            <v>3.2625000000119999</v>
          </cell>
          <cell r="S200">
            <v>35706</v>
          </cell>
          <cell r="T200">
            <v>7.75</v>
          </cell>
          <cell r="U200">
            <v>36073</v>
          </cell>
          <cell r="V200">
            <v>12.34999999998</v>
          </cell>
          <cell r="W200">
            <v>36438</v>
          </cell>
          <cell r="X200">
            <v>15.7</v>
          </cell>
          <cell r="Y200">
            <v>36803</v>
          </cell>
          <cell r="Z200">
            <v>12.5</v>
          </cell>
          <cell r="AA200">
            <v>37167</v>
          </cell>
          <cell r="AB200">
            <v>12.8</v>
          </cell>
          <cell r="AC200">
            <v>37532</v>
          </cell>
          <cell r="AD200">
            <v>6.85</v>
          </cell>
          <cell r="AE200">
            <v>37897</v>
          </cell>
          <cell r="AJ200">
            <v>38533</v>
          </cell>
          <cell r="AK200">
            <v>13.36</v>
          </cell>
          <cell r="AL200">
            <v>38533</v>
          </cell>
        </row>
        <row r="201">
          <cell r="J201">
            <v>14.64</v>
          </cell>
          <cell r="K201">
            <v>34248</v>
          </cell>
          <cell r="M201">
            <v>34613</v>
          </cell>
          <cell r="N201">
            <v>1.1875</v>
          </cell>
          <cell r="O201">
            <v>34977</v>
          </cell>
          <cell r="P201">
            <v>2.375</v>
          </cell>
          <cell r="Q201">
            <v>35341</v>
          </cell>
          <cell r="R201">
            <v>3.2625000000119999</v>
          </cell>
          <cell r="S201">
            <v>35709</v>
          </cell>
          <cell r="T201">
            <v>7.5499999999879996</v>
          </cell>
          <cell r="U201">
            <v>36074</v>
          </cell>
          <cell r="V201">
            <v>12</v>
          </cell>
          <cell r="W201">
            <v>36439</v>
          </cell>
          <cell r="X201">
            <v>15.45</v>
          </cell>
          <cell r="Y201">
            <v>36804</v>
          </cell>
          <cell r="Z201">
            <v>12.55</v>
          </cell>
          <cell r="AA201">
            <v>37168</v>
          </cell>
          <cell r="AB201">
            <v>13.85</v>
          </cell>
          <cell r="AC201">
            <v>37533</v>
          </cell>
          <cell r="AD201">
            <v>6.69</v>
          </cell>
          <cell r="AE201">
            <v>37900</v>
          </cell>
          <cell r="AJ201">
            <v>38532</v>
          </cell>
          <cell r="AK201">
            <v>13.395</v>
          </cell>
          <cell r="AL201">
            <v>38532</v>
          </cell>
        </row>
        <row r="202">
          <cell r="J202">
            <v>14.83</v>
          </cell>
          <cell r="K202">
            <v>34249</v>
          </cell>
          <cell r="M202">
            <v>34614</v>
          </cell>
          <cell r="N202">
            <v>1.1875</v>
          </cell>
          <cell r="O202">
            <v>34978</v>
          </cell>
          <cell r="P202">
            <v>2.34375</v>
          </cell>
          <cell r="Q202">
            <v>35342</v>
          </cell>
          <cell r="R202">
            <v>3.25</v>
          </cell>
          <cell r="S202">
            <v>35710</v>
          </cell>
          <cell r="T202">
            <v>7.5125000000129996</v>
          </cell>
          <cell r="U202">
            <v>36075</v>
          </cell>
          <cell r="V202">
            <v>12.15000000002</v>
          </cell>
          <cell r="W202">
            <v>36440</v>
          </cell>
          <cell r="X202">
            <v>15.6</v>
          </cell>
          <cell r="Y202">
            <v>36805</v>
          </cell>
          <cell r="Z202">
            <v>12.25</v>
          </cell>
          <cell r="AA202">
            <v>37169</v>
          </cell>
          <cell r="AB202">
            <v>13.95</v>
          </cell>
          <cell r="AC202">
            <v>37536</v>
          </cell>
          <cell r="AD202">
            <v>6.68</v>
          </cell>
          <cell r="AE202">
            <v>37901</v>
          </cell>
          <cell r="AJ202">
            <v>38531</v>
          </cell>
          <cell r="AK202">
            <v>13.52</v>
          </cell>
          <cell r="AL202">
            <v>38531</v>
          </cell>
        </row>
        <row r="203">
          <cell r="J203">
            <v>14.52</v>
          </cell>
          <cell r="K203">
            <v>34250</v>
          </cell>
          <cell r="M203">
            <v>34617</v>
          </cell>
          <cell r="O203">
            <v>34981</v>
          </cell>
          <cell r="Q203">
            <v>35345</v>
          </cell>
          <cell r="R203">
            <v>3.25</v>
          </cell>
          <cell r="S203">
            <v>35711</v>
          </cell>
          <cell r="T203">
            <v>7.3624999999879996</v>
          </cell>
          <cell r="U203">
            <v>36076</v>
          </cell>
          <cell r="V203">
            <v>12.55000000005</v>
          </cell>
          <cell r="W203">
            <v>36441</v>
          </cell>
          <cell r="X203">
            <v>16.2</v>
          </cell>
          <cell r="Y203">
            <v>36808</v>
          </cell>
          <cell r="AA203">
            <v>37172</v>
          </cell>
          <cell r="AC203">
            <v>37537</v>
          </cell>
          <cell r="AD203">
            <v>6.7</v>
          </cell>
          <cell r="AE203">
            <v>37902</v>
          </cell>
          <cell r="AJ203">
            <v>38530</v>
          </cell>
          <cell r="AK203">
            <v>13.435</v>
          </cell>
          <cell r="AL203">
            <v>38530</v>
          </cell>
        </row>
        <row r="204">
          <cell r="J204">
            <v>14.94</v>
          </cell>
          <cell r="K204">
            <v>34253</v>
          </cell>
          <cell r="M204">
            <v>34618</v>
          </cell>
          <cell r="N204">
            <v>1.1875</v>
          </cell>
          <cell r="O204">
            <v>34982</v>
          </cell>
          <cell r="P204">
            <v>2.28125</v>
          </cell>
          <cell r="Q204">
            <v>35346</v>
          </cell>
          <cell r="R204">
            <v>3.1875</v>
          </cell>
          <cell r="S204">
            <v>35712</v>
          </cell>
          <cell r="T204">
            <v>7.3125</v>
          </cell>
          <cell r="U204">
            <v>36077</v>
          </cell>
          <cell r="V204">
            <v>13.65000000002</v>
          </cell>
          <cell r="W204">
            <v>36444</v>
          </cell>
          <cell r="Y204">
            <v>36809</v>
          </cell>
          <cell r="Z204">
            <v>11.9</v>
          </cell>
          <cell r="AA204">
            <v>37173</v>
          </cell>
          <cell r="AB204">
            <v>14.35</v>
          </cell>
          <cell r="AC204">
            <v>37538</v>
          </cell>
          <cell r="AD204">
            <v>6.95</v>
          </cell>
          <cell r="AE204">
            <v>37903</v>
          </cell>
          <cell r="AJ204">
            <v>38527</v>
          </cell>
          <cell r="AK204">
            <v>13.545</v>
          </cell>
          <cell r="AL204">
            <v>38527</v>
          </cell>
        </row>
        <row r="205">
          <cell r="J205">
            <v>14.45</v>
          </cell>
          <cell r="K205">
            <v>34254</v>
          </cell>
          <cell r="M205">
            <v>34619</v>
          </cell>
          <cell r="N205">
            <v>1.1484375</v>
          </cell>
          <cell r="O205">
            <v>34983</v>
          </cell>
          <cell r="P205">
            <v>2.3125</v>
          </cell>
          <cell r="Q205">
            <v>35347</v>
          </cell>
          <cell r="R205">
            <v>3.1875</v>
          </cell>
          <cell r="S205">
            <v>35713</v>
          </cell>
          <cell r="T205">
            <v>7.2374999999879996</v>
          </cell>
          <cell r="U205">
            <v>36080</v>
          </cell>
          <cell r="W205">
            <v>36445</v>
          </cell>
          <cell r="X205">
            <v>16.850000000000001</v>
          </cell>
          <cell r="Y205">
            <v>36810</v>
          </cell>
          <cell r="Z205">
            <v>11.35</v>
          </cell>
          <cell r="AA205">
            <v>37174</v>
          </cell>
          <cell r="AB205">
            <v>14.2</v>
          </cell>
          <cell r="AC205">
            <v>37539</v>
          </cell>
          <cell r="AD205">
            <v>6.94</v>
          </cell>
          <cell r="AE205">
            <v>37904</v>
          </cell>
          <cell r="AJ205">
            <v>38526</v>
          </cell>
          <cell r="AK205">
            <v>13.99</v>
          </cell>
          <cell r="AL205">
            <v>38526</v>
          </cell>
        </row>
        <row r="206">
          <cell r="J206">
            <v>15.71</v>
          </cell>
          <cell r="K206">
            <v>34255</v>
          </cell>
          <cell r="M206">
            <v>34620</v>
          </cell>
          <cell r="N206">
            <v>1.13671875</v>
          </cell>
          <cell r="O206">
            <v>34984</v>
          </cell>
          <cell r="P206">
            <v>2.34375</v>
          </cell>
          <cell r="Q206">
            <v>35348</v>
          </cell>
          <cell r="R206">
            <v>3.1875</v>
          </cell>
          <cell r="S206">
            <v>35716</v>
          </cell>
          <cell r="U206">
            <v>36081</v>
          </cell>
          <cell r="V206">
            <v>14.5</v>
          </cell>
          <cell r="W206">
            <v>36446</v>
          </cell>
          <cell r="X206">
            <v>16.350000000000001</v>
          </cell>
          <cell r="Y206">
            <v>36811</v>
          </cell>
          <cell r="Z206">
            <v>11.4</v>
          </cell>
          <cell r="AA206">
            <v>37175</v>
          </cell>
          <cell r="AB206">
            <v>14.35</v>
          </cell>
          <cell r="AC206">
            <v>37540</v>
          </cell>
          <cell r="AD206">
            <v>7.74</v>
          </cell>
          <cell r="AE206">
            <v>37907</v>
          </cell>
          <cell r="AJ206">
            <v>38525</v>
          </cell>
          <cell r="AK206">
            <v>13.775</v>
          </cell>
          <cell r="AL206">
            <v>38525</v>
          </cell>
        </row>
        <row r="207">
          <cell r="J207">
            <v>15.9</v>
          </cell>
          <cell r="K207">
            <v>34256</v>
          </cell>
          <cell r="M207">
            <v>34621</v>
          </cell>
          <cell r="N207">
            <v>1.19921875</v>
          </cell>
          <cell r="O207">
            <v>34985</v>
          </cell>
          <cell r="P207">
            <v>2.3125</v>
          </cell>
          <cell r="Q207">
            <v>35349</v>
          </cell>
          <cell r="R207">
            <v>3.1875</v>
          </cell>
          <cell r="S207">
            <v>35717</v>
          </cell>
          <cell r="T207">
            <v>7.3624999999879996</v>
          </cell>
          <cell r="U207">
            <v>36082</v>
          </cell>
          <cell r="V207">
            <v>14.65000000002</v>
          </cell>
          <cell r="W207">
            <v>36447</v>
          </cell>
          <cell r="X207">
            <v>16.149999999999999</v>
          </cell>
          <cell r="Y207">
            <v>36812</v>
          </cell>
          <cell r="Z207">
            <v>11.7</v>
          </cell>
          <cell r="AA207">
            <v>37176</v>
          </cell>
          <cell r="AB207">
            <v>14.85</v>
          </cell>
          <cell r="AC207">
            <v>37543</v>
          </cell>
          <cell r="AE207">
            <v>37908</v>
          </cell>
          <cell r="AJ207">
            <v>38524</v>
          </cell>
          <cell r="AK207">
            <v>13.79</v>
          </cell>
          <cell r="AL207">
            <v>38524</v>
          </cell>
        </row>
        <row r="208">
          <cell r="J208">
            <v>16.239999999999998</v>
          </cell>
          <cell r="K208">
            <v>34257</v>
          </cell>
          <cell r="M208">
            <v>34624</v>
          </cell>
          <cell r="N208">
            <v>1.17578125</v>
          </cell>
          <cell r="O208">
            <v>34988</v>
          </cell>
          <cell r="P208">
            <v>2.28125</v>
          </cell>
          <cell r="Q208">
            <v>35352</v>
          </cell>
          <cell r="S208">
            <v>35718</v>
          </cell>
          <cell r="T208">
            <v>7.3125</v>
          </cell>
          <cell r="U208">
            <v>36083</v>
          </cell>
          <cell r="V208">
            <v>14.94999999995</v>
          </cell>
          <cell r="W208">
            <v>36448</v>
          </cell>
          <cell r="X208">
            <v>15.7</v>
          </cell>
          <cell r="Y208">
            <v>36815</v>
          </cell>
          <cell r="Z208">
            <v>11.7</v>
          </cell>
          <cell r="AA208">
            <v>37179</v>
          </cell>
          <cell r="AB208">
            <v>14.8</v>
          </cell>
          <cell r="AC208">
            <v>37544</v>
          </cell>
          <cell r="AD208">
            <v>8.5</v>
          </cell>
          <cell r="AE208">
            <v>37909</v>
          </cell>
          <cell r="AJ208">
            <v>38523</v>
          </cell>
          <cell r="AK208">
            <v>13.66</v>
          </cell>
          <cell r="AL208">
            <v>38523</v>
          </cell>
        </row>
        <row r="209">
          <cell r="J209">
            <v>16.3</v>
          </cell>
          <cell r="K209">
            <v>34260</v>
          </cell>
          <cell r="M209">
            <v>34625</v>
          </cell>
          <cell r="N209">
            <v>1.1875</v>
          </cell>
          <cell r="O209">
            <v>34989</v>
          </cell>
          <cell r="P209">
            <v>2.34375</v>
          </cell>
          <cell r="Q209">
            <v>35353</v>
          </cell>
          <cell r="R209">
            <v>3.25</v>
          </cell>
          <cell r="S209">
            <v>35719</v>
          </cell>
          <cell r="T209">
            <v>7.3250000000129996</v>
          </cell>
          <cell r="U209">
            <v>36084</v>
          </cell>
          <cell r="V209">
            <v>14.09999999998</v>
          </cell>
          <cell r="W209">
            <v>36451</v>
          </cell>
          <cell r="X209">
            <v>15.55</v>
          </cell>
          <cell r="Y209">
            <v>36816</v>
          </cell>
          <cell r="Z209">
            <v>11.05</v>
          </cell>
          <cell r="AA209">
            <v>37180</v>
          </cell>
          <cell r="AB209">
            <v>14.78</v>
          </cell>
          <cell r="AC209">
            <v>37545</v>
          </cell>
          <cell r="AD209">
            <v>7.81</v>
          </cell>
          <cell r="AE209">
            <v>37910</v>
          </cell>
          <cell r="AJ209">
            <v>38520</v>
          </cell>
          <cell r="AK209">
            <v>13.455</v>
          </cell>
          <cell r="AL209">
            <v>38520</v>
          </cell>
        </row>
        <row r="210">
          <cell r="J210">
            <v>16.399999999999999</v>
          </cell>
          <cell r="K210">
            <v>34261</v>
          </cell>
          <cell r="M210">
            <v>34626</v>
          </cell>
          <cell r="N210">
            <v>1.1875</v>
          </cell>
          <cell r="O210">
            <v>34990</v>
          </cell>
          <cell r="P210">
            <v>2.46875</v>
          </cell>
          <cell r="Q210">
            <v>35354</v>
          </cell>
          <cell r="R210">
            <v>3.2000000000119999</v>
          </cell>
          <cell r="S210">
            <v>35720</v>
          </cell>
          <cell r="T210">
            <v>7.2374999999879996</v>
          </cell>
          <cell r="U210">
            <v>36087</v>
          </cell>
          <cell r="V210">
            <v>14.25</v>
          </cell>
          <cell r="W210">
            <v>36452</v>
          </cell>
          <cell r="X210">
            <v>16.100000000000001</v>
          </cell>
          <cell r="Y210">
            <v>36817</v>
          </cell>
          <cell r="Z210">
            <v>10.95</v>
          </cell>
          <cell r="AA210">
            <v>37181</v>
          </cell>
          <cell r="AB210">
            <v>14.4</v>
          </cell>
          <cell r="AC210">
            <v>37546</v>
          </cell>
          <cell r="AD210">
            <v>8.49</v>
          </cell>
          <cell r="AE210">
            <v>37911</v>
          </cell>
          <cell r="AJ210">
            <v>38519</v>
          </cell>
          <cell r="AK210">
            <v>13.484999999999999</v>
          </cell>
          <cell r="AL210">
            <v>38519</v>
          </cell>
        </row>
        <row r="211">
          <cell r="J211">
            <v>16.649999999999999</v>
          </cell>
          <cell r="K211">
            <v>34262</v>
          </cell>
          <cell r="M211">
            <v>34627</v>
          </cell>
          <cell r="N211">
            <v>1.1875</v>
          </cell>
          <cell r="O211">
            <v>34991</v>
          </cell>
          <cell r="P211">
            <v>2.46875</v>
          </cell>
          <cell r="Q211">
            <v>35355</v>
          </cell>
          <cell r="R211">
            <v>3.25</v>
          </cell>
          <cell r="S211">
            <v>35723</v>
          </cell>
          <cell r="T211">
            <v>7.2124999999949999</v>
          </cell>
          <cell r="U211">
            <v>36088</v>
          </cell>
          <cell r="V211">
            <v>14.55000000005</v>
          </cell>
          <cell r="W211">
            <v>36453</v>
          </cell>
          <cell r="X211">
            <v>17.5</v>
          </cell>
          <cell r="Y211">
            <v>36818</v>
          </cell>
          <cell r="Z211">
            <v>11.05</v>
          </cell>
          <cell r="AA211">
            <v>37182</v>
          </cell>
          <cell r="AB211">
            <v>14.15</v>
          </cell>
          <cell r="AC211">
            <v>37547</v>
          </cell>
          <cell r="AD211">
            <v>8.5</v>
          </cell>
          <cell r="AE211">
            <v>37914</v>
          </cell>
          <cell r="AJ211">
            <v>38518</v>
          </cell>
          <cell r="AK211">
            <v>13.414999999999999</v>
          </cell>
          <cell r="AL211">
            <v>38518</v>
          </cell>
        </row>
        <row r="212">
          <cell r="J212">
            <v>16.66</v>
          </cell>
          <cell r="K212">
            <v>34263</v>
          </cell>
          <cell r="M212">
            <v>34628</v>
          </cell>
          <cell r="N212">
            <v>1.28125</v>
          </cell>
          <cell r="O212">
            <v>34992</v>
          </cell>
          <cell r="P212">
            <v>2.4375</v>
          </cell>
          <cell r="Q212">
            <v>35356</v>
          </cell>
          <cell r="R212">
            <v>3.2625000000119999</v>
          </cell>
          <cell r="S212">
            <v>35724</v>
          </cell>
          <cell r="T212">
            <v>7.25</v>
          </cell>
          <cell r="U212">
            <v>36089</v>
          </cell>
          <cell r="V212">
            <v>13.59999999998</v>
          </cell>
          <cell r="W212">
            <v>36454</v>
          </cell>
          <cell r="X212">
            <v>16.899999999999999</v>
          </cell>
          <cell r="Y212">
            <v>36819</v>
          </cell>
          <cell r="Z212">
            <v>11</v>
          </cell>
          <cell r="AA212">
            <v>37183</v>
          </cell>
          <cell r="AB212">
            <v>14.45</v>
          </cell>
          <cell r="AC212">
            <v>37550</v>
          </cell>
          <cell r="AD212">
            <v>8.9</v>
          </cell>
          <cell r="AE212">
            <v>37915</v>
          </cell>
          <cell r="AJ212">
            <v>38517</v>
          </cell>
          <cell r="AK212">
            <v>13.455</v>
          </cell>
          <cell r="AL212">
            <v>38517</v>
          </cell>
        </row>
        <row r="213">
          <cell r="J213">
            <v>16.72</v>
          </cell>
          <cell r="K213">
            <v>34264</v>
          </cell>
          <cell r="M213">
            <v>34631</v>
          </cell>
          <cell r="N213">
            <v>1.34375</v>
          </cell>
          <cell r="O213">
            <v>34995</v>
          </cell>
          <cell r="P213">
            <v>2.28125</v>
          </cell>
          <cell r="Q213">
            <v>35359</v>
          </cell>
          <cell r="R213">
            <v>3.2625000000119999</v>
          </cell>
          <cell r="S213">
            <v>35725</v>
          </cell>
          <cell r="T213">
            <v>7.1499999999949999</v>
          </cell>
          <cell r="U213">
            <v>36090</v>
          </cell>
          <cell r="V213">
            <v>12.75</v>
          </cell>
          <cell r="W213">
            <v>36455</v>
          </cell>
          <cell r="X213">
            <v>16.05</v>
          </cell>
          <cell r="Y213">
            <v>36822</v>
          </cell>
          <cell r="Z213">
            <v>11</v>
          </cell>
          <cell r="AA213">
            <v>37186</v>
          </cell>
          <cell r="AB213">
            <v>14</v>
          </cell>
          <cell r="AC213">
            <v>37551</v>
          </cell>
          <cell r="AD213">
            <v>8.56</v>
          </cell>
          <cell r="AE213">
            <v>37916</v>
          </cell>
          <cell r="AJ213">
            <v>38516</v>
          </cell>
          <cell r="AK213">
            <v>14.3</v>
          </cell>
          <cell r="AL213">
            <v>38516</v>
          </cell>
        </row>
        <row r="214">
          <cell r="J214">
            <v>16.5</v>
          </cell>
          <cell r="K214">
            <v>34267</v>
          </cell>
          <cell r="M214">
            <v>34632</v>
          </cell>
          <cell r="N214">
            <v>1.34375</v>
          </cell>
          <cell r="O214">
            <v>34996</v>
          </cell>
          <cell r="P214">
            <v>2.3125</v>
          </cell>
          <cell r="Q214">
            <v>35360</v>
          </cell>
          <cell r="R214">
            <v>3.2875000000050001</v>
          </cell>
          <cell r="S214">
            <v>35726</v>
          </cell>
          <cell r="T214">
            <v>7.1749999999879996</v>
          </cell>
          <cell r="U214">
            <v>36091</v>
          </cell>
          <cell r="V214">
            <v>13.15000000002</v>
          </cell>
          <cell r="W214">
            <v>36458</v>
          </cell>
          <cell r="X214">
            <v>14.95</v>
          </cell>
          <cell r="Y214">
            <v>36823</v>
          </cell>
          <cell r="Z214">
            <v>11.25</v>
          </cell>
          <cell r="AA214">
            <v>37187</v>
          </cell>
          <cell r="AB214">
            <v>13.9</v>
          </cell>
          <cell r="AC214">
            <v>37552</v>
          </cell>
          <cell r="AD214">
            <v>8.6999999999999993</v>
          </cell>
          <cell r="AE214">
            <v>37917</v>
          </cell>
          <cell r="AJ214">
            <v>38513</v>
          </cell>
          <cell r="AK214">
            <v>13.99</v>
          </cell>
          <cell r="AL214">
            <v>38513</v>
          </cell>
        </row>
        <row r="215">
          <cell r="J215">
            <v>16.55</v>
          </cell>
          <cell r="K215">
            <v>34268</v>
          </cell>
          <cell r="M215">
            <v>34633</v>
          </cell>
          <cell r="N215">
            <v>1.375</v>
          </cell>
          <cell r="O215">
            <v>34997</v>
          </cell>
          <cell r="P215">
            <v>2.3125</v>
          </cell>
          <cell r="Q215">
            <v>35361</v>
          </cell>
          <cell r="R215">
            <v>3.2999999999880001</v>
          </cell>
          <cell r="S215">
            <v>35727</v>
          </cell>
          <cell r="T215">
            <v>7.625</v>
          </cell>
          <cell r="U215">
            <v>36094</v>
          </cell>
          <cell r="V215">
            <v>13.09999999998</v>
          </cell>
          <cell r="W215">
            <v>36459</v>
          </cell>
          <cell r="X215">
            <v>13.8</v>
          </cell>
          <cell r="Y215">
            <v>36824</v>
          </cell>
          <cell r="Z215">
            <v>11.4</v>
          </cell>
          <cell r="AA215">
            <v>37188</v>
          </cell>
          <cell r="AB215">
            <v>13.76</v>
          </cell>
          <cell r="AC215">
            <v>37553</v>
          </cell>
          <cell r="AD215">
            <v>8.93</v>
          </cell>
          <cell r="AE215">
            <v>37918</v>
          </cell>
          <cell r="AJ215">
            <v>38512</v>
          </cell>
          <cell r="AK215">
            <v>14.15</v>
          </cell>
          <cell r="AL215">
            <v>38512</v>
          </cell>
        </row>
        <row r="216">
          <cell r="J216">
            <v>16.170000000000002</v>
          </cell>
          <cell r="K216">
            <v>34269</v>
          </cell>
          <cell r="M216">
            <v>34634</v>
          </cell>
          <cell r="N216">
            <v>1.5625</v>
          </cell>
          <cell r="O216">
            <v>34998</v>
          </cell>
          <cell r="P216">
            <v>2.28125</v>
          </cell>
          <cell r="Q216">
            <v>35362</v>
          </cell>
          <cell r="R216">
            <v>3.2875000000050001</v>
          </cell>
          <cell r="S216">
            <v>35730</v>
          </cell>
          <cell r="T216">
            <v>7</v>
          </cell>
          <cell r="U216">
            <v>36095</v>
          </cell>
          <cell r="V216">
            <v>13.5</v>
          </cell>
          <cell r="W216">
            <v>36460</v>
          </cell>
          <cell r="X216">
            <v>14</v>
          </cell>
          <cell r="Y216">
            <v>36825</v>
          </cell>
          <cell r="Z216">
            <v>11.35</v>
          </cell>
          <cell r="AA216">
            <v>37189</v>
          </cell>
          <cell r="AB216">
            <v>13.84</v>
          </cell>
          <cell r="AC216">
            <v>37554</v>
          </cell>
          <cell r="AD216">
            <v>9.5500000000000007</v>
          </cell>
          <cell r="AE216">
            <v>37921</v>
          </cell>
          <cell r="AJ216">
            <v>38511</v>
          </cell>
          <cell r="AK216">
            <v>13.58</v>
          </cell>
          <cell r="AL216">
            <v>38511</v>
          </cell>
        </row>
        <row r="217">
          <cell r="J217">
            <v>16.16</v>
          </cell>
          <cell r="K217">
            <v>34270</v>
          </cell>
          <cell r="M217">
            <v>34635</v>
          </cell>
          <cell r="N217">
            <v>1.6875</v>
          </cell>
          <cell r="O217">
            <v>34999</v>
          </cell>
          <cell r="P217">
            <v>2.25</v>
          </cell>
          <cell r="Q217">
            <v>35363</v>
          </cell>
          <cell r="R217">
            <v>3.3875000000119999</v>
          </cell>
          <cell r="S217">
            <v>35731</v>
          </cell>
          <cell r="T217">
            <v>7.2999999999879996</v>
          </cell>
          <cell r="U217">
            <v>36096</v>
          </cell>
          <cell r="V217">
            <v>13.44999999995</v>
          </cell>
          <cell r="W217">
            <v>36461</v>
          </cell>
          <cell r="X217">
            <v>13.9</v>
          </cell>
          <cell r="Y217">
            <v>36826</v>
          </cell>
          <cell r="Z217">
            <v>11.55</v>
          </cell>
          <cell r="AA217">
            <v>37190</v>
          </cell>
          <cell r="AB217">
            <v>13.81</v>
          </cell>
          <cell r="AC217">
            <v>37557</v>
          </cell>
          <cell r="AD217">
            <v>10.19</v>
          </cell>
          <cell r="AE217">
            <v>37922</v>
          </cell>
          <cell r="AJ217">
            <v>38510</v>
          </cell>
          <cell r="AK217">
            <v>13.675000000000001</v>
          </cell>
          <cell r="AL217">
            <v>38510</v>
          </cell>
        </row>
        <row r="218">
          <cell r="J218">
            <v>17.010000000000002</v>
          </cell>
          <cell r="K218">
            <v>34271</v>
          </cell>
          <cell r="M218">
            <v>34638</v>
          </cell>
          <cell r="N218">
            <v>1.71875</v>
          </cell>
          <cell r="O218">
            <v>35002</v>
          </cell>
          <cell r="P218">
            <v>2.25</v>
          </cell>
          <cell r="Q218">
            <v>35366</v>
          </cell>
          <cell r="R218">
            <v>3.3875000000119999</v>
          </cell>
          <cell r="S218">
            <v>35732</v>
          </cell>
          <cell r="T218">
            <v>7.4874999999879996</v>
          </cell>
          <cell r="U218">
            <v>36097</v>
          </cell>
          <cell r="V218">
            <v>12.94999999995</v>
          </cell>
          <cell r="W218">
            <v>36462</v>
          </cell>
          <cell r="X218">
            <v>13.8</v>
          </cell>
          <cell r="Y218">
            <v>36829</v>
          </cell>
          <cell r="Z218">
            <v>11.4</v>
          </cell>
          <cell r="AA218">
            <v>37193</v>
          </cell>
          <cell r="AB218">
            <v>13.4</v>
          </cell>
          <cell r="AC218">
            <v>37558</v>
          </cell>
          <cell r="AD218">
            <v>9.7899999999999991</v>
          </cell>
          <cell r="AE218">
            <v>37923</v>
          </cell>
          <cell r="AJ218">
            <v>38509</v>
          </cell>
          <cell r="AK218">
            <v>14.015000000000001</v>
          </cell>
          <cell r="AL218">
            <v>38509</v>
          </cell>
        </row>
        <row r="219">
          <cell r="J219">
            <v>19.03</v>
          </cell>
          <cell r="K219">
            <v>34274</v>
          </cell>
          <cell r="M219">
            <v>34639</v>
          </cell>
          <cell r="N219">
            <v>1.5625</v>
          </cell>
          <cell r="O219">
            <v>35003</v>
          </cell>
          <cell r="P219">
            <v>2.375</v>
          </cell>
          <cell r="Q219">
            <v>35367</v>
          </cell>
          <cell r="R219">
            <v>3.5</v>
          </cell>
          <cell r="S219">
            <v>35733</v>
          </cell>
          <cell r="T219">
            <v>7.25</v>
          </cell>
          <cell r="U219">
            <v>36098</v>
          </cell>
          <cell r="V219">
            <v>12.5</v>
          </cell>
          <cell r="W219">
            <v>36465</v>
          </cell>
          <cell r="X219">
            <v>14.5</v>
          </cell>
          <cell r="Y219">
            <v>36830</v>
          </cell>
          <cell r="Z219">
            <v>12.35</v>
          </cell>
          <cell r="AA219">
            <v>37194</v>
          </cell>
          <cell r="AB219">
            <v>13</v>
          </cell>
          <cell r="AC219">
            <v>37559</v>
          </cell>
          <cell r="AD219">
            <v>9.9700000000000006</v>
          </cell>
          <cell r="AE219">
            <v>37924</v>
          </cell>
          <cell r="AJ219">
            <v>38506</v>
          </cell>
          <cell r="AK219">
            <v>14.15</v>
          </cell>
          <cell r="AL219">
            <v>38506</v>
          </cell>
        </row>
        <row r="220">
          <cell r="J220">
            <v>19.170000000000002</v>
          </cell>
          <cell r="K220">
            <v>34275</v>
          </cell>
          <cell r="M220">
            <v>34640</v>
          </cell>
          <cell r="N220">
            <v>1.6875</v>
          </cell>
          <cell r="O220">
            <v>35004</v>
          </cell>
          <cell r="P220">
            <v>2.3125</v>
          </cell>
          <cell r="Q220">
            <v>35368</v>
          </cell>
          <cell r="R220">
            <v>3.4624999999949999</v>
          </cell>
          <cell r="S220">
            <v>35734</v>
          </cell>
          <cell r="T220">
            <v>7.2749999999949999</v>
          </cell>
          <cell r="U220">
            <v>36101</v>
          </cell>
          <cell r="V220">
            <v>12.30000000005</v>
          </cell>
          <cell r="W220">
            <v>36466</v>
          </cell>
          <cell r="X220">
            <v>14.6</v>
          </cell>
          <cell r="Y220">
            <v>36831</v>
          </cell>
          <cell r="Z220">
            <v>12.35</v>
          </cell>
          <cell r="AA220">
            <v>37195</v>
          </cell>
          <cell r="AB220">
            <v>13.13</v>
          </cell>
          <cell r="AC220">
            <v>37560</v>
          </cell>
          <cell r="AD220">
            <v>9.9499999999999993</v>
          </cell>
          <cell r="AE220">
            <v>37925</v>
          </cell>
          <cell r="AJ220">
            <v>38505</v>
          </cell>
          <cell r="AK220">
            <v>14.185</v>
          </cell>
          <cell r="AL220">
            <v>38505</v>
          </cell>
        </row>
        <row r="221">
          <cell r="J221">
            <v>19</v>
          </cell>
          <cell r="K221">
            <v>34276</v>
          </cell>
          <cell r="M221">
            <v>34641</v>
          </cell>
          <cell r="N221">
            <v>1.6875</v>
          </cell>
          <cell r="O221">
            <v>35005</v>
          </cell>
          <cell r="P221">
            <v>2.3125</v>
          </cell>
          <cell r="Q221">
            <v>35369</v>
          </cell>
          <cell r="R221">
            <v>3.4125000000050001</v>
          </cell>
          <cell r="S221">
            <v>35737</v>
          </cell>
          <cell r="T221">
            <v>7.5625</v>
          </cell>
          <cell r="U221">
            <v>36102</v>
          </cell>
          <cell r="V221">
            <v>11.5</v>
          </cell>
          <cell r="W221">
            <v>36467</v>
          </cell>
          <cell r="X221">
            <v>14.2</v>
          </cell>
          <cell r="Y221">
            <v>36832</v>
          </cell>
          <cell r="Z221">
            <v>13.15</v>
          </cell>
          <cell r="AA221">
            <v>37196</v>
          </cell>
          <cell r="AB221">
            <v>13</v>
          </cell>
          <cell r="AC221">
            <v>37561</v>
          </cell>
          <cell r="AD221">
            <v>10.41</v>
          </cell>
          <cell r="AE221">
            <v>37928</v>
          </cell>
          <cell r="AJ221">
            <v>38504</v>
          </cell>
          <cell r="AK221">
            <v>13.675000000000001</v>
          </cell>
          <cell r="AL221">
            <v>38504</v>
          </cell>
        </row>
        <row r="222">
          <cell r="J222">
            <v>18.809999999999999</v>
          </cell>
          <cell r="K222">
            <v>34277</v>
          </cell>
          <cell r="M222">
            <v>34642</v>
          </cell>
          <cell r="N222">
            <v>1.65625</v>
          </cell>
          <cell r="O222">
            <v>35006</v>
          </cell>
          <cell r="P222">
            <v>2.25</v>
          </cell>
          <cell r="Q222">
            <v>35370</v>
          </cell>
          <cell r="R222">
            <v>3.3125</v>
          </cell>
          <cell r="S222">
            <v>35738</v>
          </cell>
          <cell r="T222">
            <v>7.6000000000050001</v>
          </cell>
          <cell r="U222">
            <v>36103</v>
          </cell>
          <cell r="V222">
            <v>11.65000000002</v>
          </cell>
          <cell r="W222">
            <v>36468</v>
          </cell>
          <cell r="X222">
            <v>14.05</v>
          </cell>
          <cell r="Y222">
            <v>36833</v>
          </cell>
          <cell r="Z222">
            <v>13.45</v>
          </cell>
          <cell r="AA222">
            <v>37197</v>
          </cell>
          <cell r="AB222">
            <v>12.98</v>
          </cell>
          <cell r="AC222">
            <v>37564</v>
          </cell>
          <cell r="AD222">
            <v>10.72</v>
          </cell>
          <cell r="AE222">
            <v>37929</v>
          </cell>
          <cell r="AJ222">
            <v>38503</v>
          </cell>
          <cell r="AK222">
            <v>13.55</v>
          </cell>
          <cell r="AL222">
            <v>38503</v>
          </cell>
        </row>
        <row r="223">
          <cell r="J223">
            <v>19.149999999999999</v>
          </cell>
          <cell r="K223">
            <v>34278</v>
          </cell>
          <cell r="M223">
            <v>34645</v>
          </cell>
          <cell r="N223">
            <v>1.5625</v>
          </cell>
          <cell r="O223">
            <v>35009</v>
          </cell>
          <cell r="P223">
            <v>2.25</v>
          </cell>
          <cell r="Q223">
            <v>35373</v>
          </cell>
          <cell r="R223">
            <v>3.375</v>
          </cell>
          <cell r="S223">
            <v>35739</v>
          </cell>
          <cell r="T223">
            <v>7.625</v>
          </cell>
          <cell r="U223">
            <v>36104</v>
          </cell>
          <cell r="V223">
            <v>12.30000000005</v>
          </cell>
          <cell r="W223">
            <v>36469</v>
          </cell>
          <cell r="X223">
            <v>14.1</v>
          </cell>
          <cell r="Y223">
            <v>36836</v>
          </cell>
          <cell r="Z223">
            <v>14.4</v>
          </cell>
          <cell r="AA223">
            <v>37200</v>
          </cell>
          <cell r="AB223">
            <v>13.45</v>
          </cell>
          <cell r="AC223">
            <v>37565</v>
          </cell>
          <cell r="AD223">
            <v>10.97</v>
          </cell>
          <cell r="AE223">
            <v>37930</v>
          </cell>
          <cell r="AJ223">
            <v>38499</v>
          </cell>
          <cell r="AK223">
            <v>13.76</v>
          </cell>
          <cell r="AL223">
            <v>38499</v>
          </cell>
        </row>
        <row r="224">
          <cell r="J224">
            <v>19.05</v>
          </cell>
          <cell r="K224">
            <v>34281</v>
          </cell>
          <cell r="M224">
            <v>34646</v>
          </cell>
          <cell r="N224">
            <v>1.5625</v>
          </cell>
          <cell r="O224">
            <v>35010</v>
          </cell>
          <cell r="P224">
            <v>2.21875</v>
          </cell>
          <cell r="Q224">
            <v>35374</v>
          </cell>
          <cell r="R224">
            <v>3.3624999999880001</v>
          </cell>
          <cell r="S224">
            <v>35740</v>
          </cell>
          <cell r="T224">
            <v>7.6875</v>
          </cell>
          <cell r="U224">
            <v>36105</v>
          </cell>
          <cell r="V224">
            <v>12.90000000002</v>
          </cell>
          <cell r="W224">
            <v>36472</v>
          </cell>
          <cell r="X224">
            <v>14.1</v>
          </cell>
          <cell r="Y224">
            <v>36837</v>
          </cell>
          <cell r="Z224">
            <v>14.15</v>
          </cell>
          <cell r="AA224">
            <v>37201</v>
          </cell>
          <cell r="AB224">
            <v>13.65</v>
          </cell>
          <cell r="AC224">
            <v>37566</v>
          </cell>
          <cell r="AD224">
            <v>11.1</v>
          </cell>
          <cell r="AE224">
            <v>37931</v>
          </cell>
          <cell r="AJ224">
            <v>38498</v>
          </cell>
          <cell r="AK224">
            <v>13.85</v>
          </cell>
          <cell r="AL224">
            <v>38498</v>
          </cell>
        </row>
        <row r="225">
          <cell r="J225">
            <v>19.149999999999999</v>
          </cell>
          <cell r="K225">
            <v>34282</v>
          </cell>
          <cell r="M225">
            <v>34647</v>
          </cell>
          <cell r="N225">
            <v>1.5625</v>
          </cell>
          <cell r="O225">
            <v>35011</v>
          </cell>
          <cell r="P225">
            <v>2.21875</v>
          </cell>
          <cell r="Q225">
            <v>35375</v>
          </cell>
          <cell r="R225">
            <v>3.375</v>
          </cell>
          <cell r="S225">
            <v>35741</v>
          </cell>
          <cell r="T225">
            <v>7.5</v>
          </cell>
          <cell r="U225">
            <v>36108</v>
          </cell>
          <cell r="V225">
            <v>12.75</v>
          </cell>
          <cell r="W225">
            <v>36473</v>
          </cell>
          <cell r="X225">
            <v>13.85</v>
          </cell>
          <cell r="Y225">
            <v>36838</v>
          </cell>
          <cell r="Z225">
            <v>14.3</v>
          </cell>
          <cell r="AA225">
            <v>37202</v>
          </cell>
          <cell r="AB225">
            <v>13.06</v>
          </cell>
          <cell r="AC225">
            <v>37567</v>
          </cell>
          <cell r="AD225">
            <v>10.35</v>
          </cell>
          <cell r="AE225">
            <v>37932</v>
          </cell>
          <cell r="AJ225">
            <v>38497</v>
          </cell>
          <cell r="AK225">
            <v>13.47</v>
          </cell>
          <cell r="AL225">
            <v>38497</v>
          </cell>
        </row>
        <row r="226">
          <cell r="J226">
            <v>19.3</v>
          </cell>
          <cell r="K226">
            <v>34283</v>
          </cell>
          <cell r="M226">
            <v>34648</v>
          </cell>
          <cell r="N226">
            <v>1.5</v>
          </cell>
          <cell r="O226">
            <v>35012</v>
          </cell>
          <cell r="P226">
            <v>2.25</v>
          </cell>
          <cell r="Q226">
            <v>35376</v>
          </cell>
          <cell r="R226">
            <v>3.4249999999880001</v>
          </cell>
          <cell r="S226">
            <v>35744</v>
          </cell>
          <cell r="T226">
            <v>7.5625</v>
          </cell>
          <cell r="U226">
            <v>36109</v>
          </cell>
          <cell r="V226">
            <v>12.65000000002</v>
          </cell>
          <cell r="W226">
            <v>36474</v>
          </cell>
          <cell r="X226">
            <v>13.75</v>
          </cell>
          <cell r="Y226">
            <v>36839</v>
          </cell>
          <cell r="Z226">
            <v>14.05</v>
          </cell>
          <cell r="AA226">
            <v>37203</v>
          </cell>
          <cell r="AB226">
            <v>13.2</v>
          </cell>
          <cell r="AC226">
            <v>37568</v>
          </cell>
          <cell r="AD226">
            <v>10.7</v>
          </cell>
          <cell r="AE226">
            <v>37935</v>
          </cell>
          <cell r="AJ226">
            <v>38496</v>
          </cell>
          <cell r="AK226">
            <v>13.645</v>
          </cell>
          <cell r="AL226">
            <v>38496</v>
          </cell>
        </row>
        <row r="227">
          <cell r="J227">
            <v>19.02</v>
          </cell>
          <cell r="K227">
            <v>34284</v>
          </cell>
          <cell r="M227">
            <v>34649</v>
          </cell>
          <cell r="N227">
            <v>1.5625</v>
          </cell>
          <cell r="O227">
            <v>35013</v>
          </cell>
          <cell r="P227">
            <v>2.21875</v>
          </cell>
          <cell r="Q227">
            <v>35377</v>
          </cell>
          <cell r="R227">
            <v>3.3875000000119999</v>
          </cell>
          <cell r="S227">
            <v>35745</v>
          </cell>
          <cell r="T227">
            <v>7.5</v>
          </cell>
          <cell r="U227">
            <v>36110</v>
          </cell>
          <cell r="V227">
            <v>13.44999999995</v>
          </cell>
          <cell r="W227">
            <v>36475</v>
          </cell>
          <cell r="X227">
            <v>14.3</v>
          </cell>
          <cell r="Y227">
            <v>36840</v>
          </cell>
          <cell r="Z227">
            <v>13.6</v>
          </cell>
          <cell r="AA227">
            <v>37204</v>
          </cell>
          <cell r="AB227">
            <v>13.06</v>
          </cell>
          <cell r="AC227">
            <v>37571</v>
          </cell>
          <cell r="AD227">
            <v>10.4</v>
          </cell>
          <cell r="AE227">
            <v>37936</v>
          </cell>
          <cell r="AJ227">
            <v>38495</v>
          </cell>
          <cell r="AK227">
            <v>13.455</v>
          </cell>
          <cell r="AL227">
            <v>38495</v>
          </cell>
        </row>
        <row r="228">
          <cell r="J228">
            <v>19.170000000000002</v>
          </cell>
          <cell r="K228">
            <v>34285</v>
          </cell>
          <cell r="M228">
            <v>34652</v>
          </cell>
          <cell r="N228">
            <v>1.625</v>
          </cell>
          <cell r="O228">
            <v>35016</v>
          </cell>
          <cell r="P228">
            <v>2.28125</v>
          </cell>
          <cell r="Q228">
            <v>35380</v>
          </cell>
          <cell r="R228">
            <v>3.5</v>
          </cell>
          <cell r="S228">
            <v>35746</v>
          </cell>
          <cell r="T228">
            <v>7.4249999999879996</v>
          </cell>
          <cell r="U228">
            <v>36111</v>
          </cell>
          <cell r="V228">
            <v>13.94999999995</v>
          </cell>
          <cell r="W228">
            <v>36476</v>
          </cell>
          <cell r="X228">
            <v>14.95</v>
          </cell>
          <cell r="Y228">
            <v>36843</v>
          </cell>
          <cell r="Z228">
            <v>13</v>
          </cell>
          <cell r="AA228">
            <v>37207</v>
          </cell>
          <cell r="AB228">
            <v>13.25</v>
          </cell>
          <cell r="AC228">
            <v>37572</v>
          </cell>
          <cell r="AD228">
            <v>10.85</v>
          </cell>
          <cell r="AE228">
            <v>37937</v>
          </cell>
          <cell r="AJ228">
            <v>38492</v>
          </cell>
          <cell r="AK228">
            <v>13.15</v>
          </cell>
          <cell r="AL228">
            <v>38492</v>
          </cell>
        </row>
        <row r="229">
          <cell r="J229">
            <v>19.25</v>
          </cell>
          <cell r="K229">
            <v>34288</v>
          </cell>
          <cell r="M229">
            <v>34653</v>
          </cell>
          <cell r="N229">
            <v>1.65625</v>
          </cell>
          <cell r="O229">
            <v>35017</v>
          </cell>
          <cell r="P229">
            <v>2.21875</v>
          </cell>
          <cell r="Q229">
            <v>35381</v>
          </cell>
          <cell r="R229">
            <v>3.6499999999949999</v>
          </cell>
          <cell r="S229">
            <v>35747</v>
          </cell>
          <cell r="T229">
            <v>7.3999999999949999</v>
          </cell>
          <cell r="U229">
            <v>36112</v>
          </cell>
          <cell r="V229">
            <v>13.84999999998</v>
          </cell>
          <cell r="W229">
            <v>36479</v>
          </cell>
          <cell r="X229">
            <v>15.5</v>
          </cell>
          <cell r="Y229">
            <v>36844</v>
          </cell>
          <cell r="Z229">
            <v>13.4</v>
          </cell>
          <cell r="AA229">
            <v>37208</v>
          </cell>
          <cell r="AB229">
            <v>13.6</v>
          </cell>
          <cell r="AC229">
            <v>37573</v>
          </cell>
          <cell r="AD229">
            <v>10.84</v>
          </cell>
          <cell r="AE229">
            <v>37938</v>
          </cell>
          <cell r="AJ229">
            <v>38491</v>
          </cell>
          <cell r="AK229">
            <v>12.92</v>
          </cell>
          <cell r="AL229">
            <v>38491</v>
          </cell>
        </row>
        <row r="230">
          <cell r="J230">
            <v>19.23</v>
          </cell>
          <cell r="K230">
            <v>34289</v>
          </cell>
          <cell r="M230">
            <v>34654</v>
          </cell>
          <cell r="N230">
            <v>1.65625</v>
          </cell>
          <cell r="O230">
            <v>35018</v>
          </cell>
          <cell r="P230">
            <v>2.3125</v>
          </cell>
          <cell r="Q230">
            <v>35382</v>
          </cell>
          <cell r="R230">
            <v>3.6625000000050001</v>
          </cell>
          <cell r="S230">
            <v>35748</v>
          </cell>
          <cell r="T230">
            <v>7.5499999999879996</v>
          </cell>
          <cell r="U230">
            <v>36115</v>
          </cell>
          <cell r="V230">
            <v>14.15000000002</v>
          </cell>
          <cell r="W230">
            <v>36480</v>
          </cell>
          <cell r="X230">
            <v>15.2</v>
          </cell>
          <cell r="Y230">
            <v>36845</v>
          </cell>
          <cell r="Z230">
            <v>13.4</v>
          </cell>
          <cell r="AA230">
            <v>37209</v>
          </cell>
          <cell r="AB230">
            <v>14.05</v>
          </cell>
          <cell r="AC230">
            <v>37574</v>
          </cell>
          <cell r="AD230">
            <v>11.45</v>
          </cell>
          <cell r="AE230">
            <v>37939</v>
          </cell>
          <cell r="AJ230">
            <v>38490</v>
          </cell>
          <cell r="AK230">
            <v>12.945</v>
          </cell>
          <cell r="AL230">
            <v>38490</v>
          </cell>
        </row>
        <row r="231">
          <cell r="J231">
            <v>19.37</v>
          </cell>
          <cell r="K231">
            <v>34290</v>
          </cell>
          <cell r="M231">
            <v>34655</v>
          </cell>
          <cell r="N231">
            <v>1.625</v>
          </cell>
          <cell r="O231">
            <v>35019</v>
          </cell>
          <cell r="P231">
            <v>2.25</v>
          </cell>
          <cell r="Q231">
            <v>35383</v>
          </cell>
          <cell r="R231">
            <v>3.8125</v>
          </cell>
          <cell r="S231">
            <v>35751</v>
          </cell>
          <cell r="T231">
            <v>7.625</v>
          </cell>
          <cell r="U231">
            <v>36116</v>
          </cell>
          <cell r="V231">
            <v>14.19999999995</v>
          </cell>
          <cell r="W231">
            <v>36481</v>
          </cell>
          <cell r="X231">
            <v>14.45</v>
          </cell>
          <cell r="Y231">
            <v>36846</v>
          </cell>
          <cell r="Z231">
            <v>13.3</v>
          </cell>
          <cell r="AA231">
            <v>37210</v>
          </cell>
          <cell r="AB231">
            <v>15</v>
          </cell>
          <cell r="AC231">
            <v>37575</v>
          </cell>
          <cell r="AD231">
            <v>11.67</v>
          </cell>
          <cell r="AE231">
            <v>37942</v>
          </cell>
          <cell r="AJ231">
            <v>38489</v>
          </cell>
          <cell r="AK231">
            <v>12.85</v>
          </cell>
          <cell r="AL231">
            <v>38489</v>
          </cell>
        </row>
        <row r="232">
          <cell r="J232">
            <v>20.75</v>
          </cell>
          <cell r="K232">
            <v>34291</v>
          </cell>
          <cell r="M232">
            <v>34656</v>
          </cell>
          <cell r="N232">
            <v>1.5625</v>
          </cell>
          <cell r="O232">
            <v>35020</v>
          </cell>
          <cell r="P232">
            <v>2.25</v>
          </cell>
          <cell r="Q232">
            <v>35384</v>
          </cell>
          <cell r="R232">
            <v>3.8999999999949999</v>
          </cell>
          <cell r="S232">
            <v>35752</v>
          </cell>
          <cell r="T232">
            <v>7.6000000000050001</v>
          </cell>
          <cell r="U232">
            <v>36117</v>
          </cell>
          <cell r="V232">
            <v>14.15000000002</v>
          </cell>
          <cell r="W232">
            <v>36482</v>
          </cell>
          <cell r="X232">
            <v>14.8</v>
          </cell>
          <cell r="Y232">
            <v>36847</v>
          </cell>
          <cell r="Z232">
            <v>13.35</v>
          </cell>
          <cell r="AA232">
            <v>37211</v>
          </cell>
          <cell r="AB232">
            <v>15.45</v>
          </cell>
          <cell r="AC232">
            <v>37578</v>
          </cell>
          <cell r="AD232">
            <v>11.84</v>
          </cell>
          <cell r="AE232">
            <v>37943</v>
          </cell>
          <cell r="AJ232">
            <v>38488</v>
          </cell>
          <cell r="AK232">
            <v>12.71</v>
          </cell>
          <cell r="AL232">
            <v>38488</v>
          </cell>
        </row>
        <row r="233">
          <cell r="J233">
            <v>20.6</v>
          </cell>
          <cell r="K233">
            <v>34292</v>
          </cell>
          <cell r="M233">
            <v>34659</v>
          </cell>
          <cell r="N233">
            <v>1.59375</v>
          </cell>
          <cell r="O233">
            <v>35023</v>
          </cell>
          <cell r="P233">
            <v>2.28125</v>
          </cell>
          <cell r="Q233">
            <v>35387</v>
          </cell>
          <cell r="R233">
            <v>3.9125000000050001</v>
          </cell>
          <cell r="S233">
            <v>35753</v>
          </cell>
          <cell r="T233">
            <v>7.4750000000050001</v>
          </cell>
          <cell r="U233">
            <v>36118</v>
          </cell>
          <cell r="V233">
            <v>14.34999999998</v>
          </cell>
          <cell r="W233">
            <v>36483</v>
          </cell>
          <cell r="X233">
            <v>14.4</v>
          </cell>
          <cell r="Y233">
            <v>36850</v>
          </cell>
          <cell r="Z233">
            <v>13.15</v>
          </cell>
          <cell r="AA233">
            <v>37214</v>
          </cell>
          <cell r="AB233">
            <v>15.36</v>
          </cell>
          <cell r="AC233">
            <v>37579</v>
          </cell>
          <cell r="AD233">
            <v>11.1</v>
          </cell>
          <cell r="AE233">
            <v>37944</v>
          </cell>
          <cell r="AJ233">
            <v>38485</v>
          </cell>
          <cell r="AK233">
            <v>12.664999999999999</v>
          </cell>
          <cell r="AL233">
            <v>38485</v>
          </cell>
        </row>
        <row r="234">
          <cell r="J234">
            <v>19.079999999999998</v>
          </cell>
          <cell r="K234">
            <v>34295</v>
          </cell>
          <cell r="M234">
            <v>34660</v>
          </cell>
          <cell r="N234">
            <v>1.59375</v>
          </cell>
          <cell r="O234">
            <v>35024</v>
          </cell>
          <cell r="P234">
            <v>2.21875</v>
          </cell>
          <cell r="Q234">
            <v>35388</v>
          </cell>
          <cell r="R234">
            <v>3.9500000000119999</v>
          </cell>
          <cell r="S234">
            <v>35754</v>
          </cell>
          <cell r="T234">
            <v>7.4375</v>
          </cell>
          <cell r="U234">
            <v>36119</v>
          </cell>
          <cell r="V234">
            <v>15.09999999998</v>
          </cell>
          <cell r="W234">
            <v>36486</v>
          </cell>
          <cell r="X234">
            <v>14.15</v>
          </cell>
          <cell r="Y234">
            <v>36851</v>
          </cell>
          <cell r="Z234">
            <v>13.6</v>
          </cell>
          <cell r="AA234">
            <v>37215</v>
          </cell>
          <cell r="AB234">
            <v>15.28</v>
          </cell>
          <cell r="AC234">
            <v>37580</v>
          </cell>
          <cell r="AD234">
            <v>11.4</v>
          </cell>
          <cell r="AE234">
            <v>37945</v>
          </cell>
          <cell r="AJ234">
            <v>38484</v>
          </cell>
          <cell r="AK234">
            <v>11.395</v>
          </cell>
          <cell r="AL234">
            <v>38484</v>
          </cell>
        </row>
        <row r="235">
          <cell r="J235">
            <v>19.02</v>
          </cell>
          <cell r="K235">
            <v>34296</v>
          </cell>
          <cell r="M235">
            <v>34661</v>
          </cell>
          <cell r="N235">
            <v>1.65625</v>
          </cell>
          <cell r="O235">
            <v>35025</v>
          </cell>
          <cell r="P235">
            <v>2.28125</v>
          </cell>
          <cell r="Q235">
            <v>35389</v>
          </cell>
          <cell r="R235">
            <v>3.6749999999880001</v>
          </cell>
          <cell r="S235">
            <v>35755</v>
          </cell>
          <cell r="T235">
            <v>7.4249999999879996</v>
          </cell>
          <cell r="U235">
            <v>36122</v>
          </cell>
          <cell r="V235">
            <v>16.34999999998</v>
          </cell>
          <cell r="W235">
            <v>36487</v>
          </cell>
          <cell r="X235">
            <v>14.4</v>
          </cell>
          <cell r="Y235">
            <v>36852</v>
          </cell>
          <cell r="Z235">
            <v>13.4</v>
          </cell>
          <cell r="AA235">
            <v>37216</v>
          </cell>
          <cell r="AB235">
            <v>15.49</v>
          </cell>
          <cell r="AC235">
            <v>37581</v>
          </cell>
          <cell r="AD235">
            <v>12.38</v>
          </cell>
          <cell r="AE235">
            <v>37946</v>
          </cell>
          <cell r="AJ235">
            <v>38483</v>
          </cell>
          <cell r="AK235">
            <v>11.15</v>
          </cell>
          <cell r="AL235">
            <v>38483</v>
          </cell>
        </row>
        <row r="236">
          <cell r="J236">
            <v>18.68</v>
          </cell>
          <cell r="K236">
            <v>34297</v>
          </cell>
          <cell r="M236">
            <v>34662</v>
          </cell>
          <cell r="N236">
            <v>1.8125</v>
          </cell>
          <cell r="O236">
            <v>35026</v>
          </cell>
          <cell r="P236">
            <v>2.28125</v>
          </cell>
          <cell r="Q236">
            <v>35390</v>
          </cell>
          <cell r="R236">
            <v>3.7999999999880001</v>
          </cell>
          <cell r="S236">
            <v>35758</v>
          </cell>
          <cell r="T236">
            <v>7.5249999999949999</v>
          </cell>
          <cell r="U236">
            <v>36123</v>
          </cell>
          <cell r="V236">
            <v>15.44999999995</v>
          </cell>
          <cell r="W236">
            <v>36488</v>
          </cell>
          <cell r="X236">
            <v>14.5</v>
          </cell>
          <cell r="Y236">
            <v>36853</v>
          </cell>
          <cell r="Z236">
            <v>13.3</v>
          </cell>
          <cell r="AA236">
            <v>37217</v>
          </cell>
          <cell r="AB236">
            <v>15.61</v>
          </cell>
          <cell r="AC236">
            <v>37582</v>
          </cell>
          <cell r="AD236">
            <v>12.19</v>
          </cell>
          <cell r="AE236">
            <v>37949</v>
          </cell>
          <cell r="AJ236">
            <v>38482</v>
          </cell>
          <cell r="AK236">
            <v>11.34</v>
          </cell>
          <cell r="AL236">
            <v>38482</v>
          </cell>
        </row>
        <row r="237">
          <cell r="J237">
            <v>19.21</v>
          </cell>
          <cell r="K237">
            <v>34298</v>
          </cell>
          <cell r="M237">
            <v>34663</v>
          </cell>
          <cell r="N237">
            <v>1.96875</v>
          </cell>
          <cell r="O237">
            <v>35027</v>
          </cell>
          <cell r="P237">
            <v>2.25</v>
          </cell>
          <cell r="Q237">
            <v>35391</v>
          </cell>
          <cell r="R237">
            <v>3.8624999999880001</v>
          </cell>
          <cell r="S237">
            <v>35759</v>
          </cell>
          <cell r="T237">
            <v>7.5</v>
          </cell>
          <cell r="U237">
            <v>36124</v>
          </cell>
          <cell r="V237">
            <v>15.19999999995</v>
          </cell>
          <cell r="W237">
            <v>36489</v>
          </cell>
          <cell r="X237">
            <v>14.95</v>
          </cell>
          <cell r="Y237">
            <v>36854</v>
          </cell>
          <cell r="Z237">
            <v>13.3</v>
          </cell>
          <cell r="AA237">
            <v>37218</v>
          </cell>
          <cell r="AB237">
            <v>15.95</v>
          </cell>
          <cell r="AC237">
            <v>37585</v>
          </cell>
          <cell r="AD237">
            <v>12.04</v>
          </cell>
          <cell r="AE237">
            <v>37950</v>
          </cell>
          <cell r="AJ237">
            <v>38481</v>
          </cell>
          <cell r="AK237">
            <v>11.8</v>
          </cell>
          <cell r="AL237">
            <v>38481</v>
          </cell>
        </row>
        <row r="238">
          <cell r="J238">
            <v>19.5</v>
          </cell>
          <cell r="K238">
            <v>34299</v>
          </cell>
          <cell r="M238">
            <v>34666</v>
          </cell>
          <cell r="N238">
            <v>1.9375</v>
          </cell>
          <cell r="O238">
            <v>35030</v>
          </cell>
          <cell r="P238">
            <v>2.25</v>
          </cell>
          <cell r="Q238">
            <v>35394</v>
          </cell>
          <cell r="R238">
            <v>3.875</v>
          </cell>
          <cell r="S238">
            <v>35760</v>
          </cell>
          <cell r="T238">
            <v>7.4375</v>
          </cell>
          <cell r="U238">
            <v>36125</v>
          </cell>
          <cell r="V238">
            <v>15.69999999995</v>
          </cell>
          <cell r="W238">
            <v>36490</v>
          </cell>
          <cell r="X238">
            <v>15.1</v>
          </cell>
          <cell r="Y238">
            <v>36857</v>
          </cell>
          <cell r="Z238">
            <v>13.5</v>
          </cell>
          <cell r="AA238">
            <v>37221</v>
          </cell>
          <cell r="AB238">
            <v>16.559999999999999</v>
          </cell>
          <cell r="AC238">
            <v>37586</v>
          </cell>
          <cell r="AD238">
            <v>11.91</v>
          </cell>
          <cell r="AE238">
            <v>37951</v>
          </cell>
          <cell r="AJ238">
            <v>38478</v>
          </cell>
          <cell r="AK238">
            <v>11.585000000000001</v>
          </cell>
          <cell r="AL238">
            <v>38478</v>
          </cell>
        </row>
        <row r="239">
          <cell r="J239">
            <v>19.100000000000001</v>
          </cell>
          <cell r="K239">
            <v>34302</v>
          </cell>
          <cell r="M239">
            <v>34667</v>
          </cell>
          <cell r="N239">
            <v>1.9375</v>
          </cell>
          <cell r="O239">
            <v>35031</v>
          </cell>
          <cell r="P239">
            <v>2.28125</v>
          </cell>
          <cell r="Q239">
            <v>35395</v>
          </cell>
          <cell r="R239">
            <v>3.9125000000050001</v>
          </cell>
          <cell r="S239">
            <v>35761</v>
          </cell>
          <cell r="T239">
            <v>7.2999999999879996</v>
          </cell>
          <cell r="U239">
            <v>36126</v>
          </cell>
          <cell r="V239">
            <v>15.59999999998</v>
          </cell>
          <cell r="W239">
            <v>36493</v>
          </cell>
          <cell r="X239">
            <v>15.6</v>
          </cell>
          <cell r="Y239">
            <v>36858</v>
          </cell>
          <cell r="Z239">
            <v>12.6</v>
          </cell>
          <cell r="AA239">
            <v>37222</v>
          </cell>
          <cell r="AB239">
            <v>16.7</v>
          </cell>
          <cell r="AC239">
            <v>37587</v>
          </cell>
          <cell r="AD239">
            <v>12.44</v>
          </cell>
          <cell r="AE239">
            <v>37952</v>
          </cell>
          <cell r="AJ239">
            <v>38477</v>
          </cell>
          <cell r="AK239">
            <v>11.43</v>
          </cell>
          <cell r="AL239">
            <v>38477</v>
          </cell>
        </row>
        <row r="240">
          <cell r="J240">
            <v>18.84</v>
          </cell>
          <cell r="K240">
            <v>34303</v>
          </cell>
          <cell r="M240">
            <v>34668</v>
          </cell>
          <cell r="N240">
            <v>1.9375</v>
          </cell>
          <cell r="O240">
            <v>35032</v>
          </cell>
          <cell r="P240">
            <v>2.40625</v>
          </cell>
          <cell r="Q240">
            <v>35396</v>
          </cell>
          <cell r="R240">
            <v>3.8999999999949999</v>
          </cell>
          <cell r="S240">
            <v>35762</v>
          </cell>
          <cell r="T240">
            <v>7.2749999999949999</v>
          </cell>
          <cell r="U240">
            <v>36129</v>
          </cell>
          <cell r="V240">
            <v>15.65000000002</v>
          </cell>
          <cell r="W240">
            <v>36494</v>
          </cell>
          <cell r="X240">
            <v>16.149999999999999</v>
          </cell>
          <cell r="Y240">
            <v>36859</v>
          </cell>
          <cell r="Z240">
            <v>12.7</v>
          </cell>
          <cell r="AA240">
            <v>37223</v>
          </cell>
          <cell r="AB240">
            <v>16.5</v>
          </cell>
          <cell r="AC240">
            <v>37588</v>
          </cell>
          <cell r="AD240">
            <v>12.49</v>
          </cell>
          <cell r="AE240">
            <v>37953</v>
          </cell>
          <cell r="AJ240">
            <v>38476</v>
          </cell>
          <cell r="AK240">
            <v>11.21</v>
          </cell>
          <cell r="AL240">
            <v>38476</v>
          </cell>
        </row>
        <row r="241">
          <cell r="J241">
            <v>18.75</v>
          </cell>
          <cell r="K241">
            <v>34304</v>
          </cell>
          <cell r="L241">
            <v>4.1875</v>
          </cell>
          <cell r="M241">
            <v>34669</v>
          </cell>
          <cell r="N241">
            <v>1.875</v>
          </cell>
          <cell r="O241">
            <v>35033</v>
          </cell>
          <cell r="P241">
            <v>2.5</v>
          </cell>
          <cell r="Q241">
            <v>35397</v>
          </cell>
          <cell r="R241">
            <v>3.9249999999880001</v>
          </cell>
          <cell r="S241">
            <v>35765</v>
          </cell>
          <cell r="T241">
            <v>7.2124999999949999</v>
          </cell>
          <cell r="U241">
            <v>36130</v>
          </cell>
          <cell r="V241">
            <v>16.25</v>
          </cell>
          <cell r="W241">
            <v>36495</v>
          </cell>
          <cell r="X241">
            <v>17.25</v>
          </cell>
          <cell r="Y241">
            <v>36860</v>
          </cell>
          <cell r="Z241">
            <v>12.1</v>
          </cell>
          <cell r="AA241">
            <v>37224</v>
          </cell>
          <cell r="AB241">
            <v>17.39</v>
          </cell>
          <cell r="AC241">
            <v>37589</v>
          </cell>
          <cell r="AD241">
            <v>12.45</v>
          </cell>
          <cell r="AE241">
            <v>37956</v>
          </cell>
          <cell r="AJ241">
            <v>38475</v>
          </cell>
          <cell r="AK241">
            <v>10.865</v>
          </cell>
          <cell r="AL241">
            <v>38475</v>
          </cell>
        </row>
        <row r="242">
          <cell r="J242">
            <v>18.940000000000001</v>
          </cell>
          <cell r="K242">
            <v>34305</v>
          </cell>
          <cell r="L242">
            <v>4.09375</v>
          </cell>
          <cell r="M242">
            <v>34670</v>
          </cell>
          <cell r="N242">
            <v>1.8125</v>
          </cell>
          <cell r="O242">
            <v>35034</v>
          </cell>
          <cell r="P242">
            <v>2.84375</v>
          </cell>
          <cell r="Q242">
            <v>35398</v>
          </cell>
          <cell r="R242">
            <v>4.0125000000129996</v>
          </cell>
          <cell r="S242">
            <v>35766</v>
          </cell>
          <cell r="T242">
            <v>7.25</v>
          </cell>
          <cell r="U242">
            <v>36131</v>
          </cell>
          <cell r="V242">
            <v>16.699999999949998</v>
          </cell>
          <cell r="W242">
            <v>36496</v>
          </cell>
          <cell r="X242">
            <v>17.899999999999999</v>
          </cell>
          <cell r="Y242">
            <v>36861</v>
          </cell>
          <cell r="Z242">
            <v>12</v>
          </cell>
          <cell r="AA242">
            <v>37225</v>
          </cell>
          <cell r="AB242">
            <v>19.2</v>
          </cell>
          <cell r="AC242">
            <v>37592</v>
          </cell>
          <cell r="AD242">
            <v>12.7</v>
          </cell>
          <cell r="AE242">
            <v>37957</v>
          </cell>
          <cell r="AJ242">
            <v>38474</v>
          </cell>
          <cell r="AK242">
            <v>10.925000000000001</v>
          </cell>
          <cell r="AL242">
            <v>38474</v>
          </cell>
        </row>
        <row r="243">
          <cell r="J243">
            <v>18.79</v>
          </cell>
          <cell r="K243">
            <v>34306</v>
          </cell>
          <cell r="L243">
            <v>4.0625</v>
          </cell>
          <cell r="M243">
            <v>34673</v>
          </cell>
          <cell r="N243">
            <v>1.84375</v>
          </cell>
          <cell r="O243">
            <v>35037</v>
          </cell>
          <cell r="P243">
            <v>2.875</v>
          </cell>
          <cell r="Q243">
            <v>35401</v>
          </cell>
          <cell r="R243">
            <v>4.0499999999870004</v>
          </cell>
          <cell r="S243">
            <v>35767</v>
          </cell>
          <cell r="T243">
            <v>7.2749999999949999</v>
          </cell>
          <cell r="U243">
            <v>36132</v>
          </cell>
          <cell r="V243">
            <v>16.09999999998</v>
          </cell>
          <cell r="W243">
            <v>36497</v>
          </cell>
          <cell r="X243">
            <v>17.7</v>
          </cell>
          <cell r="Y243">
            <v>36864</v>
          </cell>
          <cell r="Z243">
            <v>12</v>
          </cell>
          <cell r="AA243">
            <v>37228</v>
          </cell>
          <cell r="AB243">
            <v>18.350000000000001</v>
          </cell>
          <cell r="AC243">
            <v>37593</v>
          </cell>
          <cell r="AD243">
            <v>12.04</v>
          </cell>
          <cell r="AE243">
            <v>37958</v>
          </cell>
          <cell r="AJ243">
            <v>38471</v>
          </cell>
          <cell r="AK243">
            <v>10.965</v>
          </cell>
          <cell r="AL243">
            <v>38471</v>
          </cell>
        </row>
        <row r="244">
          <cell r="J244">
            <v>18.899999999999999</v>
          </cell>
          <cell r="K244">
            <v>34309</v>
          </cell>
          <cell r="L244">
            <v>4</v>
          </cell>
          <cell r="M244">
            <v>34674</v>
          </cell>
          <cell r="N244">
            <v>1.8125</v>
          </cell>
          <cell r="O244">
            <v>35038</v>
          </cell>
          <cell r="P244">
            <v>2.84375</v>
          </cell>
          <cell r="Q244">
            <v>35402</v>
          </cell>
          <cell r="R244">
            <v>4.0375000000050001</v>
          </cell>
          <cell r="S244">
            <v>35768</v>
          </cell>
          <cell r="T244">
            <v>7.4125000000050001</v>
          </cell>
          <cell r="U244">
            <v>36133</v>
          </cell>
          <cell r="V244">
            <v>16.65000000002</v>
          </cell>
          <cell r="W244">
            <v>36500</v>
          </cell>
          <cell r="X244">
            <v>16.7</v>
          </cell>
          <cell r="Y244">
            <v>36865</v>
          </cell>
          <cell r="Z244">
            <v>12.15</v>
          </cell>
          <cell r="AA244">
            <v>37229</v>
          </cell>
          <cell r="AB244">
            <v>18.899999999999999</v>
          </cell>
          <cell r="AC244">
            <v>37594</v>
          </cell>
          <cell r="AD244">
            <v>11.6</v>
          </cell>
          <cell r="AE244">
            <v>37959</v>
          </cell>
          <cell r="AJ244">
            <v>38470</v>
          </cell>
          <cell r="AK244">
            <v>10.85</v>
          </cell>
          <cell r="AL244">
            <v>38470</v>
          </cell>
        </row>
        <row r="245">
          <cell r="J245">
            <v>19.5</v>
          </cell>
          <cell r="K245">
            <v>34310</v>
          </cell>
          <cell r="L245">
            <v>3.96875</v>
          </cell>
          <cell r="M245">
            <v>34675</v>
          </cell>
          <cell r="N245">
            <v>1.75</v>
          </cell>
          <cell r="O245">
            <v>35039</v>
          </cell>
          <cell r="P245">
            <v>2.8125</v>
          </cell>
          <cell r="Q245">
            <v>35403</v>
          </cell>
          <cell r="R245">
            <v>3.8624999999880001</v>
          </cell>
          <cell r="S245">
            <v>35769</v>
          </cell>
          <cell r="T245">
            <v>7.3999999999949999</v>
          </cell>
          <cell r="U245">
            <v>36136</v>
          </cell>
          <cell r="V245">
            <v>16.800000000050002</v>
          </cell>
          <cell r="W245">
            <v>36501</v>
          </cell>
          <cell r="X245">
            <v>18.399999999999999</v>
          </cell>
          <cell r="Y245">
            <v>36866</v>
          </cell>
          <cell r="Z245">
            <v>11.65</v>
          </cell>
          <cell r="AA245">
            <v>37230</v>
          </cell>
          <cell r="AB245">
            <v>19.7</v>
          </cell>
          <cell r="AC245">
            <v>37595</v>
          </cell>
          <cell r="AD245">
            <v>10.92</v>
          </cell>
          <cell r="AE245">
            <v>37960</v>
          </cell>
          <cell r="AJ245">
            <v>38469</v>
          </cell>
          <cell r="AK245">
            <v>10.815</v>
          </cell>
          <cell r="AL245">
            <v>38469</v>
          </cell>
        </row>
        <row r="246">
          <cell r="J246">
            <v>19.87</v>
          </cell>
          <cell r="K246">
            <v>34311</v>
          </cell>
          <cell r="L246">
            <v>4.09375</v>
          </cell>
          <cell r="M246">
            <v>34676</v>
          </cell>
          <cell r="N246">
            <v>1.6875</v>
          </cell>
          <cell r="O246">
            <v>35040</v>
          </cell>
          <cell r="P246">
            <v>2.75</v>
          </cell>
          <cell r="Q246">
            <v>35404</v>
          </cell>
          <cell r="R246">
            <v>3.8624999999880001</v>
          </cell>
          <cell r="S246">
            <v>35772</v>
          </cell>
          <cell r="T246">
            <v>7.5375000000050001</v>
          </cell>
          <cell r="U246">
            <v>36137</v>
          </cell>
          <cell r="V246">
            <v>16.84999999998</v>
          </cell>
          <cell r="W246">
            <v>36502</v>
          </cell>
          <cell r="X246">
            <v>19.75</v>
          </cell>
          <cell r="Y246">
            <v>36867</v>
          </cell>
          <cell r="Z246">
            <v>11.6</v>
          </cell>
          <cell r="AA246">
            <v>37231</v>
          </cell>
          <cell r="AB246">
            <v>19.73</v>
          </cell>
          <cell r="AC246">
            <v>37596</v>
          </cell>
          <cell r="AD246">
            <v>11.2</v>
          </cell>
          <cell r="AE246">
            <v>37963</v>
          </cell>
          <cell r="AJ246">
            <v>38468</v>
          </cell>
          <cell r="AK246">
            <v>11.244999999999999</v>
          </cell>
          <cell r="AL246">
            <v>38468</v>
          </cell>
        </row>
        <row r="247">
          <cell r="J247">
            <v>20.03</v>
          </cell>
          <cell r="K247">
            <v>34312</v>
          </cell>
          <cell r="L247">
            <v>4.09375</v>
          </cell>
          <cell r="M247">
            <v>34677</v>
          </cell>
          <cell r="N247">
            <v>1.625</v>
          </cell>
          <cell r="O247">
            <v>35041</v>
          </cell>
          <cell r="P247">
            <v>2.6875</v>
          </cell>
          <cell r="Q247">
            <v>35405</v>
          </cell>
          <cell r="R247">
            <v>3.8250000000119999</v>
          </cell>
          <cell r="S247">
            <v>35773</v>
          </cell>
          <cell r="T247">
            <v>7.75</v>
          </cell>
          <cell r="U247">
            <v>36138</v>
          </cell>
          <cell r="V247">
            <v>16.90000000002</v>
          </cell>
          <cell r="W247">
            <v>36503</v>
          </cell>
          <cell r="X247">
            <v>19.149999999999999</v>
          </cell>
          <cell r="Y247">
            <v>36868</v>
          </cell>
          <cell r="Z247">
            <v>11.95</v>
          </cell>
          <cell r="AA247">
            <v>37232</v>
          </cell>
          <cell r="AB247">
            <v>21.28</v>
          </cell>
          <cell r="AC247">
            <v>37599</v>
          </cell>
          <cell r="AD247">
            <v>10.4</v>
          </cell>
          <cell r="AE247">
            <v>37964</v>
          </cell>
          <cell r="AJ247">
            <v>38467</v>
          </cell>
          <cell r="AK247">
            <v>11.295</v>
          </cell>
          <cell r="AL247">
            <v>38467</v>
          </cell>
        </row>
        <row r="248">
          <cell r="J248">
            <v>19.88</v>
          </cell>
          <cell r="K248">
            <v>34313</v>
          </cell>
          <cell r="L248">
            <v>4.03125</v>
          </cell>
          <cell r="M248">
            <v>34680</v>
          </cell>
          <cell r="N248">
            <v>1.625</v>
          </cell>
          <cell r="O248">
            <v>35044</v>
          </cell>
          <cell r="P248">
            <v>2.75</v>
          </cell>
          <cell r="Q248">
            <v>35408</v>
          </cell>
          <cell r="R248">
            <v>3.8999999999949999</v>
          </cell>
          <cell r="S248">
            <v>35774</v>
          </cell>
          <cell r="T248">
            <v>7.6000000000050001</v>
          </cell>
          <cell r="U248">
            <v>36139</v>
          </cell>
          <cell r="V248">
            <v>16.84999999998</v>
          </cell>
          <cell r="W248">
            <v>36504</v>
          </cell>
          <cell r="X248">
            <v>19.399999999999999</v>
          </cell>
          <cell r="Y248">
            <v>36871</v>
          </cell>
          <cell r="Z248">
            <v>11.8</v>
          </cell>
          <cell r="AA248">
            <v>37235</v>
          </cell>
          <cell r="AB248">
            <v>21.52</v>
          </cell>
          <cell r="AC248">
            <v>37600</v>
          </cell>
          <cell r="AD248">
            <v>11</v>
          </cell>
          <cell r="AE248">
            <v>37965</v>
          </cell>
          <cell r="AJ248">
            <v>38464</v>
          </cell>
          <cell r="AK248">
            <v>11.12</v>
          </cell>
          <cell r="AL248">
            <v>38464</v>
          </cell>
        </row>
        <row r="249">
          <cell r="J249">
            <v>20.25</v>
          </cell>
          <cell r="K249">
            <v>34316</v>
          </cell>
          <cell r="L249">
            <v>3.96875</v>
          </cell>
          <cell r="M249">
            <v>34681</v>
          </cell>
          <cell r="N249">
            <v>1.71875</v>
          </cell>
          <cell r="O249">
            <v>35045</v>
          </cell>
          <cell r="P249">
            <v>2.75</v>
          </cell>
          <cell r="Q249">
            <v>35409</v>
          </cell>
          <cell r="R249">
            <v>4.0750000000129996</v>
          </cell>
          <cell r="S249">
            <v>35775</v>
          </cell>
          <cell r="T249">
            <v>7.5</v>
          </cell>
          <cell r="U249">
            <v>36140</v>
          </cell>
          <cell r="V249">
            <v>16.550000000050002</v>
          </cell>
          <cell r="W249">
            <v>36507</v>
          </cell>
          <cell r="X249">
            <v>21.95</v>
          </cell>
          <cell r="Y249">
            <v>36872</v>
          </cell>
          <cell r="Z249">
            <v>11.5</v>
          </cell>
          <cell r="AA249">
            <v>37236</v>
          </cell>
          <cell r="AB249">
            <v>20.98</v>
          </cell>
          <cell r="AC249">
            <v>37601</v>
          </cell>
          <cell r="AD249">
            <v>10.94</v>
          </cell>
          <cell r="AE249">
            <v>37966</v>
          </cell>
          <cell r="AJ249">
            <v>38463</v>
          </cell>
          <cell r="AK249">
            <v>11.225</v>
          </cell>
          <cell r="AL249">
            <v>38463</v>
          </cell>
        </row>
        <row r="250">
          <cell r="J250">
            <v>19.510000000000002</v>
          </cell>
          <cell r="K250">
            <v>34317</v>
          </cell>
          <cell r="L250">
            <v>3.96875</v>
          </cell>
          <cell r="M250">
            <v>34682</v>
          </cell>
          <cell r="N250">
            <v>1.6875</v>
          </cell>
          <cell r="O250">
            <v>35046</v>
          </cell>
          <cell r="P250">
            <v>2.78125</v>
          </cell>
          <cell r="Q250">
            <v>35410</v>
          </cell>
          <cell r="R250">
            <v>4.0249999999949999</v>
          </cell>
          <cell r="S250">
            <v>35776</v>
          </cell>
          <cell r="T250">
            <v>7.5375000000050001</v>
          </cell>
          <cell r="U250">
            <v>36143</v>
          </cell>
          <cell r="V250">
            <v>15.90000000002</v>
          </cell>
          <cell r="W250">
            <v>36508</v>
          </cell>
          <cell r="X250">
            <v>21.35</v>
          </cell>
          <cell r="Y250">
            <v>36873</v>
          </cell>
          <cell r="Z250">
            <v>11.35</v>
          </cell>
          <cell r="AA250">
            <v>37237</v>
          </cell>
          <cell r="AB250">
            <v>21.26</v>
          </cell>
          <cell r="AC250">
            <v>37602</v>
          </cell>
          <cell r="AD250">
            <v>10.83</v>
          </cell>
          <cell r="AE250">
            <v>37967</v>
          </cell>
          <cell r="AJ250">
            <v>38462</v>
          </cell>
          <cell r="AK250">
            <v>10.635</v>
          </cell>
          <cell r="AL250">
            <v>38462</v>
          </cell>
        </row>
        <row r="251">
          <cell r="J251">
            <v>19.86</v>
          </cell>
          <cell r="K251">
            <v>34318</v>
          </cell>
          <cell r="L251">
            <v>3.9375</v>
          </cell>
          <cell r="M251">
            <v>34683</v>
          </cell>
          <cell r="N251">
            <v>1.75</v>
          </cell>
          <cell r="O251">
            <v>35047</v>
          </cell>
          <cell r="P251">
            <v>2.78125</v>
          </cell>
          <cell r="Q251">
            <v>35411</v>
          </cell>
          <cell r="R251">
            <v>4.0499999999870004</v>
          </cell>
          <cell r="S251">
            <v>35779</v>
          </cell>
          <cell r="T251">
            <v>7.5125000000129996</v>
          </cell>
          <cell r="U251">
            <v>36144</v>
          </cell>
          <cell r="V251">
            <v>15.94999999995</v>
          </cell>
          <cell r="W251">
            <v>36509</v>
          </cell>
          <cell r="X251">
            <v>21.15</v>
          </cell>
          <cell r="Y251">
            <v>36874</v>
          </cell>
          <cell r="Z251">
            <v>11</v>
          </cell>
          <cell r="AA251">
            <v>37238</v>
          </cell>
          <cell r="AB251">
            <v>19.829999999999998</v>
          </cell>
          <cell r="AC251">
            <v>37603</v>
          </cell>
          <cell r="AD251">
            <v>10.41</v>
          </cell>
          <cell r="AE251">
            <v>37970</v>
          </cell>
          <cell r="AJ251">
            <v>38461</v>
          </cell>
          <cell r="AK251">
            <v>10.97</v>
          </cell>
          <cell r="AL251">
            <v>38461</v>
          </cell>
        </row>
        <row r="252">
          <cell r="J252">
            <v>19.45</v>
          </cell>
          <cell r="K252">
            <v>34319</v>
          </cell>
          <cell r="L252">
            <v>3.90625</v>
          </cell>
          <cell r="M252">
            <v>34684</v>
          </cell>
          <cell r="N252">
            <v>1.71875</v>
          </cell>
          <cell r="O252">
            <v>35048</v>
          </cell>
          <cell r="P252">
            <v>2.78125</v>
          </cell>
          <cell r="Q252">
            <v>35412</v>
          </cell>
          <cell r="R252">
            <v>3.8999999999949999</v>
          </cell>
          <cell r="S252">
            <v>35780</v>
          </cell>
          <cell r="T252">
            <v>7.6000000000050001</v>
          </cell>
          <cell r="U252">
            <v>36145</v>
          </cell>
          <cell r="V252">
            <v>15.59999999998</v>
          </cell>
          <cell r="W252">
            <v>36510</v>
          </cell>
          <cell r="X252">
            <v>20.2</v>
          </cell>
          <cell r="Y252">
            <v>36875</v>
          </cell>
          <cell r="Z252">
            <v>10.55</v>
          </cell>
          <cell r="AA252">
            <v>37239</v>
          </cell>
          <cell r="AB252">
            <v>20.7</v>
          </cell>
          <cell r="AC252">
            <v>37606</v>
          </cell>
          <cell r="AD252">
            <v>10.25</v>
          </cell>
          <cell r="AE252">
            <v>37971</v>
          </cell>
          <cell r="AJ252">
            <v>38460</v>
          </cell>
          <cell r="AK252">
            <v>10.6</v>
          </cell>
          <cell r="AL252">
            <v>38460</v>
          </cell>
        </row>
        <row r="253">
          <cell r="J253">
            <v>19.32</v>
          </cell>
          <cell r="K253">
            <v>34320</v>
          </cell>
          <cell r="L253">
            <v>3.875</v>
          </cell>
          <cell r="M253">
            <v>34687</v>
          </cell>
          <cell r="N253">
            <v>1.71875</v>
          </cell>
          <cell r="O253">
            <v>35051</v>
          </cell>
          <cell r="P253">
            <v>2.71875</v>
          </cell>
          <cell r="Q253">
            <v>35415</v>
          </cell>
          <cell r="R253">
            <v>3.875</v>
          </cell>
          <cell r="S253">
            <v>35781</v>
          </cell>
          <cell r="T253">
            <v>7.7749999999949999</v>
          </cell>
          <cell r="U253">
            <v>36146</v>
          </cell>
          <cell r="V253">
            <v>14.75</v>
          </cell>
          <cell r="W253">
            <v>36511</v>
          </cell>
          <cell r="X253">
            <v>19.649999999999999</v>
          </cell>
          <cell r="Y253">
            <v>36878</v>
          </cell>
          <cell r="Z253">
            <v>10.65</v>
          </cell>
          <cell r="AA253">
            <v>37242</v>
          </cell>
          <cell r="AB253">
            <v>21</v>
          </cell>
          <cell r="AC253">
            <v>37607</v>
          </cell>
          <cell r="AD253">
            <v>9.8800000000000008</v>
          </cell>
          <cell r="AE253">
            <v>37972</v>
          </cell>
          <cell r="AJ253">
            <v>38457</v>
          </cell>
          <cell r="AK253">
            <v>10.675000000000001</v>
          </cell>
          <cell r="AL253">
            <v>38457</v>
          </cell>
        </row>
        <row r="254">
          <cell r="J254">
            <v>20.190000000000001</v>
          </cell>
          <cell r="K254">
            <v>34323</v>
          </cell>
          <cell r="L254">
            <v>3.8125</v>
          </cell>
          <cell r="M254">
            <v>34688</v>
          </cell>
          <cell r="N254">
            <v>1.6875</v>
          </cell>
          <cell r="O254">
            <v>35052</v>
          </cell>
          <cell r="P254">
            <v>2.75</v>
          </cell>
          <cell r="Q254">
            <v>35416</v>
          </cell>
          <cell r="R254">
            <v>3.9874999999880001</v>
          </cell>
          <cell r="S254">
            <v>35782</v>
          </cell>
          <cell r="T254">
            <v>8.0499999999879996</v>
          </cell>
          <cell r="U254">
            <v>36147</v>
          </cell>
          <cell r="V254">
            <v>15.34999999998</v>
          </cell>
          <cell r="W254">
            <v>36514</v>
          </cell>
          <cell r="X254">
            <v>19.899999999999999</v>
          </cell>
          <cell r="Y254">
            <v>36879</v>
          </cell>
          <cell r="Z254">
            <v>10.6</v>
          </cell>
          <cell r="AA254">
            <v>37243</v>
          </cell>
          <cell r="AB254">
            <v>20.84</v>
          </cell>
          <cell r="AC254">
            <v>37608</v>
          </cell>
          <cell r="AD254">
            <v>7.7</v>
          </cell>
          <cell r="AE254">
            <v>37973</v>
          </cell>
          <cell r="AJ254">
            <v>38456</v>
          </cell>
          <cell r="AK254">
            <v>11.06</v>
          </cell>
          <cell r="AL254">
            <v>38456</v>
          </cell>
        </row>
        <row r="255">
          <cell r="J255">
            <v>20.309999999999999</v>
          </cell>
          <cell r="K255">
            <v>34324</v>
          </cell>
          <cell r="L255">
            <v>3.8125</v>
          </cell>
          <cell r="M255">
            <v>34689</v>
          </cell>
          <cell r="N255">
            <v>1.6875</v>
          </cell>
          <cell r="O255">
            <v>35053</v>
          </cell>
          <cell r="P255">
            <v>2.6875</v>
          </cell>
          <cell r="Q255">
            <v>35417</v>
          </cell>
          <cell r="R255">
            <v>3.9125000000050001</v>
          </cell>
          <cell r="S255">
            <v>35783</v>
          </cell>
          <cell r="T255">
            <v>8.2124999999949999</v>
          </cell>
          <cell r="U255">
            <v>36150</v>
          </cell>
          <cell r="V255">
            <v>15.40000000002</v>
          </cell>
          <cell r="W255">
            <v>36515</v>
          </cell>
          <cell r="X255">
            <v>20.25</v>
          </cell>
          <cell r="Y255">
            <v>36880</v>
          </cell>
          <cell r="Z255">
            <v>9.65</v>
          </cell>
          <cell r="AA255">
            <v>37244</v>
          </cell>
          <cell r="AB255">
            <v>19.75</v>
          </cell>
          <cell r="AC255">
            <v>37609</v>
          </cell>
          <cell r="AD255">
            <v>7.9</v>
          </cell>
          <cell r="AE255">
            <v>37974</v>
          </cell>
          <cell r="AJ255">
            <v>38455</v>
          </cell>
          <cell r="AK255">
            <v>11.15</v>
          </cell>
          <cell r="AL255">
            <v>38455</v>
          </cell>
        </row>
        <row r="256">
          <cell r="J256">
            <v>20.89</v>
          </cell>
          <cell r="K256">
            <v>34325</v>
          </cell>
          <cell r="L256">
            <v>4</v>
          </cell>
          <cell r="M256">
            <v>34690</v>
          </cell>
          <cell r="N256">
            <v>1.71875</v>
          </cell>
          <cell r="O256">
            <v>35054</v>
          </cell>
          <cell r="P256">
            <v>2.71875</v>
          </cell>
          <cell r="Q256">
            <v>35418</v>
          </cell>
          <cell r="R256">
            <v>3.9750000000050001</v>
          </cell>
          <cell r="S256">
            <v>35786</v>
          </cell>
          <cell r="T256">
            <v>8.25</v>
          </cell>
          <cell r="U256">
            <v>36151</v>
          </cell>
          <cell r="V256">
            <v>16.15000000002</v>
          </cell>
          <cell r="W256">
            <v>36516</v>
          </cell>
          <cell r="X256">
            <v>20</v>
          </cell>
          <cell r="Y256">
            <v>36881</v>
          </cell>
          <cell r="Z256">
            <v>9.1</v>
          </cell>
          <cell r="AA256">
            <v>37245</v>
          </cell>
          <cell r="AB256">
            <v>19.2</v>
          </cell>
          <cell r="AC256">
            <v>37610</v>
          </cell>
          <cell r="AD256">
            <v>7.75</v>
          </cell>
          <cell r="AE256">
            <v>37977</v>
          </cell>
          <cell r="AJ256">
            <v>38454</v>
          </cell>
          <cell r="AK256">
            <v>11.635</v>
          </cell>
          <cell r="AL256">
            <v>38454</v>
          </cell>
        </row>
        <row r="257">
          <cell r="J257">
            <v>20.7</v>
          </cell>
          <cell r="K257">
            <v>34326</v>
          </cell>
          <cell r="L257">
            <v>3.96875</v>
          </cell>
          <cell r="M257">
            <v>34691</v>
          </cell>
          <cell r="N257">
            <v>1.6875</v>
          </cell>
          <cell r="O257">
            <v>35055</v>
          </cell>
          <cell r="P257">
            <v>2.6875</v>
          </cell>
          <cell r="Q257">
            <v>35419</v>
          </cell>
          <cell r="R257">
            <v>4.0249999999949999</v>
          </cell>
          <cell r="S257">
            <v>35787</v>
          </cell>
          <cell r="T257">
            <v>8.125</v>
          </cell>
          <cell r="U257">
            <v>36152</v>
          </cell>
          <cell r="V257">
            <v>17.15000000002</v>
          </cell>
          <cell r="W257">
            <v>36517</v>
          </cell>
          <cell r="X257">
            <v>20.05</v>
          </cell>
          <cell r="Y257">
            <v>36882</v>
          </cell>
          <cell r="Z257">
            <v>9</v>
          </cell>
          <cell r="AA257">
            <v>37246</v>
          </cell>
          <cell r="AB257">
            <v>20.239999999999998</v>
          </cell>
          <cell r="AC257">
            <v>37613</v>
          </cell>
          <cell r="AD257">
            <v>7.48</v>
          </cell>
          <cell r="AE257">
            <v>37978</v>
          </cell>
          <cell r="AJ257">
            <v>38453</v>
          </cell>
          <cell r="AK257">
            <v>11.494999999999999</v>
          </cell>
          <cell r="AL257">
            <v>38453</v>
          </cell>
        </row>
        <row r="258">
          <cell r="J258">
            <v>21.05</v>
          </cell>
          <cell r="K258">
            <v>34327</v>
          </cell>
          <cell r="M258">
            <v>34694</v>
          </cell>
          <cell r="O258">
            <v>35058</v>
          </cell>
          <cell r="Q258">
            <v>35422</v>
          </cell>
          <cell r="R258">
            <v>4.1000000000050001</v>
          </cell>
          <cell r="S258">
            <v>35788</v>
          </cell>
          <cell r="T258">
            <v>8.25</v>
          </cell>
          <cell r="U258">
            <v>36153</v>
          </cell>
          <cell r="V258">
            <v>16.90000000002</v>
          </cell>
          <cell r="W258">
            <v>36518</v>
          </cell>
          <cell r="X258">
            <v>19.899999999999999</v>
          </cell>
          <cell r="Y258">
            <v>36885</v>
          </cell>
          <cell r="AA258">
            <v>37249</v>
          </cell>
          <cell r="AB258">
            <v>20.57</v>
          </cell>
          <cell r="AC258">
            <v>37614</v>
          </cell>
          <cell r="AD258">
            <v>7.3</v>
          </cell>
          <cell r="AE258">
            <v>37979</v>
          </cell>
          <cell r="AJ258">
            <v>38450</v>
          </cell>
          <cell r="AK258">
            <v>11.725</v>
          </cell>
          <cell r="AL258">
            <v>38450</v>
          </cell>
        </row>
        <row r="259">
          <cell r="J259">
            <v>21.13</v>
          </cell>
          <cell r="K259">
            <v>34330</v>
          </cell>
          <cell r="M259">
            <v>34695</v>
          </cell>
          <cell r="O259">
            <v>35059</v>
          </cell>
          <cell r="Q259">
            <v>35423</v>
          </cell>
          <cell r="R259">
            <v>4.1000000000050001</v>
          </cell>
          <cell r="S259">
            <v>35789</v>
          </cell>
          <cell r="U259">
            <v>36154</v>
          </cell>
          <cell r="W259">
            <v>36521</v>
          </cell>
          <cell r="Y259">
            <v>36886</v>
          </cell>
          <cell r="AA259">
            <v>37250</v>
          </cell>
          <cell r="AC259">
            <v>37615</v>
          </cell>
          <cell r="AE259">
            <v>37980</v>
          </cell>
          <cell r="AJ259">
            <v>38449</v>
          </cell>
          <cell r="AK259">
            <v>11.88</v>
          </cell>
          <cell r="AL259">
            <v>38449</v>
          </cell>
        </row>
        <row r="260">
          <cell r="J260">
            <v>20.8</v>
          </cell>
          <cell r="K260">
            <v>34331</v>
          </cell>
          <cell r="L260">
            <v>4.0625</v>
          </cell>
          <cell r="M260">
            <v>34696</v>
          </cell>
          <cell r="N260">
            <v>1.75</v>
          </cell>
          <cell r="O260">
            <v>35060</v>
          </cell>
          <cell r="P260">
            <v>2.71875</v>
          </cell>
          <cell r="Q260">
            <v>35424</v>
          </cell>
          <cell r="S260">
            <v>35790</v>
          </cell>
          <cell r="U260">
            <v>36157</v>
          </cell>
          <cell r="W260">
            <v>36522</v>
          </cell>
          <cell r="Y260">
            <v>36887</v>
          </cell>
          <cell r="Z260">
            <v>8.9499999999999993</v>
          </cell>
          <cell r="AA260">
            <v>37251</v>
          </cell>
          <cell r="AC260">
            <v>37616</v>
          </cell>
          <cell r="AE260">
            <v>37981</v>
          </cell>
          <cell r="AJ260">
            <v>38448</v>
          </cell>
          <cell r="AK260">
            <v>11.664999999999999</v>
          </cell>
          <cell r="AL260">
            <v>38448</v>
          </cell>
        </row>
        <row r="261">
          <cell r="J261">
            <v>20.309999999999999</v>
          </cell>
          <cell r="K261">
            <v>34332</v>
          </cell>
          <cell r="L261">
            <v>4.03125</v>
          </cell>
          <cell r="M261">
            <v>34697</v>
          </cell>
          <cell r="N261">
            <v>1.75</v>
          </cell>
          <cell r="O261">
            <v>35061</v>
          </cell>
          <cell r="P261">
            <v>2.6875</v>
          </cell>
          <cell r="Q261">
            <v>35425</v>
          </cell>
          <cell r="S261">
            <v>35793</v>
          </cell>
          <cell r="T261">
            <v>8.1875</v>
          </cell>
          <cell r="U261">
            <v>36158</v>
          </cell>
          <cell r="V261">
            <v>17.15000000002</v>
          </cell>
          <cell r="W261">
            <v>36523</v>
          </cell>
          <cell r="X261">
            <v>19.25</v>
          </cell>
          <cell r="Y261">
            <v>36888</v>
          </cell>
          <cell r="Z261">
            <v>8.8000000000000007</v>
          </cell>
          <cell r="AA261">
            <v>37252</v>
          </cell>
          <cell r="AB261">
            <v>20.8</v>
          </cell>
          <cell r="AC261">
            <v>37617</v>
          </cell>
          <cell r="AD261">
            <v>7.28</v>
          </cell>
          <cell r="AE261">
            <v>37984</v>
          </cell>
          <cell r="AJ261">
            <v>38447</v>
          </cell>
          <cell r="AK261">
            <v>11.49</v>
          </cell>
          <cell r="AL261">
            <v>38447</v>
          </cell>
        </row>
        <row r="262">
          <cell r="J262">
            <v>20.63</v>
          </cell>
          <cell r="K262">
            <v>34333</v>
          </cell>
          <cell r="L262">
            <v>4</v>
          </cell>
          <cell r="M262">
            <v>34698</v>
          </cell>
          <cell r="N262">
            <v>1.71875</v>
          </cell>
          <cell r="O262">
            <v>35062</v>
          </cell>
          <cell r="P262">
            <v>2.6875</v>
          </cell>
          <cell r="Q262">
            <v>35426</v>
          </cell>
          <cell r="R262">
            <v>4.0499999999870004</v>
          </cell>
          <cell r="S262">
            <v>35794</v>
          </cell>
          <cell r="T262">
            <v>8.1749999999879996</v>
          </cell>
          <cell r="U262">
            <v>36159</v>
          </cell>
          <cell r="V262">
            <v>17.5</v>
          </cell>
          <cell r="W262">
            <v>36524</v>
          </cell>
          <cell r="X262">
            <v>18.850000000000001</v>
          </cell>
          <cell r="Y262">
            <v>36889</v>
          </cell>
          <cell r="Z262">
            <v>8.5500000000000007</v>
          </cell>
          <cell r="AA262">
            <v>37253</v>
          </cell>
          <cell r="AB262">
            <v>20.57</v>
          </cell>
          <cell r="AC262">
            <v>37620</v>
          </cell>
          <cell r="AD262">
            <v>7.23</v>
          </cell>
          <cell r="AE262">
            <v>37985</v>
          </cell>
          <cell r="AJ262">
            <v>38446</v>
          </cell>
          <cell r="AK262">
            <v>11.695</v>
          </cell>
          <cell r="AL262">
            <v>38446</v>
          </cell>
        </row>
        <row r="263">
          <cell r="J263">
            <v>21.12</v>
          </cell>
          <cell r="K263">
            <v>34334</v>
          </cell>
          <cell r="Q263">
            <v>35429</v>
          </cell>
          <cell r="R263">
            <v>4.0499999999870004</v>
          </cell>
          <cell r="S263">
            <v>35795</v>
          </cell>
          <cell r="T263">
            <v>8.2749999999949999</v>
          </cell>
          <cell r="U263">
            <v>36160</v>
          </cell>
          <cell r="V263">
            <v>17.449999999949998</v>
          </cell>
          <cell r="W263">
            <v>36525</v>
          </cell>
          <cell r="X263">
            <v>19.100000000000001</v>
          </cell>
          <cell r="AA263">
            <v>37256</v>
          </cell>
          <cell r="AB263">
            <v>20.100000000000001</v>
          </cell>
          <cell r="AC263">
            <v>37621</v>
          </cell>
          <cell r="AD263">
            <v>7.27</v>
          </cell>
          <cell r="AE263">
            <v>37986</v>
          </cell>
          <cell r="AJ263">
            <v>38443</v>
          </cell>
          <cell r="AK263">
            <v>11.765000000000001</v>
          </cell>
          <cell r="AL263">
            <v>38443</v>
          </cell>
        </row>
        <row r="264">
          <cell r="Q264">
            <v>35430</v>
          </cell>
          <cell r="AJ264">
            <v>38442</v>
          </cell>
          <cell r="AK264">
            <v>11.88</v>
          </cell>
          <cell r="AL264">
            <v>38442</v>
          </cell>
        </row>
        <row r="265">
          <cell r="AJ265">
            <v>38441</v>
          </cell>
          <cell r="AK265">
            <v>12.15</v>
          </cell>
          <cell r="AL265">
            <v>38441</v>
          </cell>
        </row>
        <row r="266">
          <cell r="AJ266">
            <v>38440</v>
          </cell>
          <cell r="AK266">
            <v>12.15</v>
          </cell>
          <cell r="AL266">
            <v>38440</v>
          </cell>
        </row>
        <row r="267">
          <cell r="AJ267">
            <v>38439</v>
          </cell>
          <cell r="AK267">
            <v>12.425000000000001</v>
          </cell>
          <cell r="AL267">
            <v>38439</v>
          </cell>
        </row>
        <row r="268">
          <cell r="AJ268">
            <v>38435</v>
          </cell>
          <cell r="AK268">
            <v>12.565</v>
          </cell>
          <cell r="AL268">
            <v>38435</v>
          </cell>
        </row>
        <row r="269">
          <cell r="AJ269">
            <v>38434</v>
          </cell>
          <cell r="AK269">
            <v>12.54</v>
          </cell>
          <cell r="AL269">
            <v>38434</v>
          </cell>
        </row>
        <row r="270">
          <cell r="AJ270">
            <v>38433</v>
          </cell>
          <cell r="AK270">
            <v>12.275</v>
          </cell>
          <cell r="AL270">
            <v>38433</v>
          </cell>
        </row>
        <row r="271">
          <cell r="AJ271">
            <v>38432</v>
          </cell>
          <cell r="AK271">
            <v>12.5</v>
          </cell>
          <cell r="AL271">
            <v>38432</v>
          </cell>
        </row>
        <row r="272">
          <cell r="AJ272">
            <v>38429</v>
          </cell>
          <cell r="AK272">
            <v>12.085000000000001</v>
          </cell>
          <cell r="AL272">
            <v>38429</v>
          </cell>
        </row>
        <row r="273">
          <cell r="AJ273">
            <v>38428</v>
          </cell>
          <cell r="AK273">
            <v>12.335000000000001</v>
          </cell>
          <cell r="AL273">
            <v>38428</v>
          </cell>
        </row>
        <row r="274">
          <cell r="AJ274">
            <v>38427</v>
          </cell>
          <cell r="AK274">
            <v>12.46</v>
          </cell>
          <cell r="AL274">
            <v>38427</v>
          </cell>
        </row>
        <row r="275">
          <cell r="AJ275">
            <v>38426</v>
          </cell>
          <cell r="AK275">
            <v>12.675000000000001</v>
          </cell>
          <cell r="AL275">
            <v>38426</v>
          </cell>
        </row>
        <row r="276">
          <cell r="AJ276">
            <v>38425</v>
          </cell>
          <cell r="AK276">
            <v>12.935</v>
          </cell>
          <cell r="AL276">
            <v>38425</v>
          </cell>
        </row>
        <row r="277">
          <cell r="AJ277">
            <v>38422</v>
          </cell>
          <cell r="AK277">
            <v>12.58</v>
          </cell>
          <cell r="AL277">
            <v>38422</v>
          </cell>
        </row>
        <row r="278">
          <cell r="AJ278">
            <v>38421</v>
          </cell>
          <cell r="AK278">
            <v>12.87</v>
          </cell>
          <cell r="AL278">
            <v>38421</v>
          </cell>
        </row>
        <row r="279">
          <cell r="AJ279">
            <v>38420</v>
          </cell>
          <cell r="AK279">
            <v>12.875</v>
          </cell>
          <cell r="AL279">
            <v>38420</v>
          </cell>
        </row>
        <row r="280">
          <cell r="AJ280">
            <v>38419</v>
          </cell>
          <cell r="AK280">
            <v>13.22</v>
          </cell>
          <cell r="AL280">
            <v>38419</v>
          </cell>
        </row>
        <row r="281">
          <cell r="AJ281">
            <v>38418</v>
          </cell>
          <cell r="AK281">
            <v>13.925000000000001</v>
          </cell>
          <cell r="AL281">
            <v>38418</v>
          </cell>
        </row>
        <row r="282">
          <cell r="AJ282">
            <v>38415</v>
          </cell>
          <cell r="AK282">
            <v>13.785</v>
          </cell>
          <cell r="AL282">
            <v>38415</v>
          </cell>
        </row>
        <row r="283">
          <cell r="AJ283">
            <v>38414</v>
          </cell>
          <cell r="AK283">
            <v>13.845000000000001</v>
          </cell>
          <cell r="AL283">
            <v>38414</v>
          </cell>
        </row>
        <row r="284">
          <cell r="AJ284">
            <v>38413</v>
          </cell>
          <cell r="AK284">
            <v>14.035</v>
          </cell>
          <cell r="AL284">
            <v>38413</v>
          </cell>
        </row>
        <row r="285">
          <cell r="AJ285">
            <v>38412</v>
          </cell>
          <cell r="AK285">
            <v>14.46</v>
          </cell>
          <cell r="AL285">
            <v>38412</v>
          </cell>
        </row>
        <row r="286">
          <cell r="AJ286">
            <v>38411</v>
          </cell>
          <cell r="AK286">
            <v>14.494999999999999</v>
          </cell>
          <cell r="AL286">
            <v>38411</v>
          </cell>
        </row>
        <row r="287">
          <cell r="AJ287">
            <v>38408</v>
          </cell>
          <cell r="AK287">
            <v>14.42</v>
          </cell>
          <cell r="AL287">
            <v>38408</v>
          </cell>
        </row>
        <row r="288">
          <cell r="AJ288">
            <v>38407</v>
          </cell>
          <cell r="AK288">
            <v>14.215</v>
          </cell>
          <cell r="AL288">
            <v>38407</v>
          </cell>
        </row>
        <row r="289">
          <cell r="AJ289">
            <v>38406</v>
          </cell>
          <cell r="AK289">
            <v>13.849500000000001</v>
          </cell>
          <cell r="AL289">
            <v>38406</v>
          </cell>
        </row>
        <row r="290">
          <cell r="AJ290">
            <v>38405</v>
          </cell>
          <cell r="AK290">
            <v>14.315</v>
          </cell>
          <cell r="AL290">
            <v>38405</v>
          </cell>
        </row>
        <row r="291">
          <cell r="AJ291">
            <v>38401</v>
          </cell>
          <cell r="AK291">
            <v>14.135</v>
          </cell>
          <cell r="AL291">
            <v>38401</v>
          </cell>
        </row>
        <row r="292">
          <cell r="AJ292">
            <v>38400</v>
          </cell>
          <cell r="AK292">
            <v>12.755000000000001</v>
          </cell>
          <cell r="AL292">
            <v>38400</v>
          </cell>
        </row>
        <row r="293">
          <cell r="AJ293">
            <v>38399</v>
          </cell>
          <cell r="AK293">
            <v>12.87</v>
          </cell>
          <cell r="AL293">
            <v>38399</v>
          </cell>
        </row>
        <row r="294">
          <cell r="AJ294">
            <v>38398</v>
          </cell>
          <cell r="AK294">
            <v>12.914999999999999</v>
          </cell>
          <cell r="AL294">
            <v>38398</v>
          </cell>
        </row>
        <row r="295">
          <cell r="AJ295">
            <v>38397</v>
          </cell>
          <cell r="AK295">
            <v>12.8</v>
          </cell>
          <cell r="AL295">
            <v>38397</v>
          </cell>
        </row>
        <row r="296">
          <cell r="AJ296">
            <v>38394</v>
          </cell>
          <cell r="AK296">
            <v>13.074999999999999</v>
          </cell>
          <cell r="AL296">
            <v>38394</v>
          </cell>
        </row>
        <row r="297">
          <cell r="AJ297">
            <v>38393</v>
          </cell>
          <cell r="AK297">
            <v>12.705</v>
          </cell>
          <cell r="AL297">
            <v>38393</v>
          </cell>
        </row>
        <row r="298">
          <cell r="AJ298">
            <v>38392</v>
          </cell>
          <cell r="AK298">
            <v>12.414999999999999</v>
          </cell>
          <cell r="AL298">
            <v>38392</v>
          </cell>
        </row>
        <row r="299">
          <cell r="AJ299">
            <v>38391</v>
          </cell>
          <cell r="AK299">
            <v>12.865</v>
          </cell>
          <cell r="AL299">
            <v>38391</v>
          </cell>
        </row>
        <row r="300">
          <cell r="AJ300">
            <v>38390</v>
          </cell>
          <cell r="AK300">
            <v>12.74</v>
          </cell>
          <cell r="AL300">
            <v>38390</v>
          </cell>
        </row>
        <row r="301">
          <cell r="AJ301">
            <v>38387</v>
          </cell>
          <cell r="AK301">
            <v>12.895</v>
          </cell>
          <cell r="AL301">
            <v>38387</v>
          </cell>
        </row>
        <row r="302">
          <cell r="AJ302">
            <v>38386</v>
          </cell>
          <cell r="AK302">
            <v>12.195</v>
          </cell>
          <cell r="AL302">
            <v>38386</v>
          </cell>
        </row>
        <row r="303">
          <cell r="AJ303">
            <v>38385</v>
          </cell>
          <cell r="AK303">
            <v>12.324999999999999</v>
          </cell>
          <cell r="AL303">
            <v>38385</v>
          </cell>
        </row>
        <row r="304">
          <cell r="AJ304">
            <v>38384</v>
          </cell>
          <cell r="AK304">
            <v>11.675000000000001</v>
          </cell>
          <cell r="AL304">
            <v>38384</v>
          </cell>
        </row>
        <row r="305">
          <cell r="AJ305">
            <v>38383</v>
          </cell>
          <cell r="AK305">
            <v>11.46</v>
          </cell>
          <cell r="AL305">
            <v>38383</v>
          </cell>
        </row>
        <row r="306">
          <cell r="AJ306">
            <v>38380</v>
          </cell>
          <cell r="AK306">
            <v>11.44</v>
          </cell>
          <cell r="AL306">
            <v>38380</v>
          </cell>
        </row>
        <row r="307">
          <cell r="AJ307">
            <v>38379</v>
          </cell>
          <cell r="AK307">
            <v>11.455</v>
          </cell>
          <cell r="AL307">
            <v>38379</v>
          </cell>
        </row>
        <row r="308">
          <cell r="AJ308">
            <v>38378</v>
          </cell>
          <cell r="AK308">
            <v>10.605</v>
          </cell>
          <cell r="AL308">
            <v>38378</v>
          </cell>
        </row>
        <row r="309">
          <cell r="AJ309">
            <v>38377</v>
          </cell>
          <cell r="AK309">
            <v>10.47</v>
          </cell>
          <cell r="AL309">
            <v>38377</v>
          </cell>
        </row>
        <row r="310">
          <cell r="AJ310">
            <v>38376</v>
          </cell>
          <cell r="AK310">
            <v>10.29</v>
          </cell>
          <cell r="AL310">
            <v>38376</v>
          </cell>
        </row>
        <row r="311">
          <cell r="AJ311">
            <v>38373</v>
          </cell>
          <cell r="AK311">
            <v>10.72</v>
          </cell>
          <cell r="AL311">
            <v>38373</v>
          </cell>
        </row>
        <row r="312">
          <cell r="AJ312">
            <v>38372</v>
          </cell>
          <cell r="AK312">
            <v>10.7</v>
          </cell>
          <cell r="AL312">
            <v>38372</v>
          </cell>
        </row>
        <row r="313">
          <cell r="AJ313">
            <v>38371</v>
          </cell>
          <cell r="AK313">
            <v>10.675000000000001</v>
          </cell>
          <cell r="AL313">
            <v>38371</v>
          </cell>
        </row>
        <row r="314">
          <cell r="AJ314">
            <v>38370</v>
          </cell>
          <cell r="AK314">
            <v>10.925000000000001</v>
          </cell>
          <cell r="AL314">
            <v>38370</v>
          </cell>
        </row>
        <row r="315">
          <cell r="AJ315">
            <v>38366</v>
          </cell>
          <cell r="AK315">
            <v>10.755000000000001</v>
          </cell>
          <cell r="AL315">
            <v>38366</v>
          </cell>
        </row>
        <row r="316">
          <cell r="AJ316">
            <v>38365</v>
          </cell>
          <cell r="AK316">
            <v>10.72</v>
          </cell>
          <cell r="AL316">
            <v>38365</v>
          </cell>
        </row>
        <row r="317">
          <cell r="AJ317">
            <v>38364</v>
          </cell>
          <cell r="AK317">
            <v>10.61</v>
          </cell>
          <cell r="AL317">
            <v>38364</v>
          </cell>
        </row>
        <row r="318">
          <cell r="AJ318">
            <v>38363</v>
          </cell>
          <cell r="AK318">
            <v>10.7</v>
          </cell>
          <cell r="AL318">
            <v>38363</v>
          </cell>
        </row>
        <row r="319">
          <cell r="AJ319">
            <v>38362</v>
          </cell>
          <cell r="AK319">
            <v>11.04</v>
          </cell>
          <cell r="AL319">
            <v>38362</v>
          </cell>
        </row>
        <row r="320">
          <cell r="AJ320">
            <v>38359</v>
          </cell>
          <cell r="AK320">
            <v>11.015000000000001</v>
          </cell>
          <cell r="AL320">
            <v>38359</v>
          </cell>
        </row>
        <row r="321">
          <cell r="AJ321">
            <v>38358</v>
          </cell>
          <cell r="AK321">
            <v>11.23</v>
          </cell>
          <cell r="AL321">
            <v>38358</v>
          </cell>
        </row>
        <row r="322">
          <cell r="AJ322">
            <v>38357</v>
          </cell>
          <cell r="AK322">
            <v>11.34</v>
          </cell>
          <cell r="AL322">
            <v>38357</v>
          </cell>
        </row>
        <row r="323">
          <cell r="AJ323">
            <v>38356</v>
          </cell>
          <cell r="AK323">
            <v>11.234999999999999</v>
          </cell>
          <cell r="AL323">
            <v>38356</v>
          </cell>
        </row>
        <row r="324">
          <cell r="AJ324">
            <v>38355</v>
          </cell>
          <cell r="AK324">
            <v>11.79</v>
          </cell>
          <cell r="AL324">
            <v>38355</v>
          </cell>
        </row>
        <row r="325">
          <cell r="AJ325">
            <v>38352</v>
          </cell>
          <cell r="AK325">
            <v>11.78</v>
          </cell>
          <cell r="AL325">
            <v>38352</v>
          </cell>
        </row>
        <row r="326">
          <cell r="AJ326">
            <v>38351</v>
          </cell>
          <cell r="AK326">
            <v>11.43</v>
          </cell>
          <cell r="AL326">
            <v>38351</v>
          </cell>
        </row>
        <row r="327">
          <cell r="AJ327">
            <v>38350</v>
          </cell>
          <cell r="AK327">
            <v>11.475</v>
          </cell>
          <cell r="AL327">
            <v>38350</v>
          </cell>
        </row>
        <row r="328">
          <cell r="AJ328">
            <v>38349</v>
          </cell>
          <cell r="AK328">
            <v>11.375</v>
          </cell>
          <cell r="AL328">
            <v>38349</v>
          </cell>
        </row>
        <row r="329">
          <cell r="AJ329">
            <v>38348</v>
          </cell>
          <cell r="AK329">
            <v>11.435</v>
          </cell>
          <cell r="AL329">
            <v>38348</v>
          </cell>
        </row>
        <row r="330">
          <cell r="AJ330">
            <v>38344</v>
          </cell>
          <cell r="AK330">
            <v>11.535</v>
          </cell>
          <cell r="AL330">
            <v>38344</v>
          </cell>
        </row>
        <row r="331">
          <cell r="AJ331">
            <v>38343</v>
          </cell>
          <cell r="AK331">
            <v>11.505000000000001</v>
          </cell>
          <cell r="AL331">
            <v>38343</v>
          </cell>
        </row>
        <row r="332">
          <cell r="AJ332">
            <v>38342</v>
          </cell>
          <cell r="AK332">
            <v>11.49</v>
          </cell>
          <cell r="AL332">
            <v>38342</v>
          </cell>
        </row>
        <row r="333">
          <cell r="AJ333">
            <v>38341</v>
          </cell>
          <cell r="AK333">
            <v>11.404999999999999</v>
          </cell>
          <cell r="AL333">
            <v>38341</v>
          </cell>
        </row>
        <row r="334">
          <cell r="AJ334">
            <v>38338</v>
          </cell>
          <cell r="AK334">
            <v>11.529500000000001</v>
          </cell>
          <cell r="AL334">
            <v>38338</v>
          </cell>
        </row>
        <row r="335">
          <cell r="AJ335">
            <v>38337</v>
          </cell>
          <cell r="AK335">
            <v>11.824999999999999</v>
          </cell>
          <cell r="AL335">
            <v>38337</v>
          </cell>
        </row>
        <row r="336">
          <cell r="AJ336">
            <v>38336</v>
          </cell>
          <cell r="AK336">
            <v>11.67</v>
          </cell>
          <cell r="AL336">
            <v>38336</v>
          </cell>
        </row>
        <row r="337">
          <cell r="AJ337">
            <v>38335</v>
          </cell>
          <cell r="AK337">
            <v>11.565</v>
          </cell>
          <cell r="AL337">
            <v>38335</v>
          </cell>
        </row>
        <row r="338">
          <cell r="AJ338">
            <v>38334</v>
          </cell>
          <cell r="AK338">
            <v>11.335000000000001</v>
          </cell>
          <cell r="AL338">
            <v>38334</v>
          </cell>
        </row>
        <row r="339">
          <cell r="AJ339">
            <v>38331</v>
          </cell>
          <cell r="AK339">
            <v>11.654999999999999</v>
          </cell>
          <cell r="AL339">
            <v>38331</v>
          </cell>
        </row>
        <row r="340">
          <cell r="AJ340">
            <v>38330</v>
          </cell>
          <cell r="AK340">
            <v>11.435</v>
          </cell>
          <cell r="AL340">
            <v>38330</v>
          </cell>
        </row>
        <row r="341">
          <cell r="AJ341">
            <v>38329</v>
          </cell>
          <cell r="AK341">
            <v>11.54</v>
          </cell>
          <cell r="AL341">
            <v>38329</v>
          </cell>
        </row>
        <row r="342">
          <cell r="AJ342">
            <v>38328</v>
          </cell>
          <cell r="AK342">
            <v>11.404999999999999</v>
          </cell>
          <cell r="AL342">
            <v>38328</v>
          </cell>
        </row>
        <row r="343">
          <cell r="AJ343">
            <v>38327</v>
          </cell>
          <cell r="AK343">
            <v>10.86</v>
          </cell>
          <cell r="AL343">
            <v>38327</v>
          </cell>
        </row>
        <row r="344">
          <cell r="AJ344">
            <v>38324</v>
          </cell>
          <cell r="AK344">
            <v>10.365</v>
          </cell>
          <cell r="AL344">
            <v>38324</v>
          </cell>
        </row>
        <row r="345">
          <cell r="AJ345">
            <v>38323</v>
          </cell>
          <cell r="AK345">
            <v>9.9350000000000005</v>
          </cell>
          <cell r="AL345">
            <v>38323</v>
          </cell>
        </row>
        <row r="346">
          <cell r="AJ346">
            <v>38322</v>
          </cell>
          <cell r="AK346">
            <v>9.8049999999999997</v>
          </cell>
          <cell r="AL346">
            <v>38322</v>
          </cell>
        </row>
        <row r="347">
          <cell r="AJ347">
            <v>38321</v>
          </cell>
          <cell r="AK347">
            <v>9.5649999999999995</v>
          </cell>
          <cell r="AL347">
            <v>38321</v>
          </cell>
        </row>
        <row r="348">
          <cell r="AJ348">
            <v>38320</v>
          </cell>
          <cell r="AK348">
            <v>9.7349999999999994</v>
          </cell>
          <cell r="AL348">
            <v>38320</v>
          </cell>
        </row>
        <row r="349">
          <cell r="AJ349">
            <v>38317</v>
          </cell>
          <cell r="AK349">
            <v>9.93</v>
          </cell>
          <cell r="AL349">
            <v>38317</v>
          </cell>
        </row>
        <row r="350">
          <cell r="AJ350">
            <v>38315</v>
          </cell>
          <cell r="AK350">
            <v>9.83</v>
          </cell>
          <cell r="AL350">
            <v>38315</v>
          </cell>
        </row>
        <row r="351">
          <cell r="AJ351">
            <v>38314</v>
          </cell>
          <cell r="AK351">
            <v>9.7899999999999991</v>
          </cell>
          <cell r="AL351">
            <v>38314</v>
          </cell>
        </row>
        <row r="352">
          <cell r="AJ352">
            <v>38313</v>
          </cell>
          <cell r="AK352">
            <v>9.75</v>
          </cell>
          <cell r="AL352">
            <v>38313</v>
          </cell>
        </row>
        <row r="353">
          <cell r="AJ353">
            <v>38310</v>
          </cell>
          <cell r="AK353">
            <v>9.48</v>
          </cell>
          <cell r="AL353">
            <v>38310</v>
          </cell>
        </row>
        <row r="354">
          <cell r="AJ354">
            <v>38309</v>
          </cell>
          <cell r="AK354">
            <v>9.43</v>
          </cell>
          <cell r="AL354">
            <v>38309</v>
          </cell>
        </row>
        <row r="355">
          <cell r="AJ355">
            <v>38308</v>
          </cell>
          <cell r="AK355">
            <v>9.31</v>
          </cell>
          <cell r="AL355">
            <v>38308</v>
          </cell>
        </row>
        <row r="356">
          <cell r="AJ356">
            <v>38307</v>
          </cell>
          <cell r="AK356">
            <v>9.1549999999999994</v>
          </cell>
          <cell r="AL356">
            <v>38307</v>
          </cell>
        </row>
        <row r="357">
          <cell r="AJ357">
            <v>38306</v>
          </cell>
          <cell r="AK357">
            <v>9.1850000000000005</v>
          </cell>
          <cell r="AL357">
            <v>38306</v>
          </cell>
        </row>
        <row r="358">
          <cell r="AJ358">
            <v>38303</v>
          </cell>
          <cell r="AK358">
            <v>9.0500000000000007</v>
          </cell>
          <cell r="AL358">
            <v>38303</v>
          </cell>
        </row>
        <row r="359">
          <cell r="AJ359">
            <v>38302</v>
          </cell>
          <cell r="AK359">
            <v>9.0350000000000001</v>
          </cell>
          <cell r="AL359">
            <v>38302</v>
          </cell>
        </row>
        <row r="360">
          <cell r="AJ360">
            <v>38301</v>
          </cell>
          <cell r="AK360">
            <v>8.86</v>
          </cell>
          <cell r="AL360">
            <v>38301</v>
          </cell>
        </row>
        <row r="361">
          <cell r="AJ361">
            <v>38300</v>
          </cell>
          <cell r="AK361">
            <v>8.86</v>
          </cell>
          <cell r="AL361">
            <v>38300</v>
          </cell>
        </row>
        <row r="362">
          <cell r="AJ362">
            <v>38299</v>
          </cell>
          <cell r="AK362">
            <v>8.9149999999999991</v>
          </cell>
          <cell r="AL362">
            <v>38299</v>
          </cell>
        </row>
        <row r="363">
          <cell r="AJ363">
            <v>38296</v>
          </cell>
          <cell r="AK363">
            <v>8.82</v>
          </cell>
          <cell r="AL363">
            <v>38296</v>
          </cell>
        </row>
        <row r="364">
          <cell r="AJ364">
            <v>38295</v>
          </cell>
          <cell r="AK364">
            <v>7.7050000000000001</v>
          </cell>
          <cell r="AL364">
            <v>38295</v>
          </cell>
        </row>
        <row r="365">
          <cell r="AJ365">
            <v>38294</v>
          </cell>
          <cell r="AK365">
            <v>7.5650000000000004</v>
          </cell>
          <cell r="AL365">
            <v>38294</v>
          </cell>
        </row>
        <row r="366">
          <cell r="AJ366">
            <v>38293</v>
          </cell>
          <cell r="AK366">
            <v>7.4950000000000001</v>
          </cell>
          <cell r="AL366">
            <v>38293</v>
          </cell>
        </row>
        <row r="367">
          <cell r="AJ367">
            <v>38292</v>
          </cell>
          <cell r="AK367">
            <v>7.39</v>
          </cell>
          <cell r="AL367">
            <v>38292</v>
          </cell>
        </row>
        <row r="368">
          <cell r="AJ368">
            <v>38289</v>
          </cell>
          <cell r="AK368">
            <v>7.2350000000000003</v>
          </cell>
          <cell r="AL368">
            <v>38289</v>
          </cell>
        </row>
        <row r="369">
          <cell r="AJ369">
            <v>38288</v>
          </cell>
          <cell r="AK369">
            <v>7.3650000000000002</v>
          </cell>
          <cell r="AL369">
            <v>38288</v>
          </cell>
        </row>
        <row r="370">
          <cell r="AJ370">
            <v>38287</v>
          </cell>
          <cell r="AK370">
            <v>7.4450000000000003</v>
          </cell>
          <cell r="AL370">
            <v>38287</v>
          </cell>
        </row>
        <row r="371">
          <cell r="AJ371">
            <v>38286</v>
          </cell>
          <cell r="AK371">
            <v>7.2450000000000001</v>
          </cell>
          <cell r="AL371">
            <v>38286</v>
          </cell>
        </row>
        <row r="372">
          <cell r="AJ372">
            <v>38285</v>
          </cell>
          <cell r="AK372">
            <v>6.67</v>
          </cell>
          <cell r="AL372">
            <v>38285</v>
          </cell>
        </row>
        <row r="373">
          <cell r="AJ373">
            <v>38282</v>
          </cell>
          <cell r="AK373">
            <v>6.64</v>
          </cell>
          <cell r="AL373">
            <v>38282</v>
          </cell>
        </row>
        <row r="374">
          <cell r="AJ374">
            <v>38281</v>
          </cell>
          <cell r="AK374">
            <v>7.02</v>
          </cell>
          <cell r="AL374">
            <v>38281</v>
          </cell>
        </row>
        <row r="375">
          <cell r="AJ375">
            <v>38280</v>
          </cell>
          <cell r="AK375">
            <v>6.8650000000000002</v>
          </cell>
          <cell r="AL375">
            <v>38280</v>
          </cell>
        </row>
        <row r="376">
          <cell r="AJ376">
            <v>38279</v>
          </cell>
          <cell r="AK376">
            <v>6.7850000000000001</v>
          </cell>
          <cell r="AL376">
            <v>38279</v>
          </cell>
        </row>
        <row r="377">
          <cell r="AJ377">
            <v>38278</v>
          </cell>
          <cell r="AK377">
            <v>6.83</v>
          </cell>
          <cell r="AL377">
            <v>38278</v>
          </cell>
        </row>
        <row r="378">
          <cell r="AJ378">
            <v>38275</v>
          </cell>
          <cell r="AK378">
            <v>6.71</v>
          </cell>
          <cell r="AL378">
            <v>38275</v>
          </cell>
        </row>
        <row r="379">
          <cell r="AJ379">
            <v>38274</v>
          </cell>
          <cell r="AK379">
            <v>6.9</v>
          </cell>
          <cell r="AL379">
            <v>38274</v>
          </cell>
        </row>
        <row r="380">
          <cell r="AJ380">
            <v>38273</v>
          </cell>
          <cell r="AK380">
            <v>7.1150000000000002</v>
          </cell>
          <cell r="AL380">
            <v>38273</v>
          </cell>
        </row>
        <row r="381">
          <cell r="AJ381">
            <v>38272</v>
          </cell>
          <cell r="AK381">
            <v>7.16</v>
          </cell>
          <cell r="AL381">
            <v>38272</v>
          </cell>
        </row>
        <row r="382">
          <cell r="AJ382">
            <v>38271</v>
          </cell>
          <cell r="AK382">
            <v>7.2649999999999997</v>
          </cell>
          <cell r="AL382">
            <v>38271</v>
          </cell>
        </row>
        <row r="383">
          <cell r="AJ383">
            <v>38268</v>
          </cell>
          <cell r="AK383">
            <v>7.2549999999999999</v>
          </cell>
          <cell r="AL383">
            <v>38268</v>
          </cell>
        </row>
        <row r="384">
          <cell r="AJ384">
            <v>38267</v>
          </cell>
          <cell r="AK384">
            <v>7.6749999999999998</v>
          </cell>
          <cell r="AL384">
            <v>38267</v>
          </cell>
        </row>
        <row r="385">
          <cell r="AJ385">
            <v>38266</v>
          </cell>
          <cell r="AK385">
            <v>7.63</v>
          </cell>
          <cell r="AL385">
            <v>38266</v>
          </cell>
        </row>
        <row r="386">
          <cell r="AJ386">
            <v>38265</v>
          </cell>
          <cell r="AK386">
            <v>7.6</v>
          </cell>
          <cell r="AL386">
            <v>38265</v>
          </cell>
        </row>
        <row r="387">
          <cell r="AJ387">
            <v>38264</v>
          </cell>
          <cell r="AK387">
            <v>7.7750000000000004</v>
          </cell>
          <cell r="AL387">
            <v>38264</v>
          </cell>
        </row>
        <row r="388">
          <cell r="AJ388">
            <v>38261</v>
          </cell>
          <cell r="AK388">
            <v>7.56</v>
          </cell>
          <cell r="AL388">
            <v>38261</v>
          </cell>
        </row>
        <row r="389">
          <cell r="AJ389">
            <v>38260</v>
          </cell>
          <cell r="AK389">
            <v>7.26</v>
          </cell>
          <cell r="AL389">
            <v>38260</v>
          </cell>
        </row>
        <row r="390">
          <cell r="AJ390">
            <v>38259</v>
          </cell>
          <cell r="AK390">
            <v>7.17</v>
          </cell>
          <cell r="AL390">
            <v>38259</v>
          </cell>
        </row>
        <row r="391">
          <cell r="AJ391">
            <v>38258</v>
          </cell>
          <cell r="AK391">
            <v>7</v>
          </cell>
          <cell r="AL391">
            <v>38258</v>
          </cell>
        </row>
        <row r="392">
          <cell r="AJ392">
            <v>38257</v>
          </cell>
          <cell r="AK392">
            <v>6.9</v>
          </cell>
          <cell r="AL392">
            <v>38257</v>
          </cell>
        </row>
        <row r="393">
          <cell r="AJ393">
            <v>38254</v>
          </cell>
          <cell r="AK393">
            <v>7.0250000000000004</v>
          </cell>
          <cell r="AL393">
            <v>38254</v>
          </cell>
        </row>
        <row r="394">
          <cell r="AJ394">
            <v>38253</v>
          </cell>
          <cell r="AK394">
            <v>7.2450000000000001</v>
          </cell>
          <cell r="AL394">
            <v>38253</v>
          </cell>
        </row>
        <row r="395">
          <cell r="AJ395">
            <v>38252</v>
          </cell>
          <cell r="AK395">
            <v>7.18</v>
          </cell>
          <cell r="AL395">
            <v>38252</v>
          </cell>
        </row>
        <row r="396">
          <cell r="AJ396">
            <v>38251</v>
          </cell>
          <cell r="AK396">
            <v>7.53</v>
          </cell>
          <cell r="AL396">
            <v>38251</v>
          </cell>
        </row>
        <row r="397">
          <cell r="AJ397">
            <v>38250</v>
          </cell>
          <cell r="AK397">
            <v>7.335</v>
          </cell>
          <cell r="AL397">
            <v>38250</v>
          </cell>
        </row>
        <row r="398">
          <cell r="AJ398">
            <v>38247</v>
          </cell>
          <cell r="AK398">
            <v>7.3449999999999998</v>
          </cell>
          <cell r="AL398">
            <v>38247</v>
          </cell>
        </row>
        <row r="399">
          <cell r="AJ399">
            <v>38246</v>
          </cell>
          <cell r="AK399">
            <v>7.0549999999999997</v>
          </cell>
          <cell r="AL399">
            <v>38246</v>
          </cell>
        </row>
        <row r="400">
          <cell r="AJ400">
            <v>38245</v>
          </cell>
          <cell r="AK400">
            <v>6.8</v>
          </cell>
          <cell r="AL400">
            <v>38245</v>
          </cell>
        </row>
        <row r="401">
          <cell r="AJ401">
            <v>38244</v>
          </cell>
          <cell r="AK401">
            <v>7.2</v>
          </cell>
          <cell r="AL401">
            <v>38244</v>
          </cell>
        </row>
        <row r="402">
          <cell r="AJ402">
            <v>38243</v>
          </cell>
          <cell r="AK402">
            <v>7.17</v>
          </cell>
          <cell r="AL402">
            <v>38243</v>
          </cell>
        </row>
        <row r="403">
          <cell r="AJ403">
            <v>38240</v>
          </cell>
          <cell r="AK403">
            <v>7.0350000000000001</v>
          </cell>
          <cell r="AL403">
            <v>38240</v>
          </cell>
        </row>
        <row r="404">
          <cell r="AJ404">
            <v>38239</v>
          </cell>
          <cell r="AK404">
            <v>6.7750000000000004</v>
          </cell>
          <cell r="AL404">
            <v>38239</v>
          </cell>
        </row>
        <row r="405">
          <cell r="AJ405">
            <v>38238</v>
          </cell>
          <cell r="AK405">
            <v>6.16</v>
          </cell>
          <cell r="AL405">
            <v>38238</v>
          </cell>
        </row>
        <row r="406">
          <cell r="AJ406">
            <v>38237</v>
          </cell>
          <cell r="AK406">
            <v>6.29</v>
          </cell>
          <cell r="AL406">
            <v>38237</v>
          </cell>
        </row>
        <row r="407">
          <cell r="AJ407">
            <v>38233</v>
          </cell>
          <cell r="AK407">
            <v>6.41</v>
          </cell>
          <cell r="AL407">
            <v>38233</v>
          </cell>
        </row>
        <row r="408">
          <cell r="AJ408">
            <v>38232</v>
          </cell>
          <cell r="AK408">
            <v>6.61</v>
          </cell>
          <cell r="AL408">
            <v>38232</v>
          </cell>
        </row>
        <row r="409">
          <cell r="AJ409">
            <v>38231</v>
          </cell>
          <cell r="AK409">
            <v>6.35</v>
          </cell>
          <cell r="AL409">
            <v>38231</v>
          </cell>
        </row>
        <row r="410">
          <cell r="AJ410">
            <v>38230</v>
          </cell>
          <cell r="AK410">
            <v>6.23</v>
          </cell>
          <cell r="AL410">
            <v>38230</v>
          </cell>
        </row>
        <row r="411">
          <cell r="AJ411">
            <v>38229</v>
          </cell>
          <cell r="AK411">
            <v>6.2549999999999999</v>
          </cell>
          <cell r="AL411">
            <v>38229</v>
          </cell>
        </row>
        <row r="412">
          <cell r="AJ412">
            <v>38226</v>
          </cell>
          <cell r="AK412">
            <v>6.47</v>
          </cell>
          <cell r="AL412">
            <v>38226</v>
          </cell>
        </row>
        <row r="413">
          <cell r="AJ413">
            <v>38225</v>
          </cell>
          <cell r="AK413">
            <v>6.35</v>
          </cell>
          <cell r="AL413">
            <v>38225</v>
          </cell>
        </row>
        <row r="414">
          <cell r="AJ414">
            <v>38224</v>
          </cell>
          <cell r="AK414">
            <v>6.335</v>
          </cell>
          <cell r="AL414">
            <v>38224</v>
          </cell>
        </row>
        <row r="415">
          <cell r="AJ415">
            <v>38223</v>
          </cell>
          <cell r="AK415">
            <v>6.0750000000000002</v>
          </cell>
          <cell r="AL415">
            <v>38223</v>
          </cell>
        </row>
        <row r="416">
          <cell r="AJ416">
            <v>38222</v>
          </cell>
          <cell r="AK416">
            <v>6.31</v>
          </cell>
          <cell r="AL416">
            <v>38222</v>
          </cell>
        </row>
        <row r="417">
          <cell r="AJ417">
            <v>38219</v>
          </cell>
          <cell r="AK417">
            <v>6.1749999999999998</v>
          </cell>
          <cell r="AL417">
            <v>38219</v>
          </cell>
        </row>
        <row r="418">
          <cell r="AJ418">
            <v>38218</v>
          </cell>
          <cell r="AK418">
            <v>5.83</v>
          </cell>
          <cell r="AL418">
            <v>38218</v>
          </cell>
        </row>
        <row r="419">
          <cell r="AJ419">
            <v>38217</v>
          </cell>
          <cell r="AK419">
            <v>5.85</v>
          </cell>
          <cell r="AL419">
            <v>38217</v>
          </cell>
        </row>
        <row r="420">
          <cell r="AJ420">
            <v>38216</v>
          </cell>
          <cell r="AK420">
            <v>5.4850000000000003</v>
          </cell>
          <cell r="AL420">
            <v>38216</v>
          </cell>
        </row>
        <row r="421">
          <cell r="AJ421">
            <v>38215</v>
          </cell>
          <cell r="AK421">
            <v>5.2</v>
          </cell>
          <cell r="AL421">
            <v>38215</v>
          </cell>
        </row>
        <row r="422">
          <cell r="AJ422">
            <v>38212</v>
          </cell>
          <cell r="AK422">
            <v>5.25</v>
          </cell>
          <cell r="AL422">
            <v>38212</v>
          </cell>
        </row>
        <row r="423">
          <cell r="AJ423">
            <v>38211</v>
          </cell>
          <cell r="AK423">
            <v>5.04</v>
          </cell>
          <cell r="AL423">
            <v>38211</v>
          </cell>
        </row>
        <row r="424">
          <cell r="AJ424">
            <v>38210</v>
          </cell>
          <cell r="AK424">
            <v>5.16</v>
          </cell>
          <cell r="AL424">
            <v>38210</v>
          </cell>
        </row>
        <row r="425">
          <cell r="AJ425">
            <v>38209</v>
          </cell>
          <cell r="AK425">
            <v>5.3150000000000004</v>
          </cell>
          <cell r="AL425">
            <v>38209</v>
          </cell>
        </row>
        <row r="426">
          <cell r="AJ426">
            <v>38208</v>
          </cell>
          <cell r="AK426">
            <v>4.9249999999999998</v>
          </cell>
          <cell r="AL426">
            <v>38208</v>
          </cell>
        </row>
        <row r="427">
          <cell r="AJ427">
            <v>38205</v>
          </cell>
          <cell r="AK427">
            <v>4.7149999999999999</v>
          </cell>
          <cell r="AL427">
            <v>38205</v>
          </cell>
        </row>
        <row r="428">
          <cell r="AJ428">
            <v>38204</v>
          </cell>
          <cell r="AK428">
            <v>7.28</v>
          </cell>
          <cell r="AL428">
            <v>38204</v>
          </cell>
        </row>
        <row r="429">
          <cell r="AJ429">
            <v>38203</v>
          </cell>
          <cell r="AK429">
            <v>7.4850000000000003</v>
          </cell>
          <cell r="AL429">
            <v>38203</v>
          </cell>
        </row>
        <row r="430">
          <cell r="AJ430">
            <v>38202</v>
          </cell>
          <cell r="AK430">
            <v>7.4050000000000002</v>
          </cell>
          <cell r="AL430">
            <v>38202</v>
          </cell>
        </row>
        <row r="431">
          <cell r="AJ431">
            <v>38201</v>
          </cell>
          <cell r="AK431">
            <v>7.81</v>
          </cell>
          <cell r="AL431">
            <v>38201</v>
          </cell>
        </row>
        <row r="432">
          <cell r="AJ432">
            <v>38198</v>
          </cell>
          <cell r="AK432">
            <v>7.71</v>
          </cell>
          <cell r="AL432">
            <v>38198</v>
          </cell>
        </row>
        <row r="433">
          <cell r="AJ433">
            <v>38197</v>
          </cell>
          <cell r="AK433">
            <v>7.625</v>
          </cell>
          <cell r="AL433">
            <v>38197</v>
          </cell>
        </row>
        <row r="434">
          <cell r="AJ434">
            <v>38196</v>
          </cell>
          <cell r="AK434">
            <v>7.1550000000000002</v>
          </cell>
          <cell r="AL434">
            <v>38196</v>
          </cell>
        </row>
        <row r="435">
          <cell r="AJ435">
            <v>38195</v>
          </cell>
          <cell r="AK435">
            <v>7.34</v>
          </cell>
          <cell r="AL435">
            <v>38195</v>
          </cell>
        </row>
        <row r="436">
          <cell r="AJ436">
            <v>38194</v>
          </cell>
          <cell r="AK436">
            <v>7.1050000000000004</v>
          </cell>
          <cell r="AL436">
            <v>38194</v>
          </cell>
        </row>
        <row r="437">
          <cell r="AJ437">
            <v>38191</v>
          </cell>
          <cell r="AK437">
            <v>7.31</v>
          </cell>
          <cell r="AL437">
            <v>38191</v>
          </cell>
        </row>
        <row r="438">
          <cell r="AJ438">
            <v>38190</v>
          </cell>
          <cell r="AK438">
            <v>7.51</v>
          </cell>
          <cell r="AL438">
            <v>38190</v>
          </cell>
        </row>
        <row r="439">
          <cell r="AJ439">
            <v>38189</v>
          </cell>
          <cell r="AK439">
            <v>7.3550000000000004</v>
          </cell>
          <cell r="AL439">
            <v>38189</v>
          </cell>
        </row>
        <row r="440">
          <cell r="AJ440">
            <v>38188</v>
          </cell>
          <cell r="AK440">
            <v>7.83</v>
          </cell>
          <cell r="AL440">
            <v>38188</v>
          </cell>
        </row>
        <row r="441">
          <cell r="AJ441">
            <v>38187</v>
          </cell>
          <cell r="AK441">
            <v>7.6749999999999998</v>
          </cell>
          <cell r="AL441">
            <v>38187</v>
          </cell>
        </row>
        <row r="442">
          <cell r="AJ442">
            <v>38184</v>
          </cell>
          <cell r="AK442">
            <v>7.59</v>
          </cell>
          <cell r="AL442">
            <v>38184</v>
          </cell>
        </row>
        <row r="443">
          <cell r="AJ443">
            <v>38183</v>
          </cell>
          <cell r="AK443">
            <v>7.82</v>
          </cell>
          <cell r="AL443">
            <v>38183</v>
          </cell>
        </row>
        <row r="444">
          <cell r="AJ444">
            <v>38182</v>
          </cell>
          <cell r="AK444">
            <v>7.875</v>
          </cell>
          <cell r="AL444">
            <v>38182</v>
          </cell>
        </row>
        <row r="445">
          <cell r="AJ445">
            <v>38181</v>
          </cell>
          <cell r="AK445">
            <v>8.24</v>
          </cell>
          <cell r="AL445">
            <v>38181</v>
          </cell>
        </row>
        <row r="446">
          <cell r="AJ446">
            <v>38180</v>
          </cell>
          <cell r="AK446">
            <v>8.2550000000000008</v>
          </cell>
          <cell r="AL446">
            <v>38180</v>
          </cell>
        </row>
        <row r="447">
          <cell r="AJ447">
            <v>38177</v>
          </cell>
          <cell r="AK447">
            <v>8.4499999999999993</v>
          </cell>
          <cell r="AL447">
            <v>38177</v>
          </cell>
        </row>
        <row r="448">
          <cell r="AJ448">
            <v>38176</v>
          </cell>
          <cell r="AK448">
            <v>8.83</v>
          </cell>
          <cell r="AL448">
            <v>38176</v>
          </cell>
        </row>
        <row r="449">
          <cell r="AJ449">
            <v>38175</v>
          </cell>
          <cell r="AK449">
            <v>9.11</v>
          </cell>
          <cell r="AL449">
            <v>38175</v>
          </cell>
        </row>
        <row r="450">
          <cell r="AJ450">
            <v>38174</v>
          </cell>
          <cell r="AK450">
            <v>9.0649999999999995</v>
          </cell>
          <cell r="AL450">
            <v>38174</v>
          </cell>
        </row>
        <row r="451">
          <cell r="AJ451">
            <v>38170</v>
          </cell>
          <cell r="AK451">
            <v>9.6300000000000008</v>
          </cell>
          <cell r="AL451">
            <v>38170</v>
          </cell>
        </row>
        <row r="452">
          <cell r="AJ452">
            <v>38169</v>
          </cell>
          <cell r="AK452">
            <v>9.7650000000000006</v>
          </cell>
          <cell r="AL452">
            <v>38169</v>
          </cell>
        </row>
        <row r="453">
          <cell r="AJ453">
            <v>38168</v>
          </cell>
          <cell r="AK453">
            <v>10.234999999999999</v>
          </cell>
          <cell r="AL453">
            <v>38168</v>
          </cell>
        </row>
        <row r="454">
          <cell r="AJ454">
            <v>38167</v>
          </cell>
          <cell r="AK454">
            <v>10.385</v>
          </cell>
          <cell r="AL454">
            <v>38167</v>
          </cell>
        </row>
        <row r="455">
          <cell r="AJ455">
            <v>38166</v>
          </cell>
          <cell r="AK455">
            <v>10.039999999999999</v>
          </cell>
          <cell r="AL455">
            <v>38166</v>
          </cell>
        </row>
        <row r="456">
          <cell r="AJ456">
            <v>38163</v>
          </cell>
          <cell r="AK456">
            <v>10.125</v>
          </cell>
          <cell r="AL456">
            <v>38163</v>
          </cell>
        </row>
        <row r="457">
          <cell r="AJ457">
            <v>38162</v>
          </cell>
          <cell r="AK457">
            <v>10.06</v>
          </cell>
          <cell r="AL457">
            <v>38162</v>
          </cell>
        </row>
        <row r="458">
          <cell r="AJ458">
            <v>38161</v>
          </cell>
          <cell r="AK458">
            <v>10.15</v>
          </cell>
          <cell r="AL458">
            <v>38161</v>
          </cell>
        </row>
        <row r="459">
          <cell r="AJ459">
            <v>38160</v>
          </cell>
          <cell r="AK459">
            <v>9.98</v>
          </cell>
          <cell r="AL459">
            <v>38160</v>
          </cell>
        </row>
        <row r="460">
          <cell r="AJ460">
            <v>38159</v>
          </cell>
          <cell r="AK460">
            <v>9.7050000000000001</v>
          </cell>
          <cell r="AL460">
            <v>38159</v>
          </cell>
        </row>
        <row r="461">
          <cell r="AJ461">
            <v>38156</v>
          </cell>
          <cell r="AK461">
            <v>9.8800000000000008</v>
          </cell>
          <cell r="AL461">
            <v>38156</v>
          </cell>
        </row>
        <row r="462">
          <cell r="AJ462">
            <v>38155</v>
          </cell>
          <cell r="AK462">
            <v>9.8650000000000002</v>
          </cell>
          <cell r="AL462">
            <v>38155</v>
          </cell>
        </row>
        <row r="463">
          <cell r="AJ463">
            <v>38154</v>
          </cell>
          <cell r="AK463">
            <v>10.065</v>
          </cell>
          <cell r="AL463">
            <v>38154</v>
          </cell>
        </row>
        <row r="464">
          <cell r="AJ464">
            <v>38153</v>
          </cell>
          <cell r="AK464">
            <v>10.225</v>
          </cell>
          <cell r="AL464">
            <v>38153</v>
          </cell>
        </row>
        <row r="465">
          <cell r="AJ465">
            <v>38152</v>
          </cell>
          <cell r="AK465">
            <v>10.074999999999999</v>
          </cell>
          <cell r="AL465">
            <v>38152</v>
          </cell>
        </row>
        <row r="466">
          <cell r="AJ466">
            <v>38148</v>
          </cell>
          <cell r="AK466">
            <v>10.4</v>
          </cell>
          <cell r="AL466">
            <v>38148</v>
          </cell>
        </row>
        <row r="467">
          <cell r="AJ467">
            <v>38147</v>
          </cell>
          <cell r="AK467">
            <v>10.505000000000001</v>
          </cell>
          <cell r="AL467">
            <v>38147</v>
          </cell>
        </row>
        <row r="468">
          <cell r="AJ468">
            <v>38146</v>
          </cell>
          <cell r="AK468">
            <v>11.02</v>
          </cell>
          <cell r="AL468">
            <v>38146</v>
          </cell>
        </row>
        <row r="469">
          <cell r="AJ469">
            <v>38145</v>
          </cell>
          <cell r="AK469">
            <v>11.22</v>
          </cell>
          <cell r="AL469">
            <v>38145</v>
          </cell>
        </row>
        <row r="470">
          <cell r="AJ470">
            <v>38142</v>
          </cell>
          <cell r="AK470">
            <v>10.955</v>
          </cell>
          <cell r="AL470">
            <v>38142</v>
          </cell>
        </row>
        <row r="471">
          <cell r="AJ471">
            <v>38141</v>
          </cell>
          <cell r="AK471">
            <v>11.065</v>
          </cell>
          <cell r="AL471">
            <v>38141</v>
          </cell>
        </row>
        <row r="472">
          <cell r="AJ472">
            <v>38140</v>
          </cell>
          <cell r="AK472">
            <v>11.625</v>
          </cell>
          <cell r="AL472">
            <v>38140</v>
          </cell>
        </row>
        <row r="473">
          <cell r="AJ473">
            <v>38139</v>
          </cell>
          <cell r="AK473">
            <v>11.715</v>
          </cell>
          <cell r="AL473">
            <v>38139</v>
          </cell>
        </row>
        <row r="474">
          <cell r="AJ474">
            <v>38135</v>
          </cell>
          <cell r="AK474">
            <v>11.725</v>
          </cell>
          <cell r="AL474">
            <v>38135</v>
          </cell>
        </row>
        <row r="475">
          <cell r="AJ475">
            <v>38134</v>
          </cell>
          <cell r="AK475">
            <v>11.285</v>
          </cell>
          <cell r="AL475">
            <v>38134</v>
          </cell>
        </row>
        <row r="476">
          <cell r="AJ476">
            <v>38133</v>
          </cell>
          <cell r="AK476">
            <v>11.25</v>
          </cell>
          <cell r="AL476">
            <v>38133</v>
          </cell>
        </row>
        <row r="477">
          <cell r="AJ477">
            <v>38132</v>
          </cell>
          <cell r="AK477">
            <v>11.025</v>
          </cell>
          <cell r="AL477">
            <v>38132</v>
          </cell>
        </row>
        <row r="478">
          <cell r="AJ478">
            <v>38131</v>
          </cell>
          <cell r="AK478">
            <v>10.565</v>
          </cell>
          <cell r="AL478">
            <v>38131</v>
          </cell>
        </row>
        <row r="479">
          <cell r="AJ479">
            <v>38128</v>
          </cell>
          <cell r="AK479">
            <v>10.6</v>
          </cell>
          <cell r="AL479">
            <v>38128</v>
          </cell>
        </row>
        <row r="480">
          <cell r="AJ480">
            <v>38127</v>
          </cell>
          <cell r="AK480">
            <v>10.574999999999999</v>
          </cell>
          <cell r="AL480">
            <v>38127</v>
          </cell>
        </row>
        <row r="481">
          <cell r="AJ481">
            <v>38126</v>
          </cell>
          <cell r="AK481">
            <v>10.73</v>
          </cell>
          <cell r="AL481">
            <v>38126</v>
          </cell>
        </row>
        <row r="482">
          <cell r="AJ482">
            <v>38125</v>
          </cell>
          <cell r="AK482">
            <v>10.755000000000001</v>
          </cell>
          <cell r="AL482">
            <v>38125</v>
          </cell>
        </row>
        <row r="483">
          <cell r="AJ483">
            <v>38124</v>
          </cell>
          <cell r="AK483">
            <v>10.585000000000001</v>
          </cell>
          <cell r="AL483">
            <v>38124</v>
          </cell>
        </row>
        <row r="484">
          <cell r="AJ484">
            <v>38121</v>
          </cell>
          <cell r="AK484">
            <v>10.755000000000001</v>
          </cell>
          <cell r="AL484">
            <v>38121</v>
          </cell>
        </row>
        <row r="485">
          <cell r="AJ485">
            <v>38120</v>
          </cell>
          <cell r="AK485">
            <v>10.755000000000001</v>
          </cell>
          <cell r="AL485">
            <v>38120</v>
          </cell>
        </row>
        <row r="486">
          <cell r="AJ486">
            <v>38119</v>
          </cell>
          <cell r="AK486">
            <v>10.72</v>
          </cell>
          <cell r="AL486">
            <v>38119</v>
          </cell>
        </row>
        <row r="487">
          <cell r="AJ487">
            <v>38118</v>
          </cell>
          <cell r="AK487">
            <v>10.87</v>
          </cell>
          <cell r="AL487">
            <v>38118</v>
          </cell>
        </row>
        <row r="488">
          <cell r="AJ488">
            <v>38117</v>
          </cell>
          <cell r="AK488">
            <v>10.61</v>
          </cell>
          <cell r="AL488">
            <v>38117</v>
          </cell>
        </row>
        <row r="489">
          <cell r="AJ489">
            <v>38114</v>
          </cell>
          <cell r="AK489">
            <v>11.04</v>
          </cell>
          <cell r="AL489">
            <v>38114</v>
          </cell>
        </row>
        <row r="490">
          <cell r="AJ490">
            <v>38113</v>
          </cell>
          <cell r="AK490">
            <v>10.955</v>
          </cell>
          <cell r="AL490">
            <v>38113</v>
          </cell>
        </row>
        <row r="491">
          <cell r="AJ491">
            <v>38112</v>
          </cell>
          <cell r="AK491">
            <v>10.865</v>
          </cell>
          <cell r="AL491">
            <v>38112</v>
          </cell>
        </row>
        <row r="492">
          <cell r="AJ492">
            <v>38111</v>
          </cell>
          <cell r="AK492">
            <v>10.775</v>
          </cell>
          <cell r="AL492">
            <v>38111</v>
          </cell>
        </row>
        <row r="493">
          <cell r="AJ493">
            <v>38110</v>
          </cell>
          <cell r="AK493">
            <v>10.130000000000001</v>
          </cell>
          <cell r="AL493">
            <v>38110</v>
          </cell>
        </row>
        <row r="494">
          <cell r="AJ494">
            <v>38107</v>
          </cell>
          <cell r="AK494">
            <v>10.26</v>
          </cell>
          <cell r="AL494">
            <v>38107</v>
          </cell>
        </row>
        <row r="495">
          <cell r="AJ495">
            <v>38106</v>
          </cell>
          <cell r="AK495">
            <v>10.72</v>
          </cell>
          <cell r="AL495">
            <v>38106</v>
          </cell>
        </row>
        <row r="496">
          <cell r="AJ496">
            <v>38105</v>
          </cell>
          <cell r="AK496">
            <v>11.025</v>
          </cell>
          <cell r="AL496">
            <v>38105</v>
          </cell>
        </row>
        <row r="497">
          <cell r="AJ497">
            <v>38104</v>
          </cell>
          <cell r="AK497">
            <v>11.07</v>
          </cell>
          <cell r="AL497">
            <v>38104</v>
          </cell>
        </row>
        <row r="498">
          <cell r="AJ498">
            <v>38103</v>
          </cell>
          <cell r="AK498">
            <v>11.164999999999999</v>
          </cell>
          <cell r="AL498">
            <v>38103</v>
          </cell>
        </row>
        <row r="499">
          <cell r="AJ499">
            <v>38100</v>
          </cell>
          <cell r="AK499">
            <v>11.62</v>
          </cell>
          <cell r="AL499">
            <v>38100</v>
          </cell>
        </row>
        <row r="500">
          <cell r="AJ500">
            <v>38099</v>
          </cell>
          <cell r="AK500">
            <v>11.37</v>
          </cell>
          <cell r="AL500">
            <v>38099</v>
          </cell>
        </row>
        <row r="501">
          <cell r="AJ501">
            <v>38098</v>
          </cell>
          <cell r="AK501">
            <v>11.305</v>
          </cell>
          <cell r="AL501">
            <v>38098</v>
          </cell>
        </row>
        <row r="502">
          <cell r="AJ502">
            <v>38097</v>
          </cell>
          <cell r="AK502">
            <v>11.29</v>
          </cell>
          <cell r="AL502">
            <v>38097</v>
          </cell>
        </row>
        <row r="503">
          <cell r="AJ503">
            <v>38096</v>
          </cell>
          <cell r="AK503">
            <v>11.79</v>
          </cell>
          <cell r="AL503">
            <v>38096</v>
          </cell>
        </row>
        <row r="504">
          <cell r="AJ504">
            <v>38093</v>
          </cell>
          <cell r="AK504">
            <v>11.805</v>
          </cell>
          <cell r="AL504">
            <v>38093</v>
          </cell>
        </row>
        <row r="505">
          <cell r="AJ505">
            <v>38092</v>
          </cell>
          <cell r="AK505">
            <v>12.205</v>
          </cell>
          <cell r="AL505">
            <v>38092</v>
          </cell>
        </row>
        <row r="506">
          <cell r="AJ506">
            <v>38091</v>
          </cell>
          <cell r="AK506">
            <v>12.88</v>
          </cell>
          <cell r="AL506">
            <v>38091</v>
          </cell>
        </row>
        <row r="507">
          <cell r="AJ507">
            <v>38090</v>
          </cell>
          <cell r="AK507">
            <v>12.815</v>
          </cell>
          <cell r="AL507">
            <v>38090</v>
          </cell>
        </row>
        <row r="508">
          <cell r="AJ508">
            <v>38089</v>
          </cell>
          <cell r="AK508">
            <v>13.12</v>
          </cell>
          <cell r="AL508">
            <v>38089</v>
          </cell>
        </row>
        <row r="509">
          <cell r="AJ509">
            <v>38085</v>
          </cell>
          <cell r="AK509">
            <v>13.37</v>
          </cell>
          <cell r="AL509">
            <v>38085</v>
          </cell>
        </row>
        <row r="510">
          <cell r="AJ510">
            <v>38084</v>
          </cell>
          <cell r="AK510">
            <v>13</v>
          </cell>
          <cell r="AL510">
            <v>38084</v>
          </cell>
        </row>
        <row r="511">
          <cell r="AJ511">
            <v>38083</v>
          </cell>
          <cell r="AK511">
            <v>13.07</v>
          </cell>
          <cell r="AL511">
            <v>38083</v>
          </cell>
        </row>
        <row r="512">
          <cell r="AJ512">
            <v>38082</v>
          </cell>
          <cell r="AK512">
            <v>13.62</v>
          </cell>
          <cell r="AL512">
            <v>38082</v>
          </cell>
        </row>
        <row r="513">
          <cell r="AJ513">
            <v>38079</v>
          </cell>
          <cell r="AK513">
            <v>13.15</v>
          </cell>
          <cell r="AL513">
            <v>38079</v>
          </cell>
        </row>
        <row r="514">
          <cell r="AJ514">
            <v>38078</v>
          </cell>
          <cell r="AK514">
            <v>12.965</v>
          </cell>
          <cell r="AL514">
            <v>38078</v>
          </cell>
        </row>
        <row r="515">
          <cell r="AJ515">
            <v>38077</v>
          </cell>
          <cell r="AK515">
            <v>13.2</v>
          </cell>
          <cell r="AL515">
            <v>38077</v>
          </cell>
        </row>
        <row r="516">
          <cell r="AJ516">
            <v>38076</v>
          </cell>
          <cell r="AK516">
            <v>13.08</v>
          </cell>
          <cell r="AL516">
            <v>38076</v>
          </cell>
        </row>
        <row r="517">
          <cell r="AJ517">
            <v>38075</v>
          </cell>
          <cell r="AK517">
            <v>12.7</v>
          </cell>
          <cell r="AL517">
            <v>38075</v>
          </cell>
        </row>
        <row r="518">
          <cell r="AJ518">
            <v>38072</v>
          </cell>
          <cell r="AK518">
            <v>12.175000000000001</v>
          </cell>
          <cell r="AL518">
            <v>38072</v>
          </cell>
        </row>
        <row r="519">
          <cell r="AJ519">
            <v>38071</v>
          </cell>
          <cell r="AK519">
            <v>12.21</v>
          </cell>
          <cell r="AL519">
            <v>38071</v>
          </cell>
        </row>
        <row r="520">
          <cell r="AJ520">
            <v>38070</v>
          </cell>
          <cell r="AK520">
            <v>11.54</v>
          </cell>
          <cell r="AL520">
            <v>38070</v>
          </cell>
        </row>
        <row r="521">
          <cell r="AJ521">
            <v>38069</v>
          </cell>
          <cell r="AK521">
            <v>11.045</v>
          </cell>
          <cell r="AL521">
            <v>38069</v>
          </cell>
        </row>
        <row r="522">
          <cell r="AJ522">
            <v>38068</v>
          </cell>
          <cell r="AK522">
            <v>11</v>
          </cell>
          <cell r="AL522">
            <v>38068</v>
          </cell>
        </row>
        <row r="523">
          <cell r="AJ523">
            <v>38065</v>
          </cell>
          <cell r="AK523">
            <v>11.085000000000001</v>
          </cell>
          <cell r="AL523">
            <v>38065</v>
          </cell>
        </row>
        <row r="524">
          <cell r="AJ524">
            <v>38064</v>
          </cell>
          <cell r="AK524">
            <v>11.215</v>
          </cell>
          <cell r="AL524">
            <v>38064</v>
          </cell>
        </row>
        <row r="525">
          <cell r="AJ525">
            <v>38063</v>
          </cell>
          <cell r="AK525">
            <v>11.09</v>
          </cell>
          <cell r="AL525">
            <v>38063</v>
          </cell>
        </row>
        <row r="526">
          <cell r="AJ526">
            <v>38062</v>
          </cell>
          <cell r="AK526">
            <v>10.824999999999999</v>
          </cell>
          <cell r="AL526">
            <v>38062</v>
          </cell>
        </row>
        <row r="527">
          <cell r="AJ527">
            <v>38061</v>
          </cell>
          <cell r="AK527">
            <v>10.38</v>
          </cell>
          <cell r="AL527">
            <v>38061</v>
          </cell>
        </row>
        <row r="528">
          <cell r="AJ528">
            <v>38058</v>
          </cell>
          <cell r="AK528">
            <v>10.62</v>
          </cell>
          <cell r="AL528">
            <v>38058</v>
          </cell>
        </row>
        <row r="529">
          <cell r="AJ529">
            <v>38057</v>
          </cell>
          <cell r="AK529">
            <v>10.4</v>
          </cell>
          <cell r="AL529">
            <v>38057</v>
          </cell>
        </row>
        <row r="530">
          <cell r="AJ530">
            <v>38056</v>
          </cell>
          <cell r="AK530">
            <v>10.48</v>
          </cell>
          <cell r="AL530">
            <v>38056</v>
          </cell>
        </row>
        <row r="531">
          <cell r="AJ531">
            <v>38055</v>
          </cell>
          <cell r="AK531">
            <v>10.635</v>
          </cell>
          <cell r="AL531">
            <v>38055</v>
          </cell>
        </row>
        <row r="532">
          <cell r="AJ532">
            <v>38054</v>
          </cell>
          <cell r="AK532">
            <v>10.71</v>
          </cell>
          <cell r="AL532">
            <v>38054</v>
          </cell>
        </row>
        <row r="533">
          <cell r="AJ533">
            <v>38051</v>
          </cell>
          <cell r="AK533">
            <v>11.095000000000001</v>
          </cell>
          <cell r="AL533">
            <v>38051</v>
          </cell>
        </row>
        <row r="534">
          <cell r="AJ534">
            <v>38050</v>
          </cell>
          <cell r="AK534">
            <v>11.175000000000001</v>
          </cell>
          <cell r="AL534">
            <v>38050</v>
          </cell>
        </row>
        <row r="535">
          <cell r="AJ535">
            <v>38049</v>
          </cell>
          <cell r="AK535">
            <v>10.935</v>
          </cell>
          <cell r="AL535">
            <v>38049</v>
          </cell>
        </row>
        <row r="536">
          <cell r="AJ536">
            <v>38048</v>
          </cell>
          <cell r="AK536">
            <v>11.08</v>
          </cell>
          <cell r="AL536">
            <v>38048</v>
          </cell>
        </row>
        <row r="537">
          <cell r="AJ537">
            <v>38047</v>
          </cell>
          <cell r="AK537">
            <v>11.29</v>
          </cell>
          <cell r="AL537">
            <v>38047</v>
          </cell>
        </row>
        <row r="538">
          <cell r="AJ538">
            <v>38044</v>
          </cell>
          <cell r="AK538">
            <v>11.125</v>
          </cell>
          <cell r="AL538">
            <v>38044</v>
          </cell>
        </row>
        <row r="539">
          <cell r="AJ539">
            <v>38043</v>
          </cell>
          <cell r="AK539">
            <v>11.324999999999999</v>
          </cell>
          <cell r="AL539">
            <v>38043</v>
          </cell>
        </row>
        <row r="540">
          <cell r="AJ540">
            <v>38042</v>
          </cell>
          <cell r="AK540">
            <v>11.25</v>
          </cell>
          <cell r="AL540">
            <v>38042</v>
          </cell>
        </row>
        <row r="541">
          <cell r="AJ541">
            <v>38041</v>
          </cell>
          <cell r="AK541">
            <v>11.185</v>
          </cell>
          <cell r="AL541">
            <v>38041</v>
          </cell>
        </row>
        <row r="542">
          <cell r="AJ542">
            <v>38040</v>
          </cell>
          <cell r="AK542">
            <v>11.65</v>
          </cell>
          <cell r="AL542">
            <v>38040</v>
          </cell>
        </row>
        <row r="543">
          <cell r="AJ543">
            <v>38037</v>
          </cell>
          <cell r="AK543">
            <v>12.07</v>
          </cell>
          <cell r="AL543">
            <v>38037</v>
          </cell>
        </row>
        <row r="544">
          <cell r="AJ544">
            <v>38036</v>
          </cell>
          <cell r="AK544">
            <v>11.775</v>
          </cell>
          <cell r="AL544">
            <v>38036</v>
          </cell>
        </row>
        <row r="545">
          <cell r="AJ545">
            <v>38035</v>
          </cell>
          <cell r="AK545">
            <v>11.78</v>
          </cell>
          <cell r="AL545">
            <v>38035</v>
          </cell>
        </row>
        <row r="546">
          <cell r="AJ546">
            <v>38034</v>
          </cell>
          <cell r="AK546">
            <v>11.78</v>
          </cell>
          <cell r="AL546">
            <v>38034</v>
          </cell>
        </row>
        <row r="547">
          <cell r="AJ547">
            <v>38030</v>
          </cell>
          <cell r="AK547">
            <v>11.65</v>
          </cell>
          <cell r="AL547">
            <v>38030</v>
          </cell>
        </row>
        <row r="548">
          <cell r="AJ548">
            <v>38029</v>
          </cell>
          <cell r="AK548">
            <v>11.76</v>
          </cell>
          <cell r="AL548">
            <v>38029</v>
          </cell>
        </row>
        <row r="549">
          <cell r="AJ549">
            <v>38028</v>
          </cell>
          <cell r="AK549">
            <v>12.125</v>
          </cell>
          <cell r="AL549">
            <v>38028</v>
          </cell>
        </row>
        <row r="550">
          <cell r="AJ550">
            <v>38027</v>
          </cell>
          <cell r="AK550">
            <v>11.715</v>
          </cell>
          <cell r="AL550">
            <v>38027</v>
          </cell>
        </row>
        <row r="551">
          <cell r="AJ551">
            <v>38026</v>
          </cell>
          <cell r="AK551">
            <v>11.3</v>
          </cell>
          <cell r="AL551">
            <v>38026</v>
          </cell>
        </row>
        <row r="552">
          <cell r="AJ552">
            <v>38023</v>
          </cell>
          <cell r="AK552">
            <v>11.38</v>
          </cell>
          <cell r="AL552">
            <v>38023</v>
          </cell>
        </row>
        <row r="553">
          <cell r="AJ553">
            <v>38022</v>
          </cell>
          <cell r="AK553">
            <v>11.125</v>
          </cell>
          <cell r="AL553">
            <v>38022</v>
          </cell>
        </row>
        <row r="554">
          <cell r="AJ554">
            <v>38021</v>
          </cell>
          <cell r="AK554">
            <v>10.96</v>
          </cell>
          <cell r="AL554">
            <v>38021</v>
          </cell>
        </row>
        <row r="555">
          <cell r="AJ555">
            <v>38020</v>
          </cell>
          <cell r="AK555">
            <v>11.265000000000001</v>
          </cell>
          <cell r="AL555">
            <v>38020</v>
          </cell>
        </row>
        <row r="556">
          <cell r="AJ556">
            <v>38019</v>
          </cell>
          <cell r="AK556">
            <v>11.305</v>
          </cell>
          <cell r="AL556">
            <v>38019</v>
          </cell>
        </row>
        <row r="557">
          <cell r="AJ557">
            <v>38016</v>
          </cell>
          <cell r="AK557">
            <v>11.125</v>
          </cell>
          <cell r="AL557">
            <v>38016</v>
          </cell>
        </row>
        <row r="558">
          <cell r="AJ558">
            <v>38015</v>
          </cell>
          <cell r="AK558">
            <v>10.955</v>
          </cell>
          <cell r="AL558">
            <v>38015</v>
          </cell>
        </row>
        <row r="559">
          <cell r="AJ559">
            <v>38014</v>
          </cell>
          <cell r="AK559">
            <v>11.285</v>
          </cell>
          <cell r="AL559">
            <v>38014</v>
          </cell>
        </row>
        <row r="560">
          <cell r="AJ560">
            <v>38013</v>
          </cell>
          <cell r="AK560">
            <v>11.315</v>
          </cell>
          <cell r="AL560">
            <v>38013</v>
          </cell>
        </row>
        <row r="561">
          <cell r="AJ561">
            <v>38012</v>
          </cell>
          <cell r="AK561">
            <v>12</v>
          </cell>
          <cell r="AL561">
            <v>38012</v>
          </cell>
        </row>
        <row r="562">
          <cell r="AJ562">
            <v>38009</v>
          </cell>
          <cell r="AK562">
            <v>11.545</v>
          </cell>
          <cell r="AL562">
            <v>38009</v>
          </cell>
        </row>
        <row r="563">
          <cell r="AJ563">
            <v>38008</v>
          </cell>
          <cell r="AK563">
            <v>11.81</v>
          </cell>
          <cell r="AL563">
            <v>38008</v>
          </cell>
        </row>
        <row r="564">
          <cell r="AJ564">
            <v>38007</v>
          </cell>
          <cell r="AK564">
            <v>12.09</v>
          </cell>
          <cell r="AL564">
            <v>38007</v>
          </cell>
        </row>
        <row r="565">
          <cell r="AJ565">
            <v>38006</v>
          </cell>
          <cell r="AK565">
            <v>12.675000000000001</v>
          </cell>
          <cell r="AL565">
            <v>38006</v>
          </cell>
        </row>
        <row r="566">
          <cell r="AJ566">
            <v>38002</v>
          </cell>
          <cell r="AK566">
            <v>12.33</v>
          </cell>
          <cell r="AL566">
            <v>38002</v>
          </cell>
        </row>
        <row r="567">
          <cell r="AJ567">
            <v>38001</v>
          </cell>
          <cell r="AK567">
            <v>12.1435</v>
          </cell>
          <cell r="AL567">
            <v>38001</v>
          </cell>
        </row>
        <row r="568">
          <cell r="AJ568">
            <v>38000</v>
          </cell>
          <cell r="AK568">
            <v>12.125</v>
          </cell>
          <cell r="AL568">
            <v>38000</v>
          </cell>
        </row>
        <row r="569">
          <cell r="AJ569">
            <v>37999</v>
          </cell>
          <cell r="AK569">
            <v>12.215</v>
          </cell>
          <cell r="AL569">
            <v>37999</v>
          </cell>
        </row>
        <row r="570">
          <cell r="AJ570">
            <v>37998</v>
          </cell>
          <cell r="AK570">
            <v>12.88</v>
          </cell>
          <cell r="AL570">
            <v>37998</v>
          </cell>
        </row>
        <row r="571">
          <cell r="AJ571">
            <v>37995</v>
          </cell>
          <cell r="AK571">
            <v>12.734999999999999</v>
          </cell>
          <cell r="AL571">
            <v>37995</v>
          </cell>
        </row>
        <row r="572">
          <cell r="AJ572">
            <v>37994</v>
          </cell>
          <cell r="AK572">
            <v>12.555</v>
          </cell>
          <cell r="AL572">
            <v>37994</v>
          </cell>
        </row>
        <row r="573">
          <cell r="AJ573">
            <v>37993</v>
          </cell>
          <cell r="AK573">
            <v>12.51</v>
          </cell>
          <cell r="AL573">
            <v>37993</v>
          </cell>
        </row>
        <row r="574">
          <cell r="AJ574">
            <v>37992</v>
          </cell>
          <cell r="AK574">
            <v>12.4</v>
          </cell>
          <cell r="AL574">
            <v>37992</v>
          </cell>
        </row>
        <row r="575">
          <cell r="AJ575">
            <v>37991</v>
          </cell>
          <cell r="AK575">
            <v>11.914999999999999</v>
          </cell>
          <cell r="AL575">
            <v>37991</v>
          </cell>
        </row>
        <row r="576">
          <cell r="AJ576">
            <v>37988</v>
          </cell>
          <cell r="AK576">
            <v>11.54</v>
          </cell>
          <cell r="AL576">
            <v>37988</v>
          </cell>
        </row>
        <row r="577">
          <cell r="AJ577">
            <v>37986</v>
          </cell>
          <cell r="AK577">
            <v>11.6</v>
          </cell>
          <cell r="AL577">
            <v>37986</v>
          </cell>
        </row>
        <row r="578">
          <cell r="AJ578">
            <v>37985</v>
          </cell>
          <cell r="AK578">
            <v>11.875</v>
          </cell>
          <cell r="AL578">
            <v>37985</v>
          </cell>
        </row>
        <row r="579">
          <cell r="AJ579">
            <v>37984</v>
          </cell>
          <cell r="AK579">
            <v>11.85</v>
          </cell>
          <cell r="AL579">
            <v>37984</v>
          </cell>
        </row>
        <row r="580">
          <cell r="AJ580">
            <v>37981</v>
          </cell>
          <cell r="AK580">
            <v>11.3705</v>
          </cell>
          <cell r="AL580">
            <v>37981</v>
          </cell>
        </row>
        <row r="581">
          <cell r="AJ581">
            <v>37979</v>
          </cell>
          <cell r="AK581">
            <v>10.9</v>
          </cell>
          <cell r="AL581">
            <v>37979</v>
          </cell>
        </row>
        <row r="582">
          <cell r="AJ582">
            <v>37978</v>
          </cell>
          <cell r="AK582">
            <v>10.98</v>
          </cell>
          <cell r="AL582">
            <v>37978</v>
          </cell>
        </row>
        <row r="583">
          <cell r="AJ583">
            <v>37977</v>
          </cell>
          <cell r="AK583">
            <v>10.55</v>
          </cell>
          <cell r="AL583">
            <v>37977</v>
          </cell>
        </row>
        <row r="584">
          <cell r="AJ584">
            <v>37974</v>
          </cell>
          <cell r="AK584">
            <v>10.535</v>
          </cell>
          <cell r="AL584">
            <v>37974</v>
          </cell>
        </row>
        <row r="585">
          <cell r="AJ585">
            <v>37973</v>
          </cell>
          <cell r="AK585">
            <v>10.38</v>
          </cell>
          <cell r="AL585">
            <v>37973</v>
          </cell>
        </row>
        <row r="586">
          <cell r="AJ586">
            <v>37972</v>
          </cell>
          <cell r="AK586">
            <v>10.15</v>
          </cell>
          <cell r="AL586">
            <v>37972</v>
          </cell>
        </row>
        <row r="587">
          <cell r="AJ587">
            <v>37971</v>
          </cell>
          <cell r="AK587">
            <v>10.35</v>
          </cell>
          <cell r="AL587">
            <v>37971</v>
          </cell>
        </row>
        <row r="588">
          <cell r="AJ588">
            <v>37970</v>
          </cell>
          <cell r="AK588">
            <v>10.210000000000001</v>
          </cell>
          <cell r="AL588">
            <v>37970</v>
          </cell>
        </row>
        <row r="589">
          <cell r="AJ589">
            <v>37967</v>
          </cell>
          <cell r="AK589">
            <v>10.42</v>
          </cell>
          <cell r="AL589">
            <v>37967</v>
          </cell>
        </row>
        <row r="590">
          <cell r="AJ590">
            <v>37966</v>
          </cell>
          <cell r="AK590">
            <v>10.475</v>
          </cell>
          <cell r="AL590">
            <v>37966</v>
          </cell>
        </row>
        <row r="591">
          <cell r="AJ591">
            <v>37965</v>
          </cell>
          <cell r="AK591">
            <v>9.9674999999999994</v>
          </cell>
          <cell r="AL591">
            <v>37965</v>
          </cell>
        </row>
        <row r="592">
          <cell r="AJ592">
            <v>37964</v>
          </cell>
          <cell r="AK592">
            <v>9.7550000000000008</v>
          </cell>
          <cell r="AL592">
            <v>37964</v>
          </cell>
        </row>
        <row r="593">
          <cell r="AJ593">
            <v>37963</v>
          </cell>
          <cell r="AK593">
            <v>10.29</v>
          </cell>
          <cell r="AL593">
            <v>37963</v>
          </cell>
        </row>
        <row r="594">
          <cell r="AJ594">
            <v>37960</v>
          </cell>
          <cell r="AK594">
            <v>10.215</v>
          </cell>
          <cell r="AL594">
            <v>37960</v>
          </cell>
        </row>
        <row r="595">
          <cell r="AJ595">
            <v>37959</v>
          </cell>
          <cell r="AK595">
            <v>10.555</v>
          </cell>
          <cell r="AL595">
            <v>37959</v>
          </cell>
        </row>
        <row r="596">
          <cell r="AJ596">
            <v>37958</v>
          </cell>
          <cell r="AK596">
            <v>10.61</v>
          </cell>
          <cell r="AL596">
            <v>37958</v>
          </cell>
        </row>
        <row r="597">
          <cell r="AJ597">
            <v>37957</v>
          </cell>
          <cell r="AK597">
            <v>10.72</v>
          </cell>
          <cell r="AL597">
            <v>37957</v>
          </cell>
        </row>
        <row r="598">
          <cell r="AJ598">
            <v>37956</v>
          </cell>
          <cell r="AK598">
            <v>10.765000000000001</v>
          </cell>
          <cell r="AL598">
            <v>37956</v>
          </cell>
        </row>
        <row r="599">
          <cell r="AJ599">
            <v>37953</v>
          </cell>
          <cell r="AK599">
            <v>10.615</v>
          </cell>
          <cell r="AL599">
            <v>37953</v>
          </cell>
        </row>
        <row r="600">
          <cell r="AJ600">
            <v>37951</v>
          </cell>
          <cell r="AK600">
            <v>10.664999999999999</v>
          </cell>
          <cell r="AL600">
            <v>37951</v>
          </cell>
        </row>
        <row r="601">
          <cell r="AJ601">
            <v>37950</v>
          </cell>
          <cell r="AK601">
            <v>10.654999999999999</v>
          </cell>
          <cell r="AL601">
            <v>37950</v>
          </cell>
        </row>
        <row r="602">
          <cell r="AJ602">
            <v>37949</v>
          </cell>
          <cell r="AK602">
            <v>10.475</v>
          </cell>
          <cell r="AL602">
            <v>37949</v>
          </cell>
        </row>
        <row r="603">
          <cell r="AJ603">
            <v>37946</v>
          </cell>
          <cell r="AK603">
            <v>9.8800000000000008</v>
          </cell>
          <cell r="AL603">
            <v>37946</v>
          </cell>
        </row>
        <row r="604">
          <cell r="AJ604">
            <v>37945</v>
          </cell>
          <cell r="AK604">
            <v>9.84</v>
          </cell>
          <cell r="AL604">
            <v>37945</v>
          </cell>
        </row>
        <row r="605">
          <cell r="AJ605">
            <v>37944</v>
          </cell>
          <cell r="AK605">
            <v>10.11</v>
          </cell>
          <cell r="AL605">
            <v>37944</v>
          </cell>
        </row>
        <row r="606">
          <cell r="AJ606">
            <v>37943</v>
          </cell>
          <cell r="AK606">
            <v>9.8350000000000009</v>
          </cell>
          <cell r="AL606">
            <v>37943</v>
          </cell>
        </row>
        <row r="607">
          <cell r="AJ607">
            <v>37942</v>
          </cell>
          <cell r="AK607">
            <v>9.98</v>
          </cell>
          <cell r="AL607">
            <v>37942</v>
          </cell>
        </row>
        <row r="608">
          <cell r="AJ608">
            <v>37939</v>
          </cell>
          <cell r="AK608">
            <v>10.086499999999999</v>
          </cell>
          <cell r="AL608">
            <v>37939</v>
          </cell>
        </row>
        <row r="609">
          <cell r="AJ609">
            <v>37938</v>
          </cell>
          <cell r="AK609">
            <v>10.72</v>
          </cell>
          <cell r="AL609">
            <v>37938</v>
          </cell>
        </row>
        <row r="610">
          <cell r="AJ610">
            <v>37937</v>
          </cell>
          <cell r="AK610">
            <v>10.715</v>
          </cell>
          <cell r="AL610">
            <v>37937</v>
          </cell>
        </row>
        <row r="611">
          <cell r="AJ611">
            <v>37936</v>
          </cell>
          <cell r="AK611">
            <v>10.574999999999999</v>
          </cell>
          <cell r="AL611">
            <v>37936</v>
          </cell>
        </row>
        <row r="612">
          <cell r="AJ612">
            <v>37935</v>
          </cell>
          <cell r="AK612">
            <v>10.845000000000001</v>
          </cell>
          <cell r="AL612">
            <v>37935</v>
          </cell>
        </row>
        <row r="613">
          <cell r="AJ613">
            <v>37932</v>
          </cell>
          <cell r="AK613">
            <v>10.875</v>
          </cell>
          <cell r="AL613">
            <v>37932</v>
          </cell>
        </row>
        <row r="614">
          <cell r="AJ614">
            <v>37931</v>
          </cell>
          <cell r="AK614">
            <v>9.0850000000000009</v>
          </cell>
          <cell r="AL614">
            <v>37931</v>
          </cell>
        </row>
        <row r="615">
          <cell r="AJ615">
            <v>37930</v>
          </cell>
          <cell r="AK615">
            <v>9.07</v>
          </cell>
          <cell r="AL615">
            <v>37930</v>
          </cell>
        </row>
        <row r="616">
          <cell r="AJ616">
            <v>37929</v>
          </cell>
          <cell r="AK616">
            <v>9.0350000000000001</v>
          </cell>
          <cell r="AL616">
            <v>37929</v>
          </cell>
        </row>
        <row r="617">
          <cell r="AJ617">
            <v>37928</v>
          </cell>
          <cell r="AK617">
            <v>9.0050000000000008</v>
          </cell>
          <cell r="AL617">
            <v>37928</v>
          </cell>
        </row>
        <row r="618">
          <cell r="AJ618">
            <v>37925</v>
          </cell>
          <cell r="AK618">
            <v>8.84</v>
          </cell>
          <cell r="AL618">
            <v>37925</v>
          </cell>
        </row>
        <row r="619">
          <cell r="AJ619">
            <v>37924</v>
          </cell>
          <cell r="AK619">
            <v>8.9700000000000006</v>
          </cell>
          <cell r="AL619">
            <v>37924</v>
          </cell>
        </row>
        <row r="620">
          <cell r="AJ620">
            <v>37923</v>
          </cell>
          <cell r="AK620">
            <v>9.14</v>
          </cell>
          <cell r="AL620">
            <v>37923</v>
          </cell>
        </row>
        <row r="621">
          <cell r="AJ621">
            <v>37922</v>
          </cell>
          <cell r="AK621">
            <v>9.14</v>
          </cell>
          <cell r="AL621">
            <v>37922</v>
          </cell>
        </row>
        <row r="622">
          <cell r="AJ622">
            <v>37921</v>
          </cell>
          <cell r="AK622">
            <v>8.6</v>
          </cell>
          <cell r="AL622">
            <v>37921</v>
          </cell>
        </row>
        <row r="623">
          <cell r="AJ623">
            <v>37918</v>
          </cell>
          <cell r="AK623">
            <v>8.5549999999999997</v>
          </cell>
          <cell r="AL623">
            <v>37918</v>
          </cell>
        </row>
        <row r="624">
          <cell r="AJ624">
            <v>37917</v>
          </cell>
          <cell r="AK624">
            <v>8.5850000000000009</v>
          </cell>
          <cell r="AL624">
            <v>37917</v>
          </cell>
        </row>
        <row r="625">
          <cell r="AJ625">
            <v>37916</v>
          </cell>
          <cell r="AK625">
            <v>8.625</v>
          </cell>
          <cell r="AL625">
            <v>37916</v>
          </cell>
        </row>
        <row r="626">
          <cell r="AJ626">
            <v>37915</v>
          </cell>
          <cell r="AK626">
            <v>8.7750000000000004</v>
          </cell>
          <cell r="AL626">
            <v>37915</v>
          </cell>
        </row>
        <row r="627">
          <cell r="AJ627">
            <v>37914</v>
          </cell>
          <cell r="AK627">
            <v>8.5150000000000006</v>
          </cell>
          <cell r="AL627">
            <v>37914</v>
          </cell>
        </row>
        <row r="628">
          <cell r="AJ628">
            <v>37911</v>
          </cell>
          <cell r="AK628">
            <v>8.33</v>
          </cell>
          <cell r="AL628">
            <v>37911</v>
          </cell>
        </row>
        <row r="629">
          <cell r="AJ629">
            <v>37910</v>
          </cell>
          <cell r="AK629">
            <v>8.6</v>
          </cell>
          <cell r="AL629">
            <v>37910</v>
          </cell>
        </row>
        <row r="630">
          <cell r="AJ630">
            <v>37909</v>
          </cell>
          <cell r="AK630">
            <v>8.4949999999999992</v>
          </cell>
          <cell r="AL630">
            <v>37909</v>
          </cell>
        </row>
        <row r="631">
          <cell r="AJ631">
            <v>37908</v>
          </cell>
          <cell r="AK631">
            <v>8.6050000000000004</v>
          </cell>
          <cell r="AL631">
            <v>37908</v>
          </cell>
        </row>
        <row r="632">
          <cell r="AJ632">
            <v>37907</v>
          </cell>
          <cell r="AK632">
            <v>8.4499999999999993</v>
          </cell>
          <cell r="AL632">
            <v>37907</v>
          </cell>
        </row>
        <row r="633">
          <cell r="AJ633">
            <v>37904</v>
          </cell>
          <cell r="AK633">
            <v>8.3650000000000002</v>
          </cell>
          <cell r="AL633">
            <v>37904</v>
          </cell>
        </row>
        <row r="634">
          <cell r="AJ634">
            <v>37903</v>
          </cell>
          <cell r="AK634">
            <v>8.2200000000000006</v>
          </cell>
          <cell r="AL634">
            <v>37903</v>
          </cell>
        </row>
        <row r="635">
          <cell r="AJ635">
            <v>37902</v>
          </cell>
          <cell r="AK635">
            <v>8.1050000000000004</v>
          </cell>
          <cell r="AL635">
            <v>37902</v>
          </cell>
        </row>
        <row r="636">
          <cell r="AJ636">
            <v>37901</v>
          </cell>
          <cell r="AK636">
            <v>8.4</v>
          </cell>
          <cell r="AL636">
            <v>37901</v>
          </cell>
        </row>
        <row r="637">
          <cell r="AJ637">
            <v>37900</v>
          </cell>
          <cell r="AK637">
            <v>8.3249999999999993</v>
          </cell>
          <cell r="AL637">
            <v>37900</v>
          </cell>
        </row>
        <row r="638">
          <cell r="AJ638">
            <v>37897</v>
          </cell>
          <cell r="AK638">
            <v>8.39</v>
          </cell>
          <cell r="AL638">
            <v>37897</v>
          </cell>
        </row>
        <row r="639">
          <cell r="AJ639">
            <v>37896</v>
          </cell>
          <cell r="AK639">
            <v>8.1750000000000007</v>
          </cell>
          <cell r="AL639">
            <v>37896</v>
          </cell>
        </row>
        <row r="640">
          <cell r="AJ640">
            <v>37895</v>
          </cell>
          <cell r="AK640">
            <v>8.0500000000000007</v>
          </cell>
          <cell r="AL640">
            <v>37895</v>
          </cell>
        </row>
        <row r="641">
          <cell r="AJ641">
            <v>37894</v>
          </cell>
          <cell r="AK641">
            <v>7.9850000000000003</v>
          </cell>
          <cell r="AL641">
            <v>37894</v>
          </cell>
        </row>
        <row r="642">
          <cell r="AJ642">
            <v>37893</v>
          </cell>
          <cell r="AK642">
            <v>7.9749999999999996</v>
          </cell>
          <cell r="AL642">
            <v>37893</v>
          </cell>
        </row>
        <row r="643">
          <cell r="AJ643">
            <v>37890</v>
          </cell>
          <cell r="AK643">
            <v>8.43</v>
          </cell>
          <cell r="AL643">
            <v>37890</v>
          </cell>
        </row>
        <row r="644">
          <cell r="AJ644">
            <v>37889</v>
          </cell>
          <cell r="AK644">
            <v>8.7650000000000006</v>
          </cell>
          <cell r="AL644">
            <v>37889</v>
          </cell>
        </row>
        <row r="645">
          <cell r="AJ645">
            <v>37888</v>
          </cell>
          <cell r="AK645">
            <v>8.89</v>
          </cell>
          <cell r="AL645">
            <v>37888</v>
          </cell>
        </row>
        <row r="646">
          <cell r="AJ646">
            <v>37887</v>
          </cell>
          <cell r="AK646">
            <v>9.6199999999999992</v>
          </cell>
          <cell r="AL646">
            <v>37887</v>
          </cell>
        </row>
        <row r="647">
          <cell r="AJ647">
            <v>37886</v>
          </cell>
          <cell r="AK647">
            <v>9.5299999999999994</v>
          </cell>
          <cell r="AL647">
            <v>37886</v>
          </cell>
        </row>
        <row r="648">
          <cell r="AJ648">
            <v>37883</v>
          </cell>
          <cell r="AK648">
            <v>9.92</v>
          </cell>
          <cell r="AL648">
            <v>37883</v>
          </cell>
        </row>
        <row r="649">
          <cell r="AJ649">
            <v>37882</v>
          </cell>
          <cell r="AK649">
            <v>10</v>
          </cell>
          <cell r="AL649">
            <v>37882</v>
          </cell>
        </row>
        <row r="650">
          <cell r="AJ650">
            <v>37881</v>
          </cell>
          <cell r="AK650">
            <v>9.9250000000000007</v>
          </cell>
          <cell r="AL650">
            <v>37881</v>
          </cell>
        </row>
        <row r="651">
          <cell r="AJ651">
            <v>37880</v>
          </cell>
          <cell r="AK651">
            <v>9.81</v>
          </cell>
          <cell r="AL651">
            <v>37880</v>
          </cell>
        </row>
        <row r="652">
          <cell r="AJ652">
            <v>37879</v>
          </cell>
          <cell r="AK652">
            <v>9.5150000000000006</v>
          </cell>
          <cell r="AL652">
            <v>37879</v>
          </cell>
        </row>
        <row r="653">
          <cell r="AJ653">
            <v>37876</v>
          </cell>
          <cell r="AK653">
            <v>9.6750000000000007</v>
          </cell>
          <cell r="AL653">
            <v>37876</v>
          </cell>
        </row>
        <row r="654">
          <cell r="AJ654">
            <v>37875</v>
          </cell>
          <cell r="AK654">
            <v>9.5350000000000001</v>
          </cell>
          <cell r="AL654">
            <v>37875</v>
          </cell>
        </row>
        <row r="655">
          <cell r="AJ655">
            <v>37874</v>
          </cell>
          <cell r="AK655">
            <v>9.66</v>
          </cell>
          <cell r="AL655">
            <v>37874</v>
          </cell>
        </row>
        <row r="656">
          <cell r="AJ656">
            <v>37873</v>
          </cell>
          <cell r="AK656">
            <v>10.37</v>
          </cell>
          <cell r="AL656">
            <v>37873</v>
          </cell>
        </row>
        <row r="657">
          <cell r="AJ657">
            <v>37872</v>
          </cell>
          <cell r="AK657">
            <v>9.77</v>
          </cell>
          <cell r="AL657">
            <v>37872</v>
          </cell>
        </row>
        <row r="658">
          <cell r="AJ658">
            <v>37869</v>
          </cell>
          <cell r="AK658">
            <v>9.34</v>
          </cell>
          <cell r="AL658">
            <v>37869</v>
          </cell>
        </row>
        <row r="659">
          <cell r="AJ659">
            <v>37868</v>
          </cell>
          <cell r="AK659">
            <v>8.9149999999999991</v>
          </cell>
          <cell r="AL659">
            <v>37868</v>
          </cell>
        </row>
        <row r="660">
          <cell r="AJ660">
            <v>37867</v>
          </cell>
          <cell r="AK660">
            <v>8.83</v>
          </cell>
          <cell r="AL660">
            <v>37867</v>
          </cell>
        </row>
        <row r="661">
          <cell r="AJ661">
            <v>37866</v>
          </cell>
          <cell r="AK661">
            <v>9.0050000000000008</v>
          </cell>
          <cell r="AL661">
            <v>37866</v>
          </cell>
        </row>
        <row r="662">
          <cell r="AJ662">
            <v>37862</v>
          </cell>
          <cell r="AK662">
            <v>9.0850000000000009</v>
          </cell>
          <cell r="AL662">
            <v>37862</v>
          </cell>
        </row>
        <row r="663">
          <cell r="AJ663">
            <v>37861</v>
          </cell>
          <cell r="AK663">
            <v>8.9649999999999999</v>
          </cell>
          <cell r="AL663">
            <v>37861</v>
          </cell>
        </row>
        <row r="664">
          <cell r="AJ664">
            <v>37860</v>
          </cell>
          <cell r="AK664">
            <v>9.2050000000000001</v>
          </cell>
          <cell r="AL664">
            <v>37860</v>
          </cell>
        </row>
        <row r="665">
          <cell r="AJ665">
            <v>37859</v>
          </cell>
          <cell r="AK665">
            <v>8.9350000000000005</v>
          </cell>
          <cell r="AL665">
            <v>37859</v>
          </cell>
        </row>
        <row r="666">
          <cell r="AJ666">
            <v>37858</v>
          </cell>
          <cell r="AK666">
            <v>9.08</v>
          </cell>
          <cell r="AL666">
            <v>37858</v>
          </cell>
        </row>
        <row r="667">
          <cell r="AJ667">
            <v>37855</v>
          </cell>
          <cell r="AK667">
            <v>9.1300000000000008</v>
          </cell>
          <cell r="AL667">
            <v>37855</v>
          </cell>
        </row>
        <row r="668">
          <cell r="AJ668">
            <v>37854</v>
          </cell>
          <cell r="AK668">
            <v>9.0655000000000001</v>
          </cell>
          <cell r="AL668">
            <v>37854</v>
          </cell>
        </row>
        <row r="669">
          <cell r="AJ669">
            <v>37853</v>
          </cell>
          <cell r="AK669">
            <v>8.8249999999999993</v>
          </cell>
          <cell r="AL669">
            <v>37853</v>
          </cell>
        </row>
        <row r="670">
          <cell r="AJ670">
            <v>37852</v>
          </cell>
          <cell r="AK670">
            <v>8.9499999999999993</v>
          </cell>
          <cell r="AL670">
            <v>37852</v>
          </cell>
        </row>
        <row r="671">
          <cell r="AJ671">
            <v>37851</v>
          </cell>
          <cell r="AK671">
            <v>8.3149999999999995</v>
          </cell>
          <cell r="AL671">
            <v>37851</v>
          </cell>
        </row>
        <row r="672">
          <cell r="AJ672">
            <v>37848</v>
          </cell>
          <cell r="AK672">
            <v>8.0749999999999993</v>
          </cell>
          <cell r="AL672">
            <v>37848</v>
          </cell>
        </row>
        <row r="673">
          <cell r="AJ673">
            <v>37847</v>
          </cell>
          <cell r="AK673">
            <v>8.1</v>
          </cell>
          <cell r="AL673">
            <v>37847</v>
          </cell>
        </row>
        <row r="674">
          <cell r="AJ674">
            <v>37846</v>
          </cell>
          <cell r="AK674">
            <v>8.39</v>
          </cell>
          <cell r="AL674">
            <v>37846</v>
          </cell>
        </row>
        <row r="675">
          <cell r="AJ675">
            <v>37845</v>
          </cell>
          <cell r="AK675">
            <v>8.3350000000000009</v>
          </cell>
          <cell r="AL675">
            <v>37845</v>
          </cell>
        </row>
        <row r="676">
          <cell r="AJ676">
            <v>37844</v>
          </cell>
          <cell r="AK676">
            <v>8.17</v>
          </cell>
          <cell r="AL676">
            <v>37844</v>
          </cell>
        </row>
        <row r="677">
          <cell r="AJ677">
            <v>37841</v>
          </cell>
          <cell r="AK677">
            <v>7.75</v>
          </cell>
          <cell r="AL677">
            <v>37841</v>
          </cell>
        </row>
        <row r="678">
          <cell r="AJ678">
            <v>37840</v>
          </cell>
          <cell r="AK678">
            <v>9.65</v>
          </cell>
          <cell r="AL678">
            <v>37840</v>
          </cell>
        </row>
        <row r="679">
          <cell r="AJ679">
            <v>37839</v>
          </cell>
          <cell r="AK679">
            <v>9.7850000000000001</v>
          </cell>
          <cell r="AL679">
            <v>37839</v>
          </cell>
        </row>
        <row r="680">
          <cell r="AJ680">
            <v>37838</v>
          </cell>
          <cell r="AK680">
            <v>10.199999999999999</v>
          </cell>
          <cell r="AL680">
            <v>37838</v>
          </cell>
        </row>
        <row r="681">
          <cell r="AJ681">
            <v>37837</v>
          </cell>
          <cell r="AK681">
            <v>10.23</v>
          </cell>
          <cell r="AL681">
            <v>37837</v>
          </cell>
        </row>
        <row r="682">
          <cell r="AJ682">
            <v>37834</v>
          </cell>
          <cell r="AK682">
            <v>9.86</v>
          </cell>
          <cell r="AL682">
            <v>37834</v>
          </cell>
        </row>
        <row r="683">
          <cell r="AJ683">
            <v>37833</v>
          </cell>
          <cell r="AK683">
            <v>9.5449999999999999</v>
          </cell>
          <cell r="AL683">
            <v>37833</v>
          </cell>
        </row>
        <row r="684">
          <cell r="AJ684">
            <v>37832</v>
          </cell>
          <cell r="AK684">
            <v>9.43</v>
          </cell>
          <cell r="AL684">
            <v>37832</v>
          </cell>
        </row>
        <row r="685">
          <cell r="AJ685">
            <v>37831</v>
          </cell>
          <cell r="AK685">
            <v>9.5350000000000001</v>
          </cell>
          <cell r="AL685">
            <v>37831</v>
          </cell>
        </row>
        <row r="686">
          <cell r="AJ686">
            <v>37830</v>
          </cell>
          <cell r="AK686">
            <v>10.205</v>
          </cell>
          <cell r="AL686">
            <v>37830</v>
          </cell>
        </row>
        <row r="687">
          <cell r="AJ687">
            <v>37827</v>
          </cell>
          <cell r="AK687">
            <v>10.53</v>
          </cell>
          <cell r="AL687">
            <v>37827</v>
          </cell>
        </row>
        <row r="688">
          <cell r="AJ688">
            <v>37826</v>
          </cell>
          <cell r="AK688">
            <v>10.365</v>
          </cell>
          <cell r="AL688">
            <v>37826</v>
          </cell>
        </row>
        <row r="689">
          <cell r="AJ689">
            <v>37825</v>
          </cell>
          <cell r="AK689">
            <v>10.785</v>
          </cell>
          <cell r="AL689">
            <v>37825</v>
          </cell>
        </row>
        <row r="690">
          <cell r="AJ690">
            <v>37824</v>
          </cell>
          <cell r="AK690">
            <v>10.645</v>
          </cell>
          <cell r="AL690">
            <v>37824</v>
          </cell>
        </row>
        <row r="691">
          <cell r="AJ691">
            <v>37823</v>
          </cell>
          <cell r="AK691">
            <v>10.47</v>
          </cell>
          <cell r="AL691">
            <v>37823</v>
          </cell>
        </row>
        <row r="692">
          <cell r="AJ692">
            <v>37820</v>
          </cell>
          <cell r="AK692">
            <v>10.63</v>
          </cell>
          <cell r="AL692">
            <v>37820</v>
          </cell>
        </row>
        <row r="693">
          <cell r="AJ693">
            <v>37819</v>
          </cell>
          <cell r="AK693">
            <v>11</v>
          </cell>
          <cell r="AL693">
            <v>37819</v>
          </cell>
        </row>
        <row r="694">
          <cell r="AJ694">
            <v>37818</v>
          </cell>
          <cell r="AK694">
            <v>11.58</v>
          </cell>
          <cell r="AL694">
            <v>37818</v>
          </cell>
        </row>
        <row r="695">
          <cell r="AJ695">
            <v>37817</v>
          </cell>
          <cell r="AK695">
            <v>11.725</v>
          </cell>
          <cell r="AL695">
            <v>37817</v>
          </cell>
        </row>
        <row r="696">
          <cell r="AJ696">
            <v>37816</v>
          </cell>
          <cell r="AK696">
            <v>12.12</v>
          </cell>
          <cell r="AL696">
            <v>37816</v>
          </cell>
        </row>
        <row r="697">
          <cell r="AJ697">
            <v>37813</v>
          </cell>
          <cell r="AK697">
            <v>12.215</v>
          </cell>
          <cell r="AL697">
            <v>37813</v>
          </cell>
        </row>
        <row r="698">
          <cell r="AJ698">
            <v>37812</v>
          </cell>
          <cell r="AK698">
            <v>12.15</v>
          </cell>
          <cell r="AL698">
            <v>37812</v>
          </cell>
        </row>
        <row r="699">
          <cell r="AJ699">
            <v>37811</v>
          </cell>
          <cell r="AK699">
            <v>12.67</v>
          </cell>
          <cell r="AL699">
            <v>37811</v>
          </cell>
        </row>
        <row r="700">
          <cell r="AJ700">
            <v>37810</v>
          </cell>
          <cell r="AK700">
            <v>12.385</v>
          </cell>
          <cell r="AL700">
            <v>37810</v>
          </cell>
        </row>
        <row r="701">
          <cell r="AJ701">
            <v>37809</v>
          </cell>
          <cell r="AK701">
            <v>12.525</v>
          </cell>
          <cell r="AL701">
            <v>37809</v>
          </cell>
        </row>
        <row r="702">
          <cell r="AJ702">
            <v>37805</v>
          </cell>
          <cell r="AK702">
            <v>11.755000000000001</v>
          </cell>
          <cell r="AL702">
            <v>37805</v>
          </cell>
        </row>
        <row r="703">
          <cell r="AJ703">
            <v>37804</v>
          </cell>
          <cell r="AK703">
            <v>11.89</v>
          </cell>
          <cell r="AL703">
            <v>37804</v>
          </cell>
        </row>
        <row r="704">
          <cell r="AJ704">
            <v>37803</v>
          </cell>
          <cell r="AK704">
            <v>11.925000000000001</v>
          </cell>
          <cell r="AL704">
            <v>37803</v>
          </cell>
        </row>
        <row r="705">
          <cell r="AJ705">
            <v>37802</v>
          </cell>
          <cell r="AK705">
            <v>11.455</v>
          </cell>
          <cell r="AL705">
            <v>37802</v>
          </cell>
        </row>
        <row r="706">
          <cell r="AJ706">
            <v>37799</v>
          </cell>
          <cell r="AK706">
            <v>11.278499999999999</v>
          </cell>
          <cell r="AL706">
            <v>37799</v>
          </cell>
        </row>
        <row r="707">
          <cell r="AJ707">
            <v>37798</v>
          </cell>
          <cell r="AK707">
            <v>11.484999999999999</v>
          </cell>
          <cell r="AL707">
            <v>37798</v>
          </cell>
        </row>
        <row r="708">
          <cell r="AJ708">
            <v>37797</v>
          </cell>
          <cell r="AK708">
            <v>11.47</v>
          </cell>
          <cell r="AL708">
            <v>37797</v>
          </cell>
        </row>
        <row r="709">
          <cell r="AJ709">
            <v>37796</v>
          </cell>
          <cell r="AK709">
            <v>11.395</v>
          </cell>
          <cell r="AL709">
            <v>37796</v>
          </cell>
        </row>
        <row r="710">
          <cell r="AJ710">
            <v>37795</v>
          </cell>
          <cell r="AK710">
            <v>11.42</v>
          </cell>
          <cell r="AL710">
            <v>37795</v>
          </cell>
        </row>
        <row r="711">
          <cell r="AJ711">
            <v>37792</v>
          </cell>
          <cell r="AK711">
            <v>11.84</v>
          </cell>
          <cell r="AL711">
            <v>37792</v>
          </cell>
        </row>
        <row r="712">
          <cell r="AJ712">
            <v>37791</v>
          </cell>
          <cell r="AK712">
            <v>11.965</v>
          </cell>
          <cell r="AL712">
            <v>37791</v>
          </cell>
        </row>
        <row r="713">
          <cell r="AJ713">
            <v>37790</v>
          </cell>
          <cell r="AK713">
            <v>12.74</v>
          </cell>
          <cell r="AL713">
            <v>37790</v>
          </cell>
        </row>
        <row r="714">
          <cell r="AJ714">
            <v>37789</v>
          </cell>
          <cell r="AK714">
            <v>12.27</v>
          </cell>
          <cell r="AL714">
            <v>37789</v>
          </cell>
        </row>
        <row r="715">
          <cell r="AJ715">
            <v>37788</v>
          </cell>
          <cell r="AK715">
            <v>11.984999999999999</v>
          </cell>
          <cell r="AL715">
            <v>37788</v>
          </cell>
        </row>
        <row r="716">
          <cell r="AJ716">
            <v>37785</v>
          </cell>
          <cell r="AK716">
            <v>11.734999999999999</v>
          </cell>
          <cell r="AL716">
            <v>37785</v>
          </cell>
        </row>
        <row r="717">
          <cell r="AJ717">
            <v>37784</v>
          </cell>
          <cell r="AK717">
            <v>12.725</v>
          </cell>
          <cell r="AL717">
            <v>37784</v>
          </cell>
        </row>
        <row r="718">
          <cell r="AJ718">
            <v>37783</v>
          </cell>
          <cell r="AK718">
            <v>12.92</v>
          </cell>
          <cell r="AL718">
            <v>37783</v>
          </cell>
        </row>
        <row r="719">
          <cell r="AJ719">
            <v>37782</v>
          </cell>
          <cell r="AK719">
            <v>12.91</v>
          </cell>
          <cell r="AL719">
            <v>37782</v>
          </cell>
        </row>
        <row r="720">
          <cell r="AJ720">
            <v>37781</v>
          </cell>
          <cell r="AK720">
            <v>12.725</v>
          </cell>
          <cell r="AL720">
            <v>37781</v>
          </cell>
        </row>
        <row r="721">
          <cell r="AJ721">
            <v>37778</v>
          </cell>
          <cell r="AK721">
            <v>12.88</v>
          </cell>
          <cell r="AL721">
            <v>37778</v>
          </cell>
        </row>
        <row r="722">
          <cell r="AJ722">
            <v>37777</v>
          </cell>
          <cell r="AK722">
            <v>13.285</v>
          </cell>
          <cell r="AL722">
            <v>37777</v>
          </cell>
        </row>
        <row r="723">
          <cell r="AJ723">
            <v>37776</v>
          </cell>
          <cell r="AK723">
            <v>12.914999999999999</v>
          </cell>
          <cell r="AL723">
            <v>37776</v>
          </cell>
        </row>
        <row r="724">
          <cell r="AJ724">
            <v>37775</v>
          </cell>
          <cell r="AK724">
            <v>12.615</v>
          </cell>
          <cell r="AL724">
            <v>37775</v>
          </cell>
        </row>
        <row r="725">
          <cell r="AJ725">
            <v>37774</v>
          </cell>
          <cell r="AK725">
            <v>12.36</v>
          </cell>
          <cell r="AL725">
            <v>37774</v>
          </cell>
        </row>
        <row r="726">
          <cell r="AJ726">
            <v>37771</v>
          </cell>
          <cell r="AK726">
            <v>13.085000000000001</v>
          </cell>
          <cell r="AL726">
            <v>37771</v>
          </cell>
        </row>
        <row r="727">
          <cell r="AJ727">
            <v>37770</v>
          </cell>
          <cell r="AK727">
            <v>12.105</v>
          </cell>
          <cell r="AL727">
            <v>37770</v>
          </cell>
        </row>
        <row r="728">
          <cell r="AJ728">
            <v>37769</v>
          </cell>
          <cell r="AK728">
            <v>11.33</v>
          </cell>
          <cell r="AL728">
            <v>37769</v>
          </cell>
        </row>
        <row r="729">
          <cell r="AJ729">
            <v>37768</v>
          </cell>
          <cell r="AK729">
            <v>11.36</v>
          </cell>
          <cell r="AL729">
            <v>37768</v>
          </cell>
        </row>
        <row r="730">
          <cell r="AJ730">
            <v>37764</v>
          </cell>
          <cell r="AK730">
            <v>10.435</v>
          </cell>
          <cell r="AL730">
            <v>37764</v>
          </cell>
        </row>
        <row r="731">
          <cell r="AJ731">
            <v>37763</v>
          </cell>
          <cell r="AK731">
            <v>10.49</v>
          </cell>
          <cell r="AL731">
            <v>37763</v>
          </cell>
        </row>
        <row r="732">
          <cell r="AJ732">
            <v>37762</v>
          </cell>
          <cell r="AK732">
            <v>10.455</v>
          </cell>
          <cell r="AL732">
            <v>37762</v>
          </cell>
        </row>
        <row r="733">
          <cell r="AJ733">
            <v>37761</v>
          </cell>
          <cell r="AK733">
            <v>10.1</v>
          </cell>
          <cell r="AL733">
            <v>37761</v>
          </cell>
        </row>
        <row r="734">
          <cell r="AJ734">
            <v>37760</v>
          </cell>
          <cell r="AK734">
            <v>9.9450000000000003</v>
          </cell>
          <cell r="AL734">
            <v>37760</v>
          </cell>
        </row>
        <row r="735">
          <cell r="AJ735">
            <v>37757</v>
          </cell>
          <cell r="AK735">
            <v>10.63</v>
          </cell>
          <cell r="AL735">
            <v>37757</v>
          </cell>
        </row>
        <row r="736">
          <cell r="AJ736">
            <v>37756</v>
          </cell>
          <cell r="AK736">
            <v>10.53</v>
          </cell>
          <cell r="AL736">
            <v>37756</v>
          </cell>
        </row>
        <row r="737">
          <cell r="AJ737">
            <v>37755</v>
          </cell>
          <cell r="AK737">
            <v>10.18</v>
          </cell>
          <cell r="AL737">
            <v>37755</v>
          </cell>
        </row>
        <row r="738">
          <cell r="AJ738">
            <v>37754</v>
          </cell>
          <cell r="AK738">
            <v>10.19</v>
          </cell>
          <cell r="AL738">
            <v>37754</v>
          </cell>
        </row>
        <row r="739">
          <cell r="AJ739">
            <v>37753</v>
          </cell>
          <cell r="AK739">
            <v>10.385</v>
          </cell>
          <cell r="AL739">
            <v>37753</v>
          </cell>
        </row>
        <row r="740">
          <cell r="AJ740">
            <v>37750</v>
          </cell>
          <cell r="AK740">
            <v>10.685</v>
          </cell>
          <cell r="AL740">
            <v>37750</v>
          </cell>
        </row>
        <row r="741">
          <cell r="AJ741">
            <v>37749</v>
          </cell>
          <cell r="AK741">
            <v>8.0299999999999994</v>
          </cell>
          <cell r="AL741">
            <v>37749</v>
          </cell>
        </row>
        <row r="742">
          <cell r="AJ742">
            <v>37748</v>
          </cell>
          <cell r="AK742">
            <v>8.0250000000000004</v>
          </cell>
          <cell r="AL742">
            <v>37748</v>
          </cell>
        </row>
        <row r="743">
          <cell r="AJ743">
            <v>37747</v>
          </cell>
          <cell r="AK743">
            <v>8.1549999999999994</v>
          </cell>
          <cell r="AL743">
            <v>37747</v>
          </cell>
        </row>
        <row r="744">
          <cell r="AJ744">
            <v>37746</v>
          </cell>
          <cell r="AK744">
            <v>8.1449999999999996</v>
          </cell>
          <cell r="AL744">
            <v>37746</v>
          </cell>
        </row>
        <row r="745">
          <cell r="AJ745">
            <v>37743</v>
          </cell>
          <cell r="AK745">
            <v>7.95</v>
          </cell>
          <cell r="AL745">
            <v>37743</v>
          </cell>
        </row>
        <row r="746">
          <cell r="AJ746">
            <v>37742</v>
          </cell>
          <cell r="AK746">
            <v>7.21</v>
          </cell>
          <cell r="AL746">
            <v>37742</v>
          </cell>
        </row>
        <row r="747">
          <cell r="AJ747">
            <v>37741</v>
          </cell>
          <cell r="AK747">
            <v>7.1349999999999998</v>
          </cell>
          <cell r="AL747">
            <v>37741</v>
          </cell>
        </row>
        <row r="748">
          <cell r="AJ748">
            <v>37740</v>
          </cell>
          <cell r="AK748">
            <v>7.1950000000000003</v>
          </cell>
          <cell r="AL748">
            <v>37740</v>
          </cell>
        </row>
        <row r="749">
          <cell r="AJ749">
            <v>37739</v>
          </cell>
          <cell r="AK749">
            <v>6.98</v>
          </cell>
          <cell r="AL749">
            <v>37739</v>
          </cell>
        </row>
        <row r="750">
          <cell r="AJ750">
            <v>37736</v>
          </cell>
          <cell r="AK750">
            <v>6.7750000000000004</v>
          </cell>
          <cell r="AL750">
            <v>37736</v>
          </cell>
        </row>
        <row r="751">
          <cell r="AJ751">
            <v>37735</v>
          </cell>
          <cell r="AK751">
            <v>7.0350000000000001</v>
          </cell>
          <cell r="AL751">
            <v>37735</v>
          </cell>
        </row>
        <row r="752">
          <cell r="AJ752">
            <v>37734</v>
          </cell>
          <cell r="AK752">
            <v>7.25</v>
          </cell>
          <cell r="AL752">
            <v>37734</v>
          </cell>
        </row>
        <row r="753">
          <cell r="AJ753">
            <v>37733</v>
          </cell>
          <cell r="AK753">
            <v>7.09</v>
          </cell>
          <cell r="AL753">
            <v>37733</v>
          </cell>
        </row>
        <row r="754">
          <cell r="AJ754">
            <v>37732</v>
          </cell>
          <cell r="AK754">
            <v>7</v>
          </cell>
          <cell r="AL754">
            <v>37732</v>
          </cell>
        </row>
        <row r="755">
          <cell r="AJ755">
            <v>37728</v>
          </cell>
          <cell r="AK755">
            <v>6.8250000000000002</v>
          </cell>
          <cell r="AL755">
            <v>37728</v>
          </cell>
        </row>
        <row r="756">
          <cell r="AJ756">
            <v>37727</v>
          </cell>
          <cell r="AK756">
            <v>6.7050000000000001</v>
          </cell>
          <cell r="AL756">
            <v>37727</v>
          </cell>
        </row>
        <row r="757">
          <cell r="AJ757">
            <v>37726</v>
          </cell>
          <cell r="AK757">
            <v>6.7050000000000001</v>
          </cell>
          <cell r="AL757">
            <v>37726</v>
          </cell>
        </row>
        <row r="758">
          <cell r="AJ758">
            <v>37725</v>
          </cell>
          <cell r="AK758">
            <v>6.74</v>
          </cell>
          <cell r="AL758">
            <v>37725</v>
          </cell>
        </row>
        <row r="759">
          <cell r="AJ759">
            <v>37722</v>
          </cell>
          <cell r="AK759">
            <v>6.625</v>
          </cell>
          <cell r="AL759">
            <v>37722</v>
          </cell>
        </row>
        <row r="760">
          <cell r="AJ760">
            <v>37721</v>
          </cell>
          <cell r="AK760">
            <v>6.7</v>
          </cell>
          <cell r="AL760">
            <v>37721</v>
          </cell>
        </row>
        <row r="761">
          <cell r="AJ761">
            <v>37720</v>
          </cell>
          <cell r="AK761">
            <v>6.665</v>
          </cell>
          <cell r="AL761">
            <v>37720</v>
          </cell>
        </row>
        <row r="762">
          <cell r="AJ762">
            <v>37719</v>
          </cell>
          <cell r="AK762">
            <v>6.7</v>
          </cell>
          <cell r="AL762">
            <v>37719</v>
          </cell>
        </row>
        <row r="763">
          <cell r="AJ763">
            <v>37718</v>
          </cell>
          <cell r="AK763">
            <v>6.7649999999999997</v>
          </cell>
          <cell r="AL763">
            <v>37718</v>
          </cell>
        </row>
        <row r="764">
          <cell r="AJ764">
            <v>37715</v>
          </cell>
          <cell r="AK764">
            <v>6.6950000000000003</v>
          </cell>
          <cell r="AL764">
            <v>37715</v>
          </cell>
        </row>
        <row r="765">
          <cell r="AJ765">
            <v>37714</v>
          </cell>
          <cell r="AK765">
            <v>6.9660000000000002</v>
          </cell>
          <cell r="AL765">
            <v>37714</v>
          </cell>
        </row>
        <row r="766">
          <cell r="AJ766">
            <v>37713</v>
          </cell>
          <cell r="AK766">
            <v>6.875</v>
          </cell>
          <cell r="AL766">
            <v>37713</v>
          </cell>
        </row>
        <row r="767">
          <cell r="AJ767">
            <v>37712</v>
          </cell>
          <cell r="AK767">
            <v>6.63</v>
          </cell>
          <cell r="AL767">
            <v>37712</v>
          </cell>
        </row>
        <row r="768">
          <cell r="AJ768">
            <v>37711</v>
          </cell>
          <cell r="AK768">
            <v>6.44</v>
          </cell>
          <cell r="AL768">
            <v>37711</v>
          </cell>
        </row>
        <row r="769">
          <cell r="AJ769">
            <v>37708</v>
          </cell>
          <cell r="AK769">
            <v>6.7149999999999999</v>
          </cell>
          <cell r="AL769">
            <v>37708</v>
          </cell>
        </row>
        <row r="770">
          <cell r="AJ770">
            <v>37707</v>
          </cell>
          <cell r="AK770">
            <v>7</v>
          </cell>
          <cell r="AL770">
            <v>37707</v>
          </cell>
        </row>
        <row r="771">
          <cell r="AJ771">
            <v>37706</v>
          </cell>
          <cell r="AK771">
            <v>7.2050000000000001</v>
          </cell>
          <cell r="AL771">
            <v>37706</v>
          </cell>
        </row>
        <row r="772">
          <cell r="AJ772">
            <v>37705</v>
          </cell>
          <cell r="AK772">
            <v>7.01</v>
          </cell>
          <cell r="AL772">
            <v>37705</v>
          </cell>
        </row>
        <row r="773">
          <cell r="AJ773">
            <v>37704</v>
          </cell>
          <cell r="AK773">
            <v>6.8150000000000004</v>
          </cell>
          <cell r="AL773">
            <v>37704</v>
          </cell>
        </row>
        <row r="774">
          <cell r="AJ774">
            <v>37701</v>
          </cell>
          <cell r="AK774">
            <v>7.08</v>
          </cell>
          <cell r="AL774">
            <v>37701</v>
          </cell>
        </row>
        <row r="775">
          <cell r="AJ775">
            <v>37700</v>
          </cell>
          <cell r="AK775">
            <v>7.1449999999999996</v>
          </cell>
          <cell r="AL775">
            <v>37700</v>
          </cell>
        </row>
        <row r="776">
          <cell r="AJ776">
            <v>37699</v>
          </cell>
          <cell r="AK776">
            <v>7.08</v>
          </cell>
          <cell r="AL776">
            <v>37699</v>
          </cell>
        </row>
        <row r="777">
          <cell r="AJ777">
            <v>37698</v>
          </cell>
          <cell r="AK777">
            <v>7.0449999999999999</v>
          </cell>
          <cell r="AL777">
            <v>37698</v>
          </cell>
        </row>
        <row r="778">
          <cell r="AJ778">
            <v>37697</v>
          </cell>
          <cell r="AK778">
            <v>7.1</v>
          </cell>
          <cell r="AL778">
            <v>37697</v>
          </cell>
        </row>
        <row r="779">
          <cell r="AJ779">
            <v>37694</v>
          </cell>
          <cell r="AK779">
            <v>6.71</v>
          </cell>
          <cell r="AL779">
            <v>37694</v>
          </cell>
        </row>
        <row r="780">
          <cell r="AJ780">
            <v>37693</v>
          </cell>
          <cell r="AK780">
            <v>6.91</v>
          </cell>
          <cell r="AL780">
            <v>37693</v>
          </cell>
        </row>
        <row r="781">
          <cell r="AJ781">
            <v>37692</v>
          </cell>
          <cell r="AK781">
            <v>6.2850000000000001</v>
          </cell>
          <cell r="AL781">
            <v>37692</v>
          </cell>
        </row>
        <row r="782">
          <cell r="AJ782">
            <v>37691</v>
          </cell>
          <cell r="AK782">
            <v>6.1150000000000002</v>
          </cell>
          <cell r="AL782">
            <v>37691</v>
          </cell>
        </row>
        <row r="783">
          <cell r="AJ783">
            <v>37690</v>
          </cell>
          <cell r="AK783">
            <v>6.07</v>
          </cell>
          <cell r="AL783">
            <v>37690</v>
          </cell>
        </row>
        <row r="784">
          <cell r="AJ784">
            <v>37687</v>
          </cell>
          <cell r="AK784">
            <v>6.2450000000000001</v>
          </cell>
          <cell r="AL784">
            <v>37687</v>
          </cell>
        </row>
        <row r="785">
          <cell r="AJ785">
            <v>37686</v>
          </cell>
          <cell r="AK785">
            <v>6.15</v>
          </cell>
          <cell r="AL785">
            <v>37686</v>
          </cell>
        </row>
        <row r="786">
          <cell r="AJ786">
            <v>37685</v>
          </cell>
          <cell r="AK786">
            <v>6.2549999999999999</v>
          </cell>
          <cell r="AL786">
            <v>37685</v>
          </cell>
        </row>
        <row r="787">
          <cell r="AJ787">
            <v>37684</v>
          </cell>
          <cell r="AK787">
            <v>6.1550000000000002</v>
          </cell>
          <cell r="AL787">
            <v>37684</v>
          </cell>
        </row>
        <row r="788">
          <cell r="AJ788">
            <v>37683</v>
          </cell>
          <cell r="AK788">
            <v>6.2050000000000001</v>
          </cell>
          <cell r="AL788">
            <v>37683</v>
          </cell>
        </row>
        <row r="789">
          <cell r="AJ789">
            <v>37680</v>
          </cell>
          <cell r="AK789">
            <v>6.31</v>
          </cell>
          <cell r="AL789">
            <v>37680</v>
          </cell>
        </row>
        <row r="790">
          <cell r="AJ790">
            <v>37679</v>
          </cell>
          <cell r="AK790">
            <v>6.2850000000000001</v>
          </cell>
          <cell r="AL790">
            <v>37679</v>
          </cell>
        </row>
        <row r="791">
          <cell r="AJ791">
            <v>37678</v>
          </cell>
          <cell r="AK791">
            <v>6.1550000000000002</v>
          </cell>
          <cell r="AL791">
            <v>37678</v>
          </cell>
        </row>
        <row r="792">
          <cell r="AJ792">
            <v>37677</v>
          </cell>
          <cell r="AK792">
            <v>6.47</v>
          </cell>
          <cell r="AL792">
            <v>37677</v>
          </cell>
        </row>
        <row r="793">
          <cell r="AJ793">
            <v>37676</v>
          </cell>
          <cell r="AK793">
            <v>6.51</v>
          </cell>
          <cell r="AL793">
            <v>37676</v>
          </cell>
        </row>
        <row r="794">
          <cell r="AJ794">
            <v>37673</v>
          </cell>
          <cell r="AK794">
            <v>6.43</v>
          </cell>
          <cell r="AL794">
            <v>37673</v>
          </cell>
        </row>
        <row r="795">
          <cell r="AJ795">
            <v>37672</v>
          </cell>
          <cell r="AK795">
            <v>6.4249999999999998</v>
          </cell>
          <cell r="AL795">
            <v>37672</v>
          </cell>
        </row>
        <row r="796">
          <cell r="AJ796">
            <v>37671</v>
          </cell>
          <cell r="AK796">
            <v>6.4249999999999998</v>
          </cell>
          <cell r="AL796">
            <v>37671</v>
          </cell>
        </row>
        <row r="797">
          <cell r="AJ797">
            <v>37670</v>
          </cell>
          <cell r="AK797">
            <v>6.3650000000000002</v>
          </cell>
          <cell r="AL797">
            <v>37670</v>
          </cell>
        </row>
        <row r="798">
          <cell r="AJ798">
            <v>37666</v>
          </cell>
          <cell r="AK798">
            <v>6.02</v>
          </cell>
          <cell r="AL798">
            <v>37666</v>
          </cell>
        </row>
        <row r="799">
          <cell r="AJ799">
            <v>37665</v>
          </cell>
          <cell r="AK799">
            <v>4.9349999999999996</v>
          </cell>
          <cell r="AL799">
            <v>37665</v>
          </cell>
        </row>
        <row r="800">
          <cell r="AJ800">
            <v>37664</v>
          </cell>
          <cell r="AK800">
            <v>4.875</v>
          </cell>
          <cell r="AL800">
            <v>37664</v>
          </cell>
        </row>
        <row r="801">
          <cell r="AJ801">
            <v>37663</v>
          </cell>
          <cell r="AK801">
            <v>4.8499999999999996</v>
          </cell>
          <cell r="AL801">
            <v>37663</v>
          </cell>
        </row>
        <row r="802">
          <cell r="AJ802">
            <v>37662</v>
          </cell>
          <cell r="AK802">
            <v>4.9400000000000004</v>
          </cell>
          <cell r="AL802">
            <v>37662</v>
          </cell>
        </row>
        <row r="803">
          <cell r="AJ803">
            <v>37659</v>
          </cell>
          <cell r="AK803">
            <v>4.88</v>
          </cell>
          <cell r="AL803">
            <v>37659</v>
          </cell>
        </row>
        <row r="804">
          <cell r="AJ804">
            <v>37658</v>
          </cell>
          <cell r="AK804">
            <v>5.1100000000000003</v>
          </cell>
          <cell r="AL804">
            <v>37658</v>
          </cell>
        </row>
        <row r="805">
          <cell r="AJ805">
            <v>37657</v>
          </cell>
          <cell r="AK805">
            <v>5.07</v>
          </cell>
          <cell r="AL805">
            <v>37657</v>
          </cell>
        </row>
        <row r="806">
          <cell r="AJ806">
            <v>37656</v>
          </cell>
          <cell r="AK806">
            <v>5.0250000000000004</v>
          </cell>
          <cell r="AL806">
            <v>37656</v>
          </cell>
        </row>
        <row r="807">
          <cell r="AJ807">
            <v>37655</v>
          </cell>
          <cell r="AK807">
            <v>5.26</v>
          </cell>
          <cell r="AL807">
            <v>37655</v>
          </cell>
        </row>
        <row r="808">
          <cell r="AJ808">
            <v>37652</v>
          </cell>
          <cell r="AK808">
            <v>5.16</v>
          </cell>
          <cell r="AL808">
            <v>37652</v>
          </cell>
        </row>
        <row r="809">
          <cell r="AJ809">
            <v>37651</v>
          </cell>
          <cell r="AK809">
            <v>5.08</v>
          </cell>
          <cell r="AL809">
            <v>37651</v>
          </cell>
        </row>
        <row r="810">
          <cell r="AJ810">
            <v>37650</v>
          </cell>
          <cell r="AK810">
            <v>5.2949999999999999</v>
          </cell>
          <cell r="AL810">
            <v>37650</v>
          </cell>
        </row>
        <row r="811">
          <cell r="AJ811">
            <v>37649</v>
          </cell>
          <cell r="AK811">
            <v>5.19</v>
          </cell>
          <cell r="AL811">
            <v>37649</v>
          </cell>
        </row>
        <row r="812">
          <cell r="AJ812">
            <v>37648</v>
          </cell>
          <cell r="AK812">
            <v>5.01</v>
          </cell>
          <cell r="AL812">
            <v>37648</v>
          </cell>
        </row>
        <row r="813">
          <cell r="AJ813">
            <v>37645</v>
          </cell>
          <cell r="AK813">
            <v>5.085</v>
          </cell>
          <cell r="AL813">
            <v>37645</v>
          </cell>
        </row>
        <row r="814">
          <cell r="AJ814">
            <v>37644</v>
          </cell>
          <cell r="AK814">
            <v>5.39</v>
          </cell>
          <cell r="AL814">
            <v>37644</v>
          </cell>
        </row>
        <row r="815">
          <cell r="AJ815">
            <v>37643</v>
          </cell>
          <cell r="AK815">
            <v>5.2450000000000001</v>
          </cell>
          <cell r="AL815">
            <v>37643</v>
          </cell>
        </row>
        <row r="816">
          <cell r="AJ816">
            <v>37642</v>
          </cell>
          <cell r="AK816">
            <v>5.24</v>
          </cell>
          <cell r="AL816">
            <v>37642</v>
          </cell>
        </row>
        <row r="817">
          <cell r="AJ817">
            <v>37638</v>
          </cell>
          <cell r="AK817">
            <v>5.375</v>
          </cell>
          <cell r="AL817">
            <v>37638</v>
          </cell>
        </row>
        <row r="818">
          <cell r="AJ818">
            <v>37637</v>
          </cell>
          <cell r="AK818">
            <v>5.585</v>
          </cell>
          <cell r="AL818">
            <v>37637</v>
          </cell>
        </row>
        <row r="819">
          <cell r="AJ819">
            <v>37636</v>
          </cell>
          <cell r="AK819">
            <v>5.99</v>
          </cell>
          <cell r="AL819">
            <v>37636</v>
          </cell>
        </row>
        <row r="820">
          <cell r="AJ820">
            <v>37635</v>
          </cell>
          <cell r="AK820">
            <v>6.18</v>
          </cell>
          <cell r="AL820">
            <v>37635</v>
          </cell>
        </row>
        <row r="821">
          <cell r="AJ821">
            <v>37634</v>
          </cell>
          <cell r="AK821">
            <v>6.1349999999999998</v>
          </cell>
          <cell r="AL821">
            <v>37634</v>
          </cell>
        </row>
        <row r="822">
          <cell r="AJ822">
            <v>37631</v>
          </cell>
          <cell r="AK822">
            <v>6.1849999999999996</v>
          </cell>
          <cell r="AL822">
            <v>37631</v>
          </cell>
        </row>
        <row r="823">
          <cell r="AJ823">
            <v>37630</v>
          </cell>
          <cell r="AK823">
            <v>6.08</v>
          </cell>
          <cell r="AL823">
            <v>37630</v>
          </cell>
        </row>
        <row r="824">
          <cell r="AJ824">
            <v>37629</v>
          </cell>
          <cell r="AK824">
            <v>5.9749999999999996</v>
          </cell>
          <cell r="AL824">
            <v>37629</v>
          </cell>
        </row>
        <row r="825">
          <cell r="AJ825">
            <v>37628</v>
          </cell>
          <cell r="AK825">
            <v>6.6349999999999998</v>
          </cell>
          <cell r="AL825">
            <v>37628</v>
          </cell>
        </row>
        <row r="826">
          <cell r="AJ826">
            <v>37627</v>
          </cell>
          <cell r="AK826">
            <v>6.6550000000000002</v>
          </cell>
          <cell r="AL826">
            <v>37627</v>
          </cell>
        </row>
        <row r="827">
          <cell r="AJ827">
            <v>37624</v>
          </cell>
          <cell r="AK827">
            <v>6.1550000000000002</v>
          </cell>
          <cell r="AL827">
            <v>37624</v>
          </cell>
        </row>
        <row r="828">
          <cell r="AJ828">
            <v>37623</v>
          </cell>
          <cell r="AK828">
            <v>6.1550000000000002</v>
          </cell>
          <cell r="AL828">
            <v>37623</v>
          </cell>
        </row>
        <row r="829">
          <cell r="AJ829">
            <v>37621</v>
          </cell>
          <cell r="AK829">
            <v>5.7549999999999999</v>
          </cell>
          <cell r="AL829">
            <v>37621</v>
          </cell>
        </row>
        <row r="830">
          <cell r="AJ830">
            <v>37620</v>
          </cell>
          <cell r="AK830">
            <v>5.7649999999999997</v>
          </cell>
          <cell r="AL830">
            <v>37620</v>
          </cell>
        </row>
        <row r="831">
          <cell r="AJ831">
            <v>37617</v>
          </cell>
          <cell r="AK831">
            <v>5.9749999999999996</v>
          </cell>
          <cell r="AL831">
            <v>37617</v>
          </cell>
        </row>
        <row r="832">
          <cell r="AJ832">
            <v>37616</v>
          </cell>
          <cell r="AK832">
            <v>6.21</v>
          </cell>
          <cell r="AL832">
            <v>37616</v>
          </cell>
        </row>
        <row r="833">
          <cell r="AJ833">
            <v>37614</v>
          </cell>
          <cell r="AK833">
            <v>6.3250000000000002</v>
          </cell>
          <cell r="AL833">
            <v>37614</v>
          </cell>
        </row>
        <row r="834">
          <cell r="AJ834">
            <v>37613</v>
          </cell>
          <cell r="AK834">
            <v>6.4550000000000001</v>
          </cell>
          <cell r="AL834">
            <v>37613</v>
          </cell>
        </row>
        <row r="835">
          <cell r="AJ835">
            <v>37610</v>
          </cell>
          <cell r="AK835">
            <v>6.41</v>
          </cell>
          <cell r="AL835">
            <v>37610</v>
          </cell>
        </row>
        <row r="836">
          <cell r="AJ836">
            <v>37609</v>
          </cell>
          <cell r="AK836">
            <v>6.3250000000000002</v>
          </cell>
          <cell r="AL836">
            <v>37609</v>
          </cell>
        </row>
        <row r="837">
          <cell r="AJ837">
            <v>37608</v>
          </cell>
          <cell r="AK837">
            <v>6.4649999999999999</v>
          </cell>
          <cell r="AL837">
            <v>37608</v>
          </cell>
        </row>
        <row r="838">
          <cell r="AJ838">
            <v>37607</v>
          </cell>
          <cell r="AK838">
            <v>7</v>
          </cell>
          <cell r="AL838">
            <v>37607</v>
          </cell>
        </row>
        <row r="839">
          <cell r="AJ839">
            <v>37606</v>
          </cell>
          <cell r="AK839">
            <v>7.01</v>
          </cell>
          <cell r="AL839">
            <v>37606</v>
          </cell>
        </row>
        <row r="840">
          <cell r="AJ840">
            <v>37603</v>
          </cell>
          <cell r="AK840">
            <v>6.62</v>
          </cell>
          <cell r="AL840">
            <v>37603</v>
          </cell>
        </row>
        <row r="841">
          <cell r="AJ841">
            <v>37602</v>
          </cell>
          <cell r="AK841">
            <v>6.89</v>
          </cell>
          <cell r="AL841">
            <v>37602</v>
          </cell>
        </row>
        <row r="842">
          <cell r="AJ842">
            <v>37601</v>
          </cell>
          <cell r="AK842">
            <v>7.0049999999999999</v>
          </cell>
          <cell r="AL842">
            <v>37601</v>
          </cell>
        </row>
        <row r="843">
          <cell r="AJ843">
            <v>37600</v>
          </cell>
          <cell r="AK843">
            <v>7.0449999999999999</v>
          </cell>
          <cell r="AL843">
            <v>37600</v>
          </cell>
        </row>
        <row r="844">
          <cell r="AJ844">
            <v>37599</v>
          </cell>
          <cell r="AK844">
            <v>6.5</v>
          </cell>
          <cell r="AL844">
            <v>37599</v>
          </cell>
        </row>
        <row r="845">
          <cell r="AJ845">
            <v>37596</v>
          </cell>
          <cell r="AK845">
            <v>7.0650000000000004</v>
          </cell>
          <cell r="AL845">
            <v>37596</v>
          </cell>
        </row>
        <row r="846">
          <cell r="AJ846">
            <v>37595</v>
          </cell>
          <cell r="AK846">
            <v>7.0549999999999997</v>
          </cell>
          <cell r="AL846">
            <v>37595</v>
          </cell>
        </row>
        <row r="847">
          <cell r="AJ847">
            <v>37594</v>
          </cell>
          <cell r="AK847">
            <v>6.9935</v>
          </cell>
          <cell r="AL847">
            <v>37594</v>
          </cell>
        </row>
        <row r="848">
          <cell r="AJ848">
            <v>37593</v>
          </cell>
          <cell r="AK848">
            <v>7.94</v>
          </cell>
          <cell r="AL848">
            <v>37593</v>
          </cell>
        </row>
        <row r="849">
          <cell r="AJ849">
            <v>37592</v>
          </cell>
          <cell r="AK849">
            <v>8.5</v>
          </cell>
          <cell r="AL849">
            <v>37592</v>
          </cell>
        </row>
        <row r="850">
          <cell r="AJ850">
            <v>37589</v>
          </cell>
          <cell r="AK850">
            <v>8.5649999999999995</v>
          </cell>
          <cell r="AL850">
            <v>37589</v>
          </cell>
        </row>
        <row r="851">
          <cell r="AJ851">
            <v>37587</v>
          </cell>
          <cell r="AK851">
            <v>8.5399999999999991</v>
          </cell>
          <cell r="AL851">
            <v>37587</v>
          </cell>
        </row>
        <row r="852">
          <cell r="AJ852">
            <v>37586</v>
          </cell>
          <cell r="AK852">
            <v>7.9249999999999998</v>
          </cell>
          <cell r="AL852">
            <v>37586</v>
          </cell>
        </row>
        <row r="853">
          <cell r="AJ853">
            <v>37585</v>
          </cell>
          <cell r="AK853">
            <v>8.1449999999999996</v>
          </cell>
          <cell r="AL853">
            <v>37585</v>
          </cell>
        </row>
        <row r="854">
          <cell r="AJ854">
            <v>37582</v>
          </cell>
          <cell r="AK854">
            <v>7.86</v>
          </cell>
          <cell r="AL854">
            <v>37582</v>
          </cell>
        </row>
        <row r="855">
          <cell r="AJ855">
            <v>37581</v>
          </cell>
          <cell r="AK855">
            <v>8.07</v>
          </cell>
          <cell r="AL855">
            <v>37581</v>
          </cell>
        </row>
        <row r="856">
          <cell r="AJ856">
            <v>37580</v>
          </cell>
          <cell r="AK856">
            <v>7.4405000000000001</v>
          </cell>
          <cell r="AL856">
            <v>37580</v>
          </cell>
        </row>
        <row r="857">
          <cell r="AJ857">
            <v>37579</v>
          </cell>
          <cell r="AK857">
            <v>7.085</v>
          </cell>
          <cell r="AL857">
            <v>37579</v>
          </cell>
        </row>
        <row r="858">
          <cell r="AJ858">
            <v>37578</v>
          </cell>
          <cell r="AK858">
            <v>6.9850000000000003</v>
          </cell>
          <cell r="AL858">
            <v>37578</v>
          </cell>
        </row>
        <row r="859">
          <cell r="AJ859">
            <v>37575</v>
          </cell>
          <cell r="AK859">
            <v>6.7350000000000003</v>
          </cell>
          <cell r="AL859">
            <v>37575</v>
          </cell>
        </row>
        <row r="860">
          <cell r="AJ860">
            <v>37574</v>
          </cell>
          <cell r="AK860">
            <v>6.2750000000000004</v>
          </cell>
          <cell r="AL860">
            <v>37574</v>
          </cell>
        </row>
        <row r="861">
          <cell r="AJ861">
            <v>37573</v>
          </cell>
          <cell r="AK861">
            <v>5.8895</v>
          </cell>
          <cell r="AL861">
            <v>37573</v>
          </cell>
        </row>
        <row r="862">
          <cell r="AJ862">
            <v>37572</v>
          </cell>
          <cell r="AK862">
            <v>5.7050000000000001</v>
          </cell>
          <cell r="AL862">
            <v>37572</v>
          </cell>
        </row>
        <row r="863">
          <cell r="AJ863">
            <v>37571</v>
          </cell>
          <cell r="AK863">
            <v>5.24</v>
          </cell>
          <cell r="AL863">
            <v>37571</v>
          </cell>
        </row>
        <row r="864">
          <cell r="AJ864">
            <v>37568</v>
          </cell>
          <cell r="AK864">
            <v>5.68</v>
          </cell>
          <cell r="AL864">
            <v>37568</v>
          </cell>
        </row>
        <row r="865">
          <cell r="AJ865">
            <v>37567</v>
          </cell>
          <cell r="AK865">
            <v>7.2750000000000004</v>
          </cell>
          <cell r="AL865">
            <v>37567</v>
          </cell>
        </row>
        <row r="866">
          <cell r="AJ866">
            <v>37566</v>
          </cell>
          <cell r="AK866">
            <v>8.09</v>
          </cell>
          <cell r="AL866">
            <v>37566</v>
          </cell>
        </row>
        <row r="867">
          <cell r="AJ867">
            <v>37565</v>
          </cell>
          <cell r="AK867">
            <v>7.51</v>
          </cell>
          <cell r="AL867">
            <v>37565</v>
          </cell>
        </row>
        <row r="868">
          <cell r="AJ868">
            <v>37564</v>
          </cell>
          <cell r="AK868">
            <v>7.82</v>
          </cell>
          <cell r="AL868">
            <v>37564</v>
          </cell>
        </row>
        <row r="869">
          <cell r="AJ869">
            <v>37561</v>
          </cell>
          <cell r="AK869">
            <v>7.05</v>
          </cell>
          <cell r="AL869">
            <v>37561</v>
          </cell>
        </row>
        <row r="870">
          <cell r="AJ870">
            <v>37560</v>
          </cell>
          <cell r="AK870">
            <v>5.95</v>
          </cell>
          <cell r="AL870">
            <v>37560</v>
          </cell>
        </row>
        <row r="871">
          <cell r="AJ871">
            <v>37559</v>
          </cell>
          <cell r="AK871">
            <v>5.62</v>
          </cell>
          <cell r="AL871">
            <v>37559</v>
          </cell>
        </row>
        <row r="872">
          <cell r="AJ872">
            <v>37558</v>
          </cell>
          <cell r="AK872">
            <v>5.335</v>
          </cell>
          <cell r="AL872">
            <v>37558</v>
          </cell>
        </row>
        <row r="873">
          <cell r="AJ873">
            <v>37557</v>
          </cell>
          <cell r="AK873">
            <v>5.58</v>
          </cell>
          <cell r="AL873">
            <v>37557</v>
          </cell>
        </row>
        <row r="874">
          <cell r="AJ874">
            <v>37554</v>
          </cell>
          <cell r="AK874">
            <v>5.55</v>
          </cell>
          <cell r="AL874">
            <v>37554</v>
          </cell>
        </row>
        <row r="875">
          <cell r="AJ875">
            <v>37553</v>
          </cell>
          <cell r="AK875">
            <v>5.23</v>
          </cell>
          <cell r="AL875">
            <v>37553</v>
          </cell>
        </row>
        <row r="876">
          <cell r="AJ876">
            <v>37552</v>
          </cell>
          <cell r="AK876">
            <v>5.51</v>
          </cell>
          <cell r="AL876">
            <v>37552</v>
          </cell>
        </row>
        <row r="877">
          <cell r="AJ877">
            <v>37551</v>
          </cell>
          <cell r="AK877">
            <v>5.2949999999999999</v>
          </cell>
          <cell r="AL877">
            <v>37551</v>
          </cell>
        </row>
        <row r="878">
          <cell r="AJ878">
            <v>37550</v>
          </cell>
          <cell r="AK878">
            <v>5.125</v>
          </cell>
          <cell r="AL878">
            <v>37550</v>
          </cell>
        </row>
        <row r="879">
          <cell r="AJ879">
            <v>37547</v>
          </cell>
          <cell r="AK879">
            <v>4.7</v>
          </cell>
          <cell r="AL879">
            <v>37547</v>
          </cell>
        </row>
        <row r="880">
          <cell r="AJ880">
            <v>37546</v>
          </cell>
          <cell r="AK880">
            <v>4.6550000000000002</v>
          </cell>
          <cell r="AL880">
            <v>37546</v>
          </cell>
        </row>
        <row r="881">
          <cell r="AJ881">
            <v>37545</v>
          </cell>
          <cell r="AK881">
            <v>4.3250000000000002</v>
          </cell>
          <cell r="AL881">
            <v>37545</v>
          </cell>
        </row>
        <row r="882">
          <cell r="AJ882">
            <v>37544</v>
          </cell>
          <cell r="AK882">
            <v>4.72</v>
          </cell>
          <cell r="AL882">
            <v>37544</v>
          </cell>
        </row>
        <row r="883">
          <cell r="AJ883">
            <v>37543</v>
          </cell>
          <cell r="AK883">
            <v>4.2750000000000004</v>
          </cell>
          <cell r="AL883">
            <v>37543</v>
          </cell>
        </row>
        <row r="884">
          <cell r="AJ884">
            <v>37540</v>
          </cell>
          <cell r="AK884">
            <v>4.4050000000000002</v>
          </cell>
          <cell r="AL884">
            <v>37540</v>
          </cell>
        </row>
        <row r="885">
          <cell r="AJ885">
            <v>37539</v>
          </cell>
          <cell r="AK885">
            <v>3.8755000000000002</v>
          </cell>
          <cell r="AL885">
            <v>37539</v>
          </cell>
        </row>
        <row r="886">
          <cell r="AJ886">
            <v>37538</v>
          </cell>
          <cell r="AK886">
            <v>3.6850000000000001</v>
          </cell>
          <cell r="AL886">
            <v>37538</v>
          </cell>
        </row>
        <row r="887">
          <cell r="AJ887">
            <v>37537</v>
          </cell>
          <cell r="AK887">
            <v>3.7549999999999999</v>
          </cell>
          <cell r="AL887">
            <v>37537</v>
          </cell>
        </row>
        <row r="888">
          <cell r="AJ888">
            <v>37536</v>
          </cell>
          <cell r="AK888">
            <v>3.87</v>
          </cell>
          <cell r="AL888">
            <v>37536</v>
          </cell>
        </row>
        <row r="889">
          <cell r="AJ889">
            <v>37533</v>
          </cell>
          <cell r="AK889">
            <v>4.07</v>
          </cell>
          <cell r="AL889">
            <v>37533</v>
          </cell>
        </row>
        <row r="890">
          <cell r="AJ890">
            <v>37532</v>
          </cell>
          <cell r="AK890">
            <v>4.2850000000000001</v>
          </cell>
          <cell r="AL890">
            <v>37532</v>
          </cell>
        </row>
        <row r="891">
          <cell r="AJ891">
            <v>37531</v>
          </cell>
          <cell r="AK891">
            <v>4.5049999999999999</v>
          </cell>
          <cell r="AL891">
            <v>37531</v>
          </cell>
        </row>
        <row r="892">
          <cell r="AJ892">
            <v>37530</v>
          </cell>
          <cell r="AK892">
            <v>4.51</v>
          </cell>
          <cell r="AL892">
            <v>37530</v>
          </cell>
        </row>
        <row r="893">
          <cell r="AJ893">
            <v>37529</v>
          </cell>
          <cell r="AK893">
            <v>4.28</v>
          </cell>
          <cell r="AL893">
            <v>37529</v>
          </cell>
        </row>
        <row r="894">
          <cell r="AJ894">
            <v>37526</v>
          </cell>
          <cell r="AK894">
            <v>4.28</v>
          </cell>
          <cell r="AL894">
            <v>37526</v>
          </cell>
        </row>
        <row r="895">
          <cell r="AJ895">
            <v>37525</v>
          </cell>
          <cell r="AK895">
            <v>4.4349999999999996</v>
          </cell>
          <cell r="AL895">
            <v>37525</v>
          </cell>
        </row>
        <row r="896">
          <cell r="AJ896">
            <v>37524</v>
          </cell>
          <cell r="AK896">
            <v>4.6849999999999996</v>
          </cell>
          <cell r="AL896">
            <v>37524</v>
          </cell>
        </row>
        <row r="897">
          <cell r="AJ897">
            <v>37523</v>
          </cell>
          <cell r="AK897">
            <v>4.4400000000000004</v>
          </cell>
          <cell r="AL897">
            <v>37523</v>
          </cell>
        </row>
        <row r="898">
          <cell r="AJ898">
            <v>37522</v>
          </cell>
          <cell r="AK898">
            <v>4.4050000000000002</v>
          </cell>
          <cell r="AL898">
            <v>37522</v>
          </cell>
        </row>
        <row r="899">
          <cell r="AJ899">
            <v>37519</v>
          </cell>
          <cell r="AK899">
            <v>4.6050000000000004</v>
          </cell>
          <cell r="AL899">
            <v>37519</v>
          </cell>
        </row>
        <row r="900">
          <cell r="AJ900">
            <v>37518</v>
          </cell>
          <cell r="AK900">
            <v>4.58</v>
          </cell>
          <cell r="AL900">
            <v>37518</v>
          </cell>
        </row>
        <row r="901">
          <cell r="AJ901">
            <v>37517</v>
          </cell>
          <cell r="AK901">
            <v>4.74</v>
          </cell>
          <cell r="AL901">
            <v>37517</v>
          </cell>
        </row>
        <row r="902">
          <cell r="AJ902">
            <v>37516</v>
          </cell>
          <cell r="AK902">
            <v>4.875</v>
          </cell>
          <cell r="AL902">
            <v>37516</v>
          </cell>
        </row>
        <row r="903">
          <cell r="AJ903">
            <v>37515</v>
          </cell>
          <cell r="AK903">
            <v>4.95</v>
          </cell>
          <cell r="AL903">
            <v>37515</v>
          </cell>
        </row>
        <row r="904">
          <cell r="AJ904">
            <v>37512</v>
          </cell>
          <cell r="AK904">
            <v>5.2850000000000001</v>
          </cell>
          <cell r="AL904">
            <v>37512</v>
          </cell>
        </row>
        <row r="905">
          <cell r="AJ905">
            <v>37511</v>
          </cell>
          <cell r="AK905">
            <v>5.37</v>
          </cell>
          <cell r="AL905">
            <v>37511</v>
          </cell>
        </row>
        <row r="906">
          <cell r="AJ906">
            <v>37510</v>
          </cell>
          <cell r="AK906">
            <v>5.5449999999999999</v>
          </cell>
          <cell r="AL906">
            <v>37510</v>
          </cell>
        </row>
        <row r="907">
          <cell r="AJ907">
            <v>37509</v>
          </cell>
          <cell r="AK907">
            <v>5.2850000000000001</v>
          </cell>
          <cell r="AL907">
            <v>37509</v>
          </cell>
        </row>
        <row r="908">
          <cell r="AJ908">
            <v>37508</v>
          </cell>
          <cell r="AK908">
            <v>4.625</v>
          </cell>
          <cell r="AL908">
            <v>37508</v>
          </cell>
        </row>
        <row r="909">
          <cell r="AJ909">
            <v>37505</v>
          </cell>
          <cell r="AK909">
            <v>4.63</v>
          </cell>
          <cell r="AL909">
            <v>37505</v>
          </cell>
        </row>
        <row r="910">
          <cell r="AJ910">
            <v>37504</v>
          </cell>
          <cell r="AK910">
            <v>4.53</v>
          </cell>
          <cell r="AL910">
            <v>37504</v>
          </cell>
        </row>
        <row r="911">
          <cell r="AJ911">
            <v>37503</v>
          </cell>
          <cell r="AK911">
            <v>4.71</v>
          </cell>
          <cell r="AL911">
            <v>37503</v>
          </cell>
        </row>
        <row r="912">
          <cell r="AJ912">
            <v>37502</v>
          </cell>
          <cell r="AK912">
            <v>4.74</v>
          </cell>
          <cell r="AL912">
            <v>37502</v>
          </cell>
        </row>
        <row r="913">
          <cell r="AJ913">
            <v>37498</v>
          </cell>
          <cell r="AK913">
            <v>5.0549999999999997</v>
          </cell>
          <cell r="AL913">
            <v>37498</v>
          </cell>
        </row>
        <row r="914">
          <cell r="AJ914">
            <v>37497</v>
          </cell>
          <cell r="AK914">
            <v>5.19</v>
          </cell>
          <cell r="AL914">
            <v>37497</v>
          </cell>
        </row>
        <row r="915">
          <cell r="AJ915">
            <v>37496</v>
          </cell>
          <cell r="AK915">
            <v>5.12</v>
          </cell>
          <cell r="AL915">
            <v>37496</v>
          </cell>
        </row>
        <row r="916">
          <cell r="AJ916">
            <v>37495</v>
          </cell>
          <cell r="AK916">
            <v>5.46</v>
          </cell>
          <cell r="AL916">
            <v>37495</v>
          </cell>
        </row>
        <row r="917">
          <cell r="AJ917">
            <v>37494</v>
          </cell>
          <cell r="AK917">
            <v>5.79</v>
          </cell>
          <cell r="AL917">
            <v>37494</v>
          </cell>
        </row>
        <row r="918">
          <cell r="AJ918">
            <v>37491</v>
          </cell>
          <cell r="AK918">
            <v>5.7450000000000001</v>
          </cell>
          <cell r="AL918">
            <v>37491</v>
          </cell>
        </row>
        <row r="919">
          <cell r="AJ919">
            <v>37490</v>
          </cell>
          <cell r="AK919">
            <v>6.15</v>
          </cell>
          <cell r="AL919">
            <v>37490</v>
          </cell>
        </row>
        <row r="920">
          <cell r="AJ920">
            <v>37489</v>
          </cell>
          <cell r="AK920">
            <v>6.3650000000000002</v>
          </cell>
          <cell r="AL920">
            <v>37489</v>
          </cell>
        </row>
        <row r="921">
          <cell r="AJ921">
            <v>37488</v>
          </cell>
          <cell r="AK921">
            <v>6.0449999999999999</v>
          </cell>
          <cell r="AL921">
            <v>37488</v>
          </cell>
        </row>
        <row r="922">
          <cell r="AJ922">
            <v>37487</v>
          </cell>
          <cell r="AK922">
            <v>6.3250000000000002</v>
          </cell>
          <cell r="AL922">
            <v>37487</v>
          </cell>
        </row>
        <row r="923">
          <cell r="AJ923">
            <v>37484</v>
          </cell>
          <cell r="AK923">
            <v>5.3449999999999998</v>
          </cell>
          <cell r="AL923">
            <v>37484</v>
          </cell>
        </row>
        <row r="924">
          <cell r="AJ924">
            <v>37483</v>
          </cell>
          <cell r="AK924">
            <v>5.1449999999999996</v>
          </cell>
          <cell r="AL924">
            <v>37483</v>
          </cell>
        </row>
        <row r="925">
          <cell r="AJ925">
            <v>37482</v>
          </cell>
          <cell r="AK925">
            <v>4.8099999999999996</v>
          </cell>
          <cell r="AL925">
            <v>37482</v>
          </cell>
        </row>
        <row r="926">
          <cell r="AJ926">
            <v>37481</v>
          </cell>
          <cell r="AK926">
            <v>4.5049999999999999</v>
          </cell>
          <cell r="AL926">
            <v>37481</v>
          </cell>
        </row>
        <row r="927">
          <cell r="AJ927">
            <v>37480</v>
          </cell>
          <cell r="AK927">
            <v>4.5999999999999996</v>
          </cell>
          <cell r="AL927">
            <v>37480</v>
          </cell>
        </row>
        <row r="928">
          <cell r="AJ928">
            <v>37477</v>
          </cell>
          <cell r="AK928">
            <v>4.5999999999999996</v>
          </cell>
          <cell r="AL928">
            <v>37477</v>
          </cell>
        </row>
        <row r="929">
          <cell r="AJ929">
            <v>37476</v>
          </cell>
          <cell r="AK929">
            <v>4.71</v>
          </cell>
          <cell r="AL929">
            <v>37476</v>
          </cell>
        </row>
        <row r="930">
          <cell r="AJ930">
            <v>37475</v>
          </cell>
          <cell r="AK930">
            <v>4.4249999999999998</v>
          </cell>
          <cell r="AL930">
            <v>37475</v>
          </cell>
        </row>
        <row r="931">
          <cell r="AJ931">
            <v>37474</v>
          </cell>
          <cell r="AK931">
            <v>4.5250000000000004</v>
          </cell>
          <cell r="AL931">
            <v>37474</v>
          </cell>
        </row>
        <row r="932">
          <cell r="AJ932">
            <v>37473</v>
          </cell>
          <cell r="AK932">
            <v>4.3</v>
          </cell>
          <cell r="AL932">
            <v>37473</v>
          </cell>
        </row>
        <row r="933">
          <cell r="AJ933">
            <v>37470</v>
          </cell>
          <cell r="AK933">
            <v>4.6749999999999998</v>
          </cell>
          <cell r="AL933">
            <v>37470</v>
          </cell>
        </row>
        <row r="934">
          <cell r="AJ934">
            <v>37469</v>
          </cell>
          <cell r="AK934">
            <v>5.0049999999999999</v>
          </cell>
          <cell r="AL934">
            <v>37469</v>
          </cell>
        </row>
        <row r="935">
          <cell r="AJ935">
            <v>37468</v>
          </cell>
          <cell r="AK935">
            <v>5.5350000000000001</v>
          </cell>
          <cell r="AL935">
            <v>37468</v>
          </cell>
        </row>
        <row r="936">
          <cell r="AJ936">
            <v>37467</v>
          </cell>
          <cell r="AK936">
            <v>8.11</v>
          </cell>
          <cell r="AL936">
            <v>37467</v>
          </cell>
        </row>
        <row r="937">
          <cell r="AJ937">
            <v>37466</v>
          </cell>
          <cell r="AK937">
            <v>7.56</v>
          </cell>
          <cell r="AL937">
            <v>37466</v>
          </cell>
        </row>
        <row r="938">
          <cell r="AJ938">
            <v>37463</v>
          </cell>
          <cell r="AK938">
            <v>7.3550000000000004</v>
          </cell>
          <cell r="AL938">
            <v>37463</v>
          </cell>
        </row>
        <row r="939">
          <cell r="AJ939">
            <v>37462</v>
          </cell>
          <cell r="AK939">
            <v>7.53</v>
          </cell>
          <cell r="AL939">
            <v>37462</v>
          </cell>
        </row>
        <row r="940">
          <cell r="AJ940">
            <v>37461</v>
          </cell>
          <cell r="AK940">
            <v>8.51</v>
          </cell>
          <cell r="AL940">
            <v>37461</v>
          </cell>
        </row>
        <row r="941">
          <cell r="AJ941">
            <v>37460</v>
          </cell>
          <cell r="AK941">
            <v>8</v>
          </cell>
          <cell r="AL941">
            <v>37460</v>
          </cell>
        </row>
        <row r="942">
          <cell r="AJ942">
            <v>37459</v>
          </cell>
          <cell r="AK942">
            <v>8.6449999999999996</v>
          </cell>
          <cell r="AL942">
            <v>37459</v>
          </cell>
        </row>
        <row r="943">
          <cell r="AJ943">
            <v>37456</v>
          </cell>
          <cell r="AK943">
            <v>9.0649999999999995</v>
          </cell>
          <cell r="AL943">
            <v>37456</v>
          </cell>
        </row>
        <row r="944">
          <cell r="AJ944">
            <v>37455</v>
          </cell>
          <cell r="AK944">
            <v>9.4949999999999992</v>
          </cell>
          <cell r="AL944">
            <v>37455</v>
          </cell>
        </row>
        <row r="945">
          <cell r="AJ945">
            <v>37454</v>
          </cell>
          <cell r="AK945">
            <v>9.7449999999999992</v>
          </cell>
          <cell r="AL945">
            <v>37454</v>
          </cell>
        </row>
        <row r="946">
          <cell r="AJ946">
            <v>37453</v>
          </cell>
          <cell r="AK946">
            <v>10.65</v>
          </cell>
          <cell r="AL946">
            <v>37453</v>
          </cell>
        </row>
        <row r="947">
          <cell r="AJ947">
            <v>37452</v>
          </cell>
          <cell r="AK947">
            <v>10.945</v>
          </cell>
          <cell r="AL947">
            <v>37452</v>
          </cell>
        </row>
        <row r="948">
          <cell r="AJ948">
            <v>37449</v>
          </cell>
          <cell r="AK948">
            <v>9.9550000000000001</v>
          </cell>
          <cell r="AL948">
            <v>37449</v>
          </cell>
        </row>
        <row r="949">
          <cell r="AJ949">
            <v>37448</v>
          </cell>
          <cell r="AK949">
            <v>9.9649999999999999</v>
          </cell>
          <cell r="AL949">
            <v>37448</v>
          </cell>
        </row>
        <row r="950">
          <cell r="AJ950">
            <v>37447</v>
          </cell>
          <cell r="AK950">
            <v>9.0449999999999999</v>
          </cell>
          <cell r="AL950">
            <v>37447</v>
          </cell>
        </row>
        <row r="951">
          <cell r="AJ951">
            <v>37446</v>
          </cell>
          <cell r="AK951">
            <v>9.3000000000000007</v>
          </cell>
          <cell r="AL951">
            <v>37446</v>
          </cell>
        </row>
        <row r="952">
          <cell r="AJ952">
            <v>37445</v>
          </cell>
          <cell r="AK952">
            <v>9.7799999999999994</v>
          </cell>
          <cell r="AL952">
            <v>37445</v>
          </cell>
        </row>
        <row r="953">
          <cell r="AJ953">
            <v>37442</v>
          </cell>
          <cell r="AK953">
            <v>9.4949999999999992</v>
          </cell>
          <cell r="AL953">
            <v>37442</v>
          </cell>
        </row>
        <row r="954">
          <cell r="AJ954">
            <v>37440</v>
          </cell>
          <cell r="AK954">
            <v>8.7249999999999996</v>
          </cell>
          <cell r="AL954">
            <v>37440</v>
          </cell>
        </row>
        <row r="955">
          <cell r="AJ955">
            <v>37439</v>
          </cell>
          <cell r="AK955">
            <v>8.0299999999999994</v>
          </cell>
          <cell r="AL955">
            <v>37439</v>
          </cell>
        </row>
        <row r="956">
          <cell r="AJ956">
            <v>37438</v>
          </cell>
          <cell r="AK956">
            <v>8.57</v>
          </cell>
          <cell r="AL956">
            <v>37438</v>
          </cell>
        </row>
        <row r="957">
          <cell r="AJ957">
            <v>37435</v>
          </cell>
          <cell r="AK957">
            <v>8.59</v>
          </cell>
          <cell r="AL957">
            <v>37435</v>
          </cell>
        </row>
        <row r="958">
          <cell r="AJ958">
            <v>37434</v>
          </cell>
          <cell r="AK958">
            <v>8.5399999999999991</v>
          </cell>
          <cell r="AL958">
            <v>37434</v>
          </cell>
        </row>
        <row r="959">
          <cell r="AJ959">
            <v>37433</v>
          </cell>
          <cell r="AK959">
            <v>10.035</v>
          </cell>
          <cell r="AL959">
            <v>37433</v>
          </cell>
        </row>
        <row r="960">
          <cell r="AJ960">
            <v>37432</v>
          </cell>
          <cell r="AK960">
            <v>10.585000000000001</v>
          </cell>
          <cell r="AL960">
            <v>37432</v>
          </cell>
        </row>
        <row r="961">
          <cell r="AJ961">
            <v>37431</v>
          </cell>
          <cell r="AK961">
            <v>11.54</v>
          </cell>
          <cell r="AL961">
            <v>37431</v>
          </cell>
        </row>
        <row r="962">
          <cell r="AJ962">
            <v>37428</v>
          </cell>
          <cell r="AK962">
            <v>11.33</v>
          </cell>
          <cell r="AL962">
            <v>37428</v>
          </cell>
        </row>
        <row r="963">
          <cell r="AJ963">
            <v>37427</v>
          </cell>
          <cell r="AK963">
            <v>11.815</v>
          </cell>
          <cell r="AL963">
            <v>37427</v>
          </cell>
        </row>
        <row r="964">
          <cell r="AJ964">
            <v>37426</v>
          </cell>
          <cell r="AK964">
            <v>11.925000000000001</v>
          </cell>
          <cell r="AL964">
            <v>37426</v>
          </cell>
        </row>
        <row r="965">
          <cell r="AJ965">
            <v>37425</v>
          </cell>
          <cell r="AK965">
            <v>14.14</v>
          </cell>
          <cell r="AL965">
            <v>37425</v>
          </cell>
        </row>
        <row r="966">
          <cell r="AJ966">
            <v>37424</v>
          </cell>
          <cell r="AK966">
            <v>14.215</v>
          </cell>
          <cell r="AL966">
            <v>37424</v>
          </cell>
        </row>
        <row r="967">
          <cell r="AJ967">
            <v>37421</v>
          </cell>
          <cell r="AK967">
            <v>14.09</v>
          </cell>
          <cell r="AL967">
            <v>37421</v>
          </cell>
        </row>
        <row r="968">
          <cell r="AJ968">
            <v>37420</v>
          </cell>
          <cell r="AK968">
            <v>13.83</v>
          </cell>
          <cell r="AL968">
            <v>37420</v>
          </cell>
        </row>
        <row r="969">
          <cell r="AJ969">
            <v>37419</v>
          </cell>
          <cell r="AK969">
            <v>13.975</v>
          </cell>
          <cell r="AL969">
            <v>37419</v>
          </cell>
        </row>
        <row r="970">
          <cell r="AJ970">
            <v>37418</v>
          </cell>
          <cell r="AK970">
            <v>15.3</v>
          </cell>
          <cell r="AL970">
            <v>37418</v>
          </cell>
        </row>
        <row r="971">
          <cell r="AJ971">
            <v>37417</v>
          </cell>
          <cell r="AK971">
            <v>16.015000000000001</v>
          </cell>
          <cell r="AL971">
            <v>37417</v>
          </cell>
        </row>
        <row r="972">
          <cell r="AJ972">
            <v>37414</v>
          </cell>
          <cell r="AK972">
            <v>16.149999999999999</v>
          </cell>
          <cell r="AL972">
            <v>37414</v>
          </cell>
        </row>
        <row r="973">
          <cell r="AJ973">
            <v>37413</v>
          </cell>
          <cell r="AK973">
            <v>16.305</v>
          </cell>
          <cell r="AL973">
            <v>37413</v>
          </cell>
        </row>
        <row r="974">
          <cell r="AJ974">
            <v>37412</v>
          </cell>
          <cell r="AK974">
            <v>16.3</v>
          </cell>
          <cell r="AL974">
            <v>37412</v>
          </cell>
        </row>
        <row r="975">
          <cell r="AJ975">
            <v>37411</v>
          </cell>
          <cell r="AK975">
            <v>16.54</v>
          </cell>
          <cell r="AL975">
            <v>37411</v>
          </cell>
        </row>
        <row r="976">
          <cell r="AJ976">
            <v>37410</v>
          </cell>
          <cell r="AK976">
            <v>15.75</v>
          </cell>
          <cell r="AL976">
            <v>37410</v>
          </cell>
        </row>
        <row r="977">
          <cell r="AJ977">
            <v>37407</v>
          </cell>
          <cell r="AK977">
            <v>16.73</v>
          </cell>
          <cell r="AL977">
            <v>37407</v>
          </cell>
        </row>
        <row r="978">
          <cell r="AJ978">
            <v>37406</v>
          </cell>
          <cell r="AK978">
            <v>17.2</v>
          </cell>
          <cell r="AL978">
            <v>37406</v>
          </cell>
        </row>
        <row r="979">
          <cell r="AJ979">
            <v>37405</v>
          </cell>
          <cell r="AK979">
            <v>17.454999999999998</v>
          </cell>
          <cell r="AL979">
            <v>37405</v>
          </cell>
        </row>
        <row r="980">
          <cell r="AJ980">
            <v>37404</v>
          </cell>
          <cell r="AK980">
            <v>16.82</v>
          </cell>
          <cell r="AL980">
            <v>37404</v>
          </cell>
        </row>
        <row r="981">
          <cell r="AJ981">
            <v>37400</v>
          </cell>
          <cell r="AK981">
            <v>17.515000000000001</v>
          </cell>
          <cell r="AL981">
            <v>37400</v>
          </cell>
        </row>
        <row r="982">
          <cell r="AJ982">
            <v>37399</v>
          </cell>
          <cell r="AK982">
            <v>17.864999999999998</v>
          </cell>
          <cell r="AL982">
            <v>37399</v>
          </cell>
        </row>
        <row r="983">
          <cell r="AJ983">
            <v>37398</v>
          </cell>
          <cell r="AK983">
            <v>19.024999999999999</v>
          </cell>
          <cell r="AL983">
            <v>37398</v>
          </cell>
        </row>
        <row r="984">
          <cell r="AJ984">
            <v>37397</v>
          </cell>
          <cell r="AK984">
            <v>18.285</v>
          </cell>
          <cell r="AL984">
            <v>37397</v>
          </cell>
        </row>
        <row r="985">
          <cell r="AJ985">
            <v>37396</v>
          </cell>
          <cell r="AK985">
            <v>19.795000000000002</v>
          </cell>
          <cell r="AL985">
            <v>37396</v>
          </cell>
        </row>
        <row r="986">
          <cell r="AJ986">
            <v>37393</v>
          </cell>
          <cell r="AK986">
            <v>19.585000000000001</v>
          </cell>
          <cell r="AL986">
            <v>37393</v>
          </cell>
        </row>
        <row r="987">
          <cell r="AJ987">
            <v>37392</v>
          </cell>
          <cell r="AK987">
            <v>18.984999999999999</v>
          </cell>
          <cell r="AL987">
            <v>37392</v>
          </cell>
        </row>
        <row r="988">
          <cell r="AJ988">
            <v>37391</v>
          </cell>
          <cell r="AK988">
            <v>18.95</v>
          </cell>
          <cell r="AL988">
            <v>37391</v>
          </cell>
        </row>
        <row r="989">
          <cell r="AJ989">
            <v>37390</v>
          </cell>
          <cell r="AK989">
            <v>18.585000000000001</v>
          </cell>
          <cell r="AL989">
            <v>37390</v>
          </cell>
        </row>
        <row r="990">
          <cell r="AJ990">
            <v>37389</v>
          </cell>
          <cell r="AK990">
            <v>16.905000000000001</v>
          </cell>
          <cell r="AL990">
            <v>37389</v>
          </cell>
        </row>
        <row r="991">
          <cell r="AJ991">
            <v>37386</v>
          </cell>
          <cell r="AK991">
            <v>15.94</v>
          </cell>
          <cell r="AL991">
            <v>37386</v>
          </cell>
        </row>
        <row r="992">
          <cell r="AJ992">
            <v>37385</v>
          </cell>
          <cell r="AK992">
            <v>17.23</v>
          </cell>
          <cell r="AL992">
            <v>37385</v>
          </cell>
        </row>
        <row r="993">
          <cell r="AJ993">
            <v>37384</v>
          </cell>
          <cell r="AK993">
            <v>18</v>
          </cell>
          <cell r="AL993">
            <v>37384</v>
          </cell>
        </row>
        <row r="994">
          <cell r="AJ994">
            <v>37383</v>
          </cell>
          <cell r="AK994">
            <v>16.145</v>
          </cell>
          <cell r="AL994">
            <v>37383</v>
          </cell>
        </row>
        <row r="995">
          <cell r="AJ995">
            <v>37382</v>
          </cell>
          <cell r="AK995">
            <v>15.75</v>
          </cell>
          <cell r="AL995">
            <v>37382</v>
          </cell>
        </row>
        <row r="996">
          <cell r="AJ996">
            <v>37379</v>
          </cell>
          <cell r="AK996">
            <v>16.375</v>
          </cell>
          <cell r="AL996">
            <v>37379</v>
          </cell>
        </row>
        <row r="997">
          <cell r="AJ997">
            <v>37378</v>
          </cell>
          <cell r="AK997">
            <v>17.004999999999999</v>
          </cell>
          <cell r="AL997">
            <v>37378</v>
          </cell>
        </row>
        <row r="998">
          <cell r="AJ998">
            <v>37377</v>
          </cell>
          <cell r="AK998">
            <v>17.72</v>
          </cell>
          <cell r="AL998">
            <v>37377</v>
          </cell>
        </row>
        <row r="999">
          <cell r="AJ999">
            <v>37376</v>
          </cell>
          <cell r="AK999">
            <v>17.405000000000001</v>
          </cell>
          <cell r="AL999">
            <v>37376</v>
          </cell>
        </row>
        <row r="1000">
          <cell r="AJ1000">
            <v>37375</v>
          </cell>
          <cell r="AK1000">
            <v>17.715</v>
          </cell>
          <cell r="AL1000">
            <v>37375</v>
          </cell>
        </row>
        <row r="1001">
          <cell r="AJ1001">
            <v>37372</v>
          </cell>
          <cell r="AK1001">
            <v>15.185</v>
          </cell>
          <cell r="AL1001">
            <v>37372</v>
          </cell>
        </row>
        <row r="1002">
          <cell r="AJ1002">
            <v>37371</v>
          </cell>
          <cell r="AK1002">
            <v>16.87</v>
          </cell>
          <cell r="AL1002">
            <v>37371</v>
          </cell>
        </row>
        <row r="1003">
          <cell r="AJ1003">
            <v>37370</v>
          </cell>
          <cell r="AK1003">
            <v>16.239999999999998</v>
          </cell>
          <cell r="AL1003">
            <v>37370</v>
          </cell>
        </row>
        <row r="1004">
          <cell r="AJ1004">
            <v>37369</v>
          </cell>
          <cell r="AK1004">
            <v>17.8</v>
          </cell>
          <cell r="AL1004">
            <v>37369</v>
          </cell>
        </row>
        <row r="1005">
          <cell r="AJ1005">
            <v>37368</v>
          </cell>
          <cell r="AK1005">
            <v>18.55</v>
          </cell>
          <cell r="AL1005">
            <v>37368</v>
          </cell>
        </row>
        <row r="1006">
          <cell r="AK1006">
            <v>18.46</v>
          </cell>
          <cell r="AL1006">
            <v>37365</v>
          </cell>
        </row>
        <row r="1007">
          <cell r="AK1007">
            <v>19.809999999999999</v>
          </cell>
          <cell r="AL1007">
            <v>37364</v>
          </cell>
        </row>
        <row r="1008">
          <cell r="AK1008">
            <v>20.145</v>
          </cell>
          <cell r="AL1008">
            <v>37363</v>
          </cell>
        </row>
        <row r="1009">
          <cell r="AK1009">
            <v>19.91</v>
          </cell>
          <cell r="AL1009">
            <v>37362</v>
          </cell>
        </row>
        <row r="1010">
          <cell r="AK1010">
            <v>19.079999999999998</v>
          </cell>
          <cell r="AL1010">
            <v>37361</v>
          </cell>
        </row>
        <row r="1011">
          <cell r="AK1011">
            <v>18.34</v>
          </cell>
          <cell r="AL1011">
            <v>37358</v>
          </cell>
        </row>
        <row r="1012">
          <cell r="AK1012">
            <v>18.41</v>
          </cell>
          <cell r="AL1012">
            <v>37357</v>
          </cell>
        </row>
        <row r="1013">
          <cell r="AK1013">
            <v>19.254999999999999</v>
          </cell>
          <cell r="AL1013">
            <v>37356</v>
          </cell>
        </row>
        <row r="1014">
          <cell r="AK1014">
            <v>20.38</v>
          </cell>
          <cell r="AL1014">
            <v>37355</v>
          </cell>
        </row>
        <row r="1015">
          <cell r="AK1015">
            <v>21.754999999999999</v>
          </cell>
          <cell r="AL1015">
            <v>37354</v>
          </cell>
        </row>
        <row r="1016">
          <cell r="AK1016">
            <v>21.05</v>
          </cell>
          <cell r="AL1016">
            <v>37351</v>
          </cell>
        </row>
        <row r="1017">
          <cell r="AK1017">
            <v>21.54</v>
          </cell>
          <cell r="AL1017">
            <v>37350</v>
          </cell>
        </row>
        <row r="1018">
          <cell r="AK1018">
            <v>21.645</v>
          </cell>
          <cell r="AL1018">
            <v>37349</v>
          </cell>
        </row>
        <row r="1019">
          <cell r="AK1019">
            <v>21.245000000000001</v>
          </cell>
          <cell r="AL1019">
            <v>37348</v>
          </cell>
        </row>
        <row r="1020">
          <cell r="AK1020">
            <v>21.815000000000001</v>
          </cell>
          <cell r="AL1020">
            <v>37347</v>
          </cell>
        </row>
        <row r="1021">
          <cell r="AK1021">
            <v>22.18</v>
          </cell>
          <cell r="AL1021">
            <v>37343</v>
          </cell>
        </row>
        <row r="1022">
          <cell r="AK1022">
            <v>22.75</v>
          </cell>
          <cell r="AL1022">
            <v>37342</v>
          </cell>
        </row>
        <row r="1023">
          <cell r="AK1023">
            <v>23.5</v>
          </cell>
          <cell r="AL1023">
            <v>37341</v>
          </cell>
        </row>
        <row r="1024">
          <cell r="AK1024">
            <v>23.03</v>
          </cell>
          <cell r="AL1024">
            <v>37340</v>
          </cell>
        </row>
        <row r="1025">
          <cell r="AK1025">
            <v>24.285</v>
          </cell>
          <cell r="AL1025">
            <v>37337</v>
          </cell>
        </row>
        <row r="1026">
          <cell r="AK1026">
            <v>24.495000000000001</v>
          </cell>
          <cell r="AL1026">
            <v>37336</v>
          </cell>
        </row>
        <row r="1027">
          <cell r="AK1027">
            <v>23.26</v>
          </cell>
          <cell r="AL1027">
            <v>37335</v>
          </cell>
        </row>
        <row r="1028">
          <cell r="AK1028">
            <v>25.824999999999999</v>
          </cell>
          <cell r="AL1028">
            <v>37334</v>
          </cell>
        </row>
        <row r="1029">
          <cell r="AK1029">
            <v>26.385000000000002</v>
          </cell>
          <cell r="AL1029">
            <v>37333</v>
          </cell>
        </row>
        <row r="1030">
          <cell r="AK1030">
            <v>26.385000000000002</v>
          </cell>
          <cell r="AL1030">
            <v>37330</v>
          </cell>
        </row>
        <row r="1031">
          <cell r="AK1031">
            <v>25.315000000000001</v>
          </cell>
          <cell r="AL1031">
            <v>37329</v>
          </cell>
        </row>
        <row r="1032">
          <cell r="AK1032">
            <v>26.8</v>
          </cell>
          <cell r="AL1032">
            <v>37328</v>
          </cell>
        </row>
        <row r="1033">
          <cell r="AK1033">
            <v>27.295000000000002</v>
          </cell>
          <cell r="AL1033">
            <v>37327</v>
          </cell>
        </row>
        <row r="1034">
          <cell r="AK1034">
            <v>28.805</v>
          </cell>
          <cell r="AL1034">
            <v>37326</v>
          </cell>
        </row>
        <row r="1035">
          <cell r="AK1035">
            <v>29.145</v>
          </cell>
          <cell r="AL1035">
            <v>37323</v>
          </cell>
        </row>
        <row r="1036">
          <cell r="AK1036">
            <v>28.3</v>
          </cell>
          <cell r="AL1036">
            <v>37322</v>
          </cell>
        </row>
        <row r="1037">
          <cell r="AK1037">
            <v>28.53</v>
          </cell>
          <cell r="AL1037">
            <v>37321</v>
          </cell>
        </row>
        <row r="1038">
          <cell r="AK1038">
            <v>29.454999999999998</v>
          </cell>
          <cell r="AL1038">
            <v>37320</v>
          </cell>
        </row>
        <row r="1039">
          <cell r="AK1039">
            <v>29.53</v>
          </cell>
          <cell r="AL1039">
            <v>37319</v>
          </cell>
        </row>
        <row r="1040">
          <cell r="AK1040">
            <v>27.97</v>
          </cell>
          <cell r="AL1040">
            <v>37316</v>
          </cell>
        </row>
        <row r="1041">
          <cell r="AK1041">
            <v>25.504999999999999</v>
          </cell>
          <cell r="AL1041">
            <v>37315</v>
          </cell>
        </row>
        <row r="1042">
          <cell r="AK1042">
            <v>26.574999999999999</v>
          </cell>
          <cell r="AL1042">
            <v>37314</v>
          </cell>
        </row>
        <row r="1043">
          <cell r="AK1043">
            <v>27.5</v>
          </cell>
          <cell r="AL1043">
            <v>37313</v>
          </cell>
        </row>
        <row r="1044">
          <cell r="AK1044">
            <v>26.914999999999999</v>
          </cell>
          <cell r="AL1044">
            <v>37312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- FAME Data Look Up --"/>
      <sheetName val="GraphicsShares"/>
      <sheetName val="SIA"/>
      <sheetName val="Forecasts"/>
      <sheetName val="FAME Persistence2"/>
      <sheetName val="TSMC"/>
      <sheetName val="FabCapUtil"/>
      <sheetName val="FabDemand"/>
      <sheetName val="Inventory"/>
      <sheetName val="Stats"/>
      <sheetName val="OtherWSTS"/>
      <sheetName val="ISMNA"/>
      <sheetName val="SemiIndices"/>
      <sheetName val="S&amp;PvSOX"/>
      <sheetName val="S&amp;P500PCIndices"/>
      <sheetName val="S&amp;PvCompHdwr"/>
      <sheetName val="IndustryActivityTable"/>
      <sheetName val="CorpUpgrades"/>
      <sheetName val="RevComp"/>
      <sheetName val="IntelRev"/>
      <sheetName val="ATIRevProd"/>
      <sheetName val="ATIRevEPS"/>
      <sheetName val="NVDARevEPS"/>
      <sheetName val="NvdaRevProd"/>
      <sheetName val="IDC PC2"/>
      <sheetName val="PCVendor2002"/>
      <sheetName val="PCVendorQ303"/>
      <sheetName val="PCVendorQ403"/>
      <sheetName val="PCRegionQ403"/>
      <sheetName val="PCVendorQ104"/>
      <sheetName val="PCVendor2003"/>
      <sheetName val="IDCPCFrcst1"/>
      <sheetName val="IDCPCFrcst2"/>
      <sheetName val="IDCPCFrcst3"/>
      <sheetName val="MercQ103"/>
      <sheetName val="MercQ203"/>
      <sheetName val="MercQ303"/>
      <sheetName val="MercQ403"/>
      <sheetName val="Sheet10"/>
      <sheetName val="AddMkt"/>
      <sheetName val="PCRevbyPricePt"/>
      <sheetName val="IDCx86Micro"/>
      <sheetName val="MktShr"/>
      <sheetName val="CardPrice"/>
      <sheetName val="PentiumPricing"/>
      <sheetName val="IntegratedChart"/>
      <sheetName val="GameConsoleXBOX"/>
      <sheetName val="GameConsoleNint"/>
      <sheetName val="GameConsole2"/>
      <sheetName val="GameConsole3"/>
      <sheetName val="WirelessGaming"/>
      <sheetName val="Sheet8"/>
      <sheetName val="Sheet9"/>
      <sheetName val="WirelessGaming (2)"/>
      <sheetName val="GamerSurvey"/>
      <sheetName val="Tapwave"/>
      <sheetName val="HandheldATIRep"/>
      <sheetName val="HandsetShipments"/>
      <sheetName val="HandsetShipment (1)"/>
      <sheetName val="HandsetShipmentsAirInt"/>
      <sheetName val="HandsetShipmentsAirInt (2)"/>
      <sheetName val="HandsetShipmentsAirInt (3)"/>
      <sheetName val="HandsetSubscribers"/>
      <sheetName val="HandsetVendorShr"/>
      <sheetName val="HandsetCamera"/>
      <sheetName val="HandsetCamera (2)"/>
      <sheetName val="HandsetSemiVendShr"/>
      <sheetName val="HandsetSemiFrcst"/>
      <sheetName val="Sheet41"/>
      <sheetName val="HandsetAppProcRev"/>
      <sheetName val="STBVolFrcstDec02"/>
      <sheetName val="STBVolFrcstDec03"/>
      <sheetName val="STBSemiFrcstOct02"/>
      <sheetName val="STBDTVSemiRevDec03"/>
      <sheetName val="PCSemiFrcst"/>
      <sheetName val="PCSemiFrcst2"/>
      <sheetName val="x86CoreLogicMktShr"/>
      <sheetName val="Sheet1"/>
      <sheetName val="Sheet3"/>
      <sheetName val="Sheet4"/>
      <sheetName val="Sheet5"/>
      <sheetName val="Sheet6"/>
      <sheetName val="Sheet7"/>
      <sheetName val="ValComps"/>
      <sheetName val="Sheet2"/>
      <sheetName val="Sheet13"/>
      <sheetName val="ValCompsCal"/>
      <sheetName val="BusModComp"/>
      <sheetName val="BusModComp06"/>
      <sheetName val="ValuationImplied"/>
      <sheetName val="ValuationSens"/>
      <sheetName val="Sheet1 (2)"/>
      <sheetName val="MobileProducts"/>
      <sheetName val="ProductReleases"/>
      <sheetName val="ProductReleases (2)"/>
      <sheetName val="DTProductStack"/>
      <sheetName val="SemiIndustryStats"/>
      <sheetName val="Phones"/>
      <sheetName val="ValComps06"/>
      <sheetName val="S&amp;PvSpSemi"/>
      <sheetName val="DTRetailPricePoi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>
        <row r="2">
          <cell r="A2" t="e">
            <v>#NAME?</v>
          </cell>
          <cell r="B2" t="str">
            <v>HUSIND_SOX.PRICE</v>
          </cell>
          <cell r="C2" t="e">
            <v>#NAME?</v>
          </cell>
          <cell r="E2" t="e">
            <v>#NAME?</v>
          </cell>
          <cell r="G2" t="e">
            <v>#NAME?</v>
          </cell>
          <cell r="H2" t="str">
            <v>HSPLCTRNCSCCX</v>
          </cell>
          <cell r="I2" t="e">
            <v>#NAME?</v>
          </cell>
          <cell r="K2" t="e">
            <v>#NAME?</v>
          </cell>
          <cell r="L2" t="str">
            <v>HSPEQPSEMIX</v>
          </cell>
          <cell r="M2" t="str">
            <v>Refresh</v>
          </cell>
          <cell r="N2" t="e">
            <v>#NAME?</v>
          </cell>
          <cell r="Q2" t="e">
            <v>#NAME?</v>
          </cell>
          <cell r="R2" t="str">
            <v>HDJUSSC.PRICE</v>
          </cell>
          <cell r="S2" t="e">
            <v>#NAME?</v>
          </cell>
          <cell r="T2" t="str">
            <v>H%HQIE.PRICE</v>
          </cell>
        </row>
        <row r="3">
          <cell r="A3">
            <v>38607</v>
          </cell>
          <cell r="B3">
            <v>481.09</v>
          </cell>
          <cell r="G3">
            <v>37256</v>
          </cell>
          <cell r="H3">
            <v>946.97</v>
          </cell>
          <cell r="K3">
            <v>37256</v>
          </cell>
          <cell r="L3">
            <v>363.47</v>
          </cell>
          <cell r="M3">
            <v>-2.2191803550689615E-3</v>
          </cell>
          <cell r="N3">
            <v>38607</v>
          </cell>
          <cell r="Q3">
            <v>38607</v>
          </cell>
          <cell r="R3">
            <v>1268.1099999999999</v>
          </cell>
          <cell r="S3">
            <v>37351</v>
          </cell>
          <cell r="T3">
            <v>1937.01</v>
          </cell>
        </row>
        <row r="4">
          <cell r="A4">
            <v>38604</v>
          </cell>
          <cell r="B4">
            <v>482.16</v>
          </cell>
          <cell r="G4">
            <v>37253</v>
          </cell>
          <cell r="H4">
            <v>973.04</v>
          </cell>
          <cell r="K4">
            <v>37253</v>
          </cell>
          <cell r="L4">
            <v>377.3</v>
          </cell>
          <cell r="M4">
            <v>6.9965121864623558E-3</v>
          </cell>
          <cell r="N4">
            <v>38604</v>
          </cell>
          <cell r="Q4">
            <v>38604</v>
          </cell>
          <cell r="R4">
            <v>1275.82</v>
          </cell>
          <cell r="S4">
            <v>37350</v>
          </cell>
          <cell r="T4">
            <v>1920.67</v>
          </cell>
        </row>
        <row r="5">
          <cell r="A5">
            <v>38603</v>
          </cell>
          <cell r="B5">
            <v>478.81</v>
          </cell>
          <cell r="G5">
            <v>37252</v>
          </cell>
          <cell r="H5">
            <v>973.99</v>
          </cell>
          <cell r="K5">
            <v>37252</v>
          </cell>
          <cell r="L5">
            <v>369.93</v>
          </cell>
          <cell r="M5">
            <v>1.1427967891846302E-2</v>
          </cell>
          <cell r="N5">
            <v>38603</v>
          </cell>
          <cell r="Q5">
            <v>38603</v>
          </cell>
          <cell r="R5">
            <v>1284.5899999999999</v>
          </cell>
          <cell r="S5">
            <v>37349</v>
          </cell>
          <cell r="T5">
            <v>1966.22</v>
          </cell>
        </row>
        <row r="6">
          <cell r="A6">
            <v>38602</v>
          </cell>
          <cell r="B6">
            <v>473.4</v>
          </cell>
          <cell r="G6">
            <v>37251</v>
          </cell>
          <cell r="H6">
            <v>956.96</v>
          </cell>
          <cell r="K6">
            <v>37251</v>
          </cell>
          <cell r="L6">
            <v>364.8</v>
          </cell>
          <cell r="M6">
            <v>-2.7595795327673978E-3</v>
          </cell>
          <cell r="N6">
            <v>38602</v>
          </cell>
          <cell r="Q6">
            <v>38602</v>
          </cell>
          <cell r="R6">
            <v>1269.05</v>
          </cell>
          <cell r="S6">
            <v>37348</v>
          </cell>
          <cell r="T6">
            <v>2031.77</v>
          </cell>
        </row>
        <row r="7">
          <cell r="A7">
            <v>38601</v>
          </cell>
          <cell r="B7">
            <v>474.71</v>
          </cell>
          <cell r="G7">
            <v>37249</v>
          </cell>
          <cell r="H7">
            <v>946.96</v>
          </cell>
          <cell r="K7">
            <v>37249</v>
          </cell>
          <cell r="L7">
            <v>360.9</v>
          </cell>
          <cell r="M7">
            <v>1.5596251765007896E-2</v>
          </cell>
          <cell r="N7">
            <v>38601</v>
          </cell>
          <cell r="Q7">
            <v>38601</v>
          </cell>
          <cell r="R7">
            <v>1270.45</v>
          </cell>
          <cell r="S7">
            <v>37347</v>
          </cell>
          <cell r="T7">
            <v>1999.88</v>
          </cell>
        </row>
        <row r="8">
          <cell r="A8">
            <v>38597</v>
          </cell>
          <cell r="B8">
            <v>467.42</v>
          </cell>
          <cell r="G8">
            <v>37246</v>
          </cell>
          <cell r="H8">
            <v>956.65</v>
          </cell>
          <cell r="K8">
            <v>37246</v>
          </cell>
          <cell r="L8">
            <v>362.24</v>
          </cell>
          <cell r="M8">
            <v>-2.0283109507440722E-3</v>
          </cell>
          <cell r="N8">
            <v>38597</v>
          </cell>
          <cell r="Q8">
            <v>38597</v>
          </cell>
          <cell r="R8">
            <v>1249.58</v>
          </cell>
          <cell r="S8">
            <v>37343</v>
          </cell>
          <cell r="T8">
            <v>1943.86</v>
          </cell>
        </row>
        <row r="9">
          <cell r="A9">
            <v>38596</v>
          </cell>
          <cell r="B9">
            <v>468.37</v>
          </cell>
          <cell r="G9">
            <v>37245</v>
          </cell>
          <cell r="H9">
            <v>933.46</v>
          </cell>
          <cell r="K9">
            <v>37245</v>
          </cell>
          <cell r="L9">
            <v>357.05</v>
          </cell>
          <cell r="M9">
            <v>-1.1356200527704474E-2</v>
          </cell>
          <cell r="N9">
            <v>38596</v>
          </cell>
          <cell r="Q9">
            <v>38596</v>
          </cell>
          <cell r="R9">
            <v>1251.79</v>
          </cell>
          <cell r="S9">
            <v>37342</v>
          </cell>
          <cell r="T9">
            <v>1949</v>
          </cell>
        </row>
        <row r="10">
          <cell r="A10">
            <v>38595</v>
          </cell>
          <cell r="B10">
            <v>473.75</v>
          </cell>
          <cell r="G10">
            <v>37244</v>
          </cell>
          <cell r="H10">
            <v>976.69</v>
          </cell>
          <cell r="K10">
            <v>37244</v>
          </cell>
          <cell r="L10">
            <v>376.11</v>
          </cell>
          <cell r="M10">
            <v>1.092546358534463E-2</v>
          </cell>
          <cell r="N10">
            <v>38595</v>
          </cell>
          <cell r="Q10">
            <v>38595</v>
          </cell>
          <cell r="R10">
            <v>1268.78</v>
          </cell>
          <cell r="S10">
            <v>37341</v>
          </cell>
          <cell r="T10">
            <v>1903.13</v>
          </cell>
        </row>
        <row r="11">
          <cell r="A11">
            <v>38594</v>
          </cell>
          <cell r="B11">
            <v>468.63</v>
          </cell>
          <cell r="G11">
            <v>37243</v>
          </cell>
          <cell r="H11">
            <v>1016.88</v>
          </cell>
          <cell r="K11">
            <v>37243</v>
          </cell>
          <cell r="L11">
            <v>391.69</v>
          </cell>
          <cell r="M11">
            <v>-3.4449760765550286E-3</v>
          </cell>
          <cell r="N11">
            <v>38594</v>
          </cell>
          <cell r="Q11">
            <v>38594</v>
          </cell>
          <cell r="R11">
            <v>1253.6300000000001</v>
          </cell>
          <cell r="S11">
            <v>37340</v>
          </cell>
          <cell r="T11">
            <v>1956.23</v>
          </cell>
        </row>
        <row r="12">
          <cell r="A12">
            <v>38593</v>
          </cell>
          <cell r="B12">
            <v>470.25</v>
          </cell>
          <cell r="G12">
            <v>37242</v>
          </cell>
          <cell r="H12">
            <v>1017.98</v>
          </cell>
          <cell r="K12">
            <v>37242</v>
          </cell>
          <cell r="L12">
            <v>392.91</v>
          </cell>
          <cell r="M12">
            <v>1.3426145424766167E-2</v>
          </cell>
          <cell r="N12">
            <v>38593</v>
          </cell>
          <cell r="Q12">
            <v>38593</v>
          </cell>
          <cell r="R12">
            <v>1260.0999999999999</v>
          </cell>
          <cell r="S12">
            <v>37337</v>
          </cell>
          <cell r="T12">
            <v>1982.53</v>
          </cell>
        </row>
        <row r="13">
          <cell r="A13">
            <v>38590</v>
          </cell>
          <cell r="B13">
            <v>464.02</v>
          </cell>
          <cell r="G13">
            <v>37239</v>
          </cell>
          <cell r="H13">
            <v>1000.38</v>
          </cell>
          <cell r="K13">
            <v>37239</v>
          </cell>
          <cell r="L13">
            <v>381.72</v>
          </cell>
          <cell r="M13">
            <v>-6.4875281019163289E-3</v>
          </cell>
          <cell r="N13">
            <v>38590</v>
          </cell>
          <cell r="Q13">
            <v>38590</v>
          </cell>
          <cell r="R13">
            <v>1244.21</v>
          </cell>
          <cell r="S13">
            <v>37336</v>
          </cell>
          <cell r="T13">
            <v>1928.73</v>
          </cell>
        </row>
        <row r="14">
          <cell r="A14">
            <v>38589</v>
          </cell>
          <cell r="B14">
            <v>467.05</v>
          </cell>
          <cell r="G14">
            <v>37238</v>
          </cell>
          <cell r="H14">
            <v>979.92</v>
          </cell>
          <cell r="K14">
            <v>37238</v>
          </cell>
          <cell r="L14">
            <v>372.02</v>
          </cell>
          <cell r="M14">
            <v>6.6383602388084828E-3</v>
          </cell>
          <cell r="N14">
            <v>38589</v>
          </cell>
          <cell r="Q14">
            <v>38589</v>
          </cell>
          <cell r="R14">
            <v>1252.6400000000001</v>
          </cell>
          <cell r="S14">
            <v>37335</v>
          </cell>
          <cell r="T14">
            <v>1987.88</v>
          </cell>
        </row>
        <row r="15">
          <cell r="A15">
            <v>38588</v>
          </cell>
          <cell r="B15">
            <v>463.97</v>
          </cell>
          <cell r="G15">
            <v>37237</v>
          </cell>
          <cell r="H15">
            <v>1039.52</v>
          </cell>
          <cell r="K15">
            <v>37237</v>
          </cell>
          <cell r="L15">
            <v>404.4</v>
          </cell>
          <cell r="M15">
            <v>-7.5932580424366014E-3</v>
          </cell>
          <cell r="N15">
            <v>38588</v>
          </cell>
          <cell r="Q15">
            <v>38588</v>
          </cell>
          <cell r="R15">
            <v>1248.6300000000001</v>
          </cell>
          <cell r="S15">
            <v>37334</v>
          </cell>
          <cell r="T15">
            <v>1969.29</v>
          </cell>
        </row>
        <row r="16">
          <cell r="A16">
            <v>38587</v>
          </cell>
          <cell r="B16">
            <v>467.52</v>
          </cell>
          <cell r="G16">
            <v>37236</v>
          </cell>
          <cell r="H16">
            <v>1013.31</v>
          </cell>
          <cell r="K16">
            <v>37236</v>
          </cell>
          <cell r="L16">
            <v>397.22</v>
          </cell>
          <cell r="M16">
            <v>-4.2760626015569958E-4</v>
          </cell>
          <cell r="N16">
            <v>38587</v>
          </cell>
          <cell r="Q16">
            <v>38587</v>
          </cell>
          <cell r="R16">
            <v>1255.5999999999999</v>
          </cell>
          <cell r="S16">
            <v>37333</v>
          </cell>
          <cell r="T16">
            <v>1944.88</v>
          </cell>
        </row>
        <row r="17">
          <cell r="A17">
            <v>38586</v>
          </cell>
          <cell r="B17">
            <v>467.72</v>
          </cell>
          <cell r="G17">
            <v>37235</v>
          </cell>
          <cell r="H17">
            <v>1005.02</v>
          </cell>
          <cell r="K17">
            <v>37235</v>
          </cell>
          <cell r="L17">
            <v>393.43</v>
          </cell>
          <cell r="M17">
            <v>1.1789646743245452E-2</v>
          </cell>
          <cell r="N17">
            <v>38586</v>
          </cell>
          <cell r="Q17">
            <v>38586</v>
          </cell>
          <cell r="R17">
            <v>1262.6099999999999</v>
          </cell>
          <cell r="S17">
            <v>37330</v>
          </cell>
          <cell r="T17">
            <v>1909.4</v>
          </cell>
        </row>
        <row r="18">
          <cell r="A18">
            <v>38583</v>
          </cell>
          <cell r="B18">
            <v>462.27</v>
          </cell>
          <cell r="G18">
            <v>37232</v>
          </cell>
          <cell r="H18">
            <v>1024.3</v>
          </cell>
          <cell r="K18">
            <v>37232</v>
          </cell>
          <cell r="L18">
            <v>401.3</v>
          </cell>
          <cell r="M18">
            <v>2.1462018730489252E-3</v>
          </cell>
          <cell r="N18">
            <v>38583</v>
          </cell>
          <cell r="Q18">
            <v>38583</v>
          </cell>
          <cell r="R18">
            <v>1245.05</v>
          </cell>
          <cell r="S18">
            <v>37329</v>
          </cell>
          <cell r="T18">
            <v>1924.44</v>
          </cell>
        </row>
        <row r="19">
          <cell r="A19">
            <v>38582</v>
          </cell>
          <cell r="B19">
            <v>461.28</v>
          </cell>
          <cell r="G19">
            <v>37231</v>
          </cell>
          <cell r="H19">
            <v>1053.01</v>
          </cell>
          <cell r="K19">
            <v>37231</v>
          </cell>
          <cell r="L19">
            <v>410.54</v>
          </cell>
          <cell r="M19">
            <v>-6.1833459011095826E-3</v>
          </cell>
          <cell r="N19">
            <v>38582</v>
          </cell>
          <cell r="Q19">
            <v>38582</v>
          </cell>
          <cell r="R19">
            <v>1250.77</v>
          </cell>
          <cell r="S19">
            <v>37328</v>
          </cell>
          <cell r="T19">
            <v>1982.04</v>
          </cell>
        </row>
        <row r="20">
          <cell r="A20">
            <v>38581</v>
          </cell>
          <cell r="B20">
            <v>464.15</v>
          </cell>
          <cell r="G20">
            <v>37230</v>
          </cell>
          <cell r="H20">
            <v>1060.7</v>
          </cell>
          <cell r="K20">
            <v>37230</v>
          </cell>
          <cell r="L20">
            <v>413.82</v>
          </cell>
          <cell r="M20">
            <v>1.2985595809690054E-2</v>
          </cell>
          <cell r="N20">
            <v>38581</v>
          </cell>
          <cell r="Q20">
            <v>38581</v>
          </cell>
          <cell r="R20">
            <v>1260.31</v>
          </cell>
          <cell r="S20">
            <v>37327</v>
          </cell>
          <cell r="T20">
            <v>2043.72</v>
          </cell>
        </row>
        <row r="21">
          <cell r="A21">
            <v>38580</v>
          </cell>
          <cell r="B21">
            <v>458.2</v>
          </cell>
          <cell r="G21">
            <v>37229</v>
          </cell>
          <cell r="H21">
            <v>995.29</v>
          </cell>
          <cell r="K21">
            <v>37229</v>
          </cell>
          <cell r="L21">
            <v>382.87</v>
          </cell>
          <cell r="M21">
            <v>-2.0437831366512782E-2</v>
          </cell>
          <cell r="N21">
            <v>38580</v>
          </cell>
          <cell r="Q21">
            <v>38580</v>
          </cell>
          <cell r="R21">
            <v>1248.52</v>
          </cell>
          <cell r="S21">
            <v>37326</v>
          </cell>
          <cell r="T21">
            <v>2080.86</v>
          </cell>
        </row>
        <row r="22">
          <cell r="A22">
            <v>38579</v>
          </cell>
          <cell r="B22">
            <v>467.76</v>
          </cell>
          <cell r="G22">
            <v>37228</v>
          </cell>
          <cell r="H22">
            <v>957.81</v>
          </cell>
          <cell r="K22">
            <v>37228</v>
          </cell>
          <cell r="L22">
            <v>354.06</v>
          </cell>
          <cell r="M22">
            <v>1.0651859213966164E-2</v>
          </cell>
          <cell r="N22">
            <v>38579</v>
          </cell>
          <cell r="Q22">
            <v>38579</v>
          </cell>
          <cell r="R22">
            <v>1270.54</v>
          </cell>
          <cell r="S22">
            <v>37323</v>
          </cell>
          <cell r="T22">
            <v>2010.7</v>
          </cell>
        </row>
        <row r="23">
          <cell r="A23">
            <v>38576</v>
          </cell>
          <cell r="B23">
            <v>462.83</v>
          </cell>
          <cell r="G23">
            <v>37225</v>
          </cell>
          <cell r="H23">
            <v>977.85</v>
          </cell>
          <cell r="K23">
            <v>37225</v>
          </cell>
          <cell r="L23">
            <v>358.17</v>
          </cell>
          <cell r="M23">
            <v>-1.3260846391642711E-2</v>
          </cell>
          <cell r="N23">
            <v>38576</v>
          </cell>
          <cell r="Q23">
            <v>38576</v>
          </cell>
          <cell r="R23">
            <v>1256.06</v>
          </cell>
          <cell r="S23">
            <v>37322</v>
          </cell>
          <cell r="T23">
            <v>1998.75</v>
          </cell>
        </row>
        <row r="24">
          <cell r="A24">
            <v>38575</v>
          </cell>
          <cell r="B24">
            <v>469.05</v>
          </cell>
          <cell r="G24">
            <v>37224</v>
          </cell>
          <cell r="H24">
            <v>976.18</v>
          </cell>
          <cell r="K24">
            <v>37224</v>
          </cell>
          <cell r="L24">
            <v>376.32</v>
          </cell>
          <cell r="M24">
            <v>7.085346215780941E-3</v>
          </cell>
          <cell r="N24">
            <v>38575</v>
          </cell>
          <cell r="Q24">
            <v>38575</v>
          </cell>
          <cell r="R24">
            <v>1278.75</v>
          </cell>
          <cell r="S24">
            <v>37321</v>
          </cell>
          <cell r="T24">
            <v>2005.27</v>
          </cell>
        </row>
        <row r="25">
          <cell r="A25">
            <v>38574</v>
          </cell>
          <cell r="B25">
            <v>465.75</v>
          </cell>
          <cell r="G25">
            <v>37223</v>
          </cell>
          <cell r="H25">
            <v>949.38</v>
          </cell>
          <cell r="K25">
            <v>37223</v>
          </cell>
          <cell r="L25">
            <v>360.66</v>
          </cell>
          <cell r="M25">
            <v>-1.2216071769421633E-2</v>
          </cell>
          <cell r="N25">
            <v>38574</v>
          </cell>
          <cell r="Q25">
            <v>38574</v>
          </cell>
          <cell r="R25">
            <v>1271.5899999999999</v>
          </cell>
          <cell r="S25">
            <v>37320</v>
          </cell>
          <cell r="T25">
            <v>1981.81</v>
          </cell>
        </row>
        <row r="26">
          <cell r="A26">
            <v>38573</v>
          </cell>
          <cell r="B26">
            <v>471.51</v>
          </cell>
          <cell r="G26">
            <v>37222</v>
          </cell>
          <cell r="H26">
            <v>984.19</v>
          </cell>
          <cell r="K26">
            <v>37222</v>
          </cell>
          <cell r="L26">
            <v>377.08</v>
          </cell>
          <cell r="M26">
            <v>1.2128107156656354E-2</v>
          </cell>
          <cell r="N26">
            <v>38573</v>
          </cell>
          <cell r="Q26">
            <v>38573</v>
          </cell>
          <cell r="R26">
            <v>1279.71</v>
          </cell>
          <cell r="S26">
            <v>37319</v>
          </cell>
          <cell r="T26">
            <v>1856.6</v>
          </cell>
        </row>
        <row r="27">
          <cell r="A27">
            <v>38572</v>
          </cell>
          <cell r="B27">
            <v>465.86</v>
          </cell>
          <cell r="G27">
            <v>37221</v>
          </cell>
          <cell r="H27">
            <v>978.1</v>
          </cell>
          <cell r="K27">
            <v>37221</v>
          </cell>
          <cell r="L27">
            <v>362.33</v>
          </cell>
          <cell r="M27">
            <v>-1.1311785054861079E-2</v>
          </cell>
          <cell r="N27">
            <v>38572</v>
          </cell>
          <cell r="Q27">
            <v>38572</v>
          </cell>
          <cell r="R27">
            <v>1267.8399999999999</v>
          </cell>
          <cell r="S27">
            <v>37316</v>
          </cell>
          <cell r="T27">
            <v>1689.13</v>
          </cell>
        </row>
        <row r="28">
          <cell r="A28">
            <v>38569</v>
          </cell>
          <cell r="B28">
            <v>471.19</v>
          </cell>
          <cell r="G28">
            <v>37218</v>
          </cell>
          <cell r="H28">
            <v>945.96</v>
          </cell>
          <cell r="K28">
            <v>37218</v>
          </cell>
          <cell r="L28">
            <v>347.22</v>
          </cell>
          <cell r="M28">
            <v>-2.8569010030897735E-3</v>
          </cell>
          <cell r="N28">
            <v>38569</v>
          </cell>
          <cell r="Q28">
            <v>38569</v>
          </cell>
          <cell r="R28">
            <v>1274.3</v>
          </cell>
          <cell r="S28">
            <v>37315</v>
          </cell>
          <cell r="T28">
            <v>1727.29</v>
          </cell>
        </row>
        <row r="29">
          <cell r="A29">
            <v>38568</v>
          </cell>
          <cell r="B29">
            <v>472.54</v>
          </cell>
          <cell r="G29">
            <v>37216</v>
          </cell>
          <cell r="H29">
            <v>934.42</v>
          </cell>
          <cell r="K29">
            <v>37216</v>
          </cell>
          <cell r="L29">
            <v>341.15</v>
          </cell>
          <cell r="M29">
            <v>-2.4262322162340699E-2</v>
          </cell>
          <cell r="N29">
            <v>38568</v>
          </cell>
          <cell r="Q29">
            <v>38568</v>
          </cell>
          <cell r="R29">
            <v>1283.03</v>
          </cell>
          <cell r="S29">
            <v>37314</v>
          </cell>
          <cell r="T29">
            <v>1732.95</v>
          </cell>
        </row>
        <row r="30">
          <cell r="A30">
            <v>38567</v>
          </cell>
          <cell r="B30">
            <v>484.29</v>
          </cell>
          <cell r="G30">
            <v>37215</v>
          </cell>
          <cell r="H30">
            <v>915.42</v>
          </cell>
          <cell r="K30">
            <v>37215</v>
          </cell>
          <cell r="L30">
            <v>330.39</v>
          </cell>
          <cell r="M30">
            <v>-3.9284245166597564E-3</v>
          </cell>
          <cell r="N30">
            <v>38567</v>
          </cell>
          <cell r="Q30">
            <v>38567</v>
          </cell>
          <cell r="R30">
            <v>1312.11</v>
          </cell>
          <cell r="S30">
            <v>37313</v>
          </cell>
          <cell r="T30">
            <v>1744.85</v>
          </cell>
        </row>
        <row r="31">
          <cell r="A31">
            <v>38566</v>
          </cell>
          <cell r="B31">
            <v>486.2</v>
          </cell>
          <cell r="G31">
            <v>37214</v>
          </cell>
          <cell r="H31">
            <v>959.76</v>
          </cell>
          <cell r="K31">
            <v>37214</v>
          </cell>
          <cell r="L31">
            <v>351.96</v>
          </cell>
          <cell r="M31">
            <v>2.4938339271033172E-2</v>
          </cell>
          <cell r="N31">
            <v>38566</v>
          </cell>
          <cell r="Q31">
            <v>38566</v>
          </cell>
          <cell r="R31">
            <v>1317.33</v>
          </cell>
          <cell r="S31">
            <v>37312</v>
          </cell>
          <cell r="T31">
            <v>1661.38</v>
          </cell>
        </row>
        <row r="32">
          <cell r="A32">
            <v>38565</v>
          </cell>
          <cell r="B32">
            <v>474.37</v>
          </cell>
          <cell r="G32">
            <v>37211</v>
          </cell>
          <cell r="H32">
            <v>956.83</v>
          </cell>
          <cell r="K32">
            <v>37211</v>
          </cell>
          <cell r="L32">
            <v>355.5</v>
          </cell>
          <cell r="M32">
            <v>-1.4754236573644164E-4</v>
          </cell>
          <cell r="N32">
            <v>38565</v>
          </cell>
          <cell r="Q32">
            <v>38565</v>
          </cell>
          <cell r="R32">
            <v>1291.2</v>
          </cell>
          <cell r="S32">
            <v>37309</v>
          </cell>
          <cell r="T32">
            <v>1654.64</v>
          </cell>
        </row>
        <row r="33">
          <cell r="A33">
            <v>38562</v>
          </cell>
          <cell r="B33">
            <v>474.44</v>
          </cell>
          <cell r="G33">
            <v>37210</v>
          </cell>
          <cell r="H33">
            <v>962.68</v>
          </cell>
          <cell r="K33">
            <v>37210</v>
          </cell>
          <cell r="L33">
            <v>353.16</v>
          </cell>
          <cell r="M33">
            <v>3.3735346208985106E-4</v>
          </cell>
          <cell r="N33">
            <v>38562</v>
          </cell>
          <cell r="Q33">
            <v>38562</v>
          </cell>
          <cell r="R33">
            <v>1291.46</v>
          </cell>
          <cell r="S33">
            <v>37308</v>
          </cell>
          <cell r="T33">
            <v>1766.39</v>
          </cell>
        </row>
        <row r="34">
          <cell r="A34">
            <v>38561</v>
          </cell>
          <cell r="B34">
            <v>474.28</v>
          </cell>
          <cell r="G34">
            <v>37209</v>
          </cell>
          <cell r="H34">
            <v>977.74</v>
          </cell>
          <cell r="K34">
            <v>37209</v>
          </cell>
          <cell r="L34">
            <v>363.59</v>
          </cell>
          <cell r="M34">
            <v>8.2297579607071292E-4</v>
          </cell>
          <cell r="N34">
            <v>38561</v>
          </cell>
          <cell r="Q34">
            <v>38561</v>
          </cell>
          <cell r="R34">
            <v>1296.83</v>
          </cell>
          <cell r="S34">
            <v>37307</v>
          </cell>
          <cell r="T34">
            <v>1739.14</v>
          </cell>
        </row>
        <row r="35">
          <cell r="A35">
            <v>38560</v>
          </cell>
          <cell r="B35">
            <v>473.89</v>
          </cell>
          <cell r="G35">
            <v>37208</v>
          </cell>
          <cell r="H35">
            <v>960.86</v>
          </cell>
          <cell r="K35">
            <v>37208</v>
          </cell>
          <cell r="L35">
            <v>366.28</v>
          </cell>
          <cell r="M35">
            <v>-6.6032198557773869E-3</v>
          </cell>
          <cell r="N35">
            <v>38560</v>
          </cell>
          <cell r="Q35">
            <v>38560</v>
          </cell>
          <cell r="R35">
            <v>1291.3800000000001</v>
          </cell>
          <cell r="S35">
            <v>37306</v>
          </cell>
          <cell r="T35">
            <v>1818.93</v>
          </cell>
        </row>
        <row r="36">
          <cell r="A36">
            <v>38559</v>
          </cell>
          <cell r="B36">
            <v>477.04</v>
          </cell>
          <cell r="G36">
            <v>37207</v>
          </cell>
          <cell r="H36">
            <v>911.3</v>
          </cell>
          <cell r="K36">
            <v>37207</v>
          </cell>
          <cell r="L36">
            <v>350.09</v>
          </cell>
          <cell r="M36">
            <v>1.0314081792574648E-2</v>
          </cell>
          <cell r="N36">
            <v>38559</v>
          </cell>
          <cell r="Q36">
            <v>38559</v>
          </cell>
          <cell r="R36">
            <v>1295.7</v>
          </cell>
          <cell r="S36">
            <v>37302</v>
          </cell>
          <cell r="T36">
            <v>1856.07</v>
          </cell>
        </row>
        <row r="37">
          <cell r="A37">
            <v>38558</v>
          </cell>
          <cell r="B37">
            <v>472.17</v>
          </cell>
          <cell r="G37">
            <v>37204</v>
          </cell>
          <cell r="H37">
            <v>890.74</v>
          </cell>
          <cell r="K37">
            <v>37204</v>
          </cell>
          <cell r="L37">
            <v>344.74</v>
          </cell>
          <cell r="M37">
            <v>-6.355352595803776E-3</v>
          </cell>
          <cell r="N37">
            <v>38558</v>
          </cell>
          <cell r="Q37">
            <v>38558</v>
          </cell>
          <cell r="R37">
            <v>1275.5899999999999</v>
          </cell>
          <cell r="S37">
            <v>37301</v>
          </cell>
          <cell r="T37">
            <v>1854.16</v>
          </cell>
        </row>
        <row r="38">
          <cell r="A38">
            <v>38555</v>
          </cell>
          <cell r="B38">
            <v>475.19</v>
          </cell>
          <cell r="G38">
            <v>37203</v>
          </cell>
          <cell r="H38">
            <v>897.23</v>
          </cell>
          <cell r="K38">
            <v>37203</v>
          </cell>
          <cell r="L38">
            <v>342.96</v>
          </cell>
          <cell r="M38">
            <v>1.3327931078602751E-2</v>
          </cell>
          <cell r="N38">
            <v>38555</v>
          </cell>
          <cell r="Q38">
            <v>38555</v>
          </cell>
          <cell r="R38">
            <v>1284.1500000000001</v>
          </cell>
          <cell r="S38">
            <v>37300</v>
          </cell>
          <cell r="T38">
            <v>1805.61</v>
          </cell>
        </row>
        <row r="39">
          <cell r="A39">
            <v>38554</v>
          </cell>
          <cell r="B39">
            <v>468.94</v>
          </cell>
          <cell r="G39">
            <v>37202</v>
          </cell>
          <cell r="H39">
            <v>905.12</v>
          </cell>
          <cell r="K39">
            <v>37202</v>
          </cell>
          <cell r="L39">
            <v>351.27</v>
          </cell>
          <cell r="M39">
            <v>-1.6340486229102447E-2</v>
          </cell>
          <cell r="N39">
            <v>38554</v>
          </cell>
          <cell r="Q39">
            <v>38554</v>
          </cell>
          <cell r="R39">
            <v>1281.24</v>
          </cell>
          <cell r="S39">
            <v>37299</v>
          </cell>
          <cell r="T39">
            <v>1817.29</v>
          </cell>
        </row>
        <row r="40">
          <cell r="A40">
            <v>38553</v>
          </cell>
          <cell r="B40">
            <v>476.73</v>
          </cell>
          <cell r="G40">
            <v>37201</v>
          </cell>
          <cell r="H40">
            <v>903.42</v>
          </cell>
          <cell r="K40">
            <v>37201</v>
          </cell>
          <cell r="L40">
            <v>354.59</v>
          </cell>
          <cell r="M40">
            <v>1.7023999999999928E-2</v>
          </cell>
          <cell r="N40">
            <v>38553</v>
          </cell>
          <cell r="Q40">
            <v>38553</v>
          </cell>
          <cell r="R40">
            <v>1302.45</v>
          </cell>
          <cell r="S40">
            <v>37298</v>
          </cell>
          <cell r="T40">
            <v>1754.48</v>
          </cell>
        </row>
        <row r="41">
          <cell r="A41">
            <v>38552</v>
          </cell>
          <cell r="B41">
            <v>468.75</v>
          </cell>
          <cell r="G41">
            <v>37200</v>
          </cell>
          <cell r="H41">
            <v>865.46</v>
          </cell>
          <cell r="K41">
            <v>37200</v>
          </cell>
          <cell r="L41">
            <v>342.22</v>
          </cell>
          <cell r="M41">
            <v>1.7164308653762728E-2</v>
          </cell>
          <cell r="N41">
            <v>38552</v>
          </cell>
          <cell r="Q41">
            <v>38552</v>
          </cell>
          <cell r="R41">
            <v>1310.55</v>
          </cell>
          <cell r="S41">
            <v>37295</v>
          </cell>
          <cell r="T41">
            <v>1728.53</v>
          </cell>
        </row>
        <row r="42">
          <cell r="A42">
            <v>38551</v>
          </cell>
          <cell r="B42">
            <v>460.84</v>
          </cell>
          <cell r="G42">
            <v>37197</v>
          </cell>
          <cell r="H42">
            <v>839.8</v>
          </cell>
          <cell r="K42">
            <v>37197</v>
          </cell>
          <cell r="L42">
            <v>338.1</v>
          </cell>
          <cell r="M42">
            <v>-6.0391683202485336E-3</v>
          </cell>
          <cell r="N42">
            <v>38551</v>
          </cell>
          <cell r="Q42">
            <v>38551</v>
          </cell>
          <cell r="R42">
            <v>1288.46</v>
          </cell>
          <cell r="S42">
            <v>37294</v>
          </cell>
          <cell r="T42">
            <v>1802.81</v>
          </cell>
        </row>
        <row r="43">
          <cell r="A43">
            <v>38548</v>
          </cell>
          <cell r="B43">
            <v>463.64</v>
          </cell>
          <cell r="G43">
            <v>37196</v>
          </cell>
          <cell r="H43">
            <v>827.2</v>
          </cell>
          <cell r="K43">
            <v>37196</v>
          </cell>
          <cell r="L43">
            <v>328.6</v>
          </cell>
          <cell r="M43">
            <v>-6.2509430301993518E-4</v>
          </cell>
          <cell r="N43">
            <v>38548</v>
          </cell>
          <cell r="Q43">
            <v>38548</v>
          </cell>
          <cell r="R43">
            <v>1293.3599999999999</v>
          </cell>
          <cell r="S43">
            <v>37293</v>
          </cell>
          <cell r="T43">
            <v>1798.06</v>
          </cell>
        </row>
        <row r="44">
          <cell r="A44">
            <v>38547</v>
          </cell>
          <cell r="B44">
            <v>463.93</v>
          </cell>
          <cell r="G44">
            <v>37195</v>
          </cell>
          <cell r="H44">
            <v>779.25</v>
          </cell>
          <cell r="K44">
            <v>37195</v>
          </cell>
          <cell r="L44">
            <v>303.86</v>
          </cell>
          <cell r="M44">
            <v>1.2615955473098461E-2</v>
          </cell>
          <cell r="N44">
            <v>38547</v>
          </cell>
          <cell r="Q44">
            <v>38547</v>
          </cell>
          <cell r="R44">
            <v>1287.07</v>
          </cell>
          <cell r="S44">
            <v>37292</v>
          </cell>
          <cell r="T44">
            <v>1814.75</v>
          </cell>
        </row>
        <row r="45">
          <cell r="A45">
            <v>38546</v>
          </cell>
          <cell r="B45">
            <v>458.15</v>
          </cell>
          <cell r="G45">
            <v>37194</v>
          </cell>
          <cell r="H45">
            <v>747.75</v>
          </cell>
          <cell r="K45">
            <v>37194</v>
          </cell>
          <cell r="L45">
            <v>294.63</v>
          </cell>
          <cell r="M45">
            <v>4.4946283709712542E-3</v>
          </cell>
          <cell r="N45">
            <v>38546</v>
          </cell>
          <cell r="Q45">
            <v>38546</v>
          </cell>
          <cell r="R45">
            <v>1275.6500000000001</v>
          </cell>
          <cell r="S45">
            <v>37291</v>
          </cell>
          <cell r="T45">
            <v>1840.81</v>
          </cell>
        </row>
        <row r="46">
          <cell r="A46">
            <v>38545</v>
          </cell>
          <cell r="B46">
            <v>456.1</v>
          </cell>
          <cell r="G46">
            <v>37193</v>
          </cell>
          <cell r="H46">
            <v>776.56</v>
          </cell>
          <cell r="K46">
            <v>37193</v>
          </cell>
          <cell r="L46">
            <v>305.55</v>
          </cell>
          <cell r="M46">
            <v>9.9645704162976134E-3</v>
          </cell>
          <cell r="N46">
            <v>38545</v>
          </cell>
          <cell r="Q46">
            <v>38545</v>
          </cell>
          <cell r="R46">
            <v>1275.8699999999999</v>
          </cell>
          <cell r="S46">
            <v>37288</v>
          </cell>
          <cell r="T46">
            <v>1868.64</v>
          </cell>
        </row>
        <row r="47">
          <cell r="A47">
            <v>38544</v>
          </cell>
          <cell r="B47">
            <v>451.6</v>
          </cell>
          <cell r="G47">
            <v>37190</v>
          </cell>
          <cell r="H47">
            <v>835.85</v>
          </cell>
          <cell r="K47">
            <v>37190</v>
          </cell>
          <cell r="L47">
            <v>326.88</v>
          </cell>
          <cell r="M47">
            <v>1.9988706945228696E-2</v>
          </cell>
          <cell r="N47">
            <v>38544</v>
          </cell>
          <cell r="Q47">
            <v>38544</v>
          </cell>
          <cell r="R47">
            <v>1270.3399999999999</v>
          </cell>
          <cell r="S47">
            <v>37287</v>
          </cell>
          <cell r="T47">
            <v>1684.77</v>
          </cell>
        </row>
        <row r="48">
          <cell r="A48">
            <v>38541</v>
          </cell>
          <cell r="B48">
            <v>442.75</v>
          </cell>
          <cell r="G48">
            <v>37189</v>
          </cell>
          <cell r="H48">
            <v>843.66</v>
          </cell>
          <cell r="K48">
            <v>37189</v>
          </cell>
          <cell r="L48">
            <v>331.85</v>
          </cell>
          <cell r="M48">
            <v>2.514529162518242E-2</v>
          </cell>
          <cell r="N48">
            <v>38541</v>
          </cell>
          <cell r="Q48">
            <v>38541</v>
          </cell>
          <cell r="R48">
            <v>1246.18</v>
          </cell>
          <cell r="S48">
            <v>37286</v>
          </cell>
          <cell r="T48">
            <v>1806.2</v>
          </cell>
        </row>
        <row r="49">
          <cell r="A49">
            <v>38540</v>
          </cell>
          <cell r="B49">
            <v>431.89</v>
          </cell>
          <cell r="G49">
            <v>37188</v>
          </cell>
          <cell r="H49">
            <v>811.11</v>
          </cell>
          <cell r="K49">
            <v>37188</v>
          </cell>
          <cell r="L49">
            <v>310.23</v>
          </cell>
          <cell r="M49">
            <v>3.6251249041432398E-3</v>
          </cell>
          <cell r="N49">
            <v>38540</v>
          </cell>
          <cell r="Q49">
            <v>38540</v>
          </cell>
          <cell r="R49">
            <v>1217.0899999999999</v>
          </cell>
          <cell r="S49">
            <v>37285</v>
          </cell>
          <cell r="T49">
            <v>1863.42</v>
          </cell>
        </row>
        <row r="50">
          <cell r="A50">
            <v>38539</v>
          </cell>
          <cell r="B50">
            <v>430.33</v>
          </cell>
          <cell r="G50">
            <v>37187</v>
          </cell>
          <cell r="H50">
            <v>785.61</v>
          </cell>
          <cell r="K50">
            <v>37187</v>
          </cell>
          <cell r="L50">
            <v>295.51</v>
          </cell>
          <cell r="M50">
            <v>1.0472679456172029E-2</v>
          </cell>
          <cell r="N50">
            <v>38539</v>
          </cell>
          <cell r="Q50">
            <v>38539</v>
          </cell>
          <cell r="R50">
            <v>1211.9100000000001</v>
          </cell>
          <cell r="S50">
            <v>37284</v>
          </cell>
          <cell r="T50">
            <v>1842.08</v>
          </cell>
        </row>
        <row r="51">
          <cell r="A51">
            <v>38538</v>
          </cell>
          <cell r="B51">
            <v>425.87</v>
          </cell>
          <cell r="G51">
            <v>37186</v>
          </cell>
          <cell r="H51">
            <v>791.65</v>
          </cell>
          <cell r="K51">
            <v>37186</v>
          </cell>
          <cell r="L51">
            <v>301.33</v>
          </cell>
          <cell r="M51">
            <v>1.5523655093475641E-2</v>
          </cell>
          <cell r="N51">
            <v>38538</v>
          </cell>
          <cell r="Q51">
            <v>38538</v>
          </cell>
          <cell r="R51">
            <v>1207.95</v>
          </cell>
          <cell r="S51">
            <v>37281</v>
          </cell>
          <cell r="T51">
            <v>1822.71</v>
          </cell>
        </row>
        <row r="52">
          <cell r="A52">
            <v>38534</v>
          </cell>
          <cell r="B52">
            <v>419.36</v>
          </cell>
          <cell r="G52">
            <v>37183</v>
          </cell>
          <cell r="H52">
            <v>755</v>
          </cell>
          <cell r="K52">
            <v>37183</v>
          </cell>
          <cell r="L52">
            <v>282.14999999999998</v>
          </cell>
          <cell r="M52">
            <v>6.9200849500083983E-4</v>
          </cell>
          <cell r="N52">
            <v>38534</v>
          </cell>
          <cell r="Q52">
            <v>38534</v>
          </cell>
          <cell r="R52">
            <v>1186</v>
          </cell>
          <cell r="S52">
            <v>37280</v>
          </cell>
          <cell r="T52">
            <v>1796.54</v>
          </cell>
        </row>
        <row r="53">
          <cell r="A53">
            <v>38533</v>
          </cell>
          <cell r="B53">
            <v>419.07</v>
          </cell>
          <cell r="G53">
            <v>37182</v>
          </cell>
          <cell r="H53">
            <v>751.53</v>
          </cell>
          <cell r="K53">
            <v>37182</v>
          </cell>
          <cell r="L53">
            <v>274.66000000000003</v>
          </cell>
          <cell r="M53">
            <v>-5.4583857417471737E-3</v>
          </cell>
          <cell r="N53">
            <v>38533</v>
          </cell>
          <cell r="Q53">
            <v>38533</v>
          </cell>
          <cell r="R53">
            <v>1182.5999999999999</v>
          </cell>
          <cell r="S53">
            <v>37279</v>
          </cell>
          <cell r="T53">
            <v>1729.86</v>
          </cell>
        </row>
        <row r="54">
          <cell r="A54">
            <v>38532</v>
          </cell>
          <cell r="B54">
            <v>421.37</v>
          </cell>
          <cell r="G54">
            <v>37181</v>
          </cell>
          <cell r="H54">
            <v>772.84</v>
          </cell>
          <cell r="K54">
            <v>37181</v>
          </cell>
          <cell r="L54">
            <v>280.01</v>
          </cell>
          <cell r="M54">
            <v>-8.9842188198216988E-3</v>
          </cell>
          <cell r="N54">
            <v>38532</v>
          </cell>
          <cell r="Q54">
            <v>38532</v>
          </cell>
          <cell r="R54">
            <v>1189.8499999999999</v>
          </cell>
          <cell r="S54">
            <v>37278</v>
          </cell>
          <cell r="T54">
            <v>1792.36</v>
          </cell>
        </row>
        <row r="55">
          <cell r="A55">
            <v>38531</v>
          </cell>
          <cell r="B55">
            <v>425.19</v>
          </cell>
          <cell r="G55">
            <v>37180</v>
          </cell>
          <cell r="H55">
            <v>809.17</v>
          </cell>
          <cell r="K55">
            <v>37180</v>
          </cell>
          <cell r="L55">
            <v>302.58</v>
          </cell>
          <cell r="M55">
            <v>9.0656667536843649E-3</v>
          </cell>
          <cell r="N55">
            <v>38531</v>
          </cell>
          <cell r="Q55">
            <v>38531</v>
          </cell>
          <cell r="R55">
            <v>1195.45</v>
          </cell>
          <cell r="S55">
            <v>37274</v>
          </cell>
          <cell r="T55">
            <v>1847.43</v>
          </cell>
        </row>
        <row r="56">
          <cell r="A56">
            <v>38530</v>
          </cell>
          <cell r="B56">
            <v>421.37</v>
          </cell>
          <cell r="G56">
            <v>37179</v>
          </cell>
          <cell r="H56">
            <v>787.04</v>
          </cell>
          <cell r="K56">
            <v>37179</v>
          </cell>
          <cell r="L56">
            <v>294.29000000000002</v>
          </cell>
          <cell r="M56">
            <v>-1.3185011709601846E-2</v>
          </cell>
          <cell r="N56">
            <v>38530</v>
          </cell>
          <cell r="Q56">
            <v>38530</v>
          </cell>
          <cell r="R56">
            <v>1178.26</v>
          </cell>
          <cell r="S56">
            <v>37273</v>
          </cell>
          <cell r="T56">
            <v>1801.21</v>
          </cell>
        </row>
        <row r="57">
          <cell r="A57">
            <v>38527</v>
          </cell>
          <cell r="B57">
            <v>427</v>
          </cell>
          <cell r="G57">
            <v>37176</v>
          </cell>
          <cell r="H57">
            <v>819.62</v>
          </cell>
          <cell r="K57">
            <v>37176</v>
          </cell>
          <cell r="L57">
            <v>310.25</v>
          </cell>
          <cell r="M57">
            <v>-1.895462377943713E-2</v>
          </cell>
          <cell r="N57">
            <v>38527</v>
          </cell>
          <cell r="Q57">
            <v>38527</v>
          </cell>
          <cell r="R57">
            <v>1194.1099999999999</v>
          </cell>
          <cell r="S57">
            <v>37272</v>
          </cell>
          <cell r="T57">
            <v>1882.43</v>
          </cell>
        </row>
        <row r="58">
          <cell r="A58">
            <v>38526</v>
          </cell>
          <cell r="B58">
            <v>435.25</v>
          </cell>
          <cell r="G58">
            <v>37175</v>
          </cell>
          <cell r="H58">
            <v>804.07</v>
          </cell>
          <cell r="K58">
            <v>37175</v>
          </cell>
          <cell r="L58">
            <v>315.42</v>
          </cell>
          <cell r="M58">
            <v>3.6201807784541629E-3</v>
          </cell>
          <cell r="N58">
            <v>38526</v>
          </cell>
          <cell r="Q58">
            <v>38526</v>
          </cell>
          <cell r="R58">
            <v>1220.75</v>
          </cell>
          <cell r="S58">
            <v>37271</v>
          </cell>
          <cell r="T58">
            <v>1879.55</v>
          </cell>
        </row>
        <row r="59">
          <cell r="A59">
            <v>38525</v>
          </cell>
          <cell r="B59">
            <v>433.68</v>
          </cell>
          <cell r="G59">
            <v>37174</v>
          </cell>
          <cell r="H59">
            <v>743.04</v>
          </cell>
          <cell r="K59">
            <v>37174</v>
          </cell>
          <cell r="L59">
            <v>281.51</v>
          </cell>
          <cell r="M59">
            <v>5.3783382789316381E-3</v>
          </cell>
          <cell r="N59">
            <v>38525</v>
          </cell>
          <cell r="Q59">
            <v>38525</v>
          </cell>
          <cell r="R59">
            <v>1224.33</v>
          </cell>
          <cell r="S59">
            <v>37270</v>
          </cell>
          <cell r="T59">
            <v>1917.5</v>
          </cell>
        </row>
        <row r="60">
          <cell r="A60">
            <v>38524</v>
          </cell>
          <cell r="B60">
            <v>431.36</v>
          </cell>
          <cell r="G60">
            <v>37173</v>
          </cell>
          <cell r="H60">
            <v>690.77</v>
          </cell>
          <cell r="K60">
            <v>37173</v>
          </cell>
          <cell r="L60">
            <v>269.91000000000003</v>
          </cell>
          <cell r="M60">
            <v>7.1445248657482363E-3</v>
          </cell>
          <cell r="N60">
            <v>38524</v>
          </cell>
          <cell r="Q60">
            <v>38524</v>
          </cell>
          <cell r="R60">
            <v>1220.54</v>
          </cell>
          <cell r="S60">
            <v>37267</v>
          </cell>
          <cell r="T60">
            <v>1939.1</v>
          </cell>
        </row>
        <row r="61">
          <cell r="A61">
            <v>38523</v>
          </cell>
          <cell r="B61">
            <v>428.3</v>
          </cell>
          <cell r="G61">
            <v>37172</v>
          </cell>
          <cell r="H61">
            <v>724.55</v>
          </cell>
          <cell r="K61">
            <v>37172</v>
          </cell>
          <cell r="L61">
            <v>293.22000000000003</v>
          </cell>
          <cell r="M61">
            <v>-5.1334463775521977E-3</v>
          </cell>
          <cell r="N61">
            <v>38523</v>
          </cell>
          <cell r="Q61">
            <v>38523</v>
          </cell>
          <cell r="R61">
            <v>1210.57</v>
          </cell>
          <cell r="S61">
            <v>37266</v>
          </cell>
          <cell r="T61">
            <v>1971.12</v>
          </cell>
        </row>
        <row r="62">
          <cell r="A62">
            <v>38520</v>
          </cell>
          <cell r="B62">
            <v>430.51</v>
          </cell>
          <cell r="G62">
            <v>37169</v>
          </cell>
          <cell r="H62">
            <v>703.48</v>
          </cell>
          <cell r="K62">
            <v>37169</v>
          </cell>
          <cell r="L62">
            <v>273.57</v>
          </cell>
          <cell r="M62">
            <v>2.7484685440104517E-3</v>
          </cell>
          <cell r="N62">
            <v>38520</v>
          </cell>
          <cell r="Q62">
            <v>38520</v>
          </cell>
          <cell r="R62">
            <v>1217.44</v>
          </cell>
          <cell r="S62">
            <v>37265</v>
          </cell>
          <cell r="T62">
            <v>1972.34</v>
          </cell>
        </row>
        <row r="63">
          <cell r="A63">
            <v>38519</v>
          </cell>
          <cell r="B63">
            <v>429.33</v>
          </cell>
          <cell r="G63">
            <v>37168</v>
          </cell>
          <cell r="H63">
            <v>694.8</v>
          </cell>
          <cell r="K63">
            <v>37168</v>
          </cell>
          <cell r="L63">
            <v>271.45999999999998</v>
          </cell>
          <cell r="M63">
            <v>4.9153851555368E-3</v>
          </cell>
          <cell r="N63">
            <v>38519</v>
          </cell>
          <cell r="Q63">
            <v>38519</v>
          </cell>
          <cell r="R63">
            <v>1216.3599999999999</v>
          </cell>
          <cell r="S63">
            <v>37264</v>
          </cell>
          <cell r="T63">
            <v>1961.39</v>
          </cell>
        </row>
        <row r="64">
          <cell r="A64">
            <v>38518</v>
          </cell>
          <cell r="B64">
            <v>427.23</v>
          </cell>
          <cell r="G64">
            <v>37167</v>
          </cell>
          <cell r="H64">
            <v>670.85</v>
          </cell>
          <cell r="K64">
            <v>37167</v>
          </cell>
          <cell r="L64">
            <v>264.08999999999997</v>
          </cell>
          <cell r="M64">
            <v>3.7119699283449936E-3</v>
          </cell>
          <cell r="N64">
            <v>38518</v>
          </cell>
          <cell r="Q64">
            <v>38518</v>
          </cell>
          <cell r="R64">
            <v>1208.03</v>
          </cell>
          <cell r="S64">
            <v>37263</v>
          </cell>
          <cell r="T64">
            <v>1998.51</v>
          </cell>
        </row>
        <row r="65">
          <cell r="A65">
            <v>38517</v>
          </cell>
          <cell r="B65">
            <v>425.65</v>
          </cell>
          <cell r="G65">
            <v>37166</v>
          </cell>
          <cell r="H65">
            <v>609.4</v>
          </cell>
          <cell r="K65">
            <v>37166</v>
          </cell>
          <cell r="L65">
            <v>241.2</v>
          </cell>
          <cell r="M65">
            <v>-1.0852388919873612E-2</v>
          </cell>
          <cell r="N65">
            <v>38517</v>
          </cell>
          <cell r="Q65">
            <v>38517</v>
          </cell>
          <cell r="R65">
            <v>1201.1500000000001</v>
          </cell>
          <cell r="S65">
            <v>37260</v>
          </cell>
          <cell r="T65">
            <v>1991.79</v>
          </cell>
        </row>
        <row r="66">
          <cell r="A66">
            <v>38516</v>
          </cell>
          <cell r="B66">
            <v>430.32</v>
          </cell>
          <cell r="G66">
            <v>37165</v>
          </cell>
          <cell r="H66">
            <v>625.23</v>
          </cell>
          <cell r="K66">
            <v>37165</v>
          </cell>
          <cell r="L66">
            <v>249.35</v>
          </cell>
          <cell r="M66">
            <v>-9.9825885084159349E-4</v>
          </cell>
          <cell r="N66">
            <v>38516</v>
          </cell>
          <cell r="Q66">
            <v>38516</v>
          </cell>
          <cell r="R66">
            <v>1213.22</v>
          </cell>
          <cell r="S66">
            <v>37259</v>
          </cell>
          <cell r="T66">
            <v>1863.41</v>
          </cell>
        </row>
        <row r="67">
          <cell r="A67">
            <v>38513</v>
          </cell>
          <cell r="B67">
            <v>430.75</v>
          </cell>
          <cell r="G67">
            <v>37162</v>
          </cell>
          <cell r="H67">
            <v>641.1</v>
          </cell>
          <cell r="K67">
            <v>37162</v>
          </cell>
          <cell r="L67">
            <v>251.51</v>
          </cell>
          <cell r="M67">
            <v>-1.76514857807476E-2</v>
          </cell>
          <cell r="N67">
            <v>38513</v>
          </cell>
          <cell r="Q67">
            <v>38513</v>
          </cell>
          <cell r="R67">
            <v>1213.95</v>
          </cell>
          <cell r="S67">
            <v>37258</v>
          </cell>
          <cell r="T67">
            <v>1800.25</v>
          </cell>
        </row>
        <row r="68">
          <cell r="A68">
            <v>38512</v>
          </cell>
          <cell r="B68">
            <v>438.49</v>
          </cell>
          <cell r="G68">
            <v>37161</v>
          </cell>
          <cell r="H68">
            <v>629.26</v>
          </cell>
          <cell r="K68">
            <v>37161</v>
          </cell>
          <cell r="L68">
            <v>247.39</v>
          </cell>
          <cell r="M68">
            <v>1.9104283356961904E-2</v>
          </cell>
          <cell r="N68">
            <v>38512</v>
          </cell>
          <cell r="Q68">
            <v>38512</v>
          </cell>
          <cell r="R68">
            <v>1237.51</v>
          </cell>
          <cell r="S68">
            <v>37256</v>
          </cell>
          <cell r="T68">
            <v>1840.16</v>
          </cell>
        </row>
        <row r="69">
          <cell r="A69">
            <v>38511</v>
          </cell>
          <cell r="B69">
            <v>430.27</v>
          </cell>
          <cell r="G69">
            <v>37160</v>
          </cell>
          <cell r="H69">
            <v>642.33000000000004</v>
          </cell>
          <cell r="K69">
            <v>37160</v>
          </cell>
          <cell r="L69">
            <v>257.13</v>
          </cell>
          <cell r="M69">
            <v>6.4324476047903367E-3</v>
          </cell>
          <cell r="N69">
            <v>38511</v>
          </cell>
          <cell r="Q69">
            <v>38511</v>
          </cell>
          <cell r="R69">
            <v>1213.25</v>
          </cell>
          <cell r="S69">
            <v>37253</v>
          </cell>
          <cell r="T69">
            <v>1815.37</v>
          </cell>
        </row>
        <row r="70">
          <cell r="A70">
            <v>38510</v>
          </cell>
          <cell r="B70">
            <v>427.52</v>
          </cell>
          <cell r="G70">
            <v>37159</v>
          </cell>
          <cell r="H70">
            <v>678.78</v>
          </cell>
          <cell r="K70">
            <v>37159</v>
          </cell>
          <cell r="L70">
            <v>273.79000000000002</v>
          </cell>
          <cell r="M70">
            <v>-1.1011381511982998E-2</v>
          </cell>
          <cell r="N70">
            <v>38510</v>
          </cell>
          <cell r="Q70">
            <v>38510</v>
          </cell>
          <cell r="R70">
            <v>1203.24</v>
          </cell>
          <cell r="S70">
            <v>37252</v>
          </cell>
          <cell r="T70">
            <v>1781.25</v>
          </cell>
        </row>
        <row r="71">
          <cell r="A71">
            <v>38509</v>
          </cell>
          <cell r="B71">
            <v>432.28</v>
          </cell>
          <cell r="G71">
            <v>37158</v>
          </cell>
          <cell r="H71">
            <v>676.94</v>
          </cell>
          <cell r="K71">
            <v>37158</v>
          </cell>
          <cell r="L71">
            <v>264.41000000000003</v>
          </cell>
          <cell r="M71">
            <v>-4.5594804955556567E-3</v>
          </cell>
          <cell r="N71">
            <v>38509</v>
          </cell>
          <cell r="Q71">
            <v>38509</v>
          </cell>
          <cell r="R71">
            <v>1217.44</v>
          </cell>
          <cell r="S71">
            <v>37251</v>
          </cell>
          <cell r="T71">
            <v>1754.18</v>
          </cell>
        </row>
        <row r="72">
          <cell r="A72">
            <v>38506</v>
          </cell>
          <cell r="B72">
            <v>434.26</v>
          </cell>
          <cell r="G72">
            <v>37155</v>
          </cell>
          <cell r="H72">
            <v>624.5</v>
          </cell>
          <cell r="K72">
            <v>37155</v>
          </cell>
          <cell r="L72">
            <v>259.69</v>
          </cell>
          <cell r="M72">
            <v>-1.3202445065557789E-2</v>
          </cell>
          <cell r="N72">
            <v>38506</v>
          </cell>
          <cell r="Q72">
            <v>38506</v>
          </cell>
          <cell r="R72">
            <v>1224.6600000000001</v>
          </cell>
          <cell r="S72">
            <v>37249</v>
          </cell>
          <cell r="T72">
            <v>1767.79</v>
          </cell>
        </row>
        <row r="73">
          <cell r="A73">
            <v>38505</v>
          </cell>
          <cell r="B73">
            <v>440.07</v>
          </cell>
          <cell r="G73">
            <v>37154</v>
          </cell>
          <cell r="H73">
            <v>651.01</v>
          </cell>
          <cell r="K73">
            <v>37154</v>
          </cell>
          <cell r="L73">
            <v>261.67</v>
          </cell>
          <cell r="M73">
            <v>1.842123533359552E-2</v>
          </cell>
          <cell r="N73">
            <v>38505</v>
          </cell>
          <cell r="Q73">
            <v>38505</v>
          </cell>
          <cell r="R73">
            <v>1237.1500000000001</v>
          </cell>
          <cell r="S73">
            <v>37246</v>
          </cell>
          <cell r="T73">
            <v>1744.71</v>
          </cell>
        </row>
        <row r="74">
          <cell r="A74">
            <v>38504</v>
          </cell>
          <cell r="B74">
            <v>432.11</v>
          </cell>
          <cell r="G74">
            <v>37153</v>
          </cell>
          <cell r="H74">
            <v>697.94</v>
          </cell>
          <cell r="K74">
            <v>37153</v>
          </cell>
          <cell r="L74">
            <v>277.20999999999998</v>
          </cell>
          <cell r="M74">
            <v>7.3668259703929539E-3</v>
          </cell>
          <cell r="N74">
            <v>38504</v>
          </cell>
          <cell r="Q74">
            <v>38504</v>
          </cell>
          <cell r="R74">
            <v>1220.06</v>
          </cell>
          <cell r="S74">
            <v>37245</v>
          </cell>
          <cell r="T74">
            <v>1826.94</v>
          </cell>
        </row>
        <row r="75">
          <cell r="A75">
            <v>38503</v>
          </cell>
          <cell r="B75">
            <v>428.95</v>
          </cell>
          <cell r="G75">
            <v>37152</v>
          </cell>
          <cell r="H75">
            <v>727.04</v>
          </cell>
          <cell r="K75">
            <v>37152</v>
          </cell>
          <cell r="L75">
            <v>293.83999999999997</v>
          </cell>
          <cell r="M75">
            <v>-3.4384220430732082E-3</v>
          </cell>
          <cell r="N75">
            <v>38503</v>
          </cell>
          <cell r="Q75">
            <v>38503</v>
          </cell>
          <cell r="R75">
            <v>1208.51</v>
          </cell>
          <cell r="S75">
            <v>37244</v>
          </cell>
          <cell r="T75">
            <v>1910.23</v>
          </cell>
        </row>
        <row r="76">
          <cell r="A76">
            <v>38499</v>
          </cell>
          <cell r="B76">
            <v>430.43</v>
          </cell>
          <cell r="G76">
            <v>37151</v>
          </cell>
          <cell r="H76">
            <v>760.99</v>
          </cell>
          <cell r="K76">
            <v>37151</v>
          </cell>
          <cell r="L76">
            <v>322.86</v>
          </cell>
          <cell r="M76">
            <v>-7.3108856088561769E-3</v>
          </cell>
          <cell r="N76">
            <v>38499</v>
          </cell>
          <cell r="Q76">
            <v>38499</v>
          </cell>
          <cell r="R76">
            <v>1217.8699999999999</v>
          </cell>
          <cell r="S76">
            <v>37243</v>
          </cell>
          <cell r="T76">
            <v>1900.75</v>
          </cell>
        </row>
        <row r="77">
          <cell r="A77">
            <v>38498</v>
          </cell>
          <cell r="B77">
            <v>433.6</v>
          </cell>
          <cell r="G77">
            <v>37144</v>
          </cell>
          <cell r="H77">
            <v>838.91</v>
          </cell>
          <cell r="K77">
            <v>37144</v>
          </cell>
          <cell r="L77">
            <v>352.72</v>
          </cell>
          <cell r="M77">
            <v>1.8581596936737999E-2</v>
          </cell>
          <cell r="N77">
            <v>38498</v>
          </cell>
          <cell r="Q77">
            <v>38498</v>
          </cell>
          <cell r="R77">
            <v>1222.1300000000001</v>
          </cell>
          <cell r="S77">
            <v>37242</v>
          </cell>
          <cell r="T77">
            <v>1854.43</v>
          </cell>
        </row>
        <row r="78">
          <cell r="A78">
            <v>38497</v>
          </cell>
          <cell r="B78">
            <v>425.69</v>
          </cell>
          <cell r="G78">
            <v>37141</v>
          </cell>
          <cell r="H78">
            <v>840.93</v>
          </cell>
          <cell r="K78">
            <v>37141</v>
          </cell>
          <cell r="L78">
            <v>355.97</v>
          </cell>
          <cell r="M78">
            <v>-1.1012243570383107E-2</v>
          </cell>
          <cell r="N78">
            <v>38497</v>
          </cell>
          <cell r="Q78">
            <v>38497</v>
          </cell>
          <cell r="R78">
            <v>1201.47</v>
          </cell>
          <cell r="S78">
            <v>37239</v>
          </cell>
          <cell r="T78">
            <v>1814.21</v>
          </cell>
        </row>
        <row r="79">
          <cell r="A79">
            <v>38496</v>
          </cell>
          <cell r="B79">
            <v>430.43</v>
          </cell>
          <cell r="G79">
            <v>37140</v>
          </cell>
          <cell r="H79">
            <v>846.09</v>
          </cell>
          <cell r="K79">
            <v>37140</v>
          </cell>
          <cell r="L79">
            <v>355.52</v>
          </cell>
          <cell r="M79">
            <v>1.5500401075826842E-2</v>
          </cell>
          <cell r="N79">
            <v>38496</v>
          </cell>
          <cell r="Q79">
            <v>38496</v>
          </cell>
          <cell r="R79">
            <v>1207.54</v>
          </cell>
          <cell r="S79">
            <v>37238</v>
          </cell>
          <cell r="T79">
            <v>1937.38</v>
          </cell>
        </row>
        <row r="80">
          <cell r="A80">
            <v>38495</v>
          </cell>
          <cell r="B80">
            <v>423.86</v>
          </cell>
          <cell r="G80">
            <v>37139</v>
          </cell>
          <cell r="H80">
            <v>889.85</v>
          </cell>
          <cell r="K80">
            <v>37139</v>
          </cell>
          <cell r="L80">
            <v>370.94</v>
          </cell>
          <cell r="M80">
            <v>-3.2217858570655622E-3</v>
          </cell>
          <cell r="N80">
            <v>38495</v>
          </cell>
          <cell r="Q80">
            <v>38495</v>
          </cell>
          <cell r="R80">
            <v>1190.1500000000001</v>
          </cell>
          <cell r="S80">
            <v>37237</v>
          </cell>
          <cell r="T80">
            <v>1904.2</v>
          </cell>
        </row>
        <row r="81">
          <cell r="A81">
            <v>38492</v>
          </cell>
          <cell r="B81">
            <v>425.23</v>
          </cell>
          <cell r="G81">
            <v>37138</v>
          </cell>
          <cell r="H81">
            <v>887.52</v>
          </cell>
          <cell r="K81">
            <v>37138</v>
          </cell>
          <cell r="L81">
            <v>373.82</v>
          </cell>
          <cell r="M81">
            <v>1.2235473350948656E-2</v>
          </cell>
          <cell r="N81">
            <v>38492</v>
          </cell>
          <cell r="Q81">
            <v>38492</v>
          </cell>
          <cell r="R81">
            <v>1189.23</v>
          </cell>
          <cell r="S81">
            <v>37236</v>
          </cell>
          <cell r="T81">
            <v>1880.07</v>
          </cell>
        </row>
        <row r="82">
          <cell r="A82">
            <v>38491</v>
          </cell>
          <cell r="B82">
            <v>420.09</v>
          </cell>
          <cell r="G82">
            <v>37134</v>
          </cell>
          <cell r="H82">
            <v>921.85</v>
          </cell>
          <cell r="K82">
            <v>37134</v>
          </cell>
          <cell r="L82">
            <v>387.63</v>
          </cell>
          <cell r="M82">
            <v>2.8647138867006205E-3</v>
          </cell>
          <cell r="N82">
            <v>38491</v>
          </cell>
          <cell r="Q82">
            <v>38491</v>
          </cell>
          <cell r="R82">
            <v>1175.7</v>
          </cell>
          <cell r="S82">
            <v>37235</v>
          </cell>
          <cell r="T82">
            <v>1925.04</v>
          </cell>
        </row>
        <row r="83">
          <cell r="A83">
            <v>38490</v>
          </cell>
          <cell r="B83">
            <v>418.89</v>
          </cell>
          <cell r="G83">
            <v>37133</v>
          </cell>
          <cell r="H83">
            <v>900.22</v>
          </cell>
          <cell r="K83">
            <v>37133</v>
          </cell>
          <cell r="L83">
            <v>390.39</v>
          </cell>
          <cell r="M83">
            <v>1.0444808954071849E-2</v>
          </cell>
          <cell r="N83">
            <v>38490</v>
          </cell>
          <cell r="Q83">
            <v>38490</v>
          </cell>
          <cell r="R83">
            <v>1174.03</v>
          </cell>
          <cell r="S83">
            <v>37232</v>
          </cell>
          <cell r="T83">
            <v>1975.55</v>
          </cell>
        </row>
        <row r="84">
          <cell r="A84">
            <v>38489</v>
          </cell>
          <cell r="B84">
            <v>414.56</v>
          </cell>
          <cell r="G84">
            <v>37132</v>
          </cell>
          <cell r="H84">
            <v>928.38</v>
          </cell>
          <cell r="K84">
            <v>37132</v>
          </cell>
          <cell r="L84">
            <v>396.22</v>
          </cell>
          <cell r="M84">
            <v>8.3919145727420208E-3</v>
          </cell>
          <cell r="N84">
            <v>38489</v>
          </cell>
          <cell r="Q84">
            <v>38489</v>
          </cell>
          <cell r="R84">
            <v>1163.03</v>
          </cell>
          <cell r="S84">
            <v>37231</v>
          </cell>
          <cell r="T84">
            <v>1975.3</v>
          </cell>
        </row>
        <row r="85">
          <cell r="A85">
            <v>38488</v>
          </cell>
          <cell r="B85">
            <v>411.11</v>
          </cell>
          <cell r="G85">
            <v>37131</v>
          </cell>
          <cell r="H85">
            <v>953.57</v>
          </cell>
          <cell r="K85">
            <v>37131</v>
          </cell>
          <cell r="L85">
            <v>409.32</v>
          </cell>
          <cell r="M85">
            <v>7.0548465325919185E-3</v>
          </cell>
          <cell r="N85">
            <v>38488</v>
          </cell>
          <cell r="Q85">
            <v>38488</v>
          </cell>
          <cell r="R85">
            <v>1150.57</v>
          </cell>
          <cell r="S85">
            <v>37230</v>
          </cell>
          <cell r="T85">
            <v>1827</v>
          </cell>
        </row>
        <row r="86">
          <cell r="A86">
            <v>38485</v>
          </cell>
          <cell r="B86">
            <v>408.23</v>
          </cell>
          <cell r="G86">
            <v>37130</v>
          </cell>
          <cell r="H86">
            <v>977.75</v>
          </cell>
          <cell r="K86">
            <v>37130</v>
          </cell>
          <cell r="L86">
            <v>424.7</v>
          </cell>
          <cell r="M86">
            <v>2.8235353382701112E-2</v>
          </cell>
          <cell r="N86">
            <v>38485</v>
          </cell>
          <cell r="Q86">
            <v>38485</v>
          </cell>
          <cell r="R86">
            <v>1141.67</v>
          </cell>
          <cell r="S86">
            <v>37229</v>
          </cell>
          <cell r="T86">
            <v>1727.98</v>
          </cell>
        </row>
        <row r="87">
          <cell r="A87">
            <v>38484</v>
          </cell>
          <cell r="B87">
            <v>397.02</v>
          </cell>
          <cell r="G87">
            <v>37127</v>
          </cell>
          <cell r="H87">
            <v>967.74</v>
          </cell>
          <cell r="K87">
            <v>37127</v>
          </cell>
          <cell r="L87">
            <v>420.43</v>
          </cell>
          <cell r="M87">
            <v>2.9049940637078109E-3</v>
          </cell>
          <cell r="N87">
            <v>38484</v>
          </cell>
          <cell r="Q87">
            <v>38484</v>
          </cell>
          <cell r="R87">
            <v>1118.8499999999999</v>
          </cell>
          <cell r="S87">
            <v>37228</v>
          </cell>
          <cell r="T87">
            <v>1744.9</v>
          </cell>
        </row>
        <row r="88">
          <cell r="A88">
            <v>38483</v>
          </cell>
          <cell r="B88">
            <v>395.87</v>
          </cell>
          <cell r="G88">
            <v>37126</v>
          </cell>
          <cell r="H88">
            <v>917.13</v>
          </cell>
          <cell r="K88">
            <v>37126</v>
          </cell>
          <cell r="L88">
            <v>394.46</v>
          </cell>
          <cell r="M88">
            <v>3.6508379180082429E-3</v>
          </cell>
          <cell r="N88">
            <v>38483</v>
          </cell>
          <cell r="Q88">
            <v>38483</v>
          </cell>
          <cell r="R88">
            <v>1114.6500000000001</v>
          </cell>
          <cell r="S88">
            <v>37225</v>
          </cell>
          <cell r="T88">
            <v>1768.99</v>
          </cell>
        </row>
        <row r="89">
          <cell r="A89">
            <v>38482</v>
          </cell>
          <cell r="B89">
            <v>394.43</v>
          </cell>
          <cell r="G89">
            <v>37125</v>
          </cell>
          <cell r="H89">
            <v>925.57</v>
          </cell>
          <cell r="K89">
            <v>37125</v>
          </cell>
          <cell r="L89">
            <v>392.6</v>
          </cell>
          <cell r="M89">
            <v>-1.0312641140161616E-2</v>
          </cell>
          <cell r="N89">
            <v>38482</v>
          </cell>
          <cell r="Q89">
            <v>38482</v>
          </cell>
          <cell r="R89">
            <v>1110.68</v>
          </cell>
          <cell r="S89">
            <v>37224</v>
          </cell>
          <cell r="T89">
            <v>1702.76</v>
          </cell>
        </row>
        <row r="90">
          <cell r="A90">
            <v>38481</v>
          </cell>
          <cell r="B90">
            <v>398.54</v>
          </cell>
          <cell r="G90">
            <v>37124</v>
          </cell>
          <cell r="H90">
            <v>889.01</v>
          </cell>
          <cell r="K90">
            <v>37124</v>
          </cell>
          <cell r="L90">
            <v>373.95</v>
          </cell>
          <cell r="M90">
            <v>4.3344589486418172E-3</v>
          </cell>
          <cell r="N90">
            <v>38481</v>
          </cell>
          <cell r="Q90">
            <v>38481</v>
          </cell>
          <cell r="R90">
            <v>1120.3499999999999</v>
          </cell>
          <cell r="S90">
            <v>37223</v>
          </cell>
          <cell r="T90">
            <v>1788.03</v>
          </cell>
        </row>
        <row r="91">
          <cell r="A91">
            <v>38478</v>
          </cell>
          <cell r="B91">
            <v>396.82</v>
          </cell>
          <cell r="G91">
            <v>37123</v>
          </cell>
          <cell r="H91">
            <v>931.93</v>
          </cell>
          <cell r="K91">
            <v>37123</v>
          </cell>
          <cell r="L91">
            <v>387.3</v>
          </cell>
          <cell r="M91">
            <v>6.340028403327258E-3</v>
          </cell>
          <cell r="N91">
            <v>38478</v>
          </cell>
          <cell r="Q91">
            <v>38478</v>
          </cell>
          <cell r="R91">
            <v>1112.95</v>
          </cell>
          <cell r="S91">
            <v>37222</v>
          </cell>
          <cell r="T91">
            <v>1784.14</v>
          </cell>
        </row>
        <row r="92">
          <cell r="A92">
            <v>38477</v>
          </cell>
          <cell r="B92">
            <v>394.32</v>
          </cell>
          <cell r="G92">
            <v>37120</v>
          </cell>
          <cell r="H92">
            <v>923.89</v>
          </cell>
          <cell r="K92">
            <v>37120</v>
          </cell>
          <cell r="L92">
            <v>381.63</v>
          </cell>
          <cell r="M92">
            <v>-1.5213753232923288E-4</v>
          </cell>
          <cell r="N92">
            <v>38477</v>
          </cell>
          <cell r="Q92">
            <v>38477</v>
          </cell>
          <cell r="R92">
            <v>1103</v>
          </cell>
          <cell r="S92">
            <v>37221</v>
          </cell>
          <cell r="T92">
            <v>1704.02</v>
          </cell>
        </row>
        <row r="93">
          <cell r="A93">
            <v>38476</v>
          </cell>
          <cell r="B93">
            <v>394.38</v>
          </cell>
          <cell r="G93">
            <v>37119</v>
          </cell>
          <cell r="H93">
            <v>981.32</v>
          </cell>
          <cell r="K93">
            <v>37119</v>
          </cell>
          <cell r="L93">
            <v>398.61</v>
          </cell>
          <cell r="M93">
            <v>2.4150825802430775E-2</v>
          </cell>
          <cell r="N93">
            <v>38476</v>
          </cell>
          <cell r="Q93">
            <v>38476</v>
          </cell>
          <cell r="R93">
            <v>1101.3599999999999</v>
          </cell>
          <cell r="S93">
            <v>37218</v>
          </cell>
          <cell r="T93">
            <v>1686.71</v>
          </cell>
        </row>
        <row r="94">
          <cell r="A94">
            <v>38475</v>
          </cell>
          <cell r="B94">
            <v>385.08</v>
          </cell>
          <cell r="G94">
            <v>37118</v>
          </cell>
          <cell r="H94">
            <v>962.24</v>
          </cell>
          <cell r="K94">
            <v>37118</v>
          </cell>
          <cell r="L94">
            <v>394.52</v>
          </cell>
          <cell r="M94">
            <v>-4.931606405896849E-4</v>
          </cell>
          <cell r="N94">
            <v>38475</v>
          </cell>
          <cell r="Q94">
            <v>38475</v>
          </cell>
          <cell r="R94">
            <v>1080.01</v>
          </cell>
          <cell r="S94">
            <v>37216</v>
          </cell>
          <cell r="T94">
            <v>1657.39</v>
          </cell>
        </row>
        <row r="95">
          <cell r="A95">
            <v>38474</v>
          </cell>
          <cell r="B95">
            <v>385.27</v>
          </cell>
          <cell r="G95">
            <v>37117</v>
          </cell>
          <cell r="H95">
            <v>995.09</v>
          </cell>
          <cell r="K95">
            <v>37117</v>
          </cell>
          <cell r="L95">
            <v>398.4</v>
          </cell>
          <cell r="M95">
            <v>-9.853494100868776E-4</v>
          </cell>
          <cell r="N95">
            <v>38474</v>
          </cell>
          <cell r="Q95">
            <v>38474</v>
          </cell>
          <cell r="R95">
            <v>1076.43</v>
          </cell>
          <cell r="S95">
            <v>37215</v>
          </cell>
          <cell r="T95">
            <v>1762.79</v>
          </cell>
        </row>
        <row r="96">
          <cell r="A96">
            <v>38471</v>
          </cell>
          <cell r="B96">
            <v>385.65</v>
          </cell>
          <cell r="G96">
            <v>37116</v>
          </cell>
          <cell r="H96">
            <v>1005.59</v>
          </cell>
          <cell r="K96">
            <v>37116</v>
          </cell>
          <cell r="L96">
            <v>408.29</v>
          </cell>
          <cell r="M96">
            <v>3.4084404433574189E-3</v>
          </cell>
          <cell r="N96">
            <v>38471</v>
          </cell>
          <cell r="Q96">
            <v>38471</v>
          </cell>
          <cell r="R96">
            <v>1075.53</v>
          </cell>
          <cell r="S96">
            <v>37214</v>
          </cell>
          <cell r="T96">
            <v>1774.87</v>
          </cell>
        </row>
        <row r="97">
          <cell r="A97">
            <v>38470</v>
          </cell>
          <cell r="B97">
            <v>384.34</v>
          </cell>
          <cell r="G97">
            <v>37113</v>
          </cell>
          <cell r="H97">
            <v>983.6</v>
          </cell>
          <cell r="K97">
            <v>37113</v>
          </cell>
          <cell r="L97">
            <v>403.46</v>
          </cell>
          <cell r="M97">
            <v>-8.7431975859491029E-3</v>
          </cell>
          <cell r="N97">
            <v>38470</v>
          </cell>
          <cell r="Q97">
            <v>38470</v>
          </cell>
          <cell r="R97">
            <v>1065.1300000000001</v>
          </cell>
          <cell r="S97">
            <v>37211</v>
          </cell>
          <cell r="T97">
            <v>1764.18</v>
          </cell>
        </row>
        <row r="98">
          <cell r="A98">
            <v>38469</v>
          </cell>
          <cell r="B98">
            <v>387.73</v>
          </cell>
          <cell r="G98">
            <v>37112</v>
          </cell>
          <cell r="H98">
            <v>974.18</v>
          </cell>
          <cell r="K98">
            <v>37112</v>
          </cell>
          <cell r="L98">
            <v>401.87</v>
          </cell>
          <cell r="M98">
            <v>-2.2901549071071559E-3</v>
          </cell>
          <cell r="N98">
            <v>38469</v>
          </cell>
          <cell r="Q98">
            <v>38469</v>
          </cell>
          <cell r="R98">
            <v>1073.42</v>
          </cell>
          <cell r="S98">
            <v>37210</v>
          </cell>
          <cell r="T98">
            <v>1770.86</v>
          </cell>
        </row>
        <row r="99">
          <cell r="A99">
            <v>38468</v>
          </cell>
          <cell r="B99">
            <v>388.62</v>
          </cell>
          <cell r="G99">
            <v>37111</v>
          </cell>
          <cell r="H99">
            <v>971.03</v>
          </cell>
          <cell r="K99">
            <v>37111</v>
          </cell>
          <cell r="L99">
            <v>400.92</v>
          </cell>
          <cell r="M99">
            <v>-7.2041692213365982E-3</v>
          </cell>
          <cell r="N99">
            <v>38468</v>
          </cell>
          <cell r="Q99">
            <v>38468</v>
          </cell>
          <cell r="R99">
            <v>1070.6099999999999</v>
          </cell>
          <cell r="S99">
            <v>37209</v>
          </cell>
          <cell r="T99">
            <v>1778.39</v>
          </cell>
        </row>
        <row r="100">
          <cell r="A100">
            <v>38467</v>
          </cell>
          <cell r="B100">
            <v>391.44</v>
          </cell>
          <cell r="G100">
            <v>37110</v>
          </cell>
          <cell r="H100">
            <v>1013.57</v>
          </cell>
          <cell r="K100">
            <v>37110</v>
          </cell>
          <cell r="L100">
            <v>422.39</v>
          </cell>
          <cell r="M100">
            <v>5.3679208937973399E-3</v>
          </cell>
          <cell r="N100">
            <v>38467</v>
          </cell>
          <cell r="Q100">
            <v>38467</v>
          </cell>
          <cell r="R100">
            <v>1077.56</v>
          </cell>
          <cell r="S100">
            <v>37208</v>
          </cell>
          <cell r="T100">
            <v>1710.59</v>
          </cell>
        </row>
        <row r="101">
          <cell r="A101">
            <v>38464</v>
          </cell>
          <cell r="B101">
            <v>389.35</v>
          </cell>
          <cell r="G101">
            <v>37109</v>
          </cell>
          <cell r="H101">
            <v>1021.56</v>
          </cell>
          <cell r="K101">
            <v>37109</v>
          </cell>
          <cell r="L101">
            <v>440.62</v>
          </cell>
          <cell r="M101">
            <v>-1.360458046209978E-2</v>
          </cell>
          <cell r="N101">
            <v>38464</v>
          </cell>
          <cell r="Q101">
            <v>38464</v>
          </cell>
          <cell r="R101">
            <v>1070.92</v>
          </cell>
          <cell r="S101">
            <v>37207</v>
          </cell>
          <cell r="T101">
            <v>1680.37</v>
          </cell>
        </row>
        <row r="102">
          <cell r="A102">
            <v>38463</v>
          </cell>
          <cell r="B102">
            <v>394.72</v>
          </cell>
          <cell r="G102">
            <v>37106</v>
          </cell>
          <cell r="H102">
            <v>1050.93</v>
          </cell>
          <cell r="K102">
            <v>37106</v>
          </cell>
          <cell r="L102">
            <v>447.53</v>
          </cell>
          <cell r="M102">
            <v>2.7996978930645566E-2</v>
          </cell>
          <cell r="N102">
            <v>38463</v>
          </cell>
          <cell r="Q102">
            <v>38463</v>
          </cell>
          <cell r="R102">
            <v>1085.33</v>
          </cell>
          <cell r="S102">
            <v>37204</v>
          </cell>
          <cell r="T102">
            <v>1683.84</v>
          </cell>
        </row>
        <row r="103">
          <cell r="A103">
            <v>38462</v>
          </cell>
          <cell r="B103">
            <v>383.97</v>
          </cell>
          <cell r="G103">
            <v>37105</v>
          </cell>
          <cell r="H103">
            <v>1069.81</v>
          </cell>
          <cell r="K103">
            <v>37105</v>
          </cell>
          <cell r="L103">
            <v>453.21</v>
          </cell>
          <cell r="M103">
            <v>-2.1882005298552998E-2</v>
          </cell>
          <cell r="N103">
            <v>38462</v>
          </cell>
          <cell r="Q103">
            <v>38462</v>
          </cell>
          <cell r="R103">
            <v>1051.98</v>
          </cell>
          <cell r="S103">
            <v>37203</v>
          </cell>
          <cell r="T103">
            <v>1704.01</v>
          </cell>
        </row>
        <row r="104">
          <cell r="A104">
            <v>38461</v>
          </cell>
          <cell r="B104">
            <v>392.56</v>
          </cell>
          <cell r="G104">
            <v>37104</v>
          </cell>
          <cell r="H104">
            <v>1031.77</v>
          </cell>
          <cell r="K104">
            <v>37104</v>
          </cell>
          <cell r="L104">
            <v>438.44</v>
          </cell>
          <cell r="M104">
            <v>1.739017753012817E-2</v>
          </cell>
          <cell r="N104">
            <v>38461</v>
          </cell>
          <cell r="Q104">
            <v>38461</v>
          </cell>
          <cell r="R104">
            <v>1064.73</v>
          </cell>
          <cell r="S104">
            <v>37202</v>
          </cell>
          <cell r="T104">
            <v>1694.98</v>
          </cell>
        </row>
        <row r="105">
          <cell r="A105">
            <v>38460</v>
          </cell>
          <cell r="B105">
            <v>385.85</v>
          </cell>
          <cell r="G105">
            <v>37103</v>
          </cell>
          <cell r="H105">
            <v>984.98</v>
          </cell>
          <cell r="K105">
            <v>37103</v>
          </cell>
          <cell r="L105">
            <v>417.88</v>
          </cell>
          <cell r="M105">
            <v>8.3890863474807009E-3</v>
          </cell>
          <cell r="N105">
            <v>38460</v>
          </cell>
          <cell r="Q105">
            <v>38460</v>
          </cell>
          <cell r="R105">
            <v>1040.68</v>
          </cell>
          <cell r="S105">
            <v>37201</v>
          </cell>
          <cell r="T105">
            <v>1649.09</v>
          </cell>
        </row>
        <row r="106">
          <cell r="A106">
            <v>38457</v>
          </cell>
          <cell r="B106">
            <v>382.64</v>
          </cell>
          <cell r="G106">
            <v>37102</v>
          </cell>
          <cell r="H106">
            <v>969.96</v>
          </cell>
          <cell r="K106">
            <v>37102</v>
          </cell>
          <cell r="L106">
            <v>424.69</v>
          </cell>
          <cell r="M106">
            <v>-3.3029238583811349E-2</v>
          </cell>
          <cell r="N106">
            <v>38457</v>
          </cell>
          <cell r="Q106">
            <v>38457</v>
          </cell>
          <cell r="R106">
            <v>1032.05</v>
          </cell>
          <cell r="S106">
            <v>37200</v>
          </cell>
          <cell r="T106">
            <v>1590.78</v>
          </cell>
        </row>
        <row r="107">
          <cell r="A107">
            <v>38456</v>
          </cell>
          <cell r="B107">
            <v>395.71</v>
          </cell>
          <cell r="G107">
            <v>37099</v>
          </cell>
          <cell r="H107">
            <v>972.21</v>
          </cell>
          <cell r="K107">
            <v>37099</v>
          </cell>
          <cell r="L107">
            <v>420.15</v>
          </cell>
          <cell r="M107">
            <v>-1.5475331525390046E-2</v>
          </cell>
          <cell r="N107">
            <v>38456</v>
          </cell>
          <cell r="Q107">
            <v>38456</v>
          </cell>
          <cell r="R107">
            <v>1061.49</v>
          </cell>
          <cell r="S107">
            <v>37197</v>
          </cell>
          <cell r="T107">
            <v>1571.56</v>
          </cell>
        </row>
        <row r="108">
          <cell r="A108">
            <v>38455</v>
          </cell>
          <cell r="B108">
            <v>401.93</v>
          </cell>
          <cell r="G108">
            <v>37098</v>
          </cell>
          <cell r="H108">
            <v>973.91</v>
          </cell>
          <cell r="K108">
            <v>37098</v>
          </cell>
          <cell r="L108">
            <v>407.38</v>
          </cell>
          <cell r="M108">
            <v>-2.7133659292249535E-2</v>
          </cell>
          <cell r="N108">
            <v>38455</v>
          </cell>
          <cell r="Q108">
            <v>38455</v>
          </cell>
          <cell r="R108">
            <v>1076.97</v>
          </cell>
          <cell r="S108">
            <v>37196</v>
          </cell>
          <cell r="T108">
            <v>1477.57</v>
          </cell>
        </row>
        <row r="109">
          <cell r="A109">
            <v>38454</v>
          </cell>
          <cell r="B109">
            <v>413.14</v>
          </cell>
          <cell r="G109">
            <v>37097</v>
          </cell>
          <cell r="H109">
            <v>928.75</v>
          </cell>
          <cell r="K109">
            <v>37097</v>
          </cell>
          <cell r="L109">
            <v>393.73</v>
          </cell>
          <cell r="M109">
            <v>-1.1363361620850831E-3</v>
          </cell>
          <cell r="N109">
            <v>38454</v>
          </cell>
          <cell r="Q109">
            <v>38454</v>
          </cell>
          <cell r="R109">
            <v>1102.6400000000001</v>
          </cell>
          <cell r="S109">
            <v>37195</v>
          </cell>
          <cell r="T109">
            <v>1417.09</v>
          </cell>
        </row>
        <row r="110">
          <cell r="A110">
            <v>38453</v>
          </cell>
          <cell r="B110">
            <v>413.61</v>
          </cell>
          <cell r="G110">
            <v>37096</v>
          </cell>
          <cell r="H110">
            <v>916.76</v>
          </cell>
          <cell r="K110">
            <v>37096</v>
          </cell>
          <cell r="L110">
            <v>387.16</v>
          </cell>
          <cell r="M110">
            <v>-8.0105528240795865E-3</v>
          </cell>
          <cell r="N110">
            <v>38453</v>
          </cell>
          <cell r="Q110">
            <v>38453</v>
          </cell>
          <cell r="R110">
            <v>1103.3499999999999</v>
          </cell>
          <cell r="S110">
            <v>37194</v>
          </cell>
          <cell r="T110">
            <v>1480.72</v>
          </cell>
        </row>
        <row r="111">
          <cell r="A111">
            <v>38450</v>
          </cell>
          <cell r="B111">
            <v>416.95</v>
          </cell>
          <cell r="G111">
            <v>37095</v>
          </cell>
          <cell r="H111">
            <v>926.66</v>
          </cell>
          <cell r="K111">
            <v>37095</v>
          </cell>
          <cell r="L111">
            <v>392.33</v>
          </cell>
          <cell r="M111">
            <v>-4.8213475905196645E-3</v>
          </cell>
          <cell r="N111">
            <v>38450</v>
          </cell>
          <cell r="Q111">
            <v>38450</v>
          </cell>
          <cell r="R111">
            <v>1112.95</v>
          </cell>
          <cell r="S111">
            <v>37193</v>
          </cell>
          <cell r="T111">
            <v>1578.59</v>
          </cell>
        </row>
        <row r="112">
          <cell r="A112">
            <v>38449</v>
          </cell>
          <cell r="B112">
            <v>418.97</v>
          </cell>
          <cell r="G112">
            <v>37092</v>
          </cell>
          <cell r="H112">
            <v>955.52</v>
          </cell>
          <cell r="K112">
            <v>37092</v>
          </cell>
          <cell r="L112">
            <v>404.26</v>
          </cell>
          <cell r="M112">
            <v>1.9714264852629837E-2</v>
          </cell>
          <cell r="N112">
            <v>38449</v>
          </cell>
          <cell r="Q112">
            <v>38449</v>
          </cell>
          <cell r="R112">
            <v>1117.81</v>
          </cell>
          <cell r="S112">
            <v>37190</v>
          </cell>
          <cell r="T112">
            <v>1587.37</v>
          </cell>
        </row>
        <row r="113">
          <cell r="A113">
            <v>38448</v>
          </cell>
          <cell r="B113">
            <v>410.87</v>
          </cell>
          <cell r="G113">
            <v>37091</v>
          </cell>
          <cell r="H113">
            <v>968.97</v>
          </cell>
          <cell r="K113">
            <v>37091</v>
          </cell>
          <cell r="L113">
            <v>408.81</v>
          </cell>
          <cell r="M113">
            <v>2.3419775072577309E-3</v>
          </cell>
          <cell r="N113">
            <v>38448</v>
          </cell>
          <cell r="Q113">
            <v>38448</v>
          </cell>
          <cell r="R113">
            <v>1099.8900000000001</v>
          </cell>
          <cell r="S113">
            <v>37189</v>
          </cell>
          <cell r="T113">
            <v>1525.21</v>
          </cell>
        </row>
        <row r="114">
          <cell r="A114">
            <v>38447</v>
          </cell>
          <cell r="B114">
            <v>409.91</v>
          </cell>
          <cell r="G114">
            <v>37090</v>
          </cell>
          <cell r="H114">
            <v>923.77</v>
          </cell>
          <cell r="K114">
            <v>37090</v>
          </cell>
          <cell r="L114">
            <v>391.51</v>
          </cell>
          <cell r="M114">
            <v>1.1968150065946315E-3</v>
          </cell>
          <cell r="N114">
            <v>38447</v>
          </cell>
          <cell r="Q114">
            <v>38447</v>
          </cell>
          <cell r="R114">
            <v>1100.6500000000001</v>
          </cell>
          <cell r="S114">
            <v>37188</v>
          </cell>
          <cell r="T114">
            <v>1455.53</v>
          </cell>
        </row>
        <row r="115">
          <cell r="A115">
            <v>38446</v>
          </cell>
          <cell r="B115">
            <v>409.42</v>
          </cell>
          <cell r="G115">
            <v>37089</v>
          </cell>
          <cell r="H115">
            <v>963.59</v>
          </cell>
          <cell r="K115">
            <v>37089</v>
          </cell>
          <cell r="L115">
            <v>400.48</v>
          </cell>
          <cell r="M115">
            <v>-4.3772190068577244E-3</v>
          </cell>
          <cell r="N115">
            <v>38446</v>
          </cell>
          <cell r="Q115">
            <v>38446</v>
          </cell>
          <cell r="R115">
            <v>1098.17</v>
          </cell>
          <cell r="S115">
            <v>37187</v>
          </cell>
          <cell r="T115">
            <v>1460.13</v>
          </cell>
        </row>
        <row r="116">
          <cell r="A116">
            <v>38443</v>
          </cell>
          <cell r="B116">
            <v>411.22</v>
          </cell>
          <cell r="G116">
            <v>37088</v>
          </cell>
          <cell r="H116">
            <v>934.43</v>
          </cell>
          <cell r="K116">
            <v>37088</v>
          </cell>
          <cell r="L116">
            <v>378.18</v>
          </cell>
          <cell r="M116">
            <v>-1.3837262284467244E-2</v>
          </cell>
          <cell r="N116">
            <v>38443</v>
          </cell>
          <cell r="Q116">
            <v>38443</v>
          </cell>
          <cell r="R116">
            <v>1101.96</v>
          </cell>
          <cell r="S116">
            <v>37186</v>
          </cell>
          <cell r="T116">
            <v>1387</v>
          </cell>
        </row>
        <row r="117">
          <cell r="A117">
            <v>38442</v>
          </cell>
          <cell r="B117">
            <v>416.99</v>
          </cell>
          <cell r="G117">
            <v>37085</v>
          </cell>
          <cell r="H117">
            <v>977.92</v>
          </cell>
          <cell r="K117">
            <v>37085</v>
          </cell>
          <cell r="L117">
            <v>414.72</v>
          </cell>
          <cell r="M117">
            <v>-6.3622932850403435E-3</v>
          </cell>
          <cell r="N117">
            <v>38442</v>
          </cell>
          <cell r="Q117">
            <v>38442</v>
          </cell>
          <cell r="R117">
            <v>1116.72</v>
          </cell>
          <cell r="S117">
            <v>37183</v>
          </cell>
          <cell r="T117">
            <v>1364.95</v>
          </cell>
        </row>
        <row r="118">
          <cell r="A118">
            <v>38441</v>
          </cell>
          <cell r="B118">
            <v>419.66</v>
          </cell>
          <cell r="G118">
            <v>37084</v>
          </cell>
          <cell r="H118">
            <v>983.35</v>
          </cell>
          <cell r="K118">
            <v>37084</v>
          </cell>
          <cell r="L118">
            <v>418.25</v>
          </cell>
          <cell r="M118">
            <v>2.3161692997854422E-2</v>
          </cell>
          <cell r="N118">
            <v>38441</v>
          </cell>
          <cell r="Q118">
            <v>38441</v>
          </cell>
          <cell r="R118">
            <v>1126.45</v>
          </cell>
          <cell r="S118">
            <v>37182</v>
          </cell>
          <cell r="T118">
            <v>1405.09</v>
          </cell>
        </row>
        <row r="119">
          <cell r="A119">
            <v>38440</v>
          </cell>
          <cell r="B119">
            <v>410.16</v>
          </cell>
          <cell r="G119">
            <v>37083</v>
          </cell>
          <cell r="H119">
            <v>907.83</v>
          </cell>
          <cell r="K119">
            <v>37083</v>
          </cell>
          <cell r="L119">
            <v>392.44</v>
          </cell>
          <cell r="M119">
            <v>-1.2851985559566681E-2</v>
          </cell>
          <cell r="N119">
            <v>38440</v>
          </cell>
          <cell r="Q119">
            <v>38440</v>
          </cell>
          <cell r="R119">
            <v>1103.78</v>
          </cell>
          <cell r="S119">
            <v>37181</v>
          </cell>
          <cell r="T119">
            <v>1481.96</v>
          </cell>
        </row>
        <row r="120">
          <cell r="A120">
            <v>38439</v>
          </cell>
          <cell r="B120">
            <v>415.5</v>
          </cell>
          <cell r="G120">
            <v>37082</v>
          </cell>
          <cell r="H120">
            <v>889.02</v>
          </cell>
          <cell r="K120">
            <v>37082</v>
          </cell>
          <cell r="L120">
            <v>381.42</v>
          </cell>
          <cell r="M120">
            <v>-9.137251130133528E-4</v>
          </cell>
          <cell r="N120">
            <v>38439</v>
          </cell>
          <cell r="Q120">
            <v>38439</v>
          </cell>
          <cell r="R120">
            <v>1115.51</v>
          </cell>
          <cell r="S120">
            <v>37180</v>
          </cell>
          <cell r="T120">
            <v>1426.69</v>
          </cell>
        </row>
        <row r="121">
          <cell r="A121">
            <v>38435</v>
          </cell>
          <cell r="B121">
            <v>415.88</v>
          </cell>
          <cell r="G121">
            <v>37081</v>
          </cell>
          <cell r="H121">
            <v>920.08</v>
          </cell>
          <cell r="K121">
            <v>37081</v>
          </cell>
          <cell r="L121">
            <v>401.13</v>
          </cell>
          <cell r="M121">
            <v>2.4586607530250326E-3</v>
          </cell>
          <cell r="N121">
            <v>38435</v>
          </cell>
          <cell r="Q121">
            <v>38435</v>
          </cell>
          <cell r="R121">
            <v>1116.58</v>
          </cell>
          <cell r="S121">
            <v>37179</v>
          </cell>
          <cell r="T121">
            <v>1491.4</v>
          </cell>
        </row>
        <row r="122">
          <cell r="A122">
            <v>38434</v>
          </cell>
          <cell r="B122">
            <v>414.86</v>
          </cell>
          <cell r="G122">
            <v>37078</v>
          </cell>
          <cell r="H122">
            <v>908.92</v>
          </cell>
          <cell r="K122">
            <v>37078</v>
          </cell>
          <cell r="L122">
            <v>407.96</v>
          </cell>
          <cell r="M122">
            <v>1.1631593064937107E-2</v>
          </cell>
          <cell r="N122">
            <v>38434</v>
          </cell>
          <cell r="Q122">
            <v>38434</v>
          </cell>
          <cell r="R122">
            <v>1117.8800000000001</v>
          </cell>
          <cell r="S122">
            <v>37176</v>
          </cell>
          <cell r="T122">
            <v>1498.36</v>
          </cell>
        </row>
        <row r="123">
          <cell r="A123">
            <v>38433</v>
          </cell>
          <cell r="B123">
            <v>410.09</v>
          </cell>
          <cell r="G123">
            <v>37077</v>
          </cell>
          <cell r="H123">
            <v>972.06</v>
          </cell>
          <cell r="K123">
            <v>37077</v>
          </cell>
          <cell r="L123">
            <v>443.26</v>
          </cell>
          <cell r="M123">
            <v>-8.030768486490536E-3</v>
          </cell>
          <cell r="N123">
            <v>38433</v>
          </cell>
          <cell r="Q123">
            <v>38433</v>
          </cell>
          <cell r="R123">
            <v>1102.6500000000001</v>
          </cell>
          <cell r="S123">
            <v>37175</v>
          </cell>
          <cell r="T123">
            <v>1364.35</v>
          </cell>
        </row>
        <row r="124">
          <cell r="A124">
            <v>38432</v>
          </cell>
          <cell r="B124">
            <v>413.41</v>
          </cell>
          <cell r="G124">
            <v>37075</v>
          </cell>
          <cell r="H124">
            <v>999.09</v>
          </cell>
          <cell r="K124">
            <v>37075</v>
          </cell>
          <cell r="L124">
            <v>457.53</v>
          </cell>
          <cell r="M124">
            <v>-1.7385845024509017E-3</v>
          </cell>
          <cell r="N124">
            <v>38432</v>
          </cell>
          <cell r="Q124">
            <v>38432</v>
          </cell>
          <cell r="R124">
            <v>1116.9100000000001</v>
          </cell>
          <cell r="S124">
            <v>37174</v>
          </cell>
          <cell r="T124">
            <v>1276.8800000000001</v>
          </cell>
        </row>
        <row r="125">
          <cell r="A125">
            <v>38429</v>
          </cell>
          <cell r="B125">
            <v>414.13</v>
          </cell>
          <cell r="G125">
            <v>37074</v>
          </cell>
          <cell r="H125">
            <v>995.28</v>
          </cell>
          <cell r="K125">
            <v>37074</v>
          </cell>
          <cell r="L125">
            <v>453.57</v>
          </cell>
          <cell r="M125">
            <v>-8.7841072283389998E-3</v>
          </cell>
          <cell r="N125">
            <v>38429</v>
          </cell>
          <cell r="Q125">
            <v>38429</v>
          </cell>
          <cell r="R125">
            <v>1115.0999999999999</v>
          </cell>
          <cell r="S125">
            <v>37173</v>
          </cell>
          <cell r="T125">
            <v>1335.78</v>
          </cell>
        </row>
        <row r="126">
          <cell r="A126">
            <v>38428</v>
          </cell>
          <cell r="B126">
            <v>417.8</v>
          </cell>
          <cell r="G126">
            <v>37071</v>
          </cell>
          <cell r="H126">
            <v>968.82</v>
          </cell>
          <cell r="K126">
            <v>37071</v>
          </cell>
          <cell r="L126">
            <v>445.94</v>
          </cell>
          <cell r="M126">
            <v>2.1107166842559977E-3</v>
          </cell>
          <cell r="N126">
            <v>38428</v>
          </cell>
          <cell r="Q126">
            <v>38428</v>
          </cell>
          <cell r="R126">
            <v>1122.26</v>
          </cell>
          <cell r="S126">
            <v>37172</v>
          </cell>
          <cell r="T126">
            <v>1283.75</v>
          </cell>
        </row>
        <row r="127">
          <cell r="A127">
            <v>38427</v>
          </cell>
          <cell r="B127">
            <v>416.92</v>
          </cell>
          <cell r="G127">
            <v>37070</v>
          </cell>
          <cell r="H127">
            <v>972.63</v>
          </cell>
          <cell r="K127">
            <v>37070</v>
          </cell>
          <cell r="L127">
            <v>447.38</v>
          </cell>
          <cell r="M127">
            <v>-9.9734042553191182E-3</v>
          </cell>
          <cell r="N127">
            <v>38427</v>
          </cell>
          <cell r="Q127">
            <v>38427</v>
          </cell>
          <cell r="R127">
            <v>1122.07</v>
          </cell>
          <cell r="S127">
            <v>37169</v>
          </cell>
          <cell r="T127">
            <v>1276.9000000000001</v>
          </cell>
        </row>
        <row r="128">
          <cell r="A128">
            <v>38426</v>
          </cell>
          <cell r="B128">
            <v>421.12</v>
          </cell>
          <cell r="G128">
            <v>37069</v>
          </cell>
          <cell r="H128">
            <v>942.28</v>
          </cell>
          <cell r="K128">
            <v>37069</v>
          </cell>
          <cell r="L128">
            <v>448.97</v>
          </cell>
          <cell r="M128">
            <v>-2.1220220801859369E-2</v>
          </cell>
          <cell r="N128">
            <v>38426</v>
          </cell>
          <cell r="Q128">
            <v>38426</v>
          </cell>
          <cell r="R128">
            <v>1136.52</v>
          </cell>
          <cell r="S128">
            <v>37168</v>
          </cell>
          <cell r="T128">
            <v>1232.57</v>
          </cell>
        </row>
        <row r="129">
          <cell r="A129">
            <v>38425</v>
          </cell>
          <cell r="B129">
            <v>430.25</v>
          </cell>
          <cell r="G129">
            <v>37068</v>
          </cell>
          <cell r="H129">
            <v>942.28</v>
          </cell>
          <cell r="K129">
            <v>37068</v>
          </cell>
          <cell r="L129">
            <v>448.97</v>
          </cell>
          <cell r="M129">
            <v>5.5389361503226375E-3</v>
          </cell>
          <cell r="N129">
            <v>38425</v>
          </cell>
          <cell r="Q129">
            <v>38425</v>
          </cell>
          <cell r="R129">
            <v>1158.58</v>
          </cell>
          <cell r="S129">
            <v>37167</v>
          </cell>
          <cell r="T129">
            <v>1122.02</v>
          </cell>
        </row>
        <row r="130">
          <cell r="A130">
            <v>38422</v>
          </cell>
          <cell r="B130">
            <v>427.88</v>
          </cell>
          <cell r="G130">
            <v>37067</v>
          </cell>
          <cell r="H130">
            <v>931.18</v>
          </cell>
          <cell r="K130">
            <v>37067</v>
          </cell>
          <cell r="L130">
            <v>446.79</v>
          </cell>
          <cell r="M130">
            <v>-2.8561049811560602E-2</v>
          </cell>
          <cell r="N130">
            <v>38422</v>
          </cell>
          <cell r="Q130">
            <v>38422</v>
          </cell>
          <cell r="R130">
            <v>1152.99</v>
          </cell>
          <cell r="S130">
            <v>37166</v>
          </cell>
          <cell r="T130">
            <v>1144.07</v>
          </cell>
        </row>
        <row r="131">
          <cell r="A131">
            <v>38421</v>
          </cell>
          <cell r="B131">
            <v>440.46</v>
          </cell>
          <cell r="G131">
            <v>37064</v>
          </cell>
          <cell r="H131">
            <v>902.81</v>
          </cell>
          <cell r="K131">
            <v>37064</v>
          </cell>
          <cell r="L131">
            <v>438.13</v>
          </cell>
          <cell r="M131">
            <v>1.4113692353740159E-2</v>
          </cell>
          <cell r="N131">
            <v>38421</v>
          </cell>
          <cell r="Q131">
            <v>38421</v>
          </cell>
          <cell r="R131">
            <v>1184.68</v>
          </cell>
          <cell r="S131">
            <v>37165</v>
          </cell>
          <cell r="T131">
            <v>1184.2</v>
          </cell>
        </row>
        <row r="132">
          <cell r="A132">
            <v>38420</v>
          </cell>
          <cell r="B132">
            <v>434.33</v>
          </cell>
          <cell r="G132">
            <v>37063</v>
          </cell>
          <cell r="H132">
            <v>903.29</v>
          </cell>
          <cell r="K132">
            <v>37063</v>
          </cell>
          <cell r="L132">
            <v>427.09</v>
          </cell>
          <cell r="M132">
            <v>-2.5491456917141608E-3</v>
          </cell>
          <cell r="N132">
            <v>38420</v>
          </cell>
          <cell r="Q132">
            <v>38420</v>
          </cell>
          <cell r="R132">
            <v>1175.01</v>
          </cell>
          <cell r="S132">
            <v>37162</v>
          </cell>
          <cell r="T132">
            <v>1136.02</v>
          </cell>
        </row>
        <row r="133">
          <cell r="A133">
            <v>38419</v>
          </cell>
          <cell r="B133">
            <v>435.44</v>
          </cell>
          <cell r="G133">
            <v>37062</v>
          </cell>
          <cell r="H133">
            <v>903.72</v>
          </cell>
          <cell r="K133">
            <v>37062</v>
          </cell>
          <cell r="L133">
            <v>433.87</v>
          </cell>
          <cell r="M133">
            <v>-1.3815282873578916E-2</v>
          </cell>
          <cell r="N133">
            <v>38419</v>
          </cell>
          <cell r="Q133">
            <v>38419</v>
          </cell>
          <cell r="R133">
            <v>1176.33</v>
          </cell>
          <cell r="S133">
            <v>37161</v>
          </cell>
          <cell r="T133">
            <v>1169.3499999999999</v>
          </cell>
        </row>
        <row r="134">
          <cell r="A134">
            <v>38418</v>
          </cell>
          <cell r="B134">
            <v>441.54</v>
          </cell>
          <cell r="G134">
            <v>37061</v>
          </cell>
          <cell r="H134">
            <v>889.14</v>
          </cell>
          <cell r="K134">
            <v>37061</v>
          </cell>
          <cell r="L134">
            <v>436.53</v>
          </cell>
          <cell r="M134">
            <v>1.8828741520144021E-2</v>
          </cell>
          <cell r="N134">
            <v>38418</v>
          </cell>
          <cell r="Q134">
            <v>38418</v>
          </cell>
          <cell r="R134">
            <v>1196.3399999999999</v>
          </cell>
          <cell r="S134">
            <v>37160</v>
          </cell>
          <cell r="T134">
            <v>1242.22</v>
          </cell>
        </row>
        <row r="135">
          <cell r="A135">
            <v>38415</v>
          </cell>
          <cell r="B135">
            <v>433.38</v>
          </cell>
          <cell r="G135">
            <v>37060</v>
          </cell>
          <cell r="H135">
            <v>913.66</v>
          </cell>
          <cell r="K135">
            <v>37060</v>
          </cell>
          <cell r="L135">
            <v>446.68</v>
          </cell>
          <cell r="M135">
            <v>-2.3939965931587537E-3</v>
          </cell>
          <cell r="N135">
            <v>38415</v>
          </cell>
          <cell r="Q135">
            <v>38415</v>
          </cell>
          <cell r="R135">
            <v>1174.81</v>
          </cell>
          <cell r="S135">
            <v>37159</v>
          </cell>
          <cell r="T135">
            <v>1248.9000000000001</v>
          </cell>
        </row>
        <row r="136">
          <cell r="A136">
            <v>38414</v>
          </cell>
          <cell r="B136">
            <v>434.42</v>
          </cell>
          <cell r="G136">
            <v>37057</v>
          </cell>
          <cell r="H136">
            <v>928.61</v>
          </cell>
          <cell r="K136">
            <v>37057</v>
          </cell>
          <cell r="L136">
            <v>448.66</v>
          </cell>
          <cell r="M136">
            <v>-1.2704256721438045E-2</v>
          </cell>
          <cell r="N136">
            <v>38414</v>
          </cell>
          <cell r="Q136">
            <v>38414</v>
          </cell>
          <cell r="R136">
            <v>1172.8699999999999</v>
          </cell>
          <cell r="S136">
            <v>37158</v>
          </cell>
          <cell r="T136">
            <v>1172.75</v>
          </cell>
        </row>
        <row r="137">
          <cell r="A137">
            <v>38413</v>
          </cell>
          <cell r="B137">
            <v>440.01</v>
          </cell>
          <cell r="G137">
            <v>37056</v>
          </cell>
          <cell r="H137">
            <v>924.26</v>
          </cell>
          <cell r="K137">
            <v>37056</v>
          </cell>
          <cell r="L137">
            <v>452.72</v>
          </cell>
          <cell r="M137">
            <v>-1.5747679230511125E-2</v>
          </cell>
          <cell r="N137">
            <v>38413</v>
          </cell>
          <cell r="Q137">
            <v>38413</v>
          </cell>
          <cell r="R137">
            <v>1182.6400000000001</v>
          </cell>
          <cell r="S137">
            <v>37155</v>
          </cell>
          <cell r="T137">
            <v>1204.67</v>
          </cell>
        </row>
        <row r="138">
          <cell r="A138">
            <v>38412</v>
          </cell>
          <cell r="B138">
            <v>447.05</v>
          </cell>
          <cell r="G138">
            <v>37055</v>
          </cell>
          <cell r="H138">
            <v>978.72</v>
          </cell>
          <cell r="K138">
            <v>37055</v>
          </cell>
          <cell r="L138">
            <v>479.18</v>
          </cell>
          <cell r="M138">
            <v>2.2459575052031999E-2</v>
          </cell>
          <cell r="N138">
            <v>38412</v>
          </cell>
          <cell r="Q138">
            <v>38412</v>
          </cell>
          <cell r="R138">
            <v>1196.77</v>
          </cell>
          <cell r="S138">
            <v>37154</v>
          </cell>
          <cell r="T138">
            <v>1279.02</v>
          </cell>
        </row>
        <row r="139">
          <cell r="A139">
            <v>38411</v>
          </cell>
          <cell r="B139">
            <v>437.23</v>
          </cell>
          <cell r="G139">
            <v>37054</v>
          </cell>
          <cell r="H139">
            <v>1014.35</v>
          </cell>
          <cell r="K139">
            <v>37054</v>
          </cell>
          <cell r="L139">
            <v>486.48</v>
          </cell>
          <cell r="M139">
            <v>-1.4581924723912509E-2</v>
          </cell>
          <cell r="N139">
            <v>38411</v>
          </cell>
          <cell r="Q139">
            <v>38411</v>
          </cell>
          <cell r="R139">
            <v>1169.29</v>
          </cell>
          <cell r="S139">
            <v>37153</v>
          </cell>
          <cell r="T139">
            <v>1329.48</v>
          </cell>
        </row>
        <row r="140">
          <cell r="A140">
            <v>38408</v>
          </cell>
          <cell r="B140">
            <v>443.7</v>
          </cell>
          <cell r="G140">
            <v>37053</v>
          </cell>
          <cell r="H140">
            <v>1024.77</v>
          </cell>
          <cell r="K140">
            <v>37053</v>
          </cell>
          <cell r="L140">
            <v>478.73</v>
          </cell>
          <cell r="M140">
            <v>2.1997005643210832E-2</v>
          </cell>
          <cell r="N140">
            <v>38408</v>
          </cell>
          <cell r="Q140">
            <v>38408</v>
          </cell>
          <cell r="R140">
            <v>1181.58</v>
          </cell>
          <cell r="S140">
            <v>37152</v>
          </cell>
          <cell r="T140">
            <v>1428.75</v>
          </cell>
        </row>
        <row r="141">
          <cell r="A141">
            <v>38407</v>
          </cell>
          <cell r="B141">
            <v>434.15</v>
          </cell>
          <cell r="G141">
            <v>37050</v>
          </cell>
          <cell r="H141">
            <v>1050.29</v>
          </cell>
          <cell r="K141">
            <v>37050</v>
          </cell>
          <cell r="L141">
            <v>493.62</v>
          </cell>
          <cell r="M141">
            <v>2.3890382529125898E-2</v>
          </cell>
          <cell r="N141">
            <v>38407</v>
          </cell>
          <cell r="Q141">
            <v>38407</v>
          </cell>
          <cell r="R141">
            <v>1160.9100000000001</v>
          </cell>
          <cell r="S141">
            <v>37144</v>
          </cell>
          <cell r="T141">
            <v>1613.71</v>
          </cell>
        </row>
        <row r="142">
          <cell r="A142">
            <v>38406</v>
          </cell>
          <cell r="B142">
            <v>424.02</v>
          </cell>
          <cell r="G142">
            <v>37049</v>
          </cell>
          <cell r="H142">
            <v>1083.0999999999999</v>
          </cell>
          <cell r="K142">
            <v>37049</v>
          </cell>
          <cell r="L142">
            <v>502.67</v>
          </cell>
          <cell r="M142">
            <v>-4.1569787923625423E-3</v>
          </cell>
          <cell r="N142">
            <v>38406</v>
          </cell>
          <cell r="Q142">
            <v>38406</v>
          </cell>
          <cell r="R142">
            <v>1135.99</v>
          </cell>
          <cell r="S142">
            <v>37141</v>
          </cell>
          <cell r="T142">
            <v>1608.38</v>
          </cell>
        </row>
        <row r="143">
          <cell r="A143">
            <v>38405</v>
          </cell>
          <cell r="B143">
            <v>425.79</v>
          </cell>
          <cell r="G143">
            <v>37048</v>
          </cell>
          <cell r="H143">
            <v>1014.18</v>
          </cell>
          <cell r="K143">
            <v>37048</v>
          </cell>
          <cell r="L143">
            <v>472.47</v>
          </cell>
          <cell r="M143">
            <v>-4.5355715053888579E-3</v>
          </cell>
          <cell r="N143">
            <v>38405</v>
          </cell>
          <cell r="Q143">
            <v>38405</v>
          </cell>
          <cell r="R143">
            <v>1148.46</v>
          </cell>
          <cell r="S143">
            <v>37140</v>
          </cell>
          <cell r="T143">
            <v>1676.17</v>
          </cell>
        </row>
        <row r="144">
          <cell r="A144">
            <v>38401</v>
          </cell>
          <cell r="B144">
            <v>427.73</v>
          </cell>
          <cell r="G144">
            <v>37047</v>
          </cell>
          <cell r="H144">
            <v>1020.33</v>
          </cell>
          <cell r="K144">
            <v>37047</v>
          </cell>
          <cell r="L144">
            <v>469.05</v>
          </cell>
          <cell r="M144">
            <v>-4.7698822653449158E-3</v>
          </cell>
          <cell r="N144">
            <v>38401</v>
          </cell>
          <cell r="Q144">
            <v>38401</v>
          </cell>
          <cell r="R144">
            <v>1154.1600000000001</v>
          </cell>
          <cell r="S144">
            <v>37139</v>
          </cell>
          <cell r="T144">
            <v>1702.02</v>
          </cell>
        </row>
        <row r="145">
          <cell r="A145">
            <v>38400</v>
          </cell>
          <cell r="B145">
            <v>429.78</v>
          </cell>
          <cell r="G145">
            <v>37046</v>
          </cell>
          <cell r="H145">
            <v>962.54</v>
          </cell>
          <cell r="K145">
            <v>37046</v>
          </cell>
          <cell r="L145">
            <v>444.87</v>
          </cell>
          <cell r="M145">
            <v>-1.3202305237297041E-2</v>
          </cell>
          <cell r="N145">
            <v>38400</v>
          </cell>
          <cell r="Q145">
            <v>38400</v>
          </cell>
          <cell r="R145">
            <v>1147.51</v>
          </cell>
          <cell r="S145">
            <v>37138</v>
          </cell>
          <cell r="T145">
            <v>1754.42</v>
          </cell>
        </row>
        <row r="146">
          <cell r="A146">
            <v>38399</v>
          </cell>
          <cell r="B146">
            <v>435.53</v>
          </cell>
          <cell r="G146">
            <v>37043</v>
          </cell>
          <cell r="H146">
            <v>973.03</v>
          </cell>
          <cell r="K146">
            <v>37043</v>
          </cell>
          <cell r="L146">
            <v>455.19</v>
          </cell>
          <cell r="M146">
            <v>37896</v>
          </cell>
          <cell r="N146">
            <v>38399</v>
          </cell>
          <cell r="Q146">
            <v>38399</v>
          </cell>
          <cell r="R146">
            <v>1171.42</v>
          </cell>
          <cell r="S146">
            <v>37134</v>
          </cell>
          <cell r="T146">
            <v>1728.62</v>
          </cell>
        </row>
        <row r="147">
          <cell r="A147">
            <v>38398</v>
          </cell>
          <cell r="B147">
            <v>439.24</v>
          </cell>
          <cell r="G147">
            <v>37042</v>
          </cell>
          <cell r="H147">
            <v>933.4</v>
          </cell>
          <cell r="K147">
            <v>37042</v>
          </cell>
          <cell r="L147">
            <v>441.23</v>
          </cell>
          <cell r="M147">
            <v>37895</v>
          </cell>
          <cell r="N147">
            <v>38398</v>
          </cell>
          <cell r="Q147">
            <v>38398</v>
          </cell>
          <cell r="R147">
            <v>1179.3399999999999</v>
          </cell>
          <cell r="S147">
            <v>37133</v>
          </cell>
          <cell r="T147">
            <v>1761.07</v>
          </cell>
        </row>
        <row r="148">
          <cell r="A148">
            <v>38397</v>
          </cell>
          <cell r="B148">
            <v>436.22</v>
          </cell>
          <cell r="G148">
            <v>37041</v>
          </cell>
          <cell r="H148">
            <v>917.43</v>
          </cell>
          <cell r="K148">
            <v>37041</v>
          </cell>
          <cell r="L148">
            <v>431.31</v>
          </cell>
          <cell r="M148">
            <v>37894</v>
          </cell>
          <cell r="N148">
            <v>38397</v>
          </cell>
          <cell r="Q148">
            <v>38397</v>
          </cell>
          <cell r="R148">
            <v>1170.4100000000001</v>
          </cell>
          <cell r="S148">
            <v>37132</v>
          </cell>
          <cell r="T148">
            <v>1813.92</v>
          </cell>
        </row>
        <row r="149">
          <cell r="A149">
            <v>38394</v>
          </cell>
          <cell r="B149">
            <v>435.52</v>
          </cell>
          <cell r="G149">
            <v>37040</v>
          </cell>
          <cell r="H149">
            <v>974.61</v>
          </cell>
          <cell r="K149">
            <v>37040</v>
          </cell>
          <cell r="L149">
            <v>459.27</v>
          </cell>
          <cell r="M149">
            <v>37893</v>
          </cell>
          <cell r="N149">
            <v>38394</v>
          </cell>
          <cell r="Q149">
            <v>38394</v>
          </cell>
          <cell r="R149">
            <v>1168.04</v>
          </cell>
          <cell r="S149">
            <v>37131</v>
          </cell>
          <cell r="T149">
            <v>1863.08</v>
          </cell>
        </row>
        <row r="150">
          <cell r="A150">
            <v>38393</v>
          </cell>
          <cell r="B150">
            <v>420.46</v>
          </cell>
          <cell r="G150">
            <v>37036</v>
          </cell>
          <cell r="H150">
            <v>1020.75</v>
          </cell>
          <cell r="K150">
            <v>37036</v>
          </cell>
          <cell r="L150">
            <v>478.81</v>
          </cell>
          <cell r="M150">
            <v>37890</v>
          </cell>
          <cell r="N150">
            <v>38393</v>
          </cell>
          <cell r="Q150">
            <v>38393</v>
          </cell>
          <cell r="R150">
            <v>1130.8900000000001</v>
          </cell>
          <cell r="S150">
            <v>37130</v>
          </cell>
          <cell r="T150">
            <v>1832.52</v>
          </cell>
        </row>
        <row r="151">
          <cell r="A151">
            <v>38392</v>
          </cell>
          <cell r="B151">
            <v>417.92</v>
          </cell>
          <cell r="G151">
            <v>37035</v>
          </cell>
          <cell r="H151">
            <v>1028.06</v>
          </cell>
          <cell r="K151">
            <v>37035</v>
          </cell>
          <cell r="L151">
            <v>483.26</v>
          </cell>
          <cell r="M151">
            <v>37889</v>
          </cell>
          <cell r="N151">
            <v>38392</v>
          </cell>
          <cell r="Q151">
            <v>38392</v>
          </cell>
          <cell r="R151">
            <v>1123.7</v>
          </cell>
          <cell r="S151">
            <v>37127</v>
          </cell>
          <cell r="T151">
            <v>1741.63</v>
          </cell>
        </row>
        <row r="152">
          <cell r="A152">
            <v>38391</v>
          </cell>
          <cell r="B152">
            <v>427.49</v>
          </cell>
          <cell r="G152">
            <v>37034</v>
          </cell>
          <cell r="H152">
            <v>1030.6600000000001</v>
          </cell>
          <cell r="K152">
            <v>37034</v>
          </cell>
          <cell r="L152">
            <v>472.24</v>
          </cell>
          <cell r="M152">
            <v>37888</v>
          </cell>
          <cell r="N152">
            <v>38391</v>
          </cell>
          <cell r="Q152">
            <v>38391</v>
          </cell>
          <cell r="R152">
            <v>1144</v>
          </cell>
          <cell r="S152">
            <v>37126</v>
          </cell>
          <cell r="T152">
            <v>1760.24</v>
          </cell>
        </row>
        <row r="153">
          <cell r="A153">
            <v>38390</v>
          </cell>
          <cell r="B153">
            <v>418.34</v>
          </cell>
          <cell r="G153">
            <v>37033</v>
          </cell>
          <cell r="H153">
            <v>1069.8599999999999</v>
          </cell>
          <cell r="K153">
            <v>37033</v>
          </cell>
          <cell r="L153">
            <v>504.28</v>
          </cell>
          <cell r="M153">
            <v>37887</v>
          </cell>
          <cell r="N153">
            <v>38390</v>
          </cell>
          <cell r="Q153">
            <v>38390</v>
          </cell>
          <cell r="R153">
            <v>1121.08</v>
          </cell>
          <cell r="S153">
            <v>37125</v>
          </cell>
          <cell r="T153">
            <v>1700.95</v>
          </cell>
        </row>
        <row r="154">
          <cell r="A154">
            <v>38387</v>
          </cell>
          <cell r="B154">
            <v>418.16</v>
          </cell>
          <cell r="G154">
            <v>37032</v>
          </cell>
          <cell r="H154">
            <v>1087.42</v>
          </cell>
          <cell r="K154">
            <v>37032</v>
          </cell>
          <cell r="L154">
            <v>514.13</v>
          </cell>
          <cell r="M154">
            <v>37886</v>
          </cell>
          <cell r="N154">
            <v>38387</v>
          </cell>
          <cell r="Q154">
            <v>38387</v>
          </cell>
          <cell r="R154">
            <v>1123.3</v>
          </cell>
          <cell r="S154">
            <v>37124</v>
          </cell>
          <cell r="T154">
            <v>1779.68</v>
          </cell>
        </row>
        <row r="155">
          <cell r="A155">
            <v>38386</v>
          </cell>
          <cell r="B155">
            <v>400.7</v>
          </cell>
          <cell r="G155">
            <v>37029</v>
          </cell>
          <cell r="H155">
            <v>1025.83</v>
          </cell>
          <cell r="K155">
            <v>37029</v>
          </cell>
          <cell r="L155">
            <v>484.54</v>
          </cell>
          <cell r="M155">
            <v>37883</v>
          </cell>
          <cell r="N155">
            <v>38386</v>
          </cell>
          <cell r="Q155">
            <v>38386</v>
          </cell>
          <cell r="R155">
            <v>1078.79</v>
          </cell>
          <cell r="S155">
            <v>37123</v>
          </cell>
          <cell r="T155">
            <v>1762.2</v>
          </cell>
        </row>
        <row r="156">
          <cell r="A156">
            <v>38385</v>
          </cell>
          <cell r="B156">
            <v>405.83</v>
          </cell>
          <cell r="G156">
            <v>37028</v>
          </cell>
          <cell r="H156">
            <v>1021.62</v>
          </cell>
          <cell r="K156">
            <v>37028</v>
          </cell>
          <cell r="L156">
            <v>477.28</v>
          </cell>
          <cell r="M156">
            <v>37882</v>
          </cell>
          <cell r="N156">
            <v>38385</v>
          </cell>
          <cell r="Q156">
            <v>38385</v>
          </cell>
          <cell r="R156">
            <v>1090.93</v>
          </cell>
          <cell r="S156">
            <v>37120</v>
          </cell>
          <cell r="T156">
            <v>1848.99</v>
          </cell>
        </row>
        <row r="157">
          <cell r="A157">
            <v>38384</v>
          </cell>
          <cell r="B157">
            <v>408.46</v>
          </cell>
          <cell r="G157">
            <v>37027</v>
          </cell>
          <cell r="H157">
            <v>1002.13</v>
          </cell>
          <cell r="K157">
            <v>37027</v>
          </cell>
          <cell r="L157">
            <v>475.27</v>
          </cell>
          <cell r="M157">
            <v>37881</v>
          </cell>
          <cell r="N157">
            <v>38384</v>
          </cell>
          <cell r="Q157">
            <v>38384</v>
          </cell>
          <cell r="R157">
            <v>1092.25</v>
          </cell>
          <cell r="S157">
            <v>37119</v>
          </cell>
          <cell r="T157">
            <v>1813.24</v>
          </cell>
        </row>
        <row r="158">
          <cell r="A158">
            <v>38383</v>
          </cell>
          <cell r="B158">
            <v>403.96</v>
          </cell>
          <cell r="G158">
            <v>37026</v>
          </cell>
          <cell r="H158">
            <v>958.76</v>
          </cell>
          <cell r="K158">
            <v>37026</v>
          </cell>
          <cell r="L158">
            <v>436.06</v>
          </cell>
          <cell r="M158">
            <v>37880</v>
          </cell>
          <cell r="N158">
            <v>38383</v>
          </cell>
          <cell r="Q158">
            <v>38383</v>
          </cell>
          <cell r="R158">
            <v>1080.24</v>
          </cell>
          <cell r="S158">
            <v>37118</v>
          </cell>
          <cell r="T158">
            <v>1874.2</v>
          </cell>
        </row>
        <row r="159">
          <cell r="A159">
            <v>38380</v>
          </cell>
          <cell r="B159">
            <v>399.46</v>
          </cell>
          <cell r="G159">
            <v>37025</v>
          </cell>
          <cell r="H159">
            <v>958.69</v>
          </cell>
          <cell r="K159">
            <v>37025</v>
          </cell>
          <cell r="L159">
            <v>434.92</v>
          </cell>
          <cell r="M159">
            <v>37879</v>
          </cell>
          <cell r="N159">
            <v>38380</v>
          </cell>
          <cell r="Q159">
            <v>38380</v>
          </cell>
          <cell r="R159">
            <v>1070.07</v>
          </cell>
          <cell r="S159">
            <v>37117</v>
          </cell>
          <cell r="T159">
            <v>1888.2</v>
          </cell>
        </row>
        <row r="160">
          <cell r="A160">
            <v>38379</v>
          </cell>
          <cell r="B160">
            <v>403.67</v>
          </cell>
          <cell r="G160">
            <v>37022</v>
          </cell>
          <cell r="H160">
            <v>978.44</v>
          </cell>
          <cell r="K160">
            <v>37022</v>
          </cell>
          <cell r="L160">
            <v>450.02</v>
          </cell>
          <cell r="M160">
            <v>37876</v>
          </cell>
          <cell r="N160">
            <v>38379</v>
          </cell>
          <cell r="Q160">
            <v>38379</v>
          </cell>
          <cell r="R160">
            <v>1075.45</v>
          </cell>
          <cell r="S160">
            <v>37116</v>
          </cell>
          <cell r="T160">
            <v>1851.33</v>
          </cell>
        </row>
        <row r="161">
          <cell r="A161">
            <v>38378</v>
          </cell>
          <cell r="B161">
            <v>400.06</v>
          </cell>
          <cell r="G161">
            <v>37021</v>
          </cell>
          <cell r="H161">
            <v>999.58</v>
          </cell>
          <cell r="K161">
            <v>37021</v>
          </cell>
          <cell r="L161">
            <v>445.29</v>
          </cell>
          <cell r="M161">
            <v>37875</v>
          </cell>
          <cell r="N161">
            <v>38378</v>
          </cell>
          <cell r="Q161">
            <v>38378</v>
          </cell>
          <cell r="R161">
            <v>1068.5899999999999</v>
          </cell>
          <cell r="S161">
            <v>37113</v>
          </cell>
          <cell r="T161">
            <v>1827.41</v>
          </cell>
        </row>
        <row r="162">
          <cell r="A162">
            <v>38377</v>
          </cell>
          <cell r="B162">
            <v>389.87</v>
          </cell>
          <cell r="G162">
            <v>37020</v>
          </cell>
          <cell r="H162">
            <v>1021.47</v>
          </cell>
          <cell r="K162">
            <v>37020</v>
          </cell>
          <cell r="L162">
            <v>442.09</v>
          </cell>
          <cell r="M162">
            <v>37874</v>
          </cell>
          <cell r="N162">
            <v>38377</v>
          </cell>
          <cell r="Q162">
            <v>38377</v>
          </cell>
          <cell r="R162">
            <v>1046.3699999999999</v>
          </cell>
          <cell r="S162">
            <v>37112</v>
          </cell>
          <cell r="T162">
            <v>1832.9</v>
          </cell>
        </row>
        <row r="163">
          <cell r="A163">
            <v>38376</v>
          </cell>
          <cell r="B163">
            <v>383.04</v>
          </cell>
          <cell r="G163">
            <v>37019</v>
          </cell>
          <cell r="H163">
            <v>1070.9100000000001</v>
          </cell>
          <cell r="K163">
            <v>37019</v>
          </cell>
          <cell r="L163">
            <v>455.66</v>
          </cell>
          <cell r="M163">
            <v>37873</v>
          </cell>
          <cell r="N163">
            <v>38376</v>
          </cell>
          <cell r="Q163">
            <v>38376</v>
          </cell>
          <cell r="R163">
            <v>1029.67</v>
          </cell>
          <cell r="S163">
            <v>37111</v>
          </cell>
          <cell r="T163">
            <v>1909.04</v>
          </cell>
        </row>
        <row r="164">
          <cell r="A164">
            <v>38373</v>
          </cell>
          <cell r="B164">
            <v>389.66</v>
          </cell>
          <cell r="G164">
            <v>37018</v>
          </cell>
          <cell r="H164">
            <v>1057.04</v>
          </cell>
          <cell r="K164">
            <v>37018</v>
          </cell>
          <cell r="L164">
            <v>439.07</v>
          </cell>
          <cell r="M164">
            <v>37872</v>
          </cell>
          <cell r="N164">
            <v>38373</v>
          </cell>
          <cell r="Q164">
            <v>38373</v>
          </cell>
          <cell r="R164">
            <v>1049.81</v>
          </cell>
          <cell r="S164">
            <v>37110</v>
          </cell>
          <cell r="T164">
            <v>1949.06</v>
          </cell>
        </row>
        <row r="165">
          <cell r="A165">
            <v>38372</v>
          </cell>
          <cell r="B165">
            <v>394.81</v>
          </cell>
          <cell r="G165">
            <v>37015</v>
          </cell>
          <cell r="H165">
            <v>1057.05</v>
          </cell>
          <cell r="K165">
            <v>37015</v>
          </cell>
          <cell r="L165">
            <v>447.14</v>
          </cell>
          <cell r="M165">
            <v>37869</v>
          </cell>
          <cell r="N165">
            <v>38372</v>
          </cell>
          <cell r="Q165">
            <v>38372</v>
          </cell>
          <cell r="R165">
            <v>1060.6199999999999</v>
          </cell>
          <cell r="S165">
            <v>37109</v>
          </cell>
          <cell r="T165">
            <v>1979.12</v>
          </cell>
        </row>
        <row r="166">
          <cell r="A166">
            <v>38371</v>
          </cell>
          <cell r="B166">
            <v>397.89</v>
          </cell>
          <cell r="G166">
            <v>37014</v>
          </cell>
          <cell r="H166">
            <v>1044.48</v>
          </cell>
          <cell r="K166">
            <v>37014</v>
          </cell>
          <cell r="L166">
            <v>456.42</v>
          </cell>
          <cell r="M166">
            <v>37868</v>
          </cell>
          <cell r="N166">
            <v>38371</v>
          </cell>
          <cell r="Q166">
            <v>38371</v>
          </cell>
          <cell r="R166">
            <v>1067.22</v>
          </cell>
          <cell r="S166">
            <v>37106</v>
          </cell>
          <cell r="T166">
            <v>2025.88</v>
          </cell>
        </row>
        <row r="167">
          <cell r="A167">
            <v>38370</v>
          </cell>
          <cell r="B167">
            <v>406.55</v>
          </cell>
          <cell r="G167">
            <v>37013</v>
          </cell>
          <cell r="H167">
            <v>1096.94</v>
          </cell>
          <cell r="K167">
            <v>37013</v>
          </cell>
          <cell r="L167">
            <v>476.32</v>
          </cell>
          <cell r="M167">
            <v>37867</v>
          </cell>
          <cell r="N167">
            <v>38370</v>
          </cell>
          <cell r="Q167">
            <v>38370</v>
          </cell>
          <cell r="R167">
            <v>1091.6199999999999</v>
          </cell>
          <cell r="S167">
            <v>37105</v>
          </cell>
          <cell r="T167">
            <v>1981.78</v>
          </cell>
        </row>
        <row r="168">
          <cell r="A168">
            <v>38366</v>
          </cell>
          <cell r="B168">
            <v>403.14</v>
          </cell>
          <cell r="G168">
            <v>37012</v>
          </cell>
          <cell r="H168">
            <v>1070.27</v>
          </cell>
          <cell r="K168">
            <v>37012</v>
          </cell>
          <cell r="L168">
            <v>480.15</v>
          </cell>
          <cell r="M168">
            <v>37866</v>
          </cell>
          <cell r="N168">
            <v>38366</v>
          </cell>
          <cell r="Q168">
            <v>38366</v>
          </cell>
          <cell r="R168">
            <v>1086.8699999999999</v>
          </cell>
          <cell r="S168">
            <v>37104</v>
          </cell>
          <cell r="T168">
            <v>1878.28</v>
          </cell>
        </row>
        <row r="169">
          <cell r="A169">
            <v>38365</v>
          </cell>
          <cell r="B169">
            <v>396.17</v>
          </cell>
          <cell r="G169">
            <v>37011</v>
          </cell>
          <cell r="H169">
            <v>1057.46</v>
          </cell>
          <cell r="K169">
            <v>37011</v>
          </cell>
          <cell r="L169">
            <v>478.37</v>
          </cell>
          <cell r="M169">
            <v>37862</v>
          </cell>
          <cell r="N169">
            <v>38365</v>
          </cell>
          <cell r="Q169">
            <v>38365</v>
          </cell>
          <cell r="R169">
            <v>1074.47</v>
          </cell>
          <cell r="S169">
            <v>37103</v>
          </cell>
          <cell r="T169">
            <v>1857.72</v>
          </cell>
        </row>
        <row r="170">
          <cell r="A170">
            <v>38364</v>
          </cell>
          <cell r="B170">
            <v>401.83</v>
          </cell>
          <cell r="G170">
            <v>37008</v>
          </cell>
          <cell r="H170">
            <v>1020.64</v>
          </cell>
          <cell r="K170">
            <v>37008</v>
          </cell>
          <cell r="L170">
            <v>466.83</v>
          </cell>
          <cell r="M170">
            <v>37861</v>
          </cell>
          <cell r="N170">
            <v>38364</v>
          </cell>
          <cell r="Q170">
            <v>38364</v>
          </cell>
          <cell r="R170">
            <v>1088.1400000000001</v>
          </cell>
          <cell r="S170">
            <v>37102</v>
          </cell>
          <cell r="T170">
            <v>1846.46</v>
          </cell>
        </row>
        <row r="171">
          <cell r="A171">
            <v>38363</v>
          </cell>
          <cell r="B171">
            <v>396.19</v>
          </cell>
          <cell r="G171">
            <v>37007</v>
          </cell>
          <cell r="H171">
            <v>965.72</v>
          </cell>
          <cell r="K171">
            <v>37007</v>
          </cell>
          <cell r="L171">
            <v>444.02</v>
          </cell>
          <cell r="M171">
            <v>37860</v>
          </cell>
          <cell r="N171">
            <v>38363</v>
          </cell>
          <cell r="Q171">
            <v>38363</v>
          </cell>
          <cell r="R171">
            <v>1068.67</v>
          </cell>
          <cell r="S171">
            <v>37099</v>
          </cell>
          <cell r="T171">
            <v>1807.06</v>
          </cell>
        </row>
        <row r="172">
          <cell r="A172">
            <v>38362</v>
          </cell>
          <cell r="B172">
            <v>406.25</v>
          </cell>
          <cell r="G172">
            <v>37006</v>
          </cell>
          <cell r="H172">
            <v>992.29</v>
          </cell>
          <cell r="K172">
            <v>37006</v>
          </cell>
          <cell r="L172">
            <v>462.13</v>
          </cell>
          <cell r="M172">
            <v>37859</v>
          </cell>
          <cell r="N172">
            <v>38362</v>
          </cell>
          <cell r="Q172">
            <v>38362</v>
          </cell>
          <cell r="R172">
            <v>1089.0899999999999</v>
          </cell>
          <cell r="S172">
            <v>37098</v>
          </cell>
          <cell r="T172">
            <v>1689.96</v>
          </cell>
        </row>
        <row r="173">
          <cell r="A173">
            <v>38359</v>
          </cell>
          <cell r="B173">
            <v>407.56</v>
          </cell>
          <cell r="G173">
            <v>37005</v>
          </cell>
          <cell r="H173">
            <v>977.12</v>
          </cell>
          <cell r="K173">
            <v>37005</v>
          </cell>
          <cell r="L173">
            <v>447.47</v>
          </cell>
          <cell r="M173">
            <v>37858</v>
          </cell>
          <cell r="N173">
            <v>38359</v>
          </cell>
          <cell r="Q173">
            <v>38359</v>
          </cell>
          <cell r="R173">
            <v>1090.43</v>
          </cell>
          <cell r="S173">
            <v>37097</v>
          </cell>
          <cell r="T173">
            <v>1678.56</v>
          </cell>
        </row>
        <row r="174">
          <cell r="A174">
            <v>38358</v>
          </cell>
          <cell r="B174">
            <v>402.14</v>
          </cell>
          <cell r="G174">
            <v>37004</v>
          </cell>
          <cell r="H174">
            <v>1014.94</v>
          </cell>
          <cell r="K174">
            <v>37004</v>
          </cell>
          <cell r="L174">
            <v>453.2</v>
          </cell>
          <cell r="M174">
            <v>37855</v>
          </cell>
          <cell r="N174">
            <v>38358</v>
          </cell>
          <cell r="Q174">
            <v>38358</v>
          </cell>
          <cell r="R174">
            <v>1080.31</v>
          </cell>
          <cell r="S174">
            <v>37096</v>
          </cell>
          <cell r="T174">
            <v>1708.85</v>
          </cell>
        </row>
        <row r="175">
          <cell r="A175">
            <v>38357</v>
          </cell>
          <cell r="B175">
            <v>404.25</v>
          </cell>
          <cell r="G175">
            <v>37001</v>
          </cell>
          <cell r="H175">
            <v>1086.8699999999999</v>
          </cell>
          <cell r="K175">
            <v>37001</v>
          </cell>
          <cell r="L175">
            <v>479.64</v>
          </cell>
          <cell r="M175">
            <v>37854</v>
          </cell>
          <cell r="N175">
            <v>38357</v>
          </cell>
          <cell r="Q175">
            <v>38357</v>
          </cell>
          <cell r="R175">
            <v>1083.68</v>
          </cell>
          <cell r="S175">
            <v>37095</v>
          </cell>
          <cell r="T175">
            <v>1757.43</v>
          </cell>
        </row>
        <row r="176">
          <cell r="A176">
            <v>38356</v>
          </cell>
          <cell r="B176">
            <v>410.36</v>
          </cell>
          <cell r="G176">
            <v>37000</v>
          </cell>
          <cell r="H176">
            <v>1099.28</v>
          </cell>
          <cell r="K176">
            <v>37000</v>
          </cell>
          <cell r="L176">
            <v>498.24</v>
          </cell>
          <cell r="M176">
            <v>37853</v>
          </cell>
          <cell r="N176">
            <v>38356</v>
          </cell>
          <cell r="Q176">
            <v>38356</v>
          </cell>
          <cell r="R176">
            <v>1098.19</v>
          </cell>
          <cell r="S176">
            <v>37092</v>
          </cell>
          <cell r="T176">
            <v>1791.51</v>
          </cell>
        </row>
        <row r="177">
          <cell r="A177">
            <v>38355</v>
          </cell>
          <cell r="B177">
            <v>424.26</v>
          </cell>
          <cell r="G177">
            <v>36999</v>
          </cell>
          <cell r="H177">
            <v>1038.8900000000001</v>
          </cell>
          <cell r="K177">
            <v>36999</v>
          </cell>
          <cell r="L177">
            <v>452.23</v>
          </cell>
          <cell r="M177">
            <v>37852</v>
          </cell>
          <cell r="N177">
            <v>38355</v>
          </cell>
          <cell r="Q177">
            <v>38355</v>
          </cell>
          <cell r="R177">
            <v>1131.58</v>
          </cell>
          <cell r="S177">
            <v>37091</v>
          </cell>
          <cell r="T177">
            <v>1710.04</v>
          </cell>
        </row>
        <row r="178">
          <cell r="A178">
            <v>38352</v>
          </cell>
          <cell r="B178">
            <v>433.31</v>
          </cell>
          <cell r="G178">
            <v>36998</v>
          </cell>
          <cell r="H178">
            <v>900.3</v>
          </cell>
          <cell r="K178">
            <v>36998</v>
          </cell>
          <cell r="L178">
            <v>408.23</v>
          </cell>
          <cell r="M178">
            <v>37851</v>
          </cell>
          <cell r="N178">
            <v>38352</v>
          </cell>
          <cell r="Q178">
            <v>38352</v>
          </cell>
          <cell r="R178">
            <v>1152.8499999999999</v>
          </cell>
          <cell r="S178">
            <v>37090</v>
          </cell>
          <cell r="T178">
            <v>1766.64</v>
          </cell>
        </row>
        <row r="179">
          <cell r="A179">
            <v>38351</v>
          </cell>
          <cell r="B179">
            <v>431.26</v>
          </cell>
          <cell r="G179">
            <v>36997</v>
          </cell>
          <cell r="H179">
            <v>899.97</v>
          </cell>
          <cell r="K179">
            <v>36997</v>
          </cell>
          <cell r="L179">
            <v>411.96</v>
          </cell>
          <cell r="M179">
            <v>37848</v>
          </cell>
          <cell r="N179">
            <v>38351</v>
          </cell>
          <cell r="Q179">
            <v>38351</v>
          </cell>
          <cell r="R179">
            <v>1147.57</v>
          </cell>
          <cell r="S179">
            <v>37089</v>
          </cell>
          <cell r="T179">
            <v>1703.81</v>
          </cell>
        </row>
        <row r="180">
          <cell r="A180">
            <v>38350</v>
          </cell>
          <cell r="B180">
            <v>430.53</v>
          </cell>
          <cell r="G180">
            <v>36993</v>
          </cell>
          <cell r="H180">
            <v>958.98</v>
          </cell>
          <cell r="K180">
            <v>36993</v>
          </cell>
          <cell r="L180">
            <v>422.95</v>
          </cell>
          <cell r="M180">
            <v>37847</v>
          </cell>
          <cell r="N180">
            <v>38350</v>
          </cell>
          <cell r="Q180">
            <v>38350</v>
          </cell>
          <cell r="R180">
            <v>1144.78</v>
          </cell>
          <cell r="S180">
            <v>37088</v>
          </cell>
          <cell r="T180">
            <v>1796.78</v>
          </cell>
        </row>
        <row r="181">
          <cell r="A181">
            <v>38349</v>
          </cell>
          <cell r="B181">
            <v>426.75</v>
          </cell>
          <cell r="G181">
            <v>36992</v>
          </cell>
          <cell r="H181">
            <v>919.79</v>
          </cell>
          <cell r="K181">
            <v>36992</v>
          </cell>
          <cell r="L181">
            <v>394.02</v>
          </cell>
          <cell r="M181">
            <v>37846</v>
          </cell>
          <cell r="N181">
            <v>38349</v>
          </cell>
          <cell r="Q181">
            <v>38349</v>
          </cell>
          <cell r="R181">
            <v>1137.52</v>
          </cell>
          <cell r="S181">
            <v>37085</v>
          </cell>
          <cell r="T181">
            <v>1831.82</v>
          </cell>
        </row>
        <row r="182">
          <cell r="A182">
            <v>38348</v>
          </cell>
          <cell r="B182">
            <v>423.09</v>
          </cell>
          <cell r="G182">
            <v>36991</v>
          </cell>
          <cell r="H182">
            <v>826.97</v>
          </cell>
          <cell r="K182">
            <v>36991</v>
          </cell>
          <cell r="L182">
            <v>364.67</v>
          </cell>
          <cell r="M182">
            <v>37845</v>
          </cell>
          <cell r="N182">
            <v>38348</v>
          </cell>
          <cell r="Q182">
            <v>38348</v>
          </cell>
          <cell r="R182">
            <v>1133.29</v>
          </cell>
          <cell r="S182">
            <v>37084</v>
          </cell>
          <cell r="T182">
            <v>1696.72</v>
          </cell>
        </row>
        <row r="183">
          <cell r="A183">
            <v>38344</v>
          </cell>
          <cell r="B183">
            <v>426.43</v>
          </cell>
          <cell r="G183">
            <v>36990</v>
          </cell>
          <cell r="H183">
            <v>764.08</v>
          </cell>
          <cell r="K183">
            <v>36990</v>
          </cell>
          <cell r="L183">
            <v>331.61</v>
          </cell>
          <cell r="M183">
            <v>37844</v>
          </cell>
          <cell r="N183">
            <v>38344</v>
          </cell>
          <cell r="Q183">
            <v>38344</v>
          </cell>
          <cell r="R183">
            <v>1141.4000000000001</v>
          </cell>
          <cell r="S183">
            <v>37083</v>
          </cell>
          <cell r="T183">
            <v>1669.47</v>
          </cell>
        </row>
        <row r="184">
          <cell r="A184">
            <v>38343</v>
          </cell>
          <cell r="B184">
            <v>424.05</v>
          </cell>
          <cell r="G184">
            <v>36987</v>
          </cell>
          <cell r="H184">
            <v>778.67</v>
          </cell>
          <cell r="K184">
            <v>36987</v>
          </cell>
          <cell r="L184">
            <v>342.73</v>
          </cell>
          <cell r="M184">
            <v>37841</v>
          </cell>
          <cell r="N184">
            <v>38343</v>
          </cell>
          <cell r="Q184">
            <v>38343</v>
          </cell>
          <cell r="R184">
            <v>1137.54</v>
          </cell>
          <cell r="S184">
            <v>37082</v>
          </cell>
          <cell r="T184">
            <v>1727.92</v>
          </cell>
        </row>
        <row r="185">
          <cell r="A185">
            <v>38342</v>
          </cell>
          <cell r="B185">
            <v>424.4</v>
          </cell>
          <cell r="G185">
            <v>36986</v>
          </cell>
          <cell r="H185">
            <v>842.92</v>
          </cell>
          <cell r="K185">
            <v>36986</v>
          </cell>
          <cell r="L185">
            <v>360.15</v>
          </cell>
          <cell r="M185">
            <v>37840</v>
          </cell>
          <cell r="N185">
            <v>38342</v>
          </cell>
          <cell r="Q185">
            <v>38342</v>
          </cell>
          <cell r="R185">
            <v>1135.72</v>
          </cell>
          <cell r="S185">
            <v>37081</v>
          </cell>
          <cell r="T185">
            <v>1720.88</v>
          </cell>
        </row>
        <row r="186">
          <cell r="A186">
            <v>38341</v>
          </cell>
          <cell r="B186">
            <v>419.4</v>
          </cell>
          <cell r="G186">
            <v>36985</v>
          </cell>
          <cell r="H186">
            <v>744.21</v>
          </cell>
          <cell r="K186">
            <v>36985</v>
          </cell>
          <cell r="L186">
            <v>319.55</v>
          </cell>
          <cell r="M186">
            <v>37839</v>
          </cell>
          <cell r="N186">
            <v>38341</v>
          </cell>
          <cell r="Q186">
            <v>38341</v>
          </cell>
          <cell r="R186">
            <v>1115.17</v>
          </cell>
          <cell r="S186">
            <v>37078</v>
          </cell>
          <cell r="T186">
            <v>1836.53</v>
          </cell>
        </row>
        <row r="187">
          <cell r="A187">
            <v>38338</v>
          </cell>
          <cell r="B187">
            <v>423.75</v>
          </cell>
          <cell r="G187">
            <v>36984</v>
          </cell>
          <cell r="H187">
            <v>796.96</v>
          </cell>
          <cell r="K187">
            <v>36984</v>
          </cell>
          <cell r="L187">
            <v>340.7</v>
          </cell>
          <cell r="M187">
            <v>37838</v>
          </cell>
          <cell r="N187">
            <v>38338</v>
          </cell>
          <cell r="Q187">
            <v>38338</v>
          </cell>
          <cell r="R187">
            <v>1119.22</v>
          </cell>
          <cell r="S187">
            <v>37077</v>
          </cell>
          <cell r="T187">
            <v>1905.82</v>
          </cell>
        </row>
        <row r="188">
          <cell r="A188">
            <v>38337</v>
          </cell>
          <cell r="B188">
            <v>427.09</v>
          </cell>
          <cell r="G188">
            <v>36983</v>
          </cell>
          <cell r="H188">
            <v>826.87</v>
          </cell>
          <cell r="K188">
            <v>36983</v>
          </cell>
          <cell r="L188">
            <v>340.37</v>
          </cell>
          <cell r="M188">
            <v>37837</v>
          </cell>
          <cell r="N188">
            <v>38337</v>
          </cell>
          <cell r="Q188">
            <v>38337</v>
          </cell>
          <cell r="R188">
            <v>1134.0999999999999</v>
          </cell>
          <cell r="S188">
            <v>37075</v>
          </cell>
          <cell r="T188">
            <v>1909.3</v>
          </cell>
        </row>
        <row r="189">
          <cell r="A189">
            <v>38336</v>
          </cell>
          <cell r="B189">
            <v>434.04</v>
          </cell>
          <cell r="G189">
            <v>36980</v>
          </cell>
          <cell r="H189">
            <v>872.44</v>
          </cell>
          <cell r="K189">
            <v>36980</v>
          </cell>
          <cell r="L189">
            <v>374.03</v>
          </cell>
          <cell r="M189">
            <v>37834</v>
          </cell>
          <cell r="N189">
            <v>38336</v>
          </cell>
          <cell r="Q189">
            <v>38336</v>
          </cell>
          <cell r="R189">
            <v>1151.0999999999999</v>
          </cell>
          <cell r="S189">
            <v>37074</v>
          </cell>
          <cell r="T189">
            <v>1885.35</v>
          </cell>
        </row>
        <row r="190">
          <cell r="A190">
            <v>38335</v>
          </cell>
          <cell r="B190">
            <v>433.02</v>
          </cell>
          <cell r="G190">
            <v>36979</v>
          </cell>
          <cell r="H190">
            <v>891.74</v>
          </cell>
          <cell r="K190">
            <v>36979</v>
          </cell>
          <cell r="L190">
            <v>393.11</v>
          </cell>
          <cell r="M190">
            <v>37833</v>
          </cell>
          <cell r="N190">
            <v>38335</v>
          </cell>
          <cell r="Q190">
            <v>38335</v>
          </cell>
          <cell r="R190">
            <v>1149.05</v>
          </cell>
          <cell r="S190">
            <v>37071</v>
          </cell>
          <cell r="T190">
            <v>1862.71</v>
          </cell>
        </row>
        <row r="191">
          <cell r="A191">
            <v>38334</v>
          </cell>
          <cell r="B191">
            <v>425.1</v>
          </cell>
          <cell r="G191">
            <v>36978</v>
          </cell>
          <cell r="H191">
            <v>908.22</v>
          </cell>
          <cell r="K191">
            <v>36978</v>
          </cell>
          <cell r="L191">
            <v>406.98</v>
          </cell>
          <cell r="M191">
            <v>37832</v>
          </cell>
          <cell r="N191">
            <v>38334</v>
          </cell>
          <cell r="Q191">
            <v>38334</v>
          </cell>
          <cell r="R191">
            <v>1123</v>
          </cell>
          <cell r="S191">
            <v>37070</v>
          </cell>
          <cell r="T191">
            <v>1797.28</v>
          </cell>
        </row>
        <row r="192">
          <cell r="A192">
            <v>38331</v>
          </cell>
          <cell r="B192">
            <v>422.75</v>
          </cell>
          <cell r="G192">
            <v>36977</v>
          </cell>
          <cell r="H192">
            <v>991</v>
          </cell>
          <cell r="K192">
            <v>36977</v>
          </cell>
          <cell r="L192">
            <v>434.46</v>
          </cell>
          <cell r="M192">
            <v>37831</v>
          </cell>
          <cell r="N192">
            <v>38331</v>
          </cell>
          <cell r="Q192">
            <v>38331</v>
          </cell>
          <cell r="R192">
            <v>1119.71</v>
          </cell>
          <cell r="S192">
            <v>37069</v>
          </cell>
          <cell r="T192">
            <v>1810.74</v>
          </cell>
        </row>
        <row r="193">
          <cell r="A193">
            <v>38330</v>
          </cell>
          <cell r="B193">
            <v>425.46</v>
          </cell>
          <cell r="G193">
            <v>36976</v>
          </cell>
          <cell r="H193">
            <v>977.4</v>
          </cell>
          <cell r="K193">
            <v>36976</v>
          </cell>
          <cell r="L193">
            <v>424.19</v>
          </cell>
          <cell r="M193">
            <v>37830</v>
          </cell>
          <cell r="N193">
            <v>38330</v>
          </cell>
          <cell r="Q193">
            <v>38330</v>
          </cell>
          <cell r="R193">
            <v>1124.75</v>
          </cell>
          <cell r="S193">
            <v>37068</v>
          </cell>
          <cell r="T193">
            <v>1806.8</v>
          </cell>
        </row>
        <row r="194">
          <cell r="A194">
            <v>38329</v>
          </cell>
          <cell r="B194">
            <v>431.91</v>
          </cell>
          <cell r="G194">
            <v>36973</v>
          </cell>
          <cell r="H194">
            <v>1014.41</v>
          </cell>
          <cell r="K194">
            <v>36973</v>
          </cell>
          <cell r="L194">
            <v>430.79</v>
          </cell>
          <cell r="M194">
            <v>37827</v>
          </cell>
          <cell r="N194">
            <v>38329</v>
          </cell>
          <cell r="Q194">
            <v>38329</v>
          </cell>
          <cell r="R194">
            <v>1138.99</v>
          </cell>
          <cell r="S194">
            <v>37067</v>
          </cell>
          <cell r="T194">
            <v>1769.27</v>
          </cell>
        </row>
        <row r="195">
          <cell r="A195">
            <v>38328</v>
          </cell>
          <cell r="B195">
            <v>437.51</v>
          </cell>
          <cell r="G195">
            <v>36972</v>
          </cell>
          <cell r="H195">
            <v>1003.73</v>
          </cell>
          <cell r="K195">
            <v>36972</v>
          </cell>
          <cell r="L195">
            <v>425.02</v>
          </cell>
          <cell r="M195">
            <v>37826</v>
          </cell>
          <cell r="N195">
            <v>38328</v>
          </cell>
          <cell r="Q195">
            <v>38328</v>
          </cell>
          <cell r="R195">
            <v>1161.53</v>
          </cell>
          <cell r="S195">
            <v>37064</v>
          </cell>
          <cell r="T195">
            <v>1762.47</v>
          </cell>
        </row>
        <row r="196">
          <cell r="A196">
            <v>38327</v>
          </cell>
          <cell r="B196">
            <v>446.88</v>
          </cell>
          <cell r="G196">
            <v>36971</v>
          </cell>
          <cell r="H196">
            <v>895.52</v>
          </cell>
          <cell r="K196">
            <v>36971</v>
          </cell>
          <cell r="L196">
            <v>382.97</v>
          </cell>
          <cell r="M196">
            <v>37825</v>
          </cell>
          <cell r="N196">
            <v>38327</v>
          </cell>
          <cell r="Q196">
            <v>38327</v>
          </cell>
          <cell r="R196">
            <v>1185.72</v>
          </cell>
          <cell r="S196">
            <v>37063</v>
          </cell>
          <cell r="T196">
            <v>1782.45</v>
          </cell>
        </row>
        <row r="197">
          <cell r="A197">
            <v>38324</v>
          </cell>
          <cell r="B197">
            <v>445.28</v>
          </cell>
          <cell r="G197">
            <v>36970</v>
          </cell>
          <cell r="H197">
            <v>865.16</v>
          </cell>
          <cell r="K197">
            <v>36970</v>
          </cell>
          <cell r="L197">
            <v>368.42</v>
          </cell>
          <cell r="M197">
            <v>37824</v>
          </cell>
          <cell r="N197">
            <v>38324</v>
          </cell>
          <cell r="Q197">
            <v>38324</v>
          </cell>
          <cell r="R197">
            <v>1180.31</v>
          </cell>
          <cell r="S197">
            <v>37062</v>
          </cell>
          <cell r="T197">
            <v>1805.23</v>
          </cell>
        </row>
        <row r="198">
          <cell r="A198">
            <v>38323</v>
          </cell>
          <cell r="B198">
            <v>438.71</v>
          </cell>
          <cell r="G198">
            <v>36969</v>
          </cell>
          <cell r="H198">
            <v>933.28</v>
          </cell>
          <cell r="K198">
            <v>36969</v>
          </cell>
          <cell r="L198">
            <v>400.43</v>
          </cell>
          <cell r="M198">
            <v>37823</v>
          </cell>
          <cell r="N198">
            <v>38323</v>
          </cell>
          <cell r="Q198">
            <v>38323</v>
          </cell>
          <cell r="R198">
            <v>1146.92</v>
          </cell>
          <cell r="S198">
            <v>37061</v>
          </cell>
          <cell r="T198">
            <v>1829.85</v>
          </cell>
        </row>
        <row r="199">
          <cell r="A199">
            <v>38322</v>
          </cell>
          <cell r="B199">
            <v>440.09</v>
          </cell>
          <cell r="G199">
            <v>36966</v>
          </cell>
          <cell r="H199">
            <v>923.19</v>
          </cell>
          <cell r="K199">
            <v>36966</v>
          </cell>
          <cell r="L199">
            <v>375.59</v>
          </cell>
          <cell r="M199">
            <v>37820</v>
          </cell>
          <cell r="N199">
            <v>38322</v>
          </cell>
          <cell r="Q199">
            <v>38322</v>
          </cell>
          <cell r="R199">
            <v>1155.54</v>
          </cell>
          <cell r="S199">
            <v>37060</v>
          </cell>
          <cell r="T199">
            <v>1864.41</v>
          </cell>
        </row>
        <row r="200">
          <cell r="A200">
            <v>38321</v>
          </cell>
          <cell r="B200">
            <v>423.87</v>
          </cell>
          <cell r="G200">
            <v>36965</v>
          </cell>
          <cell r="H200">
            <v>945.75</v>
          </cell>
          <cell r="K200">
            <v>36965</v>
          </cell>
          <cell r="L200">
            <v>393.53</v>
          </cell>
          <cell r="M200">
            <v>37819</v>
          </cell>
          <cell r="N200">
            <v>38321</v>
          </cell>
          <cell r="Q200">
            <v>38321</v>
          </cell>
          <cell r="R200">
            <v>1112.96</v>
          </cell>
          <cell r="S200">
            <v>37057</v>
          </cell>
          <cell r="T200">
            <v>1867.69</v>
          </cell>
        </row>
        <row r="201">
          <cell r="A201">
            <v>38320</v>
          </cell>
          <cell r="B201">
            <v>429.89</v>
          </cell>
          <cell r="G201">
            <v>36964</v>
          </cell>
          <cell r="H201">
            <v>967.79</v>
          </cell>
          <cell r="K201">
            <v>36964</v>
          </cell>
          <cell r="L201">
            <v>415.44</v>
          </cell>
          <cell r="M201">
            <v>37818</v>
          </cell>
          <cell r="N201">
            <v>38320</v>
          </cell>
          <cell r="Q201">
            <v>38320</v>
          </cell>
          <cell r="R201">
            <v>1135.69</v>
          </cell>
          <cell r="S201">
            <v>37056</v>
          </cell>
          <cell r="T201">
            <v>1962.98</v>
          </cell>
        </row>
        <row r="202">
          <cell r="A202">
            <v>38317</v>
          </cell>
          <cell r="B202">
            <v>430.98</v>
          </cell>
          <cell r="G202">
            <v>36963</v>
          </cell>
          <cell r="H202">
            <v>986</v>
          </cell>
          <cell r="K202">
            <v>36963</v>
          </cell>
          <cell r="L202">
            <v>410.78</v>
          </cell>
          <cell r="M202">
            <v>37817</v>
          </cell>
          <cell r="N202">
            <v>38317</v>
          </cell>
          <cell r="Q202">
            <v>38317</v>
          </cell>
          <cell r="R202">
            <v>1140.56</v>
          </cell>
          <cell r="S202">
            <v>37055</v>
          </cell>
          <cell r="T202">
            <v>2016.29</v>
          </cell>
        </row>
        <row r="203">
          <cell r="A203">
            <v>38315</v>
          </cell>
          <cell r="B203">
            <v>433.65</v>
          </cell>
          <cell r="G203">
            <v>36962</v>
          </cell>
          <cell r="H203">
            <v>927.49</v>
          </cell>
          <cell r="K203">
            <v>36962</v>
          </cell>
          <cell r="L203">
            <v>394.06</v>
          </cell>
          <cell r="M203">
            <v>37816</v>
          </cell>
          <cell r="N203">
            <v>38315</v>
          </cell>
          <cell r="Q203">
            <v>38315</v>
          </cell>
          <cell r="R203">
            <v>1150.75</v>
          </cell>
          <cell r="S203">
            <v>37054</v>
          </cell>
          <cell r="T203">
            <v>2021.86</v>
          </cell>
        </row>
        <row r="204">
          <cell r="A204">
            <v>38314</v>
          </cell>
          <cell r="B204">
            <v>429.71</v>
          </cell>
          <cell r="G204">
            <v>36959</v>
          </cell>
          <cell r="H204">
            <v>976.95</v>
          </cell>
          <cell r="K204">
            <v>36959</v>
          </cell>
          <cell r="L204">
            <v>398.1</v>
          </cell>
          <cell r="M204">
            <v>37813</v>
          </cell>
          <cell r="N204">
            <v>38314</v>
          </cell>
          <cell r="Q204">
            <v>38314</v>
          </cell>
          <cell r="R204">
            <v>1140.44</v>
          </cell>
          <cell r="S204">
            <v>37053</v>
          </cell>
          <cell r="T204">
            <v>2092.42</v>
          </cell>
        </row>
        <row r="205">
          <cell r="A205">
            <v>38313</v>
          </cell>
          <cell r="B205">
            <v>432.88</v>
          </cell>
          <cell r="G205">
            <v>36958</v>
          </cell>
          <cell r="H205">
            <v>1073.8699999999999</v>
          </cell>
          <cell r="K205">
            <v>36958</v>
          </cell>
          <cell r="L205">
            <v>429.14</v>
          </cell>
          <cell r="M205">
            <v>37812</v>
          </cell>
          <cell r="N205">
            <v>38313</v>
          </cell>
          <cell r="Q205">
            <v>38313</v>
          </cell>
          <cell r="R205">
            <v>1159.95</v>
          </cell>
          <cell r="S205">
            <v>37050</v>
          </cell>
          <cell r="T205">
            <v>2151.62</v>
          </cell>
        </row>
        <row r="206">
          <cell r="A206">
            <v>38310</v>
          </cell>
          <cell r="B206">
            <v>431.88</v>
          </cell>
          <cell r="G206">
            <v>36957</v>
          </cell>
          <cell r="H206">
            <v>1067.26</v>
          </cell>
          <cell r="K206">
            <v>36957</v>
          </cell>
          <cell r="L206">
            <v>427.54</v>
          </cell>
          <cell r="M206">
            <v>37811</v>
          </cell>
          <cell r="N206">
            <v>38310</v>
          </cell>
          <cell r="Q206">
            <v>38310</v>
          </cell>
          <cell r="R206">
            <v>1160.5</v>
          </cell>
          <cell r="S206">
            <v>37049</v>
          </cell>
          <cell r="T206">
            <v>2012.84</v>
          </cell>
        </row>
        <row r="207">
          <cell r="A207">
            <v>38309</v>
          </cell>
          <cell r="B207">
            <v>445.64</v>
          </cell>
          <cell r="G207">
            <v>36956</v>
          </cell>
          <cell r="H207">
            <v>1061.69</v>
          </cell>
          <cell r="K207">
            <v>36956</v>
          </cell>
          <cell r="L207">
            <v>426.4</v>
          </cell>
          <cell r="M207">
            <v>37810</v>
          </cell>
          <cell r="N207">
            <v>38309</v>
          </cell>
          <cell r="Q207">
            <v>38309</v>
          </cell>
          <cell r="R207">
            <v>1195.21</v>
          </cell>
          <cell r="S207">
            <v>37048</v>
          </cell>
          <cell r="T207">
            <v>2027.8</v>
          </cell>
        </row>
        <row r="208">
          <cell r="A208">
            <v>38308</v>
          </cell>
          <cell r="B208">
            <v>439.85</v>
          </cell>
          <cell r="G208">
            <v>36955</v>
          </cell>
          <cell r="H208">
            <v>1013.48</v>
          </cell>
          <cell r="K208">
            <v>36955</v>
          </cell>
          <cell r="L208">
            <v>407.33</v>
          </cell>
          <cell r="M208">
            <v>37809</v>
          </cell>
          <cell r="N208">
            <v>38308</v>
          </cell>
          <cell r="Q208">
            <v>38308</v>
          </cell>
          <cell r="R208">
            <v>1177.97</v>
          </cell>
          <cell r="S208">
            <v>37047</v>
          </cell>
          <cell r="T208">
            <v>1908.4</v>
          </cell>
        </row>
        <row r="209">
          <cell r="A209">
            <v>38307</v>
          </cell>
          <cell r="B209">
            <v>427.61</v>
          </cell>
          <cell r="G209">
            <v>36952</v>
          </cell>
          <cell r="H209">
            <v>981.81</v>
          </cell>
          <cell r="K209">
            <v>36952</v>
          </cell>
          <cell r="L209">
            <v>385.05</v>
          </cell>
          <cell r="M209">
            <v>37805</v>
          </cell>
          <cell r="N209">
            <v>38307</v>
          </cell>
          <cell r="Q209">
            <v>38307</v>
          </cell>
          <cell r="R209">
            <v>1147.71</v>
          </cell>
          <cell r="S209">
            <v>37046</v>
          </cell>
          <cell r="T209">
            <v>1923.71</v>
          </cell>
        </row>
        <row r="210">
          <cell r="A210">
            <v>38306</v>
          </cell>
          <cell r="B210">
            <v>429.57</v>
          </cell>
          <cell r="G210">
            <v>36951</v>
          </cell>
          <cell r="H210">
            <v>967.65</v>
          </cell>
          <cell r="K210">
            <v>36951</v>
          </cell>
          <cell r="L210">
            <v>381.78</v>
          </cell>
          <cell r="M210">
            <v>37804</v>
          </cell>
          <cell r="N210">
            <v>38306</v>
          </cell>
          <cell r="Q210">
            <v>38306</v>
          </cell>
          <cell r="R210">
            <v>1150.3499999999999</v>
          </cell>
          <cell r="S210">
            <v>37043</v>
          </cell>
          <cell r="T210">
            <v>1880.46</v>
          </cell>
        </row>
        <row r="211">
          <cell r="A211">
            <v>38303</v>
          </cell>
          <cell r="B211">
            <v>423.81</v>
          </cell>
          <cell r="G211">
            <v>36950</v>
          </cell>
          <cell r="H211">
            <v>927.49</v>
          </cell>
          <cell r="K211">
            <v>36950</v>
          </cell>
          <cell r="L211">
            <v>358.33</v>
          </cell>
          <cell r="M211">
            <v>37803</v>
          </cell>
          <cell r="N211">
            <v>38303</v>
          </cell>
          <cell r="Q211">
            <v>38303</v>
          </cell>
          <cell r="R211">
            <v>1137.1500000000001</v>
          </cell>
          <cell r="S211">
            <v>37042</v>
          </cell>
          <cell r="T211">
            <v>1846.5</v>
          </cell>
        </row>
        <row r="212">
          <cell r="A212">
            <v>38302</v>
          </cell>
          <cell r="B212">
            <v>414.26</v>
          </cell>
          <cell r="G212">
            <v>36949</v>
          </cell>
          <cell r="H212">
            <v>955.87</v>
          </cell>
          <cell r="K212">
            <v>36949</v>
          </cell>
          <cell r="L212">
            <v>383.13</v>
          </cell>
          <cell r="M212">
            <v>37802</v>
          </cell>
          <cell r="N212">
            <v>38302</v>
          </cell>
          <cell r="Q212">
            <v>38302</v>
          </cell>
          <cell r="R212">
            <v>1113.01</v>
          </cell>
          <cell r="S212">
            <v>37041</v>
          </cell>
          <cell r="T212">
            <v>1955.88</v>
          </cell>
        </row>
        <row r="213">
          <cell r="A213">
            <v>38301</v>
          </cell>
          <cell r="B213">
            <v>405.76</v>
          </cell>
          <cell r="G213">
            <v>36948</v>
          </cell>
          <cell r="H213">
            <v>990.59</v>
          </cell>
          <cell r="K213">
            <v>36948</v>
          </cell>
          <cell r="L213">
            <v>408.39</v>
          </cell>
          <cell r="M213">
            <v>37799</v>
          </cell>
          <cell r="N213">
            <v>38301</v>
          </cell>
          <cell r="Q213">
            <v>38301</v>
          </cell>
          <cell r="R213">
            <v>1094.3399999999999</v>
          </cell>
          <cell r="S213">
            <v>37040</v>
          </cell>
          <cell r="T213">
            <v>2047.24</v>
          </cell>
        </row>
        <row r="214">
          <cell r="A214">
            <v>38300</v>
          </cell>
          <cell r="B214">
            <v>415.8</v>
          </cell>
          <cell r="G214">
            <v>36945</v>
          </cell>
          <cell r="H214">
            <v>1015.06</v>
          </cell>
          <cell r="K214">
            <v>36945</v>
          </cell>
          <cell r="L214">
            <v>412.18</v>
          </cell>
          <cell r="M214">
            <v>37798</v>
          </cell>
          <cell r="N214">
            <v>38300</v>
          </cell>
          <cell r="Q214">
            <v>38300</v>
          </cell>
          <cell r="R214">
            <v>1116.48</v>
          </cell>
          <cell r="S214">
            <v>37036</v>
          </cell>
          <cell r="T214">
            <v>2062.79</v>
          </cell>
        </row>
        <row r="215">
          <cell r="A215">
            <v>38299</v>
          </cell>
          <cell r="B215">
            <v>418.61</v>
          </cell>
          <cell r="G215">
            <v>36944</v>
          </cell>
          <cell r="H215">
            <v>1023.49</v>
          </cell>
          <cell r="K215">
            <v>36944</v>
          </cell>
          <cell r="L215">
            <v>403.54</v>
          </cell>
          <cell r="M215">
            <v>37797</v>
          </cell>
          <cell r="N215">
            <v>38299</v>
          </cell>
          <cell r="Q215">
            <v>38299</v>
          </cell>
          <cell r="R215">
            <v>1121.51</v>
          </cell>
          <cell r="S215">
            <v>37035</v>
          </cell>
          <cell r="T215">
            <v>2069.02</v>
          </cell>
        </row>
        <row r="216">
          <cell r="A216">
            <v>38296</v>
          </cell>
          <cell r="B216">
            <v>417.83</v>
          </cell>
          <cell r="G216">
            <v>36943</v>
          </cell>
          <cell r="H216">
            <v>1048.2</v>
          </cell>
          <cell r="K216">
            <v>36943</v>
          </cell>
          <cell r="L216">
            <v>398.93</v>
          </cell>
          <cell r="M216">
            <v>37796</v>
          </cell>
          <cell r="N216">
            <v>38296</v>
          </cell>
          <cell r="Q216">
            <v>38296</v>
          </cell>
          <cell r="R216">
            <v>1123.48</v>
          </cell>
          <cell r="S216">
            <v>37034</v>
          </cell>
          <cell r="T216">
            <v>2160.9899999999998</v>
          </cell>
        </row>
        <row r="217">
          <cell r="A217">
            <v>38295</v>
          </cell>
          <cell r="B217">
            <v>412.72</v>
          </cell>
          <cell r="G217">
            <v>36942</v>
          </cell>
          <cell r="H217">
            <v>1065.07</v>
          </cell>
          <cell r="K217">
            <v>36942</v>
          </cell>
          <cell r="L217">
            <v>393.61</v>
          </cell>
          <cell r="M217">
            <v>37795</v>
          </cell>
          <cell r="N217">
            <v>38295</v>
          </cell>
          <cell r="Q217">
            <v>38295</v>
          </cell>
          <cell r="R217">
            <v>1105.31</v>
          </cell>
          <cell r="S217">
            <v>37033</v>
          </cell>
          <cell r="T217">
            <v>2178.48</v>
          </cell>
        </row>
        <row r="218">
          <cell r="A218">
            <v>38294</v>
          </cell>
          <cell r="B218">
            <v>410.08</v>
          </cell>
          <cell r="G218">
            <v>36938</v>
          </cell>
          <cell r="H218">
            <v>1165.3</v>
          </cell>
          <cell r="K218">
            <v>36938</v>
          </cell>
          <cell r="L218">
            <v>413.31</v>
          </cell>
          <cell r="M218">
            <v>37792</v>
          </cell>
          <cell r="N218">
            <v>38294</v>
          </cell>
          <cell r="Q218">
            <v>38294</v>
          </cell>
          <cell r="R218">
            <v>1098.05</v>
          </cell>
          <cell r="S218">
            <v>37032</v>
          </cell>
          <cell r="T218">
            <v>2049.96</v>
          </cell>
        </row>
        <row r="219">
          <cell r="A219">
            <v>38293</v>
          </cell>
          <cell r="B219">
            <v>414.23</v>
          </cell>
          <cell r="G219">
            <v>36937</v>
          </cell>
          <cell r="H219">
            <v>1246.6099999999999</v>
          </cell>
          <cell r="K219">
            <v>36937</v>
          </cell>
          <cell r="L219">
            <v>430.65</v>
          </cell>
          <cell r="M219">
            <v>37791</v>
          </cell>
          <cell r="N219">
            <v>38293</v>
          </cell>
          <cell r="Q219">
            <v>38293</v>
          </cell>
          <cell r="R219">
            <v>1104.46</v>
          </cell>
          <cell r="S219">
            <v>37029</v>
          </cell>
          <cell r="T219">
            <v>2053.4499999999998</v>
          </cell>
        </row>
        <row r="220">
          <cell r="A220">
            <v>38292</v>
          </cell>
          <cell r="B220">
            <v>413.71</v>
          </cell>
          <cell r="G220">
            <v>36936</v>
          </cell>
          <cell r="H220">
            <v>1193.8900000000001</v>
          </cell>
          <cell r="K220">
            <v>36936</v>
          </cell>
          <cell r="L220">
            <v>408.39</v>
          </cell>
          <cell r="M220">
            <v>37790</v>
          </cell>
          <cell r="N220">
            <v>38292</v>
          </cell>
          <cell r="Q220">
            <v>38292</v>
          </cell>
          <cell r="R220">
            <v>1102.28</v>
          </cell>
          <cell r="S220">
            <v>37028</v>
          </cell>
          <cell r="T220">
            <v>2004.6</v>
          </cell>
        </row>
        <row r="221">
          <cell r="A221">
            <v>38289</v>
          </cell>
          <cell r="B221">
            <v>412.25</v>
          </cell>
          <cell r="G221">
            <v>36935</v>
          </cell>
          <cell r="H221">
            <v>1127.81</v>
          </cell>
          <cell r="K221">
            <v>36935</v>
          </cell>
          <cell r="L221">
            <v>359.32</v>
          </cell>
          <cell r="M221">
            <v>37789</v>
          </cell>
          <cell r="N221">
            <v>38289</v>
          </cell>
          <cell r="Q221">
            <v>38289</v>
          </cell>
          <cell r="R221">
            <v>1097.01</v>
          </cell>
          <cell r="S221">
            <v>37027</v>
          </cell>
          <cell r="T221">
            <v>1915.67</v>
          </cell>
        </row>
        <row r="222">
          <cell r="A222">
            <v>38288</v>
          </cell>
          <cell r="B222">
            <v>412.36</v>
          </cell>
          <cell r="G222">
            <v>36934</v>
          </cell>
          <cell r="H222">
            <v>1170.8900000000001</v>
          </cell>
          <cell r="K222">
            <v>36934</v>
          </cell>
          <cell r="L222">
            <v>379.33</v>
          </cell>
          <cell r="M222">
            <v>37788</v>
          </cell>
          <cell r="N222">
            <v>38288</v>
          </cell>
          <cell r="Q222">
            <v>38288</v>
          </cell>
          <cell r="R222">
            <v>1098.47</v>
          </cell>
          <cell r="S222">
            <v>37026</v>
          </cell>
          <cell r="T222">
            <v>1912.99</v>
          </cell>
        </row>
        <row r="223">
          <cell r="A223">
            <v>38287</v>
          </cell>
          <cell r="B223">
            <v>410.9</v>
          </cell>
          <cell r="G223">
            <v>36931</v>
          </cell>
          <cell r="H223">
            <v>1148.51</v>
          </cell>
          <cell r="K223">
            <v>36931</v>
          </cell>
          <cell r="L223">
            <v>363.38</v>
          </cell>
          <cell r="M223">
            <v>37785</v>
          </cell>
          <cell r="N223">
            <v>38287</v>
          </cell>
          <cell r="Q223">
            <v>38287</v>
          </cell>
          <cell r="R223">
            <v>1086.8900000000001</v>
          </cell>
          <cell r="S223">
            <v>37025</v>
          </cell>
          <cell r="T223">
            <v>1963.79</v>
          </cell>
        </row>
        <row r="224">
          <cell r="A224">
            <v>38286</v>
          </cell>
          <cell r="B224">
            <v>396.77</v>
          </cell>
          <cell r="G224">
            <v>36930</v>
          </cell>
          <cell r="H224">
            <v>1180.3599999999999</v>
          </cell>
          <cell r="K224">
            <v>36930</v>
          </cell>
          <cell r="L224">
            <v>363.16</v>
          </cell>
          <cell r="M224">
            <v>37784</v>
          </cell>
          <cell r="N224">
            <v>38286</v>
          </cell>
          <cell r="Q224">
            <v>38286</v>
          </cell>
          <cell r="R224">
            <v>1051.8399999999999</v>
          </cell>
          <cell r="S224">
            <v>37022</v>
          </cell>
          <cell r="T224">
            <v>1980.07</v>
          </cell>
        </row>
        <row r="225">
          <cell r="A225">
            <v>38285</v>
          </cell>
          <cell r="B225">
            <v>397.87</v>
          </cell>
          <cell r="G225">
            <v>36929</v>
          </cell>
          <cell r="H225">
            <v>1188.6600000000001</v>
          </cell>
          <cell r="K225">
            <v>36929</v>
          </cell>
          <cell r="L225">
            <v>381.38</v>
          </cell>
          <cell r="M225">
            <v>37783</v>
          </cell>
          <cell r="N225">
            <v>38285</v>
          </cell>
          <cell r="Q225">
            <v>38285</v>
          </cell>
          <cell r="R225">
            <v>1053.1600000000001</v>
          </cell>
          <cell r="S225">
            <v>37021</v>
          </cell>
          <cell r="T225">
            <v>1986.29</v>
          </cell>
        </row>
        <row r="226">
          <cell r="A226">
            <v>38282</v>
          </cell>
          <cell r="B226">
            <v>395.16</v>
          </cell>
          <cell r="G226">
            <v>36928</v>
          </cell>
          <cell r="H226">
            <v>1227.76</v>
          </cell>
          <cell r="K226">
            <v>36928</v>
          </cell>
          <cell r="L226">
            <v>394.87</v>
          </cell>
          <cell r="M226">
            <v>37782</v>
          </cell>
          <cell r="N226">
            <v>38282</v>
          </cell>
          <cell r="Q226">
            <v>38282</v>
          </cell>
          <cell r="R226">
            <v>1049.56</v>
          </cell>
          <cell r="S226">
            <v>37020</v>
          </cell>
          <cell r="T226">
            <v>2049.69</v>
          </cell>
        </row>
        <row r="227">
          <cell r="A227">
            <v>38281</v>
          </cell>
          <cell r="B227">
            <v>408.98</v>
          </cell>
          <cell r="G227">
            <v>36927</v>
          </cell>
          <cell r="H227">
            <v>1223.45</v>
          </cell>
          <cell r="K227">
            <v>36927</v>
          </cell>
          <cell r="L227">
            <v>395.16</v>
          </cell>
          <cell r="M227">
            <v>37781</v>
          </cell>
          <cell r="N227">
            <v>38281</v>
          </cell>
          <cell r="Q227">
            <v>38281</v>
          </cell>
          <cell r="R227">
            <v>1081.4000000000001</v>
          </cell>
          <cell r="S227">
            <v>37019</v>
          </cell>
          <cell r="T227">
            <v>2027.48</v>
          </cell>
        </row>
        <row r="228">
          <cell r="A228">
            <v>38280</v>
          </cell>
          <cell r="B228">
            <v>393.36</v>
          </cell>
          <cell r="G228">
            <v>36924</v>
          </cell>
          <cell r="H228">
            <v>1264.8599999999999</v>
          </cell>
          <cell r="K228">
            <v>36924</v>
          </cell>
          <cell r="L228">
            <v>411.65</v>
          </cell>
          <cell r="M228">
            <v>37778</v>
          </cell>
          <cell r="N228">
            <v>38280</v>
          </cell>
          <cell r="Q228">
            <v>38280</v>
          </cell>
          <cell r="R228">
            <v>1052.6500000000001</v>
          </cell>
          <cell r="S228">
            <v>37018</v>
          </cell>
          <cell r="T228">
            <v>2047.49</v>
          </cell>
        </row>
        <row r="229">
          <cell r="A229">
            <v>38279</v>
          </cell>
          <cell r="B229">
            <v>388.29</v>
          </cell>
          <cell r="G229">
            <v>36923</v>
          </cell>
          <cell r="H229">
            <v>1333.87</v>
          </cell>
          <cell r="K229">
            <v>36923</v>
          </cell>
          <cell r="L229">
            <v>437.66</v>
          </cell>
          <cell r="M229">
            <v>37777</v>
          </cell>
          <cell r="N229">
            <v>38279</v>
          </cell>
          <cell r="Q229">
            <v>38279</v>
          </cell>
          <cell r="R229">
            <v>1030.69</v>
          </cell>
          <cell r="S229">
            <v>37015</v>
          </cell>
          <cell r="T229">
            <v>2042.62</v>
          </cell>
        </row>
        <row r="230">
          <cell r="A230">
            <v>38278</v>
          </cell>
          <cell r="B230">
            <v>384.35</v>
          </cell>
          <cell r="G230">
            <v>36922</v>
          </cell>
          <cell r="H230">
            <v>1329.49</v>
          </cell>
          <cell r="K230">
            <v>36922</v>
          </cell>
          <cell r="L230">
            <v>441.28</v>
          </cell>
          <cell r="M230">
            <v>37776</v>
          </cell>
          <cell r="N230">
            <v>38278</v>
          </cell>
          <cell r="Q230">
            <v>38278</v>
          </cell>
          <cell r="R230">
            <v>1019.71</v>
          </cell>
          <cell r="S230">
            <v>37014</v>
          </cell>
          <cell r="T230">
            <v>2124.6</v>
          </cell>
        </row>
        <row r="231">
          <cell r="A231">
            <v>38275</v>
          </cell>
          <cell r="B231">
            <v>381.37</v>
          </cell>
          <cell r="G231">
            <v>36921</v>
          </cell>
          <cell r="H231">
            <v>1332.55</v>
          </cell>
          <cell r="K231">
            <v>36921</v>
          </cell>
          <cell r="L231">
            <v>450.44</v>
          </cell>
          <cell r="M231">
            <v>37775</v>
          </cell>
          <cell r="N231">
            <v>38275</v>
          </cell>
          <cell r="Q231">
            <v>38275</v>
          </cell>
          <cell r="R231">
            <v>1011.65</v>
          </cell>
          <cell r="S231">
            <v>37013</v>
          </cell>
          <cell r="T231">
            <v>2107.13</v>
          </cell>
        </row>
        <row r="232">
          <cell r="A232">
            <v>38274</v>
          </cell>
          <cell r="B232">
            <v>380.6</v>
          </cell>
          <cell r="G232">
            <v>36920</v>
          </cell>
          <cell r="H232">
            <v>1322.41</v>
          </cell>
          <cell r="K232">
            <v>36920</v>
          </cell>
          <cell r="L232">
            <v>435.32</v>
          </cell>
          <cell r="M232">
            <v>37774</v>
          </cell>
          <cell r="N232">
            <v>38274</v>
          </cell>
          <cell r="Q232">
            <v>38274</v>
          </cell>
          <cell r="R232">
            <v>1011.02</v>
          </cell>
          <cell r="S232">
            <v>37012</v>
          </cell>
          <cell r="T232">
            <v>2073.33</v>
          </cell>
        </row>
        <row r="233">
          <cell r="A233">
            <v>38273</v>
          </cell>
          <cell r="B233">
            <v>393.25</v>
          </cell>
          <cell r="G233">
            <v>36917</v>
          </cell>
          <cell r="H233">
            <v>1283.03</v>
          </cell>
          <cell r="K233">
            <v>36917</v>
          </cell>
          <cell r="L233">
            <v>422.27</v>
          </cell>
          <cell r="M233">
            <v>37771</v>
          </cell>
          <cell r="N233">
            <v>38273</v>
          </cell>
          <cell r="Q233">
            <v>38273</v>
          </cell>
          <cell r="R233">
            <v>1042.46</v>
          </cell>
          <cell r="S233">
            <v>37011</v>
          </cell>
          <cell r="T233">
            <v>1994.3</v>
          </cell>
        </row>
        <row r="234">
          <cell r="A234">
            <v>38272</v>
          </cell>
          <cell r="B234">
            <v>386.36</v>
          </cell>
          <cell r="G234">
            <v>36916</v>
          </cell>
          <cell r="H234">
            <v>1259.3699999999999</v>
          </cell>
          <cell r="K234">
            <v>36916</v>
          </cell>
          <cell r="L234">
            <v>418.27</v>
          </cell>
          <cell r="M234">
            <v>37770</v>
          </cell>
          <cell r="N234">
            <v>38272</v>
          </cell>
          <cell r="Q234">
            <v>38272</v>
          </cell>
          <cell r="R234">
            <v>1018.62</v>
          </cell>
          <cell r="S234">
            <v>37008</v>
          </cell>
          <cell r="T234">
            <v>1905.3</v>
          </cell>
        </row>
        <row r="235">
          <cell r="A235">
            <v>38271</v>
          </cell>
          <cell r="B235">
            <v>391.53</v>
          </cell>
          <cell r="G235">
            <v>36915</v>
          </cell>
          <cell r="H235">
            <v>1324.11</v>
          </cell>
          <cell r="K235">
            <v>36915</v>
          </cell>
          <cell r="L235">
            <v>449.27</v>
          </cell>
          <cell r="M235">
            <v>37769</v>
          </cell>
          <cell r="N235">
            <v>38271</v>
          </cell>
          <cell r="Q235">
            <v>38271</v>
          </cell>
          <cell r="R235">
            <v>1034.17</v>
          </cell>
          <cell r="S235">
            <v>37007</v>
          </cell>
          <cell r="T235">
            <v>1958.16</v>
          </cell>
        </row>
        <row r="236">
          <cell r="A236">
            <v>38268</v>
          </cell>
          <cell r="B236">
            <v>389.52</v>
          </cell>
          <cell r="G236">
            <v>36914</v>
          </cell>
          <cell r="H236">
            <v>1316.5</v>
          </cell>
          <cell r="K236">
            <v>36914</v>
          </cell>
          <cell r="L236">
            <v>450.67</v>
          </cell>
          <cell r="M236">
            <v>37768</v>
          </cell>
          <cell r="N236">
            <v>38268</v>
          </cell>
          <cell r="Q236">
            <v>38268</v>
          </cell>
          <cell r="R236">
            <v>1032.02</v>
          </cell>
          <cell r="S236">
            <v>37006</v>
          </cell>
          <cell r="T236">
            <v>1896.69</v>
          </cell>
        </row>
        <row r="237">
          <cell r="A237">
            <v>38267</v>
          </cell>
          <cell r="B237">
            <v>403.36</v>
          </cell>
          <cell r="G237">
            <v>36913</v>
          </cell>
          <cell r="H237">
            <v>1285.05</v>
          </cell>
          <cell r="K237">
            <v>36913</v>
          </cell>
          <cell r="L237">
            <v>446.89</v>
          </cell>
          <cell r="M237">
            <v>37764</v>
          </cell>
          <cell r="N237">
            <v>38267</v>
          </cell>
          <cell r="Q237">
            <v>38267</v>
          </cell>
          <cell r="R237">
            <v>1069.44</v>
          </cell>
          <cell r="S237">
            <v>37005</v>
          </cell>
          <cell r="T237">
            <v>1935.46</v>
          </cell>
        </row>
        <row r="238">
          <cell r="A238">
            <v>38266</v>
          </cell>
          <cell r="B238">
            <v>406.2</v>
          </cell>
          <cell r="G238">
            <v>36910</v>
          </cell>
          <cell r="H238">
            <v>1303.28</v>
          </cell>
          <cell r="K238">
            <v>36910</v>
          </cell>
          <cell r="L238">
            <v>455.85</v>
          </cell>
          <cell r="M238">
            <v>37763</v>
          </cell>
          <cell r="N238">
            <v>38266</v>
          </cell>
          <cell r="Q238">
            <v>38266</v>
          </cell>
          <cell r="R238">
            <v>1074.48</v>
          </cell>
          <cell r="S238">
            <v>37004</v>
          </cell>
          <cell r="T238">
            <v>2056.56</v>
          </cell>
        </row>
        <row r="239">
          <cell r="A239">
            <v>38265</v>
          </cell>
          <cell r="B239">
            <v>404.58</v>
          </cell>
          <cell r="G239">
            <v>36909</v>
          </cell>
          <cell r="H239">
            <v>1287.68</v>
          </cell>
          <cell r="K239">
            <v>36909</v>
          </cell>
          <cell r="L239">
            <v>456.22</v>
          </cell>
          <cell r="M239">
            <v>37762</v>
          </cell>
          <cell r="N239">
            <v>38265</v>
          </cell>
          <cell r="Q239">
            <v>38265</v>
          </cell>
          <cell r="R239">
            <v>1074.1600000000001</v>
          </cell>
          <cell r="S239">
            <v>37001</v>
          </cell>
          <cell r="T239">
            <v>2108.34</v>
          </cell>
        </row>
        <row r="240">
          <cell r="A240">
            <v>38264</v>
          </cell>
          <cell r="B240">
            <v>405.01</v>
          </cell>
          <cell r="G240">
            <v>36908</v>
          </cell>
          <cell r="H240">
            <v>1219.53</v>
          </cell>
          <cell r="K240">
            <v>36908</v>
          </cell>
          <cell r="L240">
            <v>441.49</v>
          </cell>
          <cell r="M240">
            <v>37761</v>
          </cell>
          <cell r="N240">
            <v>38264</v>
          </cell>
          <cell r="Q240">
            <v>38264</v>
          </cell>
          <cell r="R240">
            <v>1073.1300000000001</v>
          </cell>
          <cell r="S240">
            <v>37000</v>
          </cell>
          <cell r="T240">
            <v>1991.5</v>
          </cell>
        </row>
        <row r="241">
          <cell r="A241">
            <v>38261</v>
          </cell>
          <cell r="B241">
            <v>401.91</v>
          </cell>
          <cell r="G241">
            <v>36907</v>
          </cell>
          <cell r="H241">
            <v>1219.2</v>
          </cell>
          <cell r="K241">
            <v>36907</v>
          </cell>
          <cell r="L241">
            <v>428.16</v>
          </cell>
          <cell r="M241">
            <v>37760</v>
          </cell>
          <cell r="N241">
            <v>38261</v>
          </cell>
          <cell r="Q241">
            <v>38261</v>
          </cell>
          <cell r="R241">
            <v>1059.46</v>
          </cell>
          <cell r="S241">
            <v>36999</v>
          </cell>
          <cell r="T241">
            <v>1762.66</v>
          </cell>
        </row>
        <row r="242">
          <cell r="A242">
            <v>38260</v>
          </cell>
          <cell r="B242">
            <v>384.2</v>
          </cell>
          <cell r="G242">
            <v>36903</v>
          </cell>
          <cell r="H242">
            <v>1219.2</v>
          </cell>
          <cell r="K242">
            <v>36903</v>
          </cell>
          <cell r="L242">
            <v>428.16</v>
          </cell>
          <cell r="M242">
            <v>37757</v>
          </cell>
          <cell r="N242">
            <v>38260</v>
          </cell>
          <cell r="Q242">
            <v>38260</v>
          </cell>
          <cell r="R242">
            <v>1012.98</v>
          </cell>
          <cell r="S242">
            <v>36998</v>
          </cell>
          <cell r="T242">
            <v>1776.61</v>
          </cell>
        </row>
        <row r="243">
          <cell r="A243">
            <v>38259</v>
          </cell>
          <cell r="B243">
            <v>380.62</v>
          </cell>
          <cell r="G243">
            <v>36902</v>
          </cell>
          <cell r="H243">
            <v>1248.03</v>
          </cell>
          <cell r="K243">
            <v>36902</v>
          </cell>
          <cell r="L243">
            <v>424.29</v>
          </cell>
          <cell r="M243">
            <v>37756</v>
          </cell>
          <cell r="N243">
            <v>38259</v>
          </cell>
          <cell r="Q243">
            <v>38259</v>
          </cell>
          <cell r="R243">
            <v>1008.21</v>
          </cell>
          <cell r="S243">
            <v>36997</v>
          </cell>
          <cell r="T243">
            <v>1862.9</v>
          </cell>
        </row>
        <row r="244">
          <cell r="A244">
            <v>38258</v>
          </cell>
          <cell r="B244">
            <v>373.69</v>
          </cell>
          <cell r="G244">
            <v>36901</v>
          </cell>
          <cell r="H244">
            <v>1203.55</v>
          </cell>
          <cell r="K244">
            <v>36901</v>
          </cell>
          <cell r="L244">
            <v>403.89</v>
          </cell>
          <cell r="M244">
            <v>37755</v>
          </cell>
          <cell r="N244">
            <v>38258</v>
          </cell>
          <cell r="Q244">
            <v>38258</v>
          </cell>
          <cell r="R244">
            <v>989.31</v>
          </cell>
          <cell r="S244">
            <v>36993</v>
          </cell>
          <cell r="T244">
            <v>1771.73</v>
          </cell>
        </row>
        <row r="245">
          <cell r="A245">
            <v>38257</v>
          </cell>
          <cell r="B245">
            <v>376.96</v>
          </cell>
          <cell r="G245">
            <v>36900</v>
          </cell>
          <cell r="H245">
            <v>1157.79</v>
          </cell>
          <cell r="K245">
            <v>36900</v>
          </cell>
          <cell r="L245">
            <v>385.11</v>
          </cell>
          <cell r="M245">
            <v>37754</v>
          </cell>
          <cell r="N245">
            <v>38257</v>
          </cell>
          <cell r="Q245">
            <v>38257</v>
          </cell>
          <cell r="R245">
            <v>999.39</v>
          </cell>
          <cell r="S245">
            <v>36992</v>
          </cell>
          <cell r="T245">
            <v>1635.96</v>
          </cell>
        </row>
        <row r="246">
          <cell r="A246">
            <v>38254</v>
          </cell>
          <cell r="B246">
            <v>382.55</v>
          </cell>
          <cell r="G246">
            <v>36899</v>
          </cell>
          <cell r="H246">
            <v>1167</v>
          </cell>
          <cell r="K246">
            <v>36899</v>
          </cell>
          <cell r="L246">
            <v>390.09</v>
          </cell>
          <cell r="M246">
            <v>37753</v>
          </cell>
          <cell r="N246">
            <v>38254</v>
          </cell>
          <cell r="Q246">
            <v>38254</v>
          </cell>
          <cell r="R246">
            <v>1013.01</v>
          </cell>
          <cell r="S246">
            <v>36991</v>
          </cell>
          <cell r="T246">
            <v>1504.7</v>
          </cell>
        </row>
        <row r="247">
          <cell r="A247">
            <v>38253</v>
          </cell>
          <cell r="B247">
            <v>393.79</v>
          </cell>
          <cell r="G247">
            <v>36896</v>
          </cell>
          <cell r="H247">
            <v>1168.75</v>
          </cell>
          <cell r="K247">
            <v>36896</v>
          </cell>
          <cell r="L247">
            <v>362.56</v>
          </cell>
          <cell r="M247">
            <v>37750</v>
          </cell>
          <cell r="N247">
            <v>38253</v>
          </cell>
          <cell r="Q247">
            <v>38253</v>
          </cell>
          <cell r="R247">
            <v>1038.3399999999999</v>
          </cell>
          <cell r="S247">
            <v>36990</v>
          </cell>
          <cell r="T247">
            <v>1536.55</v>
          </cell>
        </row>
        <row r="248">
          <cell r="A248">
            <v>38252</v>
          </cell>
          <cell r="B248">
            <v>391.74</v>
          </cell>
          <cell r="G248">
            <v>36895</v>
          </cell>
          <cell r="H248">
            <v>1251.29</v>
          </cell>
          <cell r="K248">
            <v>36895</v>
          </cell>
          <cell r="L248">
            <v>390.58</v>
          </cell>
          <cell r="M248">
            <v>37749</v>
          </cell>
          <cell r="N248">
            <v>38252</v>
          </cell>
          <cell r="Q248">
            <v>38252</v>
          </cell>
          <cell r="R248">
            <v>1035.48</v>
          </cell>
          <cell r="S248">
            <v>36987</v>
          </cell>
          <cell r="T248">
            <v>1631.38</v>
          </cell>
        </row>
        <row r="249">
          <cell r="A249">
            <v>38251</v>
          </cell>
          <cell r="B249">
            <v>403.75</v>
          </cell>
          <cell r="G249">
            <v>36894</v>
          </cell>
          <cell r="H249">
            <v>1262.79</v>
          </cell>
          <cell r="K249">
            <v>36894</v>
          </cell>
          <cell r="L249">
            <v>423.79</v>
          </cell>
          <cell r="M249">
            <v>37748</v>
          </cell>
          <cell r="N249">
            <v>38251</v>
          </cell>
          <cell r="Q249">
            <v>38251</v>
          </cell>
          <cell r="R249">
            <v>1068.98</v>
          </cell>
          <cell r="S249">
            <v>36986</v>
          </cell>
          <cell r="T249">
            <v>1449.99</v>
          </cell>
        </row>
        <row r="250">
          <cell r="A250">
            <v>38250</v>
          </cell>
          <cell r="B250">
            <v>399.9</v>
          </cell>
          <cell r="G250">
            <v>36893</v>
          </cell>
          <cell r="H250">
            <v>1120.31</v>
          </cell>
          <cell r="K250">
            <v>36893</v>
          </cell>
          <cell r="L250">
            <v>333.56</v>
          </cell>
          <cell r="M250">
            <v>37747</v>
          </cell>
          <cell r="N250">
            <v>38250</v>
          </cell>
          <cell r="Q250">
            <v>38250</v>
          </cell>
          <cell r="R250">
            <v>1059.31</v>
          </cell>
          <cell r="S250">
            <v>36985</v>
          </cell>
          <cell r="T250">
            <v>1506.09</v>
          </cell>
        </row>
        <row r="251">
          <cell r="A251">
            <v>38247</v>
          </cell>
          <cell r="B251">
            <v>388.5</v>
          </cell>
          <cell r="G251">
            <v>36889</v>
          </cell>
          <cell r="H251">
            <v>1132.76</v>
          </cell>
          <cell r="K251">
            <v>36889</v>
          </cell>
          <cell r="L251">
            <v>337.36</v>
          </cell>
          <cell r="M251">
            <v>37746</v>
          </cell>
          <cell r="N251">
            <v>38247</v>
          </cell>
          <cell r="Q251">
            <v>38247</v>
          </cell>
          <cell r="R251">
            <v>1031.5899999999999</v>
          </cell>
          <cell r="S251">
            <v>36984</v>
          </cell>
          <cell r="T251">
            <v>1565.68</v>
          </cell>
        </row>
        <row r="252">
          <cell r="A252">
            <v>38246</v>
          </cell>
          <cell r="B252">
            <v>381.45</v>
          </cell>
          <cell r="G252">
            <v>36888</v>
          </cell>
          <cell r="H252">
            <v>1181.5</v>
          </cell>
          <cell r="K252">
            <v>36888</v>
          </cell>
          <cell r="L252">
            <v>356.02</v>
          </cell>
          <cell r="M252">
            <v>37743</v>
          </cell>
          <cell r="N252">
            <v>38246</v>
          </cell>
          <cell r="Q252">
            <v>38246</v>
          </cell>
          <cell r="R252">
            <v>1012.47</v>
          </cell>
          <cell r="S252">
            <v>36983</v>
          </cell>
          <cell r="T252">
            <v>1694.26</v>
          </cell>
        </row>
        <row r="253">
          <cell r="A253">
            <v>38245</v>
          </cell>
          <cell r="B253">
            <v>380.78</v>
          </cell>
          <cell r="G253">
            <v>36887</v>
          </cell>
          <cell r="H253">
            <v>1215</v>
          </cell>
          <cell r="K253">
            <v>36887</v>
          </cell>
          <cell r="L253">
            <v>350.63</v>
          </cell>
          <cell r="M253">
            <v>37742</v>
          </cell>
          <cell r="N253">
            <v>38245</v>
          </cell>
          <cell r="Q253">
            <v>38245</v>
          </cell>
          <cell r="R253">
            <v>1017.54</v>
          </cell>
          <cell r="S253">
            <v>36980</v>
          </cell>
          <cell r="T253">
            <v>1741.03</v>
          </cell>
        </row>
        <row r="254">
          <cell r="A254">
            <v>38244</v>
          </cell>
          <cell r="B254">
            <v>393.5</v>
          </cell>
          <cell r="G254">
            <v>36886</v>
          </cell>
          <cell r="H254">
            <v>1188.94</v>
          </cell>
          <cell r="K254">
            <v>36886</v>
          </cell>
          <cell r="L254">
            <v>340.78</v>
          </cell>
          <cell r="M254">
            <v>37741</v>
          </cell>
          <cell r="N254">
            <v>38244</v>
          </cell>
          <cell r="Q254">
            <v>38244</v>
          </cell>
          <cell r="R254">
            <v>1044.53</v>
          </cell>
          <cell r="S254">
            <v>36979</v>
          </cell>
          <cell r="T254">
            <v>1769.51</v>
          </cell>
        </row>
        <row r="255">
          <cell r="A255">
            <v>38243</v>
          </cell>
          <cell r="B255">
            <v>393.1</v>
          </cell>
          <cell r="G255">
            <v>36882</v>
          </cell>
          <cell r="H255">
            <v>1196.97</v>
          </cell>
          <cell r="K255">
            <v>36882</v>
          </cell>
          <cell r="L255">
            <v>346.54</v>
          </cell>
          <cell r="M255">
            <v>37740</v>
          </cell>
          <cell r="N255">
            <v>38243</v>
          </cell>
          <cell r="Q255">
            <v>38243</v>
          </cell>
          <cell r="R255">
            <v>1043.98</v>
          </cell>
          <cell r="S255">
            <v>36978</v>
          </cell>
          <cell r="T255">
            <v>1901.11</v>
          </cell>
        </row>
        <row r="256">
          <cell r="A256">
            <v>38240</v>
          </cell>
          <cell r="B256">
            <v>383.61</v>
          </cell>
          <cell r="G256">
            <v>36881</v>
          </cell>
          <cell r="H256">
            <v>1148.19</v>
          </cell>
          <cell r="K256">
            <v>36881</v>
          </cell>
          <cell r="L256">
            <v>306.02</v>
          </cell>
          <cell r="M256">
            <v>37739</v>
          </cell>
          <cell r="N256">
            <v>38240</v>
          </cell>
          <cell r="Q256">
            <v>38240</v>
          </cell>
          <cell r="R256">
            <v>1024.95</v>
          </cell>
          <cell r="S256">
            <v>36977</v>
          </cell>
          <cell r="T256">
            <v>1893.02</v>
          </cell>
        </row>
        <row r="257">
          <cell r="A257">
            <v>38239</v>
          </cell>
          <cell r="B257">
            <v>370.98</v>
          </cell>
          <cell r="G257">
            <v>36880</v>
          </cell>
          <cell r="H257">
            <v>1131.21</v>
          </cell>
          <cell r="K257">
            <v>36880</v>
          </cell>
          <cell r="L257">
            <v>330.96</v>
          </cell>
          <cell r="M257">
            <v>37736</v>
          </cell>
          <cell r="N257">
            <v>38239</v>
          </cell>
          <cell r="Q257">
            <v>38239</v>
          </cell>
          <cell r="R257">
            <v>993.59</v>
          </cell>
          <cell r="S257">
            <v>36976</v>
          </cell>
          <cell r="T257">
            <v>1955.03</v>
          </cell>
        </row>
        <row r="258">
          <cell r="A258">
            <v>38238</v>
          </cell>
          <cell r="B258">
            <v>352.06</v>
          </cell>
          <cell r="G258">
            <v>36879</v>
          </cell>
          <cell r="H258">
            <v>1208.02</v>
          </cell>
          <cell r="K258">
            <v>36879</v>
          </cell>
          <cell r="L258">
            <v>348.37</v>
          </cell>
          <cell r="M258">
            <v>37735</v>
          </cell>
          <cell r="N258">
            <v>38238</v>
          </cell>
          <cell r="Q258">
            <v>38238</v>
          </cell>
          <cell r="R258">
            <v>947.99</v>
          </cell>
          <cell r="S258">
            <v>36973</v>
          </cell>
          <cell r="T258">
            <v>1905.43</v>
          </cell>
        </row>
        <row r="259">
          <cell r="A259">
            <v>38237</v>
          </cell>
          <cell r="B259">
            <v>353.76</v>
          </cell>
          <cell r="G259">
            <v>36878</v>
          </cell>
          <cell r="H259">
            <v>1208.8499999999999</v>
          </cell>
          <cell r="K259">
            <v>36878</v>
          </cell>
          <cell r="L259">
            <v>360.57</v>
          </cell>
          <cell r="M259">
            <v>37734</v>
          </cell>
          <cell r="N259">
            <v>38237</v>
          </cell>
          <cell r="Q259">
            <v>38237</v>
          </cell>
          <cell r="R259">
            <v>952.97</v>
          </cell>
          <cell r="S259">
            <v>36972</v>
          </cell>
          <cell r="T259">
            <v>1730.76</v>
          </cell>
        </row>
        <row r="260">
          <cell r="A260">
            <v>38233</v>
          </cell>
          <cell r="B260">
            <v>357.84</v>
          </cell>
          <cell r="G260">
            <v>36875</v>
          </cell>
          <cell r="H260">
            <v>1191.33</v>
          </cell>
          <cell r="K260">
            <v>36875</v>
          </cell>
          <cell r="L260">
            <v>379.02</v>
          </cell>
          <cell r="M260">
            <v>37733</v>
          </cell>
          <cell r="N260">
            <v>38233</v>
          </cell>
          <cell r="Q260">
            <v>38233</v>
          </cell>
          <cell r="R260">
            <v>959.86</v>
          </cell>
          <cell r="S260">
            <v>36971</v>
          </cell>
          <cell r="T260">
            <v>1699.33</v>
          </cell>
        </row>
        <row r="261">
          <cell r="A261">
            <v>38232</v>
          </cell>
          <cell r="B261">
            <v>377.6</v>
          </cell>
          <cell r="G261">
            <v>36874</v>
          </cell>
          <cell r="H261">
            <v>1255.42</v>
          </cell>
          <cell r="K261">
            <v>36874</v>
          </cell>
          <cell r="L261">
            <v>376.44</v>
          </cell>
          <cell r="M261">
            <v>37732</v>
          </cell>
          <cell r="N261">
            <v>38232</v>
          </cell>
          <cell r="Q261">
            <v>38232</v>
          </cell>
          <cell r="R261">
            <v>1019.94</v>
          </cell>
          <cell r="S261">
            <v>36970</v>
          </cell>
          <cell r="T261">
            <v>1794.71</v>
          </cell>
        </row>
        <row r="262">
          <cell r="A262">
            <v>38231</v>
          </cell>
          <cell r="B262">
            <v>374.16</v>
          </cell>
          <cell r="G262">
            <v>36873</v>
          </cell>
          <cell r="H262">
            <v>1264.9100000000001</v>
          </cell>
          <cell r="K262">
            <v>36873</v>
          </cell>
          <cell r="L262">
            <v>409.67</v>
          </cell>
          <cell r="M262">
            <v>37728</v>
          </cell>
          <cell r="N262">
            <v>38231</v>
          </cell>
          <cell r="Q262">
            <v>38231</v>
          </cell>
          <cell r="R262">
            <v>1010.18</v>
          </cell>
          <cell r="S262">
            <v>36969</v>
          </cell>
          <cell r="T262">
            <v>1707.61</v>
          </cell>
        </row>
        <row r="263">
          <cell r="A263">
            <v>38230</v>
          </cell>
          <cell r="B263">
            <v>371.02</v>
          </cell>
          <cell r="G263">
            <v>36872</v>
          </cell>
          <cell r="H263">
            <v>1333.58</v>
          </cell>
          <cell r="K263">
            <v>36872</v>
          </cell>
          <cell r="L263">
            <v>429.41</v>
          </cell>
          <cell r="M263">
            <v>37727</v>
          </cell>
          <cell r="N263">
            <v>38230</v>
          </cell>
          <cell r="Q263">
            <v>38230</v>
          </cell>
          <cell r="R263">
            <v>1001.08</v>
          </cell>
          <cell r="S263">
            <v>36966</v>
          </cell>
          <cell r="T263">
            <v>1782.47</v>
          </cell>
        </row>
        <row r="264">
          <cell r="A264">
            <v>38229</v>
          </cell>
          <cell r="B264">
            <v>373.64</v>
          </cell>
          <cell r="G264">
            <v>36871</v>
          </cell>
          <cell r="H264">
            <v>1369.85</v>
          </cell>
          <cell r="K264">
            <v>36871</v>
          </cell>
          <cell r="L264">
            <v>462.72</v>
          </cell>
          <cell r="M264">
            <v>37726</v>
          </cell>
          <cell r="N264">
            <v>38229</v>
          </cell>
          <cell r="Q264">
            <v>38229</v>
          </cell>
          <cell r="R264">
            <v>1010.15</v>
          </cell>
          <cell r="S264">
            <v>36965</v>
          </cell>
          <cell r="T264">
            <v>1840.33</v>
          </cell>
        </row>
        <row r="265">
          <cell r="A265">
            <v>38226</v>
          </cell>
          <cell r="B265">
            <v>382.34</v>
          </cell>
          <cell r="G265">
            <v>36868</v>
          </cell>
          <cell r="H265">
            <v>1271.0899999999999</v>
          </cell>
          <cell r="K265">
            <v>36868</v>
          </cell>
          <cell r="L265">
            <v>414.6</v>
          </cell>
          <cell r="M265">
            <v>37725</v>
          </cell>
          <cell r="N265">
            <v>38226</v>
          </cell>
          <cell r="Q265">
            <v>38226</v>
          </cell>
          <cell r="R265">
            <v>1033.82</v>
          </cell>
          <cell r="S265">
            <v>36964</v>
          </cell>
          <cell r="T265">
            <v>1860.95</v>
          </cell>
        </row>
        <row r="266">
          <cell r="A266">
            <v>38225</v>
          </cell>
          <cell r="B266">
            <v>380.4</v>
          </cell>
          <cell r="G266">
            <v>36867</v>
          </cell>
          <cell r="H266">
            <v>1170.55</v>
          </cell>
          <cell r="K266">
            <v>36867</v>
          </cell>
          <cell r="L266">
            <v>366.77</v>
          </cell>
          <cell r="M266">
            <v>37722</v>
          </cell>
          <cell r="N266">
            <v>38225</v>
          </cell>
          <cell r="Q266">
            <v>38225</v>
          </cell>
          <cell r="R266">
            <v>1023.02</v>
          </cell>
          <cell r="S266">
            <v>36963</v>
          </cell>
          <cell r="T266">
            <v>1748.92</v>
          </cell>
        </row>
        <row r="267">
          <cell r="A267">
            <v>38224</v>
          </cell>
          <cell r="B267">
            <v>384.28</v>
          </cell>
          <cell r="G267">
            <v>36866</v>
          </cell>
          <cell r="H267">
            <v>1184.94</v>
          </cell>
          <cell r="K267">
            <v>36866</v>
          </cell>
          <cell r="L267">
            <v>377.16</v>
          </cell>
          <cell r="M267">
            <v>37721</v>
          </cell>
          <cell r="N267">
            <v>38224</v>
          </cell>
          <cell r="Q267">
            <v>38224</v>
          </cell>
          <cell r="R267">
            <v>1034.3699999999999</v>
          </cell>
          <cell r="S267">
            <v>36962</v>
          </cell>
          <cell r="T267">
            <v>1826.26</v>
          </cell>
        </row>
        <row r="268">
          <cell r="A268">
            <v>38223</v>
          </cell>
          <cell r="B268">
            <v>380.27</v>
          </cell>
          <cell r="G268">
            <v>36865</v>
          </cell>
          <cell r="H268">
            <v>1273.6199999999999</v>
          </cell>
          <cell r="K268">
            <v>36865</v>
          </cell>
          <cell r="L268">
            <v>396.27</v>
          </cell>
          <cell r="M268">
            <v>37720</v>
          </cell>
          <cell r="N268">
            <v>38223</v>
          </cell>
          <cell r="Q268">
            <v>38223</v>
          </cell>
          <cell r="R268">
            <v>1021.68</v>
          </cell>
          <cell r="S268">
            <v>36959</v>
          </cell>
          <cell r="T268">
            <v>1959.98</v>
          </cell>
        </row>
        <row r="269">
          <cell r="A269">
            <v>38222</v>
          </cell>
          <cell r="B269">
            <v>390.09</v>
          </cell>
          <cell r="G269">
            <v>36864</v>
          </cell>
          <cell r="H269">
            <v>1156.1500000000001</v>
          </cell>
          <cell r="K269">
            <v>36864</v>
          </cell>
          <cell r="L269">
            <v>356.36</v>
          </cell>
          <cell r="M269">
            <v>37719</v>
          </cell>
          <cell r="N269">
            <v>38222</v>
          </cell>
          <cell r="Q269">
            <v>38222</v>
          </cell>
          <cell r="R269">
            <v>1043.3499999999999</v>
          </cell>
          <cell r="S269">
            <v>36958</v>
          </cell>
          <cell r="T269">
            <v>1975.51</v>
          </cell>
        </row>
        <row r="270">
          <cell r="A270">
            <v>38219</v>
          </cell>
          <cell r="B270">
            <v>386</v>
          </cell>
          <cell r="G270">
            <v>36861</v>
          </cell>
          <cell r="H270">
            <v>1164.97</v>
          </cell>
          <cell r="K270">
            <v>36861</v>
          </cell>
          <cell r="L270">
            <v>346.71</v>
          </cell>
          <cell r="M270">
            <v>37718</v>
          </cell>
          <cell r="N270">
            <v>38219</v>
          </cell>
          <cell r="Q270">
            <v>38219</v>
          </cell>
          <cell r="R270">
            <v>1031.31</v>
          </cell>
          <cell r="S270">
            <v>36957</v>
          </cell>
          <cell r="T270">
            <v>1986.15</v>
          </cell>
        </row>
        <row r="271">
          <cell r="A271">
            <v>38218</v>
          </cell>
          <cell r="B271">
            <v>385.13</v>
          </cell>
          <cell r="G271">
            <v>36860</v>
          </cell>
          <cell r="H271">
            <v>1233.23</v>
          </cell>
          <cell r="K271">
            <v>36860</v>
          </cell>
          <cell r="L271">
            <v>344.65</v>
          </cell>
          <cell r="M271">
            <v>37715</v>
          </cell>
          <cell r="N271">
            <v>38218</v>
          </cell>
          <cell r="Q271">
            <v>38218</v>
          </cell>
          <cell r="R271">
            <v>1032.07</v>
          </cell>
          <cell r="S271">
            <v>36956</v>
          </cell>
          <cell r="T271">
            <v>1868.42</v>
          </cell>
        </row>
        <row r="272">
          <cell r="A272">
            <v>38217</v>
          </cell>
          <cell r="B272">
            <v>388.41</v>
          </cell>
          <cell r="G272">
            <v>36859</v>
          </cell>
          <cell r="H272">
            <v>1352.6</v>
          </cell>
          <cell r="K272">
            <v>36859</v>
          </cell>
          <cell r="L272">
            <v>357.96</v>
          </cell>
          <cell r="M272">
            <v>37714</v>
          </cell>
          <cell r="N272">
            <v>38217</v>
          </cell>
          <cell r="Q272">
            <v>38217</v>
          </cell>
          <cell r="R272">
            <v>1040.97</v>
          </cell>
          <cell r="S272">
            <v>36955</v>
          </cell>
          <cell r="T272">
            <v>1792.32</v>
          </cell>
        </row>
        <row r="273">
          <cell r="A273">
            <v>38216</v>
          </cell>
          <cell r="B273">
            <v>375.64</v>
          </cell>
          <cell r="G273">
            <v>36858</v>
          </cell>
          <cell r="H273">
            <v>1352.17</v>
          </cell>
          <cell r="K273">
            <v>36858</v>
          </cell>
          <cell r="L273">
            <v>335.41</v>
          </cell>
          <cell r="M273">
            <v>37713</v>
          </cell>
          <cell r="N273">
            <v>38216</v>
          </cell>
          <cell r="Q273">
            <v>38216</v>
          </cell>
          <cell r="R273">
            <v>1006.76</v>
          </cell>
          <cell r="S273">
            <v>36952</v>
          </cell>
          <cell r="T273">
            <v>1766.7</v>
          </cell>
        </row>
        <row r="274">
          <cell r="A274">
            <v>38215</v>
          </cell>
          <cell r="B274">
            <v>370.3</v>
          </cell>
          <cell r="G274">
            <v>36857</v>
          </cell>
          <cell r="H274">
            <v>1428.02</v>
          </cell>
          <cell r="K274">
            <v>36857</v>
          </cell>
          <cell r="L274">
            <v>371.93</v>
          </cell>
          <cell r="M274">
            <v>37712</v>
          </cell>
          <cell r="N274">
            <v>38215</v>
          </cell>
          <cell r="Q274">
            <v>38215</v>
          </cell>
          <cell r="R274">
            <v>991.48</v>
          </cell>
          <cell r="S274">
            <v>36951</v>
          </cell>
          <cell r="T274">
            <v>1687.47</v>
          </cell>
        </row>
        <row r="275">
          <cell r="A275">
            <v>38212</v>
          </cell>
          <cell r="B275">
            <v>366.65</v>
          </cell>
          <cell r="G275">
            <v>36854</v>
          </cell>
          <cell r="H275">
            <v>1464.4</v>
          </cell>
          <cell r="K275">
            <v>36854</v>
          </cell>
          <cell r="L275">
            <v>409.87</v>
          </cell>
          <cell r="M275">
            <v>37711</v>
          </cell>
          <cell r="N275">
            <v>38212</v>
          </cell>
          <cell r="Q275">
            <v>38212</v>
          </cell>
          <cell r="R275">
            <v>986.79</v>
          </cell>
          <cell r="S275">
            <v>36950</v>
          </cell>
          <cell r="T275">
            <v>1778.4</v>
          </cell>
        </row>
        <row r="276">
          <cell r="A276">
            <v>38211</v>
          </cell>
          <cell r="B276">
            <v>365.27</v>
          </cell>
          <cell r="G276">
            <v>36852</v>
          </cell>
          <cell r="H276">
            <v>1372.84</v>
          </cell>
          <cell r="K276">
            <v>36852</v>
          </cell>
          <cell r="L276">
            <v>374.93</v>
          </cell>
          <cell r="M276">
            <v>37708</v>
          </cell>
          <cell r="N276">
            <v>38211</v>
          </cell>
          <cell r="Q276">
            <v>38211</v>
          </cell>
          <cell r="R276">
            <v>980.46</v>
          </cell>
          <cell r="S276">
            <v>36949</v>
          </cell>
          <cell r="T276">
            <v>1878.92</v>
          </cell>
        </row>
        <row r="277">
          <cell r="A277">
            <v>38210</v>
          </cell>
          <cell r="B277">
            <v>372.67</v>
          </cell>
          <cell r="G277">
            <v>36851</v>
          </cell>
          <cell r="H277">
            <v>1407.8</v>
          </cell>
          <cell r="K277">
            <v>36851</v>
          </cell>
          <cell r="L277">
            <v>391.48</v>
          </cell>
          <cell r="M277">
            <v>37707</v>
          </cell>
          <cell r="N277">
            <v>38210</v>
          </cell>
          <cell r="Q277">
            <v>38210</v>
          </cell>
          <cell r="R277">
            <v>1013.16</v>
          </cell>
          <cell r="S277">
            <v>36948</v>
          </cell>
          <cell r="T277">
            <v>1905.55</v>
          </cell>
        </row>
        <row r="278">
          <cell r="A278">
            <v>38209</v>
          </cell>
          <cell r="B278">
            <v>392.96</v>
          </cell>
          <cell r="G278">
            <v>36850</v>
          </cell>
          <cell r="H278">
            <v>1403.48</v>
          </cell>
          <cell r="K278">
            <v>36850</v>
          </cell>
          <cell r="L278">
            <v>395.06</v>
          </cell>
          <cell r="M278">
            <v>37706</v>
          </cell>
          <cell r="N278">
            <v>38209</v>
          </cell>
          <cell r="Q278">
            <v>38209</v>
          </cell>
          <cell r="R278">
            <v>1053.1099999999999</v>
          </cell>
          <cell r="S278">
            <v>36945</v>
          </cell>
          <cell r="T278">
            <v>1914.67</v>
          </cell>
        </row>
        <row r="279">
          <cell r="A279">
            <v>38208</v>
          </cell>
          <cell r="B279">
            <v>387.62</v>
          </cell>
          <cell r="G279">
            <v>36847</v>
          </cell>
          <cell r="H279">
            <v>1422.38</v>
          </cell>
          <cell r="K279">
            <v>36847</v>
          </cell>
          <cell r="L279">
            <v>396.6</v>
          </cell>
          <cell r="M279">
            <v>37705</v>
          </cell>
          <cell r="N279">
            <v>38208</v>
          </cell>
          <cell r="Q279">
            <v>38208</v>
          </cell>
          <cell r="R279">
            <v>1042.51</v>
          </cell>
          <cell r="S279">
            <v>36944</v>
          </cell>
          <cell r="T279">
            <v>1927.22</v>
          </cell>
        </row>
        <row r="280">
          <cell r="A280">
            <v>38205</v>
          </cell>
          <cell r="B280">
            <v>386.88</v>
          </cell>
          <cell r="G280">
            <v>36846</v>
          </cell>
          <cell r="H280">
            <v>1407.54</v>
          </cell>
          <cell r="K280">
            <v>36846</v>
          </cell>
          <cell r="L280">
            <v>410.95</v>
          </cell>
          <cell r="M280">
            <v>37704</v>
          </cell>
          <cell r="N280">
            <v>38205</v>
          </cell>
          <cell r="Q280">
            <v>38205</v>
          </cell>
          <cell r="R280">
            <v>1045.23</v>
          </cell>
          <cell r="S280">
            <v>36943</v>
          </cell>
          <cell r="T280">
            <v>1944.9</v>
          </cell>
        </row>
        <row r="281">
          <cell r="A281">
            <v>38204</v>
          </cell>
          <cell r="B281">
            <v>402.39</v>
          </cell>
          <cell r="G281">
            <v>36845</v>
          </cell>
          <cell r="H281">
            <v>1469.95</v>
          </cell>
          <cell r="K281">
            <v>36845</v>
          </cell>
          <cell r="L281">
            <v>449.93</v>
          </cell>
          <cell r="M281">
            <v>37701</v>
          </cell>
          <cell r="N281">
            <v>38204</v>
          </cell>
          <cell r="Q281">
            <v>38204</v>
          </cell>
          <cell r="R281">
            <v>1087.45</v>
          </cell>
          <cell r="S281">
            <v>36942</v>
          </cell>
          <cell r="T281">
            <v>2093.4499999999998</v>
          </cell>
        </row>
        <row r="282">
          <cell r="A282">
            <v>38203</v>
          </cell>
          <cell r="B282">
            <v>406.74</v>
          </cell>
          <cell r="G282">
            <v>36844</v>
          </cell>
          <cell r="H282">
            <v>1423.42</v>
          </cell>
          <cell r="K282">
            <v>36844</v>
          </cell>
          <cell r="L282">
            <v>429.86</v>
          </cell>
          <cell r="M282">
            <v>37700</v>
          </cell>
          <cell r="N282">
            <v>38203</v>
          </cell>
          <cell r="Q282">
            <v>38203</v>
          </cell>
          <cell r="R282">
            <v>1100.6500000000001</v>
          </cell>
          <cell r="S282">
            <v>36938</v>
          </cell>
          <cell r="T282">
            <v>2222.66</v>
          </cell>
        </row>
        <row r="283">
          <cell r="A283">
            <v>38202</v>
          </cell>
          <cell r="B283">
            <v>402.96</v>
          </cell>
          <cell r="G283">
            <v>36843</v>
          </cell>
          <cell r="H283">
            <v>1325.69</v>
          </cell>
          <cell r="K283">
            <v>36843</v>
          </cell>
          <cell r="L283">
            <v>425.4</v>
          </cell>
          <cell r="M283">
            <v>37699</v>
          </cell>
          <cell r="N283">
            <v>38202</v>
          </cell>
          <cell r="Q283">
            <v>38202</v>
          </cell>
          <cell r="R283">
            <v>1096.76</v>
          </cell>
          <cell r="S283">
            <v>36937</v>
          </cell>
          <cell r="T283">
            <v>2134.85</v>
          </cell>
        </row>
        <row r="284">
          <cell r="A284">
            <v>38201</v>
          </cell>
          <cell r="B284">
            <v>418.74</v>
          </cell>
          <cell r="G284">
            <v>36840</v>
          </cell>
          <cell r="H284">
            <v>1267.9000000000001</v>
          </cell>
          <cell r="K284">
            <v>36840</v>
          </cell>
          <cell r="L284">
            <v>424.03</v>
          </cell>
          <cell r="M284">
            <v>37698</v>
          </cell>
          <cell r="N284">
            <v>38201</v>
          </cell>
          <cell r="Q284">
            <v>38201</v>
          </cell>
          <cell r="R284">
            <v>1137.43</v>
          </cell>
          <cell r="S284">
            <v>36936</v>
          </cell>
          <cell r="T284">
            <v>2002.98</v>
          </cell>
        </row>
        <row r="285">
          <cell r="A285">
            <v>38198</v>
          </cell>
          <cell r="B285">
            <v>416.43</v>
          </cell>
          <cell r="G285">
            <v>36839</v>
          </cell>
          <cell r="H285">
            <v>1387.97</v>
          </cell>
          <cell r="K285">
            <v>36839</v>
          </cell>
          <cell r="L285">
            <v>434.67</v>
          </cell>
          <cell r="M285">
            <v>37697</v>
          </cell>
          <cell r="N285">
            <v>38198</v>
          </cell>
          <cell r="Q285">
            <v>38198</v>
          </cell>
          <cell r="R285">
            <v>1126.43</v>
          </cell>
          <cell r="S285">
            <v>36935</v>
          </cell>
          <cell r="T285">
            <v>2036.07</v>
          </cell>
        </row>
        <row r="286">
          <cell r="A286">
            <v>38197</v>
          </cell>
          <cell r="B286">
            <v>411.19</v>
          </cell>
          <cell r="G286">
            <v>36838</v>
          </cell>
          <cell r="H286">
            <v>1411.75</v>
          </cell>
          <cell r="K286">
            <v>36838</v>
          </cell>
          <cell r="L286">
            <v>422.8</v>
          </cell>
          <cell r="M286">
            <v>37694</v>
          </cell>
          <cell r="N286">
            <v>38197</v>
          </cell>
          <cell r="Q286">
            <v>38197</v>
          </cell>
          <cell r="R286">
            <v>1113.51</v>
          </cell>
          <cell r="S286">
            <v>36934</v>
          </cell>
          <cell r="T286">
            <v>1988.39</v>
          </cell>
        </row>
        <row r="287">
          <cell r="A287">
            <v>38196</v>
          </cell>
          <cell r="B287">
            <v>399.49</v>
          </cell>
          <cell r="G287">
            <v>36837</v>
          </cell>
          <cell r="H287">
            <v>1523.95</v>
          </cell>
          <cell r="K287">
            <v>36837</v>
          </cell>
          <cell r="L287">
            <v>469.64</v>
          </cell>
          <cell r="M287">
            <v>37693</v>
          </cell>
          <cell r="N287">
            <v>38196</v>
          </cell>
          <cell r="Q287">
            <v>38196</v>
          </cell>
          <cell r="R287">
            <v>1077.54</v>
          </cell>
          <cell r="S287">
            <v>36931</v>
          </cell>
          <cell r="T287">
            <v>2020.63</v>
          </cell>
        </row>
        <row r="288">
          <cell r="A288">
            <v>38195</v>
          </cell>
          <cell r="B288">
            <v>402.91</v>
          </cell>
          <cell r="G288">
            <v>36836</v>
          </cell>
          <cell r="H288">
            <v>1563.17</v>
          </cell>
          <cell r="K288">
            <v>36836</v>
          </cell>
          <cell r="L288">
            <v>531.15</v>
          </cell>
          <cell r="M288">
            <v>37692</v>
          </cell>
          <cell r="N288">
            <v>38195</v>
          </cell>
          <cell r="Q288">
            <v>38195</v>
          </cell>
          <cell r="R288">
            <v>1081.28</v>
          </cell>
          <cell r="S288">
            <v>36930</v>
          </cell>
          <cell r="T288">
            <v>2028.81</v>
          </cell>
        </row>
        <row r="289">
          <cell r="A289">
            <v>38194</v>
          </cell>
          <cell r="B289">
            <v>400.35</v>
          </cell>
          <cell r="G289">
            <v>36833</v>
          </cell>
          <cell r="H289">
            <v>1550.62</v>
          </cell>
          <cell r="K289">
            <v>36833</v>
          </cell>
          <cell r="L289">
            <v>535.76</v>
          </cell>
          <cell r="M289">
            <v>37691</v>
          </cell>
          <cell r="N289">
            <v>38194</v>
          </cell>
          <cell r="Q289">
            <v>38194</v>
          </cell>
          <cell r="R289">
            <v>1071.1199999999999</v>
          </cell>
          <cell r="S289">
            <v>36929</v>
          </cell>
          <cell r="T289">
            <v>2108.9699999999998</v>
          </cell>
        </row>
        <row r="290">
          <cell r="A290">
            <v>38191</v>
          </cell>
          <cell r="B290">
            <v>405.58</v>
          </cell>
          <cell r="G290">
            <v>36832</v>
          </cell>
          <cell r="H290">
            <v>1567.72</v>
          </cell>
          <cell r="K290">
            <v>36832</v>
          </cell>
          <cell r="L290">
            <v>547.03</v>
          </cell>
          <cell r="M290">
            <v>37690</v>
          </cell>
          <cell r="N290">
            <v>38191</v>
          </cell>
          <cell r="Q290">
            <v>38191</v>
          </cell>
          <cell r="R290">
            <v>1075.82</v>
          </cell>
          <cell r="S290">
            <v>36928</v>
          </cell>
          <cell r="T290">
            <v>2111.12</v>
          </cell>
        </row>
        <row r="291">
          <cell r="A291">
            <v>38190</v>
          </cell>
          <cell r="B291">
            <v>420.44</v>
          </cell>
          <cell r="G291">
            <v>36831</v>
          </cell>
          <cell r="H291">
            <v>1518.08</v>
          </cell>
          <cell r="K291">
            <v>36831</v>
          </cell>
          <cell r="L291">
            <v>536.41</v>
          </cell>
          <cell r="M291">
            <v>37687</v>
          </cell>
          <cell r="N291">
            <v>38190</v>
          </cell>
          <cell r="Q291">
            <v>38190</v>
          </cell>
          <cell r="R291">
            <v>1110.18</v>
          </cell>
          <cell r="S291">
            <v>36927</v>
          </cell>
          <cell r="T291">
            <v>2192.0500000000002</v>
          </cell>
        </row>
        <row r="292">
          <cell r="A292">
            <v>38189</v>
          </cell>
          <cell r="B292">
            <v>407.81</v>
          </cell>
          <cell r="G292">
            <v>36830</v>
          </cell>
          <cell r="H292">
            <v>1556.45</v>
          </cell>
          <cell r="K292">
            <v>36830</v>
          </cell>
          <cell r="L292">
            <v>553.75</v>
          </cell>
          <cell r="M292">
            <v>37686</v>
          </cell>
          <cell r="N292">
            <v>38189</v>
          </cell>
          <cell r="Q292">
            <v>38189</v>
          </cell>
          <cell r="R292">
            <v>1075.33</v>
          </cell>
          <cell r="S292">
            <v>36924</v>
          </cell>
          <cell r="T292">
            <v>2307.5</v>
          </cell>
        </row>
        <row r="293">
          <cell r="A293">
            <v>38188</v>
          </cell>
          <cell r="B293">
            <v>423.47</v>
          </cell>
          <cell r="G293">
            <v>36829</v>
          </cell>
          <cell r="H293">
            <v>1512.73</v>
          </cell>
          <cell r="K293">
            <v>36829</v>
          </cell>
          <cell r="L293">
            <v>521.39</v>
          </cell>
          <cell r="M293">
            <v>37685</v>
          </cell>
          <cell r="N293">
            <v>38188</v>
          </cell>
          <cell r="Q293">
            <v>38188</v>
          </cell>
          <cell r="R293">
            <v>1121.8699999999999</v>
          </cell>
          <cell r="S293">
            <v>36923</v>
          </cell>
          <cell r="T293">
            <v>2329.27</v>
          </cell>
        </row>
        <row r="294">
          <cell r="A294">
            <v>38187</v>
          </cell>
          <cell r="B294">
            <v>413.26</v>
          </cell>
          <cell r="G294">
            <v>36826</v>
          </cell>
          <cell r="H294">
            <v>1513.09</v>
          </cell>
          <cell r="K294">
            <v>36826</v>
          </cell>
          <cell r="L294">
            <v>529.34</v>
          </cell>
          <cell r="M294">
            <v>37684</v>
          </cell>
          <cell r="N294">
            <v>38187</v>
          </cell>
          <cell r="Q294">
            <v>38187</v>
          </cell>
          <cell r="R294">
            <v>1096.1600000000001</v>
          </cell>
          <cell r="S294">
            <v>36922</v>
          </cell>
          <cell r="T294">
            <v>2301.6</v>
          </cell>
        </row>
        <row r="295">
          <cell r="A295">
            <v>38184</v>
          </cell>
          <cell r="B295">
            <v>410.46</v>
          </cell>
          <cell r="G295">
            <v>36825</v>
          </cell>
          <cell r="H295">
            <v>1487.03</v>
          </cell>
          <cell r="K295">
            <v>36825</v>
          </cell>
          <cell r="L295">
            <v>540.91999999999996</v>
          </cell>
          <cell r="M295">
            <v>37683</v>
          </cell>
          <cell r="N295">
            <v>38184</v>
          </cell>
          <cell r="Q295">
            <v>38184</v>
          </cell>
          <cell r="R295">
            <v>1088.07</v>
          </cell>
          <cell r="S295">
            <v>36921</v>
          </cell>
          <cell r="T295">
            <v>2257.2800000000002</v>
          </cell>
        </row>
        <row r="296">
          <cell r="A296">
            <v>38183</v>
          </cell>
          <cell r="B296">
            <v>418.53</v>
          </cell>
          <cell r="G296">
            <v>36824</v>
          </cell>
          <cell r="H296">
            <v>1395.93</v>
          </cell>
          <cell r="K296">
            <v>36824</v>
          </cell>
          <cell r="L296">
            <v>523.23</v>
          </cell>
          <cell r="M296">
            <v>37680</v>
          </cell>
          <cell r="N296">
            <v>38183</v>
          </cell>
          <cell r="Q296">
            <v>38183</v>
          </cell>
          <cell r="R296">
            <v>1112.07</v>
          </cell>
          <cell r="S296">
            <v>36920</v>
          </cell>
          <cell r="T296">
            <v>2217.4</v>
          </cell>
        </row>
        <row r="297">
          <cell r="A297">
            <v>38182</v>
          </cell>
          <cell r="B297">
            <v>420.68</v>
          </cell>
          <cell r="G297">
            <v>36823</v>
          </cell>
          <cell r="H297">
            <v>1478.78</v>
          </cell>
          <cell r="K297">
            <v>36823</v>
          </cell>
          <cell r="L297">
            <v>553.78</v>
          </cell>
          <cell r="M297">
            <v>37679</v>
          </cell>
          <cell r="N297">
            <v>38182</v>
          </cell>
          <cell r="Q297">
            <v>38182</v>
          </cell>
          <cell r="R297">
            <v>1112.96</v>
          </cell>
          <cell r="S297">
            <v>36917</v>
          </cell>
          <cell r="T297">
            <v>2220.71</v>
          </cell>
        </row>
        <row r="298">
          <cell r="A298">
            <v>38181</v>
          </cell>
          <cell r="B298">
            <v>440.42</v>
          </cell>
          <cell r="G298">
            <v>36822</v>
          </cell>
          <cell r="H298">
            <v>1556.03</v>
          </cell>
          <cell r="K298">
            <v>36822</v>
          </cell>
          <cell r="L298">
            <v>590.4</v>
          </cell>
          <cell r="M298">
            <v>37678</v>
          </cell>
          <cell r="N298">
            <v>38181</v>
          </cell>
          <cell r="Q298">
            <v>38181</v>
          </cell>
          <cell r="R298">
            <v>1190.3699999999999</v>
          </cell>
          <cell r="S298">
            <v>36916</v>
          </cell>
          <cell r="T298">
            <v>2312.96</v>
          </cell>
        </row>
        <row r="299">
          <cell r="A299">
            <v>38180</v>
          </cell>
          <cell r="B299">
            <v>441.18</v>
          </cell>
          <cell r="G299">
            <v>36819</v>
          </cell>
          <cell r="H299">
            <v>1539.03</v>
          </cell>
          <cell r="K299">
            <v>36819</v>
          </cell>
          <cell r="L299">
            <v>561.79999999999995</v>
          </cell>
          <cell r="M299">
            <v>37677</v>
          </cell>
          <cell r="N299">
            <v>38180</v>
          </cell>
          <cell r="Q299">
            <v>38180</v>
          </cell>
          <cell r="R299">
            <v>1193.19</v>
          </cell>
          <cell r="S299">
            <v>36915</v>
          </cell>
          <cell r="T299">
            <v>2315.86</v>
          </cell>
        </row>
        <row r="300">
          <cell r="A300">
            <v>38177</v>
          </cell>
          <cell r="B300">
            <v>451.14</v>
          </cell>
          <cell r="G300">
            <v>36818</v>
          </cell>
          <cell r="H300">
            <v>1507.05</v>
          </cell>
          <cell r="K300">
            <v>36818</v>
          </cell>
          <cell r="L300">
            <v>553.84</v>
          </cell>
          <cell r="M300">
            <v>37676</v>
          </cell>
          <cell r="N300">
            <v>38177</v>
          </cell>
          <cell r="Q300">
            <v>38177</v>
          </cell>
          <cell r="R300">
            <v>1217.43</v>
          </cell>
          <cell r="S300">
            <v>36914</v>
          </cell>
          <cell r="T300">
            <v>2303.41</v>
          </cell>
        </row>
        <row r="301">
          <cell r="A301">
            <v>38176</v>
          </cell>
          <cell r="B301">
            <v>442.95</v>
          </cell>
          <cell r="G301">
            <v>36817</v>
          </cell>
          <cell r="H301">
            <v>1323.43</v>
          </cell>
          <cell r="K301">
            <v>36817</v>
          </cell>
          <cell r="L301">
            <v>478.44</v>
          </cell>
          <cell r="M301">
            <v>37673</v>
          </cell>
          <cell r="N301">
            <v>38176</v>
          </cell>
          <cell r="Q301">
            <v>38176</v>
          </cell>
          <cell r="R301">
            <v>1198.43</v>
          </cell>
          <cell r="S301">
            <v>36913</v>
          </cell>
          <cell r="T301">
            <v>2338.38</v>
          </cell>
        </row>
        <row r="302">
          <cell r="A302">
            <v>38175</v>
          </cell>
          <cell r="B302">
            <v>444.06</v>
          </cell>
          <cell r="G302">
            <v>36816</v>
          </cell>
          <cell r="H302">
            <v>1306.6099999999999</v>
          </cell>
          <cell r="K302">
            <v>36816</v>
          </cell>
          <cell r="L302">
            <v>503.47</v>
          </cell>
          <cell r="M302">
            <v>37672</v>
          </cell>
          <cell r="N302">
            <v>38175</v>
          </cell>
          <cell r="Q302">
            <v>38175</v>
          </cell>
          <cell r="R302">
            <v>1206.07</v>
          </cell>
          <cell r="S302">
            <v>36910</v>
          </cell>
          <cell r="T302">
            <v>2368.9299999999998</v>
          </cell>
        </row>
        <row r="303">
          <cell r="A303">
            <v>38174</v>
          </cell>
          <cell r="B303">
            <v>439.14</v>
          </cell>
          <cell r="G303">
            <v>36815</v>
          </cell>
          <cell r="H303">
            <v>1342.53</v>
          </cell>
          <cell r="K303">
            <v>36815</v>
          </cell>
          <cell r="L303">
            <v>532.35</v>
          </cell>
          <cell r="M303">
            <v>37671</v>
          </cell>
          <cell r="N303">
            <v>38174</v>
          </cell>
          <cell r="Q303">
            <v>38174</v>
          </cell>
          <cell r="R303">
            <v>1194.45</v>
          </cell>
          <cell r="S303">
            <v>36909</v>
          </cell>
          <cell r="T303">
            <v>2225.33</v>
          </cell>
        </row>
        <row r="304">
          <cell r="A304">
            <v>38170</v>
          </cell>
          <cell r="B304">
            <v>457.31</v>
          </cell>
          <cell r="G304">
            <v>36812</v>
          </cell>
          <cell r="H304">
            <v>1464.61</v>
          </cell>
          <cell r="K304">
            <v>36812</v>
          </cell>
          <cell r="L304">
            <v>553.20000000000005</v>
          </cell>
          <cell r="M304">
            <v>37670</v>
          </cell>
          <cell r="N304">
            <v>38170</v>
          </cell>
          <cell r="Q304">
            <v>38170</v>
          </cell>
          <cell r="R304">
            <v>1234.18</v>
          </cell>
          <cell r="S304">
            <v>36908</v>
          </cell>
          <cell r="T304">
            <v>2086.85</v>
          </cell>
        </row>
        <row r="305">
          <cell r="A305">
            <v>38169</v>
          </cell>
          <cell r="B305">
            <v>467.03</v>
          </cell>
          <cell r="G305">
            <v>36811</v>
          </cell>
          <cell r="H305">
            <v>1333.97</v>
          </cell>
          <cell r="K305">
            <v>36811</v>
          </cell>
          <cell r="L305">
            <v>512.54999999999995</v>
          </cell>
          <cell r="M305">
            <v>37666</v>
          </cell>
          <cell r="N305">
            <v>38169</v>
          </cell>
          <cell r="Q305">
            <v>38169</v>
          </cell>
          <cell r="R305">
            <v>1261.8499999999999</v>
          </cell>
          <cell r="S305">
            <v>36907</v>
          </cell>
          <cell r="T305">
            <v>2169.15</v>
          </cell>
        </row>
        <row r="306">
          <cell r="A306">
            <v>38168</v>
          </cell>
          <cell r="B306">
            <v>485.09</v>
          </cell>
          <cell r="G306">
            <v>36810</v>
          </cell>
          <cell r="H306">
            <v>1315.26</v>
          </cell>
          <cell r="K306">
            <v>36810</v>
          </cell>
          <cell r="L306">
            <v>538.63</v>
          </cell>
          <cell r="M306">
            <v>37665</v>
          </cell>
          <cell r="N306">
            <v>38168</v>
          </cell>
          <cell r="Q306">
            <v>38168</v>
          </cell>
          <cell r="R306">
            <v>1306.2</v>
          </cell>
          <cell r="S306">
            <v>36903</v>
          </cell>
          <cell r="T306">
            <v>2189.56</v>
          </cell>
        </row>
        <row r="307">
          <cell r="A307">
            <v>38167</v>
          </cell>
          <cell r="B307">
            <v>480.45</v>
          </cell>
          <cell r="G307">
            <v>36809</v>
          </cell>
          <cell r="H307">
            <v>1362.03</v>
          </cell>
          <cell r="K307">
            <v>36809</v>
          </cell>
          <cell r="L307">
            <v>524.91</v>
          </cell>
          <cell r="M307">
            <v>37664</v>
          </cell>
          <cell r="N307">
            <v>38167</v>
          </cell>
          <cell r="Q307">
            <v>38167</v>
          </cell>
          <cell r="R307">
            <v>1298.82</v>
          </cell>
          <cell r="S307">
            <v>36902</v>
          </cell>
          <cell r="T307">
            <v>2073.02</v>
          </cell>
        </row>
        <row r="308">
          <cell r="A308">
            <v>38166</v>
          </cell>
          <cell r="B308">
            <v>470.47</v>
          </cell>
          <cell r="G308">
            <v>36808</v>
          </cell>
          <cell r="H308">
            <v>1462.04</v>
          </cell>
          <cell r="K308">
            <v>36808</v>
          </cell>
          <cell r="L308">
            <v>581.76</v>
          </cell>
          <cell r="M308">
            <v>37663</v>
          </cell>
          <cell r="N308">
            <v>38166</v>
          </cell>
          <cell r="Q308">
            <v>38166</v>
          </cell>
          <cell r="R308">
            <v>1277.8399999999999</v>
          </cell>
          <cell r="S308">
            <v>36901</v>
          </cell>
          <cell r="T308">
            <v>1993.55</v>
          </cell>
        </row>
        <row r="309">
          <cell r="A309">
            <v>38163</v>
          </cell>
          <cell r="B309">
            <v>478.91</v>
          </cell>
          <cell r="G309">
            <v>36805</v>
          </cell>
          <cell r="H309">
            <v>1500.84</v>
          </cell>
          <cell r="K309">
            <v>36805</v>
          </cell>
          <cell r="L309">
            <v>570.07000000000005</v>
          </cell>
          <cell r="M309">
            <v>37662</v>
          </cell>
          <cell r="N309">
            <v>38163</v>
          </cell>
          <cell r="Q309">
            <v>38163</v>
          </cell>
          <cell r="R309">
            <v>1287.45</v>
          </cell>
          <cell r="S309">
            <v>36900</v>
          </cell>
          <cell r="T309">
            <v>1985.94</v>
          </cell>
        </row>
        <row r="310">
          <cell r="A310">
            <v>38162</v>
          </cell>
          <cell r="B310">
            <v>470.73</v>
          </cell>
          <cell r="G310">
            <v>36804</v>
          </cell>
          <cell r="H310">
            <v>1558.92</v>
          </cell>
          <cell r="K310">
            <v>36804</v>
          </cell>
          <cell r="L310">
            <v>576.01</v>
          </cell>
          <cell r="M310">
            <v>37659</v>
          </cell>
          <cell r="N310">
            <v>38162</v>
          </cell>
          <cell r="Q310">
            <v>38162</v>
          </cell>
          <cell r="R310">
            <v>1290.08</v>
          </cell>
          <cell r="S310">
            <v>36899</v>
          </cell>
          <cell r="T310">
            <v>1961.83</v>
          </cell>
        </row>
        <row r="311">
          <cell r="A311">
            <v>38161</v>
          </cell>
          <cell r="B311">
            <v>476.34</v>
          </cell>
          <cell r="G311">
            <v>36803</v>
          </cell>
          <cell r="H311">
            <v>1603.92</v>
          </cell>
          <cell r="K311">
            <v>36803</v>
          </cell>
          <cell r="L311">
            <v>593.45000000000005</v>
          </cell>
          <cell r="M311">
            <v>37658</v>
          </cell>
          <cell r="N311">
            <v>38161</v>
          </cell>
          <cell r="Q311">
            <v>38161</v>
          </cell>
          <cell r="R311">
            <v>1309.47</v>
          </cell>
          <cell r="S311">
            <v>36896</v>
          </cell>
          <cell r="T311">
            <v>2055.61</v>
          </cell>
        </row>
        <row r="312">
          <cell r="A312">
            <v>38160</v>
          </cell>
          <cell r="B312">
            <v>466.42</v>
          </cell>
          <cell r="G312">
            <v>36802</v>
          </cell>
          <cell r="H312">
            <v>1529.24</v>
          </cell>
          <cell r="K312">
            <v>36802</v>
          </cell>
          <cell r="L312">
            <v>555.12</v>
          </cell>
          <cell r="M312">
            <v>37657</v>
          </cell>
          <cell r="N312">
            <v>38160</v>
          </cell>
          <cell r="Q312">
            <v>38160</v>
          </cell>
          <cell r="R312">
            <v>1283.28</v>
          </cell>
          <cell r="S312">
            <v>36895</v>
          </cell>
          <cell r="T312">
            <v>2089.08</v>
          </cell>
        </row>
        <row r="313">
          <cell r="A313">
            <v>38159</v>
          </cell>
          <cell r="B313">
            <v>450.77</v>
          </cell>
          <cell r="G313">
            <v>36801</v>
          </cell>
          <cell r="H313">
            <v>1538.38</v>
          </cell>
          <cell r="K313">
            <v>36801</v>
          </cell>
          <cell r="L313">
            <v>588.28</v>
          </cell>
          <cell r="M313">
            <v>37656</v>
          </cell>
          <cell r="N313">
            <v>38159</v>
          </cell>
          <cell r="Q313">
            <v>38159</v>
          </cell>
          <cell r="R313">
            <v>1246.21</v>
          </cell>
          <cell r="S313">
            <v>36894</v>
          </cell>
          <cell r="T313">
            <v>1801.88</v>
          </cell>
        </row>
        <row r="314">
          <cell r="A314">
            <v>38156</v>
          </cell>
          <cell r="B314">
            <v>453.08</v>
          </cell>
          <cell r="G314">
            <v>36798</v>
          </cell>
          <cell r="H314">
            <v>1565.28</v>
          </cell>
          <cell r="K314">
            <v>36798</v>
          </cell>
          <cell r="L314">
            <v>617.05999999999995</v>
          </cell>
          <cell r="M314">
            <v>37655</v>
          </cell>
          <cell r="N314">
            <v>38156</v>
          </cell>
          <cell r="Q314">
            <v>38156</v>
          </cell>
          <cell r="R314">
            <v>1255.24</v>
          </cell>
          <cell r="S314">
            <v>36893</v>
          </cell>
          <cell r="T314">
            <v>1858.23</v>
          </cell>
        </row>
        <row r="315">
          <cell r="A315">
            <v>38155</v>
          </cell>
          <cell r="B315">
            <v>453.44</v>
          </cell>
          <cell r="G315">
            <v>36797</v>
          </cell>
          <cell r="H315">
            <v>1658.48</v>
          </cell>
          <cell r="K315">
            <v>36797</v>
          </cell>
          <cell r="L315">
            <v>658.49</v>
          </cell>
          <cell r="M315">
            <v>37652</v>
          </cell>
          <cell r="N315">
            <v>38155</v>
          </cell>
          <cell r="Q315">
            <v>38155</v>
          </cell>
          <cell r="R315">
            <v>1254.4100000000001</v>
          </cell>
          <cell r="S315">
            <v>36889</v>
          </cell>
          <cell r="T315">
            <v>1947.04</v>
          </cell>
        </row>
        <row r="316">
          <cell r="A316">
            <v>38154</v>
          </cell>
          <cell r="B316">
            <v>469.29</v>
          </cell>
          <cell r="G316">
            <v>36796</v>
          </cell>
          <cell r="H316">
            <v>1619.69</v>
          </cell>
          <cell r="K316">
            <v>36796</v>
          </cell>
          <cell r="L316">
            <v>641.29999999999995</v>
          </cell>
          <cell r="M316">
            <v>37651</v>
          </cell>
          <cell r="N316">
            <v>38154</v>
          </cell>
          <cell r="Q316">
            <v>38154</v>
          </cell>
          <cell r="R316">
            <v>1290.8</v>
          </cell>
          <cell r="S316">
            <v>36888</v>
          </cell>
          <cell r="T316">
            <v>1950.49</v>
          </cell>
        </row>
        <row r="317">
          <cell r="A317">
            <v>38153</v>
          </cell>
          <cell r="B317">
            <v>471.3</v>
          </cell>
          <cell r="G317">
            <v>36795</v>
          </cell>
          <cell r="H317">
            <v>1607.69</v>
          </cell>
          <cell r="K317">
            <v>36795</v>
          </cell>
          <cell r="L317">
            <v>658.66</v>
          </cell>
          <cell r="M317">
            <v>37650</v>
          </cell>
          <cell r="N317">
            <v>38153</v>
          </cell>
          <cell r="Q317">
            <v>38153</v>
          </cell>
          <cell r="R317">
            <v>1302.45</v>
          </cell>
          <cell r="S317">
            <v>36887</v>
          </cell>
          <cell r="T317">
            <v>1876.23</v>
          </cell>
        </row>
        <row r="318">
          <cell r="A318">
            <v>38152</v>
          </cell>
          <cell r="B318">
            <v>465.47</v>
          </cell>
          <cell r="G318">
            <v>36794</v>
          </cell>
          <cell r="H318">
            <v>1658.63</v>
          </cell>
          <cell r="K318">
            <v>36794</v>
          </cell>
          <cell r="L318">
            <v>666.89</v>
          </cell>
          <cell r="M318">
            <v>37649</v>
          </cell>
          <cell r="N318">
            <v>38152</v>
          </cell>
          <cell r="Q318">
            <v>38152</v>
          </cell>
          <cell r="R318">
            <v>1285.1099999999999</v>
          </cell>
          <cell r="S318">
            <v>36886</v>
          </cell>
          <cell r="T318">
            <v>1893.94</v>
          </cell>
        </row>
        <row r="319">
          <cell r="A319">
            <v>38148</v>
          </cell>
          <cell r="B319">
            <v>476.28</v>
          </cell>
          <cell r="G319">
            <v>36791</v>
          </cell>
          <cell r="H319">
            <v>1759.05</v>
          </cell>
          <cell r="K319">
            <v>36791</v>
          </cell>
          <cell r="L319">
            <v>675.99</v>
          </cell>
          <cell r="M319">
            <v>37648</v>
          </cell>
          <cell r="N319">
            <v>38148</v>
          </cell>
          <cell r="Q319">
            <v>38148</v>
          </cell>
          <cell r="R319">
            <v>1314.95</v>
          </cell>
          <cell r="S319">
            <v>36882</v>
          </cell>
          <cell r="T319">
            <v>1751.65</v>
          </cell>
        </row>
        <row r="320">
          <cell r="A320">
            <v>38147</v>
          </cell>
          <cell r="B320">
            <v>473.53</v>
          </cell>
          <cell r="G320">
            <v>36790</v>
          </cell>
          <cell r="H320">
            <v>2058.9899999999998</v>
          </cell>
          <cell r="K320">
            <v>36790</v>
          </cell>
          <cell r="L320">
            <v>690.77</v>
          </cell>
          <cell r="M320">
            <v>37645</v>
          </cell>
          <cell r="N320">
            <v>38147</v>
          </cell>
          <cell r="Q320">
            <v>38147</v>
          </cell>
          <cell r="R320">
            <v>1308.82</v>
          </cell>
          <cell r="S320">
            <v>36881</v>
          </cell>
          <cell r="T320">
            <v>1755.97</v>
          </cell>
        </row>
        <row r="321">
          <cell r="A321">
            <v>38146</v>
          </cell>
          <cell r="B321">
            <v>489.41</v>
          </cell>
          <cell r="G321">
            <v>36789</v>
          </cell>
          <cell r="H321">
            <v>2120.4299999999998</v>
          </cell>
          <cell r="K321">
            <v>36789</v>
          </cell>
          <cell r="L321">
            <v>726.18</v>
          </cell>
          <cell r="M321">
            <v>37644</v>
          </cell>
          <cell r="N321">
            <v>38146</v>
          </cell>
          <cell r="Q321">
            <v>38146</v>
          </cell>
          <cell r="R321">
            <v>1347.01</v>
          </cell>
          <cell r="S321">
            <v>36880</v>
          </cell>
          <cell r="T321">
            <v>1886.04</v>
          </cell>
        </row>
        <row r="322">
          <cell r="A322">
            <v>38145</v>
          </cell>
          <cell r="B322">
            <v>488.22</v>
          </cell>
          <cell r="G322">
            <v>36788</v>
          </cell>
          <cell r="H322">
            <v>2078.0300000000002</v>
          </cell>
          <cell r="K322">
            <v>36788</v>
          </cell>
          <cell r="L322">
            <v>715.59</v>
          </cell>
          <cell r="M322">
            <v>37643</v>
          </cell>
          <cell r="N322">
            <v>38145</v>
          </cell>
          <cell r="Q322">
            <v>38145</v>
          </cell>
          <cell r="R322">
            <v>1344.99</v>
          </cell>
          <cell r="S322">
            <v>36879</v>
          </cell>
          <cell r="T322">
            <v>1897.11</v>
          </cell>
        </row>
        <row r="323">
          <cell r="A323">
            <v>38142</v>
          </cell>
          <cell r="B323">
            <v>470.91</v>
          </cell>
          <cell r="G323">
            <v>36787</v>
          </cell>
          <cell r="H323">
            <v>1920.15</v>
          </cell>
          <cell r="K323">
            <v>36787</v>
          </cell>
          <cell r="L323">
            <v>671.44</v>
          </cell>
          <cell r="M323">
            <v>37642</v>
          </cell>
          <cell r="N323">
            <v>38142</v>
          </cell>
          <cell r="Q323">
            <v>38142</v>
          </cell>
          <cell r="R323">
            <v>1303.3</v>
          </cell>
          <cell r="S323">
            <v>36878</v>
          </cell>
          <cell r="T323">
            <v>1901.37</v>
          </cell>
        </row>
        <row r="324">
          <cell r="A324">
            <v>38141</v>
          </cell>
          <cell r="B324">
            <v>463.44</v>
          </cell>
          <cell r="G324">
            <v>36784</v>
          </cell>
          <cell r="H324">
            <v>1976.03</v>
          </cell>
          <cell r="K324">
            <v>36784</v>
          </cell>
          <cell r="L324">
            <v>686.65</v>
          </cell>
          <cell r="M324">
            <v>37638</v>
          </cell>
          <cell r="N324">
            <v>38141</v>
          </cell>
          <cell r="Q324">
            <v>38141</v>
          </cell>
          <cell r="R324">
            <v>1274.78</v>
          </cell>
          <cell r="S324">
            <v>36875</v>
          </cell>
          <cell r="T324">
            <v>1949.38</v>
          </cell>
        </row>
        <row r="325">
          <cell r="A325">
            <v>38140</v>
          </cell>
          <cell r="B325">
            <v>475.08</v>
          </cell>
          <cell r="G325">
            <v>36783</v>
          </cell>
          <cell r="H325">
            <v>2041.55</v>
          </cell>
          <cell r="K325">
            <v>36783</v>
          </cell>
          <cell r="L325">
            <v>702.39</v>
          </cell>
          <cell r="M325">
            <v>37637</v>
          </cell>
          <cell r="N325">
            <v>38140</v>
          </cell>
          <cell r="Q325">
            <v>38140</v>
          </cell>
          <cell r="R325">
            <v>1309.94</v>
          </cell>
          <cell r="S325">
            <v>36874</v>
          </cell>
          <cell r="T325">
            <v>1980.81</v>
          </cell>
        </row>
        <row r="326">
          <cell r="A326">
            <v>38139</v>
          </cell>
          <cell r="B326">
            <v>486.05</v>
          </cell>
          <cell r="G326">
            <v>36782</v>
          </cell>
          <cell r="H326">
            <v>2051.16</v>
          </cell>
          <cell r="K326">
            <v>36782</v>
          </cell>
          <cell r="L326">
            <v>678.94</v>
          </cell>
          <cell r="M326">
            <v>37636</v>
          </cell>
          <cell r="N326">
            <v>38139</v>
          </cell>
          <cell r="Q326">
            <v>38139</v>
          </cell>
          <cell r="R326">
            <v>1336.63</v>
          </cell>
          <cell r="S326">
            <v>36873</v>
          </cell>
          <cell r="T326">
            <v>2110.59</v>
          </cell>
        </row>
        <row r="327">
          <cell r="A327">
            <v>38135</v>
          </cell>
          <cell r="B327">
            <v>488.86</v>
          </cell>
          <cell r="G327">
            <v>36781</v>
          </cell>
          <cell r="H327">
            <v>2107.94</v>
          </cell>
          <cell r="K327">
            <v>36781</v>
          </cell>
          <cell r="L327">
            <v>667.88</v>
          </cell>
          <cell r="M327">
            <v>37635</v>
          </cell>
          <cell r="N327">
            <v>38135</v>
          </cell>
          <cell r="Q327">
            <v>38135</v>
          </cell>
          <cell r="R327">
            <v>1346.34</v>
          </cell>
          <cell r="S327">
            <v>36872</v>
          </cell>
          <cell r="T327">
            <v>2225.62</v>
          </cell>
        </row>
        <row r="328">
          <cell r="A328">
            <v>38134</v>
          </cell>
          <cell r="B328">
            <v>482.46</v>
          </cell>
          <cell r="G328">
            <v>36780</v>
          </cell>
          <cell r="H328">
            <v>2123.0500000000002</v>
          </cell>
          <cell r="K328">
            <v>36780</v>
          </cell>
          <cell r="L328">
            <v>698.61</v>
          </cell>
          <cell r="M328">
            <v>37634</v>
          </cell>
          <cell r="N328">
            <v>38134</v>
          </cell>
          <cell r="Q328">
            <v>38134</v>
          </cell>
          <cell r="R328">
            <v>1334.63</v>
          </cell>
          <cell r="S328">
            <v>36871</v>
          </cell>
          <cell r="T328">
            <v>2114.33</v>
          </cell>
        </row>
        <row r="329">
          <cell r="A329">
            <v>38133</v>
          </cell>
          <cell r="B329">
            <v>478.19</v>
          </cell>
          <cell r="G329">
            <v>36777</v>
          </cell>
          <cell r="H329">
            <v>2149.8000000000002</v>
          </cell>
          <cell r="K329">
            <v>36777</v>
          </cell>
          <cell r="L329">
            <v>708.63</v>
          </cell>
          <cell r="M329">
            <v>37631</v>
          </cell>
          <cell r="N329">
            <v>38133</v>
          </cell>
          <cell r="Q329">
            <v>38133</v>
          </cell>
          <cell r="R329">
            <v>1323.57</v>
          </cell>
          <cell r="S329">
            <v>36868</v>
          </cell>
          <cell r="T329">
            <v>1907.88</v>
          </cell>
        </row>
        <row r="330">
          <cell r="A330">
            <v>38132</v>
          </cell>
          <cell r="B330">
            <v>475.15</v>
          </cell>
          <cell r="G330">
            <v>36776</v>
          </cell>
          <cell r="H330">
            <v>2239.2399999999998</v>
          </cell>
          <cell r="K330">
            <v>36776</v>
          </cell>
          <cell r="L330">
            <v>749.97</v>
          </cell>
          <cell r="M330">
            <v>37630</v>
          </cell>
          <cell r="N330">
            <v>38132</v>
          </cell>
          <cell r="Q330">
            <v>38132</v>
          </cell>
          <cell r="R330">
            <v>1315.63</v>
          </cell>
          <cell r="S330">
            <v>36867</v>
          </cell>
          <cell r="T330">
            <v>1949.32</v>
          </cell>
        </row>
        <row r="331">
          <cell r="A331">
            <v>38131</v>
          </cell>
          <cell r="B331">
            <v>460.54</v>
          </cell>
          <cell r="G331">
            <v>36775</v>
          </cell>
          <cell r="H331">
            <v>2176.6799999999998</v>
          </cell>
          <cell r="K331">
            <v>36775</v>
          </cell>
          <cell r="L331">
            <v>728.01</v>
          </cell>
          <cell r="M331">
            <v>37629</v>
          </cell>
          <cell r="N331">
            <v>38131</v>
          </cell>
          <cell r="Q331">
            <v>38131</v>
          </cell>
          <cell r="R331">
            <v>1282.44</v>
          </cell>
          <cell r="S331">
            <v>36866</v>
          </cell>
          <cell r="T331">
            <v>2014.02</v>
          </cell>
        </row>
        <row r="332">
          <cell r="A332">
            <v>38128</v>
          </cell>
          <cell r="B332">
            <v>458.18</v>
          </cell>
          <cell r="G332">
            <v>36774</v>
          </cell>
          <cell r="H332">
            <v>2307.34</v>
          </cell>
          <cell r="K332">
            <v>36774</v>
          </cell>
          <cell r="L332">
            <v>761.41</v>
          </cell>
          <cell r="M332">
            <v>37628</v>
          </cell>
          <cell r="N332">
            <v>38128</v>
          </cell>
          <cell r="Q332">
            <v>38128</v>
          </cell>
          <cell r="R332">
            <v>1272.54</v>
          </cell>
          <cell r="S332">
            <v>36865</v>
          </cell>
          <cell r="T332">
            <v>1820.42</v>
          </cell>
        </row>
        <row r="333">
          <cell r="A333">
            <v>38127</v>
          </cell>
          <cell r="B333">
            <v>453.88</v>
          </cell>
          <cell r="G333">
            <v>36770</v>
          </cell>
          <cell r="H333">
            <v>2421.23</v>
          </cell>
          <cell r="K333">
            <v>36770</v>
          </cell>
          <cell r="L333">
            <v>779.12</v>
          </cell>
          <cell r="M333">
            <v>37627</v>
          </cell>
          <cell r="N333">
            <v>38127</v>
          </cell>
          <cell r="Q333">
            <v>38127</v>
          </cell>
          <cell r="R333">
            <v>1263.8</v>
          </cell>
          <cell r="S333">
            <v>36864</v>
          </cell>
          <cell r="T333">
            <v>1805.54</v>
          </cell>
        </row>
        <row r="334">
          <cell r="A334">
            <v>38126</v>
          </cell>
          <cell r="B334">
            <v>457.74</v>
          </cell>
          <cell r="G334">
            <v>36769</v>
          </cell>
          <cell r="H334">
            <v>2442.71</v>
          </cell>
          <cell r="K334">
            <v>36769</v>
          </cell>
          <cell r="L334">
            <v>794.44</v>
          </cell>
          <cell r="M334">
            <v>37624</v>
          </cell>
          <cell r="N334">
            <v>38126</v>
          </cell>
          <cell r="Q334">
            <v>38126</v>
          </cell>
          <cell r="R334">
            <v>1267.1400000000001</v>
          </cell>
          <cell r="S334">
            <v>36861</v>
          </cell>
          <cell r="T334">
            <v>1762.32</v>
          </cell>
        </row>
        <row r="335">
          <cell r="A335">
            <v>38125</v>
          </cell>
          <cell r="B335">
            <v>453.36</v>
          </cell>
          <cell r="G335">
            <v>36768</v>
          </cell>
          <cell r="H335">
            <v>2393.19</v>
          </cell>
          <cell r="K335">
            <v>36768</v>
          </cell>
          <cell r="L335">
            <v>770.99</v>
          </cell>
          <cell r="M335">
            <v>37623</v>
          </cell>
          <cell r="N335">
            <v>38125</v>
          </cell>
          <cell r="Q335">
            <v>38125</v>
          </cell>
          <cell r="R335">
            <v>1261.94</v>
          </cell>
          <cell r="S335">
            <v>36860</v>
          </cell>
          <cell r="T335">
            <v>1884.97</v>
          </cell>
        </row>
        <row r="336">
          <cell r="A336">
            <v>38124</v>
          </cell>
          <cell r="B336">
            <v>444.94</v>
          </cell>
          <cell r="G336">
            <v>36767</v>
          </cell>
          <cell r="H336">
            <v>2419.11</v>
          </cell>
          <cell r="K336">
            <v>36767</v>
          </cell>
          <cell r="L336">
            <v>789.2</v>
          </cell>
          <cell r="M336">
            <v>37621</v>
          </cell>
          <cell r="N336">
            <v>38124</v>
          </cell>
          <cell r="Q336">
            <v>38124</v>
          </cell>
          <cell r="R336">
            <v>1241</v>
          </cell>
          <cell r="S336">
            <v>36859</v>
          </cell>
          <cell r="T336">
            <v>1906.03</v>
          </cell>
        </row>
        <row r="337">
          <cell r="A337">
            <v>38121</v>
          </cell>
          <cell r="B337">
            <v>450.99</v>
          </cell>
          <cell r="G337">
            <v>36766</v>
          </cell>
          <cell r="H337">
            <v>2424.91</v>
          </cell>
          <cell r="K337">
            <v>36766</v>
          </cell>
          <cell r="L337">
            <v>793.67</v>
          </cell>
          <cell r="M337">
            <v>37620</v>
          </cell>
          <cell r="N337">
            <v>38121</v>
          </cell>
          <cell r="Q337">
            <v>38121</v>
          </cell>
          <cell r="R337">
            <v>1256.83</v>
          </cell>
          <cell r="S337">
            <v>36858</v>
          </cell>
          <cell r="T337">
            <v>2044.91</v>
          </cell>
        </row>
        <row r="338">
          <cell r="A338">
            <v>38120</v>
          </cell>
          <cell r="B338">
            <v>459.57</v>
          </cell>
          <cell r="G338">
            <v>36763</v>
          </cell>
          <cell r="H338">
            <v>2400.75</v>
          </cell>
          <cell r="K338">
            <v>36763</v>
          </cell>
          <cell r="L338">
            <v>802.23</v>
          </cell>
          <cell r="M338">
            <v>37617</v>
          </cell>
          <cell r="N338">
            <v>38120</v>
          </cell>
          <cell r="Q338">
            <v>38120</v>
          </cell>
          <cell r="R338">
            <v>1277.95</v>
          </cell>
          <cell r="S338">
            <v>36857</v>
          </cell>
          <cell r="T338">
            <v>2168.15</v>
          </cell>
        </row>
        <row r="339">
          <cell r="A339">
            <v>38119</v>
          </cell>
          <cell r="B339">
            <v>461.9</v>
          </cell>
          <cell r="G339">
            <v>36762</v>
          </cell>
          <cell r="H339">
            <v>2451.44</v>
          </cell>
          <cell r="K339">
            <v>36762</v>
          </cell>
          <cell r="L339">
            <v>812.82</v>
          </cell>
          <cell r="M339">
            <v>37616</v>
          </cell>
          <cell r="N339">
            <v>38119</v>
          </cell>
          <cell r="Q339">
            <v>38119</v>
          </cell>
          <cell r="R339">
            <v>1287.28</v>
          </cell>
          <cell r="S339">
            <v>36854</v>
          </cell>
          <cell r="T339">
            <v>2020</v>
          </cell>
        </row>
        <row r="340">
          <cell r="A340">
            <v>38118</v>
          </cell>
          <cell r="B340">
            <v>470.15</v>
          </cell>
          <cell r="G340">
            <v>36761</v>
          </cell>
          <cell r="H340">
            <v>2451.4499999999998</v>
          </cell>
          <cell r="K340">
            <v>36761</v>
          </cell>
          <cell r="L340">
            <v>808.85</v>
          </cell>
          <cell r="M340">
            <v>37614</v>
          </cell>
          <cell r="N340">
            <v>38118</v>
          </cell>
          <cell r="Q340">
            <v>38118</v>
          </cell>
          <cell r="R340">
            <v>1306.22</v>
          </cell>
          <cell r="S340">
            <v>36852</v>
          </cell>
          <cell r="T340">
            <v>2061.89</v>
          </cell>
        </row>
        <row r="341">
          <cell r="A341">
            <v>38117</v>
          </cell>
          <cell r="B341">
            <v>458.9</v>
          </cell>
          <cell r="G341">
            <v>36760</v>
          </cell>
          <cell r="H341">
            <v>2376.4899999999998</v>
          </cell>
          <cell r="K341">
            <v>36760</v>
          </cell>
          <cell r="L341">
            <v>776.38</v>
          </cell>
          <cell r="M341">
            <v>37613</v>
          </cell>
          <cell r="N341">
            <v>38117</v>
          </cell>
          <cell r="Q341">
            <v>38117</v>
          </cell>
          <cell r="R341">
            <v>1263.3</v>
          </cell>
          <cell r="S341">
            <v>36851</v>
          </cell>
          <cell r="T341">
            <v>2129.08</v>
          </cell>
        </row>
        <row r="342">
          <cell r="A342">
            <v>38114</v>
          </cell>
          <cell r="B342">
            <v>457.01</v>
          </cell>
          <cell r="G342">
            <v>36759</v>
          </cell>
          <cell r="H342">
            <v>2379.02</v>
          </cell>
          <cell r="K342">
            <v>36759</v>
          </cell>
          <cell r="L342">
            <v>769.55</v>
          </cell>
          <cell r="M342">
            <v>37610</v>
          </cell>
          <cell r="N342">
            <v>38114</v>
          </cell>
          <cell r="Q342">
            <v>38114</v>
          </cell>
          <cell r="R342">
            <v>1259.3</v>
          </cell>
          <cell r="S342">
            <v>36850</v>
          </cell>
          <cell r="T342">
            <v>2177.4</v>
          </cell>
        </row>
        <row r="343">
          <cell r="A343">
            <v>38113</v>
          </cell>
          <cell r="B343">
            <v>452.48</v>
          </cell>
          <cell r="G343">
            <v>36756</v>
          </cell>
          <cell r="H343">
            <v>2376.85</v>
          </cell>
          <cell r="K343">
            <v>36756</v>
          </cell>
          <cell r="L343">
            <v>784.2</v>
          </cell>
          <cell r="M343">
            <v>37609</v>
          </cell>
          <cell r="N343">
            <v>38113</v>
          </cell>
          <cell r="Q343">
            <v>38113</v>
          </cell>
          <cell r="R343">
            <v>1241.1099999999999</v>
          </cell>
          <cell r="S343">
            <v>36847</v>
          </cell>
          <cell r="T343">
            <v>2191.33</v>
          </cell>
        </row>
        <row r="344">
          <cell r="A344">
            <v>38112</v>
          </cell>
          <cell r="B344">
            <v>452.25</v>
          </cell>
          <cell r="G344">
            <v>36755</v>
          </cell>
          <cell r="H344">
            <v>2344.85</v>
          </cell>
          <cell r="K344">
            <v>36755</v>
          </cell>
          <cell r="L344">
            <v>766.54</v>
          </cell>
          <cell r="M344">
            <v>37608</v>
          </cell>
          <cell r="N344">
            <v>38112</v>
          </cell>
          <cell r="Q344">
            <v>38112</v>
          </cell>
          <cell r="R344">
            <v>1244.5999999999999</v>
          </cell>
          <cell r="S344">
            <v>36846</v>
          </cell>
          <cell r="T344">
            <v>2324.23</v>
          </cell>
        </row>
        <row r="345">
          <cell r="A345">
            <v>38111</v>
          </cell>
          <cell r="B345">
            <v>448.31</v>
          </cell>
          <cell r="G345">
            <v>36754</v>
          </cell>
          <cell r="H345">
            <v>2280.73</v>
          </cell>
          <cell r="K345">
            <v>36754</v>
          </cell>
          <cell r="L345">
            <v>740.37</v>
          </cell>
          <cell r="M345">
            <v>37607</v>
          </cell>
          <cell r="N345">
            <v>38111</v>
          </cell>
          <cell r="Q345">
            <v>38111</v>
          </cell>
          <cell r="R345">
            <v>1238.74</v>
          </cell>
          <cell r="S345">
            <v>36845</v>
          </cell>
          <cell r="T345">
            <v>2238.92</v>
          </cell>
        </row>
        <row r="346">
          <cell r="A346">
            <v>38110</v>
          </cell>
          <cell r="B346">
            <v>440.87</v>
          </cell>
          <cell r="G346">
            <v>36753</v>
          </cell>
          <cell r="H346">
            <v>2246.62</v>
          </cell>
          <cell r="K346">
            <v>36753</v>
          </cell>
          <cell r="L346">
            <v>731.63</v>
          </cell>
          <cell r="M346">
            <v>37606</v>
          </cell>
          <cell r="N346">
            <v>38110</v>
          </cell>
          <cell r="Q346">
            <v>38110</v>
          </cell>
          <cell r="R346">
            <v>1218.56</v>
          </cell>
          <cell r="S346">
            <v>36844</v>
          </cell>
          <cell r="T346">
            <v>2093.33</v>
          </cell>
        </row>
        <row r="347">
          <cell r="A347">
            <v>38107</v>
          </cell>
          <cell r="B347">
            <v>443.48</v>
          </cell>
          <cell r="G347">
            <v>36752</v>
          </cell>
          <cell r="H347">
            <v>2198.0100000000002</v>
          </cell>
          <cell r="K347">
            <v>36752</v>
          </cell>
          <cell r="L347">
            <v>709.47</v>
          </cell>
          <cell r="M347">
            <v>37603</v>
          </cell>
          <cell r="N347">
            <v>38107</v>
          </cell>
          <cell r="Q347">
            <v>38107</v>
          </cell>
          <cell r="R347">
            <v>1218.47</v>
          </cell>
          <cell r="S347">
            <v>36843</v>
          </cell>
          <cell r="T347">
            <v>2020.05</v>
          </cell>
        </row>
        <row r="348">
          <cell r="A348">
            <v>38106</v>
          </cell>
          <cell r="B348">
            <v>450.48</v>
          </cell>
          <cell r="G348">
            <v>36749</v>
          </cell>
          <cell r="H348">
            <v>2082.84</v>
          </cell>
          <cell r="K348">
            <v>36749</v>
          </cell>
          <cell r="L348">
            <v>654.79999999999995</v>
          </cell>
          <cell r="M348">
            <v>37602</v>
          </cell>
          <cell r="N348">
            <v>38106</v>
          </cell>
          <cell r="Q348">
            <v>38106</v>
          </cell>
          <cell r="R348">
            <v>1241.28</v>
          </cell>
          <cell r="S348">
            <v>36840</v>
          </cell>
          <cell r="T348">
            <v>2164.9699999999998</v>
          </cell>
        </row>
        <row r="349">
          <cell r="A349">
            <v>38105</v>
          </cell>
          <cell r="B349">
            <v>462.31</v>
          </cell>
          <cell r="G349">
            <v>36748</v>
          </cell>
          <cell r="H349">
            <v>2038.02</v>
          </cell>
          <cell r="K349">
            <v>36748</v>
          </cell>
          <cell r="L349">
            <v>651.83000000000004</v>
          </cell>
          <cell r="M349">
            <v>37601</v>
          </cell>
          <cell r="N349">
            <v>38105</v>
          </cell>
          <cell r="Q349">
            <v>38105</v>
          </cell>
          <cell r="R349">
            <v>1272.71</v>
          </cell>
          <cell r="S349">
            <v>36839</v>
          </cell>
          <cell r="T349">
            <v>2177.31</v>
          </cell>
        </row>
        <row r="350">
          <cell r="A350">
            <v>38104</v>
          </cell>
          <cell r="B350">
            <v>468.33</v>
          </cell>
          <cell r="G350">
            <v>36747</v>
          </cell>
          <cell r="H350">
            <v>2081.83</v>
          </cell>
          <cell r="K350">
            <v>36747</v>
          </cell>
          <cell r="L350">
            <v>677.74</v>
          </cell>
          <cell r="M350">
            <v>37600</v>
          </cell>
          <cell r="N350">
            <v>38104</v>
          </cell>
          <cell r="Q350">
            <v>38104</v>
          </cell>
          <cell r="R350">
            <v>1294.98</v>
          </cell>
          <cell r="S350">
            <v>36838</v>
          </cell>
          <cell r="T350">
            <v>2330.73</v>
          </cell>
        </row>
        <row r="351">
          <cell r="A351">
            <v>38103</v>
          </cell>
          <cell r="B351">
            <v>474.75</v>
          </cell>
          <cell r="G351">
            <v>36746</v>
          </cell>
          <cell r="H351">
            <v>2025.42</v>
          </cell>
          <cell r="K351">
            <v>36746</v>
          </cell>
          <cell r="L351">
            <v>679.06</v>
          </cell>
          <cell r="M351">
            <v>37599</v>
          </cell>
          <cell r="N351">
            <v>38103</v>
          </cell>
          <cell r="Q351">
            <v>38103</v>
          </cell>
          <cell r="R351">
            <v>1314.58</v>
          </cell>
          <cell r="S351">
            <v>36837</v>
          </cell>
          <cell r="T351">
            <v>2449.0700000000002</v>
          </cell>
        </row>
        <row r="352">
          <cell r="A352">
            <v>38100</v>
          </cell>
          <cell r="B352">
            <v>487.98</v>
          </cell>
          <cell r="G352">
            <v>36745</v>
          </cell>
          <cell r="H352">
            <v>2034.68</v>
          </cell>
          <cell r="K352">
            <v>36745</v>
          </cell>
          <cell r="L352">
            <v>687.15</v>
          </cell>
          <cell r="M352">
            <v>37596</v>
          </cell>
          <cell r="N352">
            <v>38100</v>
          </cell>
          <cell r="Q352">
            <v>38100</v>
          </cell>
          <cell r="R352">
            <v>1343.78</v>
          </cell>
          <cell r="S352">
            <v>36836</v>
          </cell>
          <cell r="T352">
            <v>2431.13</v>
          </cell>
        </row>
        <row r="353">
          <cell r="A353">
            <v>38099</v>
          </cell>
          <cell r="B353">
            <v>480.48</v>
          </cell>
          <cell r="G353">
            <v>36742</v>
          </cell>
          <cell r="H353">
            <v>1992.12</v>
          </cell>
          <cell r="K353">
            <v>36742</v>
          </cell>
          <cell r="L353">
            <v>662.9</v>
          </cell>
          <cell r="M353">
            <v>37595</v>
          </cell>
          <cell r="N353">
            <v>38099</v>
          </cell>
          <cell r="Q353">
            <v>38099</v>
          </cell>
          <cell r="R353">
            <v>1311.16</v>
          </cell>
          <cell r="S353">
            <v>36833</v>
          </cell>
          <cell r="T353">
            <v>2416.67</v>
          </cell>
        </row>
        <row r="354">
          <cell r="A354">
            <v>38098</v>
          </cell>
          <cell r="B354">
            <v>478.76</v>
          </cell>
          <cell r="G354">
            <v>36741</v>
          </cell>
          <cell r="H354">
            <v>2066.8000000000002</v>
          </cell>
          <cell r="K354">
            <v>36741</v>
          </cell>
          <cell r="L354">
            <v>659.64</v>
          </cell>
          <cell r="M354">
            <v>37594</v>
          </cell>
          <cell r="N354">
            <v>38098</v>
          </cell>
          <cell r="Q354">
            <v>38098</v>
          </cell>
          <cell r="R354">
            <v>1307.21</v>
          </cell>
          <cell r="S354">
            <v>36832</v>
          </cell>
          <cell r="T354">
            <v>2352.98</v>
          </cell>
        </row>
        <row r="355">
          <cell r="A355">
            <v>38097</v>
          </cell>
          <cell r="B355">
            <v>469.7</v>
          </cell>
          <cell r="G355">
            <v>36740</v>
          </cell>
          <cell r="H355">
            <v>2034.29</v>
          </cell>
          <cell r="K355">
            <v>36740</v>
          </cell>
          <cell r="L355">
            <v>674.44</v>
          </cell>
          <cell r="M355">
            <v>37593</v>
          </cell>
          <cell r="N355">
            <v>38097</v>
          </cell>
          <cell r="Q355">
            <v>38097</v>
          </cell>
          <cell r="R355">
            <v>1294.8800000000001</v>
          </cell>
          <cell r="S355">
            <v>36831</v>
          </cell>
          <cell r="T355">
            <v>2448.21</v>
          </cell>
        </row>
        <row r="356">
          <cell r="A356">
            <v>38096</v>
          </cell>
          <cell r="B356">
            <v>487.03</v>
          </cell>
          <cell r="G356">
            <v>36739</v>
          </cell>
          <cell r="H356">
            <v>2068.08</v>
          </cell>
          <cell r="K356">
            <v>36739</v>
          </cell>
          <cell r="L356">
            <v>682.98</v>
          </cell>
          <cell r="M356">
            <v>37592</v>
          </cell>
          <cell r="N356">
            <v>38096</v>
          </cell>
          <cell r="Q356">
            <v>38096</v>
          </cell>
          <cell r="R356">
            <v>1338.76</v>
          </cell>
          <cell r="S356">
            <v>36830</v>
          </cell>
          <cell r="T356">
            <v>2296.58</v>
          </cell>
        </row>
        <row r="357">
          <cell r="A357">
            <v>38093</v>
          </cell>
          <cell r="B357">
            <v>480.14</v>
          </cell>
          <cell r="G357">
            <v>36738</v>
          </cell>
          <cell r="H357">
            <v>2133.9299999999998</v>
          </cell>
          <cell r="K357">
            <v>36738</v>
          </cell>
          <cell r="L357">
            <v>704.65</v>
          </cell>
          <cell r="M357">
            <v>37589</v>
          </cell>
          <cell r="N357">
            <v>38093</v>
          </cell>
          <cell r="Q357">
            <v>38093</v>
          </cell>
          <cell r="R357">
            <v>1319.59</v>
          </cell>
          <cell r="S357">
            <v>36829</v>
          </cell>
          <cell r="T357">
            <v>2267.66</v>
          </cell>
        </row>
        <row r="358">
          <cell r="A358">
            <v>38092</v>
          </cell>
          <cell r="B358">
            <v>488.76</v>
          </cell>
          <cell r="G358">
            <v>36735</v>
          </cell>
          <cell r="H358">
            <v>2061.0500000000002</v>
          </cell>
          <cell r="K358">
            <v>36735</v>
          </cell>
          <cell r="L358">
            <v>677.6</v>
          </cell>
          <cell r="M358">
            <v>37587</v>
          </cell>
          <cell r="N358">
            <v>38092</v>
          </cell>
          <cell r="Q358">
            <v>38092</v>
          </cell>
          <cell r="R358">
            <v>1341.43</v>
          </cell>
          <cell r="S358">
            <v>36826</v>
          </cell>
          <cell r="T358">
            <v>2313.52</v>
          </cell>
        </row>
        <row r="359">
          <cell r="A359">
            <v>38091</v>
          </cell>
          <cell r="B359">
            <v>503.12</v>
          </cell>
          <cell r="G359">
            <v>36734</v>
          </cell>
          <cell r="H359">
            <v>2134.23</v>
          </cell>
          <cell r="K359">
            <v>36734</v>
          </cell>
          <cell r="L359">
            <v>680.55</v>
          </cell>
          <cell r="M359">
            <v>37586</v>
          </cell>
          <cell r="N359">
            <v>38091</v>
          </cell>
          <cell r="Q359">
            <v>38091</v>
          </cell>
          <cell r="R359">
            <v>1385.58</v>
          </cell>
          <cell r="S359">
            <v>36825</v>
          </cell>
          <cell r="T359">
            <v>2198.09</v>
          </cell>
        </row>
        <row r="360">
          <cell r="A360">
            <v>38090</v>
          </cell>
          <cell r="B360">
            <v>506.25</v>
          </cell>
          <cell r="G360">
            <v>36733</v>
          </cell>
          <cell r="H360">
            <v>2227.9499999999998</v>
          </cell>
          <cell r="K360">
            <v>36733</v>
          </cell>
          <cell r="L360">
            <v>743.39</v>
          </cell>
          <cell r="M360">
            <v>37585</v>
          </cell>
          <cell r="N360">
            <v>38090</v>
          </cell>
          <cell r="Q360">
            <v>38090</v>
          </cell>
          <cell r="R360">
            <v>1395.5</v>
          </cell>
          <cell r="S360">
            <v>36824</v>
          </cell>
          <cell r="T360">
            <v>2416.77</v>
          </cell>
        </row>
        <row r="361">
          <cell r="A361">
            <v>38089</v>
          </cell>
          <cell r="B361">
            <v>515.24</v>
          </cell>
          <cell r="G361">
            <v>36732</v>
          </cell>
          <cell r="H361">
            <v>2307.41</v>
          </cell>
          <cell r="K361">
            <v>36732</v>
          </cell>
          <cell r="L361">
            <v>759.94</v>
          </cell>
          <cell r="M361">
            <v>37582</v>
          </cell>
          <cell r="N361">
            <v>38089</v>
          </cell>
          <cell r="Q361">
            <v>38089</v>
          </cell>
          <cell r="R361">
            <v>1411.43</v>
          </cell>
          <cell r="S361">
            <v>36823</v>
          </cell>
          <cell r="T361">
            <v>2570.8200000000002</v>
          </cell>
        </row>
        <row r="362">
          <cell r="A362">
            <v>38085</v>
          </cell>
          <cell r="B362">
            <v>511.78</v>
          </cell>
          <cell r="G362">
            <v>36731</v>
          </cell>
          <cell r="H362">
            <v>2236.98</v>
          </cell>
          <cell r="K362">
            <v>36731</v>
          </cell>
          <cell r="L362">
            <v>726.52</v>
          </cell>
          <cell r="M362">
            <v>37581</v>
          </cell>
          <cell r="N362">
            <v>38085</v>
          </cell>
          <cell r="Q362">
            <v>38085</v>
          </cell>
          <cell r="R362">
            <v>1400.31</v>
          </cell>
          <cell r="S362">
            <v>36822</v>
          </cell>
          <cell r="T362">
            <v>2535.77</v>
          </cell>
        </row>
        <row r="363">
          <cell r="A363">
            <v>38084</v>
          </cell>
          <cell r="B363">
            <v>507.22</v>
          </cell>
          <cell r="G363">
            <v>36728</v>
          </cell>
          <cell r="H363">
            <v>2246.4899999999998</v>
          </cell>
          <cell r="K363">
            <v>36728</v>
          </cell>
          <cell r="L363">
            <v>722.93</v>
          </cell>
          <cell r="M363">
            <v>37580</v>
          </cell>
          <cell r="N363">
            <v>38084</v>
          </cell>
          <cell r="Q363">
            <v>38084</v>
          </cell>
          <cell r="R363">
            <v>1399.82</v>
          </cell>
          <cell r="S363">
            <v>36819</v>
          </cell>
          <cell r="T363">
            <v>2494.89</v>
          </cell>
        </row>
        <row r="364">
          <cell r="A364">
            <v>38083</v>
          </cell>
          <cell r="B364">
            <v>508.07</v>
          </cell>
          <cell r="G364">
            <v>36727</v>
          </cell>
          <cell r="H364">
            <v>2334.9299999999998</v>
          </cell>
          <cell r="K364">
            <v>36727</v>
          </cell>
          <cell r="L364">
            <v>759.35</v>
          </cell>
          <cell r="M364">
            <v>37579</v>
          </cell>
          <cell r="N364">
            <v>38083</v>
          </cell>
          <cell r="Q364">
            <v>38083</v>
          </cell>
          <cell r="R364">
            <v>1410.09</v>
          </cell>
          <cell r="S364">
            <v>36818</v>
          </cell>
          <cell r="T364">
            <v>2172.08</v>
          </cell>
        </row>
        <row r="365">
          <cell r="A365">
            <v>38082</v>
          </cell>
          <cell r="B365">
            <v>518.70000000000005</v>
          </cell>
          <cell r="G365">
            <v>36726</v>
          </cell>
          <cell r="H365">
            <v>2322.25</v>
          </cell>
          <cell r="K365">
            <v>36726</v>
          </cell>
          <cell r="L365">
            <v>773.01</v>
          </cell>
          <cell r="M365">
            <v>37578</v>
          </cell>
          <cell r="N365">
            <v>38082</v>
          </cell>
          <cell r="Q365">
            <v>38082</v>
          </cell>
          <cell r="R365">
            <v>1439.09</v>
          </cell>
          <cell r="S365">
            <v>36817</v>
          </cell>
          <cell r="T365">
            <v>2178.73</v>
          </cell>
        </row>
        <row r="366">
          <cell r="A366">
            <v>38079</v>
          </cell>
          <cell r="B366">
            <v>513.86</v>
          </cell>
          <cell r="G366">
            <v>36725</v>
          </cell>
          <cell r="H366">
            <v>2410.3000000000002</v>
          </cell>
          <cell r="K366">
            <v>36725</v>
          </cell>
          <cell r="L366">
            <v>802.9</v>
          </cell>
          <cell r="M366">
            <v>37575</v>
          </cell>
          <cell r="N366">
            <v>38079</v>
          </cell>
          <cell r="Q366">
            <v>38079</v>
          </cell>
          <cell r="R366">
            <v>1418.78</v>
          </cell>
          <cell r="S366">
            <v>36816</v>
          </cell>
          <cell r="T366">
            <v>2343.35</v>
          </cell>
        </row>
        <row r="367">
          <cell r="A367">
            <v>38078</v>
          </cell>
          <cell r="B367">
            <v>495.32</v>
          </cell>
          <cell r="G367">
            <v>36724</v>
          </cell>
          <cell r="H367">
            <v>2487.71</v>
          </cell>
          <cell r="K367">
            <v>36724</v>
          </cell>
          <cell r="L367">
            <v>853.57</v>
          </cell>
          <cell r="M367">
            <v>37574</v>
          </cell>
          <cell r="N367">
            <v>38078</v>
          </cell>
        </row>
        <row r="368">
          <cell r="A368">
            <v>38077</v>
          </cell>
          <cell r="B368">
            <v>487.12</v>
          </cell>
          <cell r="G368">
            <v>36721</v>
          </cell>
          <cell r="H368">
            <v>2478.0500000000002</v>
          </cell>
          <cell r="K368">
            <v>36721</v>
          </cell>
          <cell r="L368">
            <v>812.12</v>
          </cell>
          <cell r="M368">
            <v>37573</v>
          </cell>
          <cell r="N368">
            <v>38077</v>
          </cell>
        </row>
        <row r="369">
          <cell r="A369">
            <v>38076</v>
          </cell>
          <cell r="B369">
            <v>487.03</v>
          </cell>
          <cell r="G369">
            <v>36720</v>
          </cell>
          <cell r="H369">
            <v>2407.36</v>
          </cell>
          <cell r="K369">
            <v>36720</v>
          </cell>
          <cell r="L369">
            <v>799.64</v>
          </cell>
          <cell r="M369">
            <v>37572</v>
          </cell>
          <cell r="N369">
            <v>38076</v>
          </cell>
        </row>
        <row r="370">
          <cell r="A370">
            <v>38075</v>
          </cell>
          <cell r="B370">
            <v>487.57</v>
          </cell>
          <cell r="G370">
            <v>36719</v>
          </cell>
          <cell r="H370">
            <v>2355.79</v>
          </cell>
          <cell r="K370">
            <v>36719</v>
          </cell>
          <cell r="L370">
            <v>792.05</v>
          </cell>
          <cell r="M370">
            <v>37571</v>
          </cell>
          <cell r="N370">
            <v>38075</v>
          </cell>
        </row>
        <row r="371">
          <cell r="A371">
            <v>38072</v>
          </cell>
          <cell r="B371">
            <v>479.25</v>
          </cell>
          <cell r="G371">
            <v>36718</v>
          </cell>
          <cell r="H371">
            <v>2302.3200000000002</v>
          </cell>
          <cell r="K371">
            <v>36718</v>
          </cell>
          <cell r="L371">
            <v>769.75</v>
          </cell>
          <cell r="M371">
            <v>37568</v>
          </cell>
          <cell r="N371">
            <v>38072</v>
          </cell>
        </row>
        <row r="372">
          <cell r="A372">
            <v>38071</v>
          </cell>
          <cell r="B372">
            <v>485.3</v>
          </cell>
          <cell r="G372">
            <v>36717</v>
          </cell>
          <cell r="H372">
            <v>2310.75</v>
          </cell>
          <cell r="K372">
            <v>36717</v>
          </cell>
          <cell r="L372">
            <v>775.73</v>
          </cell>
          <cell r="M372">
            <v>37567</v>
          </cell>
          <cell r="N372">
            <v>38071</v>
          </cell>
        </row>
        <row r="373">
          <cell r="A373">
            <v>38070</v>
          </cell>
          <cell r="B373">
            <v>468.14</v>
          </cell>
          <cell r="G373">
            <v>36714</v>
          </cell>
          <cell r="H373">
            <v>2331.29</v>
          </cell>
          <cell r="K373">
            <v>36714</v>
          </cell>
          <cell r="L373">
            <v>789.85</v>
          </cell>
          <cell r="M373">
            <v>37566</v>
          </cell>
          <cell r="N373">
            <v>38070</v>
          </cell>
        </row>
        <row r="374">
          <cell r="A374">
            <v>38069</v>
          </cell>
          <cell r="B374">
            <v>457.46</v>
          </cell>
          <cell r="G374">
            <v>36713</v>
          </cell>
          <cell r="H374">
            <v>2270.7800000000002</v>
          </cell>
          <cell r="K374">
            <v>36713</v>
          </cell>
          <cell r="L374">
            <v>762.04</v>
          </cell>
          <cell r="M374">
            <v>37565</v>
          </cell>
          <cell r="N374">
            <v>38069</v>
          </cell>
        </row>
        <row r="375">
          <cell r="A375">
            <v>38068</v>
          </cell>
          <cell r="B375">
            <v>458.9</v>
          </cell>
          <cell r="G375">
            <v>36712</v>
          </cell>
          <cell r="H375">
            <v>2179.88</v>
          </cell>
          <cell r="K375">
            <v>36712</v>
          </cell>
          <cell r="L375">
            <v>737.11</v>
          </cell>
          <cell r="M375">
            <v>37564</v>
          </cell>
          <cell r="N375">
            <v>38068</v>
          </cell>
        </row>
        <row r="376">
          <cell r="A376">
            <v>38065</v>
          </cell>
          <cell r="B376">
            <v>463.35</v>
          </cell>
          <cell r="G376">
            <v>36710</v>
          </cell>
          <cell r="H376">
            <v>2318.9499999999998</v>
          </cell>
          <cell r="K376">
            <v>36710</v>
          </cell>
          <cell r="L376">
            <v>790.4</v>
          </cell>
          <cell r="M376">
            <v>37561</v>
          </cell>
          <cell r="N376">
            <v>38065</v>
          </cell>
        </row>
        <row r="377">
          <cell r="A377">
            <v>38064</v>
          </cell>
          <cell r="B377">
            <v>480.66</v>
          </cell>
          <cell r="G377">
            <v>36707</v>
          </cell>
          <cell r="H377">
            <v>2263.67</v>
          </cell>
          <cell r="K377">
            <v>36707</v>
          </cell>
          <cell r="L377">
            <v>775.66</v>
          </cell>
          <cell r="M377">
            <v>37560</v>
          </cell>
          <cell r="N377">
            <v>38064</v>
          </cell>
        </row>
        <row r="378">
          <cell r="A378">
            <v>38063</v>
          </cell>
          <cell r="B378">
            <v>487.09</v>
          </cell>
          <cell r="G378">
            <v>36706</v>
          </cell>
          <cell r="H378">
            <v>2240.25</v>
          </cell>
          <cell r="K378">
            <v>36706</v>
          </cell>
          <cell r="L378">
            <v>765.63</v>
          </cell>
          <cell r="M378">
            <v>37559</v>
          </cell>
          <cell r="N378">
            <v>38063</v>
          </cell>
        </row>
        <row r="379">
          <cell r="A379">
            <v>38062</v>
          </cell>
          <cell r="B379">
            <v>477.04</v>
          </cell>
          <cell r="G379">
            <v>36705</v>
          </cell>
          <cell r="H379">
            <v>2281.7800000000002</v>
          </cell>
          <cell r="K379">
            <v>36705</v>
          </cell>
          <cell r="L379">
            <v>786.47</v>
          </cell>
          <cell r="M379">
            <v>37558</v>
          </cell>
          <cell r="N379">
            <v>38062</v>
          </cell>
        </row>
        <row r="380">
          <cell r="A380">
            <v>38061</v>
          </cell>
          <cell r="B380">
            <v>471.74</v>
          </cell>
          <cell r="G380">
            <v>36704</v>
          </cell>
          <cell r="H380">
            <v>2281.88</v>
          </cell>
          <cell r="K380">
            <v>36704</v>
          </cell>
          <cell r="L380">
            <v>765.05</v>
          </cell>
          <cell r="M380">
            <v>37557</v>
          </cell>
          <cell r="N380">
            <v>38061</v>
          </cell>
        </row>
        <row r="381">
          <cell r="A381">
            <v>38058</v>
          </cell>
          <cell r="B381">
            <v>485.1</v>
          </cell>
          <cell r="G381">
            <v>36703</v>
          </cell>
          <cell r="H381">
            <v>2347.71</v>
          </cell>
          <cell r="K381">
            <v>36703</v>
          </cell>
          <cell r="L381">
            <v>781.64</v>
          </cell>
          <cell r="M381">
            <v>37554</v>
          </cell>
          <cell r="N381">
            <v>38058</v>
          </cell>
        </row>
        <row r="382">
          <cell r="A382">
            <v>38057</v>
          </cell>
          <cell r="B382">
            <v>473.84</v>
          </cell>
          <cell r="G382">
            <v>36700</v>
          </cell>
          <cell r="H382">
            <v>2349.5500000000002</v>
          </cell>
          <cell r="K382">
            <v>36700</v>
          </cell>
          <cell r="L382">
            <v>788.22</v>
          </cell>
          <cell r="M382">
            <v>37553</v>
          </cell>
          <cell r="N382">
            <v>38057</v>
          </cell>
        </row>
        <row r="383">
          <cell r="A383">
            <v>38056</v>
          </cell>
          <cell r="B383">
            <v>476.29</v>
          </cell>
          <cell r="G383">
            <v>36699</v>
          </cell>
          <cell r="H383">
            <v>2366.83</v>
          </cell>
          <cell r="K383">
            <v>36699</v>
          </cell>
          <cell r="L383">
            <v>809.66</v>
          </cell>
          <cell r="M383">
            <v>37552</v>
          </cell>
          <cell r="N383">
            <v>38056</v>
          </cell>
        </row>
        <row r="384">
          <cell r="A384">
            <v>38055</v>
          </cell>
          <cell r="B384">
            <v>486.37</v>
          </cell>
          <cell r="G384">
            <v>36698</v>
          </cell>
          <cell r="H384">
            <v>2498.02</v>
          </cell>
          <cell r="K384">
            <v>36698</v>
          </cell>
          <cell r="L384">
            <v>835.6</v>
          </cell>
          <cell r="M384">
            <v>37551</v>
          </cell>
          <cell r="N384">
            <v>38055</v>
          </cell>
        </row>
        <row r="385">
          <cell r="A385">
            <v>38054</v>
          </cell>
          <cell r="B385">
            <v>485.27</v>
          </cell>
          <cell r="G385">
            <v>36697</v>
          </cell>
          <cell r="H385">
            <v>2478.15</v>
          </cell>
          <cell r="K385">
            <v>36697</v>
          </cell>
          <cell r="L385">
            <v>829.87</v>
          </cell>
          <cell r="M385">
            <v>37550</v>
          </cell>
          <cell r="N385">
            <v>38054</v>
          </cell>
        </row>
        <row r="386">
          <cell r="A386">
            <v>38051</v>
          </cell>
          <cell r="B386">
            <v>504.25</v>
          </cell>
          <cell r="G386">
            <v>36696</v>
          </cell>
          <cell r="H386">
            <v>2443.88</v>
          </cell>
          <cell r="K386">
            <v>36696</v>
          </cell>
          <cell r="L386">
            <v>829.67</v>
          </cell>
          <cell r="M386">
            <v>37547</v>
          </cell>
          <cell r="N386">
            <v>38051</v>
          </cell>
        </row>
        <row r="387">
          <cell r="A387">
            <v>38050</v>
          </cell>
          <cell r="B387">
            <v>508.7</v>
          </cell>
          <cell r="G387">
            <v>36693</v>
          </cell>
          <cell r="H387">
            <v>2266.31</v>
          </cell>
          <cell r="K387">
            <v>36693</v>
          </cell>
          <cell r="L387">
            <v>792.55</v>
          </cell>
          <cell r="M387">
            <v>37546</v>
          </cell>
          <cell r="N387">
            <v>38050</v>
          </cell>
        </row>
        <row r="388">
          <cell r="A388">
            <v>38049</v>
          </cell>
          <cell r="B388">
            <v>500.55</v>
          </cell>
          <cell r="G388">
            <v>36692</v>
          </cell>
          <cell r="H388">
            <v>2280.4499999999998</v>
          </cell>
          <cell r="K388">
            <v>36692</v>
          </cell>
          <cell r="L388">
            <v>770.62</v>
          </cell>
          <cell r="M388">
            <v>37545</v>
          </cell>
          <cell r="N388">
            <v>38049</v>
          </cell>
        </row>
        <row r="389">
          <cell r="A389">
            <v>38048</v>
          </cell>
          <cell r="B389">
            <v>510.24</v>
          </cell>
          <cell r="G389">
            <v>36691</v>
          </cell>
          <cell r="H389">
            <v>2261.59</v>
          </cell>
          <cell r="K389">
            <v>36691</v>
          </cell>
          <cell r="L389">
            <v>751.11</v>
          </cell>
          <cell r="M389">
            <v>37544</v>
          </cell>
          <cell r="N389">
            <v>38048</v>
          </cell>
        </row>
        <row r="390">
          <cell r="A390">
            <v>38047</v>
          </cell>
          <cell r="B390">
            <v>513.11</v>
          </cell>
          <cell r="G390">
            <v>36690</v>
          </cell>
          <cell r="H390">
            <v>2345.5</v>
          </cell>
          <cell r="K390">
            <v>36690</v>
          </cell>
          <cell r="L390">
            <v>796.82</v>
          </cell>
          <cell r="M390">
            <v>37543</v>
          </cell>
          <cell r="N390">
            <v>38047</v>
          </cell>
        </row>
        <row r="391">
          <cell r="A391">
            <v>38044</v>
          </cell>
          <cell r="B391">
            <v>502.26</v>
          </cell>
          <cell r="G391">
            <v>36689</v>
          </cell>
          <cell r="H391">
            <v>2234.87</v>
          </cell>
          <cell r="K391">
            <v>36689</v>
          </cell>
          <cell r="L391">
            <v>788.65</v>
          </cell>
          <cell r="M391">
            <v>37540</v>
          </cell>
          <cell r="N391">
            <v>38044</v>
          </cell>
        </row>
        <row r="392">
          <cell r="A392">
            <v>38043</v>
          </cell>
          <cell r="B392">
            <v>509.84</v>
          </cell>
          <cell r="G392">
            <v>36686</v>
          </cell>
          <cell r="H392">
            <v>2303.9499999999998</v>
          </cell>
          <cell r="K392">
            <v>36686</v>
          </cell>
          <cell r="L392">
            <v>824.47</v>
          </cell>
          <cell r="M392">
            <v>37539</v>
          </cell>
          <cell r="N392">
            <v>38043</v>
          </cell>
        </row>
        <row r="393">
          <cell r="A393">
            <v>38042</v>
          </cell>
          <cell r="B393">
            <v>506.29</v>
          </cell>
          <cell r="G393">
            <v>36685</v>
          </cell>
          <cell r="H393">
            <v>2272.5500000000002</v>
          </cell>
          <cell r="K393">
            <v>36685</v>
          </cell>
          <cell r="L393">
            <v>813.67</v>
          </cell>
          <cell r="M393">
            <v>37538</v>
          </cell>
          <cell r="N393">
            <v>38042</v>
          </cell>
        </row>
        <row r="394">
          <cell r="A394">
            <v>38041</v>
          </cell>
          <cell r="B394">
            <v>497.22</v>
          </cell>
          <cell r="G394">
            <v>36684</v>
          </cell>
          <cell r="H394">
            <v>2291.71</v>
          </cell>
          <cell r="K394">
            <v>36684</v>
          </cell>
          <cell r="L394">
            <v>819.78</v>
          </cell>
          <cell r="M394">
            <v>37537</v>
          </cell>
          <cell r="N394">
            <v>38041</v>
          </cell>
        </row>
        <row r="395">
          <cell r="A395">
            <v>38040</v>
          </cell>
          <cell r="B395">
            <v>495.81</v>
          </cell>
          <cell r="G395">
            <v>36683</v>
          </cell>
          <cell r="H395">
            <v>2283.62</v>
          </cell>
          <cell r="K395">
            <v>36683</v>
          </cell>
          <cell r="L395">
            <v>784.19</v>
          </cell>
          <cell r="M395">
            <v>37536</v>
          </cell>
          <cell r="N395">
            <v>38040</v>
          </cell>
        </row>
        <row r="396">
          <cell r="A396">
            <v>38037</v>
          </cell>
          <cell r="B396">
            <v>509.8</v>
          </cell>
          <cell r="G396">
            <v>36682</v>
          </cell>
          <cell r="H396">
            <v>2352.35</v>
          </cell>
          <cell r="K396">
            <v>36682</v>
          </cell>
          <cell r="L396">
            <v>824.15</v>
          </cell>
          <cell r="M396">
            <v>37533</v>
          </cell>
          <cell r="N396">
            <v>38037</v>
          </cell>
        </row>
        <row r="397">
          <cell r="A397">
            <v>38036</v>
          </cell>
          <cell r="B397">
            <v>514.73</v>
          </cell>
          <cell r="G397">
            <v>36679</v>
          </cell>
          <cell r="H397">
            <v>2374.67</v>
          </cell>
          <cell r="K397">
            <v>36679</v>
          </cell>
          <cell r="L397">
            <v>832.33</v>
          </cell>
          <cell r="M397">
            <v>37532</v>
          </cell>
          <cell r="N397">
            <v>38036</v>
          </cell>
        </row>
        <row r="398">
          <cell r="A398">
            <v>38035</v>
          </cell>
          <cell r="B398">
            <v>522.46</v>
          </cell>
          <cell r="G398">
            <v>36678</v>
          </cell>
          <cell r="H398">
            <v>2248.13</v>
          </cell>
          <cell r="K398">
            <v>36678</v>
          </cell>
          <cell r="L398">
            <v>772.65</v>
          </cell>
          <cell r="M398">
            <v>37531</v>
          </cell>
          <cell r="N398">
            <v>38035</v>
          </cell>
        </row>
        <row r="399">
          <cell r="A399">
            <v>38034</v>
          </cell>
          <cell r="B399">
            <v>518.98</v>
          </cell>
          <cell r="G399">
            <v>36677</v>
          </cell>
          <cell r="H399">
            <v>2132</v>
          </cell>
          <cell r="K399">
            <v>36677</v>
          </cell>
          <cell r="L399">
            <v>730.92</v>
          </cell>
          <cell r="M399">
            <v>37530</v>
          </cell>
          <cell r="N399">
            <v>38034</v>
          </cell>
        </row>
        <row r="400">
          <cell r="A400">
            <v>38030</v>
          </cell>
          <cell r="B400">
            <v>510.57</v>
          </cell>
          <cell r="G400">
            <v>36676</v>
          </cell>
          <cell r="H400">
            <v>2138</v>
          </cell>
          <cell r="K400">
            <v>36676</v>
          </cell>
          <cell r="L400">
            <v>742.91</v>
          </cell>
          <cell r="M400">
            <v>37529</v>
          </cell>
          <cell r="N400">
            <v>38030</v>
          </cell>
        </row>
        <row r="401">
          <cell r="A401">
            <v>38029</v>
          </cell>
          <cell r="B401">
            <v>518.78</v>
          </cell>
          <cell r="G401">
            <v>36672</v>
          </cell>
          <cell r="H401">
            <v>1980.42</v>
          </cell>
          <cell r="K401">
            <v>36672</v>
          </cell>
          <cell r="L401">
            <v>647.13</v>
          </cell>
          <cell r="M401">
            <v>37526</v>
          </cell>
          <cell r="N401">
            <v>38029</v>
          </cell>
        </row>
        <row r="402">
          <cell r="A402">
            <v>38028</v>
          </cell>
          <cell r="B402">
            <v>526.80999999999995</v>
          </cell>
          <cell r="G402">
            <v>36671</v>
          </cell>
          <cell r="H402">
            <v>1970.64</v>
          </cell>
          <cell r="K402">
            <v>36671</v>
          </cell>
          <cell r="L402">
            <v>662.05</v>
          </cell>
          <cell r="M402">
            <v>37525</v>
          </cell>
          <cell r="N402">
            <v>38028</v>
          </cell>
        </row>
        <row r="403">
          <cell r="A403">
            <v>38027</v>
          </cell>
          <cell r="B403">
            <v>516.94000000000005</v>
          </cell>
          <cell r="G403">
            <v>36670</v>
          </cell>
          <cell r="H403">
            <v>1976.36</v>
          </cell>
          <cell r="K403">
            <v>36670</v>
          </cell>
          <cell r="L403">
            <v>673.17</v>
          </cell>
          <cell r="M403">
            <v>37524</v>
          </cell>
          <cell r="N403">
            <v>38027</v>
          </cell>
        </row>
        <row r="404">
          <cell r="A404">
            <v>38026</v>
          </cell>
          <cell r="B404">
            <v>514.16</v>
          </cell>
          <cell r="G404">
            <v>36669</v>
          </cell>
          <cell r="H404">
            <v>1863.08</v>
          </cell>
          <cell r="K404">
            <v>36669</v>
          </cell>
          <cell r="L404">
            <v>636.95000000000005</v>
          </cell>
          <cell r="M404">
            <v>37523</v>
          </cell>
          <cell r="N404">
            <v>38026</v>
          </cell>
        </row>
        <row r="405">
          <cell r="A405">
            <v>38023</v>
          </cell>
          <cell r="B405">
            <v>519.41</v>
          </cell>
          <cell r="G405">
            <v>36668</v>
          </cell>
          <cell r="H405">
            <v>1991.91</v>
          </cell>
          <cell r="K405">
            <v>36668</v>
          </cell>
          <cell r="L405">
            <v>705.9</v>
          </cell>
          <cell r="M405">
            <v>37522</v>
          </cell>
          <cell r="N405">
            <v>38023</v>
          </cell>
        </row>
        <row r="406">
          <cell r="A406">
            <v>38022</v>
          </cell>
          <cell r="B406">
            <v>495.73</v>
          </cell>
          <cell r="G406">
            <v>36665</v>
          </cell>
          <cell r="H406">
            <v>1996.97</v>
          </cell>
          <cell r="K406">
            <v>36665</v>
          </cell>
          <cell r="L406">
            <v>711.07</v>
          </cell>
          <cell r="M406">
            <v>37519</v>
          </cell>
          <cell r="N406">
            <v>38022</v>
          </cell>
        </row>
        <row r="407">
          <cell r="A407">
            <v>38021</v>
          </cell>
          <cell r="B407">
            <v>493.35</v>
          </cell>
          <cell r="G407">
            <v>36664</v>
          </cell>
          <cell r="H407">
            <v>2096</v>
          </cell>
          <cell r="K407">
            <v>36664</v>
          </cell>
          <cell r="L407">
            <v>758.06</v>
          </cell>
          <cell r="M407">
            <v>37518</v>
          </cell>
          <cell r="N407">
            <v>38021</v>
          </cell>
        </row>
        <row r="408">
          <cell r="A408">
            <v>38020</v>
          </cell>
          <cell r="B408">
            <v>508.53</v>
          </cell>
          <cell r="G408">
            <v>36663</v>
          </cell>
          <cell r="H408">
            <v>2100.9699999999998</v>
          </cell>
          <cell r="K408">
            <v>36663</v>
          </cell>
          <cell r="L408">
            <v>790.15</v>
          </cell>
          <cell r="M408">
            <v>37517</v>
          </cell>
          <cell r="N408">
            <v>38020</v>
          </cell>
        </row>
        <row r="409">
          <cell r="A409">
            <v>38019</v>
          </cell>
          <cell r="B409">
            <v>506.01</v>
          </cell>
          <cell r="G409">
            <v>36662</v>
          </cell>
          <cell r="H409">
            <v>2099.52</v>
          </cell>
          <cell r="K409">
            <v>36662</v>
          </cell>
          <cell r="L409">
            <v>807.12</v>
          </cell>
          <cell r="M409">
            <v>37516</v>
          </cell>
          <cell r="N409">
            <v>38019</v>
          </cell>
        </row>
        <row r="410">
          <cell r="A410">
            <v>38016</v>
          </cell>
          <cell r="B410">
            <v>514.41999999999996</v>
          </cell>
          <cell r="G410">
            <v>36661</v>
          </cell>
          <cell r="H410">
            <v>2025.86</v>
          </cell>
          <cell r="K410">
            <v>36661</v>
          </cell>
          <cell r="L410">
            <v>775.92</v>
          </cell>
          <cell r="M410">
            <v>37515</v>
          </cell>
          <cell r="N410">
            <v>38016</v>
          </cell>
        </row>
        <row r="411">
          <cell r="A411">
            <v>38015</v>
          </cell>
          <cell r="B411">
            <v>511.29</v>
          </cell>
          <cell r="G411">
            <v>36658</v>
          </cell>
          <cell r="H411">
            <v>1979.36</v>
          </cell>
          <cell r="K411">
            <v>36658</v>
          </cell>
          <cell r="L411">
            <v>743.19</v>
          </cell>
          <cell r="M411">
            <v>37512</v>
          </cell>
          <cell r="N411">
            <v>38015</v>
          </cell>
        </row>
        <row r="412">
          <cell r="A412">
            <v>38014</v>
          </cell>
          <cell r="B412">
            <v>515.27</v>
          </cell>
          <cell r="G412">
            <v>36657</v>
          </cell>
          <cell r="H412">
            <v>1970.22</v>
          </cell>
          <cell r="K412">
            <v>36657</v>
          </cell>
          <cell r="L412">
            <v>738.57</v>
          </cell>
          <cell r="M412">
            <v>37511</v>
          </cell>
          <cell r="N412">
            <v>38014</v>
          </cell>
        </row>
        <row r="413">
          <cell r="A413">
            <v>38013</v>
          </cell>
          <cell r="B413">
            <v>517.41999999999996</v>
          </cell>
          <cell r="G413">
            <v>36656</v>
          </cell>
          <cell r="H413">
            <v>1814.59</v>
          </cell>
          <cell r="K413">
            <v>36656</v>
          </cell>
          <cell r="L413">
            <v>734.38</v>
          </cell>
          <cell r="M413">
            <v>37510</v>
          </cell>
          <cell r="N413">
            <v>38013</v>
          </cell>
        </row>
        <row r="414">
          <cell r="A414">
            <v>38012</v>
          </cell>
          <cell r="B414">
            <v>539.80999999999995</v>
          </cell>
          <cell r="G414">
            <v>36655</v>
          </cell>
          <cell r="H414">
            <v>1990.62</v>
          </cell>
          <cell r="K414">
            <v>36655</v>
          </cell>
          <cell r="L414">
            <v>795.72</v>
          </cell>
          <cell r="M414">
            <v>37509</v>
          </cell>
          <cell r="N414">
            <v>38012</v>
          </cell>
        </row>
        <row r="415">
          <cell r="A415">
            <v>38009</v>
          </cell>
          <cell r="B415">
            <v>527.03</v>
          </cell>
          <cell r="G415">
            <v>36654</v>
          </cell>
          <cell r="H415">
            <v>2038.6</v>
          </cell>
          <cell r="K415">
            <v>36654</v>
          </cell>
          <cell r="L415">
            <v>846.52</v>
          </cell>
          <cell r="M415">
            <v>37508</v>
          </cell>
          <cell r="N415">
            <v>38009</v>
          </cell>
        </row>
        <row r="416">
          <cell r="A416">
            <v>38008</v>
          </cell>
          <cell r="B416">
            <v>532.85</v>
          </cell>
          <cell r="G416">
            <v>36651</v>
          </cell>
          <cell r="H416">
            <v>2138.62</v>
          </cell>
          <cell r="K416">
            <v>36651</v>
          </cell>
          <cell r="L416">
            <v>901.06</v>
          </cell>
          <cell r="M416">
            <v>37505</v>
          </cell>
          <cell r="N416">
            <v>38008</v>
          </cell>
        </row>
        <row r="417">
          <cell r="A417">
            <v>38007</v>
          </cell>
          <cell r="B417">
            <v>540.71</v>
          </cell>
          <cell r="G417">
            <v>36650</v>
          </cell>
          <cell r="H417">
            <v>2097.04</v>
          </cell>
          <cell r="K417">
            <v>36650</v>
          </cell>
          <cell r="L417">
            <v>869.34</v>
          </cell>
          <cell r="M417">
            <v>37504</v>
          </cell>
          <cell r="N417">
            <v>38007</v>
          </cell>
        </row>
        <row r="418">
          <cell r="A418">
            <v>38006</v>
          </cell>
          <cell r="B418">
            <v>555.25</v>
          </cell>
          <cell r="G418">
            <v>36649</v>
          </cell>
          <cell r="H418">
            <v>2079.38</v>
          </cell>
          <cell r="K418">
            <v>36649</v>
          </cell>
          <cell r="L418">
            <v>840.99</v>
          </cell>
          <cell r="M418">
            <v>37503</v>
          </cell>
          <cell r="N418">
            <v>38006</v>
          </cell>
        </row>
        <row r="419">
          <cell r="A419">
            <v>38002</v>
          </cell>
          <cell r="B419">
            <v>557.15</v>
          </cell>
          <cell r="G419">
            <v>36648</v>
          </cell>
          <cell r="H419">
            <v>2126.0300000000002</v>
          </cell>
          <cell r="K419">
            <v>36648</v>
          </cell>
          <cell r="L419">
            <v>872.05</v>
          </cell>
          <cell r="M419">
            <v>37502</v>
          </cell>
          <cell r="N419">
            <v>38002</v>
          </cell>
        </row>
        <row r="420">
          <cell r="A420">
            <v>38001</v>
          </cell>
          <cell r="B420">
            <v>550.65</v>
          </cell>
          <cell r="G420">
            <v>36647</v>
          </cell>
          <cell r="H420">
            <v>2228.8200000000002</v>
          </cell>
          <cell r="K420">
            <v>36647</v>
          </cell>
          <cell r="L420">
            <v>902.63</v>
          </cell>
          <cell r="M420">
            <v>37498</v>
          </cell>
          <cell r="N420">
            <v>38001</v>
          </cell>
        </row>
        <row r="421">
          <cell r="A421">
            <v>38000</v>
          </cell>
          <cell r="B421">
            <v>541.91999999999996</v>
          </cell>
          <cell r="G421">
            <v>36644</v>
          </cell>
          <cell r="H421">
            <v>2239.27</v>
          </cell>
          <cell r="K421">
            <v>36644</v>
          </cell>
          <cell r="L421">
            <v>920.64</v>
          </cell>
          <cell r="M421">
            <v>37497</v>
          </cell>
          <cell r="N421">
            <v>38000</v>
          </cell>
        </row>
        <row r="422">
          <cell r="A422">
            <v>37999</v>
          </cell>
          <cell r="B422">
            <v>545.1</v>
          </cell>
          <cell r="G422">
            <v>36643</v>
          </cell>
          <cell r="H422">
            <v>2200.7399999999998</v>
          </cell>
          <cell r="K422">
            <v>36643</v>
          </cell>
          <cell r="L422">
            <v>902.11</v>
          </cell>
          <cell r="M422">
            <v>37496</v>
          </cell>
          <cell r="N422">
            <v>37999</v>
          </cell>
        </row>
        <row r="423">
          <cell r="A423">
            <v>37998</v>
          </cell>
          <cell r="B423">
            <v>560.65</v>
          </cell>
          <cell r="G423">
            <v>36642</v>
          </cell>
          <cell r="H423">
            <v>2091.83</v>
          </cell>
          <cell r="K423">
            <v>36642</v>
          </cell>
          <cell r="L423">
            <v>819.84</v>
          </cell>
          <cell r="M423">
            <v>37495</v>
          </cell>
          <cell r="N423">
            <v>37998</v>
          </cell>
        </row>
        <row r="424">
          <cell r="A424">
            <v>37995</v>
          </cell>
          <cell r="B424">
            <v>543.30999999999995</v>
          </cell>
          <cell r="G424">
            <v>36641</v>
          </cell>
          <cell r="H424">
            <v>2166.2399999999998</v>
          </cell>
          <cell r="K424">
            <v>36641</v>
          </cell>
          <cell r="L424">
            <v>856.35</v>
          </cell>
          <cell r="M424">
            <v>37494</v>
          </cell>
          <cell r="N424">
            <v>37995</v>
          </cell>
        </row>
        <row r="425">
          <cell r="A425">
            <v>37994</v>
          </cell>
          <cell r="B425">
            <v>545.01</v>
          </cell>
          <cell r="G425">
            <v>36640</v>
          </cell>
          <cell r="H425">
            <v>2007.43</v>
          </cell>
          <cell r="K425">
            <v>36640</v>
          </cell>
          <cell r="L425">
            <v>811.51</v>
          </cell>
          <cell r="M425">
            <v>37491</v>
          </cell>
          <cell r="N425">
            <v>37994</v>
          </cell>
        </row>
        <row r="426">
          <cell r="A426">
            <v>37993</v>
          </cell>
          <cell r="B426">
            <v>527.12</v>
          </cell>
          <cell r="G426">
            <v>36636</v>
          </cell>
          <cell r="H426">
            <v>2026.46</v>
          </cell>
          <cell r="K426">
            <v>36636</v>
          </cell>
          <cell r="L426">
            <v>830.81</v>
          </cell>
          <cell r="M426">
            <v>37490</v>
          </cell>
          <cell r="N426">
            <v>37993</v>
          </cell>
        </row>
        <row r="427">
          <cell r="A427">
            <v>37992</v>
          </cell>
          <cell r="B427">
            <v>525.13</v>
          </cell>
          <cell r="G427">
            <v>36635</v>
          </cell>
          <cell r="H427">
            <v>2046.01</v>
          </cell>
          <cell r="K427">
            <v>36635</v>
          </cell>
          <cell r="L427">
            <v>813.62</v>
          </cell>
          <cell r="M427">
            <v>37489</v>
          </cell>
          <cell r="N427">
            <v>37992</v>
          </cell>
        </row>
        <row r="428">
          <cell r="A428">
            <v>37991</v>
          </cell>
          <cell r="B428">
            <v>523.04999999999995</v>
          </cell>
          <cell r="G428">
            <v>36634</v>
          </cell>
          <cell r="H428">
            <v>2181.08</v>
          </cell>
          <cell r="K428">
            <v>36634</v>
          </cell>
          <cell r="L428">
            <v>886.83</v>
          </cell>
          <cell r="M428">
            <v>37488</v>
          </cell>
          <cell r="N428">
            <v>37991</v>
          </cell>
        </row>
        <row r="429">
          <cell r="A429">
            <v>37988</v>
          </cell>
          <cell r="B429">
            <v>504.85</v>
          </cell>
          <cell r="G429">
            <v>36633</v>
          </cell>
          <cell r="H429">
            <v>2103.9299999999998</v>
          </cell>
          <cell r="K429">
            <v>36633</v>
          </cell>
          <cell r="L429">
            <v>844.62</v>
          </cell>
          <cell r="M429">
            <v>37487</v>
          </cell>
          <cell r="N429">
            <v>37988</v>
          </cell>
        </row>
        <row r="430">
          <cell r="A430">
            <v>37986</v>
          </cell>
          <cell r="B430">
            <v>508.12</v>
          </cell>
          <cell r="G430">
            <v>36630</v>
          </cell>
          <cell r="H430">
            <v>1862.22</v>
          </cell>
          <cell r="K430">
            <v>36630</v>
          </cell>
          <cell r="L430">
            <v>708.32</v>
          </cell>
          <cell r="M430">
            <v>37484</v>
          </cell>
          <cell r="N430">
            <v>37986</v>
          </cell>
        </row>
        <row r="431">
          <cell r="A431">
            <v>37985</v>
          </cell>
          <cell r="B431">
            <v>509.81</v>
          </cell>
          <cell r="G431">
            <v>36629</v>
          </cell>
          <cell r="H431">
            <v>2046.16</v>
          </cell>
          <cell r="K431">
            <v>36629</v>
          </cell>
          <cell r="L431">
            <v>785.31</v>
          </cell>
          <cell r="M431">
            <v>37483</v>
          </cell>
          <cell r="N431">
            <v>37985</v>
          </cell>
        </row>
        <row r="432">
          <cell r="A432">
            <v>37984</v>
          </cell>
          <cell r="B432">
            <v>510.48</v>
          </cell>
          <cell r="G432">
            <v>36628</v>
          </cell>
          <cell r="H432">
            <v>2057.13</v>
          </cell>
          <cell r="K432">
            <v>36628</v>
          </cell>
          <cell r="L432">
            <v>861.89</v>
          </cell>
          <cell r="M432">
            <v>37482</v>
          </cell>
          <cell r="N432">
            <v>37984</v>
          </cell>
        </row>
        <row r="433">
          <cell r="A433">
            <v>37981</v>
          </cell>
          <cell r="B433">
            <v>498.69</v>
          </cell>
          <cell r="G433">
            <v>36627</v>
          </cell>
          <cell r="H433">
            <v>2223.31</v>
          </cell>
          <cell r="K433">
            <v>36627</v>
          </cell>
          <cell r="L433">
            <v>930.79</v>
          </cell>
          <cell r="M433">
            <v>37481</v>
          </cell>
          <cell r="N433">
            <v>37981</v>
          </cell>
        </row>
        <row r="434">
          <cell r="A434">
            <v>37979</v>
          </cell>
          <cell r="B434">
            <v>498.02</v>
          </cell>
          <cell r="G434">
            <v>36626</v>
          </cell>
          <cell r="H434">
            <v>2242.41</v>
          </cell>
          <cell r="K434">
            <v>36626</v>
          </cell>
          <cell r="L434">
            <v>921.66</v>
          </cell>
          <cell r="M434">
            <v>37480</v>
          </cell>
          <cell r="N434">
            <v>37979</v>
          </cell>
        </row>
        <row r="435">
          <cell r="A435">
            <v>37978</v>
          </cell>
          <cell r="B435">
            <v>499.93</v>
          </cell>
          <cell r="G435">
            <v>36623</v>
          </cell>
          <cell r="H435">
            <v>2365.96</v>
          </cell>
          <cell r="K435">
            <v>36623</v>
          </cell>
          <cell r="L435">
            <v>1021.72</v>
          </cell>
          <cell r="M435">
            <v>37477</v>
          </cell>
          <cell r="N435">
            <v>37978</v>
          </cell>
        </row>
        <row r="436">
          <cell r="A436">
            <v>37977</v>
          </cell>
          <cell r="B436">
            <v>491.08</v>
          </cell>
          <cell r="G436">
            <v>36622</v>
          </cell>
          <cell r="H436">
            <v>2262.2600000000002</v>
          </cell>
          <cell r="K436">
            <v>36622</v>
          </cell>
          <cell r="L436">
            <v>953.49</v>
          </cell>
          <cell r="M436">
            <v>37476</v>
          </cell>
          <cell r="N436">
            <v>37977</v>
          </cell>
        </row>
        <row r="437">
          <cell r="A437">
            <v>37974</v>
          </cell>
          <cell r="B437">
            <v>489.84</v>
          </cell>
          <cell r="G437">
            <v>36621</v>
          </cell>
          <cell r="H437">
            <v>2226.2199999999998</v>
          </cell>
          <cell r="K437">
            <v>36621</v>
          </cell>
          <cell r="L437">
            <v>914.38</v>
          </cell>
          <cell r="M437">
            <v>37475</v>
          </cell>
          <cell r="N437">
            <v>37974</v>
          </cell>
        </row>
        <row r="438">
          <cell r="A438">
            <v>37973</v>
          </cell>
          <cell r="B438">
            <v>493.72</v>
          </cell>
          <cell r="G438">
            <v>36620</v>
          </cell>
          <cell r="H438">
            <v>2207.08</v>
          </cell>
          <cell r="K438">
            <v>36620</v>
          </cell>
          <cell r="L438">
            <v>862.97</v>
          </cell>
          <cell r="M438">
            <v>37474</v>
          </cell>
          <cell r="N438">
            <v>37973</v>
          </cell>
        </row>
        <row r="439">
          <cell r="A439">
            <v>37972</v>
          </cell>
          <cell r="B439">
            <v>474.79</v>
          </cell>
          <cell r="G439">
            <v>36619</v>
          </cell>
          <cell r="H439">
            <v>2210.7600000000002</v>
          </cell>
          <cell r="K439">
            <v>36619</v>
          </cell>
          <cell r="L439">
            <v>792.74</v>
          </cell>
          <cell r="M439">
            <v>37473</v>
          </cell>
          <cell r="N439">
            <v>37972</v>
          </cell>
        </row>
        <row r="440">
          <cell r="A440">
            <v>37971</v>
          </cell>
          <cell r="B440">
            <v>479.96</v>
          </cell>
          <cell r="G440">
            <v>36616</v>
          </cell>
          <cell r="H440">
            <v>2284.33</v>
          </cell>
          <cell r="K440">
            <v>36616</v>
          </cell>
          <cell r="L440">
            <v>847.21</v>
          </cell>
          <cell r="M440">
            <v>37470</v>
          </cell>
          <cell r="N440">
            <v>37971</v>
          </cell>
        </row>
        <row r="441">
          <cell r="A441">
            <v>37970</v>
          </cell>
          <cell r="B441">
            <v>482.29</v>
          </cell>
          <cell r="G441">
            <v>36615</v>
          </cell>
          <cell r="H441">
            <v>2219.34</v>
          </cell>
          <cell r="K441">
            <v>36615</v>
          </cell>
          <cell r="L441">
            <v>828.02</v>
          </cell>
          <cell r="M441">
            <v>37469</v>
          </cell>
          <cell r="N441">
            <v>37970</v>
          </cell>
        </row>
        <row r="442">
          <cell r="A442">
            <v>37967</v>
          </cell>
          <cell r="B442">
            <v>496.15</v>
          </cell>
          <cell r="G442">
            <v>36614</v>
          </cell>
          <cell r="H442">
            <v>2313.4699999999998</v>
          </cell>
          <cell r="K442">
            <v>36614</v>
          </cell>
          <cell r="L442">
            <v>855.84</v>
          </cell>
          <cell r="M442">
            <v>37468</v>
          </cell>
          <cell r="N442">
            <v>37967</v>
          </cell>
        </row>
        <row r="443">
          <cell r="A443">
            <v>37966</v>
          </cell>
          <cell r="B443">
            <v>496.89</v>
          </cell>
          <cell r="G443">
            <v>36613</v>
          </cell>
          <cell r="H443">
            <v>2394.62</v>
          </cell>
          <cell r="K443">
            <v>36613</v>
          </cell>
          <cell r="L443">
            <v>904.15</v>
          </cell>
          <cell r="M443">
            <v>37467</v>
          </cell>
          <cell r="N443">
            <v>37966</v>
          </cell>
        </row>
        <row r="444">
          <cell r="A444">
            <v>37965</v>
          </cell>
          <cell r="B444">
            <v>484.56</v>
          </cell>
          <cell r="G444">
            <v>36612</v>
          </cell>
          <cell r="H444">
            <v>2496.64</v>
          </cell>
          <cell r="K444">
            <v>36612</v>
          </cell>
          <cell r="L444">
            <v>956.22</v>
          </cell>
          <cell r="M444">
            <v>37466</v>
          </cell>
          <cell r="N444">
            <v>37965</v>
          </cell>
        </row>
        <row r="445">
          <cell r="A445">
            <v>37964</v>
          </cell>
          <cell r="B445">
            <v>478.74</v>
          </cell>
          <cell r="G445">
            <v>36609</v>
          </cell>
          <cell r="H445">
            <v>2433.73</v>
          </cell>
          <cell r="K445">
            <v>36609</v>
          </cell>
          <cell r="L445">
            <v>948.52</v>
          </cell>
          <cell r="M445">
            <v>37463</v>
          </cell>
          <cell r="N445">
            <v>37964</v>
          </cell>
        </row>
        <row r="446">
          <cell r="A446">
            <v>37963</v>
          </cell>
          <cell r="B446">
            <v>499.3</v>
          </cell>
          <cell r="G446">
            <v>36608</v>
          </cell>
          <cell r="H446">
            <v>2476.7600000000002</v>
          </cell>
          <cell r="K446">
            <v>36608</v>
          </cell>
          <cell r="L446">
            <v>911.71</v>
          </cell>
          <cell r="M446">
            <v>37462</v>
          </cell>
          <cell r="N446">
            <v>37963</v>
          </cell>
        </row>
        <row r="447">
          <cell r="A447">
            <v>37960</v>
          </cell>
          <cell r="B447">
            <v>498.86</v>
          </cell>
          <cell r="G447">
            <v>36607</v>
          </cell>
          <cell r="H447">
            <v>2507.11</v>
          </cell>
          <cell r="K447">
            <v>36607</v>
          </cell>
          <cell r="L447">
            <v>924.16</v>
          </cell>
          <cell r="M447">
            <v>37461</v>
          </cell>
          <cell r="N447">
            <v>37960</v>
          </cell>
        </row>
        <row r="448">
          <cell r="A448">
            <v>37959</v>
          </cell>
          <cell r="B448">
            <v>515.29999999999995</v>
          </cell>
          <cell r="G448">
            <v>36606</v>
          </cell>
          <cell r="H448">
            <v>2400.8200000000002</v>
          </cell>
          <cell r="K448">
            <v>36606</v>
          </cell>
          <cell r="L448">
            <v>866.74</v>
          </cell>
          <cell r="M448">
            <v>37460</v>
          </cell>
          <cell r="N448">
            <v>37959</v>
          </cell>
        </row>
        <row r="449">
          <cell r="A449">
            <v>37958</v>
          </cell>
          <cell r="B449">
            <v>519.41999999999996</v>
          </cell>
          <cell r="G449">
            <v>36605</v>
          </cell>
          <cell r="H449">
            <v>2343.38</v>
          </cell>
          <cell r="K449">
            <v>36605</v>
          </cell>
          <cell r="L449">
            <v>838.18</v>
          </cell>
          <cell r="M449">
            <v>37459</v>
          </cell>
          <cell r="N449">
            <v>37958</v>
          </cell>
        </row>
        <row r="450">
          <cell r="A450">
            <v>37957</v>
          </cell>
          <cell r="B450">
            <v>527.01</v>
          </cell>
          <cell r="G450">
            <v>36602</v>
          </cell>
          <cell r="H450">
            <v>2291.04</v>
          </cell>
          <cell r="K450">
            <v>36602</v>
          </cell>
          <cell r="L450">
            <v>852.04</v>
          </cell>
          <cell r="M450">
            <v>37456</v>
          </cell>
          <cell r="N450">
            <v>37957</v>
          </cell>
        </row>
        <row r="451">
          <cell r="A451">
            <v>37956</v>
          </cell>
          <cell r="B451">
            <v>532.53</v>
          </cell>
          <cell r="G451">
            <v>36601</v>
          </cell>
          <cell r="H451">
            <v>2191.27</v>
          </cell>
          <cell r="K451">
            <v>36601</v>
          </cell>
          <cell r="L451">
            <v>784.05</v>
          </cell>
          <cell r="M451">
            <v>37455</v>
          </cell>
          <cell r="N451">
            <v>37956</v>
          </cell>
        </row>
        <row r="452">
          <cell r="A452">
            <v>37953</v>
          </cell>
          <cell r="B452">
            <v>529.28</v>
          </cell>
          <cell r="G452">
            <v>36600</v>
          </cell>
          <cell r="H452">
            <v>2091.4299999999998</v>
          </cell>
          <cell r="K452">
            <v>36600</v>
          </cell>
          <cell r="L452">
            <v>767.31</v>
          </cell>
          <cell r="M452">
            <v>37454</v>
          </cell>
          <cell r="N452">
            <v>37953</v>
          </cell>
        </row>
        <row r="453">
          <cell r="A453">
            <v>37951</v>
          </cell>
          <cell r="B453">
            <v>523.14</v>
          </cell>
          <cell r="G453">
            <v>36599</v>
          </cell>
          <cell r="H453">
            <v>2102.89</v>
          </cell>
          <cell r="K453">
            <v>36599</v>
          </cell>
          <cell r="L453">
            <v>803.13</v>
          </cell>
          <cell r="M453">
            <v>37453</v>
          </cell>
          <cell r="N453">
            <v>37951</v>
          </cell>
        </row>
        <row r="454">
          <cell r="A454">
            <v>37950</v>
          </cell>
          <cell r="B454">
            <v>520.71</v>
          </cell>
          <cell r="G454">
            <v>36598</v>
          </cell>
          <cell r="H454">
            <v>2226.46</v>
          </cell>
          <cell r="K454">
            <v>36598</v>
          </cell>
          <cell r="L454">
            <v>854.59</v>
          </cell>
          <cell r="M454">
            <v>37452</v>
          </cell>
          <cell r="N454">
            <v>37950</v>
          </cell>
        </row>
        <row r="455">
          <cell r="A455">
            <v>37949</v>
          </cell>
          <cell r="B455">
            <v>520.84</v>
          </cell>
          <cell r="G455">
            <v>36595</v>
          </cell>
          <cell r="H455">
            <v>2237.3000000000002</v>
          </cell>
          <cell r="K455">
            <v>36595</v>
          </cell>
          <cell r="L455">
            <v>883.27</v>
          </cell>
          <cell r="M455">
            <v>37449</v>
          </cell>
          <cell r="N455">
            <v>37949</v>
          </cell>
        </row>
        <row r="456">
          <cell r="A456">
            <v>37946</v>
          </cell>
          <cell r="B456">
            <v>502.66</v>
          </cell>
          <cell r="G456">
            <v>36594</v>
          </cell>
          <cell r="H456">
            <v>2224.2800000000002</v>
          </cell>
          <cell r="K456">
            <v>36594</v>
          </cell>
          <cell r="L456">
            <v>854.77</v>
          </cell>
          <cell r="M456">
            <v>37448</v>
          </cell>
          <cell r="N456">
            <v>37946</v>
          </cell>
        </row>
        <row r="457">
          <cell r="A457">
            <v>37945</v>
          </cell>
          <cell r="B457">
            <v>495.55</v>
          </cell>
          <cell r="G457">
            <v>36593</v>
          </cell>
          <cell r="H457">
            <v>2140.1</v>
          </cell>
          <cell r="K457">
            <v>36593</v>
          </cell>
          <cell r="L457">
            <v>809.91</v>
          </cell>
          <cell r="M457">
            <v>37447</v>
          </cell>
          <cell r="N457">
            <v>37945</v>
          </cell>
        </row>
        <row r="458">
          <cell r="A458">
            <v>37944</v>
          </cell>
          <cell r="B458">
            <v>506.2</v>
          </cell>
          <cell r="G458">
            <v>36592</v>
          </cell>
          <cell r="H458">
            <v>2165.06</v>
          </cell>
          <cell r="K458">
            <v>36592</v>
          </cell>
          <cell r="L458">
            <v>839.65</v>
          </cell>
          <cell r="M458">
            <v>37446</v>
          </cell>
          <cell r="N458">
            <v>37944</v>
          </cell>
        </row>
        <row r="459">
          <cell r="A459">
            <v>37943</v>
          </cell>
          <cell r="B459">
            <v>497.42</v>
          </cell>
          <cell r="G459">
            <v>36591</v>
          </cell>
          <cell r="H459">
            <v>2208.09</v>
          </cell>
          <cell r="K459">
            <v>36591</v>
          </cell>
          <cell r="L459">
            <v>839.43</v>
          </cell>
          <cell r="M459">
            <v>37445</v>
          </cell>
          <cell r="N459">
            <v>37943</v>
          </cell>
        </row>
        <row r="460">
          <cell r="A460">
            <v>37942</v>
          </cell>
          <cell r="B460">
            <v>509.96</v>
          </cell>
          <cell r="G460">
            <v>36588</v>
          </cell>
          <cell r="H460">
            <v>2213.5</v>
          </cell>
          <cell r="K460">
            <v>36588</v>
          </cell>
          <cell r="L460">
            <v>861.71</v>
          </cell>
          <cell r="M460">
            <v>37442</v>
          </cell>
          <cell r="N460">
            <v>37942</v>
          </cell>
        </row>
        <row r="461">
          <cell r="A461">
            <v>37939</v>
          </cell>
          <cell r="B461">
            <v>509.96</v>
          </cell>
          <cell r="G461">
            <v>36587</v>
          </cell>
          <cell r="H461">
            <v>2109.34</v>
          </cell>
          <cell r="K461">
            <v>36587</v>
          </cell>
          <cell r="L461">
            <v>805.74</v>
          </cell>
          <cell r="M461">
            <v>37440</v>
          </cell>
          <cell r="N461">
            <v>37939</v>
          </cell>
        </row>
        <row r="462">
          <cell r="A462">
            <v>37938</v>
          </cell>
          <cell r="B462">
            <v>525.70000000000005</v>
          </cell>
          <cell r="G462">
            <v>36586</v>
          </cell>
          <cell r="H462">
            <v>2103.11</v>
          </cell>
          <cell r="K462">
            <v>36586</v>
          </cell>
          <cell r="L462">
            <v>831.68</v>
          </cell>
          <cell r="M462">
            <v>37439</v>
          </cell>
          <cell r="N462">
            <v>37938</v>
          </cell>
        </row>
        <row r="463">
          <cell r="A463">
            <v>37937</v>
          </cell>
          <cell r="B463">
            <v>531.02</v>
          </cell>
          <cell r="G463">
            <v>36585</v>
          </cell>
          <cell r="H463">
            <v>2079.8200000000002</v>
          </cell>
          <cell r="K463">
            <v>36585</v>
          </cell>
          <cell r="L463">
            <v>826.68</v>
          </cell>
          <cell r="M463">
            <v>37438</v>
          </cell>
          <cell r="N463">
            <v>37937</v>
          </cell>
        </row>
        <row r="464">
          <cell r="A464">
            <v>37936</v>
          </cell>
          <cell r="B464">
            <v>513.72</v>
          </cell>
          <cell r="G464">
            <v>36584</v>
          </cell>
          <cell r="H464">
            <v>2005.47</v>
          </cell>
          <cell r="K464">
            <v>36584</v>
          </cell>
          <cell r="L464">
            <v>792.06</v>
          </cell>
          <cell r="M464">
            <v>37435</v>
          </cell>
          <cell r="N464">
            <v>37936</v>
          </cell>
        </row>
        <row r="465">
          <cell r="A465">
            <v>37935</v>
          </cell>
          <cell r="B465">
            <v>510.63</v>
          </cell>
          <cell r="G465">
            <v>36581</v>
          </cell>
          <cell r="H465">
            <v>2018.88</v>
          </cell>
          <cell r="K465">
            <v>36581</v>
          </cell>
          <cell r="L465">
            <v>774.55</v>
          </cell>
          <cell r="M465">
            <v>37434</v>
          </cell>
          <cell r="N465">
            <v>37935</v>
          </cell>
        </row>
        <row r="466">
          <cell r="A466">
            <v>37932</v>
          </cell>
          <cell r="B466">
            <v>526.41999999999996</v>
          </cell>
          <cell r="G466">
            <v>36580</v>
          </cell>
          <cell r="H466">
            <v>2052.7800000000002</v>
          </cell>
          <cell r="K466">
            <v>36580</v>
          </cell>
          <cell r="L466">
            <v>819.26</v>
          </cell>
          <cell r="M466">
            <v>37433</v>
          </cell>
          <cell r="N466">
            <v>37932</v>
          </cell>
        </row>
        <row r="467">
          <cell r="A467">
            <v>37931</v>
          </cell>
          <cell r="B467">
            <v>525.73</v>
          </cell>
          <cell r="G467">
            <v>36579</v>
          </cell>
          <cell r="H467">
            <v>1953.3</v>
          </cell>
          <cell r="K467">
            <v>36579</v>
          </cell>
          <cell r="L467">
            <v>803.24</v>
          </cell>
          <cell r="M467">
            <v>37432</v>
          </cell>
          <cell r="N467">
            <v>37931</v>
          </cell>
        </row>
        <row r="468">
          <cell r="A468">
            <v>37930</v>
          </cell>
          <cell r="B468">
            <v>519.37</v>
          </cell>
          <cell r="G468">
            <v>36578</v>
          </cell>
          <cell r="H468">
            <v>1921.49</v>
          </cell>
          <cell r="K468">
            <v>36578</v>
          </cell>
          <cell r="L468">
            <v>798.51</v>
          </cell>
          <cell r="M468">
            <v>37431</v>
          </cell>
          <cell r="N468">
            <v>37930</v>
          </cell>
        </row>
        <row r="469">
          <cell r="A469">
            <v>37929</v>
          </cell>
          <cell r="B469">
            <v>514.39</v>
          </cell>
          <cell r="G469">
            <v>36574</v>
          </cell>
          <cell r="H469">
            <v>1853</v>
          </cell>
          <cell r="K469">
            <v>36574</v>
          </cell>
          <cell r="L469">
            <v>781.39</v>
          </cell>
          <cell r="M469">
            <v>37428</v>
          </cell>
          <cell r="N469">
            <v>37929</v>
          </cell>
        </row>
        <row r="470">
          <cell r="A470">
            <v>37928</v>
          </cell>
          <cell r="B470">
            <v>515.77</v>
          </cell>
          <cell r="G470">
            <v>36573</v>
          </cell>
          <cell r="H470">
            <v>1946.16</v>
          </cell>
          <cell r="K470">
            <v>36573</v>
          </cell>
          <cell r="L470">
            <v>828.86</v>
          </cell>
          <cell r="M470">
            <v>37427</v>
          </cell>
          <cell r="N470">
            <v>37928</v>
          </cell>
        </row>
        <row r="471">
          <cell r="A471">
            <v>37925</v>
          </cell>
          <cell r="B471">
            <v>496.52</v>
          </cell>
          <cell r="G471">
            <v>36572</v>
          </cell>
          <cell r="H471">
            <v>1880.4</v>
          </cell>
          <cell r="K471">
            <v>36572</v>
          </cell>
          <cell r="L471">
            <v>775.65</v>
          </cell>
          <cell r="M471">
            <v>37426</v>
          </cell>
          <cell r="N471">
            <v>37925</v>
          </cell>
        </row>
        <row r="472">
          <cell r="A472">
            <v>37924</v>
          </cell>
          <cell r="B472">
            <v>498.36</v>
          </cell>
          <cell r="G472">
            <v>36571</v>
          </cell>
          <cell r="H472">
            <v>1916.55</v>
          </cell>
          <cell r="K472">
            <v>36571</v>
          </cell>
          <cell r="L472">
            <v>749.43</v>
          </cell>
          <cell r="M472">
            <v>37425</v>
          </cell>
          <cell r="N472">
            <v>37924</v>
          </cell>
        </row>
        <row r="473">
          <cell r="A473">
            <v>37923</v>
          </cell>
          <cell r="B473">
            <v>496.23</v>
          </cell>
          <cell r="G473">
            <v>36570</v>
          </cell>
          <cell r="H473">
            <v>1891.9</v>
          </cell>
          <cell r="K473">
            <v>36570</v>
          </cell>
          <cell r="L473">
            <v>727.35</v>
          </cell>
          <cell r="M473">
            <v>37424</v>
          </cell>
          <cell r="N473">
            <v>37923</v>
          </cell>
        </row>
        <row r="474">
          <cell r="A474">
            <v>37922</v>
          </cell>
          <cell r="B474">
            <v>491.11</v>
          </cell>
          <cell r="G474">
            <v>36567</v>
          </cell>
          <cell r="H474">
            <v>1851.28</v>
          </cell>
          <cell r="K474">
            <v>36567</v>
          </cell>
          <cell r="L474">
            <v>738.44</v>
          </cell>
          <cell r="M474">
            <v>37421</v>
          </cell>
          <cell r="N474">
            <v>37922</v>
          </cell>
        </row>
        <row r="475">
          <cell r="A475">
            <v>37921</v>
          </cell>
          <cell r="B475">
            <v>462.09</v>
          </cell>
          <cell r="G475">
            <v>36566</v>
          </cell>
          <cell r="H475">
            <v>1895.93</v>
          </cell>
          <cell r="K475">
            <v>36566</v>
          </cell>
          <cell r="L475">
            <v>777.59</v>
          </cell>
          <cell r="M475">
            <v>37420</v>
          </cell>
          <cell r="N475">
            <v>37921</v>
          </cell>
        </row>
        <row r="476">
          <cell r="A476">
            <v>37918</v>
          </cell>
          <cell r="B476">
            <v>457.96</v>
          </cell>
          <cell r="G476">
            <v>36565</v>
          </cell>
          <cell r="H476">
            <v>1847.12</v>
          </cell>
          <cell r="K476">
            <v>36565</v>
          </cell>
          <cell r="L476">
            <v>732.82</v>
          </cell>
          <cell r="M476">
            <v>37419</v>
          </cell>
          <cell r="N476">
            <v>37918</v>
          </cell>
        </row>
        <row r="477">
          <cell r="A477">
            <v>37917</v>
          </cell>
          <cell r="B477">
            <v>456.8</v>
          </cell>
          <cell r="G477">
            <v>36564</v>
          </cell>
          <cell r="H477">
            <v>1895.74</v>
          </cell>
          <cell r="K477">
            <v>36564</v>
          </cell>
          <cell r="L477">
            <v>730.64</v>
          </cell>
          <cell r="M477">
            <v>37418</v>
          </cell>
          <cell r="N477">
            <v>37917</v>
          </cell>
        </row>
        <row r="478">
          <cell r="A478">
            <v>37916</v>
          </cell>
          <cell r="B478">
            <v>468.8</v>
          </cell>
          <cell r="G478">
            <v>36563</v>
          </cell>
          <cell r="H478">
            <v>1872.06</v>
          </cell>
          <cell r="K478">
            <v>36563</v>
          </cell>
          <cell r="L478">
            <v>704.04</v>
          </cell>
          <cell r="M478">
            <v>37417</v>
          </cell>
          <cell r="N478">
            <v>37916</v>
          </cell>
        </row>
        <row r="479">
          <cell r="A479">
            <v>37915</v>
          </cell>
          <cell r="B479">
            <v>482.46</v>
          </cell>
          <cell r="G479">
            <v>36560</v>
          </cell>
          <cell r="H479">
            <v>1809.26</v>
          </cell>
          <cell r="K479">
            <v>36560</v>
          </cell>
          <cell r="L479">
            <v>668.03</v>
          </cell>
          <cell r="M479">
            <v>37414</v>
          </cell>
          <cell r="N479">
            <v>37915</v>
          </cell>
        </row>
        <row r="480">
          <cell r="A480">
            <v>37914</v>
          </cell>
          <cell r="B480">
            <v>473.47</v>
          </cell>
          <cell r="G480">
            <v>36559</v>
          </cell>
          <cell r="H480">
            <v>1795.99</v>
          </cell>
          <cell r="K480">
            <v>36559</v>
          </cell>
          <cell r="L480">
            <v>681.88</v>
          </cell>
          <cell r="M480">
            <v>37413</v>
          </cell>
          <cell r="N480">
            <v>37914</v>
          </cell>
        </row>
        <row r="481">
          <cell r="A481">
            <v>37911</v>
          </cell>
          <cell r="B481">
            <v>465.19</v>
          </cell>
          <cell r="G481">
            <v>36558</v>
          </cell>
          <cell r="H481">
            <v>1693.98</v>
          </cell>
          <cell r="K481">
            <v>36558</v>
          </cell>
          <cell r="L481">
            <v>659.79</v>
          </cell>
          <cell r="M481">
            <v>37412</v>
          </cell>
          <cell r="N481">
            <v>37911</v>
          </cell>
        </row>
        <row r="482">
          <cell r="A482">
            <v>37910</v>
          </cell>
          <cell r="B482">
            <v>480.45</v>
          </cell>
          <cell r="G482">
            <v>36557</v>
          </cell>
          <cell r="H482">
            <v>1686.53</v>
          </cell>
          <cell r="K482">
            <v>36557</v>
          </cell>
          <cell r="L482">
            <v>640.91999999999996</v>
          </cell>
          <cell r="M482">
            <v>37411</v>
          </cell>
          <cell r="N482">
            <v>37910</v>
          </cell>
        </row>
        <row r="483">
          <cell r="A483">
            <v>37909</v>
          </cell>
          <cell r="B483">
            <v>475.41</v>
          </cell>
          <cell r="G483">
            <v>36556</v>
          </cell>
          <cell r="H483">
            <v>1638.21</v>
          </cell>
          <cell r="K483">
            <v>36556</v>
          </cell>
          <cell r="L483">
            <v>619.70000000000005</v>
          </cell>
          <cell r="M483">
            <v>37410</v>
          </cell>
          <cell r="N483">
            <v>37909</v>
          </cell>
        </row>
        <row r="484">
          <cell r="A484">
            <v>37908</v>
          </cell>
          <cell r="B484">
            <v>473.94</v>
          </cell>
          <cell r="G484">
            <v>36553</v>
          </cell>
          <cell r="H484">
            <v>1577.84</v>
          </cell>
          <cell r="K484">
            <v>36553</v>
          </cell>
          <cell r="L484">
            <v>589.58000000000004</v>
          </cell>
          <cell r="M484">
            <v>37407</v>
          </cell>
          <cell r="N484">
            <v>37908</v>
          </cell>
        </row>
        <row r="485">
          <cell r="A485">
            <v>37907</v>
          </cell>
          <cell r="B485">
            <v>467.68</v>
          </cell>
          <cell r="G485">
            <v>36552</v>
          </cell>
          <cell r="H485">
            <v>1646.29</v>
          </cell>
          <cell r="K485">
            <v>36552</v>
          </cell>
          <cell r="L485">
            <v>617.14</v>
          </cell>
          <cell r="M485">
            <v>37406</v>
          </cell>
          <cell r="N485">
            <v>37907</v>
          </cell>
        </row>
        <row r="486">
          <cell r="A486">
            <v>37904</v>
          </cell>
          <cell r="B486">
            <v>467.22</v>
          </cell>
          <cell r="G486">
            <v>36551</v>
          </cell>
          <cell r="H486">
            <v>1631.95</v>
          </cell>
          <cell r="K486">
            <v>36551</v>
          </cell>
          <cell r="L486">
            <v>616.44000000000005</v>
          </cell>
          <cell r="M486">
            <v>37405</v>
          </cell>
          <cell r="N486">
            <v>37904</v>
          </cell>
        </row>
        <row r="487">
          <cell r="A487">
            <v>37903</v>
          </cell>
          <cell r="B487">
            <v>461.81</v>
          </cell>
          <cell r="G487">
            <v>36550</v>
          </cell>
          <cell r="H487">
            <v>1699.95</v>
          </cell>
          <cell r="K487">
            <v>36550</v>
          </cell>
          <cell r="L487">
            <v>658.44</v>
          </cell>
          <cell r="M487">
            <v>37404</v>
          </cell>
          <cell r="N487">
            <v>37903</v>
          </cell>
        </row>
        <row r="488">
          <cell r="A488">
            <v>37902</v>
          </cell>
          <cell r="B488">
            <v>456.87</v>
          </cell>
          <cell r="G488">
            <v>36549</v>
          </cell>
          <cell r="H488">
            <v>1648.47</v>
          </cell>
          <cell r="K488">
            <v>36549</v>
          </cell>
          <cell r="L488">
            <v>641.30999999999995</v>
          </cell>
          <cell r="M488">
            <v>37400</v>
          </cell>
          <cell r="N488">
            <v>37902</v>
          </cell>
        </row>
        <row r="489">
          <cell r="A489">
            <v>37901</v>
          </cell>
          <cell r="B489">
            <v>459.46</v>
          </cell>
          <cell r="G489">
            <v>36546</v>
          </cell>
          <cell r="H489">
            <v>1646.19</v>
          </cell>
          <cell r="K489">
            <v>36546</v>
          </cell>
          <cell r="L489">
            <v>651.96</v>
          </cell>
          <cell r="M489">
            <v>37399</v>
          </cell>
          <cell r="N489">
            <v>37901</v>
          </cell>
        </row>
        <row r="490">
          <cell r="A490">
            <v>37900</v>
          </cell>
          <cell r="B490">
            <v>448.97</v>
          </cell>
          <cell r="G490">
            <v>36545</v>
          </cell>
          <cell r="H490">
            <v>1629.27</v>
          </cell>
          <cell r="K490">
            <v>36545</v>
          </cell>
          <cell r="L490">
            <v>649.25</v>
          </cell>
          <cell r="M490">
            <v>37398</v>
          </cell>
          <cell r="N490">
            <v>37900</v>
          </cell>
        </row>
        <row r="491">
          <cell r="A491">
            <v>37897</v>
          </cell>
          <cell r="B491">
            <v>449.12</v>
          </cell>
          <cell r="G491">
            <v>36544</v>
          </cell>
          <cell r="H491">
            <v>1672.72</v>
          </cell>
          <cell r="K491">
            <v>36544</v>
          </cell>
          <cell r="L491">
            <v>662.66</v>
          </cell>
          <cell r="M491">
            <v>37397</v>
          </cell>
          <cell r="N491">
            <v>37897</v>
          </cell>
        </row>
        <row r="492">
          <cell r="A492">
            <v>37896</v>
          </cell>
          <cell r="B492">
            <v>429.79</v>
          </cell>
          <cell r="G492">
            <v>36543</v>
          </cell>
          <cell r="H492">
            <v>1701.34</v>
          </cell>
          <cell r="K492">
            <v>36543</v>
          </cell>
          <cell r="L492">
            <v>630.35</v>
          </cell>
          <cell r="M492">
            <v>37396</v>
          </cell>
          <cell r="N492">
            <v>37896</v>
          </cell>
        </row>
        <row r="493">
          <cell r="A493">
            <v>37895</v>
          </cell>
          <cell r="B493">
            <v>427.15</v>
          </cell>
          <cell r="G493">
            <v>36539</v>
          </cell>
          <cell r="H493">
            <v>1706.1</v>
          </cell>
          <cell r="K493">
            <v>36539</v>
          </cell>
          <cell r="L493">
            <v>635.28</v>
          </cell>
          <cell r="M493">
            <v>37393</v>
          </cell>
          <cell r="N493">
            <v>37895</v>
          </cell>
        </row>
        <row r="494">
          <cell r="A494">
            <v>37894</v>
          </cell>
          <cell r="B494">
            <v>419.78</v>
          </cell>
          <cell r="G494">
            <v>36538</v>
          </cell>
          <cell r="H494">
            <v>1545.2</v>
          </cell>
          <cell r="K494">
            <v>36538</v>
          </cell>
          <cell r="L494">
            <v>575</v>
          </cell>
          <cell r="M494">
            <v>37392</v>
          </cell>
          <cell r="N494">
            <v>37894</v>
          </cell>
        </row>
        <row r="495">
          <cell r="A495">
            <v>37893</v>
          </cell>
          <cell r="B495">
            <v>432.92</v>
          </cell>
          <cell r="G495">
            <v>36537</v>
          </cell>
          <cell r="H495">
            <v>1545.05</v>
          </cell>
          <cell r="K495">
            <v>36537</v>
          </cell>
          <cell r="L495">
            <v>583.38</v>
          </cell>
          <cell r="M495">
            <v>37391</v>
          </cell>
          <cell r="N495">
            <v>37893</v>
          </cell>
        </row>
        <row r="496">
          <cell r="A496">
            <v>37890</v>
          </cell>
          <cell r="B496">
            <v>424.7</v>
          </cell>
          <cell r="G496">
            <v>36536</v>
          </cell>
          <cell r="H496">
            <v>1511.25</v>
          </cell>
          <cell r="K496">
            <v>36536</v>
          </cell>
          <cell r="L496">
            <v>559.35</v>
          </cell>
          <cell r="M496">
            <v>37390</v>
          </cell>
          <cell r="N496">
            <v>37890</v>
          </cell>
        </row>
        <row r="497">
          <cell r="A497">
            <v>37889</v>
          </cell>
          <cell r="B497">
            <v>431.91</v>
          </cell>
          <cell r="G497">
            <v>36535</v>
          </cell>
          <cell r="H497">
            <v>1482.39</v>
          </cell>
          <cell r="K497">
            <v>36535</v>
          </cell>
          <cell r="L497">
            <v>580.45000000000005</v>
          </cell>
          <cell r="M497">
            <v>37389</v>
          </cell>
          <cell r="N497">
            <v>37889</v>
          </cell>
        </row>
        <row r="498">
          <cell r="A498">
            <v>37888</v>
          </cell>
          <cell r="B498">
            <v>434.34</v>
          </cell>
          <cell r="G498">
            <v>36532</v>
          </cell>
          <cell r="H498">
            <v>1408.08</v>
          </cell>
          <cell r="K498">
            <v>36532</v>
          </cell>
          <cell r="L498">
            <v>534.64</v>
          </cell>
          <cell r="M498">
            <v>37386</v>
          </cell>
          <cell r="N498">
            <v>37888</v>
          </cell>
        </row>
        <row r="499">
          <cell r="A499">
            <v>37887</v>
          </cell>
          <cell r="B499">
            <v>455.88</v>
          </cell>
          <cell r="G499">
            <v>36531</v>
          </cell>
          <cell r="H499">
            <v>1361.3</v>
          </cell>
          <cell r="K499">
            <v>36531</v>
          </cell>
          <cell r="L499">
            <v>525.29</v>
          </cell>
          <cell r="M499">
            <v>37385</v>
          </cell>
          <cell r="N499">
            <v>37887</v>
          </cell>
        </row>
        <row r="500">
          <cell r="A500">
            <v>37886</v>
          </cell>
          <cell r="B500">
            <v>449.14</v>
          </cell>
          <cell r="G500">
            <v>36530</v>
          </cell>
          <cell r="H500">
            <v>1425.43</v>
          </cell>
          <cell r="K500">
            <v>36530</v>
          </cell>
          <cell r="L500">
            <v>528.26</v>
          </cell>
          <cell r="M500">
            <v>37384</v>
          </cell>
          <cell r="N500">
            <v>37886</v>
          </cell>
        </row>
        <row r="501">
          <cell r="A501">
            <v>37883</v>
          </cell>
          <cell r="B501">
            <v>460.79</v>
          </cell>
          <cell r="G501">
            <v>36529</v>
          </cell>
          <cell r="H501">
            <v>1428.8</v>
          </cell>
          <cell r="K501">
            <v>36529</v>
          </cell>
          <cell r="L501">
            <v>548.42999999999995</v>
          </cell>
          <cell r="M501">
            <v>37383</v>
          </cell>
          <cell r="N501">
            <v>37883</v>
          </cell>
        </row>
        <row r="502">
          <cell r="A502">
            <v>37882</v>
          </cell>
          <cell r="B502">
            <v>461.99</v>
          </cell>
          <cell r="G502">
            <v>36528</v>
          </cell>
          <cell r="H502">
            <v>1495.41</v>
          </cell>
          <cell r="K502">
            <v>36528</v>
          </cell>
          <cell r="L502">
            <v>574.55999999999995</v>
          </cell>
          <cell r="M502">
            <v>37382</v>
          </cell>
          <cell r="N502">
            <v>37882</v>
          </cell>
        </row>
        <row r="503">
          <cell r="A503">
            <v>37881</v>
          </cell>
          <cell r="B503">
            <v>458.53</v>
          </cell>
          <cell r="G503">
            <v>36525</v>
          </cell>
          <cell r="H503">
            <v>1425.27</v>
          </cell>
          <cell r="K503">
            <v>36525</v>
          </cell>
          <cell r="L503">
            <v>583.37</v>
          </cell>
          <cell r="M503">
            <v>37379</v>
          </cell>
          <cell r="N503">
            <v>37881</v>
          </cell>
        </row>
        <row r="504">
          <cell r="A504">
            <v>37880</v>
          </cell>
          <cell r="B504">
            <v>460.24</v>
          </cell>
          <cell r="G504">
            <v>36524</v>
          </cell>
          <cell r="H504">
            <v>1444.76</v>
          </cell>
          <cell r="K504">
            <v>36524</v>
          </cell>
          <cell r="L504">
            <v>563.52</v>
          </cell>
          <cell r="M504">
            <v>37378</v>
          </cell>
          <cell r="N504">
            <v>37880</v>
          </cell>
        </row>
        <row r="505">
          <cell r="A505">
            <v>37879</v>
          </cell>
          <cell r="B505">
            <v>443.5</v>
          </cell>
          <cell r="G505">
            <v>36523</v>
          </cell>
          <cell r="H505">
            <v>1461.25</v>
          </cell>
          <cell r="K505">
            <v>36523</v>
          </cell>
          <cell r="L505">
            <v>572.87</v>
          </cell>
          <cell r="M505">
            <v>37377</v>
          </cell>
          <cell r="N505">
            <v>37879</v>
          </cell>
        </row>
        <row r="506">
          <cell r="A506">
            <v>37876</v>
          </cell>
          <cell r="B506">
            <v>452.01</v>
          </cell>
          <cell r="G506">
            <v>36522</v>
          </cell>
          <cell r="H506">
            <v>1453.17</v>
          </cell>
          <cell r="K506">
            <v>36522</v>
          </cell>
          <cell r="L506">
            <v>569.66</v>
          </cell>
          <cell r="M506">
            <v>37376</v>
          </cell>
          <cell r="N506">
            <v>37876</v>
          </cell>
        </row>
        <row r="507">
          <cell r="A507">
            <v>37875</v>
          </cell>
          <cell r="B507">
            <v>448.87</v>
          </cell>
          <cell r="G507">
            <v>36521</v>
          </cell>
          <cell r="H507">
            <v>1477.08</v>
          </cell>
          <cell r="K507">
            <v>36521</v>
          </cell>
          <cell r="L507">
            <v>571.9</v>
          </cell>
          <cell r="M507">
            <v>37375</v>
          </cell>
          <cell r="N507">
            <v>37875</v>
          </cell>
        </row>
        <row r="508">
          <cell r="A508">
            <v>37874</v>
          </cell>
          <cell r="B508">
            <v>441.89</v>
          </cell>
          <cell r="G508">
            <v>36517</v>
          </cell>
          <cell r="H508">
            <v>1451.93</v>
          </cell>
          <cell r="K508">
            <v>36517</v>
          </cell>
          <cell r="L508">
            <v>548.01</v>
          </cell>
          <cell r="M508">
            <v>37372</v>
          </cell>
          <cell r="N508">
            <v>37874</v>
          </cell>
        </row>
        <row r="509">
          <cell r="A509">
            <v>37873</v>
          </cell>
          <cell r="B509">
            <v>466.73</v>
          </cell>
          <cell r="G509">
            <v>36516</v>
          </cell>
          <cell r="H509">
            <v>1452.84</v>
          </cell>
          <cell r="K509">
            <v>36516</v>
          </cell>
          <cell r="L509">
            <v>544.79</v>
          </cell>
          <cell r="M509">
            <v>37371</v>
          </cell>
          <cell r="N509">
            <v>37873</v>
          </cell>
        </row>
        <row r="510">
          <cell r="A510">
            <v>37872</v>
          </cell>
          <cell r="B510">
            <v>472.9</v>
          </cell>
          <cell r="G510">
            <v>36515</v>
          </cell>
          <cell r="H510">
            <v>1450.65</v>
          </cell>
          <cell r="K510">
            <v>36515</v>
          </cell>
          <cell r="L510">
            <v>562.66999999999996</v>
          </cell>
          <cell r="M510">
            <v>37370</v>
          </cell>
          <cell r="N510">
            <v>37872</v>
          </cell>
        </row>
        <row r="511">
          <cell r="A511">
            <v>37869</v>
          </cell>
          <cell r="B511">
            <v>459.82</v>
          </cell>
          <cell r="G511">
            <v>36514</v>
          </cell>
          <cell r="H511">
            <v>1403.4</v>
          </cell>
          <cell r="K511">
            <v>36514</v>
          </cell>
          <cell r="L511">
            <v>523.11</v>
          </cell>
          <cell r="M511">
            <v>37369</v>
          </cell>
          <cell r="N511">
            <v>37869</v>
          </cell>
        </row>
        <row r="512">
          <cell r="A512">
            <v>37868</v>
          </cell>
          <cell r="B512">
            <v>455.55</v>
          </cell>
          <cell r="G512">
            <v>36511</v>
          </cell>
          <cell r="H512">
            <v>1413.78</v>
          </cell>
          <cell r="K512">
            <v>36511</v>
          </cell>
          <cell r="L512">
            <v>497.12</v>
          </cell>
          <cell r="M512">
            <v>37368</v>
          </cell>
          <cell r="N512">
            <v>37868</v>
          </cell>
        </row>
        <row r="513">
          <cell r="A513">
            <v>37867</v>
          </cell>
          <cell r="B513">
            <v>444.36</v>
          </cell>
          <cell r="G513">
            <v>36510</v>
          </cell>
          <cell r="H513">
            <v>1389.41</v>
          </cell>
          <cell r="K513">
            <v>36510</v>
          </cell>
          <cell r="L513">
            <v>493.94</v>
          </cell>
          <cell r="M513">
            <v>37365</v>
          </cell>
          <cell r="N513">
            <v>37867</v>
          </cell>
        </row>
        <row r="514">
          <cell r="A514">
            <v>37866</v>
          </cell>
          <cell r="B514">
            <v>456.6</v>
          </cell>
          <cell r="G514">
            <v>36509</v>
          </cell>
          <cell r="H514">
            <v>1345.97</v>
          </cell>
          <cell r="K514">
            <v>36509</v>
          </cell>
          <cell r="L514">
            <v>464.11</v>
          </cell>
          <cell r="M514">
            <v>37364</v>
          </cell>
          <cell r="N514">
            <v>37866</v>
          </cell>
        </row>
        <row r="515">
          <cell r="A515">
            <v>37862</v>
          </cell>
          <cell r="B515">
            <v>456.06</v>
          </cell>
          <cell r="G515">
            <v>36508</v>
          </cell>
          <cell r="H515">
            <v>1272.99</v>
          </cell>
          <cell r="K515">
            <v>36508</v>
          </cell>
          <cell r="L515">
            <v>457.35</v>
          </cell>
          <cell r="M515">
            <v>37363</v>
          </cell>
          <cell r="N515">
            <v>37862</v>
          </cell>
        </row>
        <row r="516">
          <cell r="A516">
            <v>37861</v>
          </cell>
          <cell r="B516">
            <v>453.79</v>
          </cell>
          <cell r="G516">
            <v>36507</v>
          </cell>
          <cell r="H516">
            <v>1330.6</v>
          </cell>
          <cell r="K516">
            <v>36507</v>
          </cell>
          <cell r="L516">
            <v>478.55</v>
          </cell>
          <cell r="M516">
            <v>37362</v>
          </cell>
          <cell r="N516">
            <v>37861</v>
          </cell>
        </row>
        <row r="517">
          <cell r="A517">
            <v>37860</v>
          </cell>
          <cell r="B517">
            <v>449.91</v>
          </cell>
          <cell r="G517">
            <v>36504</v>
          </cell>
          <cell r="H517">
            <v>1305.28</v>
          </cell>
          <cell r="K517">
            <v>36504</v>
          </cell>
          <cell r="L517">
            <v>486.63</v>
          </cell>
          <cell r="M517">
            <v>37361</v>
          </cell>
          <cell r="N517">
            <v>37860</v>
          </cell>
        </row>
        <row r="518">
          <cell r="A518">
            <v>37859</v>
          </cell>
          <cell r="B518">
            <v>436.98</v>
          </cell>
          <cell r="G518">
            <v>36503</v>
          </cell>
          <cell r="H518">
            <v>1325.28</v>
          </cell>
          <cell r="K518">
            <v>36503</v>
          </cell>
          <cell r="L518">
            <v>501.52</v>
          </cell>
          <cell r="M518">
            <v>37358</v>
          </cell>
          <cell r="N518">
            <v>37859</v>
          </cell>
        </row>
        <row r="519">
          <cell r="A519">
            <v>37858</v>
          </cell>
          <cell r="B519">
            <v>436.92</v>
          </cell>
          <cell r="G519">
            <v>36502</v>
          </cell>
          <cell r="H519">
            <v>1353.34</v>
          </cell>
          <cell r="K519">
            <v>36502</v>
          </cell>
          <cell r="L519">
            <v>513.66</v>
          </cell>
          <cell r="M519">
            <v>37357</v>
          </cell>
          <cell r="N519">
            <v>37858</v>
          </cell>
        </row>
        <row r="520">
          <cell r="A520">
            <v>37855</v>
          </cell>
          <cell r="B520">
            <v>439.66</v>
          </cell>
          <cell r="G520">
            <v>36501</v>
          </cell>
          <cell r="H520">
            <v>1370.99</v>
          </cell>
          <cell r="K520">
            <v>36501</v>
          </cell>
          <cell r="L520">
            <v>509.04</v>
          </cell>
          <cell r="M520">
            <v>37356</v>
          </cell>
          <cell r="N520">
            <v>37855</v>
          </cell>
        </row>
        <row r="521">
          <cell r="A521">
            <v>37854</v>
          </cell>
          <cell r="B521">
            <v>435.64</v>
          </cell>
          <cell r="G521">
            <v>36500</v>
          </cell>
          <cell r="H521">
            <v>1392.66</v>
          </cell>
          <cell r="K521">
            <v>36500</v>
          </cell>
          <cell r="L521">
            <v>523.41</v>
          </cell>
          <cell r="M521">
            <v>37355</v>
          </cell>
          <cell r="N521">
            <v>37854</v>
          </cell>
        </row>
        <row r="522">
          <cell r="A522">
            <v>37853</v>
          </cell>
          <cell r="B522">
            <v>422.24</v>
          </cell>
          <cell r="G522">
            <v>36497</v>
          </cell>
          <cell r="H522">
            <v>1379.58</v>
          </cell>
          <cell r="K522">
            <v>36497</v>
          </cell>
          <cell r="L522">
            <v>497.54</v>
          </cell>
          <cell r="M522">
            <v>37354</v>
          </cell>
          <cell r="N522">
            <v>37853</v>
          </cell>
        </row>
        <row r="523">
          <cell r="A523">
            <v>37852</v>
          </cell>
          <cell r="B523">
            <v>425.06</v>
          </cell>
          <cell r="G523">
            <v>36496</v>
          </cell>
          <cell r="H523">
            <v>1363.22</v>
          </cell>
          <cell r="K523">
            <v>36496</v>
          </cell>
          <cell r="L523">
            <v>488.45</v>
          </cell>
          <cell r="M523">
            <v>37351</v>
          </cell>
          <cell r="N523">
            <v>37852</v>
          </cell>
        </row>
        <row r="524">
          <cell r="A524">
            <v>37851</v>
          </cell>
          <cell r="B524">
            <v>414.85</v>
          </cell>
          <cell r="G524">
            <v>36495</v>
          </cell>
          <cell r="H524">
            <v>1333.39</v>
          </cell>
          <cell r="K524">
            <v>36495</v>
          </cell>
          <cell r="L524">
            <v>452.93</v>
          </cell>
          <cell r="M524">
            <v>37350</v>
          </cell>
          <cell r="N524">
            <v>37851</v>
          </cell>
        </row>
        <row r="525">
          <cell r="A525">
            <v>37848</v>
          </cell>
          <cell r="B525">
            <v>394.5</v>
          </cell>
          <cell r="G525">
            <v>36494</v>
          </cell>
          <cell r="H525">
            <v>1327.67</v>
          </cell>
          <cell r="K525">
            <v>36494</v>
          </cell>
          <cell r="L525">
            <v>437.49</v>
          </cell>
          <cell r="M525">
            <v>37349</v>
          </cell>
          <cell r="N525">
            <v>37848</v>
          </cell>
        </row>
        <row r="526">
          <cell r="A526">
            <v>37847</v>
          </cell>
          <cell r="B526">
            <v>395.23</v>
          </cell>
          <cell r="G526">
            <v>36493</v>
          </cell>
          <cell r="H526">
            <v>1367.9</v>
          </cell>
          <cell r="K526">
            <v>36493</v>
          </cell>
          <cell r="L526">
            <v>452.84</v>
          </cell>
          <cell r="M526">
            <v>37348</v>
          </cell>
          <cell r="N526">
            <v>37847</v>
          </cell>
        </row>
        <row r="527">
          <cell r="A527">
            <v>37846</v>
          </cell>
          <cell r="B527">
            <v>391.57</v>
          </cell>
          <cell r="G527">
            <v>36490</v>
          </cell>
          <cell r="H527">
            <v>1389.21</v>
          </cell>
          <cell r="K527">
            <v>36490</v>
          </cell>
          <cell r="L527">
            <v>458.06</v>
          </cell>
          <cell r="M527">
            <v>37347</v>
          </cell>
          <cell r="N527">
            <v>37846</v>
          </cell>
        </row>
        <row r="528">
          <cell r="A528">
            <v>37845</v>
          </cell>
          <cell r="B528">
            <v>384.41</v>
          </cell>
          <cell r="G528">
            <v>36488</v>
          </cell>
          <cell r="H528">
            <v>1401.47</v>
          </cell>
          <cell r="K528">
            <v>36488</v>
          </cell>
          <cell r="L528">
            <v>461.24</v>
          </cell>
          <cell r="M528">
            <v>37343</v>
          </cell>
          <cell r="N528">
            <v>37845</v>
          </cell>
        </row>
        <row r="529">
          <cell r="A529">
            <v>37844</v>
          </cell>
          <cell r="B529">
            <v>377.02</v>
          </cell>
          <cell r="G529">
            <v>36487</v>
          </cell>
          <cell r="H529">
            <v>1360.68</v>
          </cell>
          <cell r="K529">
            <v>36487</v>
          </cell>
          <cell r="L529">
            <v>461.15</v>
          </cell>
          <cell r="M529">
            <v>37342</v>
          </cell>
          <cell r="N529">
            <v>37844</v>
          </cell>
        </row>
        <row r="530">
          <cell r="A530">
            <v>37841</v>
          </cell>
          <cell r="B530">
            <v>368.69</v>
          </cell>
          <cell r="G530">
            <v>36486</v>
          </cell>
          <cell r="H530">
            <v>1380.32</v>
          </cell>
          <cell r="K530">
            <v>36486</v>
          </cell>
          <cell r="L530">
            <v>464.72</v>
          </cell>
          <cell r="M530">
            <v>37341</v>
          </cell>
          <cell r="N530">
            <v>37841</v>
          </cell>
        </row>
        <row r="531">
          <cell r="A531">
            <v>37840</v>
          </cell>
          <cell r="B531">
            <v>380.53</v>
          </cell>
          <cell r="G531">
            <v>36483</v>
          </cell>
          <cell r="H531">
            <v>1374.88</v>
          </cell>
          <cell r="K531">
            <v>36483</v>
          </cell>
          <cell r="L531">
            <v>481.68</v>
          </cell>
          <cell r="M531">
            <v>37340</v>
          </cell>
          <cell r="N531">
            <v>37840</v>
          </cell>
        </row>
        <row r="532">
          <cell r="A532">
            <v>37839</v>
          </cell>
          <cell r="B532">
            <v>382.26</v>
          </cell>
          <cell r="G532">
            <v>36482</v>
          </cell>
          <cell r="H532">
            <v>1355.19</v>
          </cell>
          <cell r="K532">
            <v>36482</v>
          </cell>
          <cell r="L532">
            <v>478.53</v>
          </cell>
          <cell r="M532">
            <v>37337</v>
          </cell>
          <cell r="N532">
            <v>37839</v>
          </cell>
        </row>
        <row r="533">
          <cell r="A533">
            <v>37838</v>
          </cell>
          <cell r="B533">
            <v>383.34</v>
          </cell>
          <cell r="G533">
            <v>36481</v>
          </cell>
          <cell r="H533">
            <v>1292.8499999999999</v>
          </cell>
          <cell r="K533">
            <v>36481</v>
          </cell>
          <cell r="L533">
            <v>489.34</v>
          </cell>
          <cell r="M533">
            <v>37336</v>
          </cell>
          <cell r="N533">
            <v>37838</v>
          </cell>
        </row>
        <row r="534">
          <cell r="A534">
            <v>37837</v>
          </cell>
          <cell r="B534">
            <v>395.25</v>
          </cell>
          <cell r="G534">
            <v>36480</v>
          </cell>
          <cell r="H534">
            <v>1337.44</v>
          </cell>
          <cell r="K534">
            <v>36480</v>
          </cell>
          <cell r="L534">
            <v>476.47</v>
          </cell>
          <cell r="M534">
            <v>37335</v>
          </cell>
          <cell r="N534">
            <v>37837</v>
          </cell>
        </row>
        <row r="535">
          <cell r="A535">
            <v>37834</v>
          </cell>
          <cell r="B535">
            <v>393.72</v>
          </cell>
          <cell r="G535">
            <v>36479</v>
          </cell>
          <cell r="H535">
            <v>1303.72</v>
          </cell>
          <cell r="K535">
            <v>36479</v>
          </cell>
          <cell r="L535">
            <v>475.68</v>
          </cell>
          <cell r="M535">
            <v>37334</v>
          </cell>
          <cell r="N535">
            <v>37834</v>
          </cell>
        </row>
        <row r="536">
          <cell r="A536">
            <v>37833</v>
          </cell>
          <cell r="B536">
            <v>389.63</v>
          </cell>
          <cell r="G536">
            <v>36476</v>
          </cell>
          <cell r="H536">
            <v>1339.6</v>
          </cell>
          <cell r="K536">
            <v>36476</v>
          </cell>
          <cell r="L536">
            <v>490.77</v>
          </cell>
          <cell r="M536">
            <v>37333</v>
          </cell>
          <cell r="N536">
            <v>37833</v>
          </cell>
        </row>
        <row r="537">
          <cell r="A537">
            <v>37832</v>
          </cell>
          <cell r="B537">
            <v>381.17</v>
          </cell>
          <cell r="G537">
            <v>36475</v>
          </cell>
          <cell r="H537">
            <v>1380.67</v>
          </cell>
          <cell r="K537">
            <v>36475</v>
          </cell>
          <cell r="L537">
            <v>485.73</v>
          </cell>
          <cell r="M537">
            <v>37330</v>
          </cell>
          <cell r="N537">
            <v>37832</v>
          </cell>
        </row>
        <row r="538">
          <cell r="A538">
            <v>37831</v>
          </cell>
          <cell r="B538">
            <v>387.12</v>
          </cell>
          <cell r="G538">
            <v>36474</v>
          </cell>
          <cell r="H538">
            <v>1359.69</v>
          </cell>
          <cell r="K538">
            <v>36474</v>
          </cell>
          <cell r="L538">
            <v>456.54</v>
          </cell>
          <cell r="M538">
            <v>37329</v>
          </cell>
          <cell r="N538">
            <v>37831</v>
          </cell>
        </row>
        <row r="539">
          <cell r="A539">
            <v>37830</v>
          </cell>
          <cell r="B539">
            <v>394.42</v>
          </cell>
          <cell r="G539">
            <v>36473</v>
          </cell>
          <cell r="H539">
            <v>1352.09</v>
          </cell>
          <cell r="K539">
            <v>36473</v>
          </cell>
          <cell r="L539">
            <v>446.99</v>
          </cell>
          <cell r="M539">
            <v>37328</v>
          </cell>
          <cell r="N539">
            <v>37830</v>
          </cell>
        </row>
        <row r="540">
          <cell r="A540">
            <v>37827</v>
          </cell>
          <cell r="B540">
            <v>390.46</v>
          </cell>
          <cell r="G540">
            <v>36472</v>
          </cell>
          <cell r="H540">
            <v>1377.21</v>
          </cell>
          <cell r="K540">
            <v>36472</v>
          </cell>
          <cell r="L540">
            <v>438.22</v>
          </cell>
          <cell r="M540">
            <v>37327</v>
          </cell>
          <cell r="N540">
            <v>37827</v>
          </cell>
        </row>
        <row r="541">
          <cell r="A541">
            <v>37826</v>
          </cell>
          <cell r="B541">
            <v>384.77</v>
          </cell>
          <cell r="G541">
            <v>36469</v>
          </cell>
          <cell r="H541">
            <v>1381.19</v>
          </cell>
          <cell r="K541">
            <v>36469</v>
          </cell>
          <cell r="L541">
            <v>441.91</v>
          </cell>
          <cell r="M541">
            <v>37326</v>
          </cell>
          <cell r="N541">
            <v>37826</v>
          </cell>
        </row>
        <row r="542">
          <cell r="A542">
            <v>37825</v>
          </cell>
          <cell r="B542">
            <v>393.78</v>
          </cell>
          <cell r="G542">
            <v>36468</v>
          </cell>
          <cell r="H542">
            <v>1376.22</v>
          </cell>
          <cell r="K542">
            <v>36468</v>
          </cell>
          <cell r="L542">
            <v>418.68</v>
          </cell>
          <cell r="M542">
            <v>37323</v>
          </cell>
          <cell r="N542">
            <v>37825</v>
          </cell>
        </row>
        <row r="543">
          <cell r="A543">
            <v>37824</v>
          </cell>
          <cell r="B543">
            <v>388.19</v>
          </cell>
          <cell r="G543">
            <v>36467</v>
          </cell>
          <cell r="H543">
            <v>1343.83</v>
          </cell>
          <cell r="K543">
            <v>36467</v>
          </cell>
          <cell r="L543">
            <v>426.83</v>
          </cell>
          <cell r="M543">
            <v>37322</v>
          </cell>
          <cell r="N543">
            <v>37824</v>
          </cell>
        </row>
        <row r="544">
          <cell r="A544">
            <v>37823</v>
          </cell>
          <cell r="B544">
            <v>375.97</v>
          </cell>
          <cell r="G544">
            <v>36466</v>
          </cell>
          <cell r="H544">
            <v>1306.99</v>
          </cell>
          <cell r="K544">
            <v>36466</v>
          </cell>
          <cell r="L544">
            <v>412.25</v>
          </cell>
          <cell r="M544">
            <v>37321</v>
          </cell>
          <cell r="N544">
            <v>37823</v>
          </cell>
        </row>
        <row r="545">
          <cell r="A545">
            <v>37820</v>
          </cell>
          <cell r="B545">
            <v>383.71</v>
          </cell>
          <cell r="G545">
            <v>36465</v>
          </cell>
          <cell r="H545">
            <v>1279.93</v>
          </cell>
          <cell r="K545">
            <v>36465</v>
          </cell>
          <cell r="L545">
            <v>396.01</v>
          </cell>
          <cell r="M545">
            <v>37320</v>
          </cell>
          <cell r="N545">
            <v>37820</v>
          </cell>
        </row>
        <row r="546">
          <cell r="A546">
            <v>37819</v>
          </cell>
          <cell r="B546">
            <v>382.9</v>
          </cell>
          <cell r="G546">
            <v>36462</v>
          </cell>
          <cell r="H546">
            <v>1298.99</v>
          </cell>
          <cell r="K546">
            <v>36462</v>
          </cell>
          <cell r="L546">
            <v>403.91</v>
          </cell>
          <cell r="M546">
            <v>37319</v>
          </cell>
          <cell r="N546">
            <v>37819</v>
          </cell>
        </row>
        <row r="547">
          <cell r="A547">
            <v>37818</v>
          </cell>
          <cell r="B547">
            <v>399.58</v>
          </cell>
          <cell r="G547">
            <v>36461</v>
          </cell>
          <cell r="H547">
            <v>1211.24</v>
          </cell>
          <cell r="K547">
            <v>36461</v>
          </cell>
          <cell r="L547">
            <v>375.91</v>
          </cell>
          <cell r="M547">
            <v>37316</v>
          </cell>
          <cell r="N547">
            <v>37818</v>
          </cell>
        </row>
        <row r="548">
          <cell r="A548">
            <v>37817</v>
          </cell>
          <cell r="B548">
            <v>401.87</v>
          </cell>
          <cell r="G548">
            <v>36460</v>
          </cell>
          <cell r="H548">
            <v>1155.27</v>
          </cell>
          <cell r="K548">
            <v>36460</v>
          </cell>
          <cell r="L548">
            <v>354.56</v>
          </cell>
          <cell r="M548">
            <v>37315</v>
          </cell>
          <cell r="N548">
            <v>37817</v>
          </cell>
        </row>
        <row r="549">
          <cell r="A549">
            <v>37816</v>
          </cell>
          <cell r="B549">
            <v>402.08</v>
          </cell>
          <cell r="G549">
            <v>36459</v>
          </cell>
          <cell r="H549">
            <v>1186.6099999999999</v>
          </cell>
          <cell r="K549">
            <v>36459</v>
          </cell>
          <cell r="L549">
            <v>359.61</v>
          </cell>
          <cell r="M549">
            <v>37314</v>
          </cell>
          <cell r="N549">
            <v>37816</v>
          </cell>
        </row>
        <row r="550">
          <cell r="A550">
            <v>37813</v>
          </cell>
          <cell r="B550">
            <v>390.73</v>
          </cell>
          <cell r="G550">
            <v>36458</v>
          </cell>
          <cell r="H550">
            <v>1183.8699999999999</v>
          </cell>
          <cell r="K550">
            <v>36458</v>
          </cell>
          <cell r="L550">
            <v>361.41</v>
          </cell>
          <cell r="M550">
            <v>37313</v>
          </cell>
          <cell r="N550">
            <v>37813</v>
          </cell>
        </row>
        <row r="551">
          <cell r="A551">
            <v>37812</v>
          </cell>
          <cell r="B551">
            <v>390.3</v>
          </cell>
          <cell r="G551">
            <v>36455</v>
          </cell>
          <cell r="H551">
            <v>1205.81</v>
          </cell>
          <cell r="K551">
            <v>36455</v>
          </cell>
          <cell r="L551">
            <v>356.64</v>
          </cell>
          <cell r="M551">
            <v>37312</v>
          </cell>
          <cell r="N551">
            <v>37812</v>
          </cell>
        </row>
        <row r="552">
          <cell r="A552">
            <v>37811</v>
          </cell>
          <cell r="B552">
            <v>401.87</v>
          </cell>
          <cell r="G552">
            <v>36454</v>
          </cell>
          <cell r="H552">
            <v>1188.28</v>
          </cell>
          <cell r="K552">
            <v>36454</v>
          </cell>
          <cell r="L552">
            <v>356.5</v>
          </cell>
          <cell r="M552">
            <v>37309</v>
          </cell>
          <cell r="N552">
            <v>37811</v>
          </cell>
        </row>
        <row r="553">
          <cell r="A553">
            <v>37810</v>
          </cell>
          <cell r="B553">
            <v>398.91</v>
          </cell>
          <cell r="G553">
            <v>36453</v>
          </cell>
          <cell r="H553">
            <v>1168.8800000000001</v>
          </cell>
          <cell r="K553">
            <v>36453</v>
          </cell>
          <cell r="L553">
            <v>353.4</v>
          </cell>
          <cell r="M553">
            <v>37308</v>
          </cell>
          <cell r="N553">
            <v>37810</v>
          </cell>
        </row>
        <row r="554">
          <cell r="A554">
            <v>37809</v>
          </cell>
          <cell r="B554">
            <v>395.57</v>
          </cell>
          <cell r="G554">
            <v>36452</v>
          </cell>
          <cell r="H554">
            <v>1104.8699999999999</v>
          </cell>
          <cell r="K554">
            <v>36452</v>
          </cell>
          <cell r="L554">
            <v>337.89</v>
          </cell>
          <cell r="M554">
            <v>37307</v>
          </cell>
          <cell r="N554">
            <v>37809</v>
          </cell>
        </row>
        <row r="555">
          <cell r="A555">
            <v>37805</v>
          </cell>
          <cell r="B555">
            <v>368.97</v>
          </cell>
          <cell r="G555">
            <v>36451</v>
          </cell>
          <cell r="H555">
            <v>1180.02</v>
          </cell>
          <cell r="K555">
            <v>36451</v>
          </cell>
          <cell r="L555">
            <v>352.46</v>
          </cell>
          <cell r="M555">
            <v>37306</v>
          </cell>
          <cell r="N555">
            <v>37805</v>
          </cell>
        </row>
        <row r="556">
          <cell r="A556">
            <v>37804</v>
          </cell>
          <cell r="B556">
            <v>375.29</v>
          </cell>
          <cell r="G556">
            <v>36448</v>
          </cell>
          <cell r="H556">
            <v>1198.3</v>
          </cell>
          <cell r="K556">
            <v>36448</v>
          </cell>
          <cell r="L556">
            <v>361.36</v>
          </cell>
          <cell r="M556">
            <v>37302</v>
          </cell>
          <cell r="N556">
            <v>37804</v>
          </cell>
        </row>
        <row r="557">
          <cell r="A557">
            <v>37803</v>
          </cell>
          <cell r="B557">
            <v>366.1</v>
          </cell>
          <cell r="G557">
            <v>36447</v>
          </cell>
          <cell r="H557">
            <v>1231.47</v>
          </cell>
          <cell r="K557">
            <v>36447</v>
          </cell>
          <cell r="L557">
            <v>362.66</v>
          </cell>
          <cell r="M557">
            <v>37301</v>
          </cell>
          <cell r="N557">
            <v>37803</v>
          </cell>
        </row>
        <row r="558">
          <cell r="A558">
            <v>37802</v>
          </cell>
          <cell r="B558">
            <v>359.69</v>
          </cell>
          <cell r="G558">
            <v>36446</v>
          </cell>
          <cell r="H558">
            <v>1220.27</v>
          </cell>
          <cell r="K558">
            <v>36446</v>
          </cell>
          <cell r="L558">
            <v>361.13</v>
          </cell>
          <cell r="M558">
            <v>37300</v>
          </cell>
          <cell r="N558">
            <v>37802</v>
          </cell>
        </row>
        <row r="559">
          <cell r="A559">
            <v>37799</v>
          </cell>
          <cell r="B559">
            <v>359.46</v>
          </cell>
          <cell r="G559">
            <v>36445</v>
          </cell>
          <cell r="H559">
            <v>1276.17</v>
          </cell>
          <cell r="K559">
            <v>36445</v>
          </cell>
          <cell r="L559">
            <v>367.03</v>
          </cell>
          <cell r="M559">
            <v>37299</v>
          </cell>
          <cell r="N559">
            <v>37799</v>
          </cell>
        </row>
        <row r="560">
          <cell r="A560">
            <v>37798</v>
          </cell>
          <cell r="B560">
            <v>363.97</v>
          </cell>
          <cell r="G560">
            <v>36444</v>
          </cell>
          <cell r="H560">
            <v>1290.25</v>
          </cell>
          <cell r="K560">
            <v>36444</v>
          </cell>
          <cell r="L560">
            <v>370.43</v>
          </cell>
          <cell r="M560">
            <v>37298</v>
          </cell>
          <cell r="N560">
            <v>37798</v>
          </cell>
        </row>
        <row r="561">
          <cell r="A561">
            <v>37797</v>
          </cell>
          <cell r="B561">
            <v>354.22</v>
          </cell>
          <cell r="G561">
            <v>36441</v>
          </cell>
          <cell r="H561">
            <v>1266.47</v>
          </cell>
          <cell r="K561">
            <v>36441</v>
          </cell>
          <cell r="L561">
            <v>367.4</v>
          </cell>
          <cell r="M561">
            <v>37295</v>
          </cell>
          <cell r="N561">
            <v>37797</v>
          </cell>
        </row>
        <row r="562">
          <cell r="A562">
            <v>37796</v>
          </cell>
          <cell r="B562">
            <v>355.72</v>
          </cell>
          <cell r="G562">
            <v>36440</v>
          </cell>
          <cell r="H562">
            <v>1274.26</v>
          </cell>
          <cell r="K562">
            <v>36440</v>
          </cell>
          <cell r="L562">
            <v>370.31</v>
          </cell>
          <cell r="M562">
            <v>37294</v>
          </cell>
          <cell r="N562">
            <v>37796</v>
          </cell>
        </row>
        <row r="563">
          <cell r="A563">
            <v>37795</v>
          </cell>
          <cell r="B563">
            <v>363.09</v>
          </cell>
          <cell r="G563">
            <v>36439</v>
          </cell>
          <cell r="H563">
            <v>1311.88</v>
          </cell>
          <cell r="K563">
            <v>36439</v>
          </cell>
          <cell r="L563">
            <v>389.25</v>
          </cell>
          <cell r="M563">
            <v>37293</v>
          </cell>
          <cell r="N563">
            <v>37795</v>
          </cell>
        </row>
        <row r="564">
          <cell r="A564">
            <v>37792</v>
          </cell>
          <cell r="B564">
            <v>371.03</v>
          </cell>
          <cell r="G564">
            <v>36438</v>
          </cell>
          <cell r="H564">
            <v>1309.52</v>
          </cell>
          <cell r="K564">
            <v>36438</v>
          </cell>
          <cell r="L564">
            <v>383.65</v>
          </cell>
          <cell r="M564">
            <v>37292</v>
          </cell>
          <cell r="N564">
            <v>37792</v>
          </cell>
        </row>
        <row r="565">
          <cell r="A565">
            <v>37791</v>
          </cell>
          <cell r="B565">
            <v>374.12</v>
          </cell>
          <cell r="G565">
            <v>36437</v>
          </cell>
          <cell r="H565">
            <v>1301.67</v>
          </cell>
          <cell r="K565">
            <v>36437</v>
          </cell>
          <cell r="L565">
            <v>366.78</v>
          </cell>
          <cell r="M565">
            <v>37291</v>
          </cell>
          <cell r="N565">
            <v>37791</v>
          </cell>
        </row>
        <row r="566">
          <cell r="A566">
            <v>37790</v>
          </cell>
          <cell r="B566">
            <v>379.49</v>
          </cell>
          <cell r="G566">
            <v>36434</v>
          </cell>
          <cell r="H566">
            <v>1260.3699999999999</v>
          </cell>
          <cell r="K566">
            <v>36434</v>
          </cell>
          <cell r="L566">
            <v>349.28</v>
          </cell>
          <cell r="M566">
            <v>37288</v>
          </cell>
          <cell r="N566">
            <v>37790</v>
          </cell>
        </row>
        <row r="567">
          <cell r="A567">
            <v>37789</v>
          </cell>
          <cell r="B567">
            <v>371.99</v>
          </cell>
          <cell r="G567">
            <v>36433</v>
          </cell>
          <cell r="H567">
            <v>1235.98</v>
          </cell>
          <cell r="K567">
            <v>36433</v>
          </cell>
          <cell r="L567">
            <v>346.32</v>
          </cell>
          <cell r="M567">
            <v>37287</v>
          </cell>
          <cell r="N567">
            <v>37789</v>
          </cell>
        </row>
        <row r="568">
          <cell r="A568">
            <v>37788</v>
          </cell>
          <cell r="B568">
            <v>371.92</v>
          </cell>
          <cell r="G568">
            <v>36432</v>
          </cell>
          <cell r="H568">
            <v>1261.03</v>
          </cell>
          <cell r="K568">
            <v>36432</v>
          </cell>
          <cell r="L568">
            <v>357.83</v>
          </cell>
          <cell r="M568">
            <v>37286</v>
          </cell>
          <cell r="N568">
            <v>37788</v>
          </cell>
        </row>
        <row r="569">
          <cell r="A569">
            <v>37785</v>
          </cell>
          <cell r="B569">
            <v>361.07</v>
          </cell>
          <cell r="G569">
            <v>36431</v>
          </cell>
          <cell r="H569">
            <v>1299.7</v>
          </cell>
          <cell r="K569">
            <v>36431</v>
          </cell>
          <cell r="L569">
            <v>361.82</v>
          </cell>
          <cell r="M569">
            <v>37285</v>
          </cell>
          <cell r="N569">
            <v>37785</v>
          </cell>
        </row>
        <row r="570">
          <cell r="A570">
            <v>37784</v>
          </cell>
          <cell r="B570">
            <v>375.42</v>
          </cell>
          <cell r="G570">
            <v>36430</v>
          </cell>
          <cell r="H570">
            <v>1306</v>
          </cell>
          <cell r="K570">
            <v>36430</v>
          </cell>
          <cell r="L570">
            <v>366.9</v>
          </cell>
          <cell r="M570">
            <v>37284</v>
          </cell>
          <cell r="N570">
            <v>37784</v>
          </cell>
        </row>
        <row r="571">
          <cell r="A571">
            <v>37783</v>
          </cell>
          <cell r="B571">
            <v>380.81</v>
          </cell>
          <cell r="G571">
            <v>36427</v>
          </cell>
          <cell r="H571">
            <v>1270.79</v>
          </cell>
          <cell r="K571">
            <v>36427</v>
          </cell>
          <cell r="L571">
            <v>352.22</v>
          </cell>
          <cell r="M571">
            <v>37281</v>
          </cell>
          <cell r="N571">
            <v>37783</v>
          </cell>
        </row>
        <row r="572">
          <cell r="A572">
            <v>37782</v>
          </cell>
          <cell r="B572">
            <v>383.09</v>
          </cell>
          <cell r="G572">
            <v>36426</v>
          </cell>
          <cell r="H572">
            <v>1291.3599999999999</v>
          </cell>
          <cell r="K572">
            <v>36426</v>
          </cell>
          <cell r="L572">
            <v>351.73</v>
          </cell>
          <cell r="M572">
            <v>37280</v>
          </cell>
          <cell r="N572">
            <v>37782</v>
          </cell>
        </row>
        <row r="573">
          <cell r="A573">
            <v>37781</v>
          </cell>
          <cell r="B573">
            <v>378.84</v>
          </cell>
          <cell r="G573">
            <v>36425</v>
          </cell>
          <cell r="H573">
            <v>1371.35</v>
          </cell>
          <cell r="K573">
            <v>36425</v>
          </cell>
          <cell r="L573">
            <v>373.22</v>
          </cell>
          <cell r="M573">
            <v>37279</v>
          </cell>
          <cell r="N573">
            <v>37781</v>
          </cell>
        </row>
        <row r="574">
          <cell r="A574">
            <v>37778</v>
          </cell>
          <cell r="B574">
            <v>388.19</v>
          </cell>
          <cell r="G574">
            <v>36424</v>
          </cell>
          <cell r="H574">
            <v>1356.99</v>
          </cell>
          <cell r="K574">
            <v>36424</v>
          </cell>
          <cell r="L574">
            <v>361.52</v>
          </cell>
          <cell r="M574">
            <v>37278</v>
          </cell>
          <cell r="N574">
            <v>37778</v>
          </cell>
        </row>
        <row r="575">
          <cell r="A575">
            <v>37777</v>
          </cell>
          <cell r="B575">
            <v>395.02</v>
          </cell>
          <cell r="G575">
            <v>36423</v>
          </cell>
          <cell r="H575">
            <v>1389.64</v>
          </cell>
          <cell r="K575">
            <v>36423</v>
          </cell>
          <cell r="L575">
            <v>374.78</v>
          </cell>
          <cell r="M575">
            <v>37274</v>
          </cell>
          <cell r="N575">
            <v>37777</v>
          </cell>
        </row>
        <row r="576">
          <cell r="A576">
            <v>37776</v>
          </cell>
          <cell r="B576">
            <v>394.04</v>
          </cell>
          <cell r="G576">
            <v>36420</v>
          </cell>
          <cell r="H576">
            <v>1398.14</v>
          </cell>
          <cell r="K576">
            <v>36420</v>
          </cell>
          <cell r="L576">
            <v>379.87</v>
          </cell>
          <cell r="M576">
            <v>37273</v>
          </cell>
          <cell r="N576">
            <v>37776</v>
          </cell>
        </row>
        <row r="577">
          <cell r="A577">
            <v>37775</v>
          </cell>
          <cell r="B577">
            <v>381.54</v>
          </cell>
          <cell r="G577">
            <v>36419</v>
          </cell>
          <cell r="H577">
            <v>1367.99</v>
          </cell>
          <cell r="K577">
            <v>36419</v>
          </cell>
          <cell r="L577">
            <v>366.32</v>
          </cell>
          <cell r="M577">
            <v>37272</v>
          </cell>
          <cell r="N577">
            <v>37775</v>
          </cell>
        </row>
        <row r="578">
          <cell r="A578">
            <v>37774</v>
          </cell>
          <cell r="B578">
            <v>372.06</v>
          </cell>
          <cell r="G578">
            <v>36418</v>
          </cell>
          <cell r="H578">
            <v>1367.09</v>
          </cell>
          <cell r="K578">
            <v>36418</v>
          </cell>
          <cell r="L578">
            <v>352.17</v>
          </cell>
          <cell r="M578">
            <v>37271</v>
          </cell>
          <cell r="N578">
            <v>37774</v>
          </cell>
        </row>
        <row r="579">
          <cell r="A579">
            <v>37771</v>
          </cell>
          <cell r="B579">
            <v>382.31</v>
          </cell>
          <cell r="G579">
            <v>36417</v>
          </cell>
          <cell r="H579">
            <v>1424.41</v>
          </cell>
          <cell r="K579">
            <v>36417</v>
          </cell>
          <cell r="L579">
            <v>368.1</v>
          </cell>
          <cell r="M579">
            <v>37270</v>
          </cell>
          <cell r="N579">
            <v>37771</v>
          </cell>
        </row>
        <row r="580">
          <cell r="A580">
            <v>37770</v>
          </cell>
          <cell r="B580">
            <v>375.34</v>
          </cell>
          <cell r="G580">
            <v>36416</v>
          </cell>
          <cell r="H580">
            <v>1390.53</v>
          </cell>
          <cell r="K580">
            <v>36416</v>
          </cell>
          <cell r="L580">
            <v>341.63</v>
          </cell>
          <cell r="M580">
            <v>37267</v>
          </cell>
          <cell r="N580">
            <v>37770</v>
          </cell>
        </row>
        <row r="581">
          <cell r="A581">
            <v>37769</v>
          </cell>
          <cell r="B581">
            <v>363.99</v>
          </cell>
          <cell r="G581">
            <v>36413</v>
          </cell>
          <cell r="H581">
            <v>1431.87</v>
          </cell>
          <cell r="K581">
            <v>36413</v>
          </cell>
          <cell r="L581">
            <v>356.1</v>
          </cell>
          <cell r="M581">
            <v>37266</v>
          </cell>
          <cell r="N581">
            <v>37769</v>
          </cell>
        </row>
        <row r="582">
          <cell r="A582">
            <v>37768</v>
          </cell>
          <cell r="B582">
            <v>365.34</v>
          </cell>
          <cell r="G582">
            <v>36412</v>
          </cell>
          <cell r="H582">
            <v>1430.81</v>
          </cell>
          <cell r="K582">
            <v>36412</v>
          </cell>
          <cell r="L582">
            <v>356.92</v>
          </cell>
          <cell r="M582">
            <v>37265</v>
          </cell>
          <cell r="N582">
            <v>37768</v>
          </cell>
        </row>
        <row r="583">
          <cell r="A583">
            <v>37764</v>
          </cell>
          <cell r="B583">
            <v>344.35</v>
          </cell>
          <cell r="G583">
            <v>36411</v>
          </cell>
          <cell r="H583">
            <v>1408.15</v>
          </cell>
          <cell r="K583">
            <v>36411</v>
          </cell>
          <cell r="L583">
            <v>346.54</v>
          </cell>
          <cell r="M583">
            <v>37264</v>
          </cell>
          <cell r="N583">
            <v>37764</v>
          </cell>
        </row>
        <row r="584">
          <cell r="A584">
            <v>37763</v>
          </cell>
          <cell r="B584">
            <v>342.78</v>
          </cell>
          <cell r="G584">
            <v>36410</v>
          </cell>
          <cell r="H584">
            <v>1440.52</v>
          </cell>
          <cell r="K584">
            <v>36410</v>
          </cell>
          <cell r="L584">
            <v>349.79</v>
          </cell>
          <cell r="M584">
            <v>37263</v>
          </cell>
          <cell r="N584">
            <v>37763</v>
          </cell>
        </row>
        <row r="585">
          <cell r="A585">
            <v>37762</v>
          </cell>
          <cell r="B585">
            <v>337.57</v>
          </cell>
          <cell r="G585">
            <v>36406</v>
          </cell>
          <cell r="H585">
            <v>1449.23</v>
          </cell>
          <cell r="K585">
            <v>36406</v>
          </cell>
          <cell r="L585">
            <v>348.23</v>
          </cell>
          <cell r="M585">
            <v>37260</v>
          </cell>
          <cell r="N585">
            <v>37762</v>
          </cell>
        </row>
        <row r="586">
          <cell r="A586">
            <v>37761</v>
          </cell>
          <cell r="B586">
            <v>337.63</v>
          </cell>
          <cell r="G586">
            <v>36405</v>
          </cell>
          <cell r="H586">
            <v>1385.35</v>
          </cell>
          <cell r="K586">
            <v>36405</v>
          </cell>
          <cell r="L586">
            <v>333.56</v>
          </cell>
          <cell r="M586">
            <v>37259</v>
          </cell>
          <cell r="N586">
            <v>37761</v>
          </cell>
        </row>
        <row r="587">
          <cell r="A587">
            <v>37760</v>
          </cell>
          <cell r="B587">
            <v>336.76</v>
          </cell>
          <cell r="G587">
            <v>36404</v>
          </cell>
          <cell r="H587">
            <v>1351.9</v>
          </cell>
          <cell r="K587">
            <v>36404</v>
          </cell>
          <cell r="L587">
            <v>332.81</v>
          </cell>
          <cell r="M587">
            <v>37258</v>
          </cell>
          <cell r="N587">
            <v>37760</v>
          </cell>
        </row>
        <row r="588">
          <cell r="A588">
            <v>37757</v>
          </cell>
          <cell r="B588">
            <v>354.37</v>
          </cell>
          <cell r="G588">
            <v>36403</v>
          </cell>
          <cell r="H588">
            <v>1340.04</v>
          </cell>
          <cell r="K588">
            <v>36403</v>
          </cell>
          <cell r="L588">
            <v>319.73</v>
          </cell>
          <cell r="M588">
            <v>37256</v>
          </cell>
          <cell r="N588">
            <v>37757</v>
          </cell>
        </row>
        <row r="589">
          <cell r="A589">
            <v>37756</v>
          </cell>
          <cell r="B589">
            <v>359.28</v>
          </cell>
          <cell r="G589">
            <v>36402</v>
          </cell>
          <cell r="H589">
            <v>1329.84</v>
          </cell>
          <cell r="K589">
            <v>36402</v>
          </cell>
          <cell r="L589">
            <v>316.47000000000003</v>
          </cell>
          <cell r="M589">
            <v>37253</v>
          </cell>
          <cell r="N589">
            <v>37756</v>
          </cell>
        </row>
        <row r="590">
          <cell r="A590">
            <v>37755</v>
          </cell>
          <cell r="B590">
            <v>352.53</v>
          </cell>
          <cell r="G590">
            <v>36399</v>
          </cell>
          <cell r="H590">
            <v>1336.88</v>
          </cell>
          <cell r="K590">
            <v>36399</v>
          </cell>
          <cell r="L590">
            <v>312.7</v>
          </cell>
          <cell r="M590">
            <v>37252</v>
          </cell>
          <cell r="N590">
            <v>37755</v>
          </cell>
        </row>
        <row r="591">
          <cell r="A591">
            <v>37754</v>
          </cell>
          <cell r="B591">
            <v>355.73</v>
          </cell>
          <cell r="G591">
            <v>36398</v>
          </cell>
          <cell r="H591">
            <v>1313.84</v>
          </cell>
          <cell r="K591">
            <v>36398</v>
          </cell>
          <cell r="L591">
            <v>308.22000000000003</v>
          </cell>
          <cell r="M591">
            <v>37251</v>
          </cell>
          <cell r="N591">
            <v>37754</v>
          </cell>
        </row>
        <row r="592">
          <cell r="A592">
            <v>37753</v>
          </cell>
          <cell r="B592">
            <v>358.54</v>
          </cell>
          <cell r="G592">
            <v>36397</v>
          </cell>
          <cell r="H592">
            <v>1351.55</v>
          </cell>
          <cell r="K592">
            <v>36397</v>
          </cell>
          <cell r="L592">
            <v>311.07</v>
          </cell>
          <cell r="M592">
            <v>37249</v>
          </cell>
          <cell r="N592">
            <v>37753</v>
          </cell>
        </row>
        <row r="593">
          <cell r="A593">
            <v>37750</v>
          </cell>
          <cell r="B593">
            <v>350.7</v>
          </cell>
          <cell r="G593">
            <v>36396</v>
          </cell>
          <cell r="H593">
            <v>1340.1</v>
          </cell>
          <cell r="K593">
            <v>36396</v>
          </cell>
          <cell r="L593">
            <v>317.43</v>
          </cell>
          <cell r="M593">
            <v>37246</v>
          </cell>
          <cell r="N593">
            <v>37750</v>
          </cell>
        </row>
        <row r="594">
          <cell r="A594">
            <v>37749</v>
          </cell>
          <cell r="B594">
            <v>337.77</v>
          </cell>
          <cell r="G594">
            <v>36395</v>
          </cell>
          <cell r="H594">
            <v>1323.73</v>
          </cell>
          <cell r="K594">
            <v>36395</v>
          </cell>
          <cell r="L594">
            <v>306.07</v>
          </cell>
          <cell r="M594">
            <v>37245</v>
          </cell>
          <cell r="N594">
            <v>37749</v>
          </cell>
        </row>
        <row r="595">
          <cell r="A595">
            <v>37748</v>
          </cell>
          <cell r="B595">
            <v>344.47</v>
          </cell>
          <cell r="G595">
            <v>36392</v>
          </cell>
          <cell r="H595">
            <v>1281.44</v>
          </cell>
          <cell r="K595">
            <v>36392</v>
          </cell>
          <cell r="L595">
            <v>293.32</v>
          </cell>
          <cell r="M595">
            <v>37244</v>
          </cell>
          <cell r="N595">
            <v>37748</v>
          </cell>
        </row>
        <row r="596">
          <cell r="A596">
            <v>37747</v>
          </cell>
          <cell r="B596">
            <v>353</v>
          </cell>
          <cell r="G596">
            <v>36391</v>
          </cell>
          <cell r="H596">
            <v>1242.4100000000001</v>
          </cell>
          <cell r="K596">
            <v>36391</v>
          </cell>
          <cell r="L596">
            <v>298.61</v>
          </cell>
          <cell r="M596">
            <v>37243</v>
          </cell>
          <cell r="N596">
            <v>37747</v>
          </cell>
        </row>
        <row r="597">
          <cell r="A597">
            <v>37746</v>
          </cell>
          <cell r="B597">
            <v>347.16</v>
          </cell>
          <cell r="G597">
            <v>36390</v>
          </cell>
          <cell r="H597">
            <v>1255.75</v>
          </cell>
          <cell r="K597">
            <v>36390</v>
          </cell>
          <cell r="L597">
            <v>298.77999999999997</v>
          </cell>
          <cell r="M597">
            <v>37242</v>
          </cell>
          <cell r="N597">
            <v>37746</v>
          </cell>
        </row>
        <row r="598">
          <cell r="A598">
            <v>37743</v>
          </cell>
          <cell r="B598">
            <v>343.03</v>
          </cell>
          <cell r="G598">
            <v>36389</v>
          </cell>
          <cell r="H598">
            <v>1267.8900000000001</v>
          </cell>
          <cell r="K598">
            <v>36389</v>
          </cell>
          <cell r="L598">
            <v>327.73</v>
          </cell>
          <cell r="M598">
            <v>37239</v>
          </cell>
          <cell r="N598">
            <v>37743</v>
          </cell>
        </row>
        <row r="599">
          <cell r="A599">
            <v>37742</v>
          </cell>
          <cell r="B599">
            <v>333.04</v>
          </cell>
          <cell r="G599">
            <v>36388</v>
          </cell>
          <cell r="H599">
            <v>1267.17</v>
          </cell>
          <cell r="K599">
            <v>36388</v>
          </cell>
          <cell r="L599">
            <v>321.70999999999998</v>
          </cell>
          <cell r="M599">
            <v>37238</v>
          </cell>
          <cell r="N599">
            <v>37742</v>
          </cell>
        </row>
        <row r="600">
          <cell r="A600">
            <v>37741</v>
          </cell>
          <cell r="B600">
            <v>332.5</v>
          </cell>
          <cell r="G600">
            <v>36385</v>
          </cell>
          <cell r="H600">
            <v>1282.1500000000001</v>
          </cell>
          <cell r="K600">
            <v>36385</v>
          </cell>
          <cell r="L600">
            <v>317.64999999999998</v>
          </cell>
          <cell r="M600">
            <v>37237</v>
          </cell>
          <cell r="N600">
            <v>37741</v>
          </cell>
        </row>
        <row r="601">
          <cell r="A601">
            <v>37740</v>
          </cell>
          <cell r="B601">
            <v>339.89</v>
          </cell>
          <cell r="G601">
            <v>36384</v>
          </cell>
          <cell r="H601">
            <v>1226.24</v>
          </cell>
          <cell r="K601">
            <v>36384</v>
          </cell>
          <cell r="L601">
            <v>328.74</v>
          </cell>
          <cell r="M601">
            <v>37236</v>
          </cell>
          <cell r="N601">
            <v>37740</v>
          </cell>
        </row>
        <row r="602">
          <cell r="A602">
            <v>37739</v>
          </cell>
          <cell r="B602">
            <v>332.92</v>
          </cell>
          <cell r="G602">
            <v>36383</v>
          </cell>
          <cell r="H602">
            <v>1234.0999999999999</v>
          </cell>
          <cell r="K602">
            <v>36383</v>
          </cell>
          <cell r="L602">
            <v>350.94</v>
          </cell>
          <cell r="M602">
            <v>37235</v>
          </cell>
          <cell r="N602">
            <v>37739</v>
          </cell>
        </row>
        <row r="603">
          <cell r="A603">
            <v>37736</v>
          </cell>
          <cell r="B603">
            <v>324.95</v>
          </cell>
          <cell r="G603">
            <v>36382</v>
          </cell>
          <cell r="H603">
            <v>1165.1600000000001</v>
          </cell>
          <cell r="K603">
            <v>36382</v>
          </cell>
          <cell r="L603">
            <v>345.94</v>
          </cell>
          <cell r="M603">
            <v>37232</v>
          </cell>
          <cell r="N603">
            <v>37736</v>
          </cell>
        </row>
        <row r="604">
          <cell r="A604">
            <v>37735</v>
          </cell>
          <cell r="B604">
            <v>342.01</v>
          </cell>
          <cell r="G604">
            <v>36381</v>
          </cell>
          <cell r="H604">
            <v>1192.5999999999999</v>
          </cell>
          <cell r="K604">
            <v>36381</v>
          </cell>
          <cell r="L604">
            <v>350.64</v>
          </cell>
          <cell r="M604">
            <v>37231</v>
          </cell>
          <cell r="N604">
            <v>37735</v>
          </cell>
        </row>
        <row r="605">
          <cell r="A605">
            <v>37734</v>
          </cell>
          <cell r="B605">
            <v>347.32</v>
          </cell>
          <cell r="G605">
            <v>36378</v>
          </cell>
          <cell r="H605">
            <v>1168.21</v>
          </cell>
          <cell r="K605">
            <v>36378</v>
          </cell>
          <cell r="L605">
            <v>338.45</v>
          </cell>
          <cell r="M605">
            <v>37230</v>
          </cell>
          <cell r="N605">
            <v>37734</v>
          </cell>
        </row>
        <row r="606">
          <cell r="A606">
            <v>37733</v>
          </cell>
          <cell r="B606">
            <v>345.21</v>
          </cell>
          <cell r="G606">
            <v>36377</v>
          </cell>
          <cell r="H606">
            <v>1157.0999999999999</v>
          </cell>
          <cell r="K606">
            <v>36377</v>
          </cell>
          <cell r="L606">
            <v>330.4</v>
          </cell>
          <cell r="M606">
            <v>37229</v>
          </cell>
          <cell r="N606">
            <v>37733</v>
          </cell>
        </row>
        <row r="607">
          <cell r="A607">
            <v>37732</v>
          </cell>
          <cell r="B607">
            <v>334.41</v>
          </cell>
          <cell r="G607">
            <v>36376</v>
          </cell>
          <cell r="H607">
            <v>1172.3699999999999</v>
          </cell>
          <cell r="K607">
            <v>36376</v>
          </cell>
          <cell r="L607">
            <v>330.82</v>
          </cell>
          <cell r="M607">
            <v>37228</v>
          </cell>
          <cell r="N607">
            <v>37732</v>
          </cell>
        </row>
        <row r="608">
          <cell r="A608">
            <v>37728</v>
          </cell>
          <cell r="B608">
            <v>332.96</v>
          </cell>
          <cell r="G608">
            <v>36375</v>
          </cell>
          <cell r="H608">
            <v>1176.03</v>
          </cell>
          <cell r="K608">
            <v>36375</v>
          </cell>
          <cell r="L608">
            <v>336.44</v>
          </cell>
          <cell r="M608">
            <v>37225</v>
          </cell>
          <cell r="N608">
            <v>37728</v>
          </cell>
        </row>
        <row r="609">
          <cell r="A609">
            <v>37727</v>
          </cell>
          <cell r="B609">
            <v>318.38</v>
          </cell>
          <cell r="G609">
            <v>36374</v>
          </cell>
          <cell r="H609">
            <v>1157.78</v>
          </cell>
          <cell r="K609">
            <v>36374</v>
          </cell>
          <cell r="L609">
            <v>327.54000000000002</v>
          </cell>
          <cell r="M609">
            <v>37224</v>
          </cell>
          <cell r="N609">
            <v>37727</v>
          </cell>
        </row>
        <row r="610">
          <cell r="A610">
            <v>37726</v>
          </cell>
          <cell r="B610">
            <v>307.87</v>
          </cell>
          <cell r="G610">
            <v>36371</v>
          </cell>
          <cell r="H610">
            <v>1135.31</v>
          </cell>
          <cell r="K610">
            <v>36371</v>
          </cell>
          <cell r="L610">
            <v>327.33</v>
          </cell>
          <cell r="M610">
            <v>37223</v>
          </cell>
          <cell r="N610">
            <v>37726</v>
          </cell>
        </row>
        <row r="611">
          <cell r="A611">
            <v>37725</v>
          </cell>
          <cell r="B611">
            <v>305.81</v>
          </cell>
          <cell r="G611">
            <v>36370</v>
          </cell>
          <cell r="H611">
            <v>1138.6600000000001</v>
          </cell>
          <cell r="K611">
            <v>36370</v>
          </cell>
          <cell r="L611">
            <v>325.49</v>
          </cell>
          <cell r="M611">
            <v>37222</v>
          </cell>
          <cell r="N611">
            <v>37725</v>
          </cell>
        </row>
        <row r="612">
          <cell r="A612">
            <v>37722</v>
          </cell>
          <cell r="B612">
            <v>298.19</v>
          </cell>
          <cell r="G612">
            <v>36369</v>
          </cell>
          <cell r="H612">
            <v>1159.3</v>
          </cell>
          <cell r="K612">
            <v>36369</v>
          </cell>
          <cell r="L612">
            <v>338.93</v>
          </cell>
          <cell r="M612">
            <v>37221</v>
          </cell>
          <cell r="N612">
            <v>37722</v>
          </cell>
        </row>
        <row r="613">
          <cell r="A613">
            <v>37721</v>
          </cell>
          <cell r="B613">
            <v>302.82</v>
          </cell>
          <cell r="G613">
            <v>36368</v>
          </cell>
          <cell r="H613">
            <v>1114.9100000000001</v>
          </cell>
          <cell r="K613">
            <v>36368</v>
          </cell>
          <cell r="L613">
            <v>327.79</v>
          </cell>
          <cell r="M613">
            <v>37218</v>
          </cell>
          <cell r="N613">
            <v>37721</v>
          </cell>
        </row>
        <row r="614">
          <cell r="A614">
            <v>37720</v>
          </cell>
          <cell r="B614">
            <v>298.55</v>
          </cell>
          <cell r="G614">
            <v>36367</v>
          </cell>
          <cell r="H614">
            <v>1039.99</v>
          </cell>
          <cell r="K614">
            <v>36367</v>
          </cell>
          <cell r="L614">
            <v>313.33999999999997</v>
          </cell>
          <cell r="M614">
            <v>37216</v>
          </cell>
          <cell r="N614">
            <v>37720</v>
          </cell>
        </row>
        <row r="615">
          <cell r="A615">
            <v>37719</v>
          </cell>
          <cell r="B615">
            <v>303.55</v>
          </cell>
          <cell r="G615">
            <v>36364</v>
          </cell>
          <cell r="H615">
            <v>1059.79</v>
          </cell>
          <cell r="K615">
            <v>36364</v>
          </cell>
          <cell r="L615">
            <v>321.2</v>
          </cell>
          <cell r="M615">
            <v>37215</v>
          </cell>
          <cell r="N615">
            <v>37719</v>
          </cell>
        </row>
        <row r="616">
          <cell r="A616">
            <v>37718</v>
          </cell>
          <cell r="B616">
            <v>315.35000000000002</v>
          </cell>
          <cell r="G616">
            <v>36363</v>
          </cell>
          <cell r="H616">
            <v>1051.47</v>
          </cell>
          <cell r="K616">
            <v>36363</v>
          </cell>
          <cell r="L616">
            <v>309.58999999999997</v>
          </cell>
          <cell r="M616">
            <v>37214</v>
          </cell>
          <cell r="N616">
            <v>37718</v>
          </cell>
        </row>
        <row r="617">
          <cell r="A617">
            <v>37715</v>
          </cell>
          <cell r="B617">
            <v>311.44</v>
          </cell>
          <cell r="G617">
            <v>36362</v>
          </cell>
          <cell r="H617">
            <v>1080.83</v>
          </cell>
          <cell r="K617">
            <v>36362</v>
          </cell>
          <cell r="L617">
            <v>329.13</v>
          </cell>
          <cell r="M617">
            <v>37211</v>
          </cell>
          <cell r="N617">
            <v>37715</v>
          </cell>
        </row>
        <row r="618">
          <cell r="A618">
            <v>37714</v>
          </cell>
          <cell r="B618">
            <v>319.26</v>
          </cell>
          <cell r="G618">
            <v>36361</v>
          </cell>
          <cell r="H618">
            <v>1071.46</v>
          </cell>
          <cell r="K618">
            <v>36361</v>
          </cell>
          <cell r="L618">
            <v>325.04000000000002</v>
          </cell>
          <cell r="M618">
            <v>37210</v>
          </cell>
          <cell r="N618">
            <v>37714</v>
          </cell>
        </row>
        <row r="619">
          <cell r="A619">
            <v>37713</v>
          </cell>
          <cell r="B619">
            <v>318.10000000000002</v>
          </cell>
          <cell r="G619">
            <v>36360</v>
          </cell>
          <cell r="H619">
            <v>1119.3</v>
          </cell>
          <cell r="K619">
            <v>36360</v>
          </cell>
          <cell r="L619">
            <v>349.04</v>
          </cell>
          <cell r="M619">
            <v>37209</v>
          </cell>
          <cell r="N619">
            <v>37713</v>
          </cell>
        </row>
        <row r="620">
          <cell r="A620">
            <v>37712</v>
          </cell>
          <cell r="B620">
            <v>299.17</v>
          </cell>
          <cell r="G620">
            <v>36357</v>
          </cell>
          <cell r="H620">
            <v>1120.6500000000001</v>
          </cell>
          <cell r="K620">
            <v>36357</v>
          </cell>
          <cell r="L620">
            <v>355.29</v>
          </cell>
          <cell r="M620">
            <v>37208</v>
          </cell>
          <cell r="N620">
            <v>37712</v>
          </cell>
        </row>
        <row r="621">
          <cell r="A621">
            <v>37711</v>
          </cell>
          <cell r="B621">
            <v>296.27</v>
          </cell>
          <cell r="G621">
            <v>36356</v>
          </cell>
          <cell r="H621">
            <v>1123.1199999999999</v>
          </cell>
          <cell r="K621">
            <v>36356</v>
          </cell>
          <cell r="L621">
            <v>345.44</v>
          </cell>
          <cell r="M621">
            <v>37207</v>
          </cell>
          <cell r="N621">
            <v>37711</v>
          </cell>
        </row>
        <row r="622">
          <cell r="A622">
            <v>37708</v>
          </cell>
          <cell r="B622">
            <v>310.02</v>
          </cell>
          <cell r="G622">
            <v>36355</v>
          </cell>
          <cell r="H622">
            <v>1128.71</v>
          </cell>
          <cell r="K622">
            <v>36355</v>
          </cell>
          <cell r="L622">
            <v>350.89</v>
          </cell>
          <cell r="M622">
            <v>37204</v>
          </cell>
          <cell r="N622">
            <v>37708</v>
          </cell>
        </row>
        <row r="623">
          <cell r="A623">
            <v>37707</v>
          </cell>
          <cell r="B623">
            <v>316.75</v>
          </cell>
          <cell r="G623">
            <v>36354</v>
          </cell>
          <cell r="H623">
            <v>1088.81</v>
          </cell>
          <cell r="K623">
            <v>36354</v>
          </cell>
          <cell r="L623">
            <v>328.71</v>
          </cell>
          <cell r="M623">
            <v>37203</v>
          </cell>
          <cell r="N623">
            <v>37707</v>
          </cell>
        </row>
        <row r="624">
          <cell r="A624">
            <v>37706</v>
          </cell>
          <cell r="B624">
            <v>321.20999999999998</v>
          </cell>
          <cell r="G624">
            <v>36353</v>
          </cell>
          <cell r="H624">
            <v>1090.6500000000001</v>
          </cell>
          <cell r="K624">
            <v>36353</v>
          </cell>
          <cell r="L624">
            <v>329.97</v>
          </cell>
          <cell r="M624">
            <v>37202</v>
          </cell>
          <cell r="N624">
            <v>37706</v>
          </cell>
        </row>
        <row r="625">
          <cell r="A625">
            <v>37705</v>
          </cell>
          <cell r="B625">
            <v>322.7</v>
          </cell>
          <cell r="G625">
            <v>36350</v>
          </cell>
          <cell r="H625">
            <v>1097.28</v>
          </cell>
          <cell r="K625">
            <v>36350</v>
          </cell>
          <cell r="L625">
            <v>336.02</v>
          </cell>
          <cell r="M625">
            <v>37201</v>
          </cell>
          <cell r="N625">
            <v>37705</v>
          </cell>
        </row>
        <row r="626">
          <cell r="A626">
            <v>37704</v>
          </cell>
          <cell r="B626">
            <v>319.77</v>
          </cell>
          <cell r="G626">
            <v>36349</v>
          </cell>
          <cell r="H626">
            <v>1090.49</v>
          </cell>
          <cell r="K626">
            <v>36349</v>
          </cell>
          <cell r="L626">
            <v>332.37</v>
          </cell>
          <cell r="M626">
            <v>37200</v>
          </cell>
          <cell r="N626">
            <v>37704</v>
          </cell>
        </row>
        <row r="627">
          <cell r="A627">
            <v>37701</v>
          </cell>
          <cell r="B627">
            <v>336.1</v>
          </cell>
          <cell r="G627">
            <v>36348</v>
          </cell>
          <cell r="H627">
            <v>1065.92</v>
          </cell>
          <cell r="K627">
            <v>36348</v>
          </cell>
          <cell r="L627">
            <v>319.12</v>
          </cell>
          <cell r="M627">
            <v>37197</v>
          </cell>
          <cell r="N627">
            <v>37701</v>
          </cell>
        </row>
        <row r="628">
          <cell r="A628">
            <v>37700</v>
          </cell>
          <cell r="B628">
            <v>329.03</v>
          </cell>
          <cell r="G628">
            <v>36347</v>
          </cell>
          <cell r="H628">
            <v>1055.51</v>
          </cell>
          <cell r="K628">
            <v>36347</v>
          </cell>
          <cell r="L628">
            <v>337.36</v>
          </cell>
          <cell r="M628">
            <v>37196</v>
          </cell>
          <cell r="N628">
            <v>37700</v>
          </cell>
        </row>
        <row r="629">
          <cell r="A629">
            <v>37699</v>
          </cell>
          <cell r="B629">
            <v>326.33999999999997</v>
          </cell>
          <cell r="G629">
            <v>36343</v>
          </cell>
          <cell r="H629">
            <v>1047.83</v>
          </cell>
          <cell r="K629">
            <v>36343</v>
          </cell>
          <cell r="L629">
            <v>329.02</v>
          </cell>
          <cell r="M629">
            <v>37195</v>
          </cell>
          <cell r="N629">
            <v>37699</v>
          </cell>
        </row>
        <row r="630">
          <cell r="A630">
            <v>37698</v>
          </cell>
          <cell r="B630">
            <v>328.04</v>
          </cell>
          <cell r="G630">
            <v>36342</v>
          </cell>
          <cell r="H630">
            <v>1040.98</v>
          </cell>
          <cell r="K630">
            <v>36342</v>
          </cell>
          <cell r="L630">
            <v>330.01</v>
          </cell>
          <cell r="M630">
            <v>37194</v>
          </cell>
          <cell r="N630">
            <v>37698</v>
          </cell>
        </row>
        <row r="631">
          <cell r="A631">
            <v>37697</v>
          </cell>
          <cell r="B631">
            <v>322.29000000000002</v>
          </cell>
          <cell r="G631">
            <v>36341</v>
          </cell>
          <cell r="H631">
            <v>1002</v>
          </cell>
          <cell r="K631">
            <v>36341</v>
          </cell>
          <cell r="L631">
            <v>332.01</v>
          </cell>
          <cell r="M631">
            <v>37193</v>
          </cell>
          <cell r="N631">
            <v>37697</v>
          </cell>
        </row>
        <row r="632">
          <cell r="A632">
            <v>37694</v>
          </cell>
          <cell r="B632">
            <v>305.14999999999998</v>
          </cell>
          <cell r="G632">
            <v>36340</v>
          </cell>
          <cell r="H632">
            <v>990.55</v>
          </cell>
          <cell r="K632">
            <v>36340</v>
          </cell>
          <cell r="L632">
            <v>311.52999999999997</v>
          </cell>
          <cell r="M632">
            <v>37190</v>
          </cell>
          <cell r="N632">
            <v>37694</v>
          </cell>
        </row>
        <row r="633">
          <cell r="A633">
            <v>37693</v>
          </cell>
          <cell r="B633">
            <v>310.39</v>
          </cell>
          <cell r="G633">
            <v>36339</v>
          </cell>
          <cell r="H633">
            <v>959.89</v>
          </cell>
          <cell r="K633">
            <v>36339</v>
          </cell>
          <cell r="L633">
            <v>299.81</v>
          </cell>
          <cell r="M633">
            <v>37189</v>
          </cell>
          <cell r="N633">
            <v>37693</v>
          </cell>
        </row>
        <row r="634">
          <cell r="A634">
            <v>37692</v>
          </cell>
          <cell r="B634">
            <v>287.45</v>
          </cell>
          <cell r="G634">
            <v>36336</v>
          </cell>
          <cell r="H634">
            <v>936.41</v>
          </cell>
          <cell r="K634">
            <v>36336</v>
          </cell>
          <cell r="L634">
            <v>292.24</v>
          </cell>
          <cell r="M634">
            <v>37188</v>
          </cell>
          <cell r="N634">
            <v>37692</v>
          </cell>
        </row>
        <row r="635">
          <cell r="A635">
            <v>37691</v>
          </cell>
          <cell r="B635">
            <v>279.05</v>
          </cell>
          <cell r="G635">
            <v>36335</v>
          </cell>
          <cell r="H635">
            <v>928.64</v>
          </cell>
          <cell r="K635">
            <v>36335</v>
          </cell>
          <cell r="L635">
            <v>295.19</v>
          </cell>
          <cell r="M635">
            <v>37187</v>
          </cell>
          <cell r="N635">
            <v>37691</v>
          </cell>
        </row>
        <row r="636">
          <cell r="A636">
            <v>37690</v>
          </cell>
          <cell r="B636">
            <v>279.08</v>
          </cell>
          <cell r="G636">
            <v>36334</v>
          </cell>
          <cell r="H636">
            <v>960.97</v>
          </cell>
          <cell r="K636">
            <v>36334</v>
          </cell>
          <cell r="L636">
            <v>310.37</v>
          </cell>
          <cell r="M636">
            <v>37186</v>
          </cell>
          <cell r="N636">
            <v>37690</v>
          </cell>
        </row>
        <row r="637">
          <cell r="A637">
            <v>37687</v>
          </cell>
          <cell r="B637">
            <v>285.89</v>
          </cell>
          <cell r="G637">
            <v>36333</v>
          </cell>
          <cell r="H637">
            <v>945.25</v>
          </cell>
          <cell r="K637">
            <v>36333</v>
          </cell>
          <cell r="L637">
            <v>308.42</v>
          </cell>
          <cell r="M637">
            <v>37183</v>
          </cell>
          <cell r="N637">
            <v>37687</v>
          </cell>
        </row>
        <row r="638">
          <cell r="A638">
            <v>37686</v>
          </cell>
          <cell r="B638">
            <v>287.36</v>
          </cell>
          <cell r="G638">
            <v>36332</v>
          </cell>
          <cell r="H638">
            <v>962.91</v>
          </cell>
          <cell r="K638">
            <v>36332</v>
          </cell>
          <cell r="L638">
            <v>313.58</v>
          </cell>
          <cell r="M638">
            <v>37182</v>
          </cell>
          <cell r="N638">
            <v>37686</v>
          </cell>
        </row>
        <row r="639">
          <cell r="A639">
            <v>37685</v>
          </cell>
          <cell r="B639">
            <v>288.38</v>
          </cell>
          <cell r="G639">
            <v>36329</v>
          </cell>
          <cell r="H639">
            <v>932.2</v>
          </cell>
          <cell r="K639">
            <v>36329</v>
          </cell>
          <cell r="L639">
            <v>297.61</v>
          </cell>
          <cell r="M639">
            <v>37181</v>
          </cell>
          <cell r="N639">
            <v>37685</v>
          </cell>
        </row>
        <row r="640">
          <cell r="A640">
            <v>37684</v>
          </cell>
          <cell r="B640">
            <v>283.89999999999998</v>
          </cell>
          <cell r="G640">
            <v>36328</v>
          </cell>
          <cell r="H640">
            <v>969.12</v>
          </cell>
          <cell r="K640">
            <v>36328</v>
          </cell>
          <cell r="L640">
            <v>308.52</v>
          </cell>
          <cell r="M640">
            <v>37180</v>
          </cell>
          <cell r="N640">
            <v>37684</v>
          </cell>
        </row>
        <row r="641">
          <cell r="A641">
            <v>37683</v>
          </cell>
          <cell r="B641">
            <v>285.89999999999998</v>
          </cell>
          <cell r="G641">
            <v>36327</v>
          </cell>
          <cell r="H641">
            <v>991.45</v>
          </cell>
          <cell r="K641">
            <v>36327</v>
          </cell>
          <cell r="L641">
            <v>312.01</v>
          </cell>
          <cell r="M641">
            <v>37179</v>
          </cell>
          <cell r="N641">
            <v>37683</v>
          </cell>
        </row>
        <row r="642">
          <cell r="A642">
            <v>37680</v>
          </cell>
          <cell r="B642">
            <v>297.63</v>
          </cell>
          <cell r="G642">
            <v>36326</v>
          </cell>
          <cell r="H642">
            <v>941.54</v>
          </cell>
          <cell r="K642">
            <v>36326</v>
          </cell>
          <cell r="L642">
            <v>299.45999999999998</v>
          </cell>
          <cell r="M642">
            <v>37176</v>
          </cell>
          <cell r="N642">
            <v>37680</v>
          </cell>
        </row>
        <row r="643">
          <cell r="A643">
            <v>37679</v>
          </cell>
          <cell r="B643">
            <v>289.58</v>
          </cell>
          <cell r="G643">
            <v>36325</v>
          </cell>
          <cell r="H643">
            <v>915.95</v>
          </cell>
          <cell r="K643">
            <v>36325</v>
          </cell>
          <cell r="L643">
            <v>293.45999999999998</v>
          </cell>
          <cell r="M643">
            <v>37175</v>
          </cell>
          <cell r="N643">
            <v>37679</v>
          </cell>
        </row>
        <row r="644">
          <cell r="A644">
            <v>37678</v>
          </cell>
          <cell r="B644">
            <v>281.44</v>
          </cell>
          <cell r="G644">
            <v>36322</v>
          </cell>
          <cell r="H644">
            <v>915.61</v>
          </cell>
          <cell r="K644">
            <v>36322</v>
          </cell>
          <cell r="L644">
            <v>292.16000000000003</v>
          </cell>
          <cell r="M644">
            <v>37174</v>
          </cell>
          <cell r="N644">
            <v>37678</v>
          </cell>
        </row>
        <row r="645">
          <cell r="A645">
            <v>37677</v>
          </cell>
          <cell r="B645">
            <v>289.99</v>
          </cell>
          <cell r="G645">
            <v>36321</v>
          </cell>
          <cell r="H645">
            <v>926.49</v>
          </cell>
          <cell r="K645">
            <v>36321</v>
          </cell>
          <cell r="L645">
            <v>293.41000000000003</v>
          </cell>
          <cell r="M645">
            <v>37173</v>
          </cell>
          <cell r="N645">
            <v>37677</v>
          </cell>
        </row>
        <row r="646">
          <cell r="A646">
            <v>37676</v>
          </cell>
          <cell r="B646">
            <v>292.2</v>
          </cell>
          <cell r="G646">
            <v>36320</v>
          </cell>
          <cell r="H646">
            <v>891.91</v>
          </cell>
          <cell r="K646">
            <v>36320</v>
          </cell>
          <cell r="L646">
            <v>289.32</v>
          </cell>
          <cell r="M646">
            <v>37172</v>
          </cell>
          <cell r="N646">
            <v>37676</v>
          </cell>
        </row>
        <row r="647">
          <cell r="A647">
            <v>37673</v>
          </cell>
          <cell r="B647">
            <v>293.07</v>
          </cell>
          <cell r="G647">
            <v>36319</v>
          </cell>
          <cell r="H647">
            <v>860.9</v>
          </cell>
          <cell r="K647">
            <v>36319</v>
          </cell>
          <cell r="L647">
            <v>273.52999999999997</v>
          </cell>
          <cell r="M647">
            <v>37169</v>
          </cell>
          <cell r="N647">
            <v>37673</v>
          </cell>
        </row>
        <row r="648">
          <cell r="A648">
            <v>37672</v>
          </cell>
          <cell r="B648">
            <v>292.44</v>
          </cell>
          <cell r="G648">
            <v>36318</v>
          </cell>
          <cell r="H648">
            <v>887.85</v>
          </cell>
          <cell r="K648">
            <v>36318</v>
          </cell>
          <cell r="L648">
            <v>272.25</v>
          </cell>
          <cell r="M648">
            <v>37168</v>
          </cell>
          <cell r="N648">
            <v>37672</v>
          </cell>
        </row>
        <row r="649">
          <cell r="A649">
            <v>37671</v>
          </cell>
          <cell r="B649">
            <v>289.99</v>
          </cell>
          <cell r="G649">
            <v>36315</v>
          </cell>
          <cell r="H649">
            <v>880.7</v>
          </cell>
          <cell r="K649">
            <v>36315</v>
          </cell>
          <cell r="L649">
            <v>268.2</v>
          </cell>
          <cell r="M649">
            <v>37167</v>
          </cell>
          <cell r="N649">
            <v>37671</v>
          </cell>
        </row>
        <row r="650">
          <cell r="A650">
            <v>37670</v>
          </cell>
          <cell r="B650">
            <v>291.63</v>
          </cell>
          <cell r="G650">
            <v>36314</v>
          </cell>
          <cell r="H650">
            <v>835.75</v>
          </cell>
          <cell r="K650">
            <v>36314</v>
          </cell>
          <cell r="L650">
            <v>253.19</v>
          </cell>
          <cell r="M650">
            <v>37166</v>
          </cell>
          <cell r="N650">
            <v>37670</v>
          </cell>
        </row>
        <row r="651">
          <cell r="A651">
            <v>37666</v>
          </cell>
          <cell r="B651">
            <v>280.16000000000003</v>
          </cell>
          <cell r="G651">
            <v>36313</v>
          </cell>
          <cell r="H651">
            <v>854.51</v>
          </cell>
          <cell r="K651">
            <v>36313</v>
          </cell>
          <cell r="L651">
            <v>254.92</v>
          </cell>
          <cell r="M651">
            <v>37165</v>
          </cell>
          <cell r="N651">
            <v>37666</v>
          </cell>
        </row>
        <row r="652">
          <cell r="A652">
            <v>37665</v>
          </cell>
          <cell r="B652">
            <v>264.79000000000002</v>
          </cell>
          <cell r="G652">
            <v>36312</v>
          </cell>
          <cell r="H652">
            <v>830.7</v>
          </cell>
          <cell r="K652">
            <v>36312</v>
          </cell>
          <cell r="L652">
            <v>239.63</v>
          </cell>
          <cell r="M652">
            <v>37162</v>
          </cell>
          <cell r="N652">
            <v>37665</v>
          </cell>
        </row>
        <row r="653">
          <cell r="A653">
            <v>37664</v>
          </cell>
          <cell r="B653">
            <v>264.43</v>
          </cell>
          <cell r="G653">
            <v>36308</v>
          </cell>
          <cell r="H653">
            <v>876.71</v>
          </cell>
          <cell r="K653">
            <v>36308</v>
          </cell>
          <cell r="L653">
            <v>244.72</v>
          </cell>
          <cell r="M653">
            <v>37161</v>
          </cell>
          <cell r="N653">
            <v>37664</v>
          </cell>
        </row>
        <row r="654">
          <cell r="A654">
            <v>37663</v>
          </cell>
          <cell r="B654">
            <v>266.57</v>
          </cell>
          <cell r="G654">
            <v>36307</v>
          </cell>
          <cell r="H654">
            <v>864.47</v>
          </cell>
          <cell r="K654">
            <v>36307</v>
          </cell>
          <cell r="L654">
            <v>245.76</v>
          </cell>
          <cell r="M654">
            <v>37160</v>
          </cell>
          <cell r="N654">
            <v>37663</v>
          </cell>
        </row>
        <row r="655">
          <cell r="A655">
            <v>37662</v>
          </cell>
          <cell r="B655">
            <v>265.47000000000003</v>
          </cell>
          <cell r="G655">
            <v>36306</v>
          </cell>
          <cell r="H655">
            <v>847.57</v>
          </cell>
          <cell r="K655">
            <v>36306</v>
          </cell>
          <cell r="L655">
            <v>242.53</v>
          </cell>
          <cell r="M655">
            <v>37159</v>
          </cell>
          <cell r="N655">
            <v>37662</v>
          </cell>
        </row>
        <row r="656">
          <cell r="A656">
            <v>37659</v>
          </cell>
          <cell r="B656">
            <v>260.92</v>
          </cell>
          <cell r="G656">
            <v>36305</v>
          </cell>
          <cell r="H656">
            <v>854.11</v>
          </cell>
          <cell r="K656">
            <v>36305</v>
          </cell>
          <cell r="L656">
            <v>245.93</v>
          </cell>
          <cell r="M656">
            <v>37158</v>
          </cell>
          <cell r="N656">
            <v>37659</v>
          </cell>
        </row>
        <row r="657">
          <cell r="A657">
            <v>37658</v>
          </cell>
          <cell r="B657">
            <v>265.86</v>
          </cell>
          <cell r="G657">
            <v>36304</v>
          </cell>
          <cell r="H657">
            <v>898.09</v>
          </cell>
          <cell r="K657">
            <v>36304</v>
          </cell>
          <cell r="L657">
            <v>251.58</v>
          </cell>
          <cell r="M657">
            <v>37155</v>
          </cell>
          <cell r="N657">
            <v>37658</v>
          </cell>
        </row>
        <row r="658">
          <cell r="A658">
            <v>37657</v>
          </cell>
          <cell r="B658">
            <v>269.77999999999997</v>
          </cell>
          <cell r="G658">
            <v>36301</v>
          </cell>
          <cell r="H658">
            <v>930.28</v>
          </cell>
          <cell r="K658">
            <v>36301</v>
          </cell>
          <cell r="L658">
            <v>274.52999999999997</v>
          </cell>
          <cell r="M658">
            <v>37154</v>
          </cell>
          <cell r="N658">
            <v>37657</v>
          </cell>
        </row>
        <row r="659">
          <cell r="A659">
            <v>37656</v>
          </cell>
          <cell r="B659">
            <v>269.73</v>
          </cell>
          <cell r="G659">
            <v>36300</v>
          </cell>
          <cell r="H659">
            <v>930.28</v>
          </cell>
          <cell r="K659">
            <v>36300</v>
          </cell>
          <cell r="L659">
            <v>274.52999999999997</v>
          </cell>
          <cell r="M659">
            <v>37153</v>
          </cell>
          <cell r="N659">
            <v>37656</v>
          </cell>
        </row>
        <row r="660">
          <cell r="A660">
            <v>37655</v>
          </cell>
          <cell r="B660">
            <v>270.56</v>
          </cell>
          <cell r="G660">
            <v>36299</v>
          </cell>
          <cell r="H660">
            <v>961.55</v>
          </cell>
          <cell r="K660">
            <v>36299</v>
          </cell>
          <cell r="L660">
            <v>292.33999999999997</v>
          </cell>
          <cell r="M660">
            <v>37152</v>
          </cell>
          <cell r="N660">
            <v>37655</v>
          </cell>
        </row>
        <row r="661">
          <cell r="A661">
            <v>37652</v>
          </cell>
          <cell r="B661">
            <v>271.73</v>
          </cell>
          <cell r="G661">
            <v>36298</v>
          </cell>
          <cell r="H661">
            <v>945.46</v>
          </cell>
          <cell r="K661">
            <v>36298</v>
          </cell>
          <cell r="L661">
            <v>281</v>
          </cell>
          <cell r="M661">
            <v>37151</v>
          </cell>
          <cell r="N661">
            <v>37652</v>
          </cell>
        </row>
        <row r="662">
          <cell r="A662">
            <v>37651</v>
          </cell>
          <cell r="B662">
            <v>273.68</v>
          </cell>
          <cell r="G662">
            <v>36297</v>
          </cell>
          <cell r="H662">
            <v>943.35</v>
          </cell>
          <cell r="K662">
            <v>36297</v>
          </cell>
          <cell r="L662">
            <v>282.02</v>
          </cell>
          <cell r="M662">
            <v>37144</v>
          </cell>
          <cell r="N662">
            <v>37651</v>
          </cell>
        </row>
        <row r="663">
          <cell r="A663">
            <v>37650</v>
          </cell>
          <cell r="B663">
            <v>290.64</v>
          </cell>
          <cell r="G663">
            <v>36294</v>
          </cell>
          <cell r="H663">
            <v>920.35</v>
          </cell>
          <cell r="K663">
            <v>36294</v>
          </cell>
          <cell r="L663">
            <v>271.17</v>
          </cell>
          <cell r="M663">
            <v>37141</v>
          </cell>
          <cell r="N663">
            <v>37650</v>
          </cell>
        </row>
        <row r="664">
          <cell r="A664">
            <v>37649</v>
          </cell>
          <cell r="B664">
            <v>282.14999999999998</v>
          </cell>
          <cell r="G664">
            <v>36293</v>
          </cell>
          <cell r="H664">
            <v>953.9</v>
          </cell>
          <cell r="K664">
            <v>36293</v>
          </cell>
          <cell r="L664">
            <v>266.17</v>
          </cell>
          <cell r="M664">
            <v>37140</v>
          </cell>
          <cell r="N664">
            <v>37649</v>
          </cell>
        </row>
        <row r="665">
          <cell r="A665">
            <v>37648</v>
          </cell>
          <cell r="B665">
            <v>279.64999999999998</v>
          </cell>
          <cell r="G665">
            <v>36292</v>
          </cell>
          <cell r="H665">
            <v>988.46</v>
          </cell>
          <cell r="K665">
            <v>36292</v>
          </cell>
          <cell r="L665">
            <v>271.38</v>
          </cell>
          <cell r="M665">
            <v>37139</v>
          </cell>
          <cell r="N665">
            <v>37648</v>
          </cell>
        </row>
        <row r="666">
          <cell r="A666">
            <v>37645</v>
          </cell>
          <cell r="B666">
            <v>283.67</v>
          </cell>
          <cell r="G666">
            <v>36291</v>
          </cell>
          <cell r="H666">
            <v>976.05</v>
          </cell>
          <cell r="K666">
            <v>36291</v>
          </cell>
          <cell r="L666">
            <v>256.63</v>
          </cell>
          <cell r="M666">
            <v>37138</v>
          </cell>
          <cell r="N666">
            <v>37645</v>
          </cell>
        </row>
        <row r="667">
          <cell r="A667">
            <v>37644</v>
          </cell>
          <cell r="B667">
            <v>298.5</v>
          </cell>
          <cell r="G667">
            <v>36290</v>
          </cell>
          <cell r="H667">
            <v>950.29</v>
          </cell>
          <cell r="K667">
            <v>36290</v>
          </cell>
          <cell r="L667">
            <v>255.88</v>
          </cell>
          <cell r="M667">
            <v>37134</v>
          </cell>
          <cell r="N667">
            <v>37644</v>
          </cell>
        </row>
        <row r="668">
          <cell r="A668">
            <v>37643</v>
          </cell>
          <cell r="B668">
            <v>292.5</v>
          </cell>
          <cell r="G668">
            <v>36287</v>
          </cell>
          <cell r="H668">
            <v>954.68</v>
          </cell>
          <cell r="K668">
            <v>36287</v>
          </cell>
          <cell r="L668">
            <v>258.74</v>
          </cell>
          <cell r="M668">
            <v>37133</v>
          </cell>
          <cell r="N668">
            <v>37643</v>
          </cell>
        </row>
        <row r="669">
          <cell r="A669">
            <v>37642</v>
          </cell>
          <cell r="B669">
            <v>294.25</v>
          </cell>
          <cell r="G669">
            <v>36286</v>
          </cell>
          <cell r="H669">
            <v>939.29</v>
          </cell>
          <cell r="K669">
            <v>36286</v>
          </cell>
          <cell r="L669">
            <v>247.07</v>
          </cell>
          <cell r="M669">
            <v>37132</v>
          </cell>
          <cell r="N669">
            <v>37642</v>
          </cell>
        </row>
        <row r="670">
          <cell r="A670">
            <v>37638</v>
          </cell>
          <cell r="B670">
            <v>297.52999999999997</v>
          </cell>
          <cell r="G670">
            <v>36285</v>
          </cell>
          <cell r="H670">
            <v>995.53</v>
          </cell>
          <cell r="K670">
            <v>36285</v>
          </cell>
          <cell r="L670">
            <v>264.27999999999997</v>
          </cell>
          <cell r="M670">
            <v>37131</v>
          </cell>
          <cell r="N670">
            <v>37638</v>
          </cell>
        </row>
        <row r="671">
          <cell r="A671">
            <v>37637</v>
          </cell>
          <cell r="B671">
            <v>315.64999999999998</v>
          </cell>
          <cell r="G671">
            <v>36284</v>
          </cell>
          <cell r="H671">
            <v>959.05</v>
          </cell>
          <cell r="K671">
            <v>36284</v>
          </cell>
          <cell r="L671">
            <v>242.55</v>
          </cell>
          <cell r="M671">
            <v>37130</v>
          </cell>
          <cell r="N671">
            <v>37637</v>
          </cell>
        </row>
        <row r="672">
          <cell r="A672">
            <v>37636</v>
          </cell>
          <cell r="B672">
            <v>324.94</v>
          </cell>
          <cell r="G672">
            <v>36283</v>
          </cell>
          <cell r="H672">
            <v>976.92</v>
          </cell>
          <cell r="K672">
            <v>36283</v>
          </cell>
          <cell r="L672">
            <v>249.63</v>
          </cell>
          <cell r="M672">
            <v>37127</v>
          </cell>
          <cell r="N672">
            <v>37636</v>
          </cell>
        </row>
        <row r="673">
          <cell r="A673">
            <v>37635</v>
          </cell>
          <cell r="B673">
            <v>336.73</v>
          </cell>
          <cell r="G673">
            <v>36280</v>
          </cell>
          <cell r="H673">
            <v>944.57</v>
          </cell>
          <cell r="K673">
            <v>36280</v>
          </cell>
          <cell r="L673">
            <v>243.25</v>
          </cell>
          <cell r="M673">
            <v>37126</v>
          </cell>
          <cell r="N673">
            <v>37635</v>
          </cell>
        </row>
        <row r="674">
          <cell r="A674">
            <v>37634</v>
          </cell>
          <cell r="B674">
            <v>332.92</v>
          </cell>
          <cell r="G674">
            <v>36279</v>
          </cell>
          <cell r="H674">
            <v>945.21</v>
          </cell>
          <cell r="K674">
            <v>36279</v>
          </cell>
          <cell r="L674">
            <v>237.8</v>
          </cell>
          <cell r="M674">
            <v>37125</v>
          </cell>
          <cell r="N674">
            <v>37634</v>
          </cell>
        </row>
        <row r="675">
          <cell r="A675">
            <v>37631</v>
          </cell>
          <cell r="B675">
            <v>339.07</v>
          </cell>
          <cell r="G675">
            <v>36278</v>
          </cell>
          <cell r="H675">
            <v>958.88</v>
          </cell>
          <cell r="K675">
            <v>36278</v>
          </cell>
          <cell r="L675">
            <v>247.45</v>
          </cell>
          <cell r="M675">
            <v>37124</v>
          </cell>
          <cell r="N675">
            <v>37631</v>
          </cell>
        </row>
        <row r="676">
          <cell r="A676">
            <v>37630</v>
          </cell>
          <cell r="B676">
            <v>331</v>
          </cell>
          <cell r="G676">
            <v>36277</v>
          </cell>
          <cell r="H676">
            <v>973.87</v>
          </cell>
          <cell r="K676">
            <v>36277</v>
          </cell>
          <cell r="L676">
            <v>266.82</v>
          </cell>
          <cell r="M676">
            <v>37123</v>
          </cell>
          <cell r="N676">
            <v>37630</v>
          </cell>
        </row>
        <row r="677">
          <cell r="A677">
            <v>37629</v>
          </cell>
          <cell r="B677">
            <v>322.44</v>
          </cell>
          <cell r="G677">
            <v>36276</v>
          </cell>
          <cell r="H677">
            <v>997.62</v>
          </cell>
          <cell r="K677">
            <v>36276</v>
          </cell>
          <cell r="L677">
            <v>274.27999999999997</v>
          </cell>
          <cell r="M677">
            <v>37120</v>
          </cell>
          <cell r="N677">
            <v>37629</v>
          </cell>
        </row>
        <row r="678">
          <cell r="A678">
            <v>37628</v>
          </cell>
          <cell r="B678">
            <v>333.42</v>
          </cell>
          <cell r="G678">
            <v>36273</v>
          </cell>
          <cell r="H678">
            <v>962.63</v>
          </cell>
          <cell r="K678">
            <v>36273</v>
          </cell>
          <cell r="L678">
            <v>275.82</v>
          </cell>
          <cell r="M678">
            <v>37119</v>
          </cell>
          <cell r="N678">
            <v>37628</v>
          </cell>
        </row>
        <row r="679">
          <cell r="A679">
            <v>37627</v>
          </cell>
          <cell r="B679">
            <v>331.69</v>
          </cell>
          <cell r="G679">
            <v>36272</v>
          </cell>
          <cell r="H679">
            <v>961.73</v>
          </cell>
          <cell r="K679">
            <v>36272</v>
          </cell>
          <cell r="L679">
            <v>278.67</v>
          </cell>
          <cell r="M679">
            <v>37118</v>
          </cell>
          <cell r="N679">
            <v>37627</v>
          </cell>
        </row>
        <row r="680">
          <cell r="A680">
            <v>37624</v>
          </cell>
          <cell r="B680">
            <v>314.14</v>
          </cell>
          <cell r="G680">
            <v>36271</v>
          </cell>
          <cell r="H680">
            <v>926.98</v>
          </cell>
          <cell r="K680">
            <v>36271</v>
          </cell>
          <cell r="L680">
            <v>276.60000000000002</v>
          </cell>
          <cell r="M680">
            <v>37117</v>
          </cell>
          <cell r="N680">
            <v>37624</v>
          </cell>
        </row>
        <row r="681">
          <cell r="A681">
            <v>37623</v>
          </cell>
          <cell r="B681">
            <v>308.56</v>
          </cell>
          <cell r="G681">
            <v>36270</v>
          </cell>
          <cell r="H681">
            <v>893.23</v>
          </cell>
          <cell r="K681">
            <v>36270</v>
          </cell>
          <cell r="L681">
            <v>255.2</v>
          </cell>
          <cell r="M681">
            <v>37116</v>
          </cell>
          <cell r="N681">
            <v>37623</v>
          </cell>
        </row>
        <row r="682">
          <cell r="A682">
            <v>37621</v>
          </cell>
          <cell r="B682">
            <v>289.24</v>
          </cell>
          <cell r="G682">
            <v>36269</v>
          </cell>
          <cell r="H682">
            <v>885.89</v>
          </cell>
          <cell r="K682">
            <v>36269</v>
          </cell>
          <cell r="L682">
            <v>261.41000000000003</v>
          </cell>
          <cell r="M682">
            <v>37113</v>
          </cell>
          <cell r="N682">
            <v>37621</v>
          </cell>
        </row>
        <row r="683">
          <cell r="A683">
            <v>37620</v>
          </cell>
          <cell r="B683">
            <v>289.91000000000003</v>
          </cell>
          <cell r="G683">
            <v>36266</v>
          </cell>
          <cell r="H683">
            <v>916.35</v>
          </cell>
          <cell r="K683">
            <v>36266</v>
          </cell>
          <cell r="L683">
            <v>275.27</v>
          </cell>
          <cell r="M683">
            <v>37112</v>
          </cell>
          <cell r="N683">
            <v>37620</v>
          </cell>
        </row>
        <row r="684">
          <cell r="A684">
            <v>37617</v>
          </cell>
          <cell r="B684">
            <v>296.49</v>
          </cell>
          <cell r="G684">
            <v>36265</v>
          </cell>
          <cell r="H684">
            <v>928.6</v>
          </cell>
          <cell r="K684">
            <v>36265</v>
          </cell>
          <cell r="L684">
            <v>279.25</v>
          </cell>
          <cell r="M684">
            <v>37111</v>
          </cell>
          <cell r="N684">
            <v>37617</v>
          </cell>
        </row>
        <row r="685">
          <cell r="A685">
            <v>37616</v>
          </cell>
          <cell r="B685">
            <v>300.29000000000002</v>
          </cell>
          <cell r="G685">
            <v>36264</v>
          </cell>
          <cell r="H685">
            <v>903.32</v>
          </cell>
          <cell r="K685">
            <v>36264</v>
          </cell>
          <cell r="L685">
            <v>262.68</v>
          </cell>
          <cell r="M685">
            <v>37110</v>
          </cell>
          <cell r="N685">
            <v>37616</v>
          </cell>
        </row>
        <row r="686">
          <cell r="A686">
            <v>37614</v>
          </cell>
          <cell r="B686">
            <v>301.57</v>
          </cell>
          <cell r="G686">
            <v>36263</v>
          </cell>
          <cell r="H686">
            <v>945.83</v>
          </cell>
          <cell r="K686">
            <v>36263</v>
          </cell>
          <cell r="L686">
            <v>262.77</v>
          </cell>
          <cell r="M686">
            <v>37109</v>
          </cell>
          <cell r="N686">
            <v>37614</v>
          </cell>
        </row>
        <row r="687">
          <cell r="A687">
            <v>37613</v>
          </cell>
          <cell r="B687">
            <v>306.02</v>
          </cell>
          <cell r="G687">
            <v>36262</v>
          </cell>
          <cell r="H687">
            <v>956.74</v>
          </cell>
          <cell r="K687">
            <v>36262</v>
          </cell>
          <cell r="L687">
            <v>277.17</v>
          </cell>
          <cell r="M687">
            <v>37106</v>
          </cell>
          <cell r="N687">
            <v>37613</v>
          </cell>
        </row>
        <row r="688">
          <cell r="A688">
            <v>37610</v>
          </cell>
          <cell r="B688">
            <v>298.08</v>
          </cell>
          <cell r="G688">
            <v>36259</v>
          </cell>
          <cell r="H688">
            <v>1016.37</v>
          </cell>
          <cell r="K688">
            <v>36259</v>
          </cell>
          <cell r="L688">
            <v>294.38</v>
          </cell>
          <cell r="M688">
            <v>37105</v>
          </cell>
          <cell r="N688">
            <v>37610</v>
          </cell>
        </row>
        <row r="689">
          <cell r="A689">
            <v>37609</v>
          </cell>
          <cell r="B689">
            <v>297.01</v>
          </cell>
          <cell r="G689">
            <v>36258</v>
          </cell>
          <cell r="H689">
            <v>1014.76</v>
          </cell>
          <cell r="K689">
            <v>36258</v>
          </cell>
          <cell r="L689">
            <v>291.2</v>
          </cell>
          <cell r="M689">
            <v>37104</v>
          </cell>
          <cell r="N689">
            <v>37609</v>
          </cell>
        </row>
        <row r="690">
          <cell r="A690">
            <v>37608</v>
          </cell>
          <cell r="B690">
            <v>297.8</v>
          </cell>
          <cell r="G690">
            <v>36257</v>
          </cell>
          <cell r="H690">
            <v>1027.56</v>
          </cell>
          <cell r="K690">
            <v>36257</v>
          </cell>
          <cell r="L690">
            <v>287.82</v>
          </cell>
          <cell r="M690">
            <v>37103</v>
          </cell>
          <cell r="N690">
            <v>37608</v>
          </cell>
        </row>
        <row r="691">
          <cell r="A691">
            <v>37607</v>
          </cell>
          <cell r="B691">
            <v>320.63</v>
          </cell>
          <cell r="G691">
            <v>36256</v>
          </cell>
          <cell r="H691">
            <v>1020</v>
          </cell>
          <cell r="K691">
            <v>36256</v>
          </cell>
          <cell r="L691">
            <v>300.55</v>
          </cell>
          <cell r="M691">
            <v>37102</v>
          </cell>
          <cell r="N691">
            <v>37607</v>
          </cell>
        </row>
        <row r="692">
          <cell r="A692">
            <v>37606</v>
          </cell>
          <cell r="B692">
            <v>325.64999999999998</v>
          </cell>
          <cell r="G692">
            <v>36255</v>
          </cell>
          <cell r="H692">
            <v>997.28</v>
          </cell>
          <cell r="K692">
            <v>36255</v>
          </cell>
          <cell r="L692">
            <v>291.08999999999997</v>
          </cell>
          <cell r="M692">
            <v>37099</v>
          </cell>
          <cell r="N692">
            <v>37606</v>
          </cell>
        </row>
        <row r="693">
          <cell r="A693">
            <v>37603</v>
          </cell>
          <cell r="B693">
            <v>309.27</v>
          </cell>
          <cell r="G693">
            <v>36251</v>
          </cell>
          <cell r="H693">
            <v>945.6</v>
          </cell>
          <cell r="K693">
            <v>36251</v>
          </cell>
          <cell r="L693">
            <v>284.43</v>
          </cell>
          <cell r="M693">
            <v>37098</v>
          </cell>
          <cell r="N693">
            <v>37603</v>
          </cell>
        </row>
        <row r="694">
          <cell r="A694">
            <v>37602</v>
          </cell>
          <cell r="B694">
            <v>321.23</v>
          </cell>
          <cell r="G694">
            <v>36250</v>
          </cell>
          <cell r="H694">
            <v>925.61</v>
          </cell>
          <cell r="K694">
            <v>36250</v>
          </cell>
          <cell r="L694">
            <v>272.29000000000002</v>
          </cell>
          <cell r="M694">
            <v>37097</v>
          </cell>
          <cell r="N694">
            <v>37602</v>
          </cell>
        </row>
        <row r="695">
          <cell r="A695">
            <v>37601</v>
          </cell>
          <cell r="B695">
            <v>323.61</v>
          </cell>
          <cell r="G695">
            <v>36249</v>
          </cell>
          <cell r="H695">
            <v>936.45</v>
          </cell>
          <cell r="K695">
            <v>36249</v>
          </cell>
          <cell r="L695">
            <v>276.52</v>
          </cell>
          <cell r="M695">
            <v>37096</v>
          </cell>
          <cell r="N695">
            <v>37601</v>
          </cell>
        </row>
        <row r="696">
          <cell r="A696">
            <v>37600</v>
          </cell>
          <cell r="B696">
            <v>323.01</v>
          </cell>
          <cell r="G696">
            <v>36248</v>
          </cell>
          <cell r="H696">
            <v>942.31</v>
          </cell>
          <cell r="K696">
            <v>36248</v>
          </cell>
          <cell r="L696">
            <v>273.39</v>
          </cell>
          <cell r="M696">
            <v>37095</v>
          </cell>
          <cell r="N696">
            <v>37600</v>
          </cell>
        </row>
        <row r="697">
          <cell r="A697">
            <v>37599</v>
          </cell>
          <cell r="B697">
            <v>307.62</v>
          </cell>
          <cell r="G697">
            <v>36245</v>
          </cell>
          <cell r="H697">
            <v>905.98</v>
          </cell>
          <cell r="K697">
            <v>36245</v>
          </cell>
          <cell r="L697">
            <v>258.70999999999998</v>
          </cell>
          <cell r="M697">
            <v>37092</v>
          </cell>
          <cell r="N697">
            <v>37599</v>
          </cell>
        </row>
        <row r="698">
          <cell r="A698">
            <v>37596</v>
          </cell>
          <cell r="B698">
            <v>331.35</v>
          </cell>
          <cell r="G698">
            <v>36244</v>
          </cell>
          <cell r="H698">
            <v>917.12</v>
          </cell>
          <cell r="K698">
            <v>36244</v>
          </cell>
          <cell r="L698">
            <v>272.67</v>
          </cell>
          <cell r="M698">
            <v>37091</v>
          </cell>
          <cell r="N698">
            <v>37596</v>
          </cell>
        </row>
        <row r="699">
          <cell r="A699">
            <v>37595</v>
          </cell>
          <cell r="B699">
            <v>331.64</v>
          </cell>
          <cell r="G699">
            <v>36243</v>
          </cell>
          <cell r="H699">
            <v>923.95</v>
          </cell>
          <cell r="K699">
            <v>36243</v>
          </cell>
          <cell r="L699">
            <v>255.2</v>
          </cell>
          <cell r="M699">
            <v>37090</v>
          </cell>
          <cell r="N699">
            <v>37595</v>
          </cell>
        </row>
        <row r="700">
          <cell r="A700">
            <v>37594</v>
          </cell>
          <cell r="B700">
            <v>335.38</v>
          </cell>
          <cell r="G700">
            <v>36242</v>
          </cell>
          <cell r="H700">
            <v>887.35</v>
          </cell>
          <cell r="K700">
            <v>36242</v>
          </cell>
          <cell r="L700">
            <v>261.63</v>
          </cell>
          <cell r="M700">
            <v>37089</v>
          </cell>
          <cell r="N700">
            <v>37594</v>
          </cell>
        </row>
        <row r="701">
          <cell r="A701">
            <v>37593</v>
          </cell>
          <cell r="B701">
            <v>355.62</v>
          </cell>
          <cell r="G701">
            <v>36241</v>
          </cell>
          <cell r="H701">
            <v>908.17</v>
          </cell>
          <cell r="K701">
            <v>36241</v>
          </cell>
          <cell r="L701">
            <v>269.33999999999997</v>
          </cell>
          <cell r="M701">
            <v>37088</v>
          </cell>
          <cell r="N701">
            <v>37593</v>
          </cell>
        </row>
        <row r="702">
          <cell r="A702">
            <v>37592</v>
          </cell>
          <cell r="B702">
            <v>375.24</v>
          </cell>
          <cell r="G702">
            <v>36238</v>
          </cell>
          <cell r="H702">
            <v>929.48</v>
          </cell>
          <cell r="K702">
            <v>36238</v>
          </cell>
          <cell r="L702">
            <v>273.26</v>
          </cell>
          <cell r="M702">
            <v>37085</v>
          </cell>
          <cell r="N702">
            <v>37592</v>
          </cell>
        </row>
        <row r="703">
          <cell r="A703">
            <v>37589</v>
          </cell>
          <cell r="B703">
            <v>373.53</v>
          </cell>
          <cell r="G703">
            <v>36237</v>
          </cell>
          <cell r="H703">
            <v>953.95</v>
          </cell>
          <cell r="K703">
            <v>36237</v>
          </cell>
          <cell r="L703">
            <v>286.67</v>
          </cell>
          <cell r="M703">
            <v>37084</v>
          </cell>
          <cell r="N703">
            <v>37589</v>
          </cell>
        </row>
        <row r="704">
          <cell r="A704">
            <v>37587</v>
          </cell>
          <cell r="B704">
            <v>381.69</v>
          </cell>
          <cell r="G704">
            <v>36236</v>
          </cell>
          <cell r="H704">
            <v>943.94</v>
          </cell>
          <cell r="K704">
            <v>36236</v>
          </cell>
          <cell r="L704">
            <v>287.61</v>
          </cell>
          <cell r="M704">
            <v>37083</v>
          </cell>
          <cell r="N704">
            <v>37587</v>
          </cell>
        </row>
        <row r="705">
          <cell r="A705">
            <v>37586</v>
          </cell>
          <cell r="B705">
            <v>357.74</v>
          </cell>
          <cell r="G705">
            <v>36235</v>
          </cell>
          <cell r="H705">
            <v>943.86</v>
          </cell>
          <cell r="K705">
            <v>36235</v>
          </cell>
          <cell r="L705">
            <v>285.74</v>
          </cell>
          <cell r="M705">
            <v>37082</v>
          </cell>
          <cell r="N705">
            <v>37586</v>
          </cell>
        </row>
        <row r="706">
          <cell r="A706">
            <v>37585</v>
          </cell>
          <cell r="B706">
            <v>374.31</v>
          </cell>
          <cell r="G706">
            <v>36234</v>
          </cell>
          <cell r="H706">
            <v>918.1</v>
          </cell>
          <cell r="K706">
            <v>36234</v>
          </cell>
          <cell r="L706">
            <v>272.58</v>
          </cell>
          <cell r="M706">
            <v>37081</v>
          </cell>
          <cell r="N706">
            <v>37585</v>
          </cell>
        </row>
        <row r="707">
          <cell r="A707">
            <v>37582</v>
          </cell>
          <cell r="B707">
            <v>362.64</v>
          </cell>
          <cell r="G707">
            <v>36231</v>
          </cell>
          <cell r="H707">
            <v>922.6</v>
          </cell>
          <cell r="K707">
            <v>36231</v>
          </cell>
          <cell r="L707">
            <v>274.95</v>
          </cell>
          <cell r="M707">
            <v>37078</v>
          </cell>
          <cell r="N707">
            <v>37582</v>
          </cell>
        </row>
        <row r="708">
          <cell r="A708">
            <v>37581</v>
          </cell>
          <cell r="B708">
            <v>365.3</v>
          </cell>
          <cell r="G708">
            <v>36230</v>
          </cell>
          <cell r="H708">
            <v>923.54</v>
          </cell>
          <cell r="K708">
            <v>36230</v>
          </cell>
          <cell r="L708">
            <v>278.79000000000002</v>
          </cell>
          <cell r="M708">
            <v>37077</v>
          </cell>
          <cell r="N708">
            <v>37581</v>
          </cell>
        </row>
        <row r="709">
          <cell r="A709">
            <v>37580</v>
          </cell>
          <cell r="B709">
            <v>338.08</v>
          </cell>
          <cell r="G709">
            <v>36229</v>
          </cell>
          <cell r="H709">
            <v>922.78</v>
          </cell>
          <cell r="K709">
            <v>36229</v>
          </cell>
          <cell r="L709">
            <v>278.44</v>
          </cell>
          <cell r="M709">
            <v>37075</v>
          </cell>
          <cell r="N709">
            <v>37580</v>
          </cell>
        </row>
        <row r="710">
          <cell r="A710">
            <v>37579</v>
          </cell>
          <cell r="B710">
            <v>312.31</v>
          </cell>
          <cell r="G710">
            <v>36228</v>
          </cell>
          <cell r="H710">
            <v>910.05</v>
          </cell>
          <cell r="K710">
            <v>36228</v>
          </cell>
          <cell r="L710">
            <v>266.79000000000002</v>
          </cell>
          <cell r="M710">
            <v>37074</v>
          </cell>
          <cell r="N710">
            <v>37579</v>
          </cell>
        </row>
        <row r="711">
          <cell r="A711">
            <v>37578</v>
          </cell>
          <cell r="B711">
            <v>319.70999999999998</v>
          </cell>
          <cell r="G711">
            <v>36227</v>
          </cell>
          <cell r="H711">
            <v>947.01</v>
          </cell>
          <cell r="K711">
            <v>36227</v>
          </cell>
          <cell r="L711">
            <v>285.44</v>
          </cell>
          <cell r="M711">
            <v>37071</v>
          </cell>
          <cell r="N711">
            <v>37578</v>
          </cell>
        </row>
        <row r="712">
          <cell r="A712">
            <v>37575</v>
          </cell>
          <cell r="B712">
            <v>319.68</v>
          </cell>
          <cell r="G712">
            <v>36224</v>
          </cell>
          <cell r="H712">
            <v>913.52</v>
          </cell>
          <cell r="K712">
            <v>36224</v>
          </cell>
          <cell r="L712">
            <v>277.64999999999998</v>
          </cell>
          <cell r="M712">
            <v>37070</v>
          </cell>
          <cell r="N712">
            <v>37575</v>
          </cell>
        </row>
        <row r="713">
          <cell r="A713">
            <v>37574</v>
          </cell>
          <cell r="B713">
            <v>319.13</v>
          </cell>
          <cell r="G713">
            <v>36223</v>
          </cell>
          <cell r="H713">
            <v>888.36</v>
          </cell>
          <cell r="K713">
            <v>36223</v>
          </cell>
          <cell r="L713">
            <v>260.64</v>
          </cell>
          <cell r="M713">
            <v>37069</v>
          </cell>
          <cell r="N713">
            <v>37574</v>
          </cell>
        </row>
        <row r="714">
          <cell r="A714">
            <v>37573</v>
          </cell>
          <cell r="B714">
            <v>295.64999999999998</v>
          </cell>
          <cell r="G714">
            <v>36222</v>
          </cell>
          <cell r="H714">
            <v>893.55</v>
          </cell>
          <cell r="K714">
            <v>36222</v>
          </cell>
          <cell r="L714">
            <v>261.11</v>
          </cell>
          <cell r="M714">
            <v>37068</v>
          </cell>
          <cell r="N714">
            <v>37573</v>
          </cell>
        </row>
        <row r="715">
          <cell r="A715">
            <v>37572</v>
          </cell>
          <cell r="B715">
            <v>294.43</v>
          </cell>
          <cell r="G715">
            <v>36221</v>
          </cell>
          <cell r="H715">
            <v>858.31</v>
          </cell>
          <cell r="K715">
            <v>36221</v>
          </cell>
          <cell r="L715">
            <v>258.39</v>
          </cell>
          <cell r="M715">
            <v>37067</v>
          </cell>
          <cell r="N715">
            <v>37572</v>
          </cell>
        </row>
        <row r="716">
          <cell r="A716">
            <v>37571</v>
          </cell>
          <cell r="B716">
            <v>283.12</v>
          </cell>
          <cell r="G716">
            <v>36220</v>
          </cell>
          <cell r="H716">
            <v>912.03</v>
          </cell>
          <cell r="K716">
            <v>36220</v>
          </cell>
          <cell r="L716">
            <v>259.72000000000003</v>
          </cell>
          <cell r="M716">
            <v>37064</v>
          </cell>
          <cell r="N716">
            <v>37571</v>
          </cell>
        </row>
        <row r="717">
          <cell r="A717">
            <v>37568</v>
          </cell>
          <cell r="B717">
            <v>299.91000000000003</v>
          </cell>
          <cell r="G717">
            <v>36217</v>
          </cell>
          <cell r="H717">
            <v>925.5</v>
          </cell>
          <cell r="K717">
            <v>36217</v>
          </cell>
          <cell r="L717">
            <v>252.61</v>
          </cell>
          <cell r="M717">
            <v>37063</v>
          </cell>
          <cell r="N717">
            <v>37568</v>
          </cell>
        </row>
        <row r="718">
          <cell r="A718">
            <v>37567</v>
          </cell>
          <cell r="B718">
            <v>302.61</v>
          </cell>
          <cell r="G718">
            <v>36216</v>
          </cell>
          <cell r="H718">
            <v>991.9</v>
          </cell>
          <cell r="K718">
            <v>36216</v>
          </cell>
          <cell r="L718">
            <v>287.3</v>
          </cell>
          <cell r="M718">
            <v>37062</v>
          </cell>
          <cell r="N718">
            <v>37567</v>
          </cell>
        </row>
        <row r="719">
          <cell r="A719">
            <v>37566</v>
          </cell>
          <cell r="B719">
            <v>329.84</v>
          </cell>
          <cell r="G719">
            <v>36215</v>
          </cell>
          <cell r="H719">
            <v>1021.93</v>
          </cell>
          <cell r="K719">
            <v>36215</v>
          </cell>
          <cell r="L719">
            <v>308.45</v>
          </cell>
          <cell r="M719">
            <v>37061</v>
          </cell>
          <cell r="N719">
            <v>37566</v>
          </cell>
        </row>
        <row r="720">
          <cell r="A720">
            <v>37565</v>
          </cell>
          <cell r="B720">
            <v>317.55</v>
          </cell>
          <cell r="G720">
            <v>36214</v>
          </cell>
          <cell r="H720">
            <v>1040.8</v>
          </cell>
          <cell r="K720">
            <v>36214</v>
          </cell>
          <cell r="L720">
            <v>308.98</v>
          </cell>
          <cell r="M720">
            <v>37060</v>
          </cell>
          <cell r="N720">
            <v>37565</v>
          </cell>
        </row>
        <row r="721">
          <cell r="A721">
            <v>37564</v>
          </cell>
          <cell r="B721">
            <v>326.02</v>
          </cell>
          <cell r="G721">
            <v>36213</v>
          </cell>
          <cell r="H721">
            <v>1028.43</v>
          </cell>
          <cell r="K721">
            <v>36213</v>
          </cell>
          <cell r="L721">
            <v>308.22000000000003</v>
          </cell>
          <cell r="M721">
            <v>37057</v>
          </cell>
          <cell r="N721">
            <v>37564</v>
          </cell>
        </row>
        <row r="722">
          <cell r="A722">
            <v>37561</v>
          </cell>
          <cell r="B722">
            <v>313.04000000000002</v>
          </cell>
          <cell r="G722">
            <v>36210</v>
          </cell>
          <cell r="H722">
            <v>986.05</v>
          </cell>
          <cell r="K722">
            <v>36210</v>
          </cell>
          <cell r="L722">
            <v>308.20999999999998</v>
          </cell>
          <cell r="M722">
            <v>37056</v>
          </cell>
          <cell r="N722">
            <v>37561</v>
          </cell>
        </row>
        <row r="723">
          <cell r="A723">
            <v>37560</v>
          </cell>
          <cell r="B723">
            <v>295.14999999999998</v>
          </cell>
          <cell r="G723">
            <v>36209</v>
          </cell>
          <cell r="H723">
            <v>983.23</v>
          </cell>
          <cell r="K723">
            <v>36209</v>
          </cell>
          <cell r="L723">
            <v>298.86</v>
          </cell>
          <cell r="M723">
            <v>37055</v>
          </cell>
          <cell r="N723">
            <v>37560</v>
          </cell>
        </row>
        <row r="724">
          <cell r="A724">
            <v>37559</v>
          </cell>
          <cell r="B724">
            <v>301.29000000000002</v>
          </cell>
          <cell r="G724">
            <v>36208</v>
          </cell>
          <cell r="H724">
            <v>959.19</v>
          </cell>
          <cell r="K724">
            <v>36208</v>
          </cell>
          <cell r="L724">
            <v>302.55</v>
          </cell>
          <cell r="M724">
            <v>37054</v>
          </cell>
          <cell r="N724">
            <v>37559</v>
          </cell>
        </row>
        <row r="725">
          <cell r="A725">
            <v>37558</v>
          </cell>
          <cell r="B725">
            <v>282.72000000000003</v>
          </cell>
          <cell r="G725">
            <v>36207</v>
          </cell>
          <cell r="H725">
            <v>974.83</v>
          </cell>
          <cell r="K725">
            <v>36207</v>
          </cell>
          <cell r="L725">
            <v>305.83999999999997</v>
          </cell>
          <cell r="M725">
            <v>37053</v>
          </cell>
          <cell r="N725">
            <v>37558</v>
          </cell>
        </row>
        <row r="726">
          <cell r="A726">
            <v>37557</v>
          </cell>
          <cell r="B726">
            <v>291.8</v>
          </cell>
          <cell r="G726">
            <v>36203</v>
          </cell>
          <cell r="H726">
            <v>978.14</v>
          </cell>
          <cell r="K726">
            <v>36203</v>
          </cell>
          <cell r="L726">
            <v>301.85000000000002</v>
          </cell>
          <cell r="M726">
            <v>37050</v>
          </cell>
          <cell r="N726">
            <v>37557</v>
          </cell>
        </row>
        <row r="727">
          <cell r="A727">
            <v>37554</v>
          </cell>
          <cell r="B727">
            <v>292.48</v>
          </cell>
          <cell r="G727">
            <v>36202</v>
          </cell>
          <cell r="H727">
            <v>1024.31</v>
          </cell>
          <cell r="K727">
            <v>36202</v>
          </cell>
          <cell r="L727">
            <v>302.32</v>
          </cell>
          <cell r="M727">
            <v>37049</v>
          </cell>
          <cell r="N727">
            <v>37554</v>
          </cell>
        </row>
        <row r="728">
          <cell r="A728">
            <v>37553</v>
          </cell>
          <cell r="B728">
            <v>278.5</v>
          </cell>
          <cell r="G728">
            <v>36201</v>
          </cell>
          <cell r="H728">
            <v>984.98</v>
          </cell>
          <cell r="K728">
            <v>36201</v>
          </cell>
          <cell r="L728">
            <v>274.77</v>
          </cell>
          <cell r="M728">
            <v>37048</v>
          </cell>
          <cell r="N728">
            <v>37553</v>
          </cell>
        </row>
        <row r="729">
          <cell r="A729">
            <v>37552</v>
          </cell>
          <cell r="B729">
            <v>285.86</v>
          </cell>
          <cell r="G729">
            <v>36200</v>
          </cell>
          <cell r="H729">
            <v>961.06</v>
          </cell>
          <cell r="K729">
            <v>36200</v>
          </cell>
          <cell r="L729">
            <v>283.73</v>
          </cell>
          <cell r="M729">
            <v>37047</v>
          </cell>
          <cell r="N729">
            <v>37552</v>
          </cell>
        </row>
        <row r="730">
          <cell r="A730">
            <v>37551</v>
          </cell>
          <cell r="B730">
            <v>265.07</v>
          </cell>
          <cell r="G730">
            <v>36199</v>
          </cell>
          <cell r="H730">
            <v>1020.84</v>
          </cell>
          <cell r="K730">
            <v>36199</v>
          </cell>
          <cell r="L730">
            <v>302.07</v>
          </cell>
          <cell r="M730">
            <v>37046</v>
          </cell>
          <cell r="N730">
            <v>37551</v>
          </cell>
        </row>
        <row r="731">
          <cell r="A731">
            <v>37550</v>
          </cell>
          <cell r="B731">
            <v>282.29000000000002</v>
          </cell>
          <cell r="G731">
            <v>36196</v>
          </cell>
          <cell r="H731">
            <v>988.8</v>
          </cell>
          <cell r="K731">
            <v>36196</v>
          </cell>
          <cell r="L731">
            <v>273.26</v>
          </cell>
          <cell r="M731">
            <v>37043</v>
          </cell>
          <cell r="N731">
            <v>37550</v>
          </cell>
        </row>
        <row r="732">
          <cell r="A732">
            <v>37547</v>
          </cell>
          <cell r="B732">
            <v>268.27999999999997</v>
          </cell>
          <cell r="G732">
            <v>36195</v>
          </cell>
          <cell r="H732">
            <v>1012.51</v>
          </cell>
          <cell r="K732">
            <v>36195</v>
          </cell>
          <cell r="L732">
            <v>277.88</v>
          </cell>
          <cell r="M732">
            <v>37042</v>
          </cell>
          <cell r="N732">
            <v>37547</v>
          </cell>
        </row>
        <row r="733">
          <cell r="A733">
            <v>37546</v>
          </cell>
          <cell r="B733">
            <v>266.61</v>
          </cell>
          <cell r="G733">
            <v>36194</v>
          </cell>
          <cell r="H733">
            <v>1078.18</v>
          </cell>
          <cell r="K733">
            <v>36194</v>
          </cell>
          <cell r="L733">
            <v>286.29000000000002</v>
          </cell>
          <cell r="M733">
            <v>37041</v>
          </cell>
          <cell r="N733">
            <v>37546</v>
          </cell>
        </row>
        <row r="734">
          <cell r="A734">
            <v>37545</v>
          </cell>
          <cell r="B734">
            <v>245.37</v>
          </cell>
          <cell r="G734">
            <v>36193</v>
          </cell>
          <cell r="H734">
            <v>1044.75</v>
          </cell>
          <cell r="K734">
            <v>36193</v>
          </cell>
          <cell r="L734">
            <v>265.98</v>
          </cell>
          <cell r="M734">
            <v>37040</v>
          </cell>
          <cell r="N734">
            <v>37545</v>
          </cell>
        </row>
        <row r="735">
          <cell r="A735">
            <v>37544</v>
          </cell>
          <cell r="B735">
            <v>269.10000000000002</v>
          </cell>
          <cell r="G735">
            <v>36192</v>
          </cell>
          <cell r="H735">
            <v>1063.43</v>
          </cell>
          <cell r="K735">
            <v>36192</v>
          </cell>
          <cell r="L735">
            <v>279.12</v>
          </cell>
          <cell r="M735">
            <v>37036</v>
          </cell>
          <cell r="N735">
            <v>37544</v>
          </cell>
        </row>
        <row r="736">
          <cell r="A736">
            <v>37543</v>
          </cell>
          <cell r="B736">
            <v>245.88</v>
          </cell>
          <cell r="G736">
            <v>36189</v>
          </cell>
          <cell r="H736">
            <v>1088.55</v>
          </cell>
          <cell r="K736">
            <v>36189</v>
          </cell>
          <cell r="L736">
            <v>285.98</v>
          </cell>
          <cell r="M736">
            <v>37035</v>
          </cell>
          <cell r="N736">
            <v>37543</v>
          </cell>
        </row>
        <row r="737">
          <cell r="A737">
            <v>37540</v>
          </cell>
          <cell r="B737">
            <v>246.22</v>
          </cell>
          <cell r="G737">
            <v>36188</v>
          </cell>
          <cell r="H737">
            <v>1057.0999999999999</v>
          </cell>
          <cell r="K737">
            <v>36188</v>
          </cell>
          <cell r="L737">
            <v>267.86</v>
          </cell>
          <cell r="M737">
            <v>37034</v>
          </cell>
          <cell r="N737">
            <v>37540</v>
          </cell>
        </row>
        <row r="738">
          <cell r="A738">
            <v>37539</v>
          </cell>
          <cell r="B738">
            <v>227.24</v>
          </cell>
          <cell r="G738">
            <v>36187</v>
          </cell>
          <cell r="H738">
            <v>1025.26</v>
          </cell>
          <cell r="K738">
            <v>36187</v>
          </cell>
          <cell r="L738">
            <v>255.97</v>
          </cell>
          <cell r="M738">
            <v>37033</v>
          </cell>
          <cell r="N738">
            <v>37539</v>
          </cell>
        </row>
        <row r="739">
          <cell r="A739">
            <v>37538</v>
          </cell>
          <cell r="B739">
            <v>214.06</v>
          </cell>
          <cell r="G739">
            <v>36186</v>
          </cell>
          <cell r="H739">
            <v>1056.42</v>
          </cell>
          <cell r="K739">
            <v>36186</v>
          </cell>
          <cell r="L739">
            <v>266.07</v>
          </cell>
          <cell r="M739">
            <v>37032</v>
          </cell>
          <cell r="N739">
            <v>37538</v>
          </cell>
        </row>
        <row r="740">
          <cell r="A740">
            <v>37537</v>
          </cell>
          <cell r="B740">
            <v>215.92</v>
          </cell>
          <cell r="G740">
            <v>36185</v>
          </cell>
          <cell r="H740">
            <v>1008.73</v>
          </cell>
          <cell r="K740">
            <v>36185</v>
          </cell>
          <cell r="L740">
            <v>246.4</v>
          </cell>
          <cell r="M740">
            <v>37029</v>
          </cell>
          <cell r="N740">
            <v>37537</v>
          </cell>
        </row>
        <row r="741">
          <cell r="A741">
            <v>37536</v>
          </cell>
          <cell r="B741">
            <v>219.96</v>
          </cell>
          <cell r="G741">
            <v>36182</v>
          </cell>
          <cell r="H741">
            <v>996.54</v>
          </cell>
          <cell r="K741">
            <v>36182</v>
          </cell>
          <cell r="L741">
            <v>248.39</v>
          </cell>
          <cell r="M741">
            <v>37028</v>
          </cell>
          <cell r="N741">
            <v>37536</v>
          </cell>
        </row>
        <row r="742">
          <cell r="A742">
            <v>37533</v>
          </cell>
          <cell r="B742">
            <v>226.95</v>
          </cell>
          <cell r="G742">
            <v>36181</v>
          </cell>
          <cell r="H742">
            <v>1029.56</v>
          </cell>
          <cell r="K742">
            <v>36181</v>
          </cell>
          <cell r="L742">
            <v>253.43</v>
          </cell>
          <cell r="M742">
            <v>37027</v>
          </cell>
          <cell r="N742">
            <v>37533</v>
          </cell>
        </row>
        <row r="743">
          <cell r="A743">
            <v>37532</v>
          </cell>
          <cell r="B743">
            <v>233.74</v>
          </cell>
          <cell r="G743">
            <v>36180</v>
          </cell>
          <cell r="H743">
            <v>1066.44</v>
          </cell>
          <cell r="K743">
            <v>36180</v>
          </cell>
          <cell r="L743">
            <v>263.94</v>
          </cell>
          <cell r="M743">
            <v>37026</v>
          </cell>
          <cell r="N743">
            <v>37532</v>
          </cell>
        </row>
        <row r="744">
          <cell r="A744">
            <v>37531</v>
          </cell>
          <cell r="B744">
            <v>249.95</v>
          </cell>
          <cell r="G744">
            <v>36179</v>
          </cell>
          <cell r="H744">
            <v>1063.7</v>
          </cell>
          <cell r="K744">
            <v>36179</v>
          </cell>
          <cell r="L744">
            <v>252.29</v>
          </cell>
          <cell r="M744">
            <v>37025</v>
          </cell>
          <cell r="N744">
            <v>37531</v>
          </cell>
        </row>
        <row r="745">
          <cell r="A745">
            <v>37530</v>
          </cell>
          <cell r="B745">
            <v>249.9</v>
          </cell>
          <cell r="G745">
            <v>36175</v>
          </cell>
          <cell r="H745">
            <v>1037.82</v>
          </cell>
          <cell r="K745">
            <v>36175</v>
          </cell>
          <cell r="L745">
            <v>260.62</v>
          </cell>
          <cell r="M745">
            <v>37022</v>
          </cell>
          <cell r="N745">
            <v>37530</v>
          </cell>
        </row>
        <row r="746">
          <cell r="A746">
            <v>37529</v>
          </cell>
          <cell r="B746">
            <v>238.24</v>
          </cell>
          <cell r="G746">
            <v>36174</v>
          </cell>
          <cell r="H746">
            <v>1023.25</v>
          </cell>
          <cell r="K746">
            <v>36174</v>
          </cell>
          <cell r="L746">
            <v>246.3</v>
          </cell>
          <cell r="M746">
            <v>37021</v>
          </cell>
          <cell r="N746">
            <v>37529</v>
          </cell>
        </row>
        <row r="747">
          <cell r="A747">
            <v>37526</v>
          </cell>
          <cell r="B747">
            <v>246.58</v>
          </cell>
          <cell r="G747">
            <v>36173</v>
          </cell>
          <cell r="H747">
            <v>1066.44</v>
          </cell>
          <cell r="K747">
            <v>36173</v>
          </cell>
          <cell r="L747">
            <v>252.62</v>
          </cell>
          <cell r="M747">
            <v>37020</v>
          </cell>
          <cell r="N747">
            <v>37526</v>
          </cell>
        </row>
        <row r="748">
          <cell r="A748">
            <v>37525</v>
          </cell>
          <cell r="B748">
            <v>248.35</v>
          </cell>
          <cell r="G748">
            <v>36172</v>
          </cell>
          <cell r="H748">
            <v>1040.74</v>
          </cell>
          <cell r="K748">
            <v>36172</v>
          </cell>
          <cell r="L748">
            <v>247.27</v>
          </cell>
          <cell r="M748">
            <v>37019</v>
          </cell>
          <cell r="N748">
            <v>37525</v>
          </cell>
        </row>
        <row r="749">
          <cell r="A749">
            <v>37524</v>
          </cell>
          <cell r="B749">
            <v>256.45</v>
          </cell>
          <cell r="G749">
            <v>36171</v>
          </cell>
          <cell r="H749">
            <v>1069.1400000000001</v>
          </cell>
          <cell r="K749">
            <v>36171</v>
          </cell>
          <cell r="L749">
            <v>254.89</v>
          </cell>
          <cell r="M749">
            <v>37018</v>
          </cell>
          <cell r="N749">
            <v>37524</v>
          </cell>
        </row>
        <row r="750">
          <cell r="A750">
            <v>37523</v>
          </cell>
          <cell r="B750">
            <v>239.58</v>
          </cell>
          <cell r="G750">
            <v>36168</v>
          </cell>
          <cell r="H750">
            <v>1001.31</v>
          </cell>
          <cell r="K750">
            <v>36168</v>
          </cell>
          <cell r="L750">
            <v>253.08</v>
          </cell>
          <cell r="M750">
            <v>37015</v>
          </cell>
          <cell r="N750">
            <v>37523</v>
          </cell>
        </row>
        <row r="751">
          <cell r="A751">
            <v>37522</v>
          </cell>
          <cell r="B751">
            <v>236.19</v>
          </cell>
          <cell r="G751">
            <v>36167</v>
          </cell>
          <cell r="H751">
            <v>994.89</v>
          </cell>
          <cell r="K751">
            <v>36167</v>
          </cell>
          <cell r="L751">
            <v>250.15</v>
          </cell>
          <cell r="M751">
            <v>37014</v>
          </cell>
          <cell r="N751">
            <v>37522</v>
          </cell>
        </row>
        <row r="752">
          <cell r="A752">
            <v>37519</v>
          </cell>
          <cell r="B752">
            <v>248.87</v>
          </cell>
          <cell r="G752">
            <v>36166</v>
          </cell>
          <cell r="H752">
            <v>993.61</v>
          </cell>
          <cell r="K752">
            <v>36166</v>
          </cell>
          <cell r="L752">
            <v>246.91</v>
          </cell>
          <cell r="M752">
            <v>37013</v>
          </cell>
          <cell r="N752">
            <v>37519</v>
          </cell>
        </row>
        <row r="753">
          <cell r="A753">
            <v>37518</v>
          </cell>
          <cell r="B753">
            <v>270.77999999999997</v>
          </cell>
          <cell r="G753">
            <v>36165</v>
          </cell>
          <cell r="H753">
            <v>947.43</v>
          </cell>
          <cell r="K753">
            <v>36165</v>
          </cell>
          <cell r="L753">
            <v>231.46</v>
          </cell>
          <cell r="M753">
            <v>37012</v>
          </cell>
          <cell r="N753">
            <v>37518</v>
          </cell>
        </row>
        <row r="754">
          <cell r="A754">
            <v>37517</v>
          </cell>
          <cell r="B754">
            <v>262.79000000000002</v>
          </cell>
          <cell r="G754">
            <v>36164</v>
          </cell>
          <cell r="H754">
            <v>924.87</v>
          </cell>
          <cell r="K754">
            <v>36164</v>
          </cell>
          <cell r="L754">
            <v>205.17</v>
          </cell>
          <cell r="M754">
            <v>37011</v>
          </cell>
          <cell r="N754">
            <v>37517</v>
          </cell>
        </row>
        <row r="755">
          <cell r="A755">
            <v>37516</v>
          </cell>
          <cell r="B755">
            <v>263.56</v>
          </cell>
          <cell r="G755">
            <v>36160</v>
          </cell>
          <cell r="H755">
            <v>909.97</v>
          </cell>
          <cell r="K755">
            <v>36160</v>
          </cell>
          <cell r="L755">
            <v>197.04</v>
          </cell>
          <cell r="M755">
            <v>37008</v>
          </cell>
          <cell r="N755">
            <v>37516</v>
          </cell>
        </row>
        <row r="756">
          <cell r="A756">
            <v>37515</v>
          </cell>
          <cell r="B756">
            <v>269.22000000000003</v>
          </cell>
          <cell r="G756">
            <v>36159</v>
          </cell>
          <cell r="H756">
            <v>917.04</v>
          </cell>
          <cell r="K756">
            <v>36159</v>
          </cell>
          <cell r="L756">
            <v>193.79</v>
          </cell>
          <cell r="M756">
            <v>37007</v>
          </cell>
          <cell r="N756">
            <v>37515</v>
          </cell>
        </row>
        <row r="757">
          <cell r="A757">
            <v>37512</v>
          </cell>
          <cell r="B757">
            <v>280.52</v>
          </cell>
          <cell r="G757">
            <v>36158</v>
          </cell>
          <cell r="H757">
            <v>922.06</v>
          </cell>
          <cell r="K757">
            <v>36158</v>
          </cell>
          <cell r="L757">
            <v>198.24</v>
          </cell>
          <cell r="M757">
            <v>37006</v>
          </cell>
          <cell r="N757">
            <v>37512</v>
          </cell>
        </row>
        <row r="758">
          <cell r="A758">
            <v>37511</v>
          </cell>
          <cell r="B758">
            <v>283.5</v>
          </cell>
          <cell r="G758">
            <v>36157</v>
          </cell>
          <cell r="H758">
            <v>931.27</v>
          </cell>
          <cell r="K758">
            <v>36157</v>
          </cell>
          <cell r="L758">
            <v>198.78</v>
          </cell>
          <cell r="M758">
            <v>37005</v>
          </cell>
          <cell r="N758">
            <v>37511</v>
          </cell>
        </row>
        <row r="759">
          <cell r="A759">
            <v>37510</v>
          </cell>
          <cell r="B759">
            <v>301.76</v>
          </cell>
          <cell r="G759">
            <v>36153</v>
          </cell>
          <cell r="H759">
            <v>950.8</v>
          </cell>
          <cell r="K759">
            <v>36153</v>
          </cell>
          <cell r="L759">
            <v>200.15</v>
          </cell>
          <cell r="M759">
            <v>37004</v>
          </cell>
          <cell r="N759">
            <v>37510</v>
          </cell>
        </row>
        <row r="760">
          <cell r="A760">
            <v>37509</v>
          </cell>
          <cell r="B760">
            <v>298.33999999999997</v>
          </cell>
          <cell r="G760">
            <v>36152</v>
          </cell>
          <cell r="H760">
            <v>950.89</v>
          </cell>
          <cell r="K760">
            <v>36152</v>
          </cell>
          <cell r="L760">
            <v>201.84</v>
          </cell>
          <cell r="M760">
            <v>37001</v>
          </cell>
          <cell r="N760">
            <v>37509</v>
          </cell>
        </row>
        <row r="761">
          <cell r="A761">
            <v>37508</v>
          </cell>
          <cell r="B761">
            <v>287.98</v>
          </cell>
          <cell r="G761">
            <v>36151</v>
          </cell>
          <cell r="H761">
            <v>915.87</v>
          </cell>
          <cell r="K761">
            <v>36151</v>
          </cell>
          <cell r="L761">
            <v>197.68</v>
          </cell>
          <cell r="M761">
            <v>37000</v>
          </cell>
          <cell r="N761">
            <v>37508</v>
          </cell>
        </row>
        <row r="762">
          <cell r="A762">
            <v>37505</v>
          </cell>
          <cell r="B762">
            <v>288.47000000000003</v>
          </cell>
          <cell r="G762">
            <v>36150</v>
          </cell>
          <cell r="H762">
            <v>944.55</v>
          </cell>
          <cell r="K762">
            <v>36150</v>
          </cell>
          <cell r="L762">
            <v>203.38</v>
          </cell>
          <cell r="M762">
            <v>36999</v>
          </cell>
          <cell r="N762">
            <v>37505</v>
          </cell>
        </row>
        <row r="763">
          <cell r="A763">
            <v>37504</v>
          </cell>
          <cell r="B763">
            <v>275.36</v>
          </cell>
          <cell r="G763">
            <v>36147</v>
          </cell>
          <cell r="H763">
            <v>923.32</v>
          </cell>
          <cell r="K763">
            <v>36147</v>
          </cell>
          <cell r="L763">
            <v>207.33</v>
          </cell>
          <cell r="M763">
            <v>36998</v>
          </cell>
          <cell r="N763">
            <v>37504</v>
          </cell>
        </row>
        <row r="764">
          <cell r="A764">
            <v>37503</v>
          </cell>
          <cell r="B764">
            <v>290.27</v>
          </cell>
          <cell r="G764">
            <v>36146</v>
          </cell>
          <cell r="H764">
            <v>900.63</v>
          </cell>
          <cell r="K764">
            <v>36146</v>
          </cell>
          <cell r="L764">
            <v>189.41</v>
          </cell>
          <cell r="M764">
            <v>36997</v>
          </cell>
          <cell r="N764">
            <v>37503</v>
          </cell>
        </row>
        <row r="765">
          <cell r="A765">
            <v>37502</v>
          </cell>
          <cell r="B765">
            <v>284.74</v>
          </cell>
          <cell r="G765">
            <v>36145</v>
          </cell>
          <cell r="H765">
            <v>872.04</v>
          </cell>
          <cell r="K765">
            <v>36145</v>
          </cell>
          <cell r="L765">
            <v>180.46</v>
          </cell>
          <cell r="M765">
            <v>36993</v>
          </cell>
          <cell r="N765">
            <v>37502</v>
          </cell>
        </row>
        <row r="766">
          <cell r="A766">
            <v>37498</v>
          </cell>
          <cell r="B766">
            <v>300.19</v>
          </cell>
          <cell r="G766">
            <v>36144</v>
          </cell>
          <cell r="H766">
            <v>882.72</v>
          </cell>
          <cell r="K766">
            <v>36144</v>
          </cell>
          <cell r="L766">
            <v>186.34</v>
          </cell>
          <cell r="M766">
            <v>36992</v>
          </cell>
          <cell r="N766">
            <v>37498</v>
          </cell>
        </row>
        <row r="767">
          <cell r="A767">
            <v>37497</v>
          </cell>
          <cell r="B767">
            <v>304.33</v>
          </cell>
          <cell r="G767">
            <v>36143</v>
          </cell>
          <cell r="H767">
            <v>856.51</v>
          </cell>
          <cell r="K767">
            <v>36143</v>
          </cell>
          <cell r="L767">
            <v>178.66</v>
          </cell>
          <cell r="M767">
            <v>36991</v>
          </cell>
          <cell r="N767">
            <v>37497</v>
          </cell>
        </row>
        <row r="768">
          <cell r="A768">
            <v>37496</v>
          </cell>
          <cell r="B768">
            <v>303.8</v>
          </cell>
          <cell r="G768">
            <v>36140</v>
          </cell>
          <cell r="H768">
            <v>889.84</v>
          </cell>
          <cell r="K768">
            <v>36140</v>
          </cell>
          <cell r="L768">
            <v>191.77</v>
          </cell>
          <cell r="M768">
            <v>36990</v>
          </cell>
          <cell r="N768">
            <v>37496</v>
          </cell>
        </row>
        <row r="769">
          <cell r="A769">
            <v>37495</v>
          </cell>
          <cell r="B769">
            <v>316.87</v>
          </cell>
          <cell r="G769">
            <v>36139</v>
          </cell>
          <cell r="H769">
            <v>881.21</v>
          </cell>
          <cell r="K769">
            <v>36139</v>
          </cell>
          <cell r="L769">
            <v>190.08</v>
          </cell>
          <cell r="M769">
            <v>36987</v>
          </cell>
          <cell r="N769">
            <v>37495</v>
          </cell>
        </row>
        <row r="770">
          <cell r="A770">
            <v>37494</v>
          </cell>
          <cell r="B770">
            <v>336.79</v>
          </cell>
          <cell r="G770">
            <v>36138</v>
          </cell>
          <cell r="H770">
            <v>917.56</v>
          </cell>
          <cell r="K770">
            <v>36138</v>
          </cell>
          <cell r="L770">
            <v>201.21</v>
          </cell>
          <cell r="M770">
            <v>36986</v>
          </cell>
          <cell r="N770">
            <v>37494</v>
          </cell>
        </row>
        <row r="771">
          <cell r="A771">
            <v>37491</v>
          </cell>
          <cell r="B771">
            <v>336.27</v>
          </cell>
          <cell r="G771">
            <v>36137</v>
          </cell>
          <cell r="H771">
            <v>926.43</v>
          </cell>
          <cell r="K771">
            <v>36137</v>
          </cell>
          <cell r="L771">
            <v>209.37</v>
          </cell>
          <cell r="M771">
            <v>36985</v>
          </cell>
          <cell r="N771">
            <v>37491</v>
          </cell>
        </row>
        <row r="772">
          <cell r="A772">
            <v>37490</v>
          </cell>
          <cell r="B772">
            <v>357.26</v>
          </cell>
          <cell r="G772">
            <v>36136</v>
          </cell>
          <cell r="H772">
            <v>918.42</v>
          </cell>
          <cell r="K772">
            <v>36136</v>
          </cell>
          <cell r="L772">
            <v>203.29</v>
          </cell>
          <cell r="M772">
            <v>36984</v>
          </cell>
          <cell r="N772">
            <v>37490</v>
          </cell>
        </row>
        <row r="773">
          <cell r="A773">
            <v>37489</v>
          </cell>
          <cell r="B773">
            <v>361.8</v>
          </cell>
          <cell r="G773">
            <v>36133</v>
          </cell>
          <cell r="H773">
            <v>897.25</v>
          </cell>
          <cell r="K773">
            <v>36133</v>
          </cell>
          <cell r="L773">
            <v>202.34</v>
          </cell>
          <cell r="M773">
            <v>36983</v>
          </cell>
          <cell r="N773">
            <v>37489</v>
          </cell>
        </row>
        <row r="774">
          <cell r="A774">
            <v>37488</v>
          </cell>
          <cell r="B774">
            <v>345.68</v>
          </cell>
          <cell r="G774">
            <v>36132</v>
          </cell>
          <cell r="H774">
            <v>849.13</v>
          </cell>
          <cell r="K774">
            <v>36132</v>
          </cell>
          <cell r="L774">
            <v>196.95</v>
          </cell>
          <cell r="M774">
            <v>36980</v>
          </cell>
          <cell r="N774">
            <v>37488</v>
          </cell>
        </row>
        <row r="775">
          <cell r="A775">
            <v>37487</v>
          </cell>
          <cell r="B775">
            <v>363.06</v>
          </cell>
          <cell r="G775">
            <v>36131</v>
          </cell>
          <cell r="H775">
            <v>868.12</v>
          </cell>
          <cell r="K775">
            <v>36131</v>
          </cell>
          <cell r="L775">
            <v>199.35</v>
          </cell>
          <cell r="M775">
            <v>36979</v>
          </cell>
          <cell r="N775">
            <v>37487</v>
          </cell>
        </row>
        <row r="776">
          <cell r="A776">
            <v>37484</v>
          </cell>
          <cell r="B776">
            <v>348.48</v>
          </cell>
          <cell r="G776">
            <v>36130</v>
          </cell>
          <cell r="H776">
            <v>873.03</v>
          </cell>
          <cell r="K776">
            <v>36130</v>
          </cell>
          <cell r="L776">
            <v>178.12</v>
          </cell>
          <cell r="M776">
            <v>36978</v>
          </cell>
          <cell r="N776">
            <v>37484</v>
          </cell>
        </row>
        <row r="777">
          <cell r="A777">
            <v>37483</v>
          </cell>
          <cell r="B777">
            <v>327.45999999999998</v>
          </cell>
          <cell r="G777">
            <v>36129</v>
          </cell>
          <cell r="H777">
            <v>823.12</v>
          </cell>
          <cell r="K777">
            <v>36129</v>
          </cell>
          <cell r="L777">
            <v>174.18</v>
          </cell>
          <cell r="M777">
            <v>36977</v>
          </cell>
          <cell r="N777">
            <v>37483</v>
          </cell>
        </row>
        <row r="778">
          <cell r="A778">
            <v>37482</v>
          </cell>
          <cell r="B778">
            <v>322.18</v>
          </cell>
          <cell r="G778">
            <v>36126</v>
          </cell>
          <cell r="H778">
            <v>844.88</v>
          </cell>
          <cell r="K778">
            <v>36126</v>
          </cell>
          <cell r="L778">
            <v>186.48</v>
          </cell>
          <cell r="M778">
            <v>36976</v>
          </cell>
          <cell r="N778">
            <v>37482</v>
          </cell>
        </row>
        <row r="779">
          <cell r="A779">
            <v>37481</v>
          </cell>
          <cell r="B779">
            <v>298.88</v>
          </cell>
          <cell r="G779">
            <v>36124</v>
          </cell>
          <cell r="H779">
            <v>843.73</v>
          </cell>
          <cell r="K779">
            <v>36124</v>
          </cell>
          <cell r="L779">
            <v>184.09</v>
          </cell>
          <cell r="M779">
            <v>36973</v>
          </cell>
          <cell r="N779">
            <v>37481</v>
          </cell>
        </row>
        <row r="780">
          <cell r="A780">
            <v>37480</v>
          </cell>
          <cell r="B780">
            <v>312.08999999999997</v>
          </cell>
          <cell r="G780">
            <v>36123</v>
          </cell>
          <cell r="H780">
            <v>843.11</v>
          </cell>
          <cell r="K780">
            <v>36123</v>
          </cell>
          <cell r="L780">
            <v>192.17</v>
          </cell>
          <cell r="M780">
            <v>36972</v>
          </cell>
          <cell r="N780">
            <v>37480</v>
          </cell>
        </row>
        <row r="781">
          <cell r="A781">
            <v>37477</v>
          </cell>
          <cell r="B781">
            <v>315.89</v>
          </cell>
          <cell r="G781">
            <v>36122</v>
          </cell>
          <cell r="H781">
            <v>867.47</v>
          </cell>
          <cell r="K781">
            <v>36122</v>
          </cell>
          <cell r="L781">
            <v>182.43</v>
          </cell>
          <cell r="M781">
            <v>36971</v>
          </cell>
          <cell r="N781">
            <v>37477</v>
          </cell>
        </row>
        <row r="782">
          <cell r="A782">
            <v>37476</v>
          </cell>
          <cell r="B782">
            <v>321.07</v>
          </cell>
          <cell r="G782">
            <v>36119</v>
          </cell>
          <cell r="H782">
            <v>852.93</v>
          </cell>
          <cell r="K782">
            <v>36119</v>
          </cell>
          <cell r="L782">
            <v>178.75</v>
          </cell>
          <cell r="M782">
            <v>36970</v>
          </cell>
          <cell r="N782">
            <v>37476</v>
          </cell>
        </row>
        <row r="783">
          <cell r="A783">
            <v>37475</v>
          </cell>
          <cell r="B783">
            <v>307.64999999999998</v>
          </cell>
          <cell r="G783">
            <v>36118</v>
          </cell>
          <cell r="H783">
            <v>859.81</v>
          </cell>
          <cell r="K783">
            <v>36118</v>
          </cell>
          <cell r="L783">
            <v>173.43</v>
          </cell>
          <cell r="M783">
            <v>36969</v>
          </cell>
          <cell r="N783">
            <v>37475</v>
          </cell>
        </row>
        <row r="784">
          <cell r="A784">
            <v>37474</v>
          </cell>
          <cell r="B784">
            <v>301.54000000000002</v>
          </cell>
          <cell r="G784">
            <v>36117</v>
          </cell>
          <cell r="H784">
            <v>833.37</v>
          </cell>
          <cell r="K784">
            <v>36117</v>
          </cell>
          <cell r="L784">
            <v>169.64</v>
          </cell>
          <cell r="M784">
            <v>36966</v>
          </cell>
          <cell r="N784">
            <v>37474</v>
          </cell>
        </row>
        <row r="785">
          <cell r="A785">
            <v>37473</v>
          </cell>
          <cell r="B785">
            <v>283.91000000000003</v>
          </cell>
          <cell r="G785">
            <v>36116</v>
          </cell>
          <cell r="H785">
            <v>820.21</v>
          </cell>
          <cell r="K785">
            <v>36116</v>
          </cell>
          <cell r="L785">
            <v>170.06</v>
          </cell>
          <cell r="M785">
            <v>36965</v>
          </cell>
          <cell r="N785">
            <v>37473</v>
          </cell>
        </row>
        <row r="786">
          <cell r="A786">
            <v>37470</v>
          </cell>
          <cell r="B786">
            <v>301.41000000000003</v>
          </cell>
          <cell r="G786">
            <v>36115</v>
          </cell>
          <cell r="H786">
            <v>809.55</v>
          </cell>
          <cell r="K786">
            <v>36115</v>
          </cell>
          <cell r="L786">
            <v>166.33</v>
          </cell>
          <cell r="M786">
            <v>36964</v>
          </cell>
          <cell r="N786">
            <v>37470</v>
          </cell>
        </row>
        <row r="787">
          <cell r="A787">
            <v>37469</v>
          </cell>
          <cell r="B787">
            <v>311.88</v>
          </cell>
          <cell r="G787">
            <v>36112</v>
          </cell>
          <cell r="H787">
            <v>791.66</v>
          </cell>
          <cell r="K787">
            <v>36112</v>
          </cell>
          <cell r="L787">
            <v>174.91</v>
          </cell>
          <cell r="M787">
            <v>36963</v>
          </cell>
          <cell r="N787">
            <v>37469</v>
          </cell>
        </row>
        <row r="788">
          <cell r="A788">
            <v>37468</v>
          </cell>
          <cell r="B788">
            <v>330.94</v>
          </cell>
          <cell r="G788">
            <v>36111</v>
          </cell>
          <cell r="H788">
            <v>786.58</v>
          </cell>
          <cell r="K788">
            <v>36111</v>
          </cell>
          <cell r="L788">
            <v>177.6</v>
          </cell>
          <cell r="M788">
            <v>36962</v>
          </cell>
          <cell r="N788">
            <v>37468</v>
          </cell>
        </row>
        <row r="789">
          <cell r="A789">
            <v>37467</v>
          </cell>
          <cell r="B789">
            <v>346.46</v>
          </cell>
          <cell r="G789">
            <v>36110</v>
          </cell>
          <cell r="H789">
            <v>794</v>
          </cell>
          <cell r="K789">
            <v>36110</v>
          </cell>
          <cell r="L789">
            <v>172.08</v>
          </cell>
          <cell r="M789">
            <v>36959</v>
          </cell>
          <cell r="N789">
            <v>37467</v>
          </cell>
        </row>
        <row r="790">
          <cell r="A790">
            <v>37466</v>
          </cell>
          <cell r="B790">
            <v>336.83</v>
          </cell>
          <cell r="G790">
            <v>36109</v>
          </cell>
          <cell r="H790">
            <v>745.08</v>
          </cell>
          <cell r="K790">
            <v>36109</v>
          </cell>
          <cell r="L790">
            <v>163.55000000000001</v>
          </cell>
          <cell r="M790">
            <v>36958</v>
          </cell>
          <cell r="N790">
            <v>37466</v>
          </cell>
        </row>
        <row r="791">
          <cell r="A791">
            <v>37463</v>
          </cell>
          <cell r="B791">
            <v>315.01</v>
          </cell>
          <cell r="G791">
            <v>36108</v>
          </cell>
          <cell r="H791">
            <v>734.68</v>
          </cell>
          <cell r="K791">
            <v>36108</v>
          </cell>
          <cell r="L791">
            <v>165.81</v>
          </cell>
          <cell r="M791">
            <v>36957</v>
          </cell>
          <cell r="N791">
            <v>37463</v>
          </cell>
        </row>
        <row r="792">
          <cell r="A792">
            <v>37462</v>
          </cell>
          <cell r="B792">
            <v>318.05</v>
          </cell>
          <cell r="G792">
            <v>36105</v>
          </cell>
          <cell r="H792">
            <v>731.68</v>
          </cell>
          <cell r="K792">
            <v>36105</v>
          </cell>
          <cell r="L792">
            <v>169.26</v>
          </cell>
          <cell r="M792">
            <v>36956</v>
          </cell>
          <cell r="N792">
            <v>37462</v>
          </cell>
        </row>
        <row r="793">
          <cell r="A793">
            <v>37461</v>
          </cell>
          <cell r="B793">
            <v>353.7</v>
          </cell>
          <cell r="G793">
            <v>36104</v>
          </cell>
          <cell r="H793">
            <v>723.87</v>
          </cell>
          <cell r="K793">
            <v>36104</v>
          </cell>
          <cell r="L793">
            <v>159.05000000000001</v>
          </cell>
          <cell r="M793">
            <v>36955</v>
          </cell>
          <cell r="N793">
            <v>37461</v>
          </cell>
        </row>
        <row r="794">
          <cell r="A794">
            <v>37460</v>
          </cell>
          <cell r="B794">
            <v>339.41</v>
          </cell>
          <cell r="G794">
            <v>36103</v>
          </cell>
          <cell r="H794">
            <v>729.97</v>
          </cell>
          <cell r="K794">
            <v>36103</v>
          </cell>
          <cell r="L794">
            <v>159.72999999999999</v>
          </cell>
          <cell r="M794">
            <v>36952</v>
          </cell>
          <cell r="N794">
            <v>37460</v>
          </cell>
        </row>
        <row r="795">
          <cell r="A795">
            <v>37459</v>
          </cell>
          <cell r="B795">
            <v>357.01</v>
          </cell>
          <cell r="G795">
            <v>36102</v>
          </cell>
          <cell r="H795">
            <v>693.55</v>
          </cell>
          <cell r="K795">
            <v>36102</v>
          </cell>
          <cell r="L795">
            <v>149</v>
          </cell>
          <cell r="M795">
            <v>36951</v>
          </cell>
          <cell r="N795">
            <v>37459</v>
          </cell>
        </row>
        <row r="796">
          <cell r="A796">
            <v>37456</v>
          </cell>
          <cell r="B796">
            <v>364.02</v>
          </cell>
          <cell r="G796">
            <v>36101</v>
          </cell>
          <cell r="H796">
            <v>704.42</v>
          </cell>
          <cell r="K796">
            <v>36101</v>
          </cell>
          <cell r="L796">
            <v>154.86000000000001</v>
          </cell>
          <cell r="M796">
            <v>36950</v>
          </cell>
          <cell r="N796">
            <v>37456</v>
          </cell>
        </row>
        <row r="797">
          <cell r="A797">
            <v>37455</v>
          </cell>
          <cell r="B797">
            <v>368.7</v>
          </cell>
          <cell r="G797">
            <v>36098</v>
          </cell>
          <cell r="H797">
            <v>687.34</v>
          </cell>
          <cell r="K797">
            <v>36098</v>
          </cell>
          <cell r="L797">
            <v>161.55000000000001</v>
          </cell>
          <cell r="M797">
            <v>36949</v>
          </cell>
          <cell r="N797">
            <v>37455</v>
          </cell>
        </row>
        <row r="798">
          <cell r="A798">
            <v>37454</v>
          </cell>
          <cell r="B798">
            <v>381.47</v>
          </cell>
          <cell r="G798">
            <v>36097</v>
          </cell>
          <cell r="H798">
            <v>690.45</v>
          </cell>
          <cell r="K798">
            <v>36097</v>
          </cell>
          <cell r="L798">
            <v>164.01</v>
          </cell>
          <cell r="M798">
            <v>36948</v>
          </cell>
          <cell r="N798">
            <v>37454</v>
          </cell>
        </row>
        <row r="799">
          <cell r="A799">
            <v>37453</v>
          </cell>
          <cell r="B799">
            <v>386.41</v>
          </cell>
          <cell r="G799">
            <v>36096</v>
          </cell>
          <cell r="H799">
            <v>677.84</v>
          </cell>
          <cell r="K799">
            <v>36096</v>
          </cell>
          <cell r="L799">
            <v>158.01</v>
          </cell>
          <cell r="M799">
            <v>36945</v>
          </cell>
          <cell r="N799">
            <v>37453</v>
          </cell>
        </row>
        <row r="800">
          <cell r="A800">
            <v>37452</v>
          </cell>
          <cell r="B800">
            <v>395.15</v>
          </cell>
          <cell r="G800">
            <v>36095</v>
          </cell>
          <cell r="H800">
            <v>662.53</v>
          </cell>
          <cell r="K800">
            <v>36095</v>
          </cell>
          <cell r="L800">
            <v>147.66999999999999</v>
          </cell>
          <cell r="M800">
            <v>36944</v>
          </cell>
          <cell r="N800">
            <v>37452</v>
          </cell>
        </row>
        <row r="801">
          <cell r="A801">
            <v>37449</v>
          </cell>
          <cell r="B801">
            <v>377.17</v>
          </cell>
          <cell r="G801">
            <v>36094</v>
          </cell>
          <cell r="H801">
            <v>671.24</v>
          </cell>
          <cell r="K801">
            <v>36094</v>
          </cell>
          <cell r="L801">
            <v>154.34</v>
          </cell>
          <cell r="M801">
            <v>36943</v>
          </cell>
          <cell r="N801">
            <v>37449</v>
          </cell>
        </row>
        <row r="802">
          <cell r="A802">
            <v>37448</v>
          </cell>
          <cell r="B802">
            <v>372.47</v>
          </cell>
          <cell r="G802">
            <v>36091</v>
          </cell>
          <cell r="H802">
            <v>662.41</v>
          </cell>
          <cell r="K802">
            <v>36091</v>
          </cell>
          <cell r="L802">
            <v>156.16999999999999</v>
          </cell>
          <cell r="M802">
            <v>36942</v>
          </cell>
          <cell r="N802">
            <v>37448</v>
          </cell>
        </row>
        <row r="803">
          <cell r="A803">
            <v>37447</v>
          </cell>
          <cell r="B803">
            <v>348.56</v>
          </cell>
          <cell r="G803">
            <v>36090</v>
          </cell>
          <cell r="H803">
            <v>661.94</v>
          </cell>
          <cell r="K803">
            <v>36090</v>
          </cell>
          <cell r="L803">
            <v>151.01</v>
          </cell>
          <cell r="M803">
            <v>36938</v>
          </cell>
          <cell r="N803">
            <v>37447</v>
          </cell>
        </row>
        <row r="804">
          <cell r="A804">
            <v>37446</v>
          </cell>
          <cell r="B804">
            <v>362.49</v>
          </cell>
          <cell r="G804">
            <v>36089</v>
          </cell>
          <cell r="H804">
            <v>658.71</v>
          </cell>
          <cell r="K804">
            <v>36089</v>
          </cell>
          <cell r="L804">
            <v>138.72</v>
          </cell>
          <cell r="M804">
            <v>36937</v>
          </cell>
          <cell r="N804">
            <v>37446</v>
          </cell>
        </row>
        <row r="805">
          <cell r="A805">
            <v>37445</v>
          </cell>
          <cell r="B805">
            <v>375.86</v>
          </cell>
          <cell r="G805">
            <v>36088</v>
          </cell>
          <cell r="H805">
            <v>643.73</v>
          </cell>
          <cell r="K805">
            <v>36088</v>
          </cell>
          <cell r="L805">
            <v>133.78</v>
          </cell>
          <cell r="M805">
            <v>36936</v>
          </cell>
          <cell r="N805">
            <v>37445</v>
          </cell>
        </row>
        <row r="806">
          <cell r="A806">
            <v>37442</v>
          </cell>
          <cell r="B806">
            <v>396.18</v>
          </cell>
          <cell r="G806">
            <v>36087</v>
          </cell>
          <cell r="H806">
            <v>646.79</v>
          </cell>
          <cell r="K806">
            <v>36087</v>
          </cell>
          <cell r="L806">
            <v>138.05000000000001</v>
          </cell>
          <cell r="M806">
            <v>36935</v>
          </cell>
          <cell r="N806">
            <v>37442</v>
          </cell>
        </row>
        <row r="807">
          <cell r="A807">
            <v>37440</v>
          </cell>
          <cell r="B807">
            <v>363.21</v>
          </cell>
          <cell r="G807">
            <v>36084</v>
          </cell>
          <cell r="H807">
            <v>636.35</v>
          </cell>
          <cell r="K807">
            <v>36084</v>
          </cell>
          <cell r="L807">
            <v>132.68</v>
          </cell>
          <cell r="M807">
            <v>36934</v>
          </cell>
          <cell r="N807">
            <v>37440</v>
          </cell>
        </row>
        <row r="808">
          <cell r="A808">
            <v>37439</v>
          </cell>
          <cell r="B808">
            <v>348.51</v>
          </cell>
          <cell r="G808">
            <v>36083</v>
          </cell>
          <cell r="H808">
            <v>636.37</v>
          </cell>
          <cell r="K808">
            <v>36083</v>
          </cell>
          <cell r="L808">
            <v>130.82</v>
          </cell>
          <cell r="M808">
            <v>36931</v>
          </cell>
          <cell r="N808">
            <v>37439</v>
          </cell>
        </row>
        <row r="809">
          <cell r="A809">
            <v>37438</v>
          </cell>
          <cell r="B809">
            <v>367.4</v>
          </cell>
          <cell r="G809">
            <v>36082</v>
          </cell>
          <cell r="H809">
            <v>618.09</v>
          </cell>
          <cell r="K809">
            <v>36082</v>
          </cell>
          <cell r="L809">
            <v>125.79</v>
          </cell>
          <cell r="M809">
            <v>36930</v>
          </cell>
          <cell r="N809">
            <v>37438</v>
          </cell>
        </row>
        <row r="810">
          <cell r="A810">
            <v>37435</v>
          </cell>
          <cell r="B810">
            <v>387.58</v>
          </cell>
          <cell r="G810">
            <v>36081</v>
          </cell>
          <cell r="H810">
            <v>618.89</v>
          </cell>
          <cell r="K810">
            <v>36081</v>
          </cell>
          <cell r="L810">
            <v>121.38</v>
          </cell>
          <cell r="M810">
            <v>36929</v>
          </cell>
          <cell r="N810">
            <v>37435</v>
          </cell>
        </row>
        <row r="811">
          <cell r="A811">
            <v>37434</v>
          </cell>
          <cell r="B811">
            <v>394.53</v>
          </cell>
          <cell r="G811">
            <v>36080</v>
          </cell>
          <cell r="H811">
            <v>633.95000000000005</v>
          </cell>
          <cell r="K811">
            <v>36080</v>
          </cell>
          <cell r="L811">
            <v>123.93</v>
          </cell>
          <cell r="M811">
            <v>36928</v>
          </cell>
          <cell r="N811">
            <v>37434</v>
          </cell>
        </row>
        <row r="812">
          <cell r="A812">
            <v>37433</v>
          </cell>
          <cell r="B812">
            <v>382.7</v>
          </cell>
          <cell r="G812">
            <v>36077</v>
          </cell>
          <cell r="H812">
            <v>620.89</v>
          </cell>
          <cell r="K812">
            <v>36077</v>
          </cell>
          <cell r="L812">
            <v>109.93</v>
          </cell>
          <cell r="M812">
            <v>36927</v>
          </cell>
          <cell r="N812">
            <v>37433</v>
          </cell>
        </row>
        <row r="813">
          <cell r="A813">
            <v>37432</v>
          </cell>
          <cell r="B813">
            <v>376.5</v>
          </cell>
          <cell r="G813">
            <v>36076</v>
          </cell>
          <cell r="H813">
            <v>580.53</v>
          </cell>
          <cell r="K813">
            <v>36076</v>
          </cell>
          <cell r="L813">
            <v>102.52</v>
          </cell>
          <cell r="M813">
            <v>36924</v>
          </cell>
          <cell r="N813">
            <v>37432</v>
          </cell>
        </row>
        <row r="814">
          <cell r="A814">
            <v>37431</v>
          </cell>
          <cell r="B814">
            <v>395.3</v>
          </cell>
          <cell r="G814">
            <v>36075</v>
          </cell>
          <cell r="H814">
            <v>584.89</v>
          </cell>
          <cell r="K814">
            <v>36075</v>
          </cell>
          <cell r="L814">
            <v>104.85</v>
          </cell>
          <cell r="M814">
            <v>36923</v>
          </cell>
          <cell r="N814">
            <v>37431</v>
          </cell>
        </row>
        <row r="815">
          <cell r="A815">
            <v>37428</v>
          </cell>
          <cell r="B815">
            <v>380</v>
          </cell>
          <cell r="G815">
            <v>36074</v>
          </cell>
          <cell r="H815">
            <v>592.91999999999996</v>
          </cell>
          <cell r="K815">
            <v>36074</v>
          </cell>
          <cell r="L815">
            <v>106.61</v>
          </cell>
          <cell r="M815">
            <v>36922</v>
          </cell>
          <cell r="N815">
            <v>37428</v>
          </cell>
        </row>
        <row r="816">
          <cell r="A816">
            <v>37427</v>
          </cell>
          <cell r="B816">
            <v>392.2</v>
          </cell>
          <cell r="G816">
            <v>36073</v>
          </cell>
          <cell r="H816">
            <v>597.37</v>
          </cell>
          <cell r="K816">
            <v>36073</v>
          </cell>
          <cell r="L816">
            <v>105.15</v>
          </cell>
          <cell r="M816">
            <v>36921</v>
          </cell>
          <cell r="N816">
            <v>37427</v>
          </cell>
        </row>
        <row r="817">
          <cell r="A817">
            <v>37426</v>
          </cell>
          <cell r="B817">
            <v>412.2</v>
          </cell>
          <cell r="G817">
            <v>36070</v>
          </cell>
          <cell r="H817">
            <v>622.23</v>
          </cell>
          <cell r="K817">
            <v>36070</v>
          </cell>
          <cell r="L817">
            <v>109</v>
          </cell>
          <cell r="M817">
            <v>36920</v>
          </cell>
          <cell r="N817">
            <v>37426</v>
          </cell>
        </row>
        <row r="818">
          <cell r="A818">
            <v>37425</v>
          </cell>
          <cell r="B818">
            <v>442</v>
          </cell>
          <cell r="G818">
            <v>36069</v>
          </cell>
          <cell r="H818">
            <v>617.54</v>
          </cell>
          <cell r="K818">
            <v>36069</v>
          </cell>
          <cell r="L818">
            <v>109.07</v>
          </cell>
          <cell r="M818">
            <v>36917</v>
          </cell>
          <cell r="N818">
            <v>37425</v>
          </cell>
        </row>
        <row r="819">
          <cell r="A819">
            <v>37424</v>
          </cell>
          <cell r="B819">
            <v>449</v>
          </cell>
          <cell r="G819">
            <v>36068</v>
          </cell>
          <cell r="H819">
            <v>639.78</v>
          </cell>
          <cell r="K819">
            <v>36068</v>
          </cell>
          <cell r="L819">
            <v>115.86</v>
          </cell>
          <cell r="M819">
            <v>36916</v>
          </cell>
          <cell r="N819">
            <v>37424</v>
          </cell>
        </row>
        <row r="820">
          <cell r="A820">
            <v>37421</v>
          </cell>
          <cell r="B820">
            <v>426</v>
          </cell>
          <cell r="G820">
            <v>36067</v>
          </cell>
          <cell r="H820">
            <v>661.12</v>
          </cell>
          <cell r="K820">
            <v>36067</v>
          </cell>
          <cell r="L820">
            <v>122.99</v>
          </cell>
          <cell r="M820">
            <v>36915</v>
          </cell>
          <cell r="N820">
            <v>37421</v>
          </cell>
        </row>
        <row r="821">
          <cell r="A821">
            <v>37420</v>
          </cell>
          <cell r="B821">
            <v>426.8</v>
          </cell>
          <cell r="G821">
            <v>36066</v>
          </cell>
          <cell r="H821">
            <v>652.29999999999995</v>
          </cell>
          <cell r="K821">
            <v>36066</v>
          </cell>
          <cell r="L821">
            <v>122.01</v>
          </cell>
          <cell r="M821">
            <v>36914</v>
          </cell>
          <cell r="N821">
            <v>37420</v>
          </cell>
        </row>
        <row r="822">
          <cell r="A822">
            <v>37419</v>
          </cell>
          <cell r="B822">
            <v>434.3</v>
          </cell>
          <cell r="G822">
            <v>36063</v>
          </cell>
          <cell r="H822">
            <v>660.59</v>
          </cell>
          <cell r="K822">
            <v>36063</v>
          </cell>
          <cell r="L822">
            <v>123.78</v>
          </cell>
          <cell r="M822">
            <v>36913</v>
          </cell>
          <cell r="N822">
            <v>37419</v>
          </cell>
        </row>
        <row r="823">
          <cell r="A823">
            <v>37418</v>
          </cell>
          <cell r="B823">
            <v>419.4</v>
          </cell>
          <cell r="G823">
            <v>36062</v>
          </cell>
          <cell r="H823">
            <v>640.59</v>
          </cell>
          <cell r="K823">
            <v>36062</v>
          </cell>
          <cell r="L823">
            <v>117.67</v>
          </cell>
          <cell r="M823">
            <v>36910</v>
          </cell>
          <cell r="N823">
            <v>37418</v>
          </cell>
        </row>
        <row r="824">
          <cell r="A824">
            <v>37417</v>
          </cell>
          <cell r="B824">
            <v>437.4</v>
          </cell>
          <cell r="G824">
            <v>36061</v>
          </cell>
          <cell r="H824">
            <v>656.4</v>
          </cell>
          <cell r="K824">
            <v>36061</v>
          </cell>
          <cell r="L824">
            <v>118.43</v>
          </cell>
          <cell r="M824">
            <v>36909</v>
          </cell>
          <cell r="N824">
            <v>37417</v>
          </cell>
        </row>
        <row r="825">
          <cell r="A825">
            <v>37414</v>
          </cell>
          <cell r="B825">
            <v>441</v>
          </cell>
          <cell r="G825">
            <v>36060</v>
          </cell>
          <cell r="H825">
            <v>627.91999999999996</v>
          </cell>
          <cell r="K825">
            <v>36060</v>
          </cell>
          <cell r="L825">
            <v>114.04</v>
          </cell>
          <cell r="M825">
            <v>36908</v>
          </cell>
          <cell r="N825">
            <v>37414</v>
          </cell>
        </row>
        <row r="826">
          <cell r="A826">
            <v>37413</v>
          </cell>
          <cell r="B826">
            <v>453.6</v>
          </cell>
          <cell r="G826">
            <v>36059</v>
          </cell>
          <cell r="H826">
            <v>640.27</v>
          </cell>
          <cell r="K826">
            <v>36059</v>
          </cell>
          <cell r="L826">
            <v>112.62</v>
          </cell>
          <cell r="M826">
            <v>36907</v>
          </cell>
          <cell r="N826">
            <v>37413</v>
          </cell>
        </row>
        <row r="827">
          <cell r="A827">
            <v>37412</v>
          </cell>
          <cell r="B827">
            <v>468.2</v>
          </cell>
          <cell r="G827">
            <v>36056</v>
          </cell>
          <cell r="H827">
            <v>624.04</v>
          </cell>
          <cell r="K827">
            <v>36056</v>
          </cell>
          <cell r="L827">
            <v>110.87</v>
          </cell>
          <cell r="M827">
            <v>36903</v>
          </cell>
          <cell r="N827">
            <v>37412</v>
          </cell>
        </row>
        <row r="828">
          <cell r="A828">
            <v>37411</v>
          </cell>
          <cell r="B828">
            <v>466.9</v>
          </cell>
          <cell r="G828">
            <v>36055</v>
          </cell>
          <cell r="H828">
            <v>621.36</v>
          </cell>
          <cell r="K828">
            <v>36055</v>
          </cell>
          <cell r="L828">
            <v>109.23</v>
          </cell>
          <cell r="M828">
            <v>36902</v>
          </cell>
          <cell r="N828">
            <v>37411</v>
          </cell>
        </row>
        <row r="829">
          <cell r="A829">
            <v>37410</v>
          </cell>
          <cell r="B829">
            <v>451.4</v>
          </cell>
          <cell r="G829">
            <v>36054</v>
          </cell>
          <cell r="H829">
            <v>633.35</v>
          </cell>
          <cell r="K829">
            <v>36054</v>
          </cell>
          <cell r="L829">
            <v>110.12</v>
          </cell>
          <cell r="M829">
            <v>36901</v>
          </cell>
          <cell r="N829">
            <v>37410</v>
          </cell>
        </row>
        <row r="830">
          <cell r="A830">
            <v>37407</v>
          </cell>
          <cell r="B830">
            <v>476.3</v>
          </cell>
          <cell r="G830">
            <v>36053</v>
          </cell>
          <cell r="H830">
            <v>637.14</v>
          </cell>
          <cell r="K830">
            <v>36053</v>
          </cell>
          <cell r="L830">
            <v>108.34</v>
          </cell>
          <cell r="M830">
            <v>36900</v>
          </cell>
          <cell r="N830">
            <v>37407</v>
          </cell>
        </row>
        <row r="831">
          <cell r="A831">
            <v>37406</v>
          </cell>
          <cell r="B831">
            <v>480.5</v>
          </cell>
          <cell r="G831">
            <v>36052</v>
          </cell>
          <cell r="H831">
            <v>637.21</v>
          </cell>
          <cell r="K831">
            <v>36052</v>
          </cell>
          <cell r="L831">
            <v>110.27</v>
          </cell>
          <cell r="M831">
            <v>36899</v>
          </cell>
          <cell r="N831">
            <v>37406</v>
          </cell>
        </row>
        <row r="832">
          <cell r="A832">
            <v>37405</v>
          </cell>
          <cell r="B832">
            <v>480.1</v>
          </cell>
          <cell r="G832">
            <v>36049</v>
          </cell>
          <cell r="H832">
            <v>631.44000000000005</v>
          </cell>
          <cell r="K832">
            <v>36049</v>
          </cell>
          <cell r="L832">
            <v>114.37</v>
          </cell>
          <cell r="M832">
            <v>36896</v>
          </cell>
          <cell r="N832">
            <v>37405</v>
          </cell>
        </row>
        <row r="833">
          <cell r="A833">
            <v>37404</v>
          </cell>
          <cell r="B833">
            <v>496.7</v>
          </cell>
          <cell r="G833">
            <v>36048</v>
          </cell>
          <cell r="H833">
            <v>590.65</v>
          </cell>
          <cell r="K833">
            <v>36048</v>
          </cell>
          <cell r="L833">
            <v>109.43</v>
          </cell>
          <cell r="M833">
            <v>36895</v>
          </cell>
          <cell r="N833">
            <v>37404</v>
          </cell>
        </row>
        <row r="834">
          <cell r="A834">
            <v>37400</v>
          </cell>
          <cell r="B834">
            <v>499.6</v>
          </cell>
          <cell r="G834">
            <v>36047</v>
          </cell>
          <cell r="H834">
            <v>609.07000000000005</v>
          </cell>
          <cell r="K834">
            <v>36047</v>
          </cell>
          <cell r="L834">
            <v>109.91</v>
          </cell>
          <cell r="M834">
            <v>36894</v>
          </cell>
          <cell r="N834">
            <v>37400</v>
          </cell>
        </row>
        <row r="835">
          <cell r="A835">
            <v>37399</v>
          </cell>
          <cell r="B835">
            <v>516.6</v>
          </cell>
          <cell r="G835">
            <v>36046</v>
          </cell>
          <cell r="H835">
            <v>612.66</v>
          </cell>
          <cell r="K835">
            <v>36046</v>
          </cell>
          <cell r="L835">
            <v>116.64</v>
          </cell>
          <cell r="M835">
            <v>36893</v>
          </cell>
          <cell r="N835">
            <v>37399</v>
          </cell>
        </row>
        <row r="836">
          <cell r="A836">
            <v>37398</v>
          </cell>
          <cell r="B836">
            <v>519.5</v>
          </cell>
          <cell r="G836">
            <v>36042</v>
          </cell>
          <cell r="H836">
            <v>582.36</v>
          </cell>
          <cell r="K836">
            <v>36042</v>
          </cell>
          <cell r="L836">
            <v>107.97</v>
          </cell>
          <cell r="M836">
            <v>36889</v>
          </cell>
          <cell r="N836">
            <v>37398</v>
          </cell>
        </row>
        <row r="837">
          <cell r="A837">
            <v>37397</v>
          </cell>
          <cell r="B837">
            <v>519.70000000000005</v>
          </cell>
          <cell r="G837">
            <v>36041</v>
          </cell>
          <cell r="H837">
            <v>574.78</v>
          </cell>
          <cell r="K837">
            <v>36041</v>
          </cell>
          <cell r="L837">
            <v>109.39</v>
          </cell>
          <cell r="M837">
            <v>36888</v>
          </cell>
          <cell r="N837">
            <v>37397</v>
          </cell>
        </row>
        <row r="838">
          <cell r="A838">
            <v>37396</v>
          </cell>
          <cell r="B838">
            <v>534.6</v>
          </cell>
          <cell r="G838">
            <v>36040</v>
          </cell>
          <cell r="H838">
            <v>563.29</v>
          </cell>
          <cell r="K838">
            <v>36040</v>
          </cell>
          <cell r="L838">
            <v>114.91</v>
          </cell>
          <cell r="M838">
            <v>36887</v>
          </cell>
          <cell r="N838">
            <v>37396</v>
          </cell>
        </row>
        <row r="839">
          <cell r="A839">
            <v>37393</v>
          </cell>
          <cell r="B839">
            <v>542</v>
          </cell>
          <cell r="G839">
            <v>36039</v>
          </cell>
          <cell r="H839">
            <v>535.07000000000005</v>
          </cell>
          <cell r="K839">
            <v>36039</v>
          </cell>
          <cell r="L839">
            <v>110.11</v>
          </cell>
          <cell r="M839">
            <v>36886</v>
          </cell>
          <cell r="N839">
            <v>37393</v>
          </cell>
        </row>
        <row r="840">
          <cell r="A840">
            <v>37392</v>
          </cell>
          <cell r="B840">
            <v>542.70000000000005</v>
          </cell>
          <cell r="G840">
            <v>36038</v>
          </cell>
          <cell r="H840">
            <v>535.07000000000005</v>
          </cell>
          <cell r="K840">
            <v>36038</v>
          </cell>
          <cell r="L840">
            <v>110.11</v>
          </cell>
          <cell r="M840">
            <v>36882</v>
          </cell>
          <cell r="N840">
            <v>37392</v>
          </cell>
        </row>
        <row r="841">
          <cell r="A841">
            <v>37391</v>
          </cell>
          <cell r="B841">
            <v>537.79999999999995</v>
          </cell>
          <cell r="G841">
            <v>36035</v>
          </cell>
          <cell r="H841">
            <v>578.13</v>
          </cell>
          <cell r="K841">
            <v>36035</v>
          </cell>
          <cell r="L841">
            <v>120.87</v>
          </cell>
          <cell r="M841">
            <v>36881</v>
          </cell>
          <cell r="N841">
            <v>37391</v>
          </cell>
        </row>
        <row r="842">
          <cell r="A842">
            <v>37390</v>
          </cell>
          <cell r="B842">
            <v>541.1</v>
          </cell>
          <cell r="G842">
            <v>36034</v>
          </cell>
          <cell r="H842">
            <v>599.63</v>
          </cell>
          <cell r="K842">
            <v>36034</v>
          </cell>
          <cell r="L842">
            <v>123.97</v>
          </cell>
          <cell r="M842">
            <v>36880</v>
          </cell>
          <cell r="N842">
            <v>37390</v>
          </cell>
        </row>
        <row r="843">
          <cell r="A843">
            <v>37389</v>
          </cell>
          <cell r="B843">
            <v>509.2</v>
          </cell>
          <cell r="G843">
            <v>36033</v>
          </cell>
          <cell r="H843">
            <v>627.49</v>
          </cell>
          <cell r="K843">
            <v>36033</v>
          </cell>
          <cell r="L843">
            <v>134.82</v>
          </cell>
          <cell r="M843">
            <v>36879</v>
          </cell>
          <cell r="N843">
            <v>37389</v>
          </cell>
        </row>
        <row r="844">
          <cell r="A844">
            <v>37386</v>
          </cell>
          <cell r="B844">
            <v>481</v>
          </cell>
          <cell r="G844">
            <v>36032</v>
          </cell>
          <cell r="H844">
            <v>638.9</v>
          </cell>
          <cell r="K844">
            <v>36032</v>
          </cell>
          <cell r="L844">
            <v>142.63</v>
          </cell>
          <cell r="M844">
            <v>36878</v>
          </cell>
          <cell r="N844">
            <v>37386</v>
          </cell>
        </row>
        <row r="845">
          <cell r="A845">
            <v>37385</v>
          </cell>
          <cell r="B845">
            <v>503.5</v>
          </cell>
          <cell r="G845">
            <v>36031</v>
          </cell>
          <cell r="H845">
            <v>640.75</v>
          </cell>
          <cell r="K845">
            <v>36031</v>
          </cell>
          <cell r="L845">
            <v>139.56</v>
          </cell>
          <cell r="M845">
            <v>36875</v>
          </cell>
          <cell r="N845">
            <v>37385</v>
          </cell>
        </row>
        <row r="846">
          <cell r="A846">
            <v>37384</v>
          </cell>
          <cell r="B846">
            <v>522.4</v>
          </cell>
          <cell r="G846">
            <v>36028</v>
          </cell>
          <cell r="H846">
            <v>643.41</v>
          </cell>
          <cell r="K846">
            <v>36028</v>
          </cell>
          <cell r="L846">
            <v>138.63999999999999</v>
          </cell>
          <cell r="M846">
            <v>36874</v>
          </cell>
          <cell r="N846">
            <v>37384</v>
          </cell>
        </row>
        <row r="847">
          <cell r="A847">
            <v>37383</v>
          </cell>
          <cell r="B847">
            <v>470.1</v>
          </cell>
          <cell r="G847">
            <v>36027</v>
          </cell>
          <cell r="H847">
            <v>653.22</v>
          </cell>
          <cell r="K847">
            <v>36027</v>
          </cell>
          <cell r="L847">
            <v>142.19999999999999</v>
          </cell>
          <cell r="M847">
            <v>36873</v>
          </cell>
          <cell r="N847">
            <v>37383</v>
          </cell>
        </row>
        <row r="848">
          <cell r="A848">
            <v>37382</v>
          </cell>
          <cell r="B848">
            <v>473.14</v>
          </cell>
          <cell r="G848">
            <v>36026</v>
          </cell>
          <cell r="H848">
            <v>680.8</v>
          </cell>
          <cell r="K848">
            <v>36026</v>
          </cell>
          <cell r="L848">
            <v>148.21</v>
          </cell>
          <cell r="M848">
            <v>36872</v>
          </cell>
          <cell r="N848">
            <v>37382</v>
          </cell>
        </row>
        <row r="849">
          <cell r="A849">
            <v>37379</v>
          </cell>
          <cell r="B849">
            <v>480.2</v>
          </cell>
          <cell r="G849">
            <v>36025</v>
          </cell>
          <cell r="H849">
            <v>697.54</v>
          </cell>
          <cell r="K849">
            <v>36025</v>
          </cell>
          <cell r="L849">
            <v>154.54</v>
          </cell>
          <cell r="M849">
            <v>36871</v>
          </cell>
          <cell r="N849">
            <v>37379</v>
          </cell>
        </row>
        <row r="850">
          <cell r="A850">
            <v>37378</v>
          </cell>
          <cell r="B850">
            <v>504.1</v>
          </cell>
          <cell r="G850">
            <v>36024</v>
          </cell>
          <cell r="H850">
            <v>684.03</v>
          </cell>
          <cell r="K850">
            <v>36024</v>
          </cell>
          <cell r="L850">
            <v>151.36000000000001</v>
          </cell>
          <cell r="M850">
            <v>36868</v>
          </cell>
          <cell r="N850">
            <v>37378</v>
          </cell>
        </row>
        <row r="851">
          <cell r="A851">
            <v>37377</v>
          </cell>
          <cell r="B851">
            <v>527.20000000000005</v>
          </cell>
          <cell r="G851">
            <v>36021</v>
          </cell>
          <cell r="H851">
            <v>658.81</v>
          </cell>
          <cell r="K851">
            <v>36021</v>
          </cell>
          <cell r="L851">
            <v>140.58000000000001</v>
          </cell>
          <cell r="M851">
            <v>36867</v>
          </cell>
          <cell r="N851">
            <v>37377</v>
          </cell>
        </row>
        <row r="852">
          <cell r="A852">
            <v>37376</v>
          </cell>
          <cell r="B852">
            <v>525.70000000000005</v>
          </cell>
          <cell r="G852">
            <v>36020</v>
          </cell>
          <cell r="H852">
            <v>652.9</v>
          </cell>
          <cell r="K852">
            <v>36020</v>
          </cell>
          <cell r="L852">
            <v>140.96</v>
          </cell>
          <cell r="M852">
            <v>36866</v>
          </cell>
          <cell r="N852">
            <v>37376</v>
          </cell>
        </row>
        <row r="853">
          <cell r="A853">
            <v>37375</v>
          </cell>
          <cell r="B853">
            <v>516.70000000000005</v>
          </cell>
          <cell r="G853">
            <v>36019</v>
          </cell>
          <cell r="H853">
            <v>658.09</v>
          </cell>
          <cell r="K853">
            <v>36019</v>
          </cell>
          <cell r="L853">
            <v>145.51</v>
          </cell>
          <cell r="M853">
            <v>36865</v>
          </cell>
          <cell r="N853">
            <v>37375</v>
          </cell>
        </row>
        <row r="854">
          <cell r="A854">
            <v>37372</v>
          </cell>
          <cell r="B854">
            <v>514.70000000000005</v>
          </cell>
          <cell r="G854">
            <v>36018</v>
          </cell>
          <cell r="H854">
            <v>646.23</v>
          </cell>
          <cell r="K854">
            <v>36018</v>
          </cell>
          <cell r="L854">
            <v>149.08000000000001</v>
          </cell>
          <cell r="M854">
            <v>36864</v>
          </cell>
          <cell r="N854">
            <v>37372</v>
          </cell>
        </row>
        <row r="855">
          <cell r="A855">
            <v>37371</v>
          </cell>
          <cell r="B855">
            <v>538.6</v>
          </cell>
          <cell r="G855">
            <v>36017</v>
          </cell>
          <cell r="H855">
            <v>664.4</v>
          </cell>
          <cell r="K855">
            <v>36017</v>
          </cell>
          <cell r="L855">
            <v>152.1</v>
          </cell>
          <cell r="M855">
            <v>36861</v>
          </cell>
          <cell r="N855">
            <v>37371</v>
          </cell>
        </row>
        <row r="856">
          <cell r="A856">
            <v>37370</v>
          </cell>
          <cell r="B856">
            <v>534.29999999999995</v>
          </cell>
          <cell r="G856">
            <v>36014</v>
          </cell>
          <cell r="H856">
            <v>669.49</v>
          </cell>
          <cell r="K856">
            <v>36014</v>
          </cell>
          <cell r="L856">
            <v>159.15</v>
          </cell>
          <cell r="M856">
            <v>36860</v>
          </cell>
          <cell r="N856">
            <v>37370</v>
          </cell>
        </row>
        <row r="857">
          <cell r="A857">
            <v>37369</v>
          </cell>
          <cell r="B857">
            <v>555.20000000000005</v>
          </cell>
          <cell r="G857">
            <v>36013</v>
          </cell>
          <cell r="H857">
            <v>668.43</v>
          </cell>
          <cell r="K857">
            <v>36013</v>
          </cell>
          <cell r="L857">
            <v>156.34</v>
          </cell>
          <cell r="M857">
            <v>36859</v>
          </cell>
          <cell r="N857">
            <v>37369</v>
          </cell>
        </row>
        <row r="858">
          <cell r="A858">
            <v>37368</v>
          </cell>
          <cell r="B858">
            <v>573</v>
          </cell>
          <cell r="G858">
            <v>36012</v>
          </cell>
          <cell r="H858">
            <v>646.19000000000005</v>
          </cell>
          <cell r="K858">
            <v>36012</v>
          </cell>
          <cell r="L858">
            <v>151.18</v>
          </cell>
          <cell r="M858">
            <v>36858</v>
          </cell>
          <cell r="N858">
            <v>37368</v>
          </cell>
        </row>
        <row r="859">
          <cell r="A859">
            <v>37365</v>
          </cell>
          <cell r="B859">
            <v>582.70000000000005</v>
          </cell>
          <cell r="G859">
            <v>36011</v>
          </cell>
          <cell r="H859">
            <v>629.62</v>
          </cell>
          <cell r="K859">
            <v>36011</v>
          </cell>
          <cell r="L859">
            <v>145.41999999999999</v>
          </cell>
          <cell r="M859">
            <v>36857</v>
          </cell>
          <cell r="N859">
            <v>37365</v>
          </cell>
        </row>
        <row r="860">
          <cell r="A860">
            <v>37364</v>
          </cell>
          <cell r="B860">
            <v>592.55999999999995</v>
          </cell>
          <cell r="G860">
            <v>36010</v>
          </cell>
          <cell r="H860">
            <v>651.57000000000005</v>
          </cell>
          <cell r="K860">
            <v>36010</v>
          </cell>
          <cell r="L860">
            <v>150.69</v>
          </cell>
          <cell r="M860">
            <v>36854</v>
          </cell>
          <cell r="N860">
            <v>37364</v>
          </cell>
        </row>
        <row r="861">
          <cell r="A861">
            <v>37363</v>
          </cell>
          <cell r="B861">
            <v>611.1</v>
          </cell>
          <cell r="G861">
            <v>36007</v>
          </cell>
          <cell r="H861">
            <v>648.20000000000005</v>
          </cell>
          <cell r="K861">
            <v>36007</v>
          </cell>
          <cell r="L861">
            <v>150.96</v>
          </cell>
          <cell r="M861">
            <v>36853</v>
          </cell>
          <cell r="N861">
            <v>37363</v>
          </cell>
        </row>
        <row r="862">
          <cell r="A862">
            <v>37362</v>
          </cell>
          <cell r="B862">
            <v>603.5</v>
          </cell>
          <cell r="G862">
            <v>36006</v>
          </cell>
          <cell r="H862">
            <v>668.47</v>
          </cell>
          <cell r="K862">
            <v>36006</v>
          </cell>
          <cell r="L862">
            <v>149.15</v>
          </cell>
          <cell r="M862">
            <v>36852</v>
          </cell>
          <cell r="N862">
            <v>37362</v>
          </cell>
        </row>
        <row r="863">
          <cell r="A863">
            <v>37361</v>
          </cell>
          <cell r="B863">
            <v>571.6</v>
          </cell>
          <cell r="G863">
            <v>36005</v>
          </cell>
          <cell r="H863">
            <v>644.95000000000005</v>
          </cell>
          <cell r="K863">
            <v>36005</v>
          </cell>
          <cell r="L863">
            <v>143.84</v>
          </cell>
          <cell r="M863">
            <v>36851</v>
          </cell>
          <cell r="N863">
            <v>37361</v>
          </cell>
        </row>
        <row r="864">
          <cell r="A864">
            <v>37358</v>
          </cell>
          <cell r="B864">
            <v>560.70000000000005</v>
          </cell>
          <cell r="G864">
            <v>36004</v>
          </cell>
          <cell r="H864">
            <v>652.66</v>
          </cell>
          <cell r="K864">
            <v>36004</v>
          </cell>
          <cell r="L864">
            <v>147.57</v>
          </cell>
          <cell r="M864">
            <v>36850</v>
          </cell>
          <cell r="N864">
            <v>37358</v>
          </cell>
        </row>
        <row r="865">
          <cell r="A865">
            <v>37357</v>
          </cell>
          <cell r="B865">
            <v>553.1</v>
          </cell>
          <cell r="G865">
            <v>36003</v>
          </cell>
          <cell r="H865">
            <v>652.61</v>
          </cell>
          <cell r="K865">
            <v>36003</v>
          </cell>
          <cell r="L865">
            <v>139.58000000000001</v>
          </cell>
          <cell r="M865">
            <v>36847</v>
          </cell>
          <cell r="N865">
            <v>37357</v>
          </cell>
        </row>
        <row r="866">
          <cell r="A866">
            <v>37356</v>
          </cell>
          <cell r="B866">
            <v>563.6</v>
          </cell>
          <cell r="G866">
            <v>36000</v>
          </cell>
          <cell r="H866">
            <v>633.1</v>
          </cell>
          <cell r="K866">
            <v>36000</v>
          </cell>
          <cell r="L866">
            <v>136.52000000000001</v>
          </cell>
          <cell r="M866">
            <v>36846</v>
          </cell>
          <cell r="N866">
            <v>37356</v>
          </cell>
        </row>
        <row r="867">
          <cell r="A867">
            <v>37355</v>
          </cell>
          <cell r="B867">
            <v>557.70000000000005</v>
          </cell>
          <cell r="G867">
            <v>35999</v>
          </cell>
          <cell r="H867">
            <v>631.9</v>
          </cell>
          <cell r="K867">
            <v>35999</v>
          </cell>
          <cell r="L867">
            <v>136.72</v>
          </cell>
          <cell r="M867">
            <v>36845</v>
          </cell>
          <cell r="N867">
            <v>37355</v>
          </cell>
        </row>
        <row r="868">
          <cell r="A868">
            <v>37354</v>
          </cell>
          <cell r="B868">
            <v>575.87</v>
          </cell>
          <cell r="G868">
            <v>35998</v>
          </cell>
          <cell r="H868">
            <v>633.58000000000004</v>
          </cell>
          <cell r="K868">
            <v>35998</v>
          </cell>
          <cell r="L868">
            <v>140.18</v>
          </cell>
          <cell r="M868">
            <v>36844</v>
          </cell>
          <cell r="N868">
            <v>37354</v>
          </cell>
        </row>
        <row r="869">
          <cell r="A869">
            <v>37351</v>
          </cell>
          <cell r="B869">
            <v>572.6</v>
          </cell>
          <cell r="G869">
            <v>35997</v>
          </cell>
          <cell r="H869">
            <v>630.97</v>
          </cell>
          <cell r="K869">
            <v>35997</v>
          </cell>
          <cell r="L869">
            <v>143.55000000000001</v>
          </cell>
          <cell r="M869">
            <v>36843</v>
          </cell>
          <cell r="N869">
            <v>37351</v>
          </cell>
        </row>
        <row r="870">
          <cell r="A870">
            <v>37350</v>
          </cell>
          <cell r="B870">
            <v>580.9</v>
          </cell>
          <cell r="G870">
            <v>35996</v>
          </cell>
          <cell r="H870">
            <v>628.94000000000005</v>
          </cell>
          <cell r="K870">
            <v>35996</v>
          </cell>
          <cell r="L870">
            <v>138.22999999999999</v>
          </cell>
          <cell r="M870">
            <v>36840</v>
          </cell>
          <cell r="N870">
            <v>37350</v>
          </cell>
        </row>
        <row r="871">
          <cell r="A871">
            <v>37349</v>
          </cell>
          <cell r="B871">
            <v>574.20000000000005</v>
          </cell>
          <cell r="G871">
            <v>35993</v>
          </cell>
          <cell r="H871">
            <v>641.79999999999995</v>
          </cell>
          <cell r="K871">
            <v>35993</v>
          </cell>
          <cell r="L871">
            <v>139.13999999999999</v>
          </cell>
          <cell r="M871">
            <v>36839</v>
          </cell>
          <cell r="N871">
            <v>37349</v>
          </cell>
        </row>
        <row r="872">
          <cell r="A872">
            <v>37348</v>
          </cell>
          <cell r="B872">
            <v>587.29999999999995</v>
          </cell>
          <cell r="G872">
            <v>35992</v>
          </cell>
          <cell r="H872">
            <v>651.55999999999995</v>
          </cell>
          <cell r="K872">
            <v>35992</v>
          </cell>
          <cell r="L872">
            <v>140.21</v>
          </cell>
          <cell r="M872">
            <v>36838</v>
          </cell>
          <cell r="N872">
            <v>37348</v>
          </cell>
        </row>
        <row r="873">
          <cell r="A873">
            <v>37347</v>
          </cell>
          <cell r="B873">
            <v>610</v>
          </cell>
          <cell r="G873">
            <v>35991</v>
          </cell>
          <cell r="H873">
            <v>652.13</v>
          </cell>
          <cell r="K873">
            <v>35991</v>
          </cell>
          <cell r="L873">
            <v>137.72999999999999</v>
          </cell>
          <cell r="M873">
            <v>36837</v>
          </cell>
          <cell r="N873">
            <v>37347</v>
          </cell>
        </row>
        <row r="874">
          <cell r="A874">
            <v>37343</v>
          </cell>
          <cell r="B874">
            <v>595.20000000000005</v>
          </cell>
          <cell r="G874">
            <v>35990</v>
          </cell>
          <cell r="H874">
            <v>621.85</v>
          </cell>
          <cell r="K874">
            <v>35990</v>
          </cell>
          <cell r="L874">
            <v>128.38999999999999</v>
          </cell>
          <cell r="M874">
            <v>36836</v>
          </cell>
          <cell r="N874">
            <v>37343</v>
          </cell>
        </row>
        <row r="875">
          <cell r="A875">
            <v>37342</v>
          </cell>
          <cell r="B875">
            <v>581.54999999999995</v>
          </cell>
          <cell r="G875">
            <v>35989</v>
          </cell>
          <cell r="H875">
            <v>633.29999999999995</v>
          </cell>
          <cell r="K875">
            <v>35989</v>
          </cell>
          <cell r="L875">
            <v>129.88999999999999</v>
          </cell>
          <cell r="M875">
            <v>36833</v>
          </cell>
          <cell r="N875">
            <v>37342</v>
          </cell>
        </row>
        <row r="876">
          <cell r="A876">
            <v>37341</v>
          </cell>
          <cell r="B876">
            <v>585.9</v>
          </cell>
          <cell r="G876">
            <v>35986</v>
          </cell>
          <cell r="H876">
            <v>616.33000000000004</v>
          </cell>
          <cell r="K876">
            <v>35986</v>
          </cell>
          <cell r="L876">
            <v>133.6</v>
          </cell>
          <cell r="M876">
            <v>36832</v>
          </cell>
          <cell r="N876">
            <v>37341</v>
          </cell>
        </row>
        <row r="877">
          <cell r="A877">
            <v>37340</v>
          </cell>
          <cell r="B877">
            <v>573.79999999999995</v>
          </cell>
          <cell r="G877">
            <v>35985</v>
          </cell>
          <cell r="H877">
            <v>616.01</v>
          </cell>
          <cell r="K877">
            <v>35985</v>
          </cell>
          <cell r="L877">
            <v>131.13</v>
          </cell>
          <cell r="M877">
            <v>36831</v>
          </cell>
          <cell r="N877">
            <v>37340</v>
          </cell>
        </row>
        <row r="878">
          <cell r="A878">
            <v>37337</v>
          </cell>
          <cell r="B878">
            <v>590.4</v>
          </cell>
          <cell r="G878">
            <v>35984</v>
          </cell>
          <cell r="H878">
            <v>607.80999999999995</v>
          </cell>
          <cell r="K878">
            <v>35984</v>
          </cell>
          <cell r="L878">
            <v>135.96</v>
          </cell>
          <cell r="M878">
            <v>36830</v>
          </cell>
          <cell r="N878">
            <v>37337</v>
          </cell>
        </row>
        <row r="879">
          <cell r="A879">
            <v>37336</v>
          </cell>
          <cell r="B879">
            <v>597.29999999999995</v>
          </cell>
          <cell r="G879">
            <v>35983</v>
          </cell>
          <cell r="H879">
            <v>587.67999999999995</v>
          </cell>
          <cell r="K879">
            <v>35983</v>
          </cell>
          <cell r="L879">
            <v>141.18</v>
          </cell>
          <cell r="M879">
            <v>36829</v>
          </cell>
          <cell r="N879">
            <v>37336</v>
          </cell>
        </row>
        <row r="880">
          <cell r="A880">
            <v>37335</v>
          </cell>
          <cell r="B880">
            <v>581.6</v>
          </cell>
          <cell r="G880">
            <v>35982</v>
          </cell>
          <cell r="H880">
            <v>572.51</v>
          </cell>
          <cell r="K880">
            <v>35982</v>
          </cell>
          <cell r="L880">
            <v>136.80000000000001</v>
          </cell>
          <cell r="M880">
            <v>36826</v>
          </cell>
          <cell r="N880">
            <v>37335</v>
          </cell>
        </row>
        <row r="881">
          <cell r="A881">
            <v>37334</v>
          </cell>
          <cell r="B881">
            <v>604.29999999999995</v>
          </cell>
          <cell r="G881">
            <v>35978</v>
          </cell>
          <cell r="H881">
            <v>574.04999999999995</v>
          </cell>
          <cell r="K881">
            <v>35978</v>
          </cell>
          <cell r="L881">
            <v>133.36000000000001</v>
          </cell>
          <cell r="M881">
            <v>36825</v>
          </cell>
          <cell r="N881">
            <v>37334</v>
          </cell>
        </row>
        <row r="882">
          <cell r="A882">
            <v>37333</v>
          </cell>
          <cell r="B882">
            <v>600.1</v>
          </cell>
          <cell r="G882">
            <v>35977</v>
          </cell>
          <cell r="H882">
            <v>589.14</v>
          </cell>
          <cell r="K882">
            <v>35977</v>
          </cell>
          <cell r="L882">
            <v>137.69</v>
          </cell>
          <cell r="M882">
            <v>36824</v>
          </cell>
          <cell r="N882">
            <v>37333</v>
          </cell>
        </row>
        <row r="883">
          <cell r="A883">
            <v>37330</v>
          </cell>
          <cell r="B883">
            <v>594.20000000000005</v>
          </cell>
          <cell r="G883">
            <v>35976</v>
          </cell>
          <cell r="H883">
            <v>579.21</v>
          </cell>
          <cell r="K883">
            <v>35976</v>
          </cell>
          <cell r="L883">
            <v>134.15</v>
          </cell>
          <cell r="M883">
            <v>36823</v>
          </cell>
          <cell r="N883">
            <v>37330</v>
          </cell>
        </row>
        <row r="884">
          <cell r="A884">
            <v>37329</v>
          </cell>
          <cell r="B884">
            <v>578.79999999999995</v>
          </cell>
          <cell r="G884">
            <v>35975</v>
          </cell>
          <cell r="H884">
            <v>591.78</v>
          </cell>
          <cell r="K884">
            <v>35975</v>
          </cell>
          <cell r="L884">
            <v>137.01</v>
          </cell>
          <cell r="M884">
            <v>36822</v>
          </cell>
          <cell r="N884">
            <v>37329</v>
          </cell>
        </row>
        <row r="885">
          <cell r="A885">
            <v>37328</v>
          </cell>
          <cell r="B885">
            <v>581.5</v>
          </cell>
          <cell r="G885">
            <v>35972</v>
          </cell>
          <cell r="H885">
            <v>594.42999999999995</v>
          </cell>
          <cell r="K885">
            <v>35972</v>
          </cell>
          <cell r="L885">
            <v>136.29</v>
          </cell>
          <cell r="M885">
            <v>36819</v>
          </cell>
          <cell r="N885">
            <v>37328</v>
          </cell>
        </row>
        <row r="886">
          <cell r="A886">
            <v>37327</v>
          </cell>
          <cell r="B886">
            <v>605.5</v>
          </cell>
          <cell r="G886">
            <v>35971</v>
          </cell>
          <cell r="H886">
            <v>589.11</v>
          </cell>
          <cell r="K886">
            <v>35971</v>
          </cell>
          <cell r="L886">
            <v>135.38</v>
          </cell>
          <cell r="M886">
            <v>36818</v>
          </cell>
          <cell r="N886">
            <v>37327</v>
          </cell>
        </row>
        <row r="887">
          <cell r="A887">
            <v>37326</v>
          </cell>
          <cell r="B887">
            <v>622.5</v>
          </cell>
          <cell r="G887">
            <v>35970</v>
          </cell>
          <cell r="H887">
            <v>601.87</v>
          </cell>
          <cell r="K887">
            <v>35970</v>
          </cell>
          <cell r="L887">
            <v>139.19</v>
          </cell>
          <cell r="M887">
            <v>36817</v>
          </cell>
          <cell r="N887">
            <v>37326</v>
          </cell>
        </row>
        <row r="888">
          <cell r="A888">
            <v>37323</v>
          </cell>
          <cell r="B888">
            <v>637.9</v>
          </cell>
          <cell r="G888">
            <v>35969</v>
          </cell>
          <cell r="H888">
            <v>586.61</v>
          </cell>
          <cell r="K888">
            <v>35969</v>
          </cell>
          <cell r="L888">
            <v>133.58000000000001</v>
          </cell>
          <cell r="M888">
            <v>36816</v>
          </cell>
          <cell r="N888">
            <v>37323</v>
          </cell>
        </row>
        <row r="889">
          <cell r="A889">
            <v>37322</v>
          </cell>
          <cell r="B889">
            <v>611</v>
          </cell>
          <cell r="G889">
            <v>35968</v>
          </cell>
          <cell r="H889">
            <v>574.73</v>
          </cell>
          <cell r="K889">
            <v>35968</v>
          </cell>
          <cell r="L889">
            <v>130.16999999999999</v>
          </cell>
          <cell r="M889">
            <v>36815</v>
          </cell>
          <cell r="N889">
            <v>37322</v>
          </cell>
        </row>
        <row r="890">
          <cell r="A890">
            <v>37321</v>
          </cell>
          <cell r="B890">
            <v>608</v>
          </cell>
          <cell r="G890">
            <v>35965</v>
          </cell>
          <cell r="H890">
            <v>548.02</v>
          </cell>
          <cell r="K890">
            <v>35965</v>
          </cell>
          <cell r="L890">
            <v>125.25</v>
          </cell>
          <cell r="M890">
            <v>36812</v>
          </cell>
          <cell r="N890">
            <v>37321</v>
          </cell>
        </row>
        <row r="891">
          <cell r="A891">
            <v>37320</v>
          </cell>
          <cell r="B891">
            <v>613.9</v>
          </cell>
          <cell r="G891">
            <v>35964</v>
          </cell>
          <cell r="H891">
            <v>545.76</v>
          </cell>
          <cell r="K891">
            <v>35964</v>
          </cell>
          <cell r="L891">
            <v>128.43</v>
          </cell>
          <cell r="M891">
            <v>36811</v>
          </cell>
          <cell r="N891">
            <v>37320</v>
          </cell>
        </row>
        <row r="892">
          <cell r="A892">
            <v>37319</v>
          </cell>
          <cell r="B892">
            <v>600.9</v>
          </cell>
          <cell r="G892">
            <v>35963</v>
          </cell>
          <cell r="H892">
            <v>537.24</v>
          </cell>
          <cell r="K892">
            <v>35963</v>
          </cell>
          <cell r="L892">
            <v>126.26</v>
          </cell>
          <cell r="M892">
            <v>36810</v>
          </cell>
          <cell r="N892">
            <v>37319</v>
          </cell>
        </row>
        <row r="893">
          <cell r="A893">
            <v>37316</v>
          </cell>
          <cell r="B893">
            <v>567.29999999999995</v>
          </cell>
          <cell r="G893">
            <v>35962</v>
          </cell>
          <cell r="H893">
            <v>543.52</v>
          </cell>
          <cell r="K893">
            <v>35962</v>
          </cell>
          <cell r="L893">
            <v>133.15</v>
          </cell>
          <cell r="M893">
            <v>36809</v>
          </cell>
          <cell r="N893">
            <v>37316</v>
          </cell>
        </row>
        <row r="894">
          <cell r="A894">
            <v>37315</v>
          </cell>
          <cell r="B894">
            <v>510.8</v>
          </cell>
          <cell r="G894">
            <v>35961</v>
          </cell>
          <cell r="H894">
            <v>517.41999999999996</v>
          </cell>
          <cell r="K894">
            <v>35961</v>
          </cell>
          <cell r="L894">
            <v>123.69</v>
          </cell>
          <cell r="M894">
            <v>36808</v>
          </cell>
          <cell r="N894">
            <v>37315</v>
          </cell>
        </row>
        <row r="895">
          <cell r="A895">
            <v>37314</v>
          </cell>
          <cell r="B895">
            <v>527.17999999999995</v>
          </cell>
          <cell r="G895">
            <v>35958</v>
          </cell>
          <cell r="H895">
            <v>529.6</v>
          </cell>
          <cell r="K895">
            <v>35958</v>
          </cell>
          <cell r="L895">
            <v>128.54</v>
          </cell>
          <cell r="M895">
            <v>36805</v>
          </cell>
          <cell r="N895">
            <v>37314</v>
          </cell>
        </row>
        <row r="896">
          <cell r="A896">
            <v>37313</v>
          </cell>
          <cell r="B896">
            <v>534.70000000000005</v>
          </cell>
          <cell r="G896">
            <v>35957</v>
          </cell>
          <cell r="H896">
            <v>533.29</v>
          </cell>
          <cell r="K896">
            <v>35957</v>
          </cell>
          <cell r="L896">
            <v>129.01</v>
          </cell>
          <cell r="M896">
            <v>36804</v>
          </cell>
          <cell r="N896">
            <v>37313</v>
          </cell>
        </row>
        <row r="897">
          <cell r="A897">
            <v>37312</v>
          </cell>
          <cell r="B897">
            <v>538.70000000000005</v>
          </cell>
          <cell r="G897">
            <v>35956</v>
          </cell>
          <cell r="H897">
            <v>537.64</v>
          </cell>
          <cell r="K897">
            <v>35956</v>
          </cell>
          <cell r="L897">
            <v>131.63</v>
          </cell>
          <cell r="M897">
            <v>36803</v>
          </cell>
          <cell r="N897">
            <v>37312</v>
          </cell>
        </row>
        <row r="898">
          <cell r="A898">
            <v>37309</v>
          </cell>
          <cell r="B898">
            <v>509</v>
          </cell>
          <cell r="G898">
            <v>35955</v>
          </cell>
          <cell r="H898">
            <v>556.32000000000005</v>
          </cell>
          <cell r="K898">
            <v>35955</v>
          </cell>
          <cell r="L898">
            <v>137.41999999999999</v>
          </cell>
          <cell r="M898">
            <v>36802</v>
          </cell>
          <cell r="N898">
            <v>37309</v>
          </cell>
        </row>
        <row r="899">
          <cell r="A899">
            <v>37308</v>
          </cell>
          <cell r="B899">
            <v>507.3</v>
          </cell>
          <cell r="G899">
            <v>35954</v>
          </cell>
          <cell r="H899">
            <v>546.19000000000005</v>
          </cell>
          <cell r="K899">
            <v>35954</v>
          </cell>
          <cell r="L899">
            <v>136.78</v>
          </cell>
          <cell r="M899">
            <v>36801</v>
          </cell>
          <cell r="N899">
            <v>37308</v>
          </cell>
        </row>
        <row r="900">
          <cell r="A900">
            <v>37307</v>
          </cell>
          <cell r="B900">
            <v>543.6</v>
          </cell>
          <cell r="G900">
            <v>35951</v>
          </cell>
          <cell r="H900">
            <v>544.89</v>
          </cell>
          <cell r="K900">
            <v>35951</v>
          </cell>
          <cell r="L900">
            <v>134.59</v>
          </cell>
          <cell r="M900">
            <v>36798</v>
          </cell>
          <cell r="N900">
            <v>37307</v>
          </cell>
        </row>
        <row r="901">
          <cell r="A901">
            <v>37306</v>
          </cell>
          <cell r="B901">
            <v>534.9</v>
          </cell>
          <cell r="G901">
            <v>35950</v>
          </cell>
          <cell r="H901">
            <v>534.66999999999996</v>
          </cell>
          <cell r="K901">
            <v>35950</v>
          </cell>
          <cell r="L901">
            <v>131.74</v>
          </cell>
          <cell r="M901">
            <v>36797</v>
          </cell>
          <cell r="N901">
            <v>37306</v>
          </cell>
        </row>
        <row r="902">
          <cell r="A902">
            <v>37302</v>
          </cell>
          <cell r="B902">
            <v>554.6</v>
          </cell>
          <cell r="G902">
            <v>35949</v>
          </cell>
          <cell r="H902">
            <v>513.87</v>
          </cell>
          <cell r="K902">
            <v>35949</v>
          </cell>
          <cell r="L902">
            <v>134.51</v>
          </cell>
          <cell r="M902">
            <v>36796</v>
          </cell>
          <cell r="N902">
            <v>37302</v>
          </cell>
        </row>
        <row r="903">
          <cell r="A903">
            <v>37301</v>
          </cell>
          <cell r="B903">
            <v>565</v>
          </cell>
          <cell r="G903">
            <v>35948</v>
          </cell>
          <cell r="H903">
            <v>536.29</v>
          </cell>
          <cell r="K903">
            <v>35948</v>
          </cell>
          <cell r="L903">
            <v>140.51</v>
          </cell>
          <cell r="M903">
            <v>36795</v>
          </cell>
          <cell r="N903">
            <v>37301</v>
          </cell>
        </row>
        <row r="904">
          <cell r="A904">
            <v>37300</v>
          </cell>
          <cell r="B904">
            <v>569.29999999999995</v>
          </cell>
          <cell r="G904">
            <v>35947</v>
          </cell>
          <cell r="H904">
            <v>528.94000000000005</v>
          </cell>
          <cell r="K904">
            <v>35947</v>
          </cell>
          <cell r="L904">
            <v>138.87</v>
          </cell>
          <cell r="M904">
            <v>36794</v>
          </cell>
          <cell r="N904">
            <v>37300</v>
          </cell>
        </row>
        <row r="905">
          <cell r="A905">
            <v>37299</v>
          </cell>
          <cell r="B905">
            <v>548.01</v>
          </cell>
          <cell r="G905">
            <v>35944</v>
          </cell>
          <cell r="H905">
            <v>554.23</v>
          </cell>
          <cell r="K905">
            <v>35944</v>
          </cell>
          <cell r="L905">
            <v>148.74</v>
          </cell>
          <cell r="M905">
            <v>36791</v>
          </cell>
          <cell r="N905">
            <v>37299</v>
          </cell>
        </row>
        <row r="906">
          <cell r="A906">
            <v>37298</v>
          </cell>
          <cell r="B906">
            <v>551.75</v>
          </cell>
          <cell r="G906">
            <v>35943</v>
          </cell>
          <cell r="H906">
            <v>569.79</v>
          </cell>
          <cell r="K906">
            <v>35943</v>
          </cell>
          <cell r="L906">
            <v>157.54</v>
          </cell>
          <cell r="M906">
            <v>36790</v>
          </cell>
          <cell r="N906">
            <v>37298</v>
          </cell>
        </row>
        <row r="907">
          <cell r="A907">
            <v>37295</v>
          </cell>
          <cell r="B907">
            <v>531.5</v>
          </cell>
          <cell r="G907">
            <v>35942</v>
          </cell>
          <cell r="H907">
            <v>576.74</v>
          </cell>
          <cell r="K907">
            <v>35942</v>
          </cell>
          <cell r="L907">
            <v>152.43</v>
          </cell>
          <cell r="M907">
            <v>36789</v>
          </cell>
          <cell r="N907">
            <v>37295</v>
          </cell>
        </row>
        <row r="908">
          <cell r="A908">
            <v>37294</v>
          </cell>
          <cell r="B908">
            <v>515.9</v>
          </cell>
          <cell r="G908">
            <v>35941</v>
          </cell>
          <cell r="H908">
            <v>579.95000000000005</v>
          </cell>
          <cell r="K908">
            <v>35941</v>
          </cell>
          <cell r="L908">
            <v>152.85</v>
          </cell>
          <cell r="M908">
            <v>36788</v>
          </cell>
          <cell r="N908">
            <v>37294</v>
          </cell>
        </row>
        <row r="909">
          <cell r="A909">
            <v>37293</v>
          </cell>
          <cell r="B909">
            <v>542.9</v>
          </cell>
          <cell r="G909">
            <v>35937</v>
          </cell>
          <cell r="H909">
            <v>578</v>
          </cell>
          <cell r="K909">
            <v>35937</v>
          </cell>
          <cell r="L909">
            <v>154.86000000000001</v>
          </cell>
          <cell r="M909">
            <v>36787</v>
          </cell>
          <cell r="N909">
            <v>37293</v>
          </cell>
        </row>
        <row r="910">
          <cell r="A910">
            <v>37292</v>
          </cell>
          <cell r="B910">
            <v>540.9</v>
          </cell>
          <cell r="G910">
            <v>35936</v>
          </cell>
          <cell r="H910">
            <v>578.39</v>
          </cell>
          <cell r="K910">
            <v>35936</v>
          </cell>
          <cell r="L910">
            <v>158.71</v>
          </cell>
          <cell r="M910">
            <v>36784</v>
          </cell>
          <cell r="N910">
            <v>37292</v>
          </cell>
        </row>
        <row r="911">
          <cell r="A911">
            <v>37291</v>
          </cell>
          <cell r="B911">
            <v>545.20000000000005</v>
          </cell>
          <cell r="G911">
            <v>35935</v>
          </cell>
          <cell r="H911">
            <v>598.54</v>
          </cell>
          <cell r="K911">
            <v>35935</v>
          </cell>
          <cell r="L911">
            <v>166.2</v>
          </cell>
          <cell r="M911">
            <v>36783</v>
          </cell>
          <cell r="N911">
            <v>37291</v>
          </cell>
        </row>
        <row r="912">
          <cell r="A912">
            <v>37288</v>
          </cell>
          <cell r="B912">
            <v>552.9</v>
          </cell>
          <cell r="G912">
            <v>35934</v>
          </cell>
          <cell r="H912">
            <v>618.45000000000005</v>
          </cell>
          <cell r="K912">
            <v>35934</v>
          </cell>
          <cell r="L912">
            <v>172.5</v>
          </cell>
          <cell r="M912">
            <v>36782</v>
          </cell>
          <cell r="N912">
            <v>37288</v>
          </cell>
        </row>
        <row r="913">
          <cell r="A913">
            <v>37287</v>
          </cell>
          <cell r="B913">
            <v>558.9</v>
          </cell>
          <cell r="G913">
            <v>35933</v>
          </cell>
          <cell r="H913">
            <v>618.89</v>
          </cell>
          <cell r="K913">
            <v>35933</v>
          </cell>
          <cell r="L913">
            <v>174.67</v>
          </cell>
          <cell r="M913">
            <v>36781</v>
          </cell>
          <cell r="N913">
            <v>37287</v>
          </cell>
        </row>
        <row r="914">
          <cell r="A914">
            <v>37286</v>
          </cell>
          <cell r="B914">
            <v>554.9</v>
          </cell>
          <cell r="G914">
            <v>35930</v>
          </cell>
          <cell r="H914">
            <v>624.04999999999995</v>
          </cell>
          <cell r="K914">
            <v>35930</v>
          </cell>
          <cell r="L914">
            <v>171.47</v>
          </cell>
          <cell r="M914">
            <v>36780</v>
          </cell>
          <cell r="N914">
            <v>37286</v>
          </cell>
        </row>
        <row r="915">
          <cell r="A915">
            <v>37285</v>
          </cell>
          <cell r="B915">
            <v>532.70000000000005</v>
          </cell>
          <cell r="G915">
            <v>35929</v>
          </cell>
          <cell r="H915">
            <v>659.58</v>
          </cell>
          <cell r="K915">
            <v>35929</v>
          </cell>
          <cell r="L915">
            <v>178.66</v>
          </cell>
          <cell r="M915">
            <v>36777</v>
          </cell>
          <cell r="N915">
            <v>37285</v>
          </cell>
        </row>
        <row r="916">
          <cell r="A916">
            <v>37284</v>
          </cell>
          <cell r="B916">
            <v>545.79999999999995</v>
          </cell>
          <cell r="G916">
            <v>35928</v>
          </cell>
          <cell r="H916">
            <v>664.23</v>
          </cell>
          <cell r="K916">
            <v>35928</v>
          </cell>
          <cell r="L916">
            <v>183.14</v>
          </cell>
          <cell r="M916">
            <v>36776</v>
          </cell>
          <cell r="N916">
            <v>37284</v>
          </cell>
        </row>
        <row r="917">
          <cell r="A917">
            <v>37281</v>
          </cell>
          <cell r="B917">
            <v>535.9</v>
          </cell>
          <cell r="G917">
            <v>35927</v>
          </cell>
          <cell r="H917">
            <v>663.32</v>
          </cell>
          <cell r="K917">
            <v>35927</v>
          </cell>
          <cell r="L917">
            <v>177.66</v>
          </cell>
          <cell r="M917">
            <v>36775</v>
          </cell>
          <cell r="N917">
            <v>37281</v>
          </cell>
        </row>
        <row r="918">
          <cell r="A918">
            <v>37280</v>
          </cell>
          <cell r="B918">
            <v>523.70000000000005</v>
          </cell>
          <cell r="G918">
            <v>35926</v>
          </cell>
          <cell r="H918">
            <v>652.54</v>
          </cell>
          <cell r="K918">
            <v>35926</v>
          </cell>
          <cell r="L918">
            <v>174.96</v>
          </cell>
          <cell r="M918">
            <v>36774</v>
          </cell>
          <cell r="N918">
            <v>37280</v>
          </cell>
        </row>
        <row r="919">
          <cell r="A919">
            <v>37279</v>
          </cell>
          <cell r="B919">
            <v>520.5</v>
          </cell>
          <cell r="G919">
            <v>35923</v>
          </cell>
          <cell r="H919">
            <v>665.65</v>
          </cell>
          <cell r="K919">
            <v>35923</v>
          </cell>
          <cell r="L919">
            <v>173.27</v>
          </cell>
          <cell r="M919">
            <v>36770</v>
          </cell>
          <cell r="N919">
            <v>37279</v>
          </cell>
        </row>
        <row r="920">
          <cell r="A920">
            <v>37278</v>
          </cell>
          <cell r="B920">
            <v>523</v>
          </cell>
          <cell r="G920">
            <v>35922</v>
          </cell>
          <cell r="H920">
            <v>644.14</v>
          </cell>
          <cell r="K920">
            <v>35922</v>
          </cell>
          <cell r="L920">
            <v>169.59</v>
          </cell>
          <cell r="M920">
            <v>36769</v>
          </cell>
          <cell r="N920">
            <v>37278</v>
          </cell>
        </row>
        <row r="921">
          <cell r="A921">
            <v>37274</v>
          </cell>
          <cell r="B921">
            <v>523</v>
          </cell>
          <cell r="G921">
            <v>35921</v>
          </cell>
          <cell r="H921">
            <v>646.95000000000005</v>
          </cell>
          <cell r="K921">
            <v>35921</v>
          </cell>
          <cell r="L921">
            <v>170.62</v>
          </cell>
          <cell r="M921">
            <v>36768</v>
          </cell>
          <cell r="N921">
            <v>37274</v>
          </cell>
        </row>
        <row r="922">
          <cell r="A922">
            <v>37273</v>
          </cell>
          <cell r="B922">
            <v>539.6</v>
          </cell>
          <cell r="G922">
            <v>35920</v>
          </cell>
          <cell r="H922">
            <v>654.09</v>
          </cell>
          <cell r="K922">
            <v>35920</v>
          </cell>
          <cell r="L922">
            <v>172</v>
          </cell>
          <cell r="M922">
            <v>36767</v>
          </cell>
          <cell r="N922">
            <v>37273</v>
          </cell>
        </row>
        <row r="923">
          <cell r="A923">
            <v>37272</v>
          </cell>
          <cell r="B923">
            <v>531.79999999999995</v>
          </cell>
          <cell r="G923">
            <v>35919</v>
          </cell>
          <cell r="H923">
            <v>653.9</v>
          </cell>
          <cell r="K923">
            <v>35919</v>
          </cell>
          <cell r="L923">
            <v>168.77</v>
          </cell>
          <cell r="M923">
            <v>36766</v>
          </cell>
          <cell r="N923">
            <v>37272</v>
          </cell>
        </row>
        <row r="924">
          <cell r="A924">
            <v>37271</v>
          </cell>
          <cell r="B924">
            <v>560.5</v>
          </cell>
          <cell r="G924">
            <v>35916</v>
          </cell>
          <cell r="H924">
            <v>653.69000000000005</v>
          </cell>
          <cell r="K924">
            <v>35916</v>
          </cell>
          <cell r="L924">
            <v>169.68</v>
          </cell>
          <cell r="M924">
            <v>36763</v>
          </cell>
          <cell r="N924">
            <v>37271</v>
          </cell>
        </row>
        <row r="925">
          <cell r="A925">
            <v>37270</v>
          </cell>
          <cell r="B925">
            <v>564.4</v>
          </cell>
          <cell r="G925">
            <v>35915</v>
          </cell>
          <cell r="H925">
            <v>645.69000000000005</v>
          </cell>
          <cell r="K925">
            <v>35915</v>
          </cell>
          <cell r="L925">
            <v>169.81</v>
          </cell>
          <cell r="M925">
            <v>36762</v>
          </cell>
          <cell r="N925">
            <v>37270</v>
          </cell>
        </row>
        <row r="926">
          <cell r="A926">
            <v>37267</v>
          </cell>
          <cell r="B926">
            <v>568.9</v>
          </cell>
          <cell r="G926">
            <v>35914</v>
          </cell>
          <cell r="H926">
            <v>638.76</v>
          </cell>
          <cell r="K926">
            <v>35914</v>
          </cell>
          <cell r="L926">
            <v>169.46</v>
          </cell>
          <cell r="M926">
            <v>36761</v>
          </cell>
          <cell r="N926">
            <v>37267</v>
          </cell>
        </row>
        <row r="927">
          <cell r="A927">
            <v>37266</v>
          </cell>
          <cell r="B927">
            <v>574.6</v>
          </cell>
          <cell r="G927">
            <v>35913</v>
          </cell>
          <cell r="H927">
            <v>630.51</v>
          </cell>
          <cell r="K927">
            <v>35913</v>
          </cell>
          <cell r="L927">
            <v>169.1</v>
          </cell>
          <cell r="M927">
            <v>36760</v>
          </cell>
          <cell r="N927">
            <v>37266</v>
          </cell>
        </row>
        <row r="928">
          <cell r="A928">
            <v>37265</v>
          </cell>
          <cell r="B928">
            <v>584.29999999999995</v>
          </cell>
          <cell r="G928">
            <v>35912</v>
          </cell>
          <cell r="H928">
            <v>634.98</v>
          </cell>
          <cell r="K928">
            <v>35912</v>
          </cell>
          <cell r="L928">
            <v>169.84</v>
          </cell>
          <cell r="M928">
            <v>36759</v>
          </cell>
          <cell r="N928">
            <v>37265</v>
          </cell>
        </row>
        <row r="929">
          <cell r="A929">
            <v>37264</v>
          </cell>
          <cell r="B929">
            <v>583.79999999999995</v>
          </cell>
          <cell r="G929">
            <v>35909</v>
          </cell>
          <cell r="H929">
            <v>653.04</v>
          </cell>
          <cell r="K929">
            <v>35909</v>
          </cell>
          <cell r="L929">
            <v>174.94</v>
          </cell>
          <cell r="M929">
            <v>36756</v>
          </cell>
          <cell r="N929">
            <v>37264</v>
          </cell>
        </row>
        <row r="930">
          <cell r="A930">
            <v>37263</v>
          </cell>
          <cell r="B930">
            <v>580.20000000000005</v>
          </cell>
          <cell r="G930">
            <v>35908</v>
          </cell>
          <cell r="H930">
            <v>659.79</v>
          </cell>
          <cell r="K930">
            <v>35908</v>
          </cell>
          <cell r="L930">
            <v>174.87</v>
          </cell>
          <cell r="M930">
            <v>36755</v>
          </cell>
          <cell r="N930">
            <v>37263</v>
          </cell>
        </row>
        <row r="931">
          <cell r="A931">
            <v>37260</v>
          </cell>
          <cell r="B931">
            <v>589.9</v>
          </cell>
          <cell r="G931">
            <v>35907</v>
          </cell>
          <cell r="H931">
            <v>667.91</v>
          </cell>
          <cell r="K931">
            <v>35907</v>
          </cell>
          <cell r="L931">
            <v>180.41</v>
          </cell>
          <cell r="M931">
            <v>36754</v>
          </cell>
          <cell r="N931">
            <v>37260</v>
          </cell>
        </row>
        <row r="932">
          <cell r="A932">
            <v>37259</v>
          </cell>
          <cell r="B932">
            <v>590.6</v>
          </cell>
          <cell r="G932">
            <v>35906</v>
          </cell>
          <cell r="H932">
            <v>632.52</v>
          </cell>
          <cell r="K932">
            <v>35906</v>
          </cell>
          <cell r="L932">
            <v>178.47</v>
          </cell>
          <cell r="M932">
            <v>36753</v>
          </cell>
          <cell r="N932">
            <v>37259</v>
          </cell>
        </row>
        <row r="933">
          <cell r="A933">
            <v>37258</v>
          </cell>
          <cell r="B933">
            <v>545.4</v>
          </cell>
          <cell r="G933">
            <v>35905</v>
          </cell>
          <cell r="H933">
            <v>615.45000000000005</v>
          </cell>
          <cell r="K933">
            <v>35905</v>
          </cell>
          <cell r="L933">
            <v>171.91</v>
          </cell>
          <cell r="M933">
            <v>36752</v>
          </cell>
          <cell r="N933">
            <v>37258</v>
          </cell>
        </row>
        <row r="934">
          <cell r="A934">
            <v>37256</v>
          </cell>
          <cell r="B934">
            <v>522.20000000000005</v>
          </cell>
          <cell r="G934">
            <v>35902</v>
          </cell>
          <cell r="H934">
            <v>601.21</v>
          </cell>
          <cell r="K934">
            <v>35902</v>
          </cell>
          <cell r="L934">
            <v>166.05</v>
          </cell>
          <cell r="M934">
            <v>36749</v>
          </cell>
          <cell r="N934">
            <v>37256</v>
          </cell>
        </row>
        <row r="935">
          <cell r="A935">
            <v>37253</v>
          </cell>
          <cell r="B935">
            <v>538.79999999999995</v>
          </cell>
          <cell r="G935">
            <v>35901</v>
          </cell>
          <cell r="H935">
            <v>595.25</v>
          </cell>
          <cell r="K935">
            <v>35901</v>
          </cell>
          <cell r="L935">
            <v>168.01</v>
          </cell>
          <cell r="M935">
            <v>36748</v>
          </cell>
          <cell r="N935">
            <v>37253</v>
          </cell>
        </row>
        <row r="936">
          <cell r="A936">
            <v>37252</v>
          </cell>
          <cell r="B936">
            <v>530.6</v>
          </cell>
          <cell r="G936">
            <v>35900</v>
          </cell>
          <cell r="H936">
            <v>598.28</v>
          </cell>
          <cell r="K936">
            <v>35900</v>
          </cell>
          <cell r="L936">
            <v>172.73</v>
          </cell>
          <cell r="M936">
            <v>36747</v>
          </cell>
          <cell r="N936">
            <v>37252</v>
          </cell>
        </row>
        <row r="937">
          <cell r="A937">
            <v>37251</v>
          </cell>
          <cell r="B937">
            <v>520.70000000000005</v>
          </cell>
          <cell r="G937">
            <v>35899</v>
          </cell>
          <cell r="H937">
            <v>600.76</v>
          </cell>
          <cell r="K937">
            <v>35899</v>
          </cell>
          <cell r="L937">
            <v>168.38</v>
          </cell>
          <cell r="M937">
            <v>36746</v>
          </cell>
          <cell r="N937">
            <v>37251</v>
          </cell>
        </row>
        <row r="938">
          <cell r="A938">
            <v>37249</v>
          </cell>
          <cell r="B938">
            <v>515.29999999999995</v>
          </cell>
          <cell r="G938">
            <v>35898</v>
          </cell>
          <cell r="H938">
            <v>596.15</v>
          </cell>
          <cell r="K938">
            <v>35898</v>
          </cell>
          <cell r="L938">
            <v>161.66</v>
          </cell>
          <cell r="M938">
            <v>36745</v>
          </cell>
          <cell r="N938">
            <v>37249</v>
          </cell>
        </row>
        <row r="939">
          <cell r="A939">
            <v>37246</v>
          </cell>
          <cell r="B939">
            <v>520.6</v>
          </cell>
          <cell r="G939">
            <v>35894</v>
          </cell>
          <cell r="H939">
            <v>582.11</v>
          </cell>
          <cell r="K939">
            <v>35894</v>
          </cell>
          <cell r="L939">
            <v>161.93</v>
          </cell>
          <cell r="M939">
            <v>36742</v>
          </cell>
          <cell r="N939">
            <v>37246</v>
          </cell>
        </row>
        <row r="940">
          <cell r="A940">
            <v>37245</v>
          </cell>
          <cell r="B940">
            <v>507.6</v>
          </cell>
          <cell r="G940">
            <v>35893</v>
          </cell>
          <cell r="H940">
            <v>576.25</v>
          </cell>
          <cell r="K940">
            <v>35893</v>
          </cell>
          <cell r="L940">
            <v>163.74</v>
          </cell>
          <cell r="M940">
            <v>36741</v>
          </cell>
          <cell r="N940">
            <v>37245</v>
          </cell>
        </row>
        <row r="941">
          <cell r="A941">
            <v>37244</v>
          </cell>
          <cell r="B941">
            <v>537.61</v>
          </cell>
          <cell r="G941">
            <v>35892</v>
          </cell>
          <cell r="H941">
            <v>577.21</v>
          </cell>
          <cell r="K941">
            <v>35892</v>
          </cell>
          <cell r="L941">
            <v>163.58000000000001</v>
          </cell>
          <cell r="M941">
            <v>36740</v>
          </cell>
          <cell r="N941">
            <v>37244</v>
          </cell>
        </row>
        <row r="942">
          <cell r="A942">
            <v>37243</v>
          </cell>
          <cell r="B942">
            <v>567.09</v>
          </cell>
          <cell r="G942">
            <v>35891</v>
          </cell>
          <cell r="H942">
            <v>591.09</v>
          </cell>
          <cell r="K942">
            <v>35891</v>
          </cell>
          <cell r="L942">
            <v>169.08</v>
          </cell>
          <cell r="M942">
            <v>36739</v>
          </cell>
          <cell r="N942">
            <v>37243</v>
          </cell>
        </row>
        <row r="943">
          <cell r="A943">
            <v>37242</v>
          </cell>
          <cell r="B943">
            <v>563.87</v>
          </cell>
          <cell r="G943">
            <v>35888</v>
          </cell>
          <cell r="H943">
            <v>608.69000000000005</v>
          </cell>
          <cell r="K943">
            <v>35888</v>
          </cell>
          <cell r="L943">
            <v>173.34</v>
          </cell>
          <cell r="M943">
            <v>36738</v>
          </cell>
          <cell r="N943">
            <v>37242</v>
          </cell>
        </row>
        <row r="944">
          <cell r="A944">
            <v>37239</v>
          </cell>
          <cell r="B944">
            <v>549.02</v>
          </cell>
          <cell r="G944">
            <v>35887</v>
          </cell>
          <cell r="H944">
            <v>608.13</v>
          </cell>
          <cell r="K944">
            <v>35887</v>
          </cell>
          <cell r="L944">
            <v>180.26</v>
          </cell>
          <cell r="M944">
            <v>36735</v>
          </cell>
          <cell r="N944">
            <v>37239</v>
          </cell>
        </row>
        <row r="945">
          <cell r="A945">
            <v>37238</v>
          </cell>
          <cell r="B945">
            <v>536.59</v>
          </cell>
          <cell r="G945">
            <v>35886</v>
          </cell>
          <cell r="H945">
            <v>616.95000000000005</v>
          </cell>
          <cell r="K945">
            <v>35886</v>
          </cell>
          <cell r="L945">
            <v>176.07</v>
          </cell>
          <cell r="M945">
            <v>36734</v>
          </cell>
          <cell r="N945">
            <v>37238</v>
          </cell>
        </row>
        <row r="946">
          <cell r="A946">
            <v>37237</v>
          </cell>
          <cell r="B946">
            <v>575.62</v>
          </cell>
          <cell r="G946">
            <v>35885</v>
          </cell>
          <cell r="H946">
            <v>612.32000000000005</v>
          </cell>
          <cell r="K946">
            <v>35885</v>
          </cell>
          <cell r="L946">
            <v>165</v>
          </cell>
          <cell r="M946">
            <v>36733</v>
          </cell>
          <cell r="N946">
            <v>37237</v>
          </cell>
        </row>
        <row r="947">
          <cell r="A947">
            <v>37236</v>
          </cell>
          <cell r="B947">
            <v>565.77</v>
          </cell>
          <cell r="G947">
            <v>35884</v>
          </cell>
          <cell r="H947">
            <v>605.5</v>
          </cell>
          <cell r="K947">
            <v>35884</v>
          </cell>
          <cell r="L947">
            <v>164.62</v>
          </cell>
          <cell r="M947">
            <v>36732</v>
          </cell>
          <cell r="N947">
            <v>37236</v>
          </cell>
        </row>
        <row r="948">
          <cell r="A948">
            <v>37235</v>
          </cell>
          <cell r="B948">
            <v>559.37</v>
          </cell>
          <cell r="G948">
            <v>35881</v>
          </cell>
          <cell r="H948">
            <v>615.87</v>
          </cell>
          <cell r="K948">
            <v>35881</v>
          </cell>
          <cell r="L948">
            <v>164.85</v>
          </cell>
          <cell r="M948">
            <v>36731</v>
          </cell>
          <cell r="N948">
            <v>37235</v>
          </cell>
        </row>
        <row r="949">
          <cell r="A949">
            <v>37232</v>
          </cell>
          <cell r="B949">
            <v>571.70000000000005</v>
          </cell>
          <cell r="G949">
            <v>35880</v>
          </cell>
          <cell r="H949">
            <v>611.4</v>
          </cell>
          <cell r="K949">
            <v>35880</v>
          </cell>
          <cell r="L949">
            <v>168.83</v>
          </cell>
          <cell r="M949">
            <v>36728</v>
          </cell>
          <cell r="N949">
            <v>37232</v>
          </cell>
        </row>
        <row r="950">
          <cell r="A950">
            <v>37231</v>
          </cell>
          <cell r="B950">
            <v>584.29999999999995</v>
          </cell>
          <cell r="G950">
            <v>35879</v>
          </cell>
          <cell r="H950">
            <v>598.35</v>
          </cell>
          <cell r="K950">
            <v>35879</v>
          </cell>
          <cell r="L950">
            <v>164.92</v>
          </cell>
          <cell r="M950">
            <v>36727</v>
          </cell>
          <cell r="N950">
            <v>37231</v>
          </cell>
        </row>
        <row r="951">
          <cell r="A951">
            <v>37230</v>
          </cell>
          <cell r="B951">
            <v>585.79999999999995</v>
          </cell>
          <cell r="G951">
            <v>35878</v>
          </cell>
          <cell r="H951">
            <v>584.5</v>
          </cell>
          <cell r="K951">
            <v>35878</v>
          </cell>
          <cell r="L951">
            <v>159.47999999999999</v>
          </cell>
          <cell r="M951">
            <v>36726</v>
          </cell>
          <cell r="N951">
            <v>37230</v>
          </cell>
        </row>
        <row r="952">
          <cell r="A952">
            <v>37229</v>
          </cell>
          <cell r="B952">
            <v>544.1</v>
          </cell>
          <cell r="G952">
            <v>35877</v>
          </cell>
          <cell r="H952">
            <v>589.05999999999995</v>
          </cell>
          <cell r="K952">
            <v>35877</v>
          </cell>
          <cell r="L952">
            <v>157.75</v>
          </cell>
          <cell r="M952">
            <v>36725</v>
          </cell>
          <cell r="N952">
            <v>37229</v>
          </cell>
        </row>
        <row r="953">
          <cell r="A953">
            <v>37228</v>
          </cell>
          <cell r="B953">
            <v>511</v>
          </cell>
          <cell r="G953">
            <v>35874</v>
          </cell>
          <cell r="H953">
            <v>592.91</v>
          </cell>
          <cell r="K953">
            <v>35874</v>
          </cell>
          <cell r="L953">
            <v>156.74</v>
          </cell>
          <cell r="M953">
            <v>36724</v>
          </cell>
          <cell r="N953">
            <v>37228</v>
          </cell>
        </row>
        <row r="954">
          <cell r="A954">
            <v>37225</v>
          </cell>
          <cell r="B954">
            <v>519</v>
          </cell>
          <cell r="G954">
            <v>35873</v>
          </cell>
          <cell r="H954">
            <v>607.72</v>
          </cell>
          <cell r="K954">
            <v>35873</v>
          </cell>
          <cell r="L954">
            <v>159.4</v>
          </cell>
          <cell r="M954">
            <v>36721</v>
          </cell>
          <cell r="N954">
            <v>37225</v>
          </cell>
        </row>
        <row r="955">
          <cell r="A955">
            <v>37224</v>
          </cell>
          <cell r="B955">
            <v>533.20000000000005</v>
          </cell>
          <cell r="G955">
            <v>35872</v>
          </cell>
          <cell r="H955">
            <v>604.55999999999995</v>
          </cell>
          <cell r="K955">
            <v>35872</v>
          </cell>
          <cell r="L955">
            <v>154.82</v>
          </cell>
          <cell r="M955">
            <v>36720</v>
          </cell>
          <cell r="N955">
            <v>37224</v>
          </cell>
        </row>
        <row r="956">
          <cell r="G956">
            <v>35871</v>
          </cell>
          <cell r="H956">
            <v>603</v>
          </cell>
          <cell r="K956">
            <v>35871</v>
          </cell>
          <cell r="L956">
            <v>155.74</v>
          </cell>
          <cell r="M956">
            <v>36719</v>
          </cell>
          <cell r="N956">
            <v>37223</v>
          </cell>
        </row>
        <row r="957">
          <cell r="G957">
            <v>35870</v>
          </cell>
          <cell r="H957">
            <v>609.16999999999996</v>
          </cell>
          <cell r="K957">
            <v>35870</v>
          </cell>
          <cell r="L957">
            <v>163.34</v>
          </cell>
          <cell r="M957">
            <v>36718</v>
          </cell>
          <cell r="N957">
            <v>37222</v>
          </cell>
        </row>
        <row r="958">
          <cell r="G958">
            <v>35867</v>
          </cell>
          <cell r="H958">
            <v>601.65</v>
          </cell>
          <cell r="K958">
            <v>35867</v>
          </cell>
          <cell r="L958">
            <v>159.62</v>
          </cell>
          <cell r="M958">
            <v>36717</v>
          </cell>
          <cell r="N958">
            <v>37221</v>
          </cell>
        </row>
        <row r="959">
          <cell r="G959">
            <v>35866</v>
          </cell>
          <cell r="H959">
            <v>601.91</v>
          </cell>
          <cell r="K959">
            <v>35866</v>
          </cell>
          <cell r="L959">
            <v>156.77000000000001</v>
          </cell>
          <cell r="M959">
            <v>36714</v>
          </cell>
          <cell r="N959">
            <v>37218</v>
          </cell>
        </row>
        <row r="960">
          <cell r="G960">
            <v>35865</v>
          </cell>
          <cell r="H960">
            <v>597.4</v>
          </cell>
          <cell r="K960">
            <v>35865</v>
          </cell>
          <cell r="L960">
            <v>157.09</v>
          </cell>
          <cell r="M960">
            <v>36713</v>
          </cell>
          <cell r="N960">
            <v>37216</v>
          </cell>
        </row>
        <row r="961">
          <cell r="G961">
            <v>35864</v>
          </cell>
          <cell r="H961">
            <v>592.55999999999995</v>
          </cell>
          <cell r="K961">
            <v>35864</v>
          </cell>
          <cell r="L961">
            <v>158.38</v>
          </cell>
          <cell r="M961">
            <v>36712</v>
          </cell>
          <cell r="N961">
            <v>37215</v>
          </cell>
        </row>
        <row r="962">
          <cell r="G962">
            <v>35863</v>
          </cell>
          <cell r="H962">
            <v>589.91999999999996</v>
          </cell>
          <cell r="K962">
            <v>35863</v>
          </cell>
          <cell r="L962">
            <v>152.88</v>
          </cell>
          <cell r="M962">
            <v>36710</v>
          </cell>
          <cell r="N962">
            <v>37214</v>
          </cell>
        </row>
        <row r="963">
          <cell r="G963">
            <v>35860</v>
          </cell>
          <cell r="H963">
            <v>614.34</v>
          </cell>
          <cell r="K963">
            <v>35860</v>
          </cell>
          <cell r="L963">
            <v>159.25</v>
          </cell>
          <cell r="M963">
            <v>36707</v>
          </cell>
          <cell r="N963">
            <v>37211</v>
          </cell>
        </row>
        <row r="964">
          <cell r="G964">
            <v>35859</v>
          </cell>
          <cell r="H964">
            <v>594.38</v>
          </cell>
          <cell r="K964">
            <v>35859</v>
          </cell>
          <cell r="L964">
            <v>157.91999999999999</v>
          </cell>
          <cell r="M964">
            <v>36706</v>
          </cell>
          <cell r="N964">
            <v>37210</v>
          </cell>
        </row>
        <row r="965">
          <cell r="G965">
            <v>35858</v>
          </cell>
          <cell r="H965">
            <v>665.5</v>
          </cell>
          <cell r="K965">
            <v>35858</v>
          </cell>
          <cell r="L965">
            <v>169.2</v>
          </cell>
          <cell r="M965">
            <v>36705</v>
          </cell>
          <cell r="N965">
            <v>37209</v>
          </cell>
        </row>
        <row r="966">
          <cell r="G966">
            <v>35857</v>
          </cell>
          <cell r="H966">
            <v>654.44000000000005</v>
          </cell>
          <cell r="K966">
            <v>35857</v>
          </cell>
          <cell r="L966">
            <v>167.9</v>
          </cell>
          <cell r="M966">
            <v>36704</v>
          </cell>
          <cell r="N966">
            <v>37208</v>
          </cell>
        </row>
        <row r="967">
          <cell r="G967">
            <v>35856</v>
          </cell>
          <cell r="H967">
            <v>673.35</v>
          </cell>
          <cell r="K967">
            <v>35856</v>
          </cell>
          <cell r="L967">
            <v>169.57</v>
          </cell>
          <cell r="M967">
            <v>36703</v>
          </cell>
          <cell r="N967">
            <v>37207</v>
          </cell>
        </row>
        <row r="968">
          <cell r="G968">
            <v>35853</v>
          </cell>
          <cell r="H968">
            <v>689.06</v>
          </cell>
          <cell r="K968">
            <v>35853</v>
          </cell>
          <cell r="L968">
            <v>177.44</v>
          </cell>
          <cell r="M968">
            <v>36700</v>
          </cell>
          <cell r="N968">
            <v>37204</v>
          </cell>
        </row>
        <row r="969">
          <cell r="G969">
            <v>35852</v>
          </cell>
          <cell r="H969">
            <v>713.1</v>
          </cell>
          <cell r="K969">
            <v>35852</v>
          </cell>
          <cell r="L969">
            <v>183</v>
          </cell>
          <cell r="M969">
            <v>36699</v>
          </cell>
          <cell r="N969">
            <v>37203</v>
          </cell>
        </row>
        <row r="970">
          <cell r="G970">
            <v>35851</v>
          </cell>
          <cell r="H970">
            <v>720.65</v>
          </cell>
          <cell r="K970">
            <v>35851</v>
          </cell>
          <cell r="L970">
            <v>179.35</v>
          </cell>
          <cell r="M970">
            <v>36698</v>
          </cell>
          <cell r="N970">
            <v>37202</v>
          </cell>
        </row>
        <row r="971">
          <cell r="G971">
            <v>35850</v>
          </cell>
          <cell r="H971">
            <v>701.9</v>
          </cell>
          <cell r="K971">
            <v>35850</v>
          </cell>
          <cell r="L971">
            <v>171.29</v>
          </cell>
          <cell r="M971">
            <v>36697</v>
          </cell>
          <cell r="N971">
            <v>37201</v>
          </cell>
        </row>
        <row r="972">
          <cell r="G972">
            <v>35849</v>
          </cell>
          <cell r="H972">
            <v>717.1</v>
          </cell>
          <cell r="K972">
            <v>35849</v>
          </cell>
          <cell r="L972">
            <v>177.84</v>
          </cell>
          <cell r="M972">
            <v>36696</v>
          </cell>
          <cell r="N972">
            <v>37200</v>
          </cell>
        </row>
        <row r="973">
          <cell r="G973">
            <v>35846</v>
          </cell>
          <cell r="H973">
            <v>702.07</v>
          </cell>
          <cell r="K973">
            <v>35846</v>
          </cell>
          <cell r="L973">
            <v>172.42</v>
          </cell>
          <cell r="M973">
            <v>36693</v>
          </cell>
          <cell r="N973">
            <v>37197</v>
          </cell>
        </row>
        <row r="974">
          <cell r="G974">
            <v>35845</v>
          </cell>
          <cell r="H974">
            <v>694.62</v>
          </cell>
          <cell r="K974">
            <v>35845</v>
          </cell>
          <cell r="L974">
            <v>178.83</v>
          </cell>
          <cell r="M974">
            <v>36692</v>
          </cell>
          <cell r="N974">
            <v>37196</v>
          </cell>
        </row>
        <row r="975">
          <cell r="G975">
            <v>35844</v>
          </cell>
          <cell r="H975">
            <v>669.58</v>
          </cell>
          <cell r="K975">
            <v>35844</v>
          </cell>
          <cell r="L975">
            <v>174.29</v>
          </cell>
          <cell r="M975">
            <v>36691</v>
          </cell>
          <cell r="N975">
            <v>37195</v>
          </cell>
        </row>
        <row r="976">
          <cell r="G976">
            <v>35843</v>
          </cell>
          <cell r="H976">
            <v>652.9</v>
          </cell>
          <cell r="K976">
            <v>35843</v>
          </cell>
          <cell r="L976">
            <v>173.66</v>
          </cell>
          <cell r="M976">
            <v>36690</v>
          </cell>
          <cell r="N976">
            <v>37194</v>
          </cell>
        </row>
        <row r="977">
          <cell r="G977">
            <v>35839</v>
          </cell>
          <cell r="H977">
            <v>650.12</v>
          </cell>
          <cell r="K977">
            <v>35839</v>
          </cell>
          <cell r="L977">
            <v>179</v>
          </cell>
          <cell r="M977">
            <v>36689</v>
          </cell>
          <cell r="N977">
            <v>37193</v>
          </cell>
        </row>
        <row r="978">
          <cell r="G978">
            <v>35838</v>
          </cell>
          <cell r="H978">
            <v>658.65</v>
          </cell>
          <cell r="K978">
            <v>35838</v>
          </cell>
          <cell r="L978">
            <v>176.79</v>
          </cell>
          <cell r="M978">
            <v>36686</v>
          </cell>
          <cell r="N978">
            <v>37190</v>
          </cell>
        </row>
        <row r="979">
          <cell r="G979">
            <v>35837</v>
          </cell>
          <cell r="H979">
            <v>660.54</v>
          </cell>
          <cell r="K979">
            <v>35837</v>
          </cell>
          <cell r="L979">
            <v>172.08</v>
          </cell>
          <cell r="M979">
            <v>36685</v>
          </cell>
          <cell r="N979">
            <v>37189</v>
          </cell>
        </row>
        <row r="980">
          <cell r="G980">
            <v>35836</v>
          </cell>
          <cell r="H980">
            <v>667.75</v>
          </cell>
          <cell r="K980">
            <v>35836</v>
          </cell>
          <cell r="L980">
            <v>170.2</v>
          </cell>
          <cell r="M980">
            <v>36684</v>
          </cell>
          <cell r="N980">
            <v>37188</v>
          </cell>
        </row>
        <row r="981">
          <cell r="G981">
            <v>35835</v>
          </cell>
          <cell r="H981">
            <v>659.48</v>
          </cell>
          <cell r="K981">
            <v>35835</v>
          </cell>
          <cell r="L981">
            <v>164.83</v>
          </cell>
          <cell r="M981">
            <v>36683</v>
          </cell>
          <cell r="N981">
            <v>37187</v>
          </cell>
        </row>
        <row r="982">
          <cell r="G982">
            <v>35832</v>
          </cell>
          <cell r="H982">
            <v>669.51</v>
          </cell>
          <cell r="K982">
            <v>35832</v>
          </cell>
          <cell r="L982">
            <v>170.64</v>
          </cell>
          <cell r="M982">
            <v>36682</v>
          </cell>
          <cell r="N982">
            <v>37186</v>
          </cell>
        </row>
        <row r="983">
          <cell r="G983">
            <v>35831</v>
          </cell>
          <cell r="H983">
            <v>663.88</v>
          </cell>
          <cell r="K983">
            <v>35831</v>
          </cell>
          <cell r="L983">
            <v>168.66</v>
          </cell>
          <cell r="M983">
            <v>36679</v>
          </cell>
          <cell r="N983">
            <v>37183</v>
          </cell>
        </row>
        <row r="984">
          <cell r="G984">
            <v>35830</v>
          </cell>
          <cell r="H984">
            <v>677.73</v>
          </cell>
          <cell r="K984">
            <v>35830</v>
          </cell>
          <cell r="L984">
            <v>174.99</v>
          </cell>
          <cell r="M984">
            <v>36678</v>
          </cell>
          <cell r="N984">
            <v>37182</v>
          </cell>
        </row>
        <row r="985">
          <cell r="G985">
            <v>35829</v>
          </cell>
          <cell r="H985">
            <v>672.55</v>
          </cell>
          <cell r="K985">
            <v>35829</v>
          </cell>
          <cell r="L985">
            <v>164.92</v>
          </cell>
          <cell r="M985">
            <v>36677</v>
          </cell>
          <cell r="N985">
            <v>37181</v>
          </cell>
        </row>
        <row r="986">
          <cell r="G986">
            <v>35828</v>
          </cell>
          <cell r="H986">
            <v>646.58000000000004</v>
          </cell>
          <cell r="K986">
            <v>35828</v>
          </cell>
          <cell r="L986">
            <v>164.11</v>
          </cell>
          <cell r="M986">
            <v>36676</v>
          </cell>
          <cell r="N986">
            <v>37180</v>
          </cell>
        </row>
        <row r="987">
          <cell r="G987">
            <v>35825</v>
          </cell>
          <cell r="H987">
            <v>634.05999999999995</v>
          </cell>
          <cell r="K987">
            <v>35825</v>
          </cell>
          <cell r="L987">
            <v>155</v>
          </cell>
          <cell r="M987">
            <v>36672</v>
          </cell>
          <cell r="N987">
            <v>37179</v>
          </cell>
        </row>
        <row r="988">
          <cell r="G988">
            <v>35824</v>
          </cell>
          <cell r="H988">
            <v>636.66</v>
          </cell>
          <cell r="K988">
            <v>35824</v>
          </cell>
          <cell r="L988">
            <v>150.06</v>
          </cell>
          <cell r="M988">
            <v>36671</v>
          </cell>
          <cell r="N988">
            <v>37176</v>
          </cell>
        </row>
        <row r="989">
          <cell r="G989">
            <v>35823</v>
          </cell>
          <cell r="H989">
            <v>633.1</v>
          </cell>
          <cell r="K989">
            <v>35823</v>
          </cell>
          <cell r="L989">
            <v>155.09</v>
          </cell>
          <cell r="M989">
            <v>36670</v>
          </cell>
          <cell r="N989">
            <v>37175</v>
          </cell>
        </row>
        <row r="990">
          <cell r="G990">
            <v>35822</v>
          </cell>
          <cell r="H990">
            <v>614.23</v>
          </cell>
          <cell r="K990">
            <v>35822</v>
          </cell>
          <cell r="L990">
            <v>146.78</v>
          </cell>
          <cell r="M990">
            <v>36669</v>
          </cell>
          <cell r="N990">
            <v>37174</v>
          </cell>
        </row>
        <row r="991">
          <cell r="G991">
            <v>35821</v>
          </cell>
          <cell r="H991">
            <v>599.92999999999995</v>
          </cell>
          <cell r="K991">
            <v>35821</v>
          </cell>
          <cell r="L991">
            <v>144.13</v>
          </cell>
          <cell r="M991">
            <v>36668</v>
          </cell>
          <cell r="N991">
            <v>37173</v>
          </cell>
        </row>
        <row r="992">
          <cell r="G992">
            <v>35818</v>
          </cell>
          <cell r="H992">
            <v>596.77</v>
          </cell>
          <cell r="K992">
            <v>35818</v>
          </cell>
          <cell r="L992">
            <v>146.71</v>
          </cell>
          <cell r="M992">
            <v>36665</v>
          </cell>
          <cell r="N992">
            <v>37172</v>
          </cell>
        </row>
        <row r="993">
          <cell r="G993">
            <v>35817</v>
          </cell>
          <cell r="H993">
            <v>590.78</v>
          </cell>
          <cell r="K993">
            <v>35817</v>
          </cell>
          <cell r="L993">
            <v>144.01</v>
          </cell>
          <cell r="M993">
            <v>36664</v>
          </cell>
          <cell r="N993">
            <v>37169</v>
          </cell>
        </row>
        <row r="994">
          <cell r="G994">
            <v>35816</v>
          </cell>
          <cell r="H994">
            <v>593.19000000000005</v>
          </cell>
          <cell r="K994">
            <v>35816</v>
          </cell>
          <cell r="L994">
            <v>153.06</v>
          </cell>
          <cell r="M994">
            <v>36663</v>
          </cell>
          <cell r="N994">
            <v>37168</v>
          </cell>
        </row>
        <row r="995">
          <cell r="G995">
            <v>35815</v>
          </cell>
          <cell r="H995">
            <v>586.58000000000004</v>
          </cell>
          <cell r="K995">
            <v>35815</v>
          </cell>
          <cell r="L995">
            <v>149.85</v>
          </cell>
          <cell r="M995">
            <v>36662</v>
          </cell>
          <cell r="N995">
            <v>37167</v>
          </cell>
        </row>
        <row r="996">
          <cell r="G996">
            <v>35811</v>
          </cell>
          <cell r="H996">
            <v>574.08000000000004</v>
          </cell>
          <cell r="K996">
            <v>35811</v>
          </cell>
          <cell r="L996">
            <v>143.08000000000001</v>
          </cell>
          <cell r="M996">
            <v>36661</v>
          </cell>
          <cell r="N996">
            <v>37166</v>
          </cell>
        </row>
        <row r="997">
          <cell r="G997">
            <v>35810</v>
          </cell>
          <cell r="H997">
            <v>580.26</v>
          </cell>
          <cell r="K997">
            <v>35810</v>
          </cell>
          <cell r="L997">
            <v>144.61000000000001</v>
          </cell>
          <cell r="M997">
            <v>36658</v>
          </cell>
          <cell r="N997">
            <v>37165</v>
          </cell>
        </row>
        <row r="998">
          <cell r="G998">
            <v>35809</v>
          </cell>
          <cell r="H998">
            <v>581.6</v>
          </cell>
          <cell r="K998">
            <v>35809</v>
          </cell>
          <cell r="L998">
            <v>141.53</v>
          </cell>
          <cell r="M998">
            <v>36657</v>
          </cell>
          <cell r="N998">
            <v>37162</v>
          </cell>
        </row>
        <row r="999">
          <cell r="G999">
            <v>35808</v>
          </cell>
          <cell r="H999">
            <v>592.6</v>
          </cell>
          <cell r="K999">
            <v>35808</v>
          </cell>
          <cell r="L999">
            <v>144.97</v>
          </cell>
          <cell r="M999">
            <v>36656</v>
          </cell>
          <cell r="N999">
            <v>37161</v>
          </cell>
        </row>
        <row r="1000">
          <cell r="G1000">
            <v>35807</v>
          </cell>
          <cell r="H1000">
            <v>573.35</v>
          </cell>
          <cell r="K1000">
            <v>35807</v>
          </cell>
          <cell r="L1000">
            <v>134.44999999999999</v>
          </cell>
          <cell r="M1000">
            <v>36655</v>
          </cell>
          <cell r="N1000">
            <v>37160</v>
          </cell>
        </row>
        <row r="1001">
          <cell r="G1001">
            <v>35804</v>
          </cell>
          <cell r="H1001">
            <v>548.17999999999995</v>
          </cell>
          <cell r="K1001">
            <v>35804</v>
          </cell>
          <cell r="L1001">
            <v>134.65</v>
          </cell>
          <cell r="M1001">
            <v>36654</v>
          </cell>
          <cell r="N1001">
            <v>37159</v>
          </cell>
        </row>
        <row r="1002">
          <cell r="G1002">
            <v>35803</v>
          </cell>
          <cell r="H1002">
            <v>569.62</v>
          </cell>
          <cell r="K1002">
            <v>35803</v>
          </cell>
          <cell r="L1002">
            <v>141.12</v>
          </cell>
          <cell r="M1002">
            <v>36651</v>
          </cell>
          <cell r="N1002">
            <v>37158</v>
          </cell>
        </row>
        <row r="1003">
          <cell r="G1003">
            <v>35802</v>
          </cell>
          <cell r="H1003">
            <v>560.05999999999995</v>
          </cell>
          <cell r="K1003">
            <v>35802</v>
          </cell>
          <cell r="L1003">
            <v>142.19999999999999</v>
          </cell>
          <cell r="M1003">
            <v>36650</v>
          </cell>
          <cell r="N1003">
            <v>37155</v>
          </cell>
        </row>
        <row r="1004">
          <cell r="G1004">
            <v>35801</v>
          </cell>
          <cell r="H1004">
            <v>567.04</v>
          </cell>
          <cell r="K1004">
            <v>35801</v>
          </cell>
          <cell r="L1004">
            <v>150.52000000000001</v>
          </cell>
          <cell r="M1004">
            <v>36649</v>
          </cell>
          <cell r="N1004">
            <v>37154</v>
          </cell>
        </row>
        <row r="1005">
          <cell r="G1005">
            <v>35800</v>
          </cell>
          <cell r="H1005">
            <v>577.69000000000005</v>
          </cell>
          <cell r="K1005">
            <v>35800</v>
          </cell>
          <cell r="L1005">
            <v>160.72</v>
          </cell>
          <cell r="M1005">
            <v>36648</v>
          </cell>
          <cell r="N1005">
            <v>37153</v>
          </cell>
        </row>
        <row r="1006">
          <cell r="G1006">
            <v>35797</v>
          </cell>
          <cell r="H1006">
            <v>566.13</v>
          </cell>
          <cell r="K1006">
            <v>35797</v>
          </cell>
          <cell r="L1006">
            <v>150.83000000000001</v>
          </cell>
          <cell r="M1006">
            <v>36647</v>
          </cell>
          <cell r="N1006">
            <v>37152</v>
          </cell>
        </row>
        <row r="1007">
          <cell r="G1007">
            <v>35795</v>
          </cell>
          <cell r="H1007">
            <v>544.01</v>
          </cell>
          <cell r="K1007">
            <v>35795</v>
          </cell>
          <cell r="L1007">
            <v>145.94</v>
          </cell>
          <cell r="M1007">
            <v>36644</v>
          </cell>
          <cell r="N1007">
            <v>37151</v>
          </cell>
        </row>
        <row r="1008">
          <cell r="G1008">
            <v>35794</v>
          </cell>
          <cell r="H1008">
            <v>550.11</v>
          </cell>
          <cell r="K1008">
            <v>35794</v>
          </cell>
          <cell r="L1008">
            <v>146.78</v>
          </cell>
          <cell r="M1008">
            <v>36643</v>
          </cell>
          <cell r="N1008">
            <v>37144</v>
          </cell>
        </row>
        <row r="1009">
          <cell r="G1009">
            <v>35793</v>
          </cell>
          <cell r="H1009">
            <v>546.02</v>
          </cell>
          <cell r="K1009">
            <v>35793</v>
          </cell>
          <cell r="L1009">
            <v>143.84</v>
          </cell>
          <cell r="M1009">
            <v>36642</v>
          </cell>
          <cell r="N1009">
            <v>37141</v>
          </cell>
        </row>
        <row r="1010">
          <cell r="G1010">
            <v>35790</v>
          </cell>
          <cell r="H1010">
            <v>546.45000000000005</v>
          </cell>
          <cell r="K1010">
            <v>35790</v>
          </cell>
          <cell r="L1010">
            <v>143.16</v>
          </cell>
          <cell r="M1010">
            <v>36641</v>
          </cell>
          <cell r="N1010">
            <v>37140</v>
          </cell>
        </row>
        <row r="1011">
          <cell r="G1011">
            <v>35788</v>
          </cell>
          <cell r="H1011">
            <v>542.32000000000005</v>
          </cell>
          <cell r="K1011">
            <v>35788</v>
          </cell>
          <cell r="L1011">
            <v>140.32</v>
          </cell>
          <cell r="M1011">
            <v>36640</v>
          </cell>
          <cell r="N1011">
            <v>37139</v>
          </cell>
        </row>
        <row r="1012">
          <cell r="G1012">
            <v>35787</v>
          </cell>
          <cell r="H1012">
            <v>543.22</v>
          </cell>
          <cell r="K1012">
            <v>35787</v>
          </cell>
          <cell r="L1012">
            <v>138.99</v>
          </cell>
          <cell r="M1012">
            <v>36636</v>
          </cell>
          <cell r="N1012">
            <v>37138</v>
          </cell>
        </row>
        <row r="1013">
          <cell r="G1013">
            <v>35786</v>
          </cell>
          <cell r="H1013">
            <v>554.72</v>
          </cell>
          <cell r="K1013">
            <v>35786</v>
          </cell>
          <cell r="L1013">
            <v>148.41999999999999</v>
          </cell>
          <cell r="M1013">
            <v>36635</v>
          </cell>
          <cell r="N1013">
            <v>37134</v>
          </cell>
        </row>
        <row r="1014">
          <cell r="G1014">
            <v>35783</v>
          </cell>
          <cell r="H1014">
            <v>545.24</v>
          </cell>
          <cell r="K1014">
            <v>35783</v>
          </cell>
          <cell r="L1014">
            <v>144.77000000000001</v>
          </cell>
          <cell r="M1014">
            <v>36634</v>
          </cell>
          <cell r="N1014">
            <v>37133</v>
          </cell>
        </row>
        <row r="1015">
          <cell r="G1015">
            <v>35782</v>
          </cell>
          <cell r="H1015">
            <v>533.34</v>
          </cell>
          <cell r="K1015">
            <v>35782</v>
          </cell>
          <cell r="L1015">
            <v>134.69</v>
          </cell>
          <cell r="M1015">
            <v>36633</v>
          </cell>
          <cell r="N1015">
            <v>37132</v>
          </cell>
        </row>
        <row r="1016">
          <cell r="G1016">
            <v>35781</v>
          </cell>
          <cell r="H1016">
            <v>536.67999999999995</v>
          </cell>
          <cell r="K1016">
            <v>35781</v>
          </cell>
          <cell r="L1016">
            <v>134.65</v>
          </cell>
          <cell r="M1016">
            <v>36630</v>
          </cell>
          <cell r="N1016">
            <v>37131</v>
          </cell>
        </row>
        <row r="1017">
          <cell r="G1017">
            <v>35780</v>
          </cell>
          <cell r="H1017">
            <v>546.64</v>
          </cell>
          <cell r="K1017">
            <v>35780</v>
          </cell>
          <cell r="L1017">
            <v>140.38</v>
          </cell>
          <cell r="M1017">
            <v>36629</v>
          </cell>
          <cell r="N1017">
            <v>37130</v>
          </cell>
        </row>
        <row r="1018">
          <cell r="G1018">
            <v>35779</v>
          </cell>
          <cell r="H1018">
            <v>548.51</v>
          </cell>
          <cell r="K1018">
            <v>35779</v>
          </cell>
          <cell r="L1018">
            <v>134.57</v>
          </cell>
          <cell r="M1018">
            <v>36628</v>
          </cell>
          <cell r="N1018">
            <v>37127</v>
          </cell>
        </row>
        <row r="1019">
          <cell r="G1019">
            <v>35776</v>
          </cell>
          <cell r="H1019">
            <v>535.96</v>
          </cell>
          <cell r="K1019">
            <v>35776</v>
          </cell>
          <cell r="L1019">
            <v>127.26</v>
          </cell>
          <cell r="M1019">
            <v>36627</v>
          </cell>
          <cell r="N1019">
            <v>37126</v>
          </cell>
        </row>
        <row r="1020">
          <cell r="G1020">
            <v>35775</v>
          </cell>
          <cell r="H1020">
            <v>548.12</v>
          </cell>
          <cell r="K1020">
            <v>35775</v>
          </cell>
          <cell r="L1020">
            <v>133.37</v>
          </cell>
          <cell r="M1020">
            <v>36626</v>
          </cell>
          <cell r="N1020">
            <v>37125</v>
          </cell>
        </row>
        <row r="1021">
          <cell r="G1021">
            <v>35774</v>
          </cell>
          <cell r="H1021">
            <v>571.25</v>
          </cell>
          <cell r="K1021">
            <v>35774</v>
          </cell>
          <cell r="L1021">
            <v>152.61000000000001</v>
          </cell>
          <cell r="M1021">
            <v>36623</v>
          </cell>
          <cell r="N1021">
            <v>37124</v>
          </cell>
        </row>
        <row r="1022">
          <cell r="G1022">
            <v>35773</v>
          </cell>
          <cell r="H1022">
            <v>579.88</v>
          </cell>
          <cell r="K1022">
            <v>35773</v>
          </cell>
          <cell r="L1022">
            <v>159.66</v>
          </cell>
          <cell r="M1022">
            <v>36622</v>
          </cell>
          <cell r="N1022">
            <v>37123</v>
          </cell>
        </row>
        <row r="1023">
          <cell r="G1023">
            <v>35772</v>
          </cell>
          <cell r="H1023">
            <v>603.62</v>
          </cell>
          <cell r="K1023">
            <v>35772</v>
          </cell>
          <cell r="L1023">
            <v>167.46</v>
          </cell>
          <cell r="M1023">
            <v>36621</v>
          </cell>
          <cell r="N1023">
            <v>37120</v>
          </cell>
        </row>
        <row r="1024">
          <cell r="G1024">
            <v>35769</v>
          </cell>
          <cell r="H1024">
            <v>595.1</v>
          </cell>
          <cell r="K1024">
            <v>35769</v>
          </cell>
          <cell r="L1024">
            <v>165.74</v>
          </cell>
          <cell r="M1024">
            <v>36620</v>
          </cell>
          <cell r="N1024">
            <v>37119</v>
          </cell>
        </row>
        <row r="1025">
          <cell r="G1025">
            <v>35768</v>
          </cell>
          <cell r="H1025">
            <v>586.26</v>
          </cell>
          <cell r="K1025">
            <v>35768</v>
          </cell>
          <cell r="L1025">
            <v>156.31</v>
          </cell>
          <cell r="M1025">
            <v>36619</v>
          </cell>
          <cell r="N1025">
            <v>37118</v>
          </cell>
        </row>
        <row r="1026">
          <cell r="G1026">
            <v>35767</v>
          </cell>
          <cell r="H1026">
            <v>602.36</v>
          </cell>
          <cell r="K1026">
            <v>35767</v>
          </cell>
          <cell r="L1026">
            <v>157.68</v>
          </cell>
          <cell r="M1026">
            <v>36616</v>
          </cell>
          <cell r="N1026">
            <v>37117</v>
          </cell>
        </row>
        <row r="1027">
          <cell r="G1027">
            <v>35766</v>
          </cell>
          <cell r="H1027">
            <v>601.83000000000004</v>
          </cell>
          <cell r="K1027">
            <v>35766</v>
          </cell>
          <cell r="L1027">
            <v>159.49</v>
          </cell>
          <cell r="M1027">
            <v>36615</v>
          </cell>
          <cell r="N1027">
            <v>37116</v>
          </cell>
        </row>
        <row r="1028">
          <cell r="G1028">
            <v>35765</v>
          </cell>
          <cell r="H1028">
            <v>633.01</v>
          </cell>
          <cell r="K1028">
            <v>35765</v>
          </cell>
          <cell r="L1028">
            <v>155.80000000000001</v>
          </cell>
          <cell r="M1028">
            <v>36614</v>
          </cell>
          <cell r="N1028">
            <v>37113</v>
          </cell>
        </row>
        <row r="1029">
          <cell r="G1029">
            <v>35762</v>
          </cell>
          <cell r="H1029">
            <v>601.91</v>
          </cell>
          <cell r="K1029">
            <v>35762</v>
          </cell>
          <cell r="L1029">
            <v>156.80000000000001</v>
          </cell>
          <cell r="M1029">
            <v>36613</v>
          </cell>
          <cell r="N1029">
            <v>37112</v>
          </cell>
        </row>
        <row r="1030">
          <cell r="G1030">
            <v>35760</v>
          </cell>
          <cell r="H1030">
            <v>595.09</v>
          </cell>
          <cell r="K1030">
            <v>35760</v>
          </cell>
          <cell r="L1030">
            <v>153.76</v>
          </cell>
          <cell r="M1030">
            <v>36612</v>
          </cell>
          <cell r="N1030">
            <v>37111</v>
          </cell>
        </row>
        <row r="1031">
          <cell r="G1031">
            <v>35759</v>
          </cell>
          <cell r="H1031">
            <v>596.72</v>
          </cell>
          <cell r="K1031">
            <v>35759</v>
          </cell>
          <cell r="L1031">
            <v>160.54</v>
          </cell>
          <cell r="M1031">
            <v>36609</v>
          </cell>
          <cell r="N1031">
            <v>37110</v>
          </cell>
        </row>
        <row r="1032">
          <cell r="G1032">
            <v>35758</v>
          </cell>
          <cell r="H1032">
            <v>606.11</v>
          </cell>
          <cell r="K1032">
            <v>35758</v>
          </cell>
          <cell r="L1032">
            <v>159.04</v>
          </cell>
          <cell r="M1032">
            <v>36608</v>
          </cell>
          <cell r="N1032">
            <v>37109</v>
          </cell>
        </row>
        <row r="1033">
          <cell r="G1033">
            <v>35755</v>
          </cell>
          <cell r="H1033">
            <v>625.11</v>
          </cell>
          <cell r="K1033">
            <v>35755</v>
          </cell>
          <cell r="L1033">
            <v>174.54</v>
          </cell>
          <cell r="M1033">
            <v>36607</v>
          </cell>
          <cell r="N1033">
            <v>37106</v>
          </cell>
        </row>
        <row r="1034">
          <cell r="G1034">
            <v>35754</v>
          </cell>
          <cell r="H1034">
            <v>628.69000000000005</v>
          </cell>
          <cell r="K1034">
            <v>35754</v>
          </cell>
          <cell r="L1034">
            <v>181.63</v>
          </cell>
          <cell r="M1034">
            <v>36606</v>
          </cell>
          <cell r="N1034">
            <v>37105</v>
          </cell>
        </row>
        <row r="1035">
          <cell r="G1035">
            <v>35753</v>
          </cell>
          <cell r="H1035">
            <v>608.94000000000005</v>
          </cell>
          <cell r="K1035">
            <v>35753</v>
          </cell>
          <cell r="L1035">
            <v>169.96</v>
          </cell>
          <cell r="M1035">
            <v>36605</v>
          </cell>
          <cell r="N1035">
            <v>37104</v>
          </cell>
        </row>
        <row r="1036">
          <cell r="G1036">
            <v>35752</v>
          </cell>
          <cell r="H1036">
            <v>608.89</v>
          </cell>
          <cell r="K1036">
            <v>35752</v>
          </cell>
          <cell r="L1036">
            <v>166.61</v>
          </cell>
          <cell r="M1036">
            <v>36602</v>
          </cell>
          <cell r="N1036">
            <v>37103</v>
          </cell>
        </row>
        <row r="1037">
          <cell r="G1037">
            <v>35751</v>
          </cell>
          <cell r="H1037">
            <v>621.82000000000005</v>
          </cell>
          <cell r="K1037">
            <v>35751</v>
          </cell>
          <cell r="L1037">
            <v>170.83</v>
          </cell>
          <cell r="M1037">
            <v>36601</v>
          </cell>
          <cell r="N1037">
            <v>37102</v>
          </cell>
        </row>
        <row r="1038">
          <cell r="G1038">
            <v>35748</v>
          </cell>
          <cell r="H1038">
            <v>602.20000000000005</v>
          </cell>
          <cell r="K1038">
            <v>35748</v>
          </cell>
          <cell r="L1038">
            <v>158.9</v>
          </cell>
          <cell r="M1038">
            <v>36600</v>
          </cell>
          <cell r="N1038">
            <v>37099</v>
          </cell>
        </row>
        <row r="1039">
          <cell r="G1039">
            <v>35747</v>
          </cell>
          <cell r="H1039">
            <v>599.22</v>
          </cell>
          <cell r="K1039">
            <v>35747</v>
          </cell>
          <cell r="L1039">
            <v>152.19999999999999</v>
          </cell>
          <cell r="M1039">
            <v>36599</v>
          </cell>
          <cell r="N1039">
            <v>37098</v>
          </cell>
        </row>
        <row r="1040">
          <cell r="G1040">
            <v>35746</v>
          </cell>
          <cell r="H1040">
            <v>579.55999999999995</v>
          </cell>
          <cell r="K1040">
            <v>35746</v>
          </cell>
          <cell r="L1040">
            <v>139.31</v>
          </cell>
          <cell r="M1040">
            <v>36598</v>
          </cell>
          <cell r="N1040">
            <v>37097</v>
          </cell>
        </row>
        <row r="1041">
          <cell r="G1041">
            <v>35745</v>
          </cell>
          <cell r="H1041">
            <v>598.49</v>
          </cell>
          <cell r="K1041">
            <v>35745</v>
          </cell>
          <cell r="L1041">
            <v>153.44</v>
          </cell>
          <cell r="M1041">
            <v>36595</v>
          </cell>
          <cell r="N1041">
            <v>37096</v>
          </cell>
        </row>
        <row r="1042">
          <cell r="G1042">
            <v>35744</v>
          </cell>
          <cell r="H1042">
            <v>593.85</v>
          </cell>
          <cell r="K1042">
            <v>35744</v>
          </cell>
          <cell r="L1042">
            <v>159.30000000000001</v>
          </cell>
          <cell r="M1042">
            <v>36594</v>
          </cell>
          <cell r="N1042">
            <v>37095</v>
          </cell>
        </row>
        <row r="1043">
          <cell r="G1043">
            <v>35741</v>
          </cell>
          <cell r="H1043">
            <v>613.38</v>
          </cell>
          <cell r="K1043">
            <v>35741</v>
          </cell>
          <cell r="L1043">
            <v>170.9</v>
          </cell>
          <cell r="M1043">
            <v>36593</v>
          </cell>
          <cell r="N1043">
            <v>37092</v>
          </cell>
        </row>
        <row r="1044">
          <cell r="G1044">
            <v>35740</v>
          </cell>
          <cell r="H1044">
            <v>593.69000000000005</v>
          </cell>
          <cell r="K1044">
            <v>35740</v>
          </cell>
          <cell r="L1044">
            <v>178.35</v>
          </cell>
          <cell r="M1044">
            <v>36592</v>
          </cell>
          <cell r="N1044">
            <v>37091</v>
          </cell>
        </row>
        <row r="1045">
          <cell r="G1045">
            <v>35739</v>
          </cell>
          <cell r="H1045">
            <v>605.84</v>
          </cell>
          <cell r="K1045">
            <v>35739</v>
          </cell>
          <cell r="L1045">
            <v>188.81</v>
          </cell>
          <cell r="M1045">
            <v>36591</v>
          </cell>
          <cell r="N1045">
            <v>37090</v>
          </cell>
        </row>
        <row r="1046">
          <cell r="G1046">
            <v>35738</v>
          </cell>
          <cell r="H1046">
            <v>611.75</v>
          </cell>
          <cell r="K1046">
            <v>35738</v>
          </cell>
          <cell r="L1046">
            <v>184.3</v>
          </cell>
          <cell r="M1046">
            <v>36588</v>
          </cell>
          <cell r="N1046">
            <v>37089</v>
          </cell>
        </row>
        <row r="1047">
          <cell r="G1047">
            <v>35737</v>
          </cell>
          <cell r="H1047">
            <v>624.58000000000004</v>
          </cell>
          <cell r="K1047">
            <v>35737</v>
          </cell>
          <cell r="L1047">
            <v>175.41</v>
          </cell>
          <cell r="M1047">
            <v>36587</v>
          </cell>
          <cell r="N1047">
            <v>37088</v>
          </cell>
        </row>
        <row r="1048">
          <cell r="G1048">
            <v>35734</v>
          </cell>
          <cell r="H1048">
            <v>606.86</v>
          </cell>
          <cell r="K1048">
            <v>35734</v>
          </cell>
          <cell r="L1048">
            <v>162.66999999999999</v>
          </cell>
          <cell r="M1048">
            <v>36586</v>
          </cell>
          <cell r="N1048">
            <v>37085</v>
          </cell>
        </row>
        <row r="1049">
          <cell r="G1049">
            <v>35733</v>
          </cell>
          <cell r="H1049">
            <v>593.63</v>
          </cell>
          <cell r="K1049">
            <v>35733</v>
          </cell>
          <cell r="L1049">
            <v>154.71</v>
          </cell>
          <cell r="M1049">
            <v>36585</v>
          </cell>
          <cell r="N1049">
            <v>37084</v>
          </cell>
        </row>
        <row r="1050">
          <cell r="G1050">
            <v>35732</v>
          </cell>
          <cell r="H1050">
            <v>633.02</v>
          </cell>
          <cell r="K1050">
            <v>35732</v>
          </cell>
          <cell r="L1050">
            <v>165.59</v>
          </cell>
          <cell r="M1050">
            <v>36584</v>
          </cell>
          <cell r="N1050">
            <v>37083</v>
          </cell>
        </row>
        <row r="1051">
          <cell r="G1051">
            <v>35731</v>
          </cell>
          <cell r="H1051">
            <v>661.21</v>
          </cell>
          <cell r="K1051">
            <v>35731</v>
          </cell>
          <cell r="L1051">
            <v>168.69</v>
          </cell>
          <cell r="M1051">
            <v>36581</v>
          </cell>
          <cell r="N1051">
            <v>37082</v>
          </cell>
        </row>
        <row r="1052">
          <cell r="G1052">
            <v>35730</v>
          </cell>
          <cell r="H1052">
            <v>586.69000000000005</v>
          </cell>
          <cell r="K1052">
            <v>35730</v>
          </cell>
          <cell r="L1052">
            <v>155.97999999999999</v>
          </cell>
          <cell r="M1052">
            <v>36580</v>
          </cell>
          <cell r="N1052">
            <v>37081</v>
          </cell>
        </row>
        <row r="1053">
          <cell r="G1053">
            <v>35727</v>
          </cell>
          <cell r="H1053">
            <v>633.59</v>
          </cell>
          <cell r="K1053">
            <v>35727</v>
          </cell>
          <cell r="L1053">
            <v>169.68</v>
          </cell>
          <cell r="M1053">
            <v>36579</v>
          </cell>
          <cell r="N1053">
            <v>37078</v>
          </cell>
        </row>
        <row r="1054">
          <cell r="G1054">
            <v>35726</v>
          </cell>
          <cell r="H1054">
            <v>654.21</v>
          </cell>
          <cell r="K1054">
            <v>35726</v>
          </cell>
          <cell r="L1054">
            <v>188.53</v>
          </cell>
          <cell r="M1054">
            <v>36578</v>
          </cell>
          <cell r="N1054">
            <v>37077</v>
          </cell>
        </row>
        <row r="1055">
          <cell r="G1055">
            <v>35725</v>
          </cell>
          <cell r="H1055">
            <v>671.86</v>
          </cell>
          <cell r="K1055">
            <v>35725</v>
          </cell>
          <cell r="L1055">
            <v>205.01</v>
          </cell>
          <cell r="M1055">
            <v>36574</v>
          </cell>
          <cell r="N1055">
            <v>37075</v>
          </cell>
        </row>
        <row r="1056">
          <cell r="G1056">
            <v>35724</v>
          </cell>
          <cell r="H1056">
            <v>681.8</v>
          </cell>
          <cell r="K1056">
            <v>35724</v>
          </cell>
          <cell r="L1056">
            <v>206.38</v>
          </cell>
          <cell r="M1056">
            <v>36573</v>
          </cell>
          <cell r="N1056">
            <v>37074</v>
          </cell>
        </row>
        <row r="1057">
          <cell r="G1057">
            <v>35723</v>
          </cell>
          <cell r="H1057">
            <v>669.56</v>
          </cell>
          <cell r="K1057">
            <v>35723</v>
          </cell>
          <cell r="L1057">
            <v>201.29</v>
          </cell>
          <cell r="M1057">
            <v>36572</v>
          </cell>
          <cell r="N1057">
            <v>37071</v>
          </cell>
        </row>
        <row r="1058">
          <cell r="G1058">
            <v>35720</v>
          </cell>
          <cell r="H1058">
            <v>666.45</v>
          </cell>
          <cell r="K1058">
            <v>35720</v>
          </cell>
          <cell r="L1058">
            <v>205.39</v>
          </cell>
          <cell r="M1058">
            <v>36571</v>
          </cell>
          <cell r="N1058">
            <v>37070</v>
          </cell>
        </row>
        <row r="1059">
          <cell r="G1059">
            <v>35719</v>
          </cell>
          <cell r="H1059">
            <v>685.05</v>
          </cell>
          <cell r="K1059">
            <v>35719</v>
          </cell>
          <cell r="L1059">
            <v>219.1</v>
          </cell>
          <cell r="M1059">
            <v>36570</v>
          </cell>
          <cell r="N1059">
            <v>37069</v>
          </cell>
        </row>
        <row r="1060">
          <cell r="G1060">
            <v>35718</v>
          </cell>
          <cell r="H1060">
            <v>702.36</v>
          </cell>
          <cell r="K1060">
            <v>35718</v>
          </cell>
          <cell r="L1060">
            <v>240.71</v>
          </cell>
          <cell r="M1060">
            <v>36567</v>
          </cell>
          <cell r="N1060">
            <v>37068</v>
          </cell>
        </row>
        <row r="1061">
          <cell r="G1061">
            <v>35717</v>
          </cell>
          <cell r="H1061">
            <v>735.84</v>
          </cell>
          <cell r="K1061">
            <v>35717</v>
          </cell>
          <cell r="L1061">
            <v>248.84</v>
          </cell>
          <cell r="M1061">
            <v>36566</v>
          </cell>
          <cell r="N1061">
            <v>37067</v>
          </cell>
        </row>
        <row r="1062">
          <cell r="G1062">
            <v>35716</v>
          </cell>
          <cell r="H1062">
            <v>746.17</v>
          </cell>
          <cell r="K1062">
            <v>35716</v>
          </cell>
          <cell r="L1062">
            <v>258.97000000000003</v>
          </cell>
          <cell r="M1062">
            <v>36565</v>
          </cell>
          <cell r="N1062">
            <v>37064</v>
          </cell>
        </row>
        <row r="1063">
          <cell r="G1063">
            <v>35713</v>
          </cell>
          <cell r="H1063">
            <v>746.86</v>
          </cell>
          <cell r="K1063">
            <v>35713</v>
          </cell>
          <cell r="L1063">
            <v>256.5</v>
          </cell>
          <cell r="M1063">
            <v>36564</v>
          </cell>
          <cell r="N1063">
            <v>37063</v>
          </cell>
        </row>
        <row r="1064">
          <cell r="G1064">
            <v>35712</v>
          </cell>
          <cell r="H1064">
            <v>756.52</v>
          </cell>
          <cell r="K1064">
            <v>35712</v>
          </cell>
          <cell r="L1064">
            <v>253.56</v>
          </cell>
          <cell r="M1064">
            <v>36563</v>
          </cell>
          <cell r="N1064">
            <v>37062</v>
          </cell>
        </row>
        <row r="1065">
          <cell r="G1065">
            <v>35711</v>
          </cell>
          <cell r="H1065">
            <v>754.88</v>
          </cell>
          <cell r="K1065">
            <v>35711</v>
          </cell>
          <cell r="L1065">
            <v>252.54</v>
          </cell>
          <cell r="M1065">
            <v>36560</v>
          </cell>
          <cell r="N1065">
            <v>37061</v>
          </cell>
        </row>
        <row r="1066">
          <cell r="G1066">
            <v>35710</v>
          </cell>
          <cell r="H1066">
            <v>754.89</v>
          </cell>
          <cell r="K1066">
            <v>35710</v>
          </cell>
          <cell r="L1066">
            <v>241.8</v>
          </cell>
          <cell r="M1066">
            <v>36559</v>
          </cell>
          <cell r="N1066">
            <v>37060</v>
          </cell>
        </row>
        <row r="1067">
          <cell r="G1067">
            <v>35709</v>
          </cell>
          <cell r="H1067">
            <v>739.98</v>
          </cell>
          <cell r="K1067">
            <v>35709</v>
          </cell>
          <cell r="L1067">
            <v>237.83</v>
          </cell>
          <cell r="M1067">
            <v>36558</v>
          </cell>
          <cell r="N1067">
            <v>37057</v>
          </cell>
        </row>
        <row r="1068">
          <cell r="G1068">
            <v>35706</v>
          </cell>
          <cell r="H1068">
            <v>741.94</v>
          </cell>
          <cell r="K1068">
            <v>35706</v>
          </cell>
          <cell r="L1068">
            <v>241.37</v>
          </cell>
          <cell r="M1068">
            <v>36557</v>
          </cell>
          <cell r="N1068">
            <v>37056</v>
          </cell>
        </row>
        <row r="1069">
          <cell r="G1069">
            <v>35705</v>
          </cell>
          <cell r="H1069">
            <v>741.11</v>
          </cell>
          <cell r="K1069">
            <v>35705</v>
          </cell>
          <cell r="L1069">
            <v>238.24</v>
          </cell>
          <cell r="M1069">
            <v>36556</v>
          </cell>
          <cell r="N1069">
            <v>37055</v>
          </cell>
        </row>
        <row r="1070">
          <cell r="G1070">
            <v>35704</v>
          </cell>
          <cell r="H1070">
            <v>738.24</v>
          </cell>
          <cell r="K1070">
            <v>35704</v>
          </cell>
          <cell r="L1070">
            <v>233.39</v>
          </cell>
          <cell r="M1070">
            <v>36553</v>
          </cell>
          <cell r="N1070">
            <v>37054</v>
          </cell>
        </row>
        <row r="1071">
          <cell r="G1071">
            <v>35703</v>
          </cell>
          <cell r="H1071">
            <v>739.27</v>
          </cell>
          <cell r="K1071">
            <v>35703</v>
          </cell>
          <cell r="L1071">
            <v>236.3</v>
          </cell>
          <cell r="M1071">
            <v>36552</v>
          </cell>
          <cell r="N1071">
            <v>37053</v>
          </cell>
        </row>
        <row r="1072">
          <cell r="G1072">
            <v>35702</v>
          </cell>
          <cell r="H1072">
            <v>761.14</v>
          </cell>
          <cell r="K1072">
            <v>35702</v>
          </cell>
          <cell r="L1072">
            <v>243.36</v>
          </cell>
          <cell r="M1072">
            <v>36551</v>
          </cell>
          <cell r="N1072">
            <v>37050</v>
          </cell>
        </row>
        <row r="1073">
          <cell r="G1073">
            <v>35699</v>
          </cell>
          <cell r="H1073">
            <v>743.28</v>
          </cell>
          <cell r="K1073">
            <v>35699</v>
          </cell>
          <cell r="L1073">
            <v>236.74</v>
          </cell>
          <cell r="M1073">
            <v>36550</v>
          </cell>
          <cell r="N1073">
            <v>37049</v>
          </cell>
        </row>
        <row r="1074">
          <cell r="G1074">
            <v>35698</v>
          </cell>
          <cell r="H1074">
            <v>742.21</v>
          </cell>
          <cell r="K1074">
            <v>35698</v>
          </cell>
          <cell r="L1074">
            <v>243.47</v>
          </cell>
          <cell r="M1074">
            <v>36549</v>
          </cell>
          <cell r="N1074">
            <v>37048</v>
          </cell>
        </row>
        <row r="1075">
          <cell r="G1075">
            <v>35697</v>
          </cell>
          <cell r="H1075">
            <v>757.65</v>
          </cell>
          <cell r="K1075">
            <v>35697</v>
          </cell>
          <cell r="L1075">
            <v>245.76</v>
          </cell>
          <cell r="M1075">
            <v>36546</v>
          </cell>
          <cell r="N1075">
            <v>37047</v>
          </cell>
        </row>
        <row r="1076">
          <cell r="G1076">
            <v>35696</v>
          </cell>
          <cell r="H1076">
            <v>783.18</v>
          </cell>
          <cell r="K1076">
            <v>35696</v>
          </cell>
          <cell r="L1076">
            <v>250.71</v>
          </cell>
          <cell r="M1076">
            <v>36545</v>
          </cell>
          <cell r="N1076">
            <v>37046</v>
          </cell>
        </row>
        <row r="1077">
          <cell r="G1077">
            <v>35695</v>
          </cell>
          <cell r="H1077">
            <v>770.72</v>
          </cell>
          <cell r="K1077">
            <v>35695</v>
          </cell>
          <cell r="L1077">
            <v>246.69</v>
          </cell>
          <cell r="M1077">
            <v>36544</v>
          </cell>
          <cell r="N1077">
            <v>37043</v>
          </cell>
        </row>
        <row r="1078">
          <cell r="G1078">
            <v>35692</v>
          </cell>
          <cell r="H1078">
            <v>758.68</v>
          </cell>
          <cell r="K1078">
            <v>35692</v>
          </cell>
          <cell r="L1078">
            <v>242.85</v>
          </cell>
          <cell r="M1078">
            <v>36543</v>
          </cell>
          <cell r="N1078">
            <v>37042</v>
          </cell>
        </row>
        <row r="1079">
          <cell r="G1079">
            <v>35691</v>
          </cell>
          <cell r="H1079">
            <v>755.03</v>
          </cell>
          <cell r="K1079">
            <v>35691</v>
          </cell>
          <cell r="L1079">
            <v>239.97</v>
          </cell>
          <cell r="M1079">
            <v>36539</v>
          </cell>
          <cell r="N1079">
            <v>37041</v>
          </cell>
        </row>
        <row r="1080">
          <cell r="G1080">
            <v>35690</v>
          </cell>
          <cell r="H1080">
            <v>761.62</v>
          </cell>
          <cell r="K1080">
            <v>35690</v>
          </cell>
          <cell r="L1080">
            <v>247.04</v>
          </cell>
          <cell r="M1080">
            <v>36538</v>
          </cell>
          <cell r="N1080">
            <v>37040</v>
          </cell>
        </row>
        <row r="1081">
          <cell r="G1081">
            <v>35689</v>
          </cell>
          <cell r="H1081">
            <v>762.12</v>
          </cell>
          <cell r="K1081">
            <v>35689</v>
          </cell>
          <cell r="L1081">
            <v>245.4</v>
          </cell>
          <cell r="M1081">
            <v>36537</v>
          </cell>
          <cell r="N1081">
            <v>37036</v>
          </cell>
        </row>
        <row r="1082">
          <cell r="G1082">
            <v>35688</v>
          </cell>
          <cell r="H1082">
            <v>734.42</v>
          </cell>
          <cell r="K1082">
            <v>35688</v>
          </cell>
          <cell r="L1082">
            <v>237.39</v>
          </cell>
          <cell r="M1082">
            <v>36536</v>
          </cell>
          <cell r="N1082">
            <v>37035</v>
          </cell>
        </row>
        <row r="1083">
          <cell r="G1083">
            <v>35685</v>
          </cell>
          <cell r="H1083">
            <v>748.14</v>
          </cell>
          <cell r="K1083">
            <v>35685</v>
          </cell>
          <cell r="L1083">
            <v>245.4</v>
          </cell>
          <cell r="M1083">
            <v>36535</v>
          </cell>
          <cell r="N1083">
            <v>37034</v>
          </cell>
        </row>
        <row r="1084">
          <cell r="G1084">
            <v>35684</v>
          </cell>
          <cell r="H1084">
            <v>756.05</v>
          </cell>
          <cell r="K1084">
            <v>35684</v>
          </cell>
          <cell r="L1084">
            <v>239.52</v>
          </cell>
          <cell r="M1084">
            <v>36532</v>
          </cell>
          <cell r="N1084">
            <v>37033</v>
          </cell>
        </row>
        <row r="1085">
          <cell r="G1085">
            <v>35683</v>
          </cell>
          <cell r="H1085">
            <v>754.54</v>
          </cell>
          <cell r="K1085">
            <v>35683</v>
          </cell>
          <cell r="L1085">
            <v>239.68</v>
          </cell>
          <cell r="M1085">
            <v>36531</v>
          </cell>
          <cell r="N1085">
            <v>37032</v>
          </cell>
        </row>
        <row r="1086">
          <cell r="G1086">
            <v>35682</v>
          </cell>
          <cell r="H1086">
            <v>769.95</v>
          </cell>
          <cell r="K1086">
            <v>35682</v>
          </cell>
          <cell r="L1086">
            <v>244.76</v>
          </cell>
          <cell r="M1086">
            <v>36530</v>
          </cell>
          <cell r="N1086">
            <v>37029</v>
          </cell>
        </row>
        <row r="1087">
          <cell r="G1087">
            <v>35681</v>
          </cell>
          <cell r="H1087">
            <v>759.69</v>
          </cell>
          <cell r="K1087">
            <v>35681</v>
          </cell>
          <cell r="L1087">
            <v>239.36</v>
          </cell>
          <cell r="M1087">
            <v>36529</v>
          </cell>
          <cell r="N1087">
            <v>37028</v>
          </cell>
        </row>
        <row r="1088">
          <cell r="G1088">
            <v>35678</v>
          </cell>
          <cell r="H1088">
            <v>753.79</v>
          </cell>
          <cell r="K1088">
            <v>35678</v>
          </cell>
          <cell r="L1088">
            <v>249.68</v>
          </cell>
          <cell r="M1088">
            <v>36528</v>
          </cell>
          <cell r="N1088">
            <v>37027</v>
          </cell>
        </row>
        <row r="1089">
          <cell r="G1089">
            <v>35677</v>
          </cell>
          <cell r="H1089">
            <v>752.9</v>
          </cell>
          <cell r="K1089">
            <v>35677</v>
          </cell>
          <cell r="L1089">
            <v>250.48</v>
          </cell>
          <cell r="M1089">
            <v>36525</v>
          </cell>
          <cell r="N1089">
            <v>37026</v>
          </cell>
        </row>
        <row r="1090">
          <cell r="G1090">
            <v>35676</v>
          </cell>
          <cell r="H1090">
            <v>745.88</v>
          </cell>
          <cell r="K1090">
            <v>35676</v>
          </cell>
          <cell r="L1090">
            <v>254.92</v>
          </cell>
          <cell r="M1090">
            <v>36524</v>
          </cell>
          <cell r="N1090">
            <v>37025</v>
          </cell>
        </row>
        <row r="1091">
          <cell r="G1091">
            <v>35675</v>
          </cell>
          <cell r="H1091">
            <v>753.19</v>
          </cell>
          <cell r="K1091">
            <v>35675</v>
          </cell>
          <cell r="L1091">
            <v>249.52</v>
          </cell>
          <cell r="M1091">
            <v>36523</v>
          </cell>
          <cell r="N1091">
            <v>37022</v>
          </cell>
        </row>
        <row r="1092">
          <cell r="G1092">
            <v>35671</v>
          </cell>
          <cell r="H1092">
            <v>729.57</v>
          </cell>
          <cell r="K1092">
            <v>35671</v>
          </cell>
          <cell r="L1092">
            <v>239.68</v>
          </cell>
          <cell r="M1092">
            <v>36522</v>
          </cell>
          <cell r="N1092">
            <v>37021</v>
          </cell>
        </row>
        <row r="1093">
          <cell r="G1093">
            <v>35670</v>
          </cell>
          <cell r="H1093">
            <v>733.42</v>
          </cell>
          <cell r="K1093">
            <v>35670</v>
          </cell>
          <cell r="L1093">
            <v>244.76</v>
          </cell>
          <cell r="M1093">
            <v>36521</v>
          </cell>
          <cell r="N1093">
            <v>37020</v>
          </cell>
        </row>
        <row r="1094">
          <cell r="G1094">
            <v>35669</v>
          </cell>
          <cell r="H1094">
            <v>746.48</v>
          </cell>
          <cell r="K1094">
            <v>35669</v>
          </cell>
          <cell r="L1094">
            <v>250</v>
          </cell>
          <cell r="M1094">
            <v>36517</v>
          </cell>
          <cell r="N1094">
            <v>37019</v>
          </cell>
        </row>
        <row r="1095">
          <cell r="G1095">
            <v>35668</v>
          </cell>
          <cell r="H1095">
            <v>739.59</v>
          </cell>
          <cell r="K1095">
            <v>35668</v>
          </cell>
          <cell r="L1095">
            <v>249.84</v>
          </cell>
          <cell r="M1095">
            <v>36516</v>
          </cell>
          <cell r="N1095">
            <v>37018</v>
          </cell>
        </row>
        <row r="1096">
          <cell r="G1096">
            <v>35667</v>
          </cell>
          <cell r="H1096">
            <v>751.84</v>
          </cell>
          <cell r="K1096">
            <v>35667</v>
          </cell>
          <cell r="L1096">
            <v>254.13</v>
          </cell>
          <cell r="M1096">
            <v>36515</v>
          </cell>
          <cell r="N1096">
            <v>37015</v>
          </cell>
        </row>
        <row r="1097">
          <cell r="G1097">
            <v>35664</v>
          </cell>
          <cell r="H1097">
            <v>761.29</v>
          </cell>
          <cell r="K1097">
            <v>35664</v>
          </cell>
          <cell r="L1097">
            <v>258.08999999999997</v>
          </cell>
          <cell r="M1097">
            <v>36514</v>
          </cell>
          <cell r="N1097">
            <v>37014</v>
          </cell>
        </row>
        <row r="1098">
          <cell r="G1098">
            <v>35663</v>
          </cell>
          <cell r="H1098">
            <v>780.12</v>
          </cell>
          <cell r="K1098">
            <v>35663</v>
          </cell>
          <cell r="L1098">
            <v>264.76</v>
          </cell>
          <cell r="M1098">
            <v>36511</v>
          </cell>
          <cell r="N1098">
            <v>37013</v>
          </cell>
        </row>
        <row r="1099">
          <cell r="G1099">
            <v>35662</v>
          </cell>
          <cell r="H1099">
            <v>796.3</v>
          </cell>
          <cell r="K1099">
            <v>35662</v>
          </cell>
          <cell r="L1099">
            <v>274.29000000000002</v>
          </cell>
          <cell r="M1099">
            <v>36510</v>
          </cell>
          <cell r="N1099">
            <v>37012</v>
          </cell>
        </row>
        <row r="1100">
          <cell r="G1100">
            <v>35661</v>
          </cell>
          <cell r="H1100">
            <v>779.96</v>
          </cell>
          <cell r="K1100">
            <v>35661</v>
          </cell>
          <cell r="L1100">
            <v>262.54000000000002</v>
          </cell>
          <cell r="M1100">
            <v>36509</v>
          </cell>
          <cell r="N1100">
            <v>37011</v>
          </cell>
        </row>
        <row r="1101">
          <cell r="G1101">
            <v>35660</v>
          </cell>
          <cell r="H1101">
            <v>750.28</v>
          </cell>
          <cell r="K1101">
            <v>35660</v>
          </cell>
          <cell r="L1101">
            <v>253.02</v>
          </cell>
          <cell r="M1101">
            <v>36508</v>
          </cell>
          <cell r="N1101">
            <v>37008</v>
          </cell>
        </row>
        <row r="1102">
          <cell r="G1102">
            <v>35657</v>
          </cell>
          <cell r="H1102">
            <v>731.61</v>
          </cell>
          <cell r="K1102">
            <v>35657</v>
          </cell>
          <cell r="L1102">
            <v>245.71</v>
          </cell>
          <cell r="M1102">
            <v>36507</v>
          </cell>
          <cell r="N1102">
            <v>37007</v>
          </cell>
        </row>
        <row r="1103">
          <cell r="G1103">
            <v>35656</v>
          </cell>
          <cell r="H1103">
            <v>759.68</v>
          </cell>
          <cell r="K1103">
            <v>35656</v>
          </cell>
          <cell r="L1103">
            <v>256.35000000000002</v>
          </cell>
          <cell r="M1103">
            <v>36504</v>
          </cell>
          <cell r="N1103">
            <v>37006</v>
          </cell>
        </row>
        <row r="1104">
          <cell r="G1104">
            <v>35655</v>
          </cell>
          <cell r="H1104">
            <v>757.48</v>
          </cell>
          <cell r="K1104">
            <v>35655</v>
          </cell>
          <cell r="L1104">
            <v>252.38</v>
          </cell>
          <cell r="M1104">
            <v>36503</v>
          </cell>
          <cell r="N1104">
            <v>37005</v>
          </cell>
        </row>
        <row r="1105">
          <cell r="G1105">
            <v>35654</v>
          </cell>
          <cell r="H1105">
            <v>758.25</v>
          </cell>
          <cell r="K1105">
            <v>35654</v>
          </cell>
          <cell r="L1105">
            <v>229.21</v>
          </cell>
          <cell r="M1105">
            <v>36502</v>
          </cell>
          <cell r="N1105">
            <v>37004</v>
          </cell>
        </row>
        <row r="1106">
          <cell r="G1106">
            <v>35653</v>
          </cell>
          <cell r="H1106">
            <v>766.93</v>
          </cell>
          <cell r="K1106">
            <v>35653</v>
          </cell>
          <cell r="L1106">
            <v>227.3</v>
          </cell>
          <cell r="M1106">
            <v>36501</v>
          </cell>
          <cell r="N1106">
            <v>37001</v>
          </cell>
        </row>
        <row r="1107">
          <cell r="G1107">
            <v>35650</v>
          </cell>
          <cell r="H1107">
            <v>780.25</v>
          </cell>
          <cell r="K1107">
            <v>35650</v>
          </cell>
          <cell r="L1107">
            <v>231.75</v>
          </cell>
          <cell r="M1107">
            <v>36500</v>
          </cell>
          <cell r="N1107">
            <v>37000</v>
          </cell>
        </row>
        <row r="1108">
          <cell r="G1108">
            <v>35649</v>
          </cell>
          <cell r="H1108">
            <v>799.34</v>
          </cell>
          <cell r="K1108">
            <v>35649</v>
          </cell>
          <cell r="L1108">
            <v>233.81</v>
          </cell>
          <cell r="M1108">
            <v>36497</v>
          </cell>
          <cell r="N1108">
            <v>36999</v>
          </cell>
        </row>
        <row r="1109">
          <cell r="G1109">
            <v>35648</v>
          </cell>
          <cell r="H1109">
            <v>797.28</v>
          </cell>
          <cell r="K1109">
            <v>35648</v>
          </cell>
          <cell r="L1109">
            <v>237.78</v>
          </cell>
          <cell r="M1109">
            <v>36496</v>
          </cell>
          <cell r="N1109">
            <v>36998</v>
          </cell>
        </row>
        <row r="1110">
          <cell r="G1110">
            <v>35647</v>
          </cell>
          <cell r="H1110">
            <v>797.46</v>
          </cell>
          <cell r="K1110">
            <v>35647</v>
          </cell>
          <cell r="L1110">
            <v>243.81</v>
          </cell>
          <cell r="M1110">
            <v>36495</v>
          </cell>
          <cell r="N1110">
            <v>36997</v>
          </cell>
        </row>
        <row r="1111">
          <cell r="G1111">
            <v>35646</v>
          </cell>
          <cell r="H1111">
            <v>770.38</v>
          </cell>
          <cell r="K1111">
            <v>35646</v>
          </cell>
          <cell r="L1111">
            <v>238.89</v>
          </cell>
          <cell r="M1111">
            <v>36494</v>
          </cell>
          <cell r="N1111">
            <v>36993</v>
          </cell>
        </row>
        <row r="1112">
          <cell r="G1112">
            <v>35643</v>
          </cell>
          <cell r="H1112">
            <v>747.18</v>
          </cell>
          <cell r="K1112">
            <v>35643</v>
          </cell>
          <cell r="L1112">
            <v>245.16</v>
          </cell>
          <cell r="M1112">
            <v>36493</v>
          </cell>
          <cell r="N1112">
            <v>36992</v>
          </cell>
        </row>
        <row r="1113">
          <cell r="G1113">
            <v>35642</v>
          </cell>
          <cell r="H1113">
            <v>728.86</v>
          </cell>
          <cell r="K1113">
            <v>35642</v>
          </cell>
          <cell r="L1113">
            <v>233.33</v>
          </cell>
          <cell r="M1113">
            <v>36490</v>
          </cell>
          <cell r="N1113">
            <v>36991</v>
          </cell>
        </row>
        <row r="1114">
          <cell r="G1114">
            <v>35641</v>
          </cell>
          <cell r="H1114">
            <v>711.38</v>
          </cell>
          <cell r="K1114">
            <v>35641</v>
          </cell>
          <cell r="L1114">
            <v>230.48</v>
          </cell>
          <cell r="M1114">
            <v>36488</v>
          </cell>
          <cell r="N1114">
            <v>36990</v>
          </cell>
        </row>
        <row r="1115">
          <cell r="G1115">
            <v>35640</v>
          </cell>
          <cell r="H1115">
            <v>699.08</v>
          </cell>
          <cell r="K1115">
            <v>35640</v>
          </cell>
          <cell r="L1115">
            <v>224.76</v>
          </cell>
          <cell r="M1115">
            <v>36487</v>
          </cell>
          <cell r="N1115">
            <v>36987</v>
          </cell>
        </row>
        <row r="1116">
          <cell r="G1116">
            <v>35639</v>
          </cell>
          <cell r="H1116">
            <v>704.82</v>
          </cell>
          <cell r="K1116">
            <v>35639</v>
          </cell>
          <cell r="L1116">
            <v>229.52</v>
          </cell>
          <cell r="M1116">
            <v>36486</v>
          </cell>
          <cell r="N1116">
            <v>36986</v>
          </cell>
        </row>
        <row r="1117">
          <cell r="G1117">
            <v>35636</v>
          </cell>
          <cell r="H1117">
            <v>710.15</v>
          </cell>
          <cell r="K1117">
            <v>35636</v>
          </cell>
          <cell r="L1117">
            <v>229.05</v>
          </cell>
          <cell r="M1117">
            <v>36483</v>
          </cell>
          <cell r="N1117">
            <v>36985</v>
          </cell>
        </row>
        <row r="1118">
          <cell r="G1118">
            <v>35635</v>
          </cell>
          <cell r="H1118">
            <v>717.09</v>
          </cell>
          <cell r="K1118">
            <v>35635</v>
          </cell>
          <cell r="L1118">
            <v>235.24</v>
          </cell>
          <cell r="M1118">
            <v>36482</v>
          </cell>
          <cell r="N1118">
            <v>36984</v>
          </cell>
        </row>
        <row r="1119">
          <cell r="G1119">
            <v>35634</v>
          </cell>
          <cell r="H1119">
            <v>715.52</v>
          </cell>
          <cell r="K1119">
            <v>35634</v>
          </cell>
          <cell r="L1119">
            <v>224.29</v>
          </cell>
          <cell r="M1119">
            <v>36481</v>
          </cell>
          <cell r="N1119">
            <v>36983</v>
          </cell>
        </row>
        <row r="1120">
          <cell r="G1120">
            <v>35633</v>
          </cell>
          <cell r="H1120">
            <v>710.77</v>
          </cell>
          <cell r="K1120">
            <v>35633</v>
          </cell>
          <cell r="L1120">
            <v>213.65</v>
          </cell>
          <cell r="M1120">
            <v>36480</v>
          </cell>
          <cell r="N1120">
            <v>36980</v>
          </cell>
        </row>
        <row r="1121">
          <cell r="G1121">
            <v>35632</v>
          </cell>
          <cell r="H1121">
            <v>686.69</v>
          </cell>
          <cell r="K1121">
            <v>35632</v>
          </cell>
          <cell r="L1121">
            <v>203.33</v>
          </cell>
          <cell r="M1121">
            <v>36479</v>
          </cell>
          <cell r="N1121">
            <v>36979</v>
          </cell>
        </row>
        <row r="1122">
          <cell r="G1122">
            <v>35629</v>
          </cell>
          <cell r="H1122">
            <v>697.33</v>
          </cell>
          <cell r="K1122">
            <v>35629</v>
          </cell>
          <cell r="L1122">
            <v>206.51</v>
          </cell>
          <cell r="M1122">
            <v>36476</v>
          </cell>
          <cell r="N1122">
            <v>36978</v>
          </cell>
        </row>
        <row r="1123">
          <cell r="G1123">
            <v>35628</v>
          </cell>
          <cell r="H1123">
            <v>710.33</v>
          </cell>
          <cell r="K1123">
            <v>35628</v>
          </cell>
          <cell r="L1123">
            <v>210.79</v>
          </cell>
          <cell r="M1123">
            <v>36475</v>
          </cell>
          <cell r="N1123">
            <v>36977</v>
          </cell>
        </row>
        <row r="1124">
          <cell r="G1124">
            <v>35627</v>
          </cell>
          <cell r="H1124">
            <v>714.96</v>
          </cell>
          <cell r="K1124">
            <v>35627</v>
          </cell>
          <cell r="L1124">
            <v>212.86</v>
          </cell>
          <cell r="M1124">
            <v>36474</v>
          </cell>
          <cell r="N1124">
            <v>36976</v>
          </cell>
        </row>
        <row r="1125">
          <cell r="G1125">
            <v>35626</v>
          </cell>
          <cell r="H1125">
            <v>665.15</v>
          </cell>
          <cell r="K1125">
            <v>35626</v>
          </cell>
          <cell r="L1125">
            <v>207.78</v>
          </cell>
          <cell r="M1125">
            <v>36473</v>
          </cell>
          <cell r="N1125">
            <v>36973</v>
          </cell>
        </row>
        <row r="1126">
          <cell r="G1126">
            <v>35625</v>
          </cell>
          <cell r="H1126">
            <v>640.96</v>
          </cell>
          <cell r="K1126">
            <v>35625</v>
          </cell>
          <cell r="L1126">
            <v>210.79</v>
          </cell>
          <cell r="M1126">
            <v>36472</v>
          </cell>
          <cell r="N1126">
            <v>36972</v>
          </cell>
        </row>
        <row r="1127">
          <cell r="G1127">
            <v>35622</v>
          </cell>
          <cell r="H1127">
            <v>627.17999999999995</v>
          </cell>
          <cell r="K1127">
            <v>35622</v>
          </cell>
          <cell r="L1127">
            <v>201.27</v>
          </cell>
          <cell r="M1127">
            <v>36469</v>
          </cell>
          <cell r="N1127">
            <v>36971</v>
          </cell>
        </row>
        <row r="1128">
          <cell r="G1128">
            <v>35621</v>
          </cell>
          <cell r="H1128">
            <v>611.77</v>
          </cell>
          <cell r="K1128">
            <v>35621</v>
          </cell>
          <cell r="L1128">
            <v>194.6</v>
          </cell>
          <cell r="M1128">
            <v>36468</v>
          </cell>
          <cell r="N1128">
            <v>36970</v>
          </cell>
        </row>
        <row r="1129">
          <cell r="G1129">
            <v>35620</v>
          </cell>
          <cell r="H1129">
            <v>620.54</v>
          </cell>
          <cell r="K1129">
            <v>35620</v>
          </cell>
          <cell r="L1129">
            <v>193.97</v>
          </cell>
          <cell r="M1129">
            <v>36467</v>
          </cell>
          <cell r="N1129">
            <v>36969</v>
          </cell>
        </row>
        <row r="1130">
          <cell r="G1130">
            <v>35619</v>
          </cell>
          <cell r="H1130">
            <v>608.14</v>
          </cell>
          <cell r="K1130">
            <v>35619</v>
          </cell>
          <cell r="L1130">
            <v>190.63</v>
          </cell>
          <cell r="M1130">
            <v>36466</v>
          </cell>
          <cell r="N1130">
            <v>36966</v>
          </cell>
        </row>
        <row r="1131">
          <cell r="G1131">
            <v>35618</v>
          </cell>
          <cell r="H1131">
            <v>596.24</v>
          </cell>
          <cell r="K1131">
            <v>35618</v>
          </cell>
          <cell r="L1131">
            <v>192.86</v>
          </cell>
          <cell r="M1131">
            <v>36465</v>
          </cell>
          <cell r="N1131">
            <v>36965</v>
          </cell>
        </row>
        <row r="1132">
          <cell r="G1132">
            <v>35614</v>
          </cell>
          <cell r="H1132">
            <v>585.73</v>
          </cell>
          <cell r="K1132">
            <v>35614</v>
          </cell>
          <cell r="L1132">
            <v>196.51</v>
          </cell>
          <cell r="M1132">
            <v>36462</v>
          </cell>
          <cell r="N1132">
            <v>36964</v>
          </cell>
        </row>
        <row r="1133">
          <cell r="G1133">
            <v>35613</v>
          </cell>
          <cell r="H1133">
            <v>578.20000000000005</v>
          </cell>
          <cell r="K1133">
            <v>35613</v>
          </cell>
          <cell r="L1133">
            <v>191.9</v>
          </cell>
          <cell r="M1133">
            <v>36461</v>
          </cell>
          <cell r="N1133">
            <v>36963</v>
          </cell>
        </row>
        <row r="1134">
          <cell r="G1134">
            <v>35612</v>
          </cell>
          <cell r="H1134">
            <v>565.99</v>
          </cell>
          <cell r="K1134">
            <v>35612</v>
          </cell>
          <cell r="L1134">
            <v>185.87</v>
          </cell>
          <cell r="M1134">
            <v>36460</v>
          </cell>
          <cell r="N1134">
            <v>36962</v>
          </cell>
        </row>
        <row r="1135">
          <cell r="G1135">
            <v>35611</v>
          </cell>
          <cell r="H1135">
            <v>573.29999999999995</v>
          </cell>
          <cell r="K1135">
            <v>35611</v>
          </cell>
          <cell r="L1135">
            <v>179.84</v>
          </cell>
          <cell r="M1135">
            <v>36459</v>
          </cell>
          <cell r="N1135">
            <v>36959</v>
          </cell>
        </row>
        <row r="1136">
          <cell r="G1136">
            <v>35608</v>
          </cell>
          <cell r="H1136">
            <v>575.34</v>
          </cell>
          <cell r="K1136">
            <v>35608</v>
          </cell>
          <cell r="L1136">
            <v>184.76</v>
          </cell>
          <cell r="M1136">
            <v>36458</v>
          </cell>
          <cell r="N1136">
            <v>36958</v>
          </cell>
        </row>
        <row r="1137">
          <cell r="G1137">
            <v>35607</v>
          </cell>
          <cell r="H1137">
            <v>582.52</v>
          </cell>
          <cell r="K1137">
            <v>35607</v>
          </cell>
          <cell r="L1137">
            <v>183.97</v>
          </cell>
          <cell r="M1137">
            <v>36455</v>
          </cell>
          <cell r="N1137">
            <v>36957</v>
          </cell>
        </row>
        <row r="1138">
          <cell r="G1138">
            <v>35606</v>
          </cell>
          <cell r="H1138">
            <v>595.87</v>
          </cell>
          <cell r="K1138">
            <v>35606</v>
          </cell>
          <cell r="L1138">
            <v>186.35</v>
          </cell>
          <cell r="M1138">
            <v>36454</v>
          </cell>
          <cell r="N1138">
            <v>36956</v>
          </cell>
        </row>
        <row r="1139">
          <cell r="G1139">
            <v>35605</v>
          </cell>
          <cell r="H1139">
            <v>598.98</v>
          </cell>
          <cell r="K1139">
            <v>35605</v>
          </cell>
          <cell r="L1139">
            <v>182.86</v>
          </cell>
          <cell r="M1139">
            <v>36453</v>
          </cell>
          <cell r="N1139">
            <v>36955</v>
          </cell>
        </row>
        <row r="1140">
          <cell r="G1140">
            <v>35604</v>
          </cell>
          <cell r="H1140">
            <v>586.25</v>
          </cell>
          <cell r="K1140">
            <v>35604</v>
          </cell>
          <cell r="L1140">
            <v>178.57</v>
          </cell>
          <cell r="M1140">
            <v>36452</v>
          </cell>
          <cell r="N1140">
            <v>36952</v>
          </cell>
        </row>
        <row r="1141">
          <cell r="G1141">
            <v>35601</v>
          </cell>
          <cell r="H1141">
            <v>592.76</v>
          </cell>
          <cell r="K1141">
            <v>35601</v>
          </cell>
          <cell r="L1141">
            <v>178.41</v>
          </cell>
          <cell r="M1141">
            <v>36451</v>
          </cell>
          <cell r="N1141">
            <v>36951</v>
          </cell>
        </row>
        <row r="1142">
          <cell r="G1142">
            <v>35600</v>
          </cell>
          <cell r="H1142">
            <v>592.94000000000005</v>
          </cell>
          <cell r="K1142">
            <v>35600</v>
          </cell>
          <cell r="L1142">
            <v>176.51</v>
          </cell>
          <cell r="M1142">
            <v>36448</v>
          </cell>
          <cell r="N1142">
            <v>36950</v>
          </cell>
        </row>
        <row r="1143">
          <cell r="G1143">
            <v>35599</v>
          </cell>
          <cell r="H1143">
            <v>592.11</v>
          </cell>
          <cell r="K1143">
            <v>35599</v>
          </cell>
          <cell r="L1143">
            <v>173.97</v>
          </cell>
          <cell r="M1143">
            <v>36447</v>
          </cell>
          <cell r="N1143">
            <v>36949</v>
          </cell>
        </row>
        <row r="1144">
          <cell r="G1144">
            <v>35598</v>
          </cell>
          <cell r="H1144">
            <v>605.48</v>
          </cell>
          <cell r="K1144">
            <v>35598</v>
          </cell>
          <cell r="L1144">
            <v>172.7</v>
          </cell>
          <cell r="M1144">
            <v>36446</v>
          </cell>
          <cell r="N1144">
            <v>36948</v>
          </cell>
        </row>
        <row r="1145">
          <cell r="G1145">
            <v>35597</v>
          </cell>
          <cell r="H1145">
            <v>595.36</v>
          </cell>
          <cell r="K1145">
            <v>35597</v>
          </cell>
          <cell r="L1145">
            <v>166.51</v>
          </cell>
          <cell r="M1145">
            <v>36445</v>
          </cell>
          <cell r="N1145">
            <v>36945</v>
          </cell>
        </row>
        <row r="1146">
          <cell r="G1146">
            <v>35594</v>
          </cell>
          <cell r="H1146">
            <v>583.44000000000005</v>
          </cell>
          <cell r="K1146">
            <v>35594</v>
          </cell>
          <cell r="L1146">
            <v>163.49</v>
          </cell>
          <cell r="M1146">
            <v>36444</v>
          </cell>
          <cell r="N1146">
            <v>36944</v>
          </cell>
        </row>
        <row r="1147">
          <cell r="G1147">
            <v>35593</v>
          </cell>
          <cell r="H1147">
            <v>577.54</v>
          </cell>
          <cell r="K1147">
            <v>35593</v>
          </cell>
          <cell r="L1147">
            <v>152.38</v>
          </cell>
          <cell r="M1147">
            <v>36441</v>
          </cell>
          <cell r="N1147">
            <v>36943</v>
          </cell>
        </row>
        <row r="1148">
          <cell r="G1148">
            <v>35592</v>
          </cell>
          <cell r="H1148">
            <v>591.46</v>
          </cell>
          <cell r="K1148">
            <v>35592</v>
          </cell>
          <cell r="L1148">
            <v>157.13999999999999</v>
          </cell>
          <cell r="M1148">
            <v>36440</v>
          </cell>
          <cell r="N1148">
            <v>36942</v>
          </cell>
        </row>
        <row r="1149">
          <cell r="G1149">
            <v>35591</v>
          </cell>
          <cell r="H1149">
            <v>587.37</v>
          </cell>
          <cell r="K1149">
            <v>35591</v>
          </cell>
          <cell r="L1149">
            <v>154.29</v>
          </cell>
          <cell r="M1149">
            <v>36439</v>
          </cell>
          <cell r="N1149">
            <v>36938</v>
          </cell>
        </row>
        <row r="1150">
          <cell r="G1150">
            <v>35590</v>
          </cell>
          <cell r="H1150">
            <v>607</v>
          </cell>
          <cell r="K1150">
            <v>35590</v>
          </cell>
          <cell r="L1150">
            <v>163.49</v>
          </cell>
          <cell r="M1150">
            <v>36438</v>
          </cell>
          <cell r="N1150">
            <v>36937</v>
          </cell>
        </row>
        <row r="1151">
          <cell r="G1151">
            <v>35587</v>
          </cell>
          <cell r="H1151">
            <v>592.79</v>
          </cell>
          <cell r="K1151">
            <v>35587</v>
          </cell>
          <cell r="L1151">
            <v>165.08</v>
          </cell>
          <cell r="M1151">
            <v>36437</v>
          </cell>
          <cell r="N1151">
            <v>36936</v>
          </cell>
        </row>
        <row r="1152">
          <cell r="G1152">
            <v>35586</v>
          </cell>
          <cell r="H1152">
            <v>581.51</v>
          </cell>
          <cell r="K1152">
            <v>35586</v>
          </cell>
          <cell r="L1152">
            <v>158.72999999999999</v>
          </cell>
          <cell r="M1152">
            <v>36434</v>
          </cell>
          <cell r="N1152">
            <v>36935</v>
          </cell>
        </row>
        <row r="1153">
          <cell r="G1153">
            <v>35585</v>
          </cell>
          <cell r="H1153">
            <v>578.27</v>
          </cell>
          <cell r="K1153">
            <v>35585</v>
          </cell>
          <cell r="L1153">
            <v>157.46</v>
          </cell>
          <cell r="M1153">
            <v>36433</v>
          </cell>
          <cell r="N1153">
            <v>36934</v>
          </cell>
        </row>
        <row r="1154">
          <cell r="G1154">
            <v>35584</v>
          </cell>
          <cell r="H1154">
            <v>587.95000000000005</v>
          </cell>
          <cell r="K1154">
            <v>35584</v>
          </cell>
          <cell r="L1154">
            <v>156.35</v>
          </cell>
          <cell r="M1154">
            <v>36432</v>
          </cell>
          <cell r="N1154">
            <v>36931</v>
          </cell>
        </row>
        <row r="1155">
          <cell r="G1155">
            <v>35583</v>
          </cell>
          <cell r="H1155">
            <v>610.72</v>
          </cell>
          <cell r="K1155">
            <v>35583</v>
          </cell>
          <cell r="L1155">
            <v>170.32</v>
          </cell>
          <cell r="M1155">
            <v>36431</v>
          </cell>
          <cell r="N1155">
            <v>36930</v>
          </cell>
        </row>
        <row r="1156">
          <cell r="G1156">
            <v>35580</v>
          </cell>
          <cell r="H1156">
            <v>614.72</v>
          </cell>
          <cell r="K1156">
            <v>35580</v>
          </cell>
          <cell r="L1156">
            <v>165.71</v>
          </cell>
          <cell r="M1156">
            <v>36430</v>
          </cell>
          <cell r="N1156">
            <v>36929</v>
          </cell>
        </row>
        <row r="1157">
          <cell r="G1157">
            <v>35579</v>
          </cell>
          <cell r="H1157">
            <v>654.58000000000004</v>
          </cell>
          <cell r="K1157">
            <v>35579</v>
          </cell>
          <cell r="L1157">
            <v>166.98</v>
          </cell>
          <cell r="M1157">
            <v>36427</v>
          </cell>
          <cell r="N1157">
            <v>36928</v>
          </cell>
        </row>
        <row r="1158">
          <cell r="G1158">
            <v>35578</v>
          </cell>
          <cell r="H1158">
            <v>668.28</v>
          </cell>
          <cell r="K1158">
            <v>35578</v>
          </cell>
          <cell r="L1158">
            <v>175.56</v>
          </cell>
          <cell r="M1158">
            <v>36426</v>
          </cell>
          <cell r="N1158">
            <v>36927</v>
          </cell>
        </row>
        <row r="1159">
          <cell r="G1159">
            <v>35577</v>
          </cell>
          <cell r="H1159">
            <v>677.24</v>
          </cell>
          <cell r="K1159">
            <v>35577</v>
          </cell>
          <cell r="L1159">
            <v>176.51</v>
          </cell>
          <cell r="M1159">
            <v>36425</v>
          </cell>
          <cell r="N1159">
            <v>36924</v>
          </cell>
        </row>
        <row r="1160">
          <cell r="G1160">
            <v>35573</v>
          </cell>
          <cell r="H1160">
            <v>650.97</v>
          </cell>
          <cell r="K1160">
            <v>35573</v>
          </cell>
          <cell r="L1160">
            <v>173.97</v>
          </cell>
          <cell r="M1160">
            <v>36424</v>
          </cell>
          <cell r="N1160">
            <v>36923</v>
          </cell>
        </row>
        <row r="1161">
          <cell r="G1161">
            <v>35572</v>
          </cell>
          <cell r="H1161">
            <v>642.13</v>
          </cell>
          <cell r="K1161">
            <v>35572</v>
          </cell>
          <cell r="L1161">
            <v>168.89</v>
          </cell>
          <cell r="M1161">
            <v>36423</v>
          </cell>
          <cell r="N1161">
            <v>36922</v>
          </cell>
        </row>
        <row r="1162">
          <cell r="G1162">
            <v>35571</v>
          </cell>
          <cell r="H1162">
            <v>646.08000000000004</v>
          </cell>
          <cell r="K1162">
            <v>35571</v>
          </cell>
          <cell r="L1162">
            <v>169.84</v>
          </cell>
          <cell r="M1162">
            <v>36420</v>
          </cell>
          <cell r="N1162">
            <v>36921</v>
          </cell>
        </row>
        <row r="1163">
          <cell r="G1163">
            <v>35570</v>
          </cell>
          <cell r="H1163">
            <v>642.26</v>
          </cell>
          <cell r="K1163">
            <v>35570</v>
          </cell>
          <cell r="L1163">
            <v>177.62</v>
          </cell>
          <cell r="M1163">
            <v>36419</v>
          </cell>
          <cell r="N1163">
            <v>36920</v>
          </cell>
        </row>
        <row r="1164">
          <cell r="G1164">
            <v>35569</v>
          </cell>
          <cell r="H1164">
            <v>617.75</v>
          </cell>
          <cell r="K1164">
            <v>35569</v>
          </cell>
          <cell r="L1164">
            <v>167.94</v>
          </cell>
          <cell r="M1164">
            <v>36418</v>
          </cell>
          <cell r="N1164">
            <v>36917</v>
          </cell>
        </row>
        <row r="1165">
          <cell r="G1165">
            <v>35566</v>
          </cell>
          <cell r="H1165">
            <v>620.86</v>
          </cell>
          <cell r="K1165">
            <v>35566</v>
          </cell>
          <cell r="L1165">
            <v>166.98</v>
          </cell>
          <cell r="M1165">
            <v>36417</v>
          </cell>
          <cell r="N1165">
            <v>36916</v>
          </cell>
        </row>
        <row r="1166">
          <cell r="G1166">
            <v>35565</v>
          </cell>
          <cell r="H1166">
            <v>633.29999999999995</v>
          </cell>
          <cell r="K1166">
            <v>35565</v>
          </cell>
          <cell r="L1166">
            <v>172.06</v>
          </cell>
          <cell r="M1166">
            <v>36416</v>
          </cell>
          <cell r="N1166">
            <v>36915</v>
          </cell>
        </row>
        <row r="1167">
          <cell r="G1167">
            <v>35564</v>
          </cell>
          <cell r="H1167">
            <v>615.34</v>
          </cell>
          <cell r="K1167">
            <v>35564</v>
          </cell>
          <cell r="L1167">
            <v>162.18</v>
          </cell>
          <cell r="M1167">
            <v>36413</v>
          </cell>
          <cell r="N1167">
            <v>36914</v>
          </cell>
        </row>
        <row r="1168">
          <cell r="G1168">
            <v>35563</v>
          </cell>
          <cell r="H1168">
            <v>613.4</v>
          </cell>
          <cell r="K1168">
            <v>35563</v>
          </cell>
          <cell r="L1168">
            <v>153.49</v>
          </cell>
          <cell r="M1168">
            <v>36412</v>
          </cell>
          <cell r="N1168">
            <v>36913</v>
          </cell>
        </row>
        <row r="1169">
          <cell r="G1169">
            <v>35562</v>
          </cell>
          <cell r="H1169">
            <v>636.35</v>
          </cell>
          <cell r="K1169">
            <v>35562</v>
          </cell>
          <cell r="L1169">
            <v>156.51</v>
          </cell>
          <cell r="M1169">
            <v>36411</v>
          </cell>
          <cell r="N1169">
            <v>36910</v>
          </cell>
        </row>
        <row r="1170">
          <cell r="G1170">
            <v>35559</v>
          </cell>
          <cell r="H1170">
            <v>642.41</v>
          </cell>
          <cell r="K1170">
            <v>35559</v>
          </cell>
          <cell r="L1170">
            <v>160.16</v>
          </cell>
          <cell r="M1170">
            <v>36410</v>
          </cell>
          <cell r="N1170">
            <v>36909</v>
          </cell>
        </row>
        <row r="1171">
          <cell r="G1171">
            <v>35558</v>
          </cell>
          <cell r="H1171">
            <v>637.49</v>
          </cell>
          <cell r="K1171">
            <v>35558</v>
          </cell>
          <cell r="L1171">
            <v>160.94999999999999</v>
          </cell>
          <cell r="M1171">
            <v>36406</v>
          </cell>
          <cell r="N1171">
            <v>36908</v>
          </cell>
        </row>
        <row r="1172">
          <cell r="G1172">
            <v>35557</v>
          </cell>
          <cell r="H1172">
            <v>626.76</v>
          </cell>
          <cell r="K1172">
            <v>35557</v>
          </cell>
          <cell r="L1172">
            <v>153.97</v>
          </cell>
          <cell r="M1172">
            <v>36405</v>
          </cell>
          <cell r="N1172">
            <v>36907</v>
          </cell>
        </row>
        <row r="1173">
          <cell r="G1173">
            <v>35556</v>
          </cell>
          <cell r="H1173">
            <v>632.94000000000005</v>
          </cell>
          <cell r="K1173">
            <v>35556</v>
          </cell>
          <cell r="L1173">
            <v>151.75</v>
          </cell>
          <cell r="M1173">
            <v>36404</v>
          </cell>
          <cell r="N1173">
            <v>36903</v>
          </cell>
        </row>
        <row r="1174">
          <cell r="G1174">
            <v>35555</v>
          </cell>
          <cell r="H1174">
            <v>650.08000000000004</v>
          </cell>
          <cell r="K1174">
            <v>35555</v>
          </cell>
          <cell r="L1174">
            <v>156.83000000000001</v>
          </cell>
          <cell r="M1174">
            <v>36403</v>
          </cell>
          <cell r="N1174">
            <v>36902</v>
          </cell>
        </row>
        <row r="1175">
          <cell r="G1175">
            <v>35552</v>
          </cell>
          <cell r="H1175">
            <v>631.83000000000004</v>
          </cell>
          <cell r="K1175">
            <v>35552</v>
          </cell>
          <cell r="L1175">
            <v>146.35</v>
          </cell>
          <cell r="M1175">
            <v>36402</v>
          </cell>
          <cell r="N1175">
            <v>36901</v>
          </cell>
        </row>
        <row r="1176">
          <cell r="G1176">
            <v>35551</v>
          </cell>
          <cell r="H1176">
            <v>616.95000000000005</v>
          </cell>
          <cell r="K1176">
            <v>35551</v>
          </cell>
          <cell r="L1176">
            <v>138.41</v>
          </cell>
          <cell r="M1176">
            <v>36399</v>
          </cell>
          <cell r="N1176">
            <v>36900</v>
          </cell>
        </row>
        <row r="1177">
          <cell r="G1177">
            <v>35550</v>
          </cell>
          <cell r="H1177">
            <v>611.41</v>
          </cell>
          <cell r="K1177">
            <v>35550</v>
          </cell>
          <cell r="L1177">
            <v>139.36000000000001</v>
          </cell>
          <cell r="M1177">
            <v>36398</v>
          </cell>
          <cell r="N1177">
            <v>36899</v>
          </cell>
        </row>
        <row r="1178">
          <cell r="G1178">
            <v>35549</v>
          </cell>
          <cell r="H1178">
            <v>601.44000000000005</v>
          </cell>
          <cell r="K1178">
            <v>35549</v>
          </cell>
          <cell r="L1178">
            <v>136.51</v>
          </cell>
          <cell r="M1178">
            <v>36397</v>
          </cell>
          <cell r="N1178">
            <v>36896</v>
          </cell>
        </row>
        <row r="1179">
          <cell r="G1179">
            <v>35548</v>
          </cell>
          <cell r="H1179">
            <v>582.36</v>
          </cell>
          <cell r="K1179">
            <v>35548</v>
          </cell>
          <cell r="L1179">
            <v>129.21</v>
          </cell>
          <cell r="M1179">
            <v>36396</v>
          </cell>
          <cell r="N1179">
            <v>36895</v>
          </cell>
        </row>
        <row r="1180">
          <cell r="G1180">
            <v>35545</v>
          </cell>
          <cell r="H1180">
            <v>572.96</v>
          </cell>
          <cell r="K1180">
            <v>35545</v>
          </cell>
          <cell r="L1180">
            <v>123.49</v>
          </cell>
          <cell r="M1180">
            <v>36395</v>
          </cell>
          <cell r="N1180">
            <v>36894</v>
          </cell>
        </row>
        <row r="1181">
          <cell r="G1181">
            <v>35544</v>
          </cell>
          <cell r="H1181">
            <v>583.77</v>
          </cell>
          <cell r="K1181">
            <v>35544</v>
          </cell>
          <cell r="L1181">
            <v>128.25</v>
          </cell>
          <cell r="M1181">
            <v>36392</v>
          </cell>
          <cell r="N1181">
            <v>36893</v>
          </cell>
        </row>
        <row r="1182">
          <cell r="G1182">
            <v>35543</v>
          </cell>
          <cell r="H1182">
            <v>583.24</v>
          </cell>
          <cell r="K1182">
            <v>35543</v>
          </cell>
          <cell r="L1182">
            <v>126.51</v>
          </cell>
          <cell r="M1182">
            <v>36391</v>
          </cell>
          <cell r="N1182">
            <v>36889</v>
          </cell>
        </row>
        <row r="1183">
          <cell r="G1183">
            <v>35542</v>
          </cell>
          <cell r="H1183">
            <v>565.65</v>
          </cell>
          <cell r="K1183">
            <v>35542</v>
          </cell>
          <cell r="L1183">
            <v>122.86</v>
          </cell>
          <cell r="M1183">
            <v>36390</v>
          </cell>
          <cell r="N1183">
            <v>36888</v>
          </cell>
        </row>
        <row r="1184">
          <cell r="G1184">
            <v>35541</v>
          </cell>
          <cell r="H1184">
            <v>558.08000000000004</v>
          </cell>
          <cell r="K1184">
            <v>35541</v>
          </cell>
          <cell r="L1184">
            <v>116.19</v>
          </cell>
          <cell r="M1184">
            <v>36389</v>
          </cell>
          <cell r="N1184">
            <v>36887</v>
          </cell>
        </row>
        <row r="1185">
          <cell r="G1185">
            <v>35538</v>
          </cell>
          <cell r="H1185">
            <v>555.83000000000004</v>
          </cell>
          <cell r="K1185">
            <v>35538</v>
          </cell>
          <cell r="L1185">
            <v>120.63</v>
          </cell>
          <cell r="M1185">
            <v>36388</v>
          </cell>
          <cell r="N1185">
            <v>36886</v>
          </cell>
        </row>
        <row r="1186">
          <cell r="G1186">
            <v>35537</v>
          </cell>
          <cell r="H1186">
            <v>563.04</v>
          </cell>
          <cell r="K1186">
            <v>35537</v>
          </cell>
          <cell r="L1186">
            <v>126.19</v>
          </cell>
          <cell r="M1186">
            <v>36385</v>
          </cell>
          <cell r="N1186">
            <v>36882</v>
          </cell>
        </row>
        <row r="1187">
          <cell r="G1187">
            <v>35536</v>
          </cell>
          <cell r="H1187">
            <v>551.75</v>
          </cell>
          <cell r="K1187">
            <v>35536</v>
          </cell>
          <cell r="L1187">
            <v>119.05</v>
          </cell>
          <cell r="M1187">
            <v>36384</v>
          </cell>
          <cell r="N1187">
            <v>36881</v>
          </cell>
        </row>
        <row r="1188">
          <cell r="G1188">
            <v>35535</v>
          </cell>
          <cell r="H1188">
            <v>543.04999999999995</v>
          </cell>
          <cell r="K1188">
            <v>35535</v>
          </cell>
          <cell r="L1188">
            <v>121.27</v>
          </cell>
          <cell r="M1188">
            <v>36383</v>
          </cell>
          <cell r="N1188">
            <v>36880</v>
          </cell>
        </row>
        <row r="1189">
          <cell r="G1189">
            <v>35534</v>
          </cell>
          <cell r="H1189">
            <v>550.6</v>
          </cell>
          <cell r="K1189">
            <v>35534</v>
          </cell>
          <cell r="L1189">
            <v>125.71</v>
          </cell>
          <cell r="M1189">
            <v>36382</v>
          </cell>
          <cell r="N1189">
            <v>36879</v>
          </cell>
        </row>
        <row r="1190">
          <cell r="G1190">
            <v>35531</v>
          </cell>
          <cell r="H1190">
            <v>538.97</v>
          </cell>
          <cell r="K1190">
            <v>35531</v>
          </cell>
          <cell r="L1190">
            <v>127.62</v>
          </cell>
          <cell r="M1190">
            <v>36381</v>
          </cell>
          <cell r="N1190">
            <v>36878</v>
          </cell>
        </row>
        <row r="1191">
          <cell r="G1191">
            <v>35530</v>
          </cell>
          <cell r="H1191">
            <v>561.74</v>
          </cell>
          <cell r="K1191">
            <v>35530</v>
          </cell>
          <cell r="L1191">
            <v>131.43</v>
          </cell>
          <cell r="M1191">
            <v>36378</v>
          </cell>
          <cell r="N1191">
            <v>36875</v>
          </cell>
        </row>
        <row r="1192">
          <cell r="G1192">
            <v>35529</v>
          </cell>
          <cell r="H1192">
            <v>582.9</v>
          </cell>
          <cell r="K1192">
            <v>35529</v>
          </cell>
          <cell r="L1192">
            <v>134.91999999999999</v>
          </cell>
          <cell r="M1192">
            <v>36377</v>
          </cell>
          <cell r="N1192">
            <v>36874</v>
          </cell>
        </row>
        <row r="1193">
          <cell r="G1193">
            <v>35528</v>
          </cell>
          <cell r="H1193">
            <v>602.04</v>
          </cell>
          <cell r="K1193">
            <v>35528</v>
          </cell>
          <cell r="L1193">
            <v>135.87</v>
          </cell>
          <cell r="M1193">
            <v>36376</v>
          </cell>
          <cell r="N1193">
            <v>36873</v>
          </cell>
        </row>
        <row r="1194">
          <cell r="G1194">
            <v>35527</v>
          </cell>
          <cell r="H1194">
            <v>591.73</v>
          </cell>
          <cell r="K1194">
            <v>35527</v>
          </cell>
          <cell r="L1194">
            <v>135.87</v>
          </cell>
          <cell r="M1194">
            <v>36375</v>
          </cell>
          <cell r="N1194">
            <v>36872</v>
          </cell>
        </row>
        <row r="1195">
          <cell r="G1195">
            <v>35524</v>
          </cell>
          <cell r="H1195">
            <v>587.5</v>
          </cell>
          <cell r="K1195">
            <v>35524</v>
          </cell>
          <cell r="L1195">
            <v>132.69999999999999</v>
          </cell>
          <cell r="M1195">
            <v>36374</v>
          </cell>
          <cell r="N1195">
            <v>36871</v>
          </cell>
        </row>
        <row r="1196">
          <cell r="G1196">
            <v>35523</v>
          </cell>
          <cell r="H1196">
            <v>567.83000000000004</v>
          </cell>
          <cell r="K1196">
            <v>35523</v>
          </cell>
          <cell r="L1196">
            <v>123.17</v>
          </cell>
          <cell r="M1196">
            <v>36371</v>
          </cell>
          <cell r="N1196">
            <v>36868</v>
          </cell>
        </row>
        <row r="1197">
          <cell r="G1197">
            <v>35522</v>
          </cell>
          <cell r="H1197">
            <v>552.32000000000005</v>
          </cell>
          <cell r="K1197">
            <v>35522</v>
          </cell>
          <cell r="L1197">
            <v>120</v>
          </cell>
          <cell r="M1197">
            <v>36370</v>
          </cell>
          <cell r="N1197">
            <v>36867</v>
          </cell>
        </row>
        <row r="1198">
          <cell r="G1198">
            <v>35521</v>
          </cell>
          <cell r="H1198">
            <v>560.11</v>
          </cell>
          <cell r="K1198">
            <v>35521</v>
          </cell>
          <cell r="L1198">
            <v>119.4</v>
          </cell>
          <cell r="M1198">
            <v>36369</v>
          </cell>
          <cell r="N1198">
            <v>36866</v>
          </cell>
        </row>
        <row r="1199">
          <cell r="G1199">
            <v>35520</v>
          </cell>
          <cell r="H1199">
            <v>561.66999999999996</v>
          </cell>
          <cell r="K1199">
            <v>35520</v>
          </cell>
          <cell r="L1199">
            <v>117.78</v>
          </cell>
          <cell r="M1199">
            <v>36368</v>
          </cell>
          <cell r="N1199">
            <v>36865</v>
          </cell>
        </row>
        <row r="1200">
          <cell r="G1200">
            <v>35516</v>
          </cell>
          <cell r="H1200">
            <v>563.62</v>
          </cell>
          <cell r="K1200">
            <v>35516</v>
          </cell>
          <cell r="L1200">
            <v>122.54</v>
          </cell>
          <cell r="M1200">
            <v>36367</v>
          </cell>
          <cell r="N1200">
            <v>36864</v>
          </cell>
        </row>
        <row r="1201">
          <cell r="G1201">
            <v>35515</v>
          </cell>
          <cell r="H1201">
            <v>572.76</v>
          </cell>
          <cell r="K1201">
            <v>35515</v>
          </cell>
          <cell r="L1201">
            <v>129.21</v>
          </cell>
          <cell r="M1201">
            <v>36364</v>
          </cell>
          <cell r="N1201">
            <v>36861</v>
          </cell>
        </row>
        <row r="1202">
          <cell r="G1202">
            <v>35514</v>
          </cell>
          <cell r="H1202">
            <v>542.79999999999995</v>
          </cell>
          <cell r="K1202">
            <v>35514</v>
          </cell>
          <cell r="L1202">
            <v>125.08</v>
          </cell>
          <cell r="M1202">
            <v>36363</v>
          </cell>
          <cell r="N1202">
            <v>36860</v>
          </cell>
        </row>
        <row r="1203">
          <cell r="G1203">
            <v>35513</v>
          </cell>
          <cell r="H1203">
            <v>531.86</v>
          </cell>
          <cell r="K1203">
            <v>35513</v>
          </cell>
          <cell r="L1203">
            <v>121.9</v>
          </cell>
          <cell r="M1203">
            <v>36362</v>
          </cell>
          <cell r="N1203">
            <v>36859</v>
          </cell>
        </row>
        <row r="1204">
          <cell r="G1204">
            <v>35510</v>
          </cell>
          <cell r="H1204">
            <v>533.36</v>
          </cell>
          <cell r="K1204">
            <v>35510</v>
          </cell>
          <cell r="L1204">
            <v>115.87</v>
          </cell>
          <cell r="M1204">
            <v>36361</v>
          </cell>
          <cell r="N1204">
            <v>36858</v>
          </cell>
        </row>
        <row r="1205">
          <cell r="G1205">
            <v>35509</v>
          </cell>
          <cell r="H1205">
            <v>542.66999999999996</v>
          </cell>
          <cell r="K1205">
            <v>35509</v>
          </cell>
          <cell r="L1205">
            <v>115.87</v>
          </cell>
          <cell r="M1205">
            <v>36360</v>
          </cell>
          <cell r="N1205">
            <v>36857</v>
          </cell>
        </row>
        <row r="1206">
          <cell r="G1206">
            <v>35508</v>
          </cell>
          <cell r="H1206">
            <v>540.77</v>
          </cell>
          <cell r="K1206">
            <v>35508</v>
          </cell>
          <cell r="L1206">
            <v>116.83</v>
          </cell>
          <cell r="M1206">
            <v>36357</v>
          </cell>
          <cell r="N1206">
            <v>36854</v>
          </cell>
        </row>
        <row r="1207">
          <cell r="G1207">
            <v>35507</v>
          </cell>
          <cell r="H1207">
            <v>557.77</v>
          </cell>
          <cell r="K1207">
            <v>35507</v>
          </cell>
          <cell r="L1207">
            <v>123.02</v>
          </cell>
          <cell r="M1207">
            <v>36356</v>
          </cell>
          <cell r="N1207">
            <v>36853</v>
          </cell>
        </row>
        <row r="1208">
          <cell r="G1208">
            <v>35506</v>
          </cell>
          <cell r="H1208">
            <v>564.46</v>
          </cell>
          <cell r="K1208">
            <v>35506</v>
          </cell>
          <cell r="L1208">
            <v>127.3</v>
          </cell>
          <cell r="M1208">
            <v>36355</v>
          </cell>
          <cell r="N1208">
            <v>36852</v>
          </cell>
        </row>
        <row r="1209">
          <cell r="G1209">
            <v>35503</v>
          </cell>
          <cell r="H1209">
            <v>573.04999999999995</v>
          </cell>
          <cell r="K1209">
            <v>35503</v>
          </cell>
          <cell r="L1209">
            <v>132.38</v>
          </cell>
          <cell r="M1209">
            <v>36354</v>
          </cell>
          <cell r="N1209">
            <v>36851</v>
          </cell>
        </row>
        <row r="1210">
          <cell r="G1210">
            <v>35502</v>
          </cell>
          <cell r="H1210">
            <v>580.24</v>
          </cell>
          <cell r="K1210">
            <v>35502</v>
          </cell>
          <cell r="L1210">
            <v>131.75</v>
          </cell>
          <cell r="M1210">
            <v>36353</v>
          </cell>
          <cell r="N1210">
            <v>36850</v>
          </cell>
        </row>
        <row r="1211">
          <cell r="G1211">
            <v>35501</v>
          </cell>
          <cell r="H1211">
            <v>585.04</v>
          </cell>
          <cell r="K1211">
            <v>35501</v>
          </cell>
          <cell r="L1211">
            <v>129.84</v>
          </cell>
          <cell r="M1211">
            <v>36350</v>
          </cell>
          <cell r="N1211">
            <v>36847</v>
          </cell>
        </row>
        <row r="1212">
          <cell r="G1212">
            <v>35500</v>
          </cell>
          <cell r="H1212">
            <v>585.48</v>
          </cell>
          <cell r="K1212">
            <v>35500</v>
          </cell>
          <cell r="L1212">
            <v>131.11000000000001</v>
          </cell>
          <cell r="M1212">
            <v>36349</v>
          </cell>
          <cell r="N1212">
            <v>36846</v>
          </cell>
        </row>
        <row r="1213">
          <cell r="G1213">
            <v>35499</v>
          </cell>
          <cell r="H1213">
            <v>587.51</v>
          </cell>
          <cell r="K1213">
            <v>35499</v>
          </cell>
          <cell r="L1213">
            <v>136.51</v>
          </cell>
          <cell r="M1213">
            <v>36348</v>
          </cell>
          <cell r="N1213">
            <v>36845</v>
          </cell>
        </row>
        <row r="1214">
          <cell r="G1214">
            <v>35496</v>
          </cell>
          <cell r="H1214">
            <v>581.23</v>
          </cell>
          <cell r="K1214">
            <v>35496</v>
          </cell>
          <cell r="L1214">
            <v>131.43</v>
          </cell>
          <cell r="M1214">
            <v>36347</v>
          </cell>
          <cell r="N1214">
            <v>36844</v>
          </cell>
        </row>
        <row r="1215">
          <cell r="G1215">
            <v>35495</v>
          </cell>
          <cell r="H1215">
            <v>585.4</v>
          </cell>
          <cell r="K1215">
            <v>35495</v>
          </cell>
          <cell r="L1215">
            <v>128.88999999999999</v>
          </cell>
          <cell r="M1215">
            <v>36343</v>
          </cell>
          <cell r="N1215">
            <v>36843</v>
          </cell>
        </row>
        <row r="1216">
          <cell r="G1216">
            <v>35494</v>
          </cell>
          <cell r="H1216">
            <v>602.28</v>
          </cell>
          <cell r="K1216">
            <v>35494</v>
          </cell>
          <cell r="L1216">
            <v>131.75</v>
          </cell>
          <cell r="M1216">
            <v>36342</v>
          </cell>
          <cell r="N1216">
            <v>36840</v>
          </cell>
        </row>
        <row r="1217">
          <cell r="G1217">
            <v>35493</v>
          </cell>
          <cell r="H1217">
            <v>588.25</v>
          </cell>
          <cell r="K1217">
            <v>35493</v>
          </cell>
          <cell r="L1217">
            <v>131.43</v>
          </cell>
          <cell r="M1217">
            <v>36341</v>
          </cell>
          <cell r="N1217">
            <v>36839</v>
          </cell>
        </row>
        <row r="1218">
          <cell r="G1218">
            <v>35492</v>
          </cell>
          <cell r="H1218">
            <v>581.39</v>
          </cell>
          <cell r="K1218">
            <v>35492</v>
          </cell>
          <cell r="L1218">
            <v>132.06</v>
          </cell>
          <cell r="M1218">
            <v>36340</v>
          </cell>
          <cell r="N1218">
            <v>36838</v>
          </cell>
        </row>
        <row r="1219">
          <cell r="G1219">
            <v>35489</v>
          </cell>
          <cell r="H1219">
            <v>565.66999999999996</v>
          </cell>
          <cell r="K1219">
            <v>35489</v>
          </cell>
          <cell r="L1219">
            <v>128.57</v>
          </cell>
          <cell r="M1219">
            <v>36339</v>
          </cell>
          <cell r="N1219">
            <v>36837</v>
          </cell>
        </row>
        <row r="1220">
          <cell r="G1220">
            <v>35488</v>
          </cell>
          <cell r="H1220">
            <v>558.07000000000005</v>
          </cell>
          <cell r="K1220">
            <v>35488</v>
          </cell>
          <cell r="L1220">
            <v>120.63</v>
          </cell>
          <cell r="M1220">
            <v>36336</v>
          </cell>
          <cell r="N1220">
            <v>36836</v>
          </cell>
        </row>
        <row r="1221">
          <cell r="G1221">
            <v>35487</v>
          </cell>
          <cell r="H1221">
            <v>583.4</v>
          </cell>
          <cell r="K1221">
            <v>35487</v>
          </cell>
          <cell r="L1221">
            <v>131.59</v>
          </cell>
          <cell r="M1221">
            <v>36335</v>
          </cell>
          <cell r="N1221">
            <v>36833</v>
          </cell>
        </row>
        <row r="1222">
          <cell r="G1222">
            <v>35486</v>
          </cell>
          <cell r="H1222">
            <v>590.83000000000004</v>
          </cell>
          <cell r="K1222">
            <v>35486</v>
          </cell>
          <cell r="L1222">
            <v>130.79</v>
          </cell>
          <cell r="M1222">
            <v>36334</v>
          </cell>
          <cell r="N1222">
            <v>36832</v>
          </cell>
        </row>
        <row r="1223">
          <cell r="G1223">
            <v>35485</v>
          </cell>
          <cell r="H1223">
            <v>590.63</v>
          </cell>
          <cell r="K1223">
            <v>35485</v>
          </cell>
          <cell r="L1223">
            <v>127.62</v>
          </cell>
          <cell r="M1223">
            <v>36333</v>
          </cell>
          <cell r="N1223">
            <v>36831</v>
          </cell>
        </row>
        <row r="1224">
          <cell r="G1224">
            <v>35482</v>
          </cell>
          <cell r="H1224">
            <v>576.48</v>
          </cell>
          <cell r="K1224">
            <v>35482</v>
          </cell>
          <cell r="L1224">
            <v>128.57</v>
          </cell>
          <cell r="M1224">
            <v>36332</v>
          </cell>
          <cell r="N1224">
            <v>36830</v>
          </cell>
        </row>
        <row r="1225">
          <cell r="G1225">
            <v>35481</v>
          </cell>
          <cell r="H1225">
            <v>590.76</v>
          </cell>
          <cell r="K1225">
            <v>35481</v>
          </cell>
          <cell r="L1225">
            <v>134.6</v>
          </cell>
          <cell r="M1225">
            <v>36329</v>
          </cell>
          <cell r="N1225">
            <v>36829</v>
          </cell>
        </row>
        <row r="1226">
          <cell r="G1226">
            <v>35480</v>
          </cell>
          <cell r="H1226">
            <v>603.71</v>
          </cell>
          <cell r="K1226">
            <v>35480</v>
          </cell>
          <cell r="L1226">
            <v>138.25</v>
          </cell>
          <cell r="M1226">
            <v>36328</v>
          </cell>
          <cell r="N1226">
            <v>36826</v>
          </cell>
        </row>
        <row r="1227">
          <cell r="G1227">
            <v>35479</v>
          </cell>
          <cell r="H1227">
            <v>603.95000000000005</v>
          </cell>
          <cell r="K1227">
            <v>35479</v>
          </cell>
          <cell r="L1227">
            <v>133.65</v>
          </cell>
          <cell r="M1227">
            <v>36327</v>
          </cell>
          <cell r="N1227">
            <v>36825</v>
          </cell>
        </row>
        <row r="1228">
          <cell r="G1228">
            <v>35475</v>
          </cell>
          <cell r="H1228">
            <v>602.23</v>
          </cell>
          <cell r="K1228">
            <v>35475</v>
          </cell>
          <cell r="L1228">
            <v>134.29</v>
          </cell>
          <cell r="M1228">
            <v>36326</v>
          </cell>
          <cell r="N1228">
            <v>36824</v>
          </cell>
        </row>
        <row r="1229">
          <cell r="G1229">
            <v>35474</v>
          </cell>
          <cell r="H1229">
            <v>608.89</v>
          </cell>
          <cell r="K1229">
            <v>35474</v>
          </cell>
          <cell r="L1229">
            <v>133.97</v>
          </cell>
          <cell r="M1229">
            <v>36325</v>
          </cell>
          <cell r="N1229">
            <v>36823</v>
          </cell>
        </row>
        <row r="1230">
          <cell r="G1230">
            <v>35473</v>
          </cell>
          <cell r="H1230">
            <v>608.73</v>
          </cell>
          <cell r="K1230">
            <v>35473</v>
          </cell>
          <cell r="L1230">
            <v>132.38</v>
          </cell>
          <cell r="M1230">
            <v>36322</v>
          </cell>
          <cell r="N1230">
            <v>36822</v>
          </cell>
        </row>
        <row r="1231">
          <cell r="G1231">
            <v>35472</v>
          </cell>
          <cell r="H1231">
            <v>586.66999999999996</v>
          </cell>
          <cell r="K1231">
            <v>35472</v>
          </cell>
          <cell r="L1231">
            <v>114.6</v>
          </cell>
          <cell r="M1231">
            <v>36321</v>
          </cell>
          <cell r="N1231">
            <v>36819</v>
          </cell>
        </row>
        <row r="1232">
          <cell r="G1232">
            <v>35471</v>
          </cell>
          <cell r="H1232">
            <v>587.48</v>
          </cell>
          <cell r="K1232">
            <v>35471</v>
          </cell>
          <cell r="L1232">
            <v>118.09</v>
          </cell>
          <cell r="M1232">
            <v>36320</v>
          </cell>
          <cell r="N1232">
            <v>36818</v>
          </cell>
        </row>
        <row r="1233">
          <cell r="G1233">
            <v>35468</v>
          </cell>
          <cell r="H1233">
            <v>607.14</v>
          </cell>
          <cell r="K1233">
            <v>35468</v>
          </cell>
          <cell r="L1233">
            <v>124.13</v>
          </cell>
          <cell r="M1233">
            <v>36319</v>
          </cell>
          <cell r="N1233">
            <v>36817</v>
          </cell>
        </row>
        <row r="1234">
          <cell r="G1234">
            <v>35467</v>
          </cell>
          <cell r="H1234">
            <v>593.5</v>
          </cell>
          <cell r="K1234">
            <v>35467</v>
          </cell>
          <cell r="L1234">
            <v>120.95</v>
          </cell>
          <cell r="M1234">
            <v>36318</v>
          </cell>
          <cell r="N1234">
            <v>36816</v>
          </cell>
        </row>
        <row r="1235">
          <cell r="G1235">
            <v>35466</v>
          </cell>
          <cell r="H1235">
            <v>603.24</v>
          </cell>
          <cell r="K1235">
            <v>35466</v>
          </cell>
          <cell r="L1235">
            <v>112.06</v>
          </cell>
          <cell r="M1235">
            <v>36315</v>
          </cell>
          <cell r="N1235">
            <v>36815</v>
          </cell>
        </row>
        <row r="1236">
          <cell r="G1236">
            <v>35465</v>
          </cell>
          <cell r="H1236">
            <v>630.78</v>
          </cell>
          <cell r="K1236">
            <v>35465</v>
          </cell>
          <cell r="L1236">
            <v>118.09</v>
          </cell>
          <cell r="M1236">
            <v>36314</v>
          </cell>
          <cell r="N1236">
            <v>36812</v>
          </cell>
        </row>
        <row r="1237">
          <cell r="G1237">
            <v>35464</v>
          </cell>
          <cell r="H1237">
            <v>628.91999999999996</v>
          </cell>
          <cell r="K1237">
            <v>35464</v>
          </cell>
          <cell r="L1237">
            <v>121.9</v>
          </cell>
          <cell r="M1237">
            <v>36313</v>
          </cell>
          <cell r="N1237">
            <v>36811</v>
          </cell>
        </row>
        <row r="1238">
          <cell r="G1238">
            <v>35461</v>
          </cell>
          <cell r="H1238">
            <v>627.21</v>
          </cell>
          <cell r="K1238">
            <v>35461</v>
          </cell>
          <cell r="L1238">
            <v>125.4</v>
          </cell>
          <cell r="M1238">
            <v>36312</v>
          </cell>
          <cell r="N1238">
            <v>36810</v>
          </cell>
        </row>
        <row r="1239">
          <cell r="G1239">
            <v>35460</v>
          </cell>
          <cell r="H1239">
            <v>617.41999999999996</v>
          </cell>
          <cell r="K1239">
            <v>35460</v>
          </cell>
          <cell r="L1239">
            <v>122.86</v>
          </cell>
          <cell r="M1239">
            <v>36308</v>
          </cell>
          <cell r="N1239">
            <v>36809</v>
          </cell>
        </row>
        <row r="1240">
          <cell r="G1240">
            <v>35459</v>
          </cell>
          <cell r="H1240">
            <v>592.96</v>
          </cell>
          <cell r="K1240">
            <v>35459</v>
          </cell>
          <cell r="L1240">
            <v>116.51</v>
          </cell>
          <cell r="M1240">
            <v>36307</v>
          </cell>
          <cell r="N1240">
            <v>36808</v>
          </cell>
        </row>
        <row r="1241">
          <cell r="G1241">
            <v>35458</v>
          </cell>
          <cell r="H1241">
            <v>580.92999999999995</v>
          </cell>
          <cell r="K1241">
            <v>35458</v>
          </cell>
          <cell r="L1241">
            <v>115.87</v>
          </cell>
          <cell r="M1241">
            <v>36306</v>
          </cell>
          <cell r="N1241">
            <v>36805</v>
          </cell>
        </row>
        <row r="1242">
          <cell r="G1242">
            <v>35457</v>
          </cell>
          <cell r="H1242">
            <v>578.85</v>
          </cell>
          <cell r="K1242">
            <v>35457</v>
          </cell>
          <cell r="L1242">
            <v>113.33</v>
          </cell>
          <cell r="M1242">
            <v>36305</v>
          </cell>
          <cell r="N1242">
            <v>36804</v>
          </cell>
        </row>
        <row r="1243">
          <cell r="G1243">
            <v>35454</v>
          </cell>
          <cell r="H1243">
            <v>579.47</v>
          </cell>
          <cell r="K1243">
            <v>35454</v>
          </cell>
          <cell r="L1243">
            <v>113.97</v>
          </cell>
          <cell r="M1243">
            <v>36304</v>
          </cell>
          <cell r="N1243">
            <v>36803</v>
          </cell>
        </row>
        <row r="1244">
          <cell r="G1244">
            <v>35453</v>
          </cell>
          <cell r="H1244">
            <v>585.1</v>
          </cell>
          <cell r="K1244">
            <v>35453</v>
          </cell>
          <cell r="L1244">
            <v>119.36</v>
          </cell>
          <cell r="M1244">
            <v>36301</v>
          </cell>
          <cell r="N1244">
            <v>36802</v>
          </cell>
        </row>
        <row r="1245">
          <cell r="G1245">
            <v>35452</v>
          </cell>
          <cell r="H1245">
            <v>580.59</v>
          </cell>
          <cell r="K1245">
            <v>35452</v>
          </cell>
          <cell r="L1245">
            <v>119.05</v>
          </cell>
          <cell r="M1245">
            <v>36300</v>
          </cell>
          <cell r="N1245">
            <v>36801</v>
          </cell>
        </row>
        <row r="1246">
          <cell r="G1246">
            <v>35451</v>
          </cell>
          <cell r="H1246">
            <v>566.57000000000005</v>
          </cell>
          <cell r="K1246">
            <v>35451</v>
          </cell>
          <cell r="L1246">
            <v>122.7</v>
          </cell>
          <cell r="M1246">
            <v>36299</v>
          </cell>
          <cell r="N1246">
            <v>36798</v>
          </cell>
        </row>
        <row r="1247">
          <cell r="G1247">
            <v>35450</v>
          </cell>
          <cell r="H1247">
            <v>559.02</v>
          </cell>
          <cell r="K1247">
            <v>35450</v>
          </cell>
          <cell r="L1247">
            <v>120.16</v>
          </cell>
          <cell r="M1247">
            <v>36298</v>
          </cell>
          <cell r="N1247">
            <v>36797</v>
          </cell>
        </row>
        <row r="1248">
          <cell r="G1248">
            <v>35447</v>
          </cell>
          <cell r="H1248">
            <v>558.91999999999996</v>
          </cell>
          <cell r="K1248">
            <v>35447</v>
          </cell>
          <cell r="L1248">
            <v>115.87</v>
          </cell>
          <cell r="M1248">
            <v>36297</v>
          </cell>
          <cell r="N1248">
            <v>36796</v>
          </cell>
        </row>
        <row r="1249">
          <cell r="G1249">
            <v>35446</v>
          </cell>
          <cell r="H1249">
            <v>554.30999999999995</v>
          </cell>
          <cell r="K1249">
            <v>35446</v>
          </cell>
          <cell r="L1249">
            <v>114.6</v>
          </cell>
          <cell r="M1249">
            <v>36294</v>
          </cell>
          <cell r="N1249">
            <v>36795</v>
          </cell>
        </row>
        <row r="1250">
          <cell r="G1250">
            <v>35445</v>
          </cell>
          <cell r="H1250">
            <v>553.03</v>
          </cell>
          <cell r="K1250">
            <v>35445</v>
          </cell>
          <cell r="L1250">
            <v>113.97</v>
          </cell>
          <cell r="M1250">
            <v>36293</v>
          </cell>
          <cell r="N1250">
            <v>36794</v>
          </cell>
        </row>
        <row r="1251">
          <cell r="G1251">
            <v>35444</v>
          </cell>
          <cell r="H1251">
            <v>568.47</v>
          </cell>
          <cell r="K1251">
            <v>35444</v>
          </cell>
          <cell r="L1251">
            <v>110.79</v>
          </cell>
          <cell r="M1251">
            <v>36292</v>
          </cell>
          <cell r="N1251">
            <v>36791</v>
          </cell>
        </row>
        <row r="1252">
          <cell r="G1252">
            <v>35443</v>
          </cell>
          <cell r="H1252">
            <v>564.64</v>
          </cell>
          <cell r="K1252">
            <v>35443</v>
          </cell>
          <cell r="L1252">
            <v>109.52</v>
          </cell>
          <cell r="M1252">
            <v>36291</v>
          </cell>
          <cell r="N1252">
            <v>36790</v>
          </cell>
        </row>
        <row r="1253">
          <cell r="G1253">
            <v>35440</v>
          </cell>
          <cell r="H1253">
            <v>556.14</v>
          </cell>
          <cell r="K1253">
            <v>35440</v>
          </cell>
          <cell r="L1253">
            <v>106.35</v>
          </cell>
          <cell r="M1253">
            <v>36290</v>
          </cell>
          <cell r="N1253">
            <v>36789</v>
          </cell>
        </row>
        <row r="1254">
          <cell r="G1254">
            <v>35439</v>
          </cell>
          <cell r="H1254">
            <v>549.87</v>
          </cell>
          <cell r="K1254">
            <v>35439</v>
          </cell>
          <cell r="L1254">
            <v>103.81</v>
          </cell>
          <cell r="M1254">
            <v>36287</v>
          </cell>
          <cell r="N1254">
            <v>36788</v>
          </cell>
        </row>
        <row r="1255">
          <cell r="G1255">
            <v>35438</v>
          </cell>
          <cell r="H1255">
            <v>550.22</v>
          </cell>
          <cell r="K1255">
            <v>35438</v>
          </cell>
          <cell r="L1255">
            <v>100.95</v>
          </cell>
          <cell r="M1255">
            <v>36286</v>
          </cell>
          <cell r="N1255">
            <v>36787</v>
          </cell>
        </row>
        <row r="1256">
          <cell r="G1256">
            <v>35437</v>
          </cell>
          <cell r="H1256">
            <v>553.32000000000005</v>
          </cell>
          <cell r="K1256">
            <v>35437</v>
          </cell>
          <cell r="L1256">
            <v>98.25</v>
          </cell>
          <cell r="M1256">
            <v>36285</v>
          </cell>
          <cell r="N1256">
            <v>36784</v>
          </cell>
        </row>
        <row r="1257">
          <cell r="G1257">
            <v>35436</v>
          </cell>
          <cell r="H1257">
            <v>537.05999999999995</v>
          </cell>
          <cell r="K1257">
            <v>35436</v>
          </cell>
          <cell r="L1257">
            <v>97.78</v>
          </cell>
          <cell r="M1257">
            <v>36284</v>
          </cell>
          <cell r="N1257">
            <v>36783</v>
          </cell>
        </row>
        <row r="1258">
          <cell r="G1258">
            <v>35433</v>
          </cell>
          <cell r="H1258">
            <v>535.48</v>
          </cell>
          <cell r="K1258">
            <v>35433</v>
          </cell>
          <cell r="L1258">
            <v>95.24</v>
          </cell>
          <cell r="M1258">
            <v>36283</v>
          </cell>
          <cell r="N1258">
            <v>36782</v>
          </cell>
        </row>
        <row r="1259">
          <cell r="G1259">
            <v>35432</v>
          </cell>
          <cell r="H1259">
            <v>505.48</v>
          </cell>
          <cell r="K1259">
            <v>35432</v>
          </cell>
          <cell r="L1259">
            <v>89.52</v>
          </cell>
          <cell r="M1259">
            <v>36280</v>
          </cell>
          <cell r="N1259">
            <v>36781</v>
          </cell>
        </row>
        <row r="1260">
          <cell r="M1260">
            <v>36279</v>
          </cell>
          <cell r="N1260">
            <v>36780</v>
          </cell>
        </row>
        <row r="1261">
          <cell r="M1261">
            <v>36278</v>
          </cell>
          <cell r="N1261">
            <v>36777</v>
          </cell>
        </row>
        <row r="1262">
          <cell r="M1262">
            <v>36277</v>
          </cell>
          <cell r="N1262">
            <v>36776</v>
          </cell>
        </row>
        <row r="1263">
          <cell r="M1263">
            <v>36276</v>
          </cell>
          <cell r="N1263">
            <v>36775</v>
          </cell>
        </row>
        <row r="1264">
          <cell r="M1264">
            <v>36273</v>
          </cell>
          <cell r="N1264">
            <v>36774</v>
          </cell>
        </row>
        <row r="1265">
          <cell r="M1265">
            <v>36272</v>
          </cell>
          <cell r="N1265">
            <v>36770</v>
          </cell>
        </row>
        <row r="1266">
          <cell r="M1266">
            <v>36271</v>
          </cell>
          <cell r="N1266">
            <v>36769</v>
          </cell>
        </row>
        <row r="1267">
          <cell r="M1267">
            <v>36270</v>
          </cell>
          <cell r="N1267">
            <v>36768</v>
          </cell>
        </row>
        <row r="1268">
          <cell r="M1268">
            <v>36269</v>
          </cell>
          <cell r="N1268">
            <v>36767</v>
          </cell>
        </row>
        <row r="1269">
          <cell r="M1269">
            <v>36266</v>
          </cell>
          <cell r="N1269">
            <v>36766</v>
          </cell>
        </row>
        <row r="1270">
          <cell r="M1270">
            <v>36265</v>
          </cell>
          <cell r="N1270">
            <v>36763</v>
          </cell>
        </row>
        <row r="1271">
          <cell r="M1271">
            <v>36264</v>
          </cell>
          <cell r="N1271">
            <v>36762</v>
          </cell>
        </row>
        <row r="1272">
          <cell r="M1272">
            <v>36263</v>
          </cell>
          <cell r="N1272">
            <v>36761</v>
          </cell>
        </row>
        <row r="1273">
          <cell r="M1273">
            <v>36262</v>
          </cell>
          <cell r="N1273">
            <v>36760</v>
          </cell>
        </row>
        <row r="1274">
          <cell r="M1274">
            <v>36259</v>
          </cell>
          <cell r="N1274">
            <v>36759</v>
          </cell>
        </row>
        <row r="1275">
          <cell r="M1275">
            <v>36258</v>
          </cell>
          <cell r="N1275">
            <v>36756</v>
          </cell>
        </row>
        <row r="1276">
          <cell r="M1276">
            <v>36257</v>
          </cell>
          <cell r="N1276">
            <v>36755</v>
          </cell>
        </row>
        <row r="1277">
          <cell r="M1277">
            <v>36256</v>
          </cell>
          <cell r="N1277">
            <v>36754</v>
          </cell>
        </row>
        <row r="1278">
          <cell r="M1278">
            <v>36255</v>
          </cell>
          <cell r="N1278">
            <v>36753</v>
          </cell>
        </row>
        <row r="1279">
          <cell r="M1279">
            <v>36251</v>
          </cell>
          <cell r="N1279">
            <v>36752</v>
          </cell>
        </row>
        <row r="1280">
          <cell r="M1280">
            <v>36250</v>
          </cell>
          <cell r="N1280">
            <v>36749</v>
          </cell>
        </row>
        <row r="1281">
          <cell r="M1281">
            <v>36249</v>
          </cell>
          <cell r="N1281">
            <v>36748</v>
          </cell>
        </row>
        <row r="1282">
          <cell r="M1282">
            <v>36248</v>
          </cell>
          <cell r="N1282">
            <v>36747</v>
          </cell>
        </row>
        <row r="1283">
          <cell r="M1283">
            <v>36245</v>
          </cell>
          <cell r="N1283">
            <v>36746</v>
          </cell>
        </row>
        <row r="1284">
          <cell r="M1284">
            <v>36244</v>
          </cell>
          <cell r="N1284">
            <v>36745</v>
          </cell>
        </row>
        <row r="1285">
          <cell r="M1285">
            <v>36243</v>
          </cell>
          <cell r="N1285">
            <v>36742</v>
          </cell>
        </row>
        <row r="1286">
          <cell r="M1286">
            <v>36242</v>
          </cell>
          <cell r="N1286">
            <v>36741</v>
          </cell>
        </row>
        <row r="1287">
          <cell r="M1287">
            <v>36241</v>
          </cell>
          <cell r="N1287">
            <v>36740</v>
          </cell>
        </row>
        <row r="1288">
          <cell r="M1288">
            <v>36238</v>
          </cell>
          <cell r="N1288">
            <v>36739</v>
          </cell>
        </row>
        <row r="1289">
          <cell r="M1289">
            <v>36237</v>
          </cell>
          <cell r="N1289">
            <v>36738</v>
          </cell>
        </row>
        <row r="1290">
          <cell r="M1290">
            <v>36236</v>
          </cell>
          <cell r="N1290">
            <v>36735</v>
          </cell>
        </row>
        <row r="1291">
          <cell r="M1291">
            <v>36235</v>
          </cell>
          <cell r="N1291">
            <v>36734</v>
          </cell>
        </row>
        <row r="1292">
          <cell r="M1292">
            <v>36234</v>
          </cell>
          <cell r="N1292">
            <v>36733</v>
          </cell>
        </row>
        <row r="1293">
          <cell r="M1293">
            <v>36231</v>
          </cell>
          <cell r="N1293">
            <v>36732</v>
          </cell>
        </row>
        <row r="1294">
          <cell r="M1294">
            <v>36230</v>
          </cell>
          <cell r="N1294">
            <v>36731</v>
          </cell>
        </row>
        <row r="1295">
          <cell r="M1295">
            <v>36229</v>
          </cell>
          <cell r="N1295">
            <v>36728</v>
          </cell>
        </row>
        <row r="1296">
          <cell r="M1296">
            <v>36228</v>
          </cell>
          <cell r="N1296">
            <v>36727</v>
          </cell>
        </row>
        <row r="1297">
          <cell r="M1297">
            <v>36227</v>
          </cell>
          <cell r="N1297">
            <v>36726</v>
          </cell>
        </row>
        <row r="1298">
          <cell r="M1298">
            <v>36224</v>
          </cell>
          <cell r="N1298">
            <v>36725</v>
          </cell>
        </row>
        <row r="1299">
          <cell r="M1299">
            <v>36223</v>
          </cell>
          <cell r="N1299">
            <v>36724</v>
          </cell>
        </row>
        <row r="1300">
          <cell r="M1300">
            <v>36222</v>
          </cell>
          <cell r="N1300">
            <v>36721</v>
          </cell>
        </row>
        <row r="1301">
          <cell r="M1301">
            <v>36221</v>
          </cell>
          <cell r="N1301">
            <v>36720</v>
          </cell>
        </row>
        <row r="1302">
          <cell r="M1302">
            <v>36220</v>
          </cell>
          <cell r="N1302">
            <v>36719</v>
          </cell>
        </row>
        <row r="1303">
          <cell r="M1303">
            <v>36217</v>
          </cell>
          <cell r="N1303">
            <v>36718</v>
          </cell>
        </row>
        <row r="1304">
          <cell r="M1304">
            <v>36216</v>
          </cell>
          <cell r="N1304">
            <v>36717</v>
          </cell>
        </row>
        <row r="1305">
          <cell r="M1305">
            <v>36215</v>
          </cell>
          <cell r="N1305">
            <v>36714</v>
          </cell>
        </row>
        <row r="1306">
          <cell r="M1306">
            <v>36214</v>
          </cell>
          <cell r="N1306">
            <v>36713</v>
          </cell>
        </row>
        <row r="1307">
          <cell r="M1307">
            <v>36213</v>
          </cell>
          <cell r="N1307">
            <v>36712</v>
          </cell>
        </row>
        <row r="1308">
          <cell r="M1308">
            <v>36210</v>
          </cell>
          <cell r="N1308">
            <v>36710</v>
          </cell>
        </row>
        <row r="1309">
          <cell r="M1309">
            <v>36209</v>
          </cell>
          <cell r="N1309">
            <v>36707</v>
          </cell>
        </row>
        <row r="1310">
          <cell r="M1310">
            <v>36208</v>
          </cell>
          <cell r="N1310">
            <v>36706</v>
          </cell>
        </row>
        <row r="1311">
          <cell r="M1311">
            <v>36207</v>
          </cell>
          <cell r="N1311">
            <v>36705</v>
          </cell>
        </row>
        <row r="1312">
          <cell r="M1312">
            <v>36203</v>
          </cell>
          <cell r="N1312">
            <v>36704</v>
          </cell>
        </row>
        <row r="1313">
          <cell r="M1313">
            <v>36202</v>
          </cell>
          <cell r="N1313">
            <v>36703</v>
          </cell>
        </row>
        <row r="1314">
          <cell r="M1314">
            <v>36201</v>
          </cell>
          <cell r="N1314">
            <v>36700</v>
          </cell>
        </row>
        <row r="1315">
          <cell r="M1315">
            <v>36200</v>
          </cell>
          <cell r="N1315">
            <v>36699</v>
          </cell>
        </row>
        <row r="1316">
          <cell r="M1316">
            <v>36199</v>
          </cell>
          <cell r="N1316">
            <v>36698</v>
          </cell>
        </row>
        <row r="1317">
          <cell r="M1317">
            <v>36196</v>
          </cell>
          <cell r="N1317">
            <v>36697</v>
          </cell>
        </row>
        <row r="1318">
          <cell r="M1318">
            <v>36195</v>
          </cell>
          <cell r="N1318">
            <v>36696</v>
          </cell>
        </row>
        <row r="1319">
          <cell r="M1319">
            <v>36194</v>
          </cell>
          <cell r="N1319">
            <v>36693</v>
          </cell>
        </row>
        <row r="1320">
          <cell r="M1320">
            <v>36193</v>
          </cell>
          <cell r="N1320">
            <v>36692</v>
          </cell>
        </row>
        <row r="1321">
          <cell r="M1321">
            <v>36192</v>
          </cell>
          <cell r="N1321">
            <v>36691</v>
          </cell>
        </row>
        <row r="1322">
          <cell r="M1322">
            <v>36189</v>
          </cell>
          <cell r="N1322">
            <v>36690</v>
          </cell>
        </row>
        <row r="1323">
          <cell r="M1323">
            <v>36188</v>
          </cell>
          <cell r="N1323">
            <v>36689</v>
          </cell>
        </row>
        <row r="1324">
          <cell r="M1324">
            <v>36187</v>
          </cell>
          <cell r="N1324">
            <v>36686</v>
          </cell>
        </row>
        <row r="1325">
          <cell r="M1325">
            <v>36186</v>
          </cell>
          <cell r="N1325">
            <v>36685</v>
          </cell>
        </row>
        <row r="1326">
          <cell r="M1326">
            <v>36185</v>
          </cell>
          <cell r="N1326">
            <v>36684</v>
          </cell>
        </row>
        <row r="1327">
          <cell r="M1327">
            <v>36182</v>
          </cell>
          <cell r="N1327">
            <v>36683</v>
          </cell>
        </row>
        <row r="1328">
          <cell r="M1328">
            <v>36181</v>
          </cell>
          <cell r="N1328">
            <v>36682</v>
          </cell>
        </row>
        <row r="1329">
          <cell r="M1329">
            <v>36180</v>
          </cell>
          <cell r="N1329">
            <v>36679</v>
          </cell>
        </row>
        <row r="1330">
          <cell r="M1330">
            <v>36179</v>
          </cell>
          <cell r="N1330">
            <v>36678</v>
          </cell>
        </row>
        <row r="1331">
          <cell r="M1331">
            <v>36175</v>
          </cell>
          <cell r="N1331">
            <v>36677</v>
          </cell>
        </row>
        <row r="1332">
          <cell r="M1332">
            <v>36174</v>
          </cell>
          <cell r="N1332">
            <v>36676</v>
          </cell>
        </row>
        <row r="1333">
          <cell r="M1333">
            <v>36173</v>
          </cell>
          <cell r="N1333">
            <v>36672</v>
          </cell>
        </row>
        <row r="1334">
          <cell r="M1334">
            <v>36172</v>
          </cell>
          <cell r="N1334">
            <v>36671</v>
          </cell>
        </row>
        <row r="1335">
          <cell r="M1335">
            <v>36171</v>
          </cell>
          <cell r="N1335">
            <v>36670</v>
          </cell>
        </row>
        <row r="1336">
          <cell r="M1336">
            <v>36168</v>
          </cell>
          <cell r="N1336">
            <v>36669</v>
          </cell>
        </row>
        <row r="1337">
          <cell r="M1337">
            <v>36167</v>
          </cell>
          <cell r="N1337">
            <v>36668</v>
          </cell>
        </row>
        <row r="1338">
          <cell r="M1338">
            <v>36166</v>
          </cell>
          <cell r="N1338">
            <v>36665</v>
          </cell>
        </row>
        <row r="1339">
          <cell r="M1339">
            <v>36165</v>
          </cell>
          <cell r="N1339">
            <v>36664</v>
          </cell>
        </row>
        <row r="1340">
          <cell r="M1340">
            <v>36164</v>
          </cell>
          <cell r="N1340">
            <v>36663</v>
          </cell>
        </row>
        <row r="1341">
          <cell r="M1341">
            <v>36160</v>
          </cell>
          <cell r="N1341">
            <v>36662</v>
          </cell>
        </row>
        <row r="1342">
          <cell r="M1342">
            <v>36159</v>
          </cell>
          <cell r="N1342">
            <v>36661</v>
          </cell>
        </row>
        <row r="1343">
          <cell r="M1343">
            <v>36158</v>
          </cell>
          <cell r="N1343">
            <v>36658</v>
          </cell>
        </row>
        <row r="1344">
          <cell r="M1344">
            <v>36157</v>
          </cell>
          <cell r="N1344">
            <v>36657</v>
          </cell>
        </row>
        <row r="1345">
          <cell r="M1345">
            <v>36153</v>
          </cell>
          <cell r="N1345">
            <v>36656</v>
          </cell>
        </row>
        <row r="1346">
          <cell r="M1346">
            <v>36152</v>
          </cell>
          <cell r="N1346">
            <v>36655</v>
          </cell>
        </row>
        <row r="1347">
          <cell r="M1347">
            <v>36151</v>
          </cell>
          <cell r="N1347">
            <v>36654</v>
          </cell>
        </row>
        <row r="1348">
          <cell r="M1348">
            <v>36150</v>
          </cell>
          <cell r="N1348">
            <v>36651</v>
          </cell>
        </row>
        <row r="1349">
          <cell r="M1349">
            <v>36147</v>
          </cell>
          <cell r="N1349">
            <v>36650</v>
          </cell>
        </row>
        <row r="1350">
          <cell r="M1350">
            <v>36146</v>
          </cell>
          <cell r="N1350">
            <v>36649</v>
          </cell>
        </row>
        <row r="1351">
          <cell r="M1351">
            <v>36145</v>
          </cell>
          <cell r="N1351">
            <v>36648</v>
          </cell>
        </row>
        <row r="1352">
          <cell r="M1352">
            <v>36144</v>
          </cell>
          <cell r="N1352">
            <v>36647</v>
          </cell>
        </row>
        <row r="1353">
          <cell r="M1353">
            <v>36143</v>
          </cell>
          <cell r="N1353">
            <v>36644</v>
          </cell>
        </row>
        <row r="1354">
          <cell r="M1354">
            <v>36140</v>
          </cell>
          <cell r="N1354">
            <v>36643</v>
          </cell>
        </row>
        <row r="1355">
          <cell r="M1355">
            <v>36139</v>
          </cell>
          <cell r="N1355">
            <v>36642</v>
          </cell>
        </row>
        <row r="1356">
          <cell r="M1356">
            <v>36138</v>
          </cell>
          <cell r="N1356">
            <v>36641</v>
          </cell>
        </row>
        <row r="1357">
          <cell r="M1357">
            <v>36137</v>
          </cell>
          <cell r="N1357">
            <v>36640</v>
          </cell>
        </row>
        <row r="1358">
          <cell r="M1358">
            <v>36136</v>
          </cell>
          <cell r="N1358">
            <v>36636</v>
          </cell>
        </row>
        <row r="1359">
          <cell r="M1359">
            <v>36133</v>
          </cell>
          <cell r="N1359">
            <v>36635</v>
          </cell>
        </row>
        <row r="1360">
          <cell r="M1360">
            <v>36132</v>
          </cell>
          <cell r="N1360">
            <v>36634</v>
          </cell>
        </row>
        <row r="1361">
          <cell r="M1361">
            <v>36131</v>
          </cell>
          <cell r="N1361">
            <v>36633</v>
          </cell>
        </row>
        <row r="1362">
          <cell r="M1362">
            <v>36130</v>
          </cell>
          <cell r="N1362">
            <v>36630</v>
          </cell>
        </row>
        <row r="1363">
          <cell r="M1363">
            <v>36129</v>
          </cell>
          <cell r="N1363">
            <v>36629</v>
          </cell>
        </row>
        <row r="1364">
          <cell r="M1364">
            <v>36126</v>
          </cell>
          <cell r="N1364">
            <v>36628</v>
          </cell>
        </row>
        <row r="1365">
          <cell r="M1365">
            <v>36124</v>
          </cell>
          <cell r="N1365">
            <v>36627</v>
          </cell>
        </row>
        <row r="1366">
          <cell r="M1366">
            <v>36123</v>
          </cell>
          <cell r="N1366">
            <v>36626</v>
          </cell>
        </row>
        <row r="1367">
          <cell r="M1367">
            <v>36122</v>
          </cell>
          <cell r="N1367">
            <v>36623</v>
          </cell>
        </row>
        <row r="1368">
          <cell r="M1368">
            <v>36119</v>
          </cell>
          <cell r="N1368">
            <v>36622</v>
          </cell>
        </row>
        <row r="1369">
          <cell r="M1369">
            <v>36118</v>
          </cell>
          <cell r="N1369">
            <v>36621</v>
          </cell>
        </row>
        <row r="1370">
          <cell r="M1370">
            <v>36117</v>
          </cell>
          <cell r="N1370">
            <v>36620</v>
          </cell>
        </row>
        <row r="1371">
          <cell r="M1371">
            <v>36116</v>
          </cell>
          <cell r="N1371">
            <v>36619</v>
          </cell>
        </row>
        <row r="1372">
          <cell r="M1372">
            <v>36115</v>
          </cell>
          <cell r="N1372">
            <v>36616</v>
          </cell>
        </row>
        <row r="1373">
          <cell r="M1373">
            <v>36112</v>
          </cell>
          <cell r="N1373">
            <v>36615</v>
          </cell>
        </row>
        <row r="1374">
          <cell r="M1374">
            <v>36111</v>
          </cell>
          <cell r="N1374">
            <v>36614</v>
          </cell>
        </row>
        <row r="1375">
          <cell r="M1375">
            <v>36110</v>
          </cell>
          <cell r="N1375">
            <v>36613</v>
          </cell>
        </row>
        <row r="1376">
          <cell r="M1376">
            <v>36109</v>
          </cell>
          <cell r="N1376">
            <v>36612</v>
          </cell>
        </row>
        <row r="1377">
          <cell r="M1377">
            <v>36108</v>
          </cell>
          <cell r="N1377">
            <v>36609</v>
          </cell>
        </row>
        <row r="1378">
          <cell r="M1378">
            <v>36105</v>
          </cell>
          <cell r="N1378">
            <v>36608</v>
          </cell>
        </row>
        <row r="1379">
          <cell r="M1379">
            <v>36104</v>
          </cell>
          <cell r="N1379">
            <v>36607</v>
          </cell>
        </row>
        <row r="1380">
          <cell r="M1380">
            <v>36103</v>
          </cell>
          <cell r="N1380">
            <v>36606</v>
          </cell>
        </row>
        <row r="1381">
          <cell r="M1381">
            <v>36102</v>
          </cell>
          <cell r="N1381">
            <v>36605</v>
          </cell>
        </row>
        <row r="1382">
          <cell r="M1382">
            <v>36101</v>
          </cell>
          <cell r="N1382">
            <v>36602</v>
          </cell>
        </row>
        <row r="1383">
          <cell r="M1383">
            <v>36098</v>
          </cell>
          <cell r="N1383">
            <v>36601</v>
          </cell>
        </row>
        <row r="1384">
          <cell r="M1384">
            <v>36097</v>
          </cell>
          <cell r="N1384">
            <v>36600</v>
          </cell>
        </row>
        <row r="1385">
          <cell r="M1385">
            <v>36096</v>
          </cell>
          <cell r="N1385">
            <v>36599</v>
          </cell>
        </row>
        <row r="1386">
          <cell r="M1386">
            <v>36095</v>
          </cell>
          <cell r="N1386">
            <v>36598</v>
          </cell>
        </row>
        <row r="1387">
          <cell r="M1387">
            <v>36094</v>
          </cell>
          <cell r="N1387">
            <v>36595</v>
          </cell>
        </row>
        <row r="1388">
          <cell r="M1388">
            <v>36091</v>
          </cell>
          <cell r="N1388">
            <v>36594</v>
          </cell>
        </row>
        <row r="1389">
          <cell r="M1389">
            <v>36090</v>
          </cell>
          <cell r="N1389">
            <v>36593</v>
          </cell>
        </row>
        <row r="1390">
          <cell r="M1390">
            <v>36089</v>
          </cell>
          <cell r="N1390">
            <v>36592</v>
          </cell>
        </row>
        <row r="1391">
          <cell r="M1391">
            <v>36088</v>
          </cell>
          <cell r="N1391">
            <v>36591</v>
          </cell>
        </row>
        <row r="1392">
          <cell r="M1392">
            <v>36087</v>
          </cell>
          <cell r="N1392">
            <v>36588</v>
          </cell>
        </row>
        <row r="1393">
          <cell r="M1393">
            <v>36084</v>
          </cell>
          <cell r="N1393">
            <v>36587</v>
          </cell>
        </row>
        <row r="1394">
          <cell r="M1394">
            <v>36083</v>
          </cell>
          <cell r="N1394">
            <v>36586</v>
          </cell>
        </row>
        <row r="1395">
          <cell r="M1395">
            <v>36082</v>
          </cell>
          <cell r="N1395">
            <v>36585</v>
          </cell>
        </row>
        <row r="1396">
          <cell r="M1396">
            <v>36081</v>
          </cell>
          <cell r="N1396">
            <v>36584</v>
          </cell>
        </row>
        <row r="1397">
          <cell r="M1397">
            <v>36080</v>
          </cell>
          <cell r="N1397">
            <v>36581</v>
          </cell>
        </row>
        <row r="1398">
          <cell r="M1398">
            <v>36077</v>
          </cell>
          <cell r="N1398">
            <v>36580</v>
          </cell>
        </row>
        <row r="1399">
          <cell r="M1399">
            <v>36076</v>
          </cell>
          <cell r="N1399">
            <v>36579</v>
          </cell>
        </row>
        <row r="1400">
          <cell r="M1400">
            <v>36075</v>
          </cell>
          <cell r="N1400">
            <v>36578</v>
          </cell>
        </row>
        <row r="1401">
          <cell r="M1401">
            <v>36074</v>
          </cell>
          <cell r="N1401">
            <v>36574</v>
          </cell>
        </row>
        <row r="1402">
          <cell r="M1402">
            <v>36073</v>
          </cell>
          <cell r="N1402">
            <v>36573</v>
          </cell>
        </row>
        <row r="1403">
          <cell r="M1403">
            <v>36070</v>
          </cell>
          <cell r="N1403">
            <v>36572</v>
          </cell>
        </row>
        <row r="1404">
          <cell r="M1404">
            <v>36069</v>
          </cell>
          <cell r="N1404">
            <v>36571</v>
          </cell>
        </row>
        <row r="1405">
          <cell r="M1405">
            <v>36068</v>
          </cell>
          <cell r="N1405">
            <v>36570</v>
          </cell>
        </row>
        <row r="1406">
          <cell r="M1406">
            <v>36067</v>
          </cell>
          <cell r="N1406">
            <v>36567</v>
          </cell>
        </row>
        <row r="1407">
          <cell r="M1407">
            <v>36066</v>
          </cell>
          <cell r="N1407">
            <v>36566</v>
          </cell>
        </row>
        <row r="1408">
          <cell r="M1408">
            <v>36063</v>
          </cell>
          <cell r="N1408">
            <v>36565</v>
          </cell>
        </row>
        <row r="1409">
          <cell r="M1409">
            <v>36062</v>
          </cell>
          <cell r="N1409">
            <v>36564</v>
          </cell>
        </row>
        <row r="1410">
          <cell r="M1410">
            <v>36061</v>
          </cell>
          <cell r="N1410">
            <v>36563</v>
          </cell>
        </row>
        <row r="1411">
          <cell r="M1411">
            <v>36060</v>
          </cell>
          <cell r="N1411">
            <v>36560</v>
          </cell>
        </row>
        <row r="1412">
          <cell r="M1412">
            <v>36059</v>
          </cell>
          <cell r="N1412">
            <v>36559</v>
          </cell>
        </row>
        <row r="1413">
          <cell r="M1413">
            <v>36056</v>
          </cell>
          <cell r="N1413">
            <v>36558</v>
          </cell>
        </row>
        <row r="1414">
          <cell r="M1414">
            <v>36055</v>
          </cell>
          <cell r="N1414">
            <v>36557</v>
          </cell>
        </row>
        <row r="1415">
          <cell r="M1415">
            <v>36054</v>
          </cell>
          <cell r="N1415">
            <v>36556</v>
          </cell>
        </row>
        <row r="1416">
          <cell r="M1416">
            <v>36053</v>
          </cell>
          <cell r="N1416">
            <v>36553</v>
          </cell>
        </row>
        <row r="1417">
          <cell r="M1417">
            <v>36052</v>
          </cell>
          <cell r="N1417">
            <v>36552</v>
          </cell>
        </row>
        <row r="1418">
          <cell r="M1418">
            <v>36049</v>
          </cell>
          <cell r="N1418">
            <v>36551</v>
          </cell>
        </row>
        <row r="1419">
          <cell r="M1419">
            <v>36048</v>
          </cell>
          <cell r="N1419">
            <v>36550</v>
          </cell>
        </row>
        <row r="1420">
          <cell r="M1420">
            <v>36047</v>
          </cell>
          <cell r="N1420">
            <v>36549</v>
          </cell>
        </row>
        <row r="1421">
          <cell r="M1421">
            <v>36046</v>
          </cell>
          <cell r="N1421">
            <v>36546</v>
          </cell>
        </row>
        <row r="1422">
          <cell r="M1422">
            <v>36042</v>
          </cell>
          <cell r="N1422">
            <v>36545</v>
          </cell>
        </row>
        <row r="1423">
          <cell r="M1423">
            <v>36041</v>
          </cell>
          <cell r="N1423">
            <v>36544</v>
          </cell>
        </row>
        <row r="1424">
          <cell r="M1424">
            <v>36040</v>
          </cell>
          <cell r="N1424">
            <v>36543</v>
          </cell>
        </row>
        <row r="1425">
          <cell r="M1425">
            <v>36039</v>
          </cell>
          <cell r="N1425">
            <v>36539</v>
          </cell>
        </row>
        <row r="1426">
          <cell r="M1426">
            <v>36038</v>
          </cell>
          <cell r="N1426">
            <v>36538</v>
          </cell>
        </row>
        <row r="1427">
          <cell r="M1427">
            <v>36035</v>
          </cell>
          <cell r="N1427">
            <v>36537</v>
          </cell>
        </row>
        <row r="1428">
          <cell r="M1428">
            <v>36034</v>
          </cell>
          <cell r="N1428">
            <v>36536</v>
          </cell>
        </row>
        <row r="1429">
          <cell r="M1429">
            <v>36033</v>
          </cell>
          <cell r="N1429">
            <v>36535</v>
          </cell>
        </row>
        <row r="1430">
          <cell r="M1430">
            <v>36032</v>
          </cell>
          <cell r="N1430">
            <v>36532</v>
          </cell>
        </row>
        <row r="1431">
          <cell r="M1431">
            <v>36031</v>
          </cell>
          <cell r="N1431">
            <v>36531</v>
          </cell>
        </row>
        <row r="1432">
          <cell r="M1432">
            <v>36028</v>
          </cell>
          <cell r="N1432">
            <v>36530</v>
          </cell>
        </row>
        <row r="1433">
          <cell r="M1433">
            <v>36027</v>
          </cell>
          <cell r="N1433">
            <v>36529</v>
          </cell>
        </row>
        <row r="1434">
          <cell r="M1434">
            <v>36026</v>
          </cell>
          <cell r="N1434">
            <v>36528</v>
          </cell>
        </row>
        <row r="1435">
          <cell r="M1435">
            <v>36025</v>
          </cell>
          <cell r="N1435">
            <v>36525</v>
          </cell>
        </row>
        <row r="1436">
          <cell r="M1436">
            <v>36024</v>
          </cell>
          <cell r="N1436">
            <v>36524</v>
          </cell>
        </row>
        <row r="1437">
          <cell r="M1437">
            <v>36021</v>
          </cell>
          <cell r="N1437">
            <v>36523</v>
          </cell>
        </row>
        <row r="1438">
          <cell r="M1438">
            <v>36020</v>
          </cell>
          <cell r="N1438">
            <v>36522</v>
          </cell>
        </row>
        <row r="1439">
          <cell r="M1439">
            <v>36019</v>
          </cell>
          <cell r="N1439">
            <v>36521</v>
          </cell>
        </row>
        <row r="1440">
          <cell r="M1440">
            <v>36018</v>
          </cell>
          <cell r="N1440">
            <v>36517</v>
          </cell>
        </row>
        <row r="1441">
          <cell r="M1441">
            <v>36017</v>
          </cell>
          <cell r="N1441">
            <v>36516</v>
          </cell>
        </row>
        <row r="1442">
          <cell r="M1442">
            <v>36014</v>
          </cell>
          <cell r="N1442">
            <v>36515</v>
          </cell>
        </row>
        <row r="1443">
          <cell r="M1443">
            <v>36013</v>
          </cell>
          <cell r="N1443">
            <v>36514</v>
          </cell>
        </row>
        <row r="1444">
          <cell r="M1444">
            <v>36012</v>
          </cell>
          <cell r="N1444">
            <v>36511</v>
          </cell>
        </row>
        <row r="1445">
          <cell r="M1445">
            <v>36011</v>
          </cell>
          <cell r="N1445">
            <v>36510</v>
          </cell>
        </row>
        <row r="1446">
          <cell r="M1446">
            <v>36010</v>
          </cell>
          <cell r="N1446">
            <v>36509</v>
          </cell>
        </row>
        <row r="1447">
          <cell r="M1447">
            <v>36007</v>
          </cell>
          <cell r="N1447">
            <v>36508</v>
          </cell>
        </row>
        <row r="1448">
          <cell r="M1448">
            <v>36006</v>
          </cell>
          <cell r="N1448">
            <v>36507</v>
          </cell>
        </row>
        <row r="1449">
          <cell r="M1449">
            <v>36005</v>
          </cell>
          <cell r="N1449">
            <v>36504</v>
          </cell>
        </row>
        <row r="1450">
          <cell r="M1450">
            <v>36004</v>
          </cell>
          <cell r="N1450">
            <v>36503</v>
          </cell>
        </row>
        <row r="1451">
          <cell r="M1451">
            <v>36003</v>
          </cell>
          <cell r="N1451">
            <v>36502</v>
          </cell>
        </row>
        <row r="1452">
          <cell r="M1452">
            <v>36000</v>
          </cell>
          <cell r="N1452">
            <v>36501</v>
          </cell>
        </row>
        <row r="1453">
          <cell r="M1453">
            <v>35999</v>
          </cell>
          <cell r="N1453">
            <v>36500</v>
          </cell>
        </row>
        <row r="1454">
          <cell r="M1454">
            <v>35998</v>
          </cell>
          <cell r="N1454">
            <v>36497</v>
          </cell>
        </row>
        <row r="1455">
          <cell r="M1455">
            <v>35997</v>
          </cell>
          <cell r="N1455">
            <v>36496</v>
          </cell>
        </row>
        <row r="1456">
          <cell r="M1456">
            <v>35996</v>
          </cell>
          <cell r="N1456">
            <v>36495</v>
          </cell>
        </row>
        <row r="1457">
          <cell r="M1457">
            <v>35993</v>
          </cell>
          <cell r="N1457">
            <v>36494</v>
          </cell>
        </row>
        <row r="1458">
          <cell r="M1458">
            <v>35992</v>
          </cell>
          <cell r="N1458">
            <v>36493</v>
          </cell>
        </row>
        <row r="1459">
          <cell r="M1459">
            <v>35991</v>
          </cell>
          <cell r="N1459">
            <v>36490</v>
          </cell>
        </row>
        <row r="1460">
          <cell r="M1460">
            <v>35990</v>
          </cell>
          <cell r="N1460">
            <v>36488</v>
          </cell>
        </row>
        <row r="1461">
          <cell r="M1461">
            <v>35989</v>
          </cell>
          <cell r="N1461">
            <v>36487</v>
          </cell>
        </row>
        <row r="1462">
          <cell r="M1462">
            <v>35986</v>
          </cell>
          <cell r="N1462">
            <v>36486</v>
          </cell>
        </row>
        <row r="1463">
          <cell r="M1463">
            <v>35985</v>
          </cell>
          <cell r="N1463">
            <v>36483</v>
          </cell>
        </row>
        <row r="1464">
          <cell r="M1464">
            <v>35984</v>
          </cell>
          <cell r="N1464">
            <v>36482</v>
          </cell>
        </row>
        <row r="1465">
          <cell r="M1465">
            <v>35983</v>
          </cell>
          <cell r="N1465">
            <v>36481</v>
          </cell>
        </row>
        <row r="1466">
          <cell r="M1466">
            <v>35982</v>
          </cell>
          <cell r="N1466">
            <v>36480</v>
          </cell>
        </row>
        <row r="1467">
          <cell r="M1467">
            <v>35978</v>
          </cell>
          <cell r="N1467">
            <v>36479</v>
          </cell>
        </row>
        <row r="1468">
          <cell r="M1468">
            <v>35977</v>
          </cell>
          <cell r="N1468">
            <v>36476</v>
          </cell>
        </row>
        <row r="1469">
          <cell r="M1469">
            <v>35976</v>
          </cell>
          <cell r="N1469">
            <v>36475</v>
          </cell>
        </row>
        <row r="1470">
          <cell r="M1470">
            <v>35975</v>
          </cell>
          <cell r="N1470">
            <v>36474</v>
          </cell>
        </row>
        <row r="1471">
          <cell r="M1471">
            <v>35972</v>
          </cell>
          <cell r="N1471">
            <v>36473</v>
          </cell>
        </row>
        <row r="1472">
          <cell r="M1472">
            <v>35971</v>
          </cell>
          <cell r="N1472">
            <v>36472</v>
          </cell>
        </row>
        <row r="1473">
          <cell r="M1473">
            <v>35970</v>
          </cell>
          <cell r="N1473">
            <v>36469</v>
          </cell>
        </row>
        <row r="1474">
          <cell r="M1474">
            <v>35969</v>
          </cell>
          <cell r="N1474">
            <v>36468</v>
          </cell>
        </row>
        <row r="1475">
          <cell r="M1475">
            <v>35968</v>
          </cell>
          <cell r="N1475">
            <v>36467</v>
          </cell>
        </row>
        <row r="1476">
          <cell r="M1476">
            <v>35965</v>
          </cell>
          <cell r="N1476">
            <v>36466</v>
          </cell>
        </row>
        <row r="1477">
          <cell r="M1477">
            <v>35964</v>
          </cell>
          <cell r="N1477">
            <v>36465</v>
          </cell>
        </row>
        <row r="1478">
          <cell r="M1478">
            <v>35963</v>
          </cell>
          <cell r="N1478">
            <v>36462</v>
          </cell>
        </row>
        <row r="1479">
          <cell r="M1479">
            <v>35962</v>
          </cell>
          <cell r="N1479">
            <v>36461</v>
          </cell>
        </row>
        <row r="1480">
          <cell r="M1480">
            <v>35961</v>
          </cell>
          <cell r="N1480">
            <v>36460</v>
          </cell>
        </row>
        <row r="1481">
          <cell r="M1481">
            <v>35958</v>
          </cell>
          <cell r="N1481">
            <v>36459</v>
          </cell>
        </row>
        <row r="1482">
          <cell r="M1482">
            <v>35957</v>
          </cell>
          <cell r="N1482">
            <v>36458</v>
          </cell>
        </row>
        <row r="1483">
          <cell r="M1483">
            <v>35956</v>
          </cell>
          <cell r="N1483">
            <v>36455</v>
          </cell>
        </row>
        <row r="1484">
          <cell r="M1484">
            <v>35955</v>
          </cell>
          <cell r="N1484">
            <v>36454</v>
          </cell>
        </row>
        <row r="1485">
          <cell r="M1485">
            <v>35954</v>
          </cell>
          <cell r="N1485">
            <v>36453</v>
          </cell>
        </row>
        <row r="1486">
          <cell r="M1486">
            <v>35951</v>
          </cell>
          <cell r="N1486">
            <v>36452</v>
          </cell>
        </row>
        <row r="1487">
          <cell r="M1487">
            <v>35950</v>
          </cell>
          <cell r="N1487">
            <v>36451</v>
          </cell>
        </row>
        <row r="1488">
          <cell r="M1488">
            <v>35949</v>
          </cell>
          <cell r="N1488">
            <v>36448</v>
          </cell>
        </row>
        <row r="1489">
          <cell r="M1489">
            <v>35948</v>
          </cell>
          <cell r="N1489">
            <v>36447</v>
          </cell>
        </row>
        <row r="1490">
          <cell r="M1490">
            <v>35947</v>
          </cell>
          <cell r="N1490">
            <v>36446</v>
          </cell>
        </row>
        <row r="1491">
          <cell r="M1491">
            <v>35944</v>
          </cell>
          <cell r="N1491">
            <v>36445</v>
          </cell>
        </row>
        <row r="1492">
          <cell r="M1492">
            <v>35943</v>
          </cell>
          <cell r="N1492">
            <v>36444</v>
          </cell>
        </row>
        <row r="1493">
          <cell r="M1493">
            <v>35942</v>
          </cell>
          <cell r="N1493">
            <v>36441</v>
          </cell>
        </row>
        <row r="1494">
          <cell r="M1494">
            <v>35941</v>
          </cell>
          <cell r="N1494">
            <v>36440</v>
          </cell>
        </row>
        <row r="1495">
          <cell r="M1495">
            <v>35937</v>
          </cell>
          <cell r="N1495">
            <v>36439</v>
          </cell>
        </row>
        <row r="1496">
          <cell r="M1496">
            <v>35936</v>
          </cell>
          <cell r="N1496">
            <v>36438</v>
          </cell>
        </row>
        <row r="1497">
          <cell r="M1497">
            <v>35935</v>
          </cell>
          <cell r="N1497">
            <v>36437</v>
          </cell>
        </row>
        <row r="1498">
          <cell r="M1498">
            <v>35934</v>
          </cell>
          <cell r="N1498">
            <v>36434</v>
          </cell>
        </row>
        <row r="1499">
          <cell r="M1499">
            <v>35933</v>
          </cell>
          <cell r="N1499">
            <v>36433</v>
          </cell>
        </row>
        <row r="1500">
          <cell r="M1500">
            <v>35930</v>
          </cell>
          <cell r="N1500">
            <v>36432</v>
          </cell>
        </row>
        <row r="1501">
          <cell r="M1501">
            <v>35929</v>
          </cell>
          <cell r="N1501">
            <v>36431</v>
          </cell>
        </row>
        <row r="1502">
          <cell r="M1502">
            <v>35928</v>
          </cell>
          <cell r="N1502">
            <v>36430</v>
          </cell>
        </row>
        <row r="1503">
          <cell r="M1503">
            <v>35927</v>
          </cell>
          <cell r="N1503">
            <v>36427</v>
          </cell>
        </row>
        <row r="1504">
          <cell r="M1504">
            <v>35926</v>
          </cell>
          <cell r="N1504">
            <v>36426</v>
          </cell>
        </row>
        <row r="1505">
          <cell r="M1505">
            <v>35923</v>
          </cell>
          <cell r="N1505">
            <v>36425</v>
          </cell>
        </row>
        <row r="1506">
          <cell r="M1506">
            <v>35922</v>
          </cell>
          <cell r="N1506">
            <v>36424</v>
          </cell>
        </row>
        <row r="1507">
          <cell r="M1507">
            <v>35921</v>
          </cell>
          <cell r="N1507">
            <v>36423</v>
          </cell>
        </row>
        <row r="1508">
          <cell r="M1508">
            <v>35920</v>
          </cell>
          <cell r="N1508">
            <v>36420</v>
          </cell>
        </row>
        <row r="1509">
          <cell r="M1509">
            <v>35919</v>
          </cell>
          <cell r="N1509">
            <v>36419</v>
          </cell>
        </row>
        <row r="1510">
          <cell r="M1510">
            <v>35916</v>
          </cell>
          <cell r="N1510">
            <v>36418</v>
          </cell>
        </row>
        <row r="1511">
          <cell r="M1511">
            <v>35915</v>
          </cell>
          <cell r="N1511">
            <v>36417</v>
          </cell>
        </row>
        <row r="1512">
          <cell r="M1512">
            <v>35914</v>
          </cell>
          <cell r="N1512">
            <v>36416</v>
          </cell>
        </row>
        <row r="1513">
          <cell r="M1513">
            <v>35913</v>
          </cell>
          <cell r="N1513">
            <v>36413</v>
          </cell>
        </row>
        <row r="1514">
          <cell r="M1514">
            <v>35912</v>
          </cell>
          <cell r="N1514">
            <v>36412</v>
          </cell>
        </row>
        <row r="1515">
          <cell r="M1515">
            <v>35909</v>
          </cell>
          <cell r="N1515">
            <v>36411</v>
          </cell>
        </row>
        <row r="1516">
          <cell r="M1516">
            <v>35908</v>
          </cell>
          <cell r="N1516">
            <v>36410</v>
          </cell>
        </row>
        <row r="1517">
          <cell r="M1517">
            <v>35907</v>
          </cell>
          <cell r="N1517">
            <v>36406</v>
          </cell>
        </row>
        <row r="1518">
          <cell r="M1518">
            <v>35906</v>
          </cell>
          <cell r="N1518">
            <v>36405</v>
          </cell>
        </row>
        <row r="1519">
          <cell r="M1519">
            <v>35905</v>
          </cell>
          <cell r="N1519">
            <v>36404</v>
          </cell>
        </row>
        <row r="1520">
          <cell r="M1520">
            <v>35902</v>
          </cell>
          <cell r="N1520">
            <v>36403</v>
          </cell>
        </row>
        <row r="1521">
          <cell r="M1521">
            <v>35901</v>
          </cell>
          <cell r="N1521">
            <v>36402</v>
          </cell>
        </row>
        <row r="1522">
          <cell r="M1522">
            <v>35900</v>
          </cell>
          <cell r="N1522">
            <v>36399</v>
          </cell>
        </row>
        <row r="1523">
          <cell r="M1523">
            <v>35899</v>
          </cell>
          <cell r="N1523">
            <v>36398</v>
          </cell>
        </row>
        <row r="1524">
          <cell r="M1524">
            <v>35898</v>
          </cell>
          <cell r="N1524">
            <v>36397</v>
          </cell>
        </row>
        <row r="1525">
          <cell r="M1525">
            <v>35894</v>
          </cell>
          <cell r="N1525">
            <v>36396</v>
          </cell>
        </row>
        <row r="1526">
          <cell r="M1526">
            <v>35893</v>
          </cell>
          <cell r="N1526">
            <v>36395</v>
          </cell>
        </row>
        <row r="1527">
          <cell r="M1527">
            <v>35892</v>
          </cell>
          <cell r="N1527">
            <v>36392</v>
          </cell>
        </row>
        <row r="1528">
          <cell r="M1528">
            <v>35891</v>
          </cell>
          <cell r="N1528">
            <v>36391</v>
          </cell>
        </row>
        <row r="1529">
          <cell r="M1529">
            <v>35888</v>
          </cell>
          <cell r="N1529">
            <v>36390</v>
          </cell>
        </row>
        <row r="1530">
          <cell r="M1530">
            <v>35887</v>
          </cell>
          <cell r="N1530">
            <v>36389</v>
          </cell>
        </row>
        <row r="1531">
          <cell r="M1531">
            <v>35886</v>
          </cell>
          <cell r="N1531">
            <v>36388</v>
          </cell>
        </row>
        <row r="1532">
          <cell r="M1532">
            <v>35885</v>
          </cell>
          <cell r="N1532">
            <v>36385</v>
          </cell>
        </row>
        <row r="1533">
          <cell r="M1533">
            <v>35884</v>
          </cell>
          <cell r="N1533">
            <v>36384</v>
          </cell>
        </row>
        <row r="1534">
          <cell r="M1534">
            <v>35881</v>
          </cell>
          <cell r="N1534">
            <v>36383</v>
          </cell>
        </row>
        <row r="1535">
          <cell r="M1535">
            <v>35880</v>
          </cell>
          <cell r="N1535">
            <v>36382</v>
          </cell>
        </row>
        <row r="1536">
          <cell r="M1536">
            <v>35879</v>
          </cell>
          <cell r="N1536">
            <v>36381</v>
          </cell>
        </row>
        <row r="1537">
          <cell r="M1537">
            <v>35878</v>
          </cell>
          <cell r="N1537">
            <v>36378</v>
          </cell>
        </row>
        <row r="1538">
          <cell r="M1538">
            <v>35877</v>
          </cell>
          <cell r="N1538">
            <v>36377</v>
          </cell>
        </row>
        <row r="1539">
          <cell r="M1539">
            <v>35874</v>
          </cell>
          <cell r="N1539">
            <v>36376</v>
          </cell>
        </row>
        <row r="1540">
          <cell r="M1540">
            <v>35873</v>
          </cell>
          <cell r="N1540">
            <v>36375</v>
          </cell>
        </row>
        <row r="1541">
          <cell r="M1541">
            <v>35872</v>
          </cell>
          <cell r="N1541">
            <v>36374</v>
          </cell>
        </row>
        <row r="1542">
          <cell r="M1542">
            <v>35871</v>
          </cell>
          <cell r="N1542">
            <v>36371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ive"/>
      <sheetName val="Share Prices - Current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PIEF Calc."/>
      <sheetName val="slater"/>
      <sheetName val="LineLoss03"/>
      <sheetName val="LineLoss04"/>
      <sheetName val="Inputs-2003"/>
      <sheetName val="Inputs-2004"/>
      <sheetName val="2003"/>
      <sheetName val="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001"/>
      <sheetName val="Assum"/>
      <sheetName val="IS"/>
      <sheetName val="BSCF"/>
      <sheetName val="Ratios"/>
      <sheetName val="Return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R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Export"/>
      <sheetName val="dontuse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B (R-F)"/>
      <sheetName val="SchB.1 (R-B)"/>
      <sheetName val="SchC"/>
      <sheetName val="SchC.1"/>
      <sheetName val="SchC.2"/>
      <sheetName val="SchD"/>
      <sheetName val="SchE"/>
      <sheetName val="SchF"/>
      <sheetName val="SchG"/>
      <sheetName val="SchH (R19)"/>
      <sheetName val="SchI"/>
      <sheetName val="SchJ"/>
      <sheetName val="SchK"/>
      <sheetName val="SchL"/>
      <sheetName val="SchM (N-7)"/>
      <sheetName val="SchN (N-6)"/>
      <sheetName val="SchO E-B)"/>
      <sheetName val="SchP"/>
      <sheetName val="SchQ"/>
      <sheetName val="SchR"/>
      <sheetName val="SchQ.1"/>
      <sheetName val="SchS (a12-1)"/>
      <sheetName val="SchS.1"/>
      <sheetName val="SchT"/>
      <sheetName val="SchU"/>
      <sheetName val="SchV"/>
      <sheetName val="SchV.1"/>
      <sheetName val="SchV.2"/>
      <sheetName val="SchW"/>
      <sheetName val="SchW.1"/>
      <sheetName val="SchW.2"/>
      <sheetName val="SchW.3"/>
      <sheetName val="SchW.4"/>
      <sheetName val="SchW.5"/>
      <sheetName val="SchW.6"/>
      <sheetName val="SchX"/>
      <sheetName val="SchY"/>
      <sheetName val="SchZ"/>
      <sheetName val="SchAA"/>
      <sheetName val="SchAB"/>
      <sheetName val="SchAC"/>
      <sheetName val="SchAD"/>
      <sheetName val="SchAD.1"/>
      <sheetName val="SchAD.2"/>
      <sheetName val="SchAD.3"/>
      <sheetName val="SchAD.4"/>
      <sheetName val="SchAD.5"/>
      <sheetName val="SchAD.6"/>
      <sheetName val="SchAD.7"/>
      <sheetName val="SchAD.8"/>
      <sheetName val="SchAD.9"/>
      <sheetName val="SchAD.10"/>
      <sheetName val="SchAE"/>
      <sheetName val="SchAF"/>
      <sheetName val="SchAG"/>
      <sheetName val="SchAH"/>
      <sheetName val="SchAI (60.4-1)"/>
      <sheetName val="SchAJ"/>
      <sheetName val="SchAK"/>
      <sheetName val="SchAK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PRO v2"/>
      <sheetName val="Tearsheet"/>
      <sheetName val="NAV (for comps)"/>
      <sheetName val="Comps_Link"/>
      <sheetName val="Prices Switch"/>
      <sheetName val="resources"/>
      <sheetName val="Sensitivity"/>
      <sheetName val="Keno Hill mill"/>
      <sheetName val="Consulting"/>
      <sheetName val="Balance"/>
      <sheetName val="Earnings"/>
      <sheetName val="Cash Flows"/>
      <sheetName val="variance"/>
      <sheetName val="dilution"/>
      <sheetName val="drill results"/>
      <sheetName val="competition"/>
      <sheetName val="holders"/>
      <sheetName val="Market Data"/>
    </sheetNames>
    <sheetDataSet>
      <sheetData sheetId="0"/>
      <sheetData sheetId="1">
        <row r="83">
          <cell r="K83">
            <v>21.5</v>
          </cell>
        </row>
        <row r="84">
          <cell r="K84">
            <v>1300</v>
          </cell>
        </row>
      </sheetData>
      <sheetData sheetId="2">
        <row r="23">
          <cell r="G23" t="e">
            <v>#NUM!</v>
          </cell>
        </row>
        <row r="29">
          <cell r="A29">
            <v>1118.5</v>
          </cell>
        </row>
        <row r="31">
          <cell r="A31">
            <v>17.420000000000002</v>
          </cell>
        </row>
        <row r="33">
          <cell r="A33" t="e">
            <v>#NAME?</v>
          </cell>
        </row>
      </sheetData>
      <sheetData sheetId="3">
        <row r="7">
          <cell r="C7" t="str">
            <v>EquityProduction</v>
          </cell>
          <cell r="D7" t="str">
            <v>Production (000 oz Au, mm oz Au Eq)</v>
          </cell>
          <cell r="E7" t="str">
            <v>N/A</v>
          </cell>
          <cell r="F7" t="str">
            <v>N/A</v>
          </cell>
          <cell r="G7" t="str">
            <v>N/A</v>
          </cell>
          <cell r="H7">
            <v>0</v>
          </cell>
          <cell r="I7">
            <v>0</v>
          </cell>
          <cell r="J7">
            <v>0</v>
          </cell>
        </row>
        <row r="9">
          <cell r="C9" t="str">
            <v>TotalProductionCosts</v>
          </cell>
          <cell r="D9" t="str">
            <v>Total Production Costs (US$/oz)</v>
          </cell>
          <cell r="E9" t="str">
            <v>N/A</v>
          </cell>
          <cell r="F9" t="str">
            <v>N/A</v>
          </cell>
          <cell r="G9" t="str">
            <v>N/A</v>
          </cell>
          <cell r="H9">
            <v>53.675055157707902</v>
          </cell>
          <cell r="I9">
            <v>46.708333333333336</v>
          </cell>
          <cell r="J9">
            <v>46.82476166980998</v>
          </cell>
        </row>
        <row r="28">
          <cell r="E28">
            <v>0.2574456</v>
          </cell>
        </row>
        <row r="29">
          <cell r="E29">
            <v>3.3741599999999997E-2</v>
          </cell>
        </row>
        <row r="30">
          <cell r="E30">
            <v>0.2574456</v>
          </cell>
        </row>
      </sheetData>
      <sheetData sheetId="4"/>
      <sheetData sheetId="5"/>
      <sheetData sheetId="6">
        <row r="4">
          <cell r="B4">
            <v>1</v>
          </cell>
        </row>
        <row r="5">
          <cell r="B5">
            <v>1</v>
          </cell>
        </row>
        <row r="7">
          <cell r="B7">
            <v>0</v>
          </cell>
        </row>
        <row r="11">
          <cell r="E11">
            <v>3</v>
          </cell>
        </row>
      </sheetData>
      <sheetData sheetId="7">
        <row r="184">
          <cell r="G184">
            <v>104.4196178774969</v>
          </cell>
        </row>
      </sheetData>
      <sheetData sheetId="8">
        <row r="20">
          <cell r="B20">
            <v>0.05</v>
          </cell>
          <cell r="C20">
            <v>16756609.169592224</v>
          </cell>
        </row>
      </sheetData>
      <sheetData sheetId="9">
        <row r="46">
          <cell r="J46">
            <v>39924634.105263159</v>
          </cell>
        </row>
      </sheetData>
      <sheetData sheetId="10"/>
      <sheetData sheetId="11"/>
      <sheetData sheetId="12"/>
      <sheetData sheetId="13">
        <row r="21">
          <cell r="I21">
            <v>0.15</v>
          </cell>
        </row>
        <row r="40">
          <cell r="I40">
            <v>5610900</v>
          </cell>
        </row>
        <row r="44">
          <cell r="B44">
            <v>51426789</v>
          </cell>
        </row>
        <row r="56">
          <cell r="B56">
            <v>3848100</v>
          </cell>
        </row>
        <row r="57">
          <cell r="B57">
            <v>1884689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"/>
      <sheetName val="Sheet2"/>
      <sheetName val="Sheet3"/>
      <sheetName val="Bond Yields"/>
      <sheetName val="#REF"/>
      <sheetName val="Pre-Yoyodyne"/>
      <sheetName val="Pre-GCTY"/>
      <sheetName val="Sheet8"/>
      <sheetName val="Rough Sheet"/>
      <sheetName val="Sheet1"/>
      <sheetName val="Income"/>
      <sheetName val="Cash Flow"/>
      <sheetName val="Financials"/>
      <sheetName val="Operating"/>
      <sheetName val="Template"/>
      <sheetName val="NAV summary"/>
      <sheetName val="NAV"/>
      <sheetName val="Cover Page New"/>
      <sheetName val="GO"/>
      <sheetName val="Cover Page"/>
      <sheetName val="Hedging"/>
      <sheetName val="Note"/>
      <sheetName val="Reserves"/>
      <sheetName val="F&amp;D tables"/>
      <sheetName val="Per Share"/>
      <sheetName val="per share chart"/>
      <sheetName val="opex cc per boe chart"/>
      <sheetName val="per boe chart"/>
      <sheetName val="Reserve reconciliation"/>
      <sheetName val="Scat Chart"/>
      <sheetName val="Scat Chart (2)"/>
      <sheetName val="Scat Chart (3)"/>
      <sheetName val="comps and Scat data"/>
      <sheetName val="ERPRO v2"/>
    </sheetNames>
    <sheetDataSet>
      <sheetData sheetId="0" refreshError="1">
        <row r="1">
          <cell r="C1" t="str">
            <v>Average</v>
          </cell>
          <cell r="E1" t="str">
            <v>BSIXHYCI Index</v>
          </cell>
          <cell r="G1" t="str">
            <v>Average</v>
          </cell>
          <cell r="I1" t="str">
            <v>Combination</v>
          </cell>
        </row>
        <row r="2">
          <cell r="A2" t="str">
            <v>Date</v>
          </cell>
          <cell r="B2" t="str">
            <v>Px Last</v>
          </cell>
          <cell r="C2">
            <v>5.6841367983367988E-2</v>
          </cell>
          <cell r="E2" t="str">
            <v>Date</v>
          </cell>
          <cell r="F2" t="str">
            <v>Px Last</v>
          </cell>
          <cell r="G2">
            <v>4.0690150627615093E-2</v>
          </cell>
          <cell r="I2">
            <v>4.8765759305491541E-2</v>
          </cell>
        </row>
        <row r="3">
          <cell r="A3">
            <v>37258</v>
          </cell>
          <cell r="B3">
            <v>331.19</v>
          </cell>
          <cell r="E3">
            <v>37258</v>
          </cell>
          <cell r="F3">
            <v>388.82</v>
          </cell>
        </row>
        <row r="4">
          <cell r="A4">
            <v>37259</v>
          </cell>
          <cell r="B4">
            <v>322.89999999999998</v>
          </cell>
          <cell r="E4">
            <v>37259</v>
          </cell>
          <cell r="F4">
            <v>390.02</v>
          </cell>
        </row>
        <row r="5">
          <cell r="A5">
            <v>37260</v>
          </cell>
          <cell r="B5">
            <v>316.86</v>
          </cell>
          <cell r="E5">
            <v>37260</v>
          </cell>
          <cell r="F5">
            <v>391.22</v>
          </cell>
        </row>
        <row r="6">
          <cell r="A6">
            <v>37263</v>
          </cell>
          <cell r="B6">
            <v>326.97000000000003</v>
          </cell>
          <cell r="E6">
            <v>37263</v>
          </cell>
          <cell r="F6">
            <v>392.15</v>
          </cell>
        </row>
        <row r="7">
          <cell r="A7">
            <v>37264</v>
          </cell>
          <cell r="B7">
            <v>313.98</v>
          </cell>
          <cell r="E7">
            <v>37264</v>
          </cell>
          <cell r="F7">
            <v>392.61</v>
          </cell>
        </row>
        <row r="8">
          <cell r="A8">
            <v>37265</v>
          </cell>
          <cell r="B8">
            <v>312.22000000000003</v>
          </cell>
          <cell r="E8">
            <v>37265</v>
          </cell>
          <cell r="F8">
            <v>393.43</v>
          </cell>
        </row>
        <row r="9">
          <cell r="A9">
            <v>37266</v>
          </cell>
          <cell r="B9">
            <v>313.39</v>
          </cell>
          <cell r="E9">
            <v>37266</v>
          </cell>
          <cell r="F9">
            <v>393.47</v>
          </cell>
        </row>
        <row r="10">
          <cell r="A10">
            <v>37267</v>
          </cell>
          <cell r="B10">
            <v>314.16000000000003</v>
          </cell>
          <cell r="E10">
            <v>37267</v>
          </cell>
          <cell r="F10">
            <v>394.44</v>
          </cell>
        </row>
        <row r="11">
          <cell r="A11">
            <v>37270</v>
          </cell>
          <cell r="B11">
            <v>320.37</v>
          </cell>
          <cell r="E11">
            <v>37270</v>
          </cell>
          <cell r="F11">
            <v>394.16</v>
          </cell>
        </row>
        <row r="12">
          <cell r="A12">
            <v>37271</v>
          </cell>
          <cell r="B12">
            <v>321.35000000000002</v>
          </cell>
          <cell r="E12">
            <v>37271</v>
          </cell>
          <cell r="F12">
            <v>393.35</v>
          </cell>
        </row>
        <row r="13">
          <cell r="A13">
            <v>37272</v>
          </cell>
          <cell r="B13">
            <v>322.35000000000002</v>
          </cell>
          <cell r="E13">
            <v>37272</v>
          </cell>
          <cell r="F13">
            <v>392.3</v>
          </cell>
        </row>
        <row r="14">
          <cell r="A14">
            <v>37273</v>
          </cell>
          <cell r="B14">
            <v>325.06</v>
          </cell>
          <cell r="E14">
            <v>37273</v>
          </cell>
          <cell r="F14">
            <v>391.68</v>
          </cell>
        </row>
        <row r="15">
          <cell r="A15">
            <v>37274</v>
          </cell>
          <cell r="B15">
            <v>324.60000000000002</v>
          </cell>
          <cell r="E15">
            <v>37274</v>
          </cell>
          <cell r="F15">
            <v>391.65</v>
          </cell>
        </row>
        <row r="16">
          <cell r="A16">
            <v>37277</v>
          </cell>
          <cell r="B16">
            <v>327.43</v>
          </cell>
          <cell r="E16">
            <v>37278</v>
          </cell>
          <cell r="F16">
            <v>391.72</v>
          </cell>
        </row>
        <row r="17">
          <cell r="A17">
            <v>37278</v>
          </cell>
          <cell r="B17">
            <v>333.34</v>
          </cell>
          <cell r="E17">
            <v>37279</v>
          </cell>
          <cell r="F17">
            <v>391.57</v>
          </cell>
        </row>
        <row r="18">
          <cell r="A18">
            <v>37279</v>
          </cell>
          <cell r="B18">
            <v>337.38</v>
          </cell>
          <cell r="E18">
            <v>37280</v>
          </cell>
          <cell r="F18">
            <v>392.3</v>
          </cell>
        </row>
        <row r="19">
          <cell r="A19">
            <v>37280</v>
          </cell>
          <cell r="B19">
            <v>330.25</v>
          </cell>
          <cell r="E19">
            <v>37281</v>
          </cell>
          <cell r="F19">
            <v>391.76</v>
          </cell>
        </row>
        <row r="20">
          <cell r="A20">
            <v>37281</v>
          </cell>
          <cell r="B20">
            <v>335.61</v>
          </cell>
          <cell r="E20">
            <v>37284</v>
          </cell>
          <cell r="F20">
            <v>392.34</v>
          </cell>
        </row>
        <row r="21">
          <cell r="A21">
            <v>37284</v>
          </cell>
          <cell r="B21">
            <v>343.94</v>
          </cell>
          <cell r="E21">
            <v>37285</v>
          </cell>
          <cell r="F21">
            <v>391.8</v>
          </cell>
        </row>
        <row r="22">
          <cell r="A22">
            <v>37285</v>
          </cell>
          <cell r="B22">
            <v>341.73</v>
          </cell>
          <cell r="E22">
            <v>37286</v>
          </cell>
          <cell r="F22">
            <v>389.94</v>
          </cell>
        </row>
        <row r="23">
          <cell r="A23">
            <v>37286</v>
          </cell>
          <cell r="B23">
            <v>345.74</v>
          </cell>
          <cell r="E23">
            <v>37287</v>
          </cell>
          <cell r="F23">
            <v>389.79</v>
          </cell>
        </row>
        <row r="24">
          <cell r="A24">
            <v>37287</v>
          </cell>
          <cell r="B24">
            <v>348.73</v>
          </cell>
          <cell r="E24">
            <v>37288</v>
          </cell>
          <cell r="F24">
            <v>390.06</v>
          </cell>
        </row>
        <row r="25">
          <cell r="A25">
            <v>37288</v>
          </cell>
          <cell r="B25">
            <v>347.75</v>
          </cell>
          <cell r="E25">
            <v>37291</v>
          </cell>
          <cell r="F25">
            <v>389.59</v>
          </cell>
        </row>
        <row r="26">
          <cell r="A26">
            <v>37291</v>
          </cell>
          <cell r="B26">
            <v>346.65</v>
          </cell>
          <cell r="E26">
            <v>37292</v>
          </cell>
          <cell r="F26">
            <v>389.24</v>
          </cell>
        </row>
        <row r="27">
          <cell r="A27">
            <v>37292</v>
          </cell>
          <cell r="B27">
            <v>358.67</v>
          </cell>
          <cell r="E27">
            <v>37293</v>
          </cell>
          <cell r="F27">
            <v>387.88</v>
          </cell>
        </row>
        <row r="28">
          <cell r="A28">
            <v>37293</v>
          </cell>
          <cell r="B28">
            <v>366.2</v>
          </cell>
          <cell r="E28">
            <v>37294</v>
          </cell>
          <cell r="F28">
            <v>387.02</v>
          </cell>
        </row>
        <row r="29">
          <cell r="A29">
            <v>37294</v>
          </cell>
          <cell r="B29">
            <v>362.4</v>
          </cell>
          <cell r="E29">
            <v>37295</v>
          </cell>
          <cell r="F29">
            <v>386.08</v>
          </cell>
        </row>
        <row r="30">
          <cell r="A30">
            <v>37295</v>
          </cell>
          <cell r="B30">
            <v>356.93</v>
          </cell>
          <cell r="E30">
            <v>37298</v>
          </cell>
          <cell r="F30">
            <v>386.28</v>
          </cell>
        </row>
        <row r="31">
          <cell r="A31">
            <v>37298</v>
          </cell>
          <cell r="B31">
            <v>351.97</v>
          </cell>
          <cell r="E31">
            <v>37299</v>
          </cell>
          <cell r="F31">
            <v>386.39</v>
          </cell>
        </row>
        <row r="32">
          <cell r="A32">
            <v>37299</v>
          </cell>
          <cell r="B32">
            <v>350.2</v>
          </cell>
          <cell r="E32">
            <v>37300</v>
          </cell>
          <cell r="F32">
            <v>386.59</v>
          </cell>
        </row>
        <row r="33">
          <cell r="A33">
            <v>37300</v>
          </cell>
          <cell r="B33">
            <v>349.65</v>
          </cell>
          <cell r="E33">
            <v>37301</v>
          </cell>
          <cell r="F33">
            <v>386.28</v>
          </cell>
        </row>
        <row r="34">
          <cell r="A34">
            <v>37301</v>
          </cell>
          <cell r="B34">
            <v>359.05</v>
          </cell>
          <cell r="E34">
            <v>37302</v>
          </cell>
          <cell r="F34">
            <v>386.39</v>
          </cell>
        </row>
        <row r="35">
          <cell r="A35">
            <v>37302</v>
          </cell>
          <cell r="B35">
            <v>366.62</v>
          </cell>
          <cell r="E35">
            <v>37306</v>
          </cell>
          <cell r="F35">
            <v>385.54</v>
          </cell>
        </row>
        <row r="36">
          <cell r="A36">
            <v>37305</v>
          </cell>
          <cell r="B36">
            <v>374.55</v>
          </cell>
          <cell r="E36">
            <v>37307</v>
          </cell>
          <cell r="F36">
            <v>384.52</v>
          </cell>
        </row>
        <row r="37">
          <cell r="A37">
            <v>37306</v>
          </cell>
          <cell r="B37">
            <v>376.69</v>
          </cell>
          <cell r="E37">
            <v>37308</v>
          </cell>
          <cell r="F37">
            <v>384.13</v>
          </cell>
        </row>
        <row r="38">
          <cell r="A38">
            <v>37307</v>
          </cell>
          <cell r="B38">
            <v>396.66</v>
          </cell>
          <cell r="E38">
            <v>37309</v>
          </cell>
          <cell r="F38">
            <v>383.51</v>
          </cell>
        </row>
        <row r="39">
          <cell r="A39">
            <v>37308</v>
          </cell>
          <cell r="B39">
            <v>392.62</v>
          </cell>
          <cell r="E39">
            <v>37312</v>
          </cell>
          <cell r="F39">
            <v>383.28</v>
          </cell>
        </row>
        <row r="40">
          <cell r="A40">
            <v>37309</v>
          </cell>
          <cell r="B40">
            <v>390.76</v>
          </cell>
          <cell r="E40">
            <v>37313</v>
          </cell>
          <cell r="F40">
            <v>382.61</v>
          </cell>
        </row>
        <row r="41">
          <cell r="A41">
            <v>37312</v>
          </cell>
          <cell r="B41">
            <v>395.6</v>
          </cell>
          <cell r="E41">
            <v>37314</v>
          </cell>
          <cell r="F41">
            <v>383.74</v>
          </cell>
        </row>
        <row r="42">
          <cell r="A42">
            <v>37313</v>
          </cell>
          <cell r="B42">
            <v>395.41</v>
          </cell>
          <cell r="E42">
            <v>37315</v>
          </cell>
          <cell r="F42">
            <v>384.8</v>
          </cell>
        </row>
        <row r="43">
          <cell r="A43">
            <v>37314</v>
          </cell>
          <cell r="B43">
            <v>391.47</v>
          </cell>
          <cell r="E43">
            <v>37316</v>
          </cell>
          <cell r="F43">
            <v>385.84</v>
          </cell>
        </row>
        <row r="44">
          <cell r="A44">
            <v>37315</v>
          </cell>
          <cell r="B44">
            <v>385.56</v>
          </cell>
          <cell r="E44">
            <v>37319</v>
          </cell>
          <cell r="F44">
            <v>386.64</v>
          </cell>
        </row>
        <row r="45">
          <cell r="A45">
            <v>37316</v>
          </cell>
          <cell r="B45">
            <v>386.05</v>
          </cell>
          <cell r="E45">
            <v>37320</v>
          </cell>
          <cell r="F45">
            <v>387.45</v>
          </cell>
        </row>
        <row r="46">
          <cell r="A46">
            <v>37319</v>
          </cell>
          <cell r="B46">
            <v>373.94</v>
          </cell>
          <cell r="E46">
            <v>37321</v>
          </cell>
          <cell r="F46">
            <v>388.99</v>
          </cell>
        </row>
        <row r="47">
          <cell r="A47">
            <v>37320</v>
          </cell>
          <cell r="B47">
            <v>372.06</v>
          </cell>
          <cell r="E47">
            <v>37322</v>
          </cell>
          <cell r="F47">
            <v>391.03</v>
          </cell>
        </row>
        <row r="48">
          <cell r="A48">
            <v>37321</v>
          </cell>
          <cell r="B48">
            <v>373.42</v>
          </cell>
          <cell r="E48">
            <v>37323</v>
          </cell>
          <cell r="F48">
            <v>391.53</v>
          </cell>
        </row>
        <row r="49">
          <cell r="A49">
            <v>37322</v>
          </cell>
          <cell r="B49">
            <v>370.3</v>
          </cell>
          <cell r="E49">
            <v>37326</v>
          </cell>
          <cell r="F49">
            <v>392.84</v>
          </cell>
        </row>
        <row r="50">
          <cell r="A50">
            <v>37323</v>
          </cell>
          <cell r="B50">
            <v>357.58</v>
          </cell>
          <cell r="E50">
            <v>37327</v>
          </cell>
          <cell r="F50">
            <v>393.61</v>
          </cell>
        </row>
        <row r="51">
          <cell r="A51">
            <v>37326</v>
          </cell>
          <cell r="B51">
            <v>357.22</v>
          </cell>
          <cell r="E51">
            <v>37328</v>
          </cell>
          <cell r="F51">
            <v>394.11</v>
          </cell>
        </row>
        <row r="52">
          <cell r="A52">
            <v>37327</v>
          </cell>
          <cell r="B52">
            <v>367.07</v>
          </cell>
          <cell r="E52">
            <v>37329</v>
          </cell>
          <cell r="F52">
            <v>394.42</v>
          </cell>
        </row>
        <row r="53">
          <cell r="A53">
            <v>37328</v>
          </cell>
          <cell r="B53">
            <v>364.43</v>
          </cell>
          <cell r="E53">
            <v>37330</v>
          </cell>
          <cell r="F53">
            <v>394.96</v>
          </cell>
        </row>
        <row r="54">
          <cell r="A54">
            <v>37329</v>
          </cell>
          <cell r="B54">
            <v>363.21</v>
          </cell>
          <cell r="E54">
            <v>37333</v>
          </cell>
          <cell r="F54">
            <v>394.88</v>
          </cell>
        </row>
        <row r="55">
          <cell r="A55">
            <v>37330</v>
          </cell>
          <cell r="B55">
            <v>363.98</v>
          </cell>
          <cell r="E55">
            <v>37334</v>
          </cell>
          <cell r="F55">
            <v>395.22</v>
          </cell>
        </row>
        <row r="56">
          <cell r="A56">
            <v>37333</v>
          </cell>
          <cell r="B56">
            <v>358.53</v>
          </cell>
          <cell r="E56">
            <v>37335</v>
          </cell>
          <cell r="F56">
            <v>395.96</v>
          </cell>
        </row>
        <row r="57">
          <cell r="A57">
            <v>37334</v>
          </cell>
          <cell r="B57">
            <v>356.75</v>
          </cell>
          <cell r="E57">
            <v>37336</v>
          </cell>
          <cell r="F57">
            <v>395.72</v>
          </cell>
        </row>
        <row r="58">
          <cell r="A58">
            <v>37335</v>
          </cell>
          <cell r="B58">
            <v>354.21</v>
          </cell>
          <cell r="E58">
            <v>37337</v>
          </cell>
          <cell r="F58">
            <v>395.72</v>
          </cell>
        </row>
        <row r="59">
          <cell r="A59">
            <v>37336</v>
          </cell>
          <cell r="B59">
            <v>353.36</v>
          </cell>
          <cell r="E59">
            <v>37340</v>
          </cell>
          <cell r="F59">
            <v>396.07</v>
          </cell>
        </row>
        <row r="60">
          <cell r="B60">
            <v>351.4</v>
          </cell>
          <cell r="E60">
            <v>37341</v>
          </cell>
          <cell r="F60">
            <v>396.11</v>
          </cell>
        </row>
        <row r="61">
          <cell r="B61">
            <v>352.05</v>
          </cell>
          <cell r="E61">
            <v>37342</v>
          </cell>
          <cell r="F61">
            <v>395.99</v>
          </cell>
        </row>
        <row r="62">
          <cell r="B62">
            <v>353.7</v>
          </cell>
          <cell r="E62">
            <v>37343</v>
          </cell>
          <cell r="F62">
            <v>395.88</v>
          </cell>
        </row>
        <row r="63">
          <cell r="B63">
            <v>347.82</v>
          </cell>
          <cell r="E63">
            <v>37347</v>
          </cell>
          <cell r="F63">
            <v>395.63</v>
          </cell>
        </row>
        <row r="64">
          <cell r="B64">
            <v>347.99</v>
          </cell>
          <cell r="E64">
            <v>37348</v>
          </cell>
          <cell r="F64">
            <v>395.55</v>
          </cell>
        </row>
        <row r="65">
          <cell r="B65">
            <v>344.01</v>
          </cell>
          <cell r="E65">
            <v>37349</v>
          </cell>
          <cell r="F65">
            <v>395.63</v>
          </cell>
        </row>
        <row r="66">
          <cell r="B66">
            <v>339.86</v>
          </cell>
          <cell r="E66">
            <v>37350</v>
          </cell>
          <cell r="F66">
            <v>395.39</v>
          </cell>
        </row>
        <row r="67">
          <cell r="B67">
            <v>344.17</v>
          </cell>
          <cell r="E67">
            <v>37351</v>
          </cell>
          <cell r="F67">
            <v>395.95</v>
          </cell>
        </row>
        <row r="68">
          <cell r="B68">
            <v>350.66</v>
          </cell>
          <cell r="E68">
            <v>37354</v>
          </cell>
          <cell r="F68">
            <v>396.74</v>
          </cell>
        </row>
        <row r="69">
          <cell r="B69">
            <v>361.53</v>
          </cell>
          <cell r="E69">
            <v>37355</v>
          </cell>
          <cell r="F69">
            <v>397.26</v>
          </cell>
        </row>
        <row r="70">
          <cell r="B70">
            <v>365.52</v>
          </cell>
          <cell r="E70">
            <v>37356</v>
          </cell>
          <cell r="F70">
            <v>398.13</v>
          </cell>
        </row>
        <row r="71">
          <cell r="E71">
            <v>37357</v>
          </cell>
          <cell r="F71">
            <v>397.97</v>
          </cell>
        </row>
        <row r="72">
          <cell r="E72">
            <v>37358</v>
          </cell>
          <cell r="F72">
            <v>397.89</v>
          </cell>
        </row>
        <row r="73">
          <cell r="E73">
            <v>37361</v>
          </cell>
          <cell r="F73">
            <v>398.37</v>
          </cell>
        </row>
        <row r="74">
          <cell r="E74">
            <v>37362</v>
          </cell>
          <cell r="F74">
            <v>399.32</v>
          </cell>
        </row>
        <row r="75">
          <cell r="E75">
            <v>37363</v>
          </cell>
          <cell r="F75">
            <v>399.95</v>
          </cell>
        </row>
        <row r="76">
          <cell r="E76">
            <v>37364</v>
          </cell>
          <cell r="F76">
            <v>400.39</v>
          </cell>
        </row>
        <row r="77">
          <cell r="E77">
            <v>37365</v>
          </cell>
          <cell r="F77">
            <v>400.47</v>
          </cell>
        </row>
        <row r="78">
          <cell r="E78">
            <v>37368</v>
          </cell>
          <cell r="F78">
            <v>400.23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Stats"/>
      <sheetName val="Events"/>
      <sheetName val="Network"/>
      <sheetName val="Variance"/>
      <sheetName val="Variance_Q1"/>
      <sheetName val="Estimates"/>
      <sheetName val="Quarter Estimate"/>
      <sheetName val="Model"/>
      <sheetName val="FCFE"/>
      <sheetName val="Rev Chart"/>
      <sheetName val="Summary"/>
      <sheetName val="Quarterly"/>
      <sheetName val="Currency"/>
      <sheetName val="Fundamentals"/>
      <sheetName val="Comps"/>
      <sheetName val="Comp Tab"/>
      <sheetName val="Comps BS"/>
      <sheetName val="Comp CF"/>
      <sheetName val="Comps IS"/>
      <sheetName val="Sheet1"/>
      <sheetName val="Members"/>
      <sheetName val="% rev"/>
      <sheetName val="Membr Stats"/>
      <sheetName val="Glbl mkt"/>
      <sheetName val="Brk Frm"/>
      <sheetName val="Mkt Size"/>
      <sheetName val="Revenue Model"/>
      <sheetName val="BE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ion"/>
      <sheetName val="Proforma"/>
      <sheetName val="Buyer's Step-Up"/>
      <sheetName val="Depreciation "/>
      <sheetName val="Sensitivity Analysis"/>
      <sheetName val="Questions"/>
    </sheetNames>
    <sheetDataSet>
      <sheetData sheetId="0" refreshError="1">
        <row r="7">
          <cell r="G7">
            <v>0.86699999999999999</v>
          </cell>
          <cell r="J7">
            <v>25.5</v>
          </cell>
        </row>
        <row r="8">
          <cell r="C8">
            <v>143900</v>
          </cell>
          <cell r="G8">
            <v>0.74299999999999999</v>
          </cell>
          <cell r="J8">
            <v>17</v>
          </cell>
        </row>
        <row r="9">
          <cell r="G9">
            <v>0.872</v>
          </cell>
          <cell r="J9">
            <v>6.3</v>
          </cell>
        </row>
        <row r="10">
          <cell r="G10">
            <v>0.87</v>
          </cell>
          <cell r="J10">
            <v>28</v>
          </cell>
        </row>
        <row r="11">
          <cell r="G11">
            <v>0.58399999999999996</v>
          </cell>
          <cell r="J11">
            <v>11.3</v>
          </cell>
        </row>
        <row r="12">
          <cell r="G12">
            <v>0.87</v>
          </cell>
          <cell r="J12">
            <v>31</v>
          </cell>
        </row>
        <row r="31">
          <cell r="I31">
            <v>2160</v>
          </cell>
        </row>
      </sheetData>
      <sheetData sheetId="1" refreshError="1"/>
      <sheetData sheetId="2" refreshError="1">
        <row r="5">
          <cell r="B5" t="str">
            <v>PROJECT CASH FLOW (000's)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_94"/>
      <sheetName val="Update (2)"/>
      <sheetName val="Update"/>
      <sheetName val="Summary"/>
      <sheetName val="Summary (2)"/>
      <sheetName val="MTM"/>
      <sheetName val="SLR"/>
      <sheetName val="TYC"/>
      <sheetName val="CLS"/>
      <sheetName val="CMS"/>
      <sheetName val="FLEX"/>
      <sheetName val="JBL"/>
      <sheetName val="SANM"/>
      <sheetName val="SCI"/>
      <sheetName val="BHE"/>
      <sheetName val="CTS"/>
      <sheetName val="PLXS"/>
      <sheetName val="MSV"/>
      <sheetName val="PMTR"/>
      <sheetName val="__FDSCACHE__"/>
      <sheetName val="SMTX"/>
      <sheetName val="PWAV"/>
      <sheetName val="SPCT"/>
      <sheetName val="V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Summary by $"/>
      <sheetName val="2004 Seats by Rep"/>
      <sheetName val="Service &amp; Channel Matrix"/>
      <sheetName val="Revenue Mix Templates"/>
      <sheetName val="VP Sales Budget"/>
      <sheetName val="Steve Sales Summary"/>
      <sheetName val="Steve MyFax"/>
      <sheetName val="Rudy Sales Summary"/>
      <sheetName val="Rudy Virtual Fax"/>
      <sheetName val="2004 IS Actuals"/>
      <sheetName val="Revenue Analytics"/>
      <sheetName val="Broadcast Minute Pricing"/>
      <sheetName val="Broadcast"/>
      <sheetName val="Fax Broadcast "/>
      <sheetName val="Voice Broadcast"/>
      <sheetName val="Bill Sales Summary"/>
      <sheetName val="Bill Virtual Fax"/>
      <sheetName val="Sales.COS"/>
      <sheetName val="Sheet4"/>
      <sheetName val="Sheet3"/>
      <sheetName val="Sheet2"/>
      <sheetName val="Sheet1"/>
      <sheetName val="Broadcast Page Pricing"/>
      <sheetName val="Apr"/>
      <sheetName val="May"/>
      <sheetName val="Jun"/>
      <sheetName val="Jul"/>
      <sheetName val="Aug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D13">
            <v>15000000</v>
          </cell>
        </row>
        <row r="14">
          <cell r="C14">
            <v>0.5</v>
          </cell>
        </row>
        <row r="15">
          <cell r="C15">
            <v>0.25</v>
          </cell>
        </row>
        <row r="16">
          <cell r="C16">
            <v>0.25</v>
          </cell>
        </row>
        <row r="37">
          <cell r="C37">
            <v>0.375</v>
          </cell>
        </row>
        <row r="38">
          <cell r="C38">
            <v>6.25E-2</v>
          </cell>
        </row>
        <row r="40">
          <cell r="C40">
            <v>0.5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1</v>
          </cell>
        </row>
        <row r="91">
          <cell r="C91">
            <v>0.375</v>
          </cell>
        </row>
        <row r="93">
          <cell r="C93">
            <v>6.25E-2</v>
          </cell>
        </row>
        <row r="94">
          <cell r="C94">
            <v>0.5</v>
          </cell>
        </row>
        <row r="142">
          <cell r="A142" t="str">
            <v>Virtual Fax</v>
          </cell>
          <cell r="D142" t="str">
            <v>Allocation by Month --&gt;</v>
          </cell>
          <cell r="E142">
            <v>0.10208030962747944</v>
          </cell>
          <cell r="F142">
            <v>9.9177552007740685E-2</v>
          </cell>
          <cell r="G142">
            <v>0.17368166424770198</v>
          </cell>
          <cell r="H142">
            <v>9.6758587324625056E-2</v>
          </cell>
          <cell r="I142">
            <v>8.7082728592162553E-2</v>
          </cell>
          <cell r="J142">
            <v>0.10353168843734882</v>
          </cell>
          <cell r="K142">
            <v>0.12191582002902758</v>
          </cell>
          <cell r="L142">
            <v>8.9017900338655059E-2</v>
          </cell>
          <cell r="M142">
            <v>0.12675374939525882</v>
          </cell>
          <cell r="N142">
            <v>0</v>
          </cell>
          <cell r="O142">
            <v>0</v>
          </cell>
          <cell r="P142">
            <v>0</v>
          </cell>
          <cell r="Q142">
            <v>1</v>
          </cell>
        </row>
        <row r="144">
          <cell r="C144">
            <v>0.375</v>
          </cell>
        </row>
        <row r="145">
          <cell r="C145">
            <v>6.25E-2</v>
          </cell>
        </row>
        <row r="146">
          <cell r="C146">
            <v>6.25E-2</v>
          </cell>
        </row>
        <row r="147">
          <cell r="C147">
            <v>0.5</v>
          </cell>
        </row>
        <row r="153">
          <cell r="C153">
            <v>0.5</v>
          </cell>
        </row>
        <row r="154">
          <cell r="C154">
            <v>0.25</v>
          </cell>
        </row>
        <row r="155">
          <cell r="C155">
            <v>0.25</v>
          </cell>
        </row>
      </sheetData>
      <sheetData sheetId="5" refreshError="1"/>
      <sheetData sheetId="6" refreshError="1"/>
      <sheetData sheetId="7" refreshError="1">
        <row r="35">
          <cell r="A35" t="str">
            <v>Virtual Fax</v>
          </cell>
          <cell r="D35" t="str">
            <v>Allocation by Month --&gt;</v>
          </cell>
          <cell r="E35">
            <v>0.09</v>
          </cell>
          <cell r="F35">
            <v>0.09</v>
          </cell>
          <cell r="G35">
            <v>0.1</v>
          </cell>
          <cell r="H35">
            <v>0.1</v>
          </cell>
          <cell r="I35">
            <v>0.1</v>
          </cell>
          <cell r="J35">
            <v>0.08</v>
          </cell>
          <cell r="K35">
            <v>7.0000000000000007E-2</v>
          </cell>
          <cell r="L35">
            <v>0.06</v>
          </cell>
          <cell r="M35">
            <v>0.1</v>
          </cell>
          <cell r="N35">
            <v>0.1</v>
          </cell>
          <cell r="O35">
            <v>0.06</v>
          </cell>
          <cell r="P35">
            <v>0.05</v>
          </cell>
          <cell r="Q35">
            <v>1</v>
          </cell>
        </row>
        <row r="44">
          <cell r="A44" t="str">
            <v>MyFax</v>
          </cell>
          <cell r="D44" t="str">
            <v>Allocation by Month --&gt;</v>
          </cell>
          <cell r="E44">
            <v>0.09</v>
          </cell>
          <cell r="F44">
            <v>0.09</v>
          </cell>
          <cell r="G44">
            <v>0.1</v>
          </cell>
          <cell r="H44">
            <v>0.1</v>
          </cell>
          <cell r="I44">
            <v>0.1</v>
          </cell>
          <cell r="J44">
            <v>0.08</v>
          </cell>
          <cell r="K44">
            <v>7.0000000000000007E-2</v>
          </cell>
          <cell r="L44">
            <v>0.06</v>
          </cell>
          <cell r="M44">
            <v>0.1</v>
          </cell>
          <cell r="N44">
            <v>0.1</v>
          </cell>
          <cell r="O44">
            <v>0.06</v>
          </cell>
          <cell r="P44">
            <v>0.05</v>
          </cell>
          <cell r="Q44">
            <v>1</v>
          </cell>
        </row>
      </sheetData>
      <sheetData sheetId="8" refreshError="1"/>
      <sheetData sheetId="9" refreshError="1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  <cell r="T1" t="str">
            <v>20</v>
          </cell>
          <cell r="U1" t="str">
            <v>21</v>
          </cell>
          <cell r="V1" t="str">
            <v>22</v>
          </cell>
          <cell r="W1" t="str">
            <v>23</v>
          </cell>
          <cell r="X1" t="str">
            <v>24</v>
          </cell>
          <cell r="Y1" t="str">
            <v>25</v>
          </cell>
          <cell r="Z1" t="str">
            <v>26</v>
          </cell>
          <cell r="AA1" t="str">
            <v>27</v>
          </cell>
          <cell r="AB1" t="str">
            <v>28</v>
          </cell>
          <cell r="AC1" t="str">
            <v>29</v>
          </cell>
          <cell r="AD1" t="str">
            <v>30</v>
          </cell>
          <cell r="AE1" t="str">
            <v>31</v>
          </cell>
        </row>
        <row r="4">
          <cell r="P4" t="str">
            <v>Protus IP Solutions</v>
          </cell>
        </row>
        <row r="6">
          <cell r="P6" t="str">
            <v>For the Month Ending January 31, 2004</v>
          </cell>
        </row>
        <row r="7">
          <cell r="P7" t="str">
            <v>INCOME STATEMENT</v>
          </cell>
        </row>
        <row r="9">
          <cell r="C9" t="str">
            <v>January</v>
          </cell>
          <cell r="D9" t="str">
            <v>February</v>
          </cell>
          <cell r="E9" t="str">
            <v>March</v>
          </cell>
          <cell r="F9" t="str">
            <v>April</v>
          </cell>
          <cell r="G9" t="str">
            <v>May</v>
          </cell>
          <cell r="H9" t="str">
            <v>June</v>
          </cell>
          <cell r="I9" t="str">
            <v>July</v>
          </cell>
          <cell r="J9" t="str">
            <v>August</v>
          </cell>
          <cell r="K9" t="str">
            <v>September</v>
          </cell>
          <cell r="L9" t="str">
            <v>October</v>
          </cell>
          <cell r="O9" t="str">
            <v>YTD Total</v>
          </cell>
          <cell r="P9" t="str">
            <v>YTD Total</v>
          </cell>
          <cell r="AA9" t="str">
            <v>November</v>
          </cell>
          <cell r="AB9" t="str">
            <v>December</v>
          </cell>
          <cell r="AC9" t="str">
            <v>2004</v>
          </cell>
          <cell r="AD9" t="str">
            <v>2004</v>
          </cell>
          <cell r="AE9" t="str">
            <v>2004</v>
          </cell>
        </row>
        <row r="10">
          <cell r="C10" t="str">
            <v>Actual</v>
          </cell>
          <cell r="D10" t="str">
            <v>Actual</v>
          </cell>
          <cell r="E10" t="str">
            <v>Actual</v>
          </cell>
          <cell r="F10" t="str">
            <v>Actual</v>
          </cell>
          <cell r="G10" t="str">
            <v>Actual</v>
          </cell>
          <cell r="H10" t="str">
            <v>Actual</v>
          </cell>
          <cell r="I10" t="str">
            <v>Actual</v>
          </cell>
          <cell r="J10" t="str">
            <v>Actual</v>
          </cell>
          <cell r="K10" t="str">
            <v>Actual</v>
          </cell>
          <cell r="L10" t="str">
            <v>Actual</v>
          </cell>
          <cell r="O10" t="str">
            <v>Actual</v>
          </cell>
          <cell r="P10" t="str">
            <v>Budget</v>
          </cell>
          <cell r="AA10" t="str">
            <v>Budget</v>
          </cell>
          <cell r="AB10" t="str">
            <v>Budget</v>
          </cell>
          <cell r="AC10" t="str">
            <v>Remaining</v>
          </cell>
          <cell r="AD10" t="str">
            <v>Forecast</v>
          </cell>
          <cell r="AE10" t="str">
            <v>Budget</v>
          </cell>
        </row>
        <row r="11">
          <cell r="AC11" t="str">
            <v>Budget</v>
          </cell>
        </row>
        <row r="13">
          <cell r="B13" t="str">
            <v>Broadcast</v>
          </cell>
        </row>
        <row r="14">
          <cell r="A14" t="str">
            <v>Total Fax Broadcast revenue</v>
          </cell>
          <cell r="B14" t="str">
            <v>Fax Broadcast</v>
          </cell>
          <cell r="C14">
            <v>1065182</v>
          </cell>
          <cell r="D14">
            <v>1307862</v>
          </cell>
          <cell r="E14">
            <v>1742589</v>
          </cell>
          <cell r="F14">
            <v>1348591</v>
          </cell>
          <cell r="G14">
            <v>1210839</v>
          </cell>
          <cell r="H14">
            <v>1250693</v>
          </cell>
          <cell r="I14">
            <v>945426</v>
          </cell>
          <cell r="J14">
            <v>1100767</v>
          </cell>
          <cell r="K14">
            <v>1413418</v>
          </cell>
          <cell r="L14">
            <v>1139028</v>
          </cell>
          <cell r="M14">
            <v>0</v>
          </cell>
          <cell r="N14">
            <v>0</v>
          </cell>
          <cell r="O14">
            <v>12524394</v>
          </cell>
          <cell r="P14">
            <v>10456579</v>
          </cell>
          <cell r="Q14">
            <v>1000582</v>
          </cell>
          <cell r="R14">
            <v>1051037</v>
          </cell>
          <cell r="S14">
            <v>1089988</v>
          </cell>
          <cell r="T14">
            <v>1105436</v>
          </cell>
          <cell r="U14">
            <v>1115666</v>
          </cell>
          <cell r="V14">
            <v>1105898</v>
          </cell>
          <cell r="W14">
            <v>1033603</v>
          </cell>
          <cell r="X14">
            <v>1008671</v>
          </cell>
          <cell r="Y14">
            <v>1056531</v>
          </cell>
          <cell r="Z14">
            <v>889169</v>
          </cell>
          <cell r="AA14">
            <v>759344</v>
          </cell>
          <cell r="AB14">
            <v>651039</v>
          </cell>
          <cell r="AC14">
            <v>1410383</v>
          </cell>
          <cell r="AD14">
            <v>13934777</v>
          </cell>
          <cell r="AE14">
            <v>11866962</v>
          </cell>
        </row>
        <row r="15">
          <cell r="B15" t="str">
            <v>Email Broadcast</v>
          </cell>
          <cell r="C15">
            <v>23456</v>
          </cell>
          <cell r="D15">
            <v>24452</v>
          </cell>
          <cell r="E15">
            <v>22272</v>
          </cell>
          <cell r="F15">
            <v>19697</v>
          </cell>
          <cell r="G15">
            <v>17988</v>
          </cell>
          <cell r="H15">
            <v>23704</v>
          </cell>
          <cell r="I15">
            <v>11908</v>
          </cell>
          <cell r="J15">
            <v>17395</v>
          </cell>
          <cell r="K15">
            <v>16574</v>
          </cell>
          <cell r="L15">
            <v>10369</v>
          </cell>
          <cell r="M15">
            <v>0</v>
          </cell>
          <cell r="N15">
            <v>0</v>
          </cell>
          <cell r="O15">
            <v>187814</v>
          </cell>
          <cell r="P15">
            <v>233233</v>
          </cell>
          <cell r="Q15">
            <v>20737</v>
          </cell>
          <cell r="R15">
            <v>22127</v>
          </cell>
          <cell r="S15">
            <v>23315</v>
          </cell>
          <cell r="T15">
            <v>24031</v>
          </cell>
          <cell r="U15">
            <v>24656</v>
          </cell>
          <cell r="V15">
            <v>24852</v>
          </cell>
          <cell r="W15">
            <v>23625</v>
          </cell>
          <cell r="X15">
            <v>23457</v>
          </cell>
          <cell r="Y15">
            <v>25007</v>
          </cell>
          <cell r="Z15">
            <v>21426</v>
          </cell>
          <cell r="AA15">
            <v>18634</v>
          </cell>
          <cell r="AB15">
            <v>16276</v>
          </cell>
          <cell r="AC15">
            <v>34910</v>
          </cell>
          <cell r="AD15">
            <v>222724</v>
          </cell>
          <cell r="AE15">
            <v>268144</v>
          </cell>
        </row>
        <row r="16">
          <cell r="A16" t="str">
            <v>Total Voice Broadcast revenue</v>
          </cell>
          <cell r="B16" t="str">
            <v>Voice Broadcast</v>
          </cell>
          <cell r="C16">
            <v>46183</v>
          </cell>
          <cell r="D16">
            <v>52487</v>
          </cell>
          <cell r="E16">
            <v>62899</v>
          </cell>
          <cell r="F16">
            <v>78687</v>
          </cell>
          <cell r="G16">
            <v>119098</v>
          </cell>
          <cell r="H16">
            <v>176168</v>
          </cell>
          <cell r="I16">
            <v>121280</v>
          </cell>
          <cell r="J16">
            <v>149689</v>
          </cell>
          <cell r="K16">
            <v>50177</v>
          </cell>
          <cell r="L16">
            <v>82416</v>
          </cell>
          <cell r="M16">
            <v>0</v>
          </cell>
          <cell r="N16">
            <v>0</v>
          </cell>
          <cell r="O16">
            <v>939084</v>
          </cell>
          <cell r="P16">
            <v>971853</v>
          </cell>
          <cell r="Q16">
            <v>15553</v>
          </cell>
          <cell r="R16">
            <v>33191</v>
          </cell>
          <cell r="S16">
            <v>52459</v>
          </cell>
          <cell r="T16">
            <v>72094</v>
          </cell>
          <cell r="U16">
            <v>92458</v>
          </cell>
          <cell r="V16">
            <v>111832</v>
          </cell>
          <cell r="W16">
            <v>124032</v>
          </cell>
          <cell r="X16">
            <v>140745</v>
          </cell>
          <cell r="Y16">
            <v>168795</v>
          </cell>
          <cell r="Z16">
            <v>160693</v>
          </cell>
          <cell r="AA16">
            <v>153732</v>
          </cell>
          <cell r="AB16">
            <v>146484</v>
          </cell>
          <cell r="AC16">
            <v>300216</v>
          </cell>
          <cell r="AD16">
            <v>1239300</v>
          </cell>
          <cell r="AE16">
            <v>1272069</v>
          </cell>
        </row>
        <row r="17">
          <cell r="B17" t="str">
            <v>Total Broadcast</v>
          </cell>
          <cell r="C17">
            <v>1134821</v>
          </cell>
          <cell r="D17">
            <v>1384801</v>
          </cell>
          <cell r="E17">
            <v>1827760</v>
          </cell>
          <cell r="F17">
            <v>1446975</v>
          </cell>
          <cell r="G17">
            <v>1347925</v>
          </cell>
          <cell r="H17">
            <v>1450565</v>
          </cell>
          <cell r="I17">
            <v>1078614</v>
          </cell>
          <cell r="J17">
            <v>1267851</v>
          </cell>
          <cell r="K17">
            <v>1480169</v>
          </cell>
          <cell r="L17">
            <v>1231813</v>
          </cell>
          <cell r="M17">
            <v>0</v>
          </cell>
          <cell r="N17">
            <v>0</v>
          </cell>
          <cell r="O17">
            <v>13651292</v>
          </cell>
          <cell r="P17">
            <v>11661665</v>
          </cell>
          <cell r="Q17">
            <v>1036872</v>
          </cell>
          <cell r="R17">
            <v>1106355</v>
          </cell>
          <cell r="S17">
            <v>1165762</v>
          </cell>
          <cell r="T17">
            <v>1201561</v>
          </cell>
          <cell r="U17">
            <v>1232780</v>
          </cell>
          <cell r="V17">
            <v>1242582</v>
          </cell>
          <cell r="W17">
            <v>1181260</v>
          </cell>
          <cell r="X17">
            <v>1172873</v>
          </cell>
          <cell r="Y17">
            <v>1250333</v>
          </cell>
          <cell r="Z17">
            <v>1071288</v>
          </cell>
          <cell r="AA17">
            <v>931710</v>
          </cell>
          <cell r="AB17">
            <v>813799</v>
          </cell>
          <cell r="AC17">
            <v>1745509</v>
          </cell>
          <cell r="AD17">
            <v>15396801</v>
          </cell>
          <cell r="AE17">
            <v>13407175</v>
          </cell>
        </row>
        <row r="19">
          <cell r="B19" t="str">
            <v>Virtual Fax</v>
          </cell>
        </row>
        <row r="20">
          <cell r="B20" t="str">
            <v>Virtual Fax Telus Seats</v>
          </cell>
          <cell r="C20">
            <v>20094</v>
          </cell>
          <cell r="D20">
            <v>21923</v>
          </cell>
          <cell r="E20">
            <v>23300</v>
          </cell>
          <cell r="F20">
            <v>22776</v>
          </cell>
          <cell r="G20">
            <v>23459</v>
          </cell>
          <cell r="H20">
            <v>24041</v>
          </cell>
          <cell r="I20">
            <v>22715</v>
          </cell>
          <cell r="J20">
            <v>13010</v>
          </cell>
          <cell r="K20">
            <v>25668</v>
          </cell>
          <cell r="L20">
            <v>26120</v>
          </cell>
          <cell r="M20">
            <v>0</v>
          </cell>
          <cell r="N20">
            <v>0</v>
          </cell>
          <cell r="O20">
            <v>223107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223107</v>
          </cell>
          <cell r="AE20">
            <v>0</v>
          </cell>
        </row>
        <row r="21">
          <cell r="B21" t="str">
            <v>Virtual Fax Telus Usage</v>
          </cell>
          <cell r="C21">
            <v>5896</v>
          </cell>
          <cell r="D21">
            <v>5884</v>
          </cell>
          <cell r="E21">
            <v>7540</v>
          </cell>
          <cell r="F21">
            <v>6562</v>
          </cell>
          <cell r="G21">
            <v>6271</v>
          </cell>
          <cell r="H21">
            <v>6837</v>
          </cell>
          <cell r="I21">
            <v>1943</v>
          </cell>
          <cell r="J21">
            <v>6421</v>
          </cell>
          <cell r="K21">
            <v>6911</v>
          </cell>
          <cell r="L21">
            <v>6668</v>
          </cell>
          <cell r="M21">
            <v>0</v>
          </cell>
          <cell r="N21">
            <v>0</v>
          </cell>
          <cell r="O21">
            <v>60934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60934</v>
          </cell>
          <cell r="AE21">
            <v>0</v>
          </cell>
        </row>
        <row r="22">
          <cell r="B22" t="str">
            <v>Virtual Fax Bell Seats</v>
          </cell>
          <cell r="C22">
            <v>8131</v>
          </cell>
          <cell r="D22">
            <v>8481</v>
          </cell>
          <cell r="E22">
            <v>1987</v>
          </cell>
          <cell r="F22">
            <v>7809</v>
          </cell>
          <cell r="G22">
            <v>7872</v>
          </cell>
          <cell r="H22">
            <v>7749</v>
          </cell>
          <cell r="I22">
            <v>7276</v>
          </cell>
          <cell r="J22">
            <v>3903</v>
          </cell>
          <cell r="K22">
            <v>7994</v>
          </cell>
          <cell r="L22">
            <v>8083</v>
          </cell>
          <cell r="M22">
            <v>0</v>
          </cell>
          <cell r="N22">
            <v>0</v>
          </cell>
          <cell r="O22">
            <v>69285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69285</v>
          </cell>
          <cell r="AE22">
            <v>0</v>
          </cell>
        </row>
        <row r="23">
          <cell r="B23" t="str">
            <v>Virtual Fax Bell Usage</v>
          </cell>
          <cell r="C23">
            <v>1243</v>
          </cell>
          <cell r="D23">
            <v>1758</v>
          </cell>
          <cell r="E23">
            <v>1724</v>
          </cell>
          <cell r="F23">
            <v>1716</v>
          </cell>
          <cell r="G23">
            <v>1482</v>
          </cell>
          <cell r="H23">
            <v>1767</v>
          </cell>
          <cell r="I23">
            <v>242</v>
          </cell>
          <cell r="J23">
            <v>1221</v>
          </cell>
          <cell r="K23">
            <v>1300</v>
          </cell>
          <cell r="L23">
            <v>1155</v>
          </cell>
          <cell r="M23">
            <v>0</v>
          </cell>
          <cell r="N23">
            <v>0</v>
          </cell>
          <cell r="O23">
            <v>13607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13607</v>
          </cell>
          <cell r="AE23">
            <v>0</v>
          </cell>
        </row>
        <row r="24">
          <cell r="B24" t="str">
            <v>Partner Seats</v>
          </cell>
          <cell r="C24">
            <v>318</v>
          </cell>
          <cell r="D24">
            <v>460</v>
          </cell>
          <cell r="E24">
            <v>548</v>
          </cell>
          <cell r="F24">
            <v>1374</v>
          </cell>
          <cell r="G24">
            <v>1308</v>
          </cell>
          <cell r="H24">
            <v>1802</v>
          </cell>
          <cell r="I24">
            <v>2858</v>
          </cell>
          <cell r="J24">
            <v>2132</v>
          </cell>
          <cell r="K24">
            <v>4967</v>
          </cell>
          <cell r="L24">
            <v>4905</v>
          </cell>
          <cell r="M24">
            <v>0</v>
          </cell>
          <cell r="N24">
            <v>0</v>
          </cell>
          <cell r="O24">
            <v>20672</v>
          </cell>
          <cell r="P24">
            <v>863200</v>
          </cell>
          <cell r="Q24">
            <v>52260</v>
          </cell>
          <cell r="R24">
            <v>54080</v>
          </cell>
          <cell r="S24">
            <v>58240</v>
          </cell>
          <cell r="T24">
            <v>65260</v>
          </cell>
          <cell r="U24">
            <v>73060</v>
          </cell>
          <cell r="V24">
            <v>83460</v>
          </cell>
          <cell r="W24">
            <v>96460</v>
          </cell>
          <cell r="X24">
            <v>110760</v>
          </cell>
          <cell r="Y24">
            <v>126360</v>
          </cell>
          <cell r="Z24">
            <v>143260</v>
          </cell>
          <cell r="AA24">
            <v>160810</v>
          </cell>
          <cell r="AB24">
            <v>178360</v>
          </cell>
          <cell r="AC24">
            <v>339170</v>
          </cell>
          <cell r="AD24">
            <v>359842</v>
          </cell>
          <cell r="AE24">
            <v>1202370</v>
          </cell>
        </row>
        <row r="25">
          <cell r="B25" t="str">
            <v>Partner Usage</v>
          </cell>
          <cell r="C25">
            <v>1342</v>
          </cell>
          <cell r="D25">
            <v>20</v>
          </cell>
          <cell r="E25">
            <v>52</v>
          </cell>
          <cell r="F25">
            <v>124</v>
          </cell>
          <cell r="G25">
            <v>264</v>
          </cell>
          <cell r="H25">
            <v>497</v>
          </cell>
          <cell r="I25">
            <v>282</v>
          </cell>
          <cell r="J25">
            <v>864</v>
          </cell>
          <cell r="K25">
            <v>981</v>
          </cell>
          <cell r="L25">
            <v>997</v>
          </cell>
          <cell r="M25">
            <v>0</v>
          </cell>
          <cell r="N25">
            <v>0</v>
          </cell>
          <cell r="O25">
            <v>5423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5423</v>
          </cell>
          <cell r="AE25">
            <v>0</v>
          </cell>
        </row>
        <row r="26">
          <cell r="B26" t="str">
            <v>Partner</v>
          </cell>
          <cell r="C26">
            <v>37024</v>
          </cell>
          <cell r="D26">
            <v>38526</v>
          </cell>
          <cell r="E26">
            <v>35151</v>
          </cell>
          <cell r="F26">
            <v>40361</v>
          </cell>
          <cell r="G26">
            <v>40656</v>
          </cell>
          <cell r="H26">
            <v>42693</v>
          </cell>
          <cell r="I26">
            <v>35316</v>
          </cell>
          <cell r="J26">
            <v>27551</v>
          </cell>
          <cell r="K26">
            <v>47821</v>
          </cell>
          <cell r="L26">
            <v>47928</v>
          </cell>
          <cell r="M26">
            <v>0</v>
          </cell>
          <cell r="N26">
            <v>0</v>
          </cell>
          <cell r="O26">
            <v>393028</v>
          </cell>
          <cell r="P26">
            <v>863200</v>
          </cell>
          <cell r="Q26">
            <v>52260</v>
          </cell>
          <cell r="R26">
            <v>54080</v>
          </cell>
          <cell r="S26">
            <v>58240</v>
          </cell>
          <cell r="T26">
            <v>65260</v>
          </cell>
          <cell r="U26">
            <v>73060</v>
          </cell>
          <cell r="V26">
            <v>83460</v>
          </cell>
          <cell r="W26">
            <v>96460</v>
          </cell>
          <cell r="X26">
            <v>110760</v>
          </cell>
          <cell r="Y26">
            <v>126360</v>
          </cell>
          <cell r="Z26">
            <v>143260</v>
          </cell>
          <cell r="AA26">
            <v>160810</v>
          </cell>
          <cell r="AB26">
            <v>178360</v>
          </cell>
          <cell r="AC26">
            <v>339170</v>
          </cell>
          <cell r="AD26">
            <v>732198</v>
          </cell>
          <cell r="AE26">
            <v>1202370</v>
          </cell>
        </row>
        <row r="27">
          <cell r="B27" t="str">
            <v>Web Seats</v>
          </cell>
          <cell r="C27">
            <v>13542</v>
          </cell>
          <cell r="D27">
            <v>12960</v>
          </cell>
          <cell r="E27">
            <v>9367</v>
          </cell>
          <cell r="F27">
            <v>18240</v>
          </cell>
          <cell r="G27">
            <v>13136</v>
          </cell>
          <cell r="H27">
            <v>26510</v>
          </cell>
          <cell r="I27">
            <v>5445</v>
          </cell>
          <cell r="J27">
            <v>10844</v>
          </cell>
          <cell r="K27">
            <v>23802</v>
          </cell>
          <cell r="L27">
            <v>23318</v>
          </cell>
          <cell r="M27">
            <v>0</v>
          </cell>
          <cell r="N27">
            <v>0</v>
          </cell>
          <cell r="O27">
            <v>157164</v>
          </cell>
          <cell r="P27">
            <v>415244</v>
          </cell>
          <cell r="Q27">
            <v>20452</v>
          </cell>
          <cell r="R27">
            <v>23519</v>
          </cell>
          <cell r="S27">
            <v>27047</v>
          </cell>
          <cell r="T27">
            <v>31104</v>
          </cell>
          <cell r="U27">
            <v>35770</v>
          </cell>
          <cell r="V27">
            <v>41135</v>
          </cell>
          <cell r="W27">
            <v>47306</v>
          </cell>
          <cell r="X27">
            <v>54402</v>
          </cell>
          <cell r="Y27">
            <v>62562</v>
          </cell>
          <cell r="Z27">
            <v>71946</v>
          </cell>
          <cell r="AA27">
            <v>82738</v>
          </cell>
          <cell r="AB27">
            <v>95149</v>
          </cell>
          <cell r="AC27">
            <v>177887</v>
          </cell>
          <cell r="AD27">
            <v>335051</v>
          </cell>
          <cell r="AE27">
            <v>593131</v>
          </cell>
        </row>
        <row r="28">
          <cell r="B28" t="str">
            <v>Web Usage</v>
          </cell>
          <cell r="C28">
            <v>2340</v>
          </cell>
          <cell r="D28">
            <v>2391</v>
          </cell>
          <cell r="E28">
            <v>3088</v>
          </cell>
          <cell r="F28">
            <v>3562</v>
          </cell>
          <cell r="G28">
            <v>3355</v>
          </cell>
          <cell r="H28">
            <v>4431</v>
          </cell>
          <cell r="I28">
            <v>421</v>
          </cell>
          <cell r="J28">
            <v>1102</v>
          </cell>
          <cell r="K28">
            <v>1722</v>
          </cell>
          <cell r="L28">
            <v>599</v>
          </cell>
          <cell r="M28">
            <v>0</v>
          </cell>
          <cell r="N28">
            <v>0</v>
          </cell>
          <cell r="O28">
            <v>23012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23012</v>
          </cell>
          <cell r="AE28">
            <v>0</v>
          </cell>
        </row>
        <row r="29">
          <cell r="B29" t="str">
            <v>Web</v>
          </cell>
          <cell r="C29">
            <v>15882</v>
          </cell>
          <cell r="D29">
            <v>15351</v>
          </cell>
          <cell r="E29">
            <v>12455</v>
          </cell>
          <cell r="F29">
            <v>21802</v>
          </cell>
          <cell r="G29">
            <v>16491</v>
          </cell>
          <cell r="H29">
            <v>30941</v>
          </cell>
          <cell r="I29">
            <v>5866</v>
          </cell>
          <cell r="J29">
            <v>11946</v>
          </cell>
          <cell r="K29">
            <v>25524</v>
          </cell>
          <cell r="L29">
            <v>23917</v>
          </cell>
          <cell r="M29">
            <v>0</v>
          </cell>
          <cell r="N29">
            <v>0</v>
          </cell>
          <cell r="O29">
            <v>180176</v>
          </cell>
          <cell r="P29">
            <v>415244</v>
          </cell>
          <cell r="Q29">
            <v>20452</v>
          </cell>
          <cell r="R29">
            <v>23519</v>
          </cell>
          <cell r="S29">
            <v>27047</v>
          </cell>
          <cell r="T29">
            <v>31104</v>
          </cell>
          <cell r="U29">
            <v>35770</v>
          </cell>
          <cell r="V29">
            <v>41135</v>
          </cell>
          <cell r="W29">
            <v>47306</v>
          </cell>
          <cell r="X29">
            <v>54402</v>
          </cell>
          <cell r="Y29">
            <v>62562</v>
          </cell>
          <cell r="Z29">
            <v>71946</v>
          </cell>
          <cell r="AA29">
            <v>82738</v>
          </cell>
          <cell r="AB29">
            <v>95149</v>
          </cell>
          <cell r="AC29">
            <v>177887</v>
          </cell>
          <cell r="AD29">
            <v>358063</v>
          </cell>
          <cell r="AE29">
            <v>593131</v>
          </cell>
        </row>
        <row r="30">
          <cell r="B30" t="str">
            <v>Corporate Seats</v>
          </cell>
          <cell r="C30">
            <v>34903</v>
          </cell>
          <cell r="D30">
            <v>24274</v>
          </cell>
          <cell r="E30">
            <v>18065</v>
          </cell>
          <cell r="F30">
            <v>25252</v>
          </cell>
          <cell r="G30">
            <v>29801</v>
          </cell>
          <cell r="H30">
            <v>31406</v>
          </cell>
          <cell r="I30">
            <v>41862</v>
          </cell>
          <cell r="J30">
            <v>23610</v>
          </cell>
          <cell r="K30">
            <v>47960</v>
          </cell>
          <cell r="L30">
            <v>37974</v>
          </cell>
          <cell r="M30">
            <v>0</v>
          </cell>
          <cell r="N30">
            <v>0</v>
          </cell>
          <cell r="O30">
            <v>315139</v>
          </cell>
          <cell r="P30">
            <v>368550</v>
          </cell>
          <cell r="Q30">
            <v>5850</v>
          </cell>
          <cell r="R30">
            <v>10530</v>
          </cell>
          <cell r="S30">
            <v>15990</v>
          </cell>
          <cell r="T30">
            <v>22230</v>
          </cell>
          <cell r="U30">
            <v>29250</v>
          </cell>
          <cell r="V30">
            <v>37050</v>
          </cell>
          <cell r="W30">
            <v>46800</v>
          </cell>
          <cell r="X30">
            <v>56550</v>
          </cell>
          <cell r="Y30">
            <v>66300</v>
          </cell>
          <cell r="Z30">
            <v>78000</v>
          </cell>
          <cell r="AA30">
            <v>89700</v>
          </cell>
          <cell r="AB30">
            <v>101400</v>
          </cell>
          <cell r="AC30">
            <v>191100</v>
          </cell>
          <cell r="AD30">
            <v>506239</v>
          </cell>
          <cell r="AE30">
            <v>559650</v>
          </cell>
        </row>
        <row r="31">
          <cell r="B31" t="str">
            <v>Corporate Usage</v>
          </cell>
          <cell r="C31">
            <v>31032</v>
          </cell>
          <cell r="D31">
            <v>36678</v>
          </cell>
          <cell r="E31">
            <v>44194</v>
          </cell>
          <cell r="F31">
            <v>38001</v>
          </cell>
          <cell r="G31">
            <v>44404</v>
          </cell>
          <cell r="H31">
            <v>51696</v>
          </cell>
          <cell r="I31">
            <v>46995</v>
          </cell>
          <cell r="J31">
            <v>40118</v>
          </cell>
          <cell r="K31">
            <v>68174</v>
          </cell>
          <cell r="L31">
            <v>59483</v>
          </cell>
          <cell r="M31">
            <v>0</v>
          </cell>
          <cell r="N31">
            <v>0</v>
          </cell>
          <cell r="O31">
            <v>460775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460775</v>
          </cell>
          <cell r="AE31">
            <v>0</v>
          </cell>
        </row>
        <row r="32">
          <cell r="B32" t="str">
            <v>Corporate</v>
          </cell>
          <cell r="C32">
            <v>65935</v>
          </cell>
          <cell r="D32">
            <v>60952</v>
          </cell>
          <cell r="E32">
            <v>62259</v>
          </cell>
          <cell r="F32">
            <v>63253</v>
          </cell>
          <cell r="G32">
            <v>74205</v>
          </cell>
          <cell r="H32">
            <v>83102</v>
          </cell>
          <cell r="I32">
            <v>88857</v>
          </cell>
          <cell r="J32">
            <v>63728</v>
          </cell>
          <cell r="K32">
            <v>116134</v>
          </cell>
          <cell r="L32">
            <v>97457</v>
          </cell>
          <cell r="M32">
            <v>0</v>
          </cell>
          <cell r="N32">
            <v>0</v>
          </cell>
          <cell r="O32">
            <v>775914</v>
          </cell>
          <cell r="P32">
            <v>368550</v>
          </cell>
          <cell r="Q32">
            <v>5850</v>
          </cell>
          <cell r="R32">
            <v>10530</v>
          </cell>
          <cell r="S32">
            <v>15990</v>
          </cell>
          <cell r="T32">
            <v>22230</v>
          </cell>
          <cell r="U32">
            <v>29250</v>
          </cell>
          <cell r="V32">
            <v>37050</v>
          </cell>
          <cell r="W32">
            <v>46800</v>
          </cell>
          <cell r="X32">
            <v>56550</v>
          </cell>
          <cell r="Y32">
            <v>66300</v>
          </cell>
          <cell r="Z32">
            <v>78000</v>
          </cell>
          <cell r="AA32">
            <v>89700</v>
          </cell>
          <cell r="AB32">
            <v>101400</v>
          </cell>
          <cell r="AC32">
            <v>191100</v>
          </cell>
          <cell r="AD32">
            <v>967014</v>
          </cell>
          <cell r="AE32">
            <v>559650</v>
          </cell>
        </row>
        <row r="33">
          <cell r="B33" t="str">
            <v>Total Virtual Fax</v>
          </cell>
          <cell r="C33">
            <v>118841</v>
          </cell>
          <cell r="D33">
            <v>114829</v>
          </cell>
          <cell r="E33">
            <v>109865</v>
          </cell>
          <cell r="F33">
            <v>125416</v>
          </cell>
          <cell r="G33">
            <v>131352</v>
          </cell>
          <cell r="H33">
            <v>156736</v>
          </cell>
          <cell r="I33">
            <v>130039</v>
          </cell>
          <cell r="J33">
            <v>103225</v>
          </cell>
          <cell r="K33">
            <v>189479</v>
          </cell>
          <cell r="L33">
            <v>169302</v>
          </cell>
          <cell r="M33">
            <v>0</v>
          </cell>
          <cell r="N33">
            <v>0</v>
          </cell>
          <cell r="O33">
            <v>1349118</v>
          </cell>
          <cell r="P33">
            <v>1646994</v>
          </cell>
          <cell r="Q33">
            <v>78562</v>
          </cell>
          <cell r="R33">
            <v>88129</v>
          </cell>
          <cell r="S33">
            <v>101277</v>
          </cell>
          <cell r="T33">
            <v>118594</v>
          </cell>
          <cell r="U33">
            <v>138080</v>
          </cell>
          <cell r="V33">
            <v>161645</v>
          </cell>
          <cell r="W33">
            <v>190566</v>
          </cell>
          <cell r="X33">
            <v>221712</v>
          </cell>
          <cell r="Y33">
            <v>255222</v>
          </cell>
          <cell r="Z33">
            <v>293206</v>
          </cell>
          <cell r="AA33">
            <v>333248</v>
          </cell>
          <cell r="AB33">
            <v>374909</v>
          </cell>
          <cell r="AC33">
            <v>708157</v>
          </cell>
          <cell r="AD33">
            <v>2057275</v>
          </cell>
          <cell r="AE33">
            <v>2355151</v>
          </cell>
        </row>
        <row r="35">
          <cell r="B35" t="str">
            <v>Transactional</v>
          </cell>
          <cell r="C35">
            <v>49912</v>
          </cell>
          <cell r="D35">
            <v>56095</v>
          </cell>
          <cell r="E35">
            <v>67272</v>
          </cell>
          <cell r="F35">
            <v>61730</v>
          </cell>
          <cell r="G35">
            <v>59976</v>
          </cell>
          <cell r="H35">
            <v>61697</v>
          </cell>
          <cell r="I35">
            <v>43180</v>
          </cell>
          <cell r="J35">
            <v>55364</v>
          </cell>
          <cell r="K35">
            <v>60089</v>
          </cell>
          <cell r="L35">
            <v>56959</v>
          </cell>
          <cell r="M35">
            <v>0</v>
          </cell>
          <cell r="N35">
            <v>0</v>
          </cell>
          <cell r="O35">
            <v>572274</v>
          </cell>
          <cell r="P35">
            <v>983563</v>
          </cell>
          <cell r="Q35">
            <v>50000</v>
          </cell>
          <cell r="R35">
            <v>57800</v>
          </cell>
          <cell r="S35">
            <v>65600</v>
          </cell>
          <cell r="T35">
            <v>81200</v>
          </cell>
          <cell r="U35">
            <v>96800</v>
          </cell>
          <cell r="V35">
            <v>100700</v>
          </cell>
          <cell r="W35">
            <v>108695</v>
          </cell>
          <cell r="X35">
            <v>121500</v>
          </cell>
          <cell r="Y35">
            <v>140675</v>
          </cell>
          <cell r="Z35">
            <v>160593</v>
          </cell>
          <cell r="AA35">
            <v>153371</v>
          </cell>
          <cell r="AB35">
            <v>152891</v>
          </cell>
          <cell r="AC35">
            <v>306262</v>
          </cell>
          <cell r="AD35">
            <v>878536</v>
          </cell>
          <cell r="AE35">
            <v>1289824</v>
          </cell>
        </row>
        <row r="37">
          <cell r="B37" t="str">
            <v>Other (list, IVR)</v>
          </cell>
          <cell r="C37">
            <v>22968</v>
          </cell>
          <cell r="D37">
            <v>5997</v>
          </cell>
          <cell r="E37">
            <v>22038</v>
          </cell>
          <cell r="F37">
            <v>6649</v>
          </cell>
          <cell r="G37">
            <v>36180</v>
          </cell>
          <cell r="H37">
            <v>1019</v>
          </cell>
          <cell r="I37">
            <v>4565</v>
          </cell>
          <cell r="J37">
            <v>1826</v>
          </cell>
          <cell r="K37">
            <v>11075</v>
          </cell>
          <cell r="L37">
            <v>1506</v>
          </cell>
          <cell r="M37">
            <v>0</v>
          </cell>
          <cell r="N37">
            <v>0</v>
          </cell>
          <cell r="O37">
            <v>113822</v>
          </cell>
          <cell r="P37">
            <v>174921</v>
          </cell>
          <cell r="Q37">
            <v>15553</v>
          </cell>
          <cell r="R37">
            <v>16595</v>
          </cell>
          <cell r="S37">
            <v>17486</v>
          </cell>
          <cell r="T37">
            <v>18023</v>
          </cell>
          <cell r="U37">
            <v>18491</v>
          </cell>
          <cell r="V37">
            <v>18638</v>
          </cell>
          <cell r="W37">
            <v>17719</v>
          </cell>
          <cell r="X37">
            <v>17593</v>
          </cell>
          <cell r="Y37">
            <v>18755</v>
          </cell>
          <cell r="Z37">
            <v>16069</v>
          </cell>
          <cell r="AA37">
            <v>13975</v>
          </cell>
          <cell r="AB37">
            <v>12207</v>
          </cell>
          <cell r="AC37">
            <v>26182</v>
          </cell>
          <cell r="AD37">
            <v>140004</v>
          </cell>
          <cell r="AE37">
            <v>201103</v>
          </cell>
        </row>
        <row r="38">
          <cell r="B38" t="str">
            <v>Other Promo</v>
          </cell>
          <cell r="C38">
            <v>-3849</v>
          </cell>
          <cell r="D38">
            <v>-1210</v>
          </cell>
          <cell r="E38">
            <v>-2336</v>
          </cell>
          <cell r="F38">
            <v>-7114</v>
          </cell>
          <cell r="G38">
            <v>-3852</v>
          </cell>
          <cell r="H38">
            <v>-12842</v>
          </cell>
          <cell r="I38">
            <v>-7435</v>
          </cell>
          <cell r="J38">
            <v>-10004</v>
          </cell>
          <cell r="K38">
            <v>-10667</v>
          </cell>
          <cell r="L38">
            <v>-9631</v>
          </cell>
          <cell r="M38">
            <v>0</v>
          </cell>
          <cell r="N38">
            <v>0</v>
          </cell>
          <cell r="O38">
            <v>-68941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-68941</v>
          </cell>
          <cell r="AE38">
            <v>0</v>
          </cell>
        </row>
        <row r="39">
          <cell r="B39" t="str">
            <v>Other International</v>
          </cell>
          <cell r="C39">
            <v>4430</v>
          </cell>
          <cell r="D39">
            <v>2373</v>
          </cell>
          <cell r="E39">
            <v>7711</v>
          </cell>
          <cell r="F39">
            <v>10461</v>
          </cell>
          <cell r="G39">
            <v>20125</v>
          </cell>
          <cell r="H39">
            <v>9049</v>
          </cell>
          <cell r="I39">
            <v>4288</v>
          </cell>
          <cell r="J39">
            <v>6553</v>
          </cell>
          <cell r="K39">
            <v>-13</v>
          </cell>
          <cell r="L39">
            <v>9332</v>
          </cell>
          <cell r="M39">
            <v>0</v>
          </cell>
          <cell r="N39">
            <v>0</v>
          </cell>
          <cell r="O39">
            <v>74310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74310</v>
          </cell>
          <cell r="AE39">
            <v>0</v>
          </cell>
        </row>
        <row r="40">
          <cell r="B40" t="str">
            <v>Other</v>
          </cell>
          <cell r="C40">
            <v>23549</v>
          </cell>
          <cell r="D40">
            <v>7160</v>
          </cell>
          <cell r="E40">
            <v>27413</v>
          </cell>
          <cell r="F40">
            <v>9996</v>
          </cell>
          <cell r="G40">
            <v>52453</v>
          </cell>
          <cell r="H40">
            <v>-2774</v>
          </cell>
          <cell r="I40">
            <v>1418</v>
          </cell>
          <cell r="J40">
            <v>-1625</v>
          </cell>
          <cell r="K40">
            <v>395</v>
          </cell>
          <cell r="L40">
            <v>1207</v>
          </cell>
          <cell r="M40">
            <v>0</v>
          </cell>
          <cell r="N40">
            <v>0</v>
          </cell>
          <cell r="O40">
            <v>119191</v>
          </cell>
          <cell r="P40">
            <v>174921</v>
          </cell>
          <cell r="Q40">
            <v>15553</v>
          </cell>
          <cell r="R40">
            <v>16595</v>
          </cell>
          <cell r="S40">
            <v>17486</v>
          </cell>
          <cell r="T40">
            <v>18023</v>
          </cell>
          <cell r="U40">
            <v>18491</v>
          </cell>
          <cell r="V40">
            <v>18638</v>
          </cell>
          <cell r="W40">
            <v>17719</v>
          </cell>
          <cell r="X40">
            <v>17593</v>
          </cell>
          <cell r="Y40">
            <v>18755</v>
          </cell>
          <cell r="Z40">
            <v>16069</v>
          </cell>
          <cell r="AA40">
            <v>13975</v>
          </cell>
          <cell r="AB40">
            <v>12207</v>
          </cell>
          <cell r="AC40">
            <v>26182</v>
          </cell>
          <cell r="AD40">
            <v>145373</v>
          </cell>
          <cell r="AE40">
            <v>201103</v>
          </cell>
        </row>
        <row r="42">
          <cell r="B42" t="str">
            <v>Total Operation Revenues</v>
          </cell>
          <cell r="C42">
            <v>1327123</v>
          </cell>
          <cell r="D42">
            <v>1562885</v>
          </cell>
          <cell r="E42">
            <v>2032310</v>
          </cell>
          <cell r="F42">
            <v>1644117</v>
          </cell>
          <cell r="G42">
            <v>1591706</v>
          </cell>
          <cell r="H42">
            <v>1666224</v>
          </cell>
          <cell r="I42">
            <v>1253251</v>
          </cell>
          <cell r="J42">
            <v>1424815</v>
          </cell>
          <cell r="K42">
            <v>1730132</v>
          </cell>
          <cell r="L42">
            <v>1459281</v>
          </cell>
          <cell r="M42">
            <v>0</v>
          </cell>
          <cell r="N42">
            <v>0</v>
          </cell>
          <cell r="O42">
            <v>15691875</v>
          </cell>
          <cell r="P42">
            <v>14467143</v>
          </cell>
          <cell r="Q42">
            <v>1180987</v>
          </cell>
          <cell r="R42">
            <v>1268879</v>
          </cell>
          <cell r="S42">
            <v>1350125</v>
          </cell>
          <cell r="T42">
            <v>1419378</v>
          </cell>
          <cell r="U42">
            <v>1486151</v>
          </cell>
          <cell r="V42">
            <v>1523565</v>
          </cell>
          <cell r="W42">
            <v>1498240</v>
          </cell>
          <cell r="X42">
            <v>1533678</v>
          </cell>
          <cell r="Y42">
            <v>1664985</v>
          </cell>
          <cell r="Z42">
            <v>1541156</v>
          </cell>
          <cell r="AA42">
            <v>1432304</v>
          </cell>
          <cell r="AB42">
            <v>1353806</v>
          </cell>
          <cell r="AC42">
            <v>2786110</v>
          </cell>
          <cell r="AD42">
            <v>18477985</v>
          </cell>
          <cell r="AE42">
            <v>17253253</v>
          </cell>
        </row>
        <row r="44">
          <cell r="B44" t="str">
            <v>Variable Cost of Sales</v>
          </cell>
        </row>
        <row r="45">
          <cell r="B45" t="str">
            <v>Analog T1</v>
          </cell>
          <cell r="C45">
            <v>458796</v>
          </cell>
          <cell r="D45">
            <v>615741</v>
          </cell>
          <cell r="E45">
            <v>811755</v>
          </cell>
          <cell r="F45">
            <v>639854</v>
          </cell>
          <cell r="G45">
            <v>625352</v>
          </cell>
          <cell r="H45">
            <v>668672</v>
          </cell>
          <cell r="I45">
            <v>544490</v>
          </cell>
          <cell r="J45">
            <v>598511</v>
          </cell>
          <cell r="K45">
            <v>604823</v>
          </cell>
          <cell r="L45">
            <v>-5309</v>
          </cell>
          <cell r="M45">
            <v>0</v>
          </cell>
          <cell r="N45">
            <v>0</v>
          </cell>
          <cell r="O45">
            <v>5562686</v>
          </cell>
          <cell r="P45">
            <v>5025183</v>
          </cell>
          <cell r="Q45">
            <v>442159</v>
          </cell>
          <cell r="R45">
            <v>470646</v>
          </cell>
          <cell r="S45">
            <v>495180</v>
          </cell>
          <cell r="T45">
            <v>511986</v>
          </cell>
          <cell r="U45">
            <v>527052</v>
          </cell>
          <cell r="V45">
            <v>531714</v>
          </cell>
          <cell r="W45">
            <v>509792</v>
          </cell>
          <cell r="X45">
            <v>510026</v>
          </cell>
          <cell r="Y45">
            <v>545152</v>
          </cell>
          <cell r="Z45">
            <v>481475</v>
          </cell>
          <cell r="AA45">
            <v>428761</v>
          </cell>
          <cell r="AB45">
            <v>386428</v>
          </cell>
          <cell r="AC45">
            <v>815189</v>
          </cell>
          <cell r="AD45">
            <v>6377875</v>
          </cell>
          <cell r="AE45">
            <v>5840371</v>
          </cell>
        </row>
        <row r="46">
          <cell r="B46" t="str">
            <v>Commission (Rep/Reseller/Agent)</v>
          </cell>
          <cell r="C46">
            <v>95994</v>
          </cell>
          <cell r="D46">
            <v>79055</v>
          </cell>
          <cell r="E46">
            <v>127396</v>
          </cell>
          <cell r="F46">
            <v>87385</v>
          </cell>
          <cell r="G46">
            <v>76446</v>
          </cell>
          <cell r="H46">
            <v>139650</v>
          </cell>
          <cell r="I46">
            <v>105682</v>
          </cell>
          <cell r="J46">
            <v>122666</v>
          </cell>
          <cell r="K46">
            <v>125136</v>
          </cell>
          <cell r="L46">
            <v>8247</v>
          </cell>
          <cell r="M46">
            <v>0</v>
          </cell>
          <cell r="N46">
            <v>0</v>
          </cell>
          <cell r="O46">
            <v>967656</v>
          </cell>
          <cell r="P46">
            <v>1344005</v>
          </cell>
          <cell r="Q46">
            <v>103357</v>
          </cell>
          <cell r="R46">
            <v>109391</v>
          </cell>
          <cell r="S46">
            <v>127854</v>
          </cell>
          <cell r="T46">
            <v>126065</v>
          </cell>
          <cell r="U46">
            <v>131240</v>
          </cell>
          <cell r="V46">
            <v>147198</v>
          </cell>
          <cell r="W46">
            <v>140259</v>
          </cell>
          <cell r="X46">
            <v>144263</v>
          </cell>
          <cell r="Y46">
            <v>165234</v>
          </cell>
          <cell r="Z46">
            <v>149143</v>
          </cell>
          <cell r="AA46">
            <v>142342</v>
          </cell>
          <cell r="AB46">
            <v>146672</v>
          </cell>
          <cell r="AC46">
            <v>289014</v>
          </cell>
          <cell r="AD46">
            <v>1256670</v>
          </cell>
          <cell r="AE46">
            <v>1633020</v>
          </cell>
        </row>
        <row r="47">
          <cell r="B47" t="str">
            <v>Other</v>
          </cell>
          <cell r="C47">
            <v>50108</v>
          </cell>
          <cell r="D47">
            <v>34113</v>
          </cell>
          <cell r="E47">
            <v>43218</v>
          </cell>
          <cell r="F47">
            <v>45551</v>
          </cell>
          <cell r="G47">
            <v>54747</v>
          </cell>
          <cell r="H47">
            <v>43284</v>
          </cell>
          <cell r="I47">
            <v>44994</v>
          </cell>
          <cell r="J47">
            <v>100073</v>
          </cell>
          <cell r="K47">
            <v>28083</v>
          </cell>
          <cell r="L47">
            <v>0</v>
          </cell>
          <cell r="M47">
            <v>0</v>
          </cell>
          <cell r="N47">
            <v>0</v>
          </cell>
          <cell r="O47">
            <v>444171</v>
          </cell>
          <cell r="P47">
            <v>96207</v>
          </cell>
          <cell r="Q47">
            <v>8554</v>
          </cell>
          <cell r="R47">
            <v>9127</v>
          </cell>
          <cell r="S47">
            <v>9617</v>
          </cell>
          <cell r="T47">
            <v>9913</v>
          </cell>
          <cell r="U47">
            <v>10170</v>
          </cell>
          <cell r="V47">
            <v>10251</v>
          </cell>
          <cell r="W47">
            <v>9745</v>
          </cell>
          <cell r="X47">
            <v>9676</v>
          </cell>
          <cell r="Y47">
            <v>10315</v>
          </cell>
          <cell r="Z47">
            <v>8838</v>
          </cell>
          <cell r="AA47">
            <v>7686</v>
          </cell>
          <cell r="AB47">
            <v>6714</v>
          </cell>
          <cell r="AC47">
            <v>14400</v>
          </cell>
          <cell r="AD47">
            <v>458571</v>
          </cell>
          <cell r="AE47">
            <v>110607</v>
          </cell>
        </row>
        <row r="48">
          <cell r="B48" t="str">
            <v>Total Variable Cost of Sales</v>
          </cell>
          <cell r="C48">
            <v>604898</v>
          </cell>
          <cell r="D48">
            <v>728909</v>
          </cell>
          <cell r="E48">
            <v>982369</v>
          </cell>
          <cell r="F48">
            <v>772790</v>
          </cell>
          <cell r="G48">
            <v>756545</v>
          </cell>
          <cell r="H48">
            <v>851606</v>
          </cell>
          <cell r="I48">
            <v>695166</v>
          </cell>
          <cell r="J48">
            <v>821250</v>
          </cell>
          <cell r="K48">
            <v>758042</v>
          </cell>
          <cell r="L48">
            <v>2938</v>
          </cell>
          <cell r="M48">
            <v>0</v>
          </cell>
          <cell r="N48">
            <v>0</v>
          </cell>
          <cell r="O48">
            <v>6974513</v>
          </cell>
          <cell r="P48">
            <v>6465395</v>
          </cell>
          <cell r="Q48">
            <v>554070</v>
          </cell>
          <cell r="R48">
            <v>589164</v>
          </cell>
          <cell r="S48">
            <v>632651</v>
          </cell>
          <cell r="T48">
            <v>647964</v>
          </cell>
          <cell r="U48">
            <v>668462</v>
          </cell>
          <cell r="V48">
            <v>689163</v>
          </cell>
          <cell r="W48">
            <v>659796</v>
          </cell>
          <cell r="X48">
            <v>663965</v>
          </cell>
          <cell r="Y48">
            <v>720701</v>
          </cell>
          <cell r="Z48">
            <v>639456</v>
          </cell>
          <cell r="AA48">
            <v>578789</v>
          </cell>
          <cell r="AB48">
            <v>539814</v>
          </cell>
          <cell r="AC48">
            <v>1118603</v>
          </cell>
          <cell r="AD48">
            <v>8093116</v>
          </cell>
          <cell r="AE48">
            <v>7583998</v>
          </cell>
        </row>
        <row r="50">
          <cell r="B50" t="str">
            <v>Gross Margin</v>
          </cell>
          <cell r="C50">
            <v>722225</v>
          </cell>
          <cell r="D50">
            <v>833976</v>
          </cell>
          <cell r="E50">
            <v>1049941</v>
          </cell>
          <cell r="F50">
            <v>871327</v>
          </cell>
          <cell r="G50">
            <v>835161</v>
          </cell>
          <cell r="H50">
            <v>814618</v>
          </cell>
          <cell r="I50">
            <v>558085</v>
          </cell>
          <cell r="J50">
            <v>603565</v>
          </cell>
          <cell r="K50">
            <v>972090</v>
          </cell>
          <cell r="L50">
            <v>1456343</v>
          </cell>
          <cell r="M50">
            <v>0</v>
          </cell>
          <cell r="N50">
            <v>0</v>
          </cell>
          <cell r="O50">
            <v>8717362</v>
          </cell>
          <cell r="P50">
            <v>8001748</v>
          </cell>
          <cell r="Q50">
            <v>626917</v>
          </cell>
          <cell r="R50">
            <v>679715</v>
          </cell>
          <cell r="S50">
            <v>717474</v>
          </cell>
          <cell r="T50">
            <v>771414</v>
          </cell>
          <cell r="U50">
            <v>817689</v>
          </cell>
          <cell r="V50">
            <v>834402</v>
          </cell>
          <cell r="W50">
            <v>838444</v>
          </cell>
          <cell r="X50">
            <v>869713</v>
          </cell>
          <cell r="Y50">
            <v>944284</v>
          </cell>
          <cell r="Z50">
            <v>901700</v>
          </cell>
          <cell r="AA50">
            <v>853515</v>
          </cell>
          <cell r="AB50">
            <v>813992</v>
          </cell>
          <cell r="AC50">
            <v>1667507</v>
          </cell>
          <cell r="AD50">
            <v>10384869</v>
          </cell>
          <cell r="AE50">
            <v>9669255</v>
          </cell>
        </row>
        <row r="51">
          <cell r="B51" t="str">
            <v>Gross Margin %</v>
          </cell>
          <cell r="C51">
            <v>54.420351391694702</v>
          </cell>
          <cell r="D51">
            <v>53.361315771793798</v>
          </cell>
          <cell r="E51">
            <v>51.662443229625403</v>
          </cell>
          <cell r="F51">
            <v>52.9966541310624</v>
          </cell>
          <cell r="G51">
            <v>52.469551537784</v>
          </cell>
          <cell r="H51">
            <v>48.890065201317498</v>
          </cell>
          <cell r="I51">
            <v>44.530983817288003</v>
          </cell>
          <cell r="J51">
            <v>42.360938086699001</v>
          </cell>
          <cell r="K51">
            <v>56.185886394795297</v>
          </cell>
          <cell r="L51">
            <v>99.798667974159898</v>
          </cell>
          <cell r="M51">
            <v>0</v>
          </cell>
          <cell r="N51">
            <v>0</v>
          </cell>
          <cell r="O51">
            <v>55.553348468554603</v>
          </cell>
          <cell r="P51">
            <v>55.309800974525501</v>
          </cell>
          <cell r="Q51">
            <v>53.084157573284003</v>
          </cell>
          <cell r="R51">
            <v>53.568149524107497</v>
          </cell>
          <cell r="S51">
            <v>53.141301731321199</v>
          </cell>
          <cell r="T51">
            <v>54.3487358547195</v>
          </cell>
          <cell r="U51">
            <v>55.020586737148498</v>
          </cell>
          <cell r="V51">
            <v>54.766419548887001</v>
          </cell>
          <cell r="W51">
            <v>55.961928662964503</v>
          </cell>
          <cell r="X51">
            <v>56.707666146348799</v>
          </cell>
          <cell r="Y51">
            <v>56.7142646930753</v>
          </cell>
          <cell r="Z51">
            <v>58.508029037942897</v>
          </cell>
          <cell r="AA51">
            <v>59.5903523274389</v>
          </cell>
          <cell r="AB51">
            <v>60.126192379114897</v>
          </cell>
          <cell r="AC51">
            <v>119.716544706554</v>
          </cell>
          <cell r="AD51">
            <v>175.26989317510899</v>
          </cell>
          <cell r="AE51">
            <v>56.043083585454902</v>
          </cell>
        </row>
        <row r="53">
          <cell r="B53" t="str">
            <v>Fixed Cost of Sales</v>
          </cell>
        </row>
        <row r="54">
          <cell r="B54" t="str">
            <v>Sales Salaries &amp; Benefits</v>
          </cell>
          <cell r="C54">
            <v>113027</v>
          </cell>
          <cell r="D54">
            <v>108422</v>
          </cell>
          <cell r="E54">
            <v>108881</v>
          </cell>
          <cell r="F54">
            <v>114278</v>
          </cell>
          <cell r="G54">
            <v>116822</v>
          </cell>
          <cell r="H54">
            <v>114566</v>
          </cell>
          <cell r="I54">
            <v>115184</v>
          </cell>
          <cell r="J54">
            <v>118896</v>
          </cell>
          <cell r="K54">
            <v>132096</v>
          </cell>
          <cell r="L54">
            <v>69609</v>
          </cell>
          <cell r="M54">
            <v>0</v>
          </cell>
          <cell r="N54">
            <v>0</v>
          </cell>
          <cell r="O54">
            <v>1111781</v>
          </cell>
          <cell r="P54">
            <v>1345062</v>
          </cell>
          <cell r="Q54">
            <v>114356</v>
          </cell>
          <cell r="R54">
            <v>117106</v>
          </cell>
          <cell r="S54">
            <v>126065</v>
          </cell>
          <cell r="T54">
            <v>134186</v>
          </cell>
          <cell r="U54">
            <v>139796</v>
          </cell>
          <cell r="V54">
            <v>142711</v>
          </cell>
          <cell r="W54">
            <v>142711</v>
          </cell>
          <cell r="X54">
            <v>142711</v>
          </cell>
          <cell r="Y54">
            <v>142711</v>
          </cell>
          <cell r="Z54">
            <v>142711</v>
          </cell>
          <cell r="AA54">
            <v>142711</v>
          </cell>
          <cell r="AB54">
            <v>142711</v>
          </cell>
          <cell r="AC54">
            <v>285422</v>
          </cell>
          <cell r="AD54">
            <v>1397203</v>
          </cell>
          <cell r="AE54">
            <v>1630483</v>
          </cell>
        </row>
        <row r="55">
          <cell r="B55" t="str">
            <v>Fixed Telco Costs</v>
          </cell>
          <cell r="C55">
            <v>34956</v>
          </cell>
          <cell r="D55">
            <v>34858</v>
          </cell>
          <cell r="E55">
            <v>34995</v>
          </cell>
          <cell r="F55">
            <v>33803</v>
          </cell>
          <cell r="G55">
            <v>42570</v>
          </cell>
          <cell r="H55">
            <v>39681</v>
          </cell>
          <cell r="I55">
            <v>38733</v>
          </cell>
          <cell r="J55">
            <v>18864</v>
          </cell>
          <cell r="K55">
            <v>39751</v>
          </cell>
          <cell r="L55">
            <v>0</v>
          </cell>
          <cell r="M55">
            <v>0</v>
          </cell>
          <cell r="N55">
            <v>0</v>
          </cell>
          <cell r="O55">
            <v>318210</v>
          </cell>
          <cell r="P55">
            <v>353850</v>
          </cell>
          <cell r="Q55">
            <v>26850</v>
          </cell>
          <cell r="R55">
            <v>29400</v>
          </cell>
          <cell r="S55">
            <v>30900</v>
          </cell>
          <cell r="T55">
            <v>36450</v>
          </cell>
          <cell r="U55">
            <v>37950</v>
          </cell>
          <cell r="V55">
            <v>37950</v>
          </cell>
          <cell r="W55">
            <v>37950</v>
          </cell>
          <cell r="X55">
            <v>37950</v>
          </cell>
          <cell r="Y55">
            <v>37950</v>
          </cell>
          <cell r="Z55">
            <v>40500</v>
          </cell>
          <cell r="AA55">
            <v>40500</v>
          </cell>
          <cell r="AB55">
            <v>40500</v>
          </cell>
          <cell r="AC55">
            <v>81000</v>
          </cell>
          <cell r="AD55">
            <v>399210</v>
          </cell>
          <cell r="AE55">
            <v>434850</v>
          </cell>
        </row>
        <row r="56">
          <cell r="B56" t="str">
            <v>Internet Costs</v>
          </cell>
          <cell r="C56">
            <v>9040</v>
          </cell>
          <cell r="D56">
            <v>9250</v>
          </cell>
          <cell r="E56">
            <v>9250</v>
          </cell>
          <cell r="F56">
            <v>10060</v>
          </cell>
          <cell r="G56">
            <v>9555</v>
          </cell>
          <cell r="H56">
            <v>8945</v>
          </cell>
          <cell r="I56">
            <v>5355</v>
          </cell>
          <cell r="J56">
            <v>5366</v>
          </cell>
          <cell r="K56">
            <v>5355</v>
          </cell>
          <cell r="L56">
            <v>0</v>
          </cell>
          <cell r="M56">
            <v>0</v>
          </cell>
          <cell r="N56">
            <v>0</v>
          </cell>
          <cell r="O56">
            <v>72176</v>
          </cell>
          <cell r="P56">
            <v>150000</v>
          </cell>
          <cell r="Q56">
            <v>15000</v>
          </cell>
          <cell r="R56">
            <v>15000</v>
          </cell>
          <cell r="S56">
            <v>15000</v>
          </cell>
          <cell r="T56">
            <v>15000</v>
          </cell>
          <cell r="U56">
            <v>15000</v>
          </cell>
          <cell r="V56">
            <v>15000</v>
          </cell>
          <cell r="W56">
            <v>15000</v>
          </cell>
          <cell r="X56">
            <v>15000</v>
          </cell>
          <cell r="Y56">
            <v>15000</v>
          </cell>
          <cell r="Z56">
            <v>15000</v>
          </cell>
          <cell r="AA56">
            <v>15000</v>
          </cell>
          <cell r="AB56">
            <v>15000</v>
          </cell>
          <cell r="AC56">
            <v>30000</v>
          </cell>
          <cell r="AD56">
            <v>102176</v>
          </cell>
          <cell r="AE56">
            <v>180000</v>
          </cell>
        </row>
        <row r="57">
          <cell r="B57" t="str">
            <v>Total Fixed Cost of Sales</v>
          </cell>
          <cell r="C57">
            <v>157023</v>
          </cell>
          <cell r="D57">
            <v>152530</v>
          </cell>
          <cell r="E57">
            <v>153126</v>
          </cell>
          <cell r="F57">
            <v>158141</v>
          </cell>
          <cell r="G57">
            <v>168947</v>
          </cell>
          <cell r="H57">
            <v>163192</v>
          </cell>
          <cell r="I57">
            <v>159272</v>
          </cell>
          <cell r="J57">
            <v>143126</v>
          </cell>
          <cell r="K57">
            <v>177202</v>
          </cell>
          <cell r="L57">
            <v>69609</v>
          </cell>
          <cell r="M57">
            <v>0</v>
          </cell>
          <cell r="N57">
            <v>0</v>
          </cell>
          <cell r="O57">
            <v>1502167</v>
          </cell>
          <cell r="P57">
            <v>1848912</v>
          </cell>
          <cell r="Q57">
            <v>156206</v>
          </cell>
          <cell r="R57">
            <v>161506</v>
          </cell>
          <cell r="S57">
            <v>171965</v>
          </cell>
          <cell r="T57">
            <v>185636</v>
          </cell>
          <cell r="U57">
            <v>192746</v>
          </cell>
          <cell r="V57">
            <v>195661</v>
          </cell>
          <cell r="W57">
            <v>195661</v>
          </cell>
          <cell r="X57">
            <v>195661</v>
          </cell>
          <cell r="Y57">
            <v>195661</v>
          </cell>
          <cell r="Z57">
            <v>198211</v>
          </cell>
          <cell r="AA57">
            <v>198211</v>
          </cell>
          <cell r="AB57">
            <v>198211</v>
          </cell>
          <cell r="AC57">
            <v>396422</v>
          </cell>
          <cell r="AD57">
            <v>1898589</v>
          </cell>
          <cell r="AE57">
            <v>2245333</v>
          </cell>
        </row>
        <row r="59">
          <cell r="B59" t="str">
            <v>Net Margin</v>
          </cell>
          <cell r="C59">
            <v>565202</v>
          </cell>
          <cell r="D59">
            <v>681446</v>
          </cell>
          <cell r="E59">
            <v>896815</v>
          </cell>
          <cell r="F59">
            <v>713186</v>
          </cell>
          <cell r="G59">
            <v>666214</v>
          </cell>
          <cell r="H59">
            <v>651426</v>
          </cell>
          <cell r="I59">
            <v>398813</v>
          </cell>
          <cell r="J59">
            <v>460439</v>
          </cell>
          <cell r="K59">
            <v>794888</v>
          </cell>
          <cell r="L59">
            <v>1386734</v>
          </cell>
          <cell r="M59">
            <v>0</v>
          </cell>
          <cell r="N59">
            <v>0</v>
          </cell>
          <cell r="O59">
            <v>7215195</v>
          </cell>
          <cell r="P59">
            <v>6152836</v>
          </cell>
          <cell r="Q59">
            <v>470711</v>
          </cell>
          <cell r="R59">
            <v>518209</v>
          </cell>
          <cell r="S59">
            <v>545509</v>
          </cell>
          <cell r="T59">
            <v>585778</v>
          </cell>
          <cell r="U59">
            <v>624943</v>
          </cell>
          <cell r="V59">
            <v>638741</v>
          </cell>
          <cell r="W59">
            <v>642783</v>
          </cell>
          <cell r="X59">
            <v>674052</v>
          </cell>
          <cell r="Y59">
            <v>748623</v>
          </cell>
          <cell r="Z59">
            <v>703489</v>
          </cell>
          <cell r="AA59">
            <v>655304</v>
          </cell>
          <cell r="AB59">
            <v>615781</v>
          </cell>
          <cell r="AC59">
            <v>1271085</v>
          </cell>
          <cell r="AD59">
            <v>8486280</v>
          </cell>
          <cell r="AE59">
            <v>7423922</v>
          </cell>
        </row>
        <row r="60">
          <cell r="B60" t="str">
            <v>Net Margin %</v>
          </cell>
          <cell r="C60">
            <v>42.588516663489401</v>
          </cell>
          <cell r="D60">
            <v>43.601800516352803</v>
          </cell>
          <cell r="E60">
            <v>44.127864351403097</v>
          </cell>
          <cell r="F60">
            <v>43.378056427857601</v>
          </cell>
          <cell r="G60">
            <v>41.855342632370601</v>
          </cell>
          <cell r="H60">
            <v>39.095943882695202</v>
          </cell>
          <cell r="I60">
            <v>31.822276622958999</v>
          </cell>
          <cell r="J60">
            <v>32.315704144046798</v>
          </cell>
          <cell r="K60">
            <v>45.943777700198602</v>
          </cell>
          <cell r="L60">
            <v>95.028579142742203</v>
          </cell>
          <cell r="M60">
            <v>0</v>
          </cell>
          <cell r="N60">
            <v>0</v>
          </cell>
          <cell r="O60">
            <v>45.980451666865797</v>
          </cell>
          <cell r="P60">
            <v>42.529724078900699</v>
          </cell>
          <cell r="Q60">
            <v>39.857424340826803</v>
          </cell>
          <cell r="R60">
            <v>40.839906720814199</v>
          </cell>
          <cell r="S60">
            <v>40.404332932135901</v>
          </cell>
          <cell r="T60">
            <v>41.270049275105002</v>
          </cell>
          <cell r="U60">
            <v>42.051110553369099</v>
          </cell>
          <cell r="V60">
            <v>41.924105633825903</v>
          </cell>
          <cell r="W60">
            <v>42.902538979068801</v>
          </cell>
          <cell r="X60">
            <v>43.950033840219398</v>
          </cell>
          <cell r="Y60">
            <v>44.962747412138803</v>
          </cell>
          <cell r="Z60">
            <v>45.646839125954799</v>
          </cell>
          <cell r="AA60">
            <v>45.751739854109204</v>
          </cell>
          <cell r="AB60">
            <v>45.485172912514798</v>
          </cell>
          <cell r="AC60">
            <v>91.236912766624002</v>
          </cell>
          <cell r="AD60">
            <v>137.21736443348999</v>
          </cell>
          <cell r="AE60">
            <v>43.029114567554302</v>
          </cell>
        </row>
        <row r="62">
          <cell r="B62" t="str">
            <v>Overhead</v>
          </cell>
        </row>
        <row r="63">
          <cell r="B63" t="str">
            <v>Facilities</v>
          </cell>
          <cell r="C63">
            <v>12607</v>
          </cell>
          <cell r="D63">
            <v>13065</v>
          </cell>
          <cell r="E63">
            <v>10086</v>
          </cell>
          <cell r="F63">
            <v>11989</v>
          </cell>
          <cell r="G63">
            <v>12013</v>
          </cell>
          <cell r="H63">
            <v>11416</v>
          </cell>
          <cell r="I63">
            <v>11952</v>
          </cell>
          <cell r="J63">
            <v>11824</v>
          </cell>
          <cell r="K63">
            <v>12909</v>
          </cell>
          <cell r="L63">
            <v>13721</v>
          </cell>
          <cell r="M63">
            <v>11500</v>
          </cell>
          <cell r="N63">
            <v>0</v>
          </cell>
          <cell r="O63">
            <v>121582</v>
          </cell>
          <cell r="P63">
            <v>150717</v>
          </cell>
          <cell r="Q63">
            <v>15072</v>
          </cell>
          <cell r="R63">
            <v>15072</v>
          </cell>
          <cell r="S63">
            <v>15072</v>
          </cell>
          <cell r="T63">
            <v>15072</v>
          </cell>
          <cell r="U63">
            <v>15072</v>
          </cell>
          <cell r="V63">
            <v>15072</v>
          </cell>
          <cell r="W63">
            <v>15072</v>
          </cell>
          <cell r="X63">
            <v>15072</v>
          </cell>
          <cell r="Y63">
            <v>15072</v>
          </cell>
          <cell r="Z63">
            <v>15072</v>
          </cell>
          <cell r="AA63">
            <v>15072</v>
          </cell>
          <cell r="AB63">
            <v>15072</v>
          </cell>
          <cell r="AC63">
            <v>30144</v>
          </cell>
          <cell r="AD63">
            <v>151726</v>
          </cell>
          <cell r="AE63">
            <v>180860</v>
          </cell>
        </row>
        <row r="64">
          <cell r="B64" t="str">
            <v>Office &amp; General</v>
          </cell>
          <cell r="C64">
            <v>6252</v>
          </cell>
          <cell r="D64">
            <v>6336</v>
          </cell>
          <cell r="E64">
            <v>14527</v>
          </cell>
          <cell r="F64">
            <v>8622</v>
          </cell>
          <cell r="G64">
            <v>7311</v>
          </cell>
          <cell r="H64">
            <v>4863</v>
          </cell>
          <cell r="I64">
            <v>6602</v>
          </cell>
          <cell r="J64">
            <v>6815</v>
          </cell>
          <cell r="K64">
            <v>10707</v>
          </cell>
          <cell r="L64">
            <v>4897</v>
          </cell>
          <cell r="M64">
            <v>0</v>
          </cell>
          <cell r="N64">
            <v>0</v>
          </cell>
          <cell r="O64">
            <v>76932</v>
          </cell>
          <cell r="P64">
            <v>104833</v>
          </cell>
          <cell r="Q64">
            <v>10483</v>
          </cell>
          <cell r="R64">
            <v>10483</v>
          </cell>
          <cell r="S64">
            <v>10483</v>
          </cell>
          <cell r="T64">
            <v>10483</v>
          </cell>
          <cell r="U64">
            <v>10483</v>
          </cell>
          <cell r="V64">
            <v>10483</v>
          </cell>
          <cell r="W64">
            <v>10483</v>
          </cell>
          <cell r="X64">
            <v>10483</v>
          </cell>
          <cell r="Y64">
            <v>10483</v>
          </cell>
          <cell r="Z64">
            <v>10483</v>
          </cell>
          <cell r="AA64">
            <v>10483</v>
          </cell>
          <cell r="AB64">
            <v>10483</v>
          </cell>
          <cell r="AC64">
            <v>20966</v>
          </cell>
          <cell r="AD64">
            <v>97898</v>
          </cell>
          <cell r="AE64">
            <v>125800</v>
          </cell>
        </row>
        <row r="65">
          <cell r="B65" t="str">
            <v>Legal Fees/Settlements</v>
          </cell>
          <cell r="C65">
            <v>5954</v>
          </cell>
          <cell r="D65">
            <v>0</v>
          </cell>
          <cell r="E65">
            <v>23646</v>
          </cell>
          <cell r="F65">
            <v>10543</v>
          </cell>
          <cell r="G65">
            <v>2715</v>
          </cell>
          <cell r="H65">
            <v>8089</v>
          </cell>
          <cell r="I65">
            <v>321</v>
          </cell>
          <cell r="J65">
            <v>6484</v>
          </cell>
          <cell r="K65">
            <v>3183</v>
          </cell>
          <cell r="L65">
            <v>2033</v>
          </cell>
          <cell r="M65">
            <v>0</v>
          </cell>
          <cell r="N65">
            <v>0</v>
          </cell>
          <cell r="O65">
            <v>62968</v>
          </cell>
          <cell r="P65">
            <v>100000</v>
          </cell>
          <cell r="Q65">
            <v>10000</v>
          </cell>
          <cell r="R65">
            <v>10000</v>
          </cell>
          <cell r="S65">
            <v>10000</v>
          </cell>
          <cell r="T65">
            <v>10000</v>
          </cell>
          <cell r="U65">
            <v>10000</v>
          </cell>
          <cell r="V65">
            <v>10000</v>
          </cell>
          <cell r="W65">
            <v>10000</v>
          </cell>
          <cell r="X65">
            <v>10000</v>
          </cell>
          <cell r="Y65">
            <v>10000</v>
          </cell>
          <cell r="Z65">
            <v>10000</v>
          </cell>
          <cell r="AA65">
            <v>10000</v>
          </cell>
          <cell r="AB65">
            <v>10000</v>
          </cell>
          <cell r="AC65">
            <v>20000</v>
          </cell>
          <cell r="AD65">
            <v>82968</v>
          </cell>
          <cell r="AE65">
            <v>120000</v>
          </cell>
        </row>
        <row r="66">
          <cell r="B66" t="str">
            <v>Consulting Fees</v>
          </cell>
          <cell r="C66">
            <v>0</v>
          </cell>
          <cell r="D66">
            <v>0</v>
          </cell>
          <cell r="E66">
            <v>3888</v>
          </cell>
          <cell r="F66">
            <v>2004</v>
          </cell>
          <cell r="G66">
            <v>4114</v>
          </cell>
          <cell r="H66">
            <v>5716</v>
          </cell>
          <cell r="I66">
            <v>6114</v>
          </cell>
          <cell r="J66">
            <v>6010</v>
          </cell>
          <cell r="K66">
            <v>7363</v>
          </cell>
          <cell r="L66">
            <v>78</v>
          </cell>
          <cell r="M66">
            <v>0</v>
          </cell>
          <cell r="N66">
            <v>0</v>
          </cell>
          <cell r="O66">
            <v>35287</v>
          </cell>
          <cell r="P66">
            <v>97500</v>
          </cell>
          <cell r="Q66">
            <v>6250</v>
          </cell>
          <cell r="R66">
            <v>6250</v>
          </cell>
          <cell r="S66">
            <v>41250</v>
          </cell>
          <cell r="T66">
            <v>6250</v>
          </cell>
          <cell r="U66">
            <v>6250</v>
          </cell>
          <cell r="V66">
            <v>6250</v>
          </cell>
          <cell r="W66">
            <v>6250</v>
          </cell>
          <cell r="X66">
            <v>6250</v>
          </cell>
          <cell r="Y66">
            <v>6250</v>
          </cell>
          <cell r="Z66">
            <v>6250</v>
          </cell>
          <cell r="AA66">
            <v>6250</v>
          </cell>
          <cell r="AB66">
            <v>6250</v>
          </cell>
          <cell r="AC66">
            <v>12500</v>
          </cell>
          <cell r="AD66">
            <v>47787</v>
          </cell>
          <cell r="AE66">
            <v>110000</v>
          </cell>
        </row>
        <row r="67">
          <cell r="B67" t="str">
            <v>Mgmt &amp; Admin Salaries &amp; Benefits</v>
          </cell>
          <cell r="C67">
            <v>111438</v>
          </cell>
          <cell r="D67">
            <v>77883</v>
          </cell>
          <cell r="E67">
            <v>75554</v>
          </cell>
          <cell r="F67">
            <v>78983</v>
          </cell>
          <cell r="G67">
            <v>79245</v>
          </cell>
          <cell r="H67">
            <v>79930</v>
          </cell>
          <cell r="I67">
            <v>85970</v>
          </cell>
          <cell r="J67">
            <v>82146</v>
          </cell>
          <cell r="K67">
            <v>92112</v>
          </cell>
          <cell r="L67">
            <v>51182</v>
          </cell>
          <cell r="M67">
            <v>0</v>
          </cell>
          <cell r="N67">
            <v>0</v>
          </cell>
          <cell r="O67">
            <v>814442</v>
          </cell>
          <cell r="P67">
            <v>871158</v>
          </cell>
          <cell r="Q67">
            <v>84411</v>
          </cell>
          <cell r="R67">
            <v>84411</v>
          </cell>
          <cell r="S67">
            <v>84411</v>
          </cell>
          <cell r="T67">
            <v>86609</v>
          </cell>
          <cell r="U67">
            <v>86609</v>
          </cell>
          <cell r="V67">
            <v>88941</v>
          </cell>
          <cell r="W67">
            <v>88941</v>
          </cell>
          <cell r="X67">
            <v>88941</v>
          </cell>
          <cell r="Y67">
            <v>88941</v>
          </cell>
          <cell r="Z67">
            <v>88941</v>
          </cell>
          <cell r="AA67">
            <v>88941</v>
          </cell>
          <cell r="AB67">
            <v>88941</v>
          </cell>
          <cell r="AC67">
            <v>177882</v>
          </cell>
          <cell r="AD67">
            <v>992324</v>
          </cell>
          <cell r="AE67">
            <v>1049040</v>
          </cell>
        </row>
        <row r="68">
          <cell r="B68" t="str">
            <v>Bonus</v>
          </cell>
          <cell r="C68">
            <v>43025</v>
          </cell>
          <cell r="D68">
            <v>40000</v>
          </cell>
          <cell r="E68">
            <v>40000</v>
          </cell>
          <cell r="F68">
            <v>40000</v>
          </cell>
          <cell r="G68">
            <v>40000</v>
          </cell>
          <cell r="H68">
            <v>40891</v>
          </cell>
          <cell r="I68">
            <v>40000</v>
          </cell>
          <cell r="J68">
            <v>20000</v>
          </cell>
          <cell r="K68">
            <v>20000</v>
          </cell>
          <cell r="L68">
            <v>0</v>
          </cell>
          <cell r="M68">
            <v>0</v>
          </cell>
          <cell r="N68">
            <v>0</v>
          </cell>
          <cell r="O68">
            <v>323916</v>
          </cell>
          <cell r="P68">
            <v>406884</v>
          </cell>
          <cell r="Q68">
            <v>39746</v>
          </cell>
          <cell r="R68">
            <v>39746</v>
          </cell>
          <cell r="S68">
            <v>39746</v>
          </cell>
          <cell r="T68">
            <v>39843</v>
          </cell>
          <cell r="U68">
            <v>40108</v>
          </cell>
          <cell r="V68">
            <v>40627</v>
          </cell>
          <cell r="W68">
            <v>41369</v>
          </cell>
          <cell r="X68">
            <v>41899</v>
          </cell>
          <cell r="Y68">
            <v>41899</v>
          </cell>
          <cell r="Z68">
            <v>41899</v>
          </cell>
          <cell r="AA68">
            <v>42429</v>
          </cell>
          <cell r="AB68">
            <v>42429</v>
          </cell>
          <cell r="AC68">
            <v>84858</v>
          </cell>
          <cell r="AD68">
            <v>408774</v>
          </cell>
          <cell r="AE68">
            <v>491742</v>
          </cell>
        </row>
        <row r="69">
          <cell r="B69" t="str">
            <v>Marketing Salaries &amp; Benefits</v>
          </cell>
          <cell r="C69">
            <v>19100</v>
          </cell>
          <cell r="D69">
            <v>27366</v>
          </cell>
          <cell r="E69">
            <v>32678</v>
          </cell>
          <cell r="F69">
            <v>41692</v>
          </cell>
          <cell r="G69">
            <v>41310</v>
          </cell>
          <cell r="H69">
            <v>41172</v>
          </cell>
          <cell r="I69">
            <v>43214</v>
          </cell>
          <cell r="J69">
            <v>41648</v>
          </cell>
          <cell r="K69">
            <v>41364</v>
          </cell>
          <cell r="L69">
            <v>21283</v>
          </cell>
          <cell r="M69">
            <v>0</v>
          </cell>
          <cell r="N69">
            <v>0</v>
          </cell>
          <cell r="O69">
            <v>350827</v>
          </cell>
          <cell r="P69">
            <v>325082</v>
          </cell>
          <cell r="Q69">
            <v>31778</v>
          </cell>
          <cell r="R69">
            <v>31778</v>
          </cell>
          <cell r="S69">
            <v>31778</v>
          </cell>
          <cell r="T69">
            <v>32821</v>
          </cell>
          <cell r="U69">
            <v>32821</v>
          </cell>
          <cell r="V69">
            <v>32821</v>
          </cell>
          <cell r="W69">
            <v>32821</v>
          </cell>
          <cell r="X69">
            <v>32821</v>
          </cell>
          <cell r="Y69">
            <v>32821</v>
          </cell>
          <cell r="Z69">
            <v>32821</v>
          </cell>
          <cell r="AA69">
            <v>32821</v>
          </cell>
          <cell r="AB69">
            <v>32821</v>
          </cell>
          <cell r="AC69">
            <v>65642</v>
          </cell>
          <cell r="AD69">
            <v>416469</v>
          </cell>
          <cell r="AE69">
            <v>390725</v>
          </cell>
        </row>
        <row r="70">
          <cell r="B70" t="str">
            <v>Tech &amp; Ops Salaries &amp; Benefits</v>
          </cell>
          <cell r="C70">
            <v>97755</v>
          </cell>
          <cell r="D70">
            <v>101103</v>
          </cell>
          <cell r="E70">
            <v>105865</v>
          </cell>
          <cell r="F70">
            <v>105772</v>
          </cell>
          <cell r="G70">
            <v>108680</v>
          </cell>
          <cell r="H70">
            <v>112369</v>
          </cell>
          <cell r="I70">
            <v>115046</v>
          </cell>
          <cell r="J70">
            <v>114029</v>
          </cell>
          <cell r="K70">
            <v>119610</v>
          </cell>
          <cell r="L70">
            <v>58039</v>
          </cell>
          <cell r="M70">
            <v>0</v>
          </cell>
          <cell r="N70">
            <v>0</v>
          </cell>
          <cell r="O70">
            <v>1038269</v>
          </cell>
          <cell r="P70">
            <v>1091945</v>
          </cell>
          <cell r="Q70">
            <v>102423</v>
          </cell>
          <cell r="R70">
            <v>102423</v>
          </cell>
          <cell r="S70">
            <v>102423</v>
          </cell>
          <cell r="T70">
            <v>102311</v>
          </cell>
          <cell r="U70">
            <v>104740</v>
          </cell>
          <cell r="V70">
            <v>107169</v>
          </cell>
          <cell r="W70">
            <v>113971</v>
          </cell>
          <cell r="X70">
            <v>118829</v>
          </cell>
          <cell r="Y70">
            <v>118829</v>
          </cell>
          <cell r="Z70">
            <v>118829</v>
          </cell>
          <cell r="AA70">
            <v>123687</v>
          </cell>
          <cell r="AB70">
            <v>123687</v>
          </cell>
          <cell r="AC70">
            <v>247374</v>
          </cell>
          <cell r="AD70">
            <v>1285643</v>
          </cell>
          <cell r="AE70">
            <v>1339319</v>
          </cell>
        </row>
        <row r="71">
          <cell r="B71" t="str">
            <v>Management Expenses</v>
          </cell>
          <cell r="C71">
            <v>10337</v>
          </cell>
          <cell r="D71">
            <v>11997</v>
          </cell>
          <cell r="E71">
            <v>10241</v>
          </cell>
          <cell r="F71">
            <v>12517</v>
          </cell>
          <cell r="G71">
            <v>16597</v>
          </cell>
          <cell r="H71">
            <v>15028</v>
          </cell>
          <cell r="I71">
            <v>25693</v>
          </cell>
          <cell r="J71">
            <v>14126</v>
          </cell>
          <cell r="K71">
            <v>2545</v>
          </cell>
          <cell r="L71">
            <v>33033</v>
          </cell>
          <cell r="M71">
            <v>0</v>
          </cell>
          <cell r="N71">
            <v>0</v>
          </cell>
          <cell r="O71">
            <v>152113</v>
          </cell>
          <cell r="P71">
            <v>181500</v>
          </cell>
          <cell r="Q71">
            <v>18150</v>
          </cell>
          <cell r="R71">
            <v>18150</v>
          </cell>
          <cell r="S71">
            <v>18150</v>
          </cell>
          <cell r="T71">
            <v>18150</v>
          </cell>
          <cell r="U71">
            <v>18150</v>
          </cell>
          <cell r="V71">
            <v>18150</v>
          </cell>
          <cell r="W71">
            <v>18150</v>
          </cell>
          <cell r="X71">
            <v>18150</v>
          </cell>
          <cell r="Y71">
            <v>18150</v>
          </cell>
          <cell r="Z71">
            <v>18150</v>
          </cell>
          <cell r="AA71">
            <v>18150</v>
          </cell>
          <cell r="AB71">
            <v>18150</v>
          </cell>
          <cell r="AC71">
            <v>36300</v>
          </cell>
          <cell r="AD71">
            <v>188413</v>
          </cell>
          <cell r="AE71">
            <v>217800</v>
          </cell>
        </row>
        <row r="72">
          <cell r="B72" t="str">
            <v>Finance Expenses</v>
          </cell>
          <cell r="C72">
            <v>60519</v>
          </cell>
          <cell r="D72">
            <v>17419</v>
          </cell>
          <cell r="E72">
            <v>33487</v>
          </cell>
          <cell r="F72">
            <v>77097</v>
          </cell>
          <cell r="G72">
            <v>30391</v>
          </cell>
          <cell r="H72">
            <v>40486</v>
          </cell>
          <cell r="I72">
            <v>53182</v>
          </cell>
          <cell r="J72">
            <v>30665</v>
          </cell>
          <cell r="K72">
            <v>34756</v>
          </cell>
          <cell r="L72">
            <v>1106</v>
          </cell>
          <cell r="M72">
            <v>0</v>
          </cell>
          <cell r="N72">
            <v>0</v>
          </cell>
          <cell r="O72">
            <v>379109</v>
          </cell>
          <cell r="P72">
            <v>448673</v>
          </cell>
          <cell r="Q72">
            <v>42697</v>
          </cell>
          <cell r="R72">
            <v>43658</v>
          </cell>
          <cell r="S72">
            <v>44266</v>
          </cell>
          <cell r="T72">
            <v>44656</v>
          </cell>
          <cell r="U72">
            <v>45022</v>
          </cell>
          <cell r="V72">
            <v>45322</v>
          </cell>
          <cell r="W72">
            <v>45450</v>
          </cell>
          <cell r="X72">
            <v>45584</v>
          </cell>
          <cell r="Y72">
            <v>45976</v>
          </cell>
          <cell r="Z72">
            <v>46041</v>
          </cell>
          <cell r="AA72">
            <v>45784</v>
          </cell>
          <cell r="AB72">
            <v>45464</v>
          </cell>
          <cell r="AC72">
            <v>91248</v>
          </cell>
          <cell r="AD72">
            <v>470357</v>
          </cell>
          <cell r="AE72">
            <v>539921</v>
          </cell>
        </row>
        <row r="73">
          <cell r="B73" t="str">
            <v>Bad Debts Expense</v>
          </cell>
          <cell r="C73">
            <v>37000</v>
          </cell>
          <cell r="D73">
            <v>43000</v>
          </cell>
          <cell r="E73">
            <v>54524</v>
          </cell>
          <cell r="F73">
            <v>45375</v>
          </cell>
          <cell r="G73">
            <v>44000</v>
          </cell>
          <cell r="H73">
            <v>75000</v>
          </cell>
          <cell r="I73">
            <v>34750</v>
          </cell>
          <cell r="J73">
            <v>39000</v>
          </cell>
          <cell r="K73">
            <v>254575</v>
          </cell>
          <cell r="L73">
            <v>56326</v>
          </cell>
          <cell r="M73">
            <v>0</v>
          </cell>
          <cell r="N73">
            <v>0</v>
          </cell>
          <cell r="O73">
            <v>683550</v>
          </cell>
          <cell r="P73">
            <v>397846</v>
          </cell>
          <cell r="Q73">
            <v>32477</v>
          </cell>
          <cell r="R73">
            <v>34894</v>
          </cell>
          <cell r="S73">
            <v>37128</v>
          </cell>
          <cell r="T73">
            <v>39033</v>
          </cell>
          <cell r="U73">
            <v>40869</v>
          </cell>
          <cell r="V73">
            <v>41898</v>
          </cell>
          <cell r="W73">
            <v>41202</v>
          </cell>
          <cell r="X73">
            <v>42176</v>
          </cell>
          <cell r="Y73">
            <v>45787</v>
          </cell>
          <cell r="Z73">
            <v>42382</v>
          </cell>
          <cell r="AA73">
            <v>39388</v>
          </cell>
          <cell r="AB73">
            <v>37230</v>
          </cell>
          <cell r="AC73">
            <v>76618</v>
          </cell>
          <cell r="AD73">
            <v>760168</v>
          </cell>
          <cell r="AE73">
            <v>474464</v>
          </cell>
        </row>
        <row r="74">
          <cell r="B74" t="str">
            <v>Sales Expenses</v>
          </cell>
          <cell r="C74">
            <v>10105</v>
          </cell>
          <cell r="D74">
            <v>5614</v>
          </cell>
          <cell r="E74">
            <v>3146</v>
          </cell>
          <cell r="F74">
            <v>9304</v>
          </cell>
          <cell r="G74">
            <v>7664</v>
          </cell>
          <cell r="H74">
            <v>1043</v>
          </cell>
          <cell r="I74">
            <v>2737</v>
          </cell>
          <cell r="J74">
            <v>10878</v>
          </cell>
          <cell r="K74">
            <v>12437</v>
          </cell>
          <cell r="L74">
            <v>10493</v>
          </cell>
          <cell r="M74">
            <v>0</v>
          </cell>
          <cell r="N74">
            <v>0</v>
          </cell>
          <cell r="O74">
            <v>73422</v>
          </cell>
          <cell r="P74">
            <v>94000</v>
          </cell>
          <cell r="Q74">
            <v>8100</v>
          </cell>
          <cell r="R74">
            <v>8100</v>
          </cell>
          <cell r="S74">
            <v>9100</v>
          </cell>
          <cell r="T74">
            <v>9100</v>
          </cell>
          <cell r="U74">
            <v>9100</v>
          </cell>
          <cell r="V74">
            <v>10100</v>
          </cell>
          <cell r="W74">
            <v>10100</v>
          </cell>
          <cell r="X74">
            <v>10100</v>
          </cell>
          <cell r="Y74">
            <v>10100</v>
          </cell>
          <cell r="Z74">
            <v>10100</v>
          </cell>
          <cell r="AA74">
            <v>10100</v>
          </cell>
          <cell r="AB74">
            <v>10100</v>
          </cell>
          <cell r="AC74">
            <v>20200</v>
          </cell>
          <cell r="AD74">
            <v>93622</v>
          </cell>
          <cell r="AE74">
            <v>114200</v>
          </cell>
        </row>
        <row r="75">
          <cell r="B75" t="str">
            <v>Marketing Expenses</v>
          </cell>
          <cell r="C75">
            <v>18767</v>
          </cell>
          <cell r="D75">
            <v>27643</v>
          </cell>
          <cell r="E75">
            <v>55178</v>
          </cell>
          <cell r="F75">
            <v>75523</v>
          </cell>
          <cell r="G75">
            <v>53877</v>
          </cell>
          <cell r="H75">
            <v>59102</v>
          </cell>
          <cell r="I75">
            <v>50355</v>
          </cell>
          <cell r="J75">
            <v>67386</v>
          </cell>
          <cell r="K75">
            <v>69431</v>
          </cell>
          <cell r="L75">
            <v>18676</v>
          </cell>
          <cell r="M75">
            <v>0</v>
          </cell>
          <cell r="N75">
            <v>0</v>
          </cell>
          <cell r="O75">
            <v>495939</v>
          </cell>
          <cell r="P75">
            <v>630313</v>
          </cell>
          <cell r="Q75">
            <v>45423</v>
          </cell>
          <cell r="R75">
            <v>45423</v>
          </cell>
          <cell r="S75">
            <v>45423</v>
          </cell>
          <cell r="T75">
            <v>72097</v>
          </cell>
          <cell r="U75">
            <v>56097</v>
          </cell>
          <cell r="V75">
            <v>72097</v>
          </cell>
          <cell r="W75">
            <v>66770</v>
          </cell>
          <cell r="X75">
            <v>66770</v>
          </cell>
          <cell r="Y75">
            <v>66770</v>
          </cell>
          <cell r="Z75">
            <v>93443</v>
          </cell>
          <cell r="AA75">
            <v>77443</v>
          </cell>
          <cell r="AB75">
            <v>77443</v>
          </cell>
          <cell r="AC75">
            <v>154886</v>
          </cell>
          <cell r="AD75">
            <v>650825</v>
          </cell>
          <cell r="AE75">
            <v>785200</v>
          </cell>
        </row>
        <row r="76">
          <cell r="B76" t="str">
            <v>Tech &amp; Ops Expenses</v>
          </cell>
          <cell r="C76">
            <v>3888</v>
          </cell>
          <cell r="D76">
            <v>10427</v>
          </cell>
          <cell r="E76">
            <v>3732</v>
          </cell>
          <cell r="F76">
            <v>7253</v>
          </cell>
          <cell r="G76">
            <v>5745</v>
          </cell>
          <cell r="H76">
            <v>8233</v>
          </cell>
          <cell r="I76">
            <v>4138</v>
          </cell>
          <cell r="J76">
            <v>10778</v>
          </cell>
          <cell r="K76">
            <v>7647</v>
          </cell>
          <cell r="L76">
            <v>3598</v>
          </cell>
          <cell r="M76">
            <v>649</v>
          </cell>
          <cell r="N76">
            <v>0</v>
          </cell>
          <cell r="O76">
            <v>65440</v>
          </cell>
          <cell r="P76">
            <v>84000</v>
          </cell>
          <cell r="Q76">
            <v>8400</v>
          </cell>
          <cell r="R76">
            <v>8400</v>
          </cell>
          <cell r="S76">
            <v>8400</v>
          </cell>
          <cell r="T76">
            <v>8400</v>
          </cell>
          <cell r="U76">
            <v>8400</v>
          </cell>
          <cell r="V76">
            <v>8400</v>
          </cell>
          <cell r="W76">
            <v>8400</v>
          </cell>
          <cell r="X76">
            <v>8400</v>
          </cell>
          <cell r="Y76">
            <v>8400</v>
          </cell>
          <cell r="Z76">
            <v>8400</v>
          </cell>
          <cell r="AA76">
            <v>8400</v>
          </cell>
          <cell r="AB76">
            <v>8400</v>
          </cell>
          <cell r="AC76">
            <v>16800</v>
          </cell>
          <cell r="AD76">
            <v>82240</v>
          </cell>
          <cell r="AE76">
            <v>100800</v>
          </cell>
        </row>
        <row r="77">
          <cell r="B77" t="str">
            <v>Total Overhead Expenses</v>
          </cell>
          <cell r="C77">
            <v>436747</v>
          </cell>
          <cell r="D77">
            <v>381853</v>
          </cell>
          <cell r="E77">
            <v>466552</v>
          </cell>
          <cell r="F77">
            <v>526674</v>
          </cell>
          <cell r="G77">
            <v>453662</v>
          </cell>
          <cell r="H77">
            <v>503338</v>
          </cell>
          <cell r="I77">
            <v>480074</v>
          </cell>
          <cell r="J77">
            <v>461789</v>
          </cell>
          <cell r="K77">
            <v>688639</v>
          </cell>
          <cell r="L77">
            <v>274465</v>
          </cell>
          <cell r="M77">
            <v>12149</v>
          </cell>
          <cell r="N77">
            <v>0</v>
          </cell>
          <cell r="O77">
            <v>4673796</v>
          </cell>
          <cell r="P77">
            <v>4984451</v>
          </cell>
          <cell r="Q77">
            <v>455410</v>
          </cell>
          <cell r="R77">
            <v>458788</v>
          </cell>
          <cell r="S77">
            <v>497630</v>
          </cell>
          <cell r="T77">
            <v>494825</v>
          </cell>
          <cell r="U77">
            <v>483721</v>
          </cell>
          <cell r="V77">
            <v>507330</v>
          </cell>
          <cell r="W77">
            <v>508979</v>
          </cell>
          <cell r="X77">
            <v>515475</v>
          </cell>
          <cell r="Y77">
            <v>519478</v>
          </cell>
          <cell r="Z77">
            <v>542811</v>
          </cell>
          <cell r="AA77">
            <v>528948</v>
          </cell>
          <cell r="AB77">
            <v>526470</v>
          </cell>
          <cell r="AC77">
            <v>1055418</v>
          </cell>
          <cell r="AD77">
            <v>5729214</v>
          </cell>
          <cell r="AE77">
            <v>6039871</v>
          </cell>
        </row>
        <row r="79">
          <cell r="B79" t="str">
            <v>EBITDA</v>
          </cell>
          <cell r="C79">
            <v>128455</v>
          </cell>
          <cell r="D79">
            <v>299593</v>
          </cell>
          <cell r="E79">
            <v>430263</v>
          </cell>
          <cell r="F79">
            <v>186512</v>
          </cell>
          <cell r="G79">
            <v>212552</v>
          </cell>
          <cell r="H79">
            <v>148088</v>
          </cell>
          <cell r="I79">
            <v>-81261</v>
          </cell>
          <cell r="J79">
            <v>-1350</v>
          </cell>
          <cell r="K79">
            <v>106249</v>
          </cell>
          <cell r="L79">
            <v>1112269</v>
          </cell>
          <cell r="M79">
            <v>-12149</v>
          </cell>
          <cell r="N79">
            <v>0</v>
          </cell>
          <cell r="O79">
            <v>2541399</v>
          </cell>
          <cell r="P79">
            <v>1168385</v>
          </cell>
          <cell r="Q79">
            <v>15301</v>
          </cell>
          <cell r="R79">
            <v>59421</v>
          </cell>
          <cell r="S79">
            <v>47879</v>
          </cell>
          <cell r="T79">
            <v>90953</v>
          </cell>
          <cell r="U79">
            <v>141222</v>
          </cell>
          <cell r="V79">
            <v>131411</v>
          </cell>
          <cell r="W79">
            <v>133804</v>
          </cell>
          <cell r="X79">
            <v>158577</v>
          </cell>
          <cell r="Y79">
            <v>229145</v>
          </cell>
          <cell r="Z79">
            <v>160678</v>
          </cell>
          <cell r="AA79">
            <v>126356</v>
          </cell>
          <cell r="AB79">
            <v>89311</v>
          </cell>
          <cell r="AC79">
            <v>215667</v>
          </cell>
          <cell r="AD79">
            <v>2757066</v>
          </cell>
          <cell r="AE79">
            <v>1384051</v>
          </cell>
        </row>
        <row r="81">
          <cell r="B81" t="str">
            <v>Other Expenses</v>
          </cell>
        </row>
        <row r="82">
          <cell r="B82" t="str">
            <v>Amortization Expenses</v>
          </cell>
          <cell r="C82">
            <v>54806</v>
          </cell>
          <cell r="D82">
            <v>48444</v>
          </cell>
          <cell r="E82">
            <v>52559</v>
          </cell>
          <cell r="F82">
            <v>55728</v>
          </cell>
          <cell r="G82">
            <v>53846</v>
          </cell>
          <cell r="H82">
            <v>53011</v>
          </cell>
          <cell r="I82">
            <v>61917</v>
          </cell>
          <cell r="J82">
            <v>65861</v>
          </cell>
          <cell r="K82">
            <v>67612</v>
          </cell>
          <cell r="L82">
            <v>0</v>
          </cell>
          <cell r="M82">
            <v>0</v>
          </cell>
          <cell r="N82">
            <v>0</v>
          </cell>
          <cell r="O82">
            <v>513784</v>
          </cell>
          <cell r="P82">
            <v>766657</v>
          </cell>
          <cell r="Q82">
            <v>66638</v>
          </cell>
          <cell r="R82">
            <v>70717</v>
          </cell>
          <cell r="S82">
            <v>71836</v>
          </cell>
          <cell r="T82">
            <v>73246</v>
          </cell>
          <cell r="U82">
            <v>74851</v>
          </cell>
          <cell r="V82">
            <v>76193</v>
          </cell>
          <cell r="W82">
            <v>78158</v>
          </cell>
          <cell r="X82">
            <v>80607</v>
          </cell>
          <cell r="Y82">
            <v>82955</v>
          </cell>
          <cell r="Z82">
            <v>91455</v>
          </cell>
          <cell r="AA82">
            <v>97576</v>
          </cell>
          <cell r="AB82">
            <v>108618</v>
          </cell>
          <cell r="AC82">
            <v>206194</v>
          </cell>
          <cell r="AD82">
            <v>719978</v>
          </cell>
          <cell r="AE82">
            <v>972851</v>
          </cell>
        </row>
        <row r="83">
          <cell r="B83" t="str">
            <v>Interest Expenses</v>
          </cell>
          <cell r="C83">
            <v>17</v>
          </cell>
          <cell r="D83">
            <v>9233</v>
          </cell>
          <cell r="E83">
            <v>4221</v>
          </cell>
          <cell r="F83">
            <v>3799</v>
          </cell>
          <cell r="G83">
            <v>3684</v>
          </cell>
          <cell r="H83">
            <v>3409</v>
          </cell>
          <cell r="I83">
            <v>3366</v>
          </cell>
          <cell r="J83">
            <v>3291</v>
          </cell>
          <cell r="K83">
            <v>3074</v>
          </cell>
          <cell r="L83">
            <v>0</v>
          </cell>
          <cell r="M83">
            <v>0</v>
          </cell>
          <cell r="N83">
            <v>0</v>
          </cell>
          <cell r="O83">
            <v>34094</v>
          </cell>
          <cell r="P83">
            <v>39065</v>
          </cell>
          <cell r="Q83">
            <v>2612</v>
          </cell>
          <cell r="R83">
            <v>2340</v>
          </cell>
          <cell r="S83">
            <v>4777</v>
          </cell>
          <cell r="T83">
            <v>2639</v>
          </cell>
          <cell r="U83">
            <v>3836</v>
          </cell>
          <cell r="V83">
            <v>4684</v>
          </cell>
          <cell r="W83">
            <v>5025</v>
          </cell>
          <cell r="X83">
            <v>4741</v>
          </cell>
          <cell r="Y83">
            <v>4243</v>
          </cell>
          <cell r="Z83">
            <v>4168</v>
          </cell>
          <cell r="AA83">
            <v>3857</v>
          </cell>
          <cell r="AB83">
            <v>4699</v>
          </cell>
          <cell r="AC83">
            <v>8556</v>
          </cell>
          <cell r="AD83">
            <v>42650</v>
          </cell>
          <cell r="AE83">
            <v>47621</v>
          </cell>
        </row>
        <row r="84">
          <cell r="B84" t="str">
            <v>Gain/Loss On Exchange</v>
          </cell>
          <cell r="C84">
            <v>1522</v>
          </cell>
          <cell r="D84">
            <v>-39272</v>
          </cell>
          <cell r="E84">
            <v>46239</v>
          </cell>
          <cell r="F84">
            <v>-100614</v>
          </cell>
          <cell r="G84">
            <v>26631</v>
          </cell>
          <cell r="H84">
            <v>28082</v>
          </cell>
          <cell r="I84">
            <v>10247</v>
          </cell>
          <cell r="J84">
            <v>25419</v>
          </cell>
          <cell r="K84">
            <v>112602</v>
          </cell>
          <cell r="L84">
            <v>-252111</v>
          </cell>
          <cell r="M84">
            <v>-18330</v>
          </cell>
          <cell r="N84">
            <v>0</v>
          </cell>
          <cell r="O84">
            <v>-141254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-141254</v>
          </cell>
          <cell r="AE84">
            <v>0</v>
          </cell>
        </row>
        <row r="85">
          <cell r="B85" t="str">
            <v>Others</v>
          </cell>
          <cell r="C85">
            <v>-1353</v>
          </cell>
          <cell r="D85">
            <v>-12700</v>
          </cell>
          <cell r="E85">
            <v>-12541</v>
          </cell>
          <cell r="F85">
            <v>-44494</v>
          </cell>
          <cell r="G85">
            <v>-1080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-72167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-72167</v>
          </cell>
          <cell r="AE85">
            <v>0</v>
          </cell>
        </row>
        <row r="86">
          <cell r="B86" t="str">
            <v>Total Other Expenses</v>
          </cell>
          <cell r="C86">
            <v>54992</v>
          </cell>
          <cell r="D86">
            <v>5705</v>
          </cell>
          <cell r="E86">
            <v>90478</v>
          </cell>
          <cell r="F86">
            <v>-85581</v>
          </cell>
          <cell r="G86">
            <v>83081</v>
          </cell>
          <cell r="H86">
            <v>84502</v>
          </cell>
          <cell r="I86">
            <v>75530</v>
          </cell>
          <cell r="J86">
            <v>94571</v>
          </cell>
          <cell r="K86">
            <v>183288</v>
          </cell>
          <cell r="L86">
            <v>-252111</v>
          </cell>
          <cell r="M86">
            <v>-18330</v>
          </cell>
          <cell r="N86">
            <v>0</v>
          </cell>
          <cell r="O86">
            <v>334457</v>
          </cell>
          <cell r="P86">
            <v>805722</v>
          </cell>
          <cell r="Q86">
            <v>69250</v>
          </cell>
          <cell r="R86">
            <v>73057</v>
          </cell>
          <cell r="S86">
            <v>76613</v>
          </cell>
          <cell r="T86">
            <v>75885</v>
          </cell>
          <cell r="U86">
            <v>78687</v>
          </cell>
          <cell r="V86">
            <v>80877</v>
          </cell>
          <cell r="W86">
            <v>83183</v>
          </cell>
          <cell r="X86">
            <v>85348</v>
          </cell>
          <cell r="Y86">
            <v>87198</v>
          </cell>
          <cell r="Z86">
            <v>95623</v>
          </cell>
          <cell r="AA86">
            <v>101433</v>
          </cell>
          <cell r="AB86">
            <v>113317</v>
          </cell>
          <cell r="AC86">
            <v>214750</v>
          </cell>
          <cell r="AD86">
            <v>549207</v>
          </cell>
          <cell r="AE86">
            <v>1020472</v>
          </cell>
        </row>
        <row r="88">
          <cell r="B88" t="str">
            <v>Other Income</v>
          </cell>
        </row>
        <row r="89">
          <cell r="B89" t="str">
            <v>Interest Revenue</v>
          </cell>
          <cell r="C89">
            <v>2817</v>
          </cell>
          <cell r="D89">
            <v>2610</v>
          </cell>
          <cell r="E89">
            <v>2400</v>
          </cell>
          <cell r="F89">
            <v>2018</v>
          </cell>
          <cell r="G89">
            <v>3454</v>
          </cell>
          <cell r="H89">
            <v>5732</v>
          </cell>
          <cell r="I89">
            <v>2283</v>
          </cell>
          <cell r="J89">
            <v>2474</v>
          </cell>
          <cell r="K89">
            <v>2634</v>
          </cell>
          <cell r="L89">
            <v>0</v>
          </cell>
          <cell r="M89">
            <v>0</v>
          </cell>
          <cell r="N89">
            <v>0</v>
          </cell>
          <cell r="O89">
            <v>26422</v>
          </cell>
          <cell r="P89">
            <v>46662</v>
          </cell>
          <cell r="Q89">
            <v>3582</v>
          </cell>
          <cell r="R89">
            <v>5366</v>
          </cell>
          <cell r="S89">
            <v>5145</v>
          </cell>
          <cell r="T89">
            <v>4862</v>
          </cell>
          <cell r="U89">
            <v>4434</v>
          </cell>
          <cell r="V89">
            <v>4402</v>
          </cell>
          <cell r="W89">
            <v>4469</v>
          </cell>
          <cell r="X89">
            <v>4514</v>
          </cell>
          <cell r="Y89">
            <v>4776</v>
          </cell>
          <cell r="Z89">
            <v>5113</v>
          </cell>
          <cell r="AA89">
            <v>5223</v>
          </cell>
          <cell r="AB89">
            <v>5460</v>
          </cell>
          <cell r="AC89">
            <v>10683</v>
          </cell>
          <cell r="AD89">
            <v>37105</v>
          </cell>
          <cell r="AE89">
            <v>57345</v>
          </cell>
        </row>
        <row r="90">
          <cell r="B90" t="str">
            <v>Total Other Income</v>
          </cell>
          <cell r="C90">
            <v>2817</v>
          </cell>
          <cell r="D90">
            <v>2610</v>
          </cell>
          <cell r="E90">
            <v>2400</v>
          </cell>
          <cell r="F90">
            <v>2018</v>
          </cell>
          <cell r="G90">
            <v>3454</v>
          </cell>
          <cell r="H90">
            <v>5732</v>
          </cell>
          <cell r="I90">
            <v>2283</v>
          </cell>
          <cell r="J90">
            <v>2474</v>
          </cell>
          <cell r="K90">
            <v>2634</v>
          </cell>
          <cell r="L90">
            <v>0</v>
          </cell>
          <cell r="M90">
            <v>0</v>
          </cell>
          <cell r="N90">
            <v>0</v>
          </cell>
          <cell r="O90">
            <v>26422</v>
          </cell>
          <cell r="P90">
            <v>46662</v>
          </cell>
          <cell r="Q90">
            <v>3582</v>
          </cell>
          <cell r="R90">
            <v>5366</v>
          </cell>
          <cell r="S90">
            <v>5145</v>
          </cell>
          <cell r="T90">
            <v>4862</v>
          </cell>
          <cell r="U90">
            <v>4434</v>
          </cell>
          <cell r="V90">
            <v>4402</v>
          </cell>
          <cell r="W90">
            <v>4469</v>
          </cell>
          <cell r="X90">
            <v>4514</v>
          </cell>
          <cell r="Y90">
            <v>4776</v>
          </cell>
          <cell r="Z90">
            <v>5113</v>
          </cell>
          <cell r="AA90">
            <v>5223</v>
          </cell>
          <cell r="AB90">
            <v>5460</v>
          </cell>
          <cell r="AC90">
            <v>10683</v>
          </cell>
          <cell r="AD90">
            <v>37105</v>
          </cell>
          <cell r="AE90">
            <v>57345</v>
          </cell>
        </row>
        <row r="92">
          <cell r="B92" t="str">
            <v>Net Income (Loss)</v>
          </cell>
          <cell r="C92">
            <v>76280</v>
          </cell>
          <cell r="D92">
            <v>296498</v>
          </cell>
          <cell r="E92">
            <v>342185</v>
          </cell>
          <cell r="F92">
            <v>274111</v>
          </cell>
          <cell r="G92">
            <v>132925</v>
          </cell>
          <cell r="H92">
            <v>69318</v>
          </cell>
          <cell r="I92">
            <v>-154508</v>
          </cell>
          <cell r="J92">
            <v>-93447</v>
          </cell>
          <cell r="K92">
            <v>-74405</v>
          </cell>
          <cell r="L92">
            <v>1364380</v>
          </cell>
          <cell r="M92">
            <v>6181</v>
          </cell>
          <cell r="N92">
            <v>0</v>
          </cell>
          <cell r="O92">
            <v>2233364</v>
          </cell>
          <cell r="P92">
            <v>409325</v>
          </cell>
          <cell r="Q92">
            <v>-50367</v>
          </cell>
          <cell r="R92">
            <v>-8270</v>
          </cell>
          <cell r="S92">
            <v>-23589</v>
          </cell>
          <cell r="T92">
            <v>19930</v>
          </cell>
          <cell r="U92">
            <v>66969</v>
          </cell>
          <cell r="V92">
            <v>54936</v>
          </cell>
          <cell r="W92">
            <v>55090</v>
          </cell>
          <cell r="X92">
            <v>77743</v>
          </cell>
          <cell r="Y92">
            <v>146723</v>
          </cell>
          <cell r="Z92">
            <v>70168</v>
          </cell>
          <cell r="AA92">
            <v>30146</v>
          </cell>
          <cell r="AB92">
            <v>-18546</v>
          </cell>
          <cell r="AC92">
            <v>11600</v>
          </cell>
          <cell r="AD92">
            <v>2244964</v>
          </cell>
          <cell r="AE92">
            <v>420924</v>
          </cell>
        </row>
      </sheetData>
      <sheetData sheetId="10" refreshError="1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  <cell r="T1" t="str">
            <v>20</v>
          </cell>
          <cell r="U1" t="str">
            <v>21</v>
          </cell>
          <cell r="V1" t="str">
            <v>22</v>
          </cell>
          <cell r="W1" t="str">
            <v>23</v>
          </cell>
          <cell r="X1" t="str">
            <v>24</v>
          </cell>
          <cell r="Y1" t="str">
            <v>25</v>
          </cell>
          <cell r="Z1" t="str">
            <v>26</v>
          </cell>
          <cell r="AA1" t="str">
            <v>27</v>
          </cell>
          <cell r="AB1" t="str">
            <v>28</v>
          </cell>
          <cell r="AC1" t="str">
            <v>29</v>
          </cell>
          <cell r="AD1" t="str">
            <v>30</v>
          </cell>
          <cell r="AE1" t="str">
            <v>31</v>
          </cell>
          <cell r="AF1" t="str">
            <v>32</v>
          </cell>
          <cell r="AG1" t="str">
            <v>33</v>
          </cell>
          <cell r="AH1" t="str">
            <v>34</v>
          </cell>
          <cell r="AI1" t="str">
            <v>35</v>
          </cell>
          <cell r="AJ1" t="str">
            <v>36</v>
          </cell>
          <cell r="AK1" t="str">
            <v>37</v>
          </cell>
          <cell r="AL1" t="str">
            <v>38</v>
          </cell>
          <cell r="AM1" t="str">
            <v>39</v>
          </cell>
          <cell r="AN1" t="str">
            <v>40</v>
          </cell>
          <cell r="AO1" t="str">
            <v>41</v>
          </cell>
          <cell r="AP1" t="str">
            <v>42</v>
          </cell>
          <cell r="AQ1" t="str">
            <v>43</v>
          </cell>
          <cell r="AR1" t="str">
            <v>44</v>
          </cell>
          <cell r="AS1" t="str">
            <v>45</v>
          </cell>
          <cell r="AT1" t="str">
            <v>46</v>
          </cell>
          <cell r="AU1" t="str">
            <v>47</v>
          </cell>
          <cell r="AV1" t="str">
            <v>48</v>
          </cell>
          <cell r="AW1" t="str">
            <v>49</v>
          </cell>
          <cell r="AX1" t="str">
            <v>50</v>
          </cell>
          <cell r="AY1" t="str">
            <v>51</v>
          </cell>
          <cell r="AZ1" t="str">
            <v>52</v>
          </cell>
        </row>
        <row r="4">
          <cell r="D4" t="str">
            <v>2002-January</v>
          </cell>
          <cell r="E4" t="str">
            <v>2002-February</v>
          </cell>
          <cell r="F4" t="str">
            <v>2002-March</v>
          </cell>
          <cell r="G4" t="str">
            <v>02-Q1</v>
          </cell>
          <cell r="H4" t="str">
            <v>2002-April</v>
          </cell>
          <cell r="I4" t="str">
            <v>2002-May</v>
          </cell>
          <cell r="J4" t="str">
            <v>2002-June</v>
          </cell>
          <cell r="K4" t="str">
            <v>02-Q2</v>
          </cell>
          <cell r="L4" t="str">
            <v>2002-July</v>
          </cell>
          <cell r="M4" t="str">
            <v>2002-August</v>
          </cell>
          <cell r="N4" t="str">
            <v>2002-September</v>
          </cell>
          <cell r="O4" t="str">
            <v>02-Q3</v>
          </cell>
          <cell r="P4" t="str">
            <v>2002-October</v>
          </cell>
          <cell r="Q4" t="str">
            <v>2002-November</v>
          </cell>
          <cell r="R4" t="str">
            <v>2002-December</v>
          </cell>
          <cell r="S4" t="str">
            <v>02-Q4</v>
          </cell>
          <cell r="T4" t="str">
            <v>02-Total</v>
          </cell>
          <cell r="U4" t="str">
            <v>2003-January</v>
          </cell>
          <cell r="V4" t="str">
            <v>2003-February</v>
          </cell>
          <cell r="W4" t="str">
            <v>2003-March</v>
          </cell>
          <cell r="X4" t="str">
            <v>03-Q1</v>
          </cell>
          <cell r="Y4" t="str">
            <v>2003-April</v>
          </cell>
          <cell r="Z4" t="str">
            <v>2003-May</v>
          </cell>
          <cell r="AA4" t="str">
            <v>2003-June</v>
          </cell>
          <cell r="AB4" t="str">
            <v>03-Q2</v>
          </cell>
          <cell r="AC4" t="str">
            <v>2003-July</v>
          </cell>
          <cell r="AD4" t="str">
            <v>2003-August</v>
          </cell>
          <cell r="AE4" t="str">
            <v>2003-September</v>
          </cell>
          <cell r="AF4" t="str">
            <v>03-Q3</v>
          </cell>
          <cell r="AG4" t="str">
            <v>2003-October</v>
          </cell>
          <cell r="AH4" t="str">
            <v>2003-November</v>
          </cell>
          <cell r="AI4" t="str">
            <v>2003-December</v>
          </cell>
          <cell r="AJ4" t="str">
            <v>03-Q4</v>
          </cell>
          <cell r="AK4" t="str">
            <v>03-Total</v>
          </cell>
          <cell r="AL4" t="str">
            <v>2004-January</v>
          </cell>
          <cell r="AM4" t="str">
            <v>2004-February</v>
          </cell>
          <cell r="AN4" t="str">
            <v>2004-March</v>
          </cell>
          <cell r="AO4" t="str">
            <v>04-Q1</v>
          </cell>
          <cell r="AP4" t="str">
            <v>2004-April</v>
          </cell>
          <cell r="AQ4" t="str">
            <v>2004-May</v>
          </cell>
          <cell r="AR4" t="str">
            <v>2004-June</v>
          </cell>
          <cell r="AS4" t="str">
            <v>04-Q2</v>
          </cell>
          <cell r="AT4" t="str">
            <v>2004-July</v>
          </cell>
          <cell r="AU4" t="str">
            <v>2004-August</v>
          </cell>
          <cell r="AV4" t="str">
            <v>2004-September</v>
          </cell>
          <cell r="AW4" t="str">
            <v>04-Q3</v>
          </cell>
          <cell r="AX4" t="str">
            <v>2004-October</v>
          </cell>
          <cell r="AY4" t="str">
            <v>04-Q4</v>
          </cell>
          <cell r="AZ4" t="str">
            <v>04-Total</v>
          </cell>
        </row>
        <row r="5">
          <cell r="B5" t="str">
            <v>Fax Broadcast Services</v>
          </cell>
        </row>
        <row r="6">
          <cell r="B6" t="str">
            <v>Fax Broadcast</v>
          </cell>
          <cell r="C6" t="str">
            <v>Amount</v>
          </cell>
          <cell r="D6">
            <v>293326.8897</v>
          </cell>
          <cell r="E6">
            <v>436903.27610000002</v>
          </cell>
          <cell r="F6">
            <v>392756.80979999999</v>
          </cell>
          <cell r="G6">
            <v>1122986.9756</v>
          </cell>
          <cell r="H6">
            <v>543408.58250000002</v>
          </cell>
          <cell r="I6">
            <v>562765.97970000003</v>
          </cell>
          <cell r="J6">
            <v>382228.62170000002</v>
          </cell>
          <cell r="K6">
            <v>1488403.1839000001</v>
          </cell>
          <cell r="L6">
            <v>425228.04180000001</v>
          </cell>
          <cell r="M6">
            <v>459814.0527</v>
          </cell>
          <cell r="N6">
            <v>567892.51150000002</v>
          </cell>
          <cell r="O6">
            <v>1452934.6059999999</v>
          </cell>
          <cell r="P6">
            <v>775518.29720000003</v>
          </cell>
          <cell r="Q6">
            <v>578255.31299999997</v>
          </cell>
          <cell r="R6">
            <v>586525.67799999996</v>
          </cell>
          <cell r="S6">
            <v>1940299.2882000001</v>
          </cell>
          <cell r="T6">
            <v>6004624.0537</v>
          </cell>
          <cell r="U6">
            <v>539932.64009999996</v>
          </cell>
          <cell r="V6">
            <v>574795.23800000001</v>
          </cell>
          <cell r="W6">
            <v>726054.51809999999</v>
          </cell>
          <cell r="X6">
            <v>1840782.3962000001</v>
          </cell>
          <cell r="Y6">
            <v>729101.91940000001</v>
          </cell>
          <cell r="Z6">
            <v>769468.87280000001</v>
          </cell>
          <cell r="AA6">
            <v>882085.48030000005</v>
          </cell>
          <cell r="AB6">
            <v>2380656.2725</v>
          </cell>
          <cell r="AC6">
            <v>954303.67709999997</v>
          </cell>
          <cell r="AD6">
            <v>676453.36919999996</v>
          </cell>
          <cell r="AE6">
            <v>802771.04639999999</v>
          </cell>
          <cell r="AF6">
            <v>2433528.0926999999</v>
          </cell>
          <cell r="AG6">
            <v>617308.83779999998</v>
          </cell>
          <cell r="AH6">
            <v>496441.07890000002</v>
          </cell>
          <cell r="AI6">
            <v>596553.98750000005</v>
          </cell>
          <cell r="AJ6">
            <v>1710303.9042</v>
          </cell>
          <cell r="AK6">
            <v>8365270.6655999999</v>
          </cell>
          <cell r="AL6">
            <v>686049.7683</v>
          </cell>
          <cell r="AM6">
            <v>821747.77890000003</v>
          </cell>
          <cell r="AN6">
            <v>1199432.8758</v>
          </cell>
          <cell r="AO6">
            <v>2707230.423</v>
          </cell>
          <cell r="AP6">
            <v>912769.08649999998</v>
          </cell>
          <cell r="AQ6">
            <v>755471.63130000001</v>
          </cell>
          <cell r="AR6">
            <v>730736.63840000005</v>
          </cell>
          <cell r="AS6">
            <v>2398977.3561999998</v>
          </cell>
          <cell r="AT6">
            <v>450149.39669999998</v>
          </cell>
          <cell r="AU6">
            <v>636175.91429999995</v>
          </cell>
          <cell r="AV6">
            <v>758158.89179999998</v>
          </cell>
          <cell r="AW6">
            <v>1844484.2028000001</v>
          </cell>
          <cell r="AX6">
            <v>687661.81570000004</v>
          </cell>
          <cell r="AY6">
            <v>687661.81570000004</v>
          </cell>
          <cell r="AZ6">
            <v>7638353.7977</v>
          </cell>
        </row>
        <row r="7">
          <cell r="C7" t="str">
            <v>Pages</v>
          </cell>
          <cell r="D7">
            <v>3968474</v>
          </cell>
          <cell r="E7">
            <v>6720720</v>
          </cell>
          <cell r="F7">
            <v>5774643</v>
          </cell>
          <cell r="G7">
            <v>16463837</v>
          </cell>
          <cell r="H7">
            <v>8215237</v>
          </cell>
          <cell r="I7">
            <v>8744036</v>
          </cell>
          <cell r="J7">
            <v>5783131</v>
          </cell>
          <cell r="K7">
            <v>22742404</v>
          </cell>
          <cell r="L7">
            <v>6054759</v>
          </cell>
          <cell r="M7">
            <v>7134481</v>
          </cell>
          <cell r="N7">
            <v>8470215</v>
          </cell>
          <cell r="O7">
            <v>21659455</v>
          </cell>
          <cell r="P7">
            <v>11529703</v>
          </cell>
          <cell r="Q7">
            <v>8761946</v>
          </cell>
          <cell r="R7">
            <v>8627023</v>
          </cell>
          <cell r="S7">
            <v>28918672</v>
          </cell>
          <cell r="T7">
            <v>89784368</v>
          </cell>
          <cell r="U7">
            <v>8153269</v>
          </cell>
          <cell r="V7">
            <v>8701671</v>
          </cell>
          <cell r="W7">
            <v>11373770</v>
          </cell>
          <cell r="X7">
            <v>28228710</v>
          </cell>
          <cell r="Y7">
            <v>12637506</v>
          </cell>
          <cell r="Z7">
            <v>15416198</v>
          </cell>
          <cell r="AA7">
            <v>18040860</v>
          </cell>
          <cell r="AB7">
            <v>46094564</v>
          </cell>
          <cell r="AC7">
            <v>18641120</v>
          </cell>
          <cell r="AD7">
            <v>13148147</v>
          </cell>
          <cell r="AE7">
            <v>18162820</v>
          </cell>
          <cell r="AF7">
            <v>49952087</v>
          </cell>
          <cell r="AG7">
            <v>16154839</v>
          </cell>
          <cell r="AH7">
            <v>13163462</v>
          </cell>
          <cell r="AI7">
            <v>16107754</v>
          </cell>
          <cell r="AJ7">
            <v>45426055</v>
          </cell>
          <cell r="AK7">
            <v>169701416</v>
          </cell>
          <cell r="AL7">
            <v>16914238</v>
          </cell>
          <cell r="AM7">
            <v>20835755</v>
          </cell>
          <cell r="AN7">
            <v>32296575</v>
          </cell>
          <cell r="AO7">
            <v>70046568</v>
          </cell>
          <cell r="AP7">
            <v>24620833</v>
          </cell>
          <cell r="AQ7">
            <v>19481825</v>
          </cell>
          <cell r="AR7">
            <v>20294060</v>
          </cell>
          <cell r="AS7">
            <v>64396718</v>
          </cell>
          <cell r="AT7">
            <v>18309156</v>
          </cell>
          <cell r="AU7">
            <v>19082962</v>
          </cell>
          <cell r="AV7">
            <v>20128060</v>
          </cell>
          <cell r="AW7">
            <v>57520178</v>
          </cell>
          <cell r="AX7">
            <v>18988780</v>
          </cell>
          <cell r="AY7">
            <v>18988780</v>
          </cell>
          <cell r="AZ7">
            <v>210952244</v>
          </cell>
        </row>
        <row r="8">
          <cell r="C8" t="str">
            <v>Duration (Cost)</v>
          </cell>
          <cell r="D8">
            <v>5150784</v>
          </cell>
          <cell r="E8">
            <v>8757821</v>
          </cell>
          <cell r="F8">
            <v>7902782</v>
          </cell>
          <cell r="G8">
            <v>21811387</v>
          </cell>
          <cell r="H8">
            <v>11150968</v>
          </cell>
          <cell r="I8">
            <v>13299041</v>
          </cell>
          <cell r="J8">
            <v>8106752</v>
          </cell>
          <cell r="K8">
            <v>32556761</v>
          </cell>
          <cell r="L8">
            <v>7872712</v>
          </cell>
          <cell r="M8">
            <v>10340598</v>
          </cell>
          <cell r="N8">
            <v>12253565</v>
          </cell>
          <cell r="O8">
            <v>30466875</v>
          </cell>
          <cell r="P8">
            <v>15927724</v>
          </cell>
          <cell r="Q8">
            <v>12058212</v>
          </cell>
          <cell r="R8">
            <v>12661176</v>
          </cell>
          <cell r="S8">
            <v>40647112</v>
          </cell>
          <cell r="T8">
            <v>125482135</v>
          </cell>
          <cell r="U8">
            <v>11915930</v>
          </cell>
          <cell r="V8">
            <v>12253209</v>
          </cell>
          <cell r="W8">
            <v>14997041</v>
          </cell>
          <cell r="X8">
            <v>39166180</v>
          </cell>
          <cell r="Y8">
            <v>14526323</v>
          </cell>
          <cell r="Z8">
            <v>19523152</v>
          </cell>
          <cell r="AA8">
            <v>21315575</v>
          </cell>
          <cell r="AB8">
            <v>55365050</v>
          </cell>
          <cell r="AC8">
            <v>21985839</v>
          </cell>
          <cell r="AD8">
            <v>15174868</v>
          </cell>
          <cell r="AE8">
            <v>20931878</v>
          </cell>
          <cell r="AF8">
            <v>58092585</v>
          </cell>
          <cell r="AG8">
            <v>16810157</v>
          </cell>
          <cell r="AH8">
            <v>12935915</v>
          </cell>
          <cell r="AI8">
            <v>16286098</v>
          </cell>
          <cell r="AJ8">
            <v>46032170</v>
          </cell>
          <cell r="AK8">
            <v>198655985</v>
          </cell>
          <cell r="AL8">
            <v>17225894</v>
          </cell>
          <cell r="AM8">
            <v>22329329</v>
          </cell>
          <cell r="AN8">
            <v>34677115</v>
          </cell>
          <cell r="AO8">
            <v>74232338</v>
          </cell>
          <cell r="AP8">
            <v>26830637</v>
          </cell>
          <cell r="AQ8">
            <v>21800167</v>
          </cell>
          <cell r="AR8">
            <v>22731749</v>
          </cell>
          <cell r="AS8">
            <v>71362553</v>
          </cell>
          <cell r="AT8">
            <v>20788192</v>
          </cell>
          <cell r="AU8">
            <v>21501706</v>
          </cell>
          <cell r="AV8">
            <v>22717405</v>
          </cell>
          <cell r="AW8">
            <v>65007303</v>
          </cell>
          <cell r="AX8">
            <v>21226053</v>
          </cell>
          <cell r="AY8">
            <v>21226053</v>
          </cell>
          <cell r="AZ8">
            <v>231828247</v>
          </cell>
        </row>
        <row r="9">
          <cell r="C9" t="str">
            <v>Duration_Charged</v>
          </cell>
          <cell r="D9">
            <v>5671982</v>
          </cell>
          <cell r="E9">
            <v>9633243</v>
          </cell>
          <cell r="F9">
            <v>8539714</v>
          </cell>
          <cell r="G9">
            <v>23844939</v>
          </cell>
          <cell r="H9">
            <v>12117561</v>
          </cell>
          <cell r="I9">
            <v>14326326</v>
          </cell>
          <cell r="J9">
            <v>8852827</v>
          </cell>
          <cell r="K9">
            <v>35296714</v>
          </cell>
          <cell r="L9">
            <v>8643179</v>
          </cell>
          <cell r="M9">
            <v>11234460</v>
          </cell>
          <cell r="N9">
            <v>12763805</v>
          </cell>
          <cell r="O9">
            <v>32641444</v>
          </cell>
          <cell r="P9">
            <v>16384860</v>
          </cell>
          <cell r="Q9">
            <v>12399863</v>
          </cell>
          <cell r="R9">
            <v>13003290</v>
          </cell>
          <cell r="S9">
            <v>41788013</v>
          </cell>
          <cell r="T9">
            <v>133571110</v>
          </cell>
          <cell r="U9">
            <v>12239927</v>
          </cell>
          <cell r="V9">
            <v>12615756</v>
          </cell>
          <cell r="W9">
            <v>15440994</v>
          </cell>
          <cell r="X9">
            <v>40296677</v>
          </cell>
          <cell r="Y9">
            <v>15034304</v>
          </cell>
          <cell r="Z9">
            <v>20139454</v>
          </cell>
          <cell r="AA9">
            <v>22040930</v>
          </cell>
          <cell r="AB9">
            <v>57214688</v>
          </cell>
          <cell r="AC9">
            <v>22729729</v>
          </cell>
          <cell r="AD9">
            <v>15698889</v>
          </cell>
          <cell r="AE9">
            <v>21676764</v>
          </cell>
          <cell r="AF9">
            <v>60105382</v>
          </cell>
          <cell r="AG9">
            <v>17466915</v>
          </cell>
          <cell r="AH9">
            <v>13469546</v>
          </cell>
          <cell r="AI9">
            <v>16943815</v>
          </cell>
          <cell r="AJ9">
            <v>47880276</v>
          </cell>
          <cell r="AK9">
            <v>205497023</v>
          </cell>
          <cell r="AL9">
            <v>17943758</v>
          </cell>
          <cell r="AM9">
            <v>23408613</v>
          </cell>
          <cell r="AN9">
            <v>37087544</v>
          </cell>
          <cell r="AO9">
            <v>78439915</v>
          </cell>
          <cell r="AP9">
            <v>29003912</v>
          </cell>
          <cell r="AQ9">
            <v>22880592</v>
          </cell>
          <cell r="AR9">
            <v>23513185</v>
          </cell>
          <cell r="AS9">
            <v>75397689</v>
          </cell>
          <cell r="AT9">
            <v>21516961</v>
          </cell>
          <cell r="AU9">
            <v>22285861</v>
          </cell>
          <cell r="AV9">
            <v>23612831</v>
          </cell>
          <cell r="AW9">
            <v>67415653</v>
          </cell>
          <cell r="AX9">
            <v>22120703</v>
          </cell>
          <cell r="AY9">
            <v>22120703</v>
          </cell>
          <cell r="AZ9">
            <v>243373960</v>
          </cell>
        </row>
        <row r="10">
          <cell r="C10" t="str">
            <v>Avg_Rev_Per_Page</v>
          </cell>
          <cell r="D10">
            <v>7.3899999999999993E-2</v>
          </cell>
          <cell r="E10">
            <v>6.5000000000000002E-2</v>
          </cell>
          <cell r="F10">
            <v>6.8000000000000005E-2</v>
          </cell>
          <cell r="G10">
            <v>6.8199999999999997E-2</v>
          </cell>
          <cell r="H10">
            <v>6.6100000000000006E-2</v>
          </cell>
          <cell r="I10">
            <v>6.4299999999999996E-2</v>
          </cell>
          <cell r="J10">
            <v>6.6000000000000003E-2</v>
          </cell>
          <cell r="K10">
            <v>6.54E-2</v>
          </cell>
          <cell r="L10">
            <v>7.0199999999999999E-2</v>
          </cell>
          <cell r="M10">
            <v>6.4399999999999999E-2</v>
          </cell>
          <cell r="N10">
            <v>6.7000000000000004E-2</v>
          </cell>
          <cell r="O10">
            <v>6.7000000000000004E-2</v>
          </cell>
          <cell r="P10">
            <v>6.7199999999999996E-2</v>
          </cell>
          <cell r="Q10">
            <v>6.59E-2</v>
          </cell>
          <cell r="R10">
            <v>6.7900000000000002E-2</v>
          </cell>
          <cell r="S10">
            <v>6.7000000000000004E-2</v>
          </cell>
          <cell r="T10">
            <v>6.6799999999999998E-2</v>
          </cell>
          <cell r="U10">
            <v>6.6199999999999995E-2</v>
          </cell>
          <cell r="V10">
            <v>6.6000000000000003E-2</v>
          </cell>
          <cell r="W10">
            <v>6.3799999999999996E-2</v>
          </cell>
          <cell r="X10">
            <v>6.5199999999999994E-2</v>
          </cell>
          <cell r="Y10">
            <v>5.7599999999999998E-2</v>
          </cell>
          <cell r="Z10">
            <v>4.99E-2</v>
          </cell>
          <cell r="AA10">
            <v>4.8800000000000003E-2</v>
          </cell>
          <cell r="AB10">
            <v>5.16E-2</v>
          </cell>
          <cell r="AC10">
            <v>5.11E-2</v>
          </cell>
          <cell r="AD10">
            <v>5.1400000000000001E-2</v>
          </cell>
          <cell r="AE10">
            <v>4.41E-2</v>
          </cell>
          <cell r="AF10">
            <v>4.87E-2</v>
          </cell>
          <cell r="AG10">
            <v>3.8199999999999998E-2</v>
          </cell>
          <cell r="AH10">
            <v>3.7699999999999997E-2</v>
          </cell>
          <cell r="AI10">
            <v>3.6999999999999998E-2</v>
          </cell>
          <cell r="AJ10">
            <v>3.7600000000000001E-2</v>
          </cell>
          <cell r="AK10">
            <v>4.9200000000000001E-2</v>
          </cell>
          <cell r="AL10">
            <v>4.0500000000000001E-2</v>
          </cell>
          <cell r="AM10">
            <v>3.9399999999999998E-2</v>
          </cell>
          <cell r="AN10">
            <v>3.7100000000000001E-2</v>
          </cell>
          <cell r="AO10">
            <v>3.8600000000000002E-2</v>
          </cell>
          <cell r="AP10">
            <v>3.6999999999999998E-2</v>
          </cell>
          <cell r="AQ10">
            <v>3.8699999999999998E-2</v>
          </cell>
          <cell r="AR10">
            <v>3.5999999999999997E-2</v>
          </cell>
          <cell r="AS10">
            <v>3.7199999999999997E-2</v>
          </cell>
          <cell r="AT10">
            <v>1.9207000000000001</v>
          </cell>
          <cell r="AU10">
            <v>1.9218999999999999</v>
          </cell>
          <cell r="AV10">
            <v>2.3860000000000001</v>
          </cell>
          <cell r="AW10">
            <v>3.2000000000000001E-2</v>
          </cell>
          <cell r="AX10">
            <v>1.8351</v>
          </cell>
          <cell r="AY10">
            <v>3.6200000000000003E-2</v>
          </cell>
          <cell r="AZ10">
            <v>3.6200000000000003E-2</v>
          </cell>
        </row>
        <row r="11">
          <cell r="A11" t="str">
            <v>Sales Price/Minute</v>
          </cell>
          <cell r="B11" t="str">
            <v>Sale Price ($)</v>
          </cell>
          <cell r="C11" t="str">
            <v>Avg_Rev_Per_Minute</v>
          </cell>
          <cell r="D11">
            <v>5.1700000000000003E-2</v>
          </cell>
          <cell r="E11">
            <v>4.53E-2</v>
          </cell>
          <cell r="F11">
            <v>4.5900000000000003E-2</v>
          </cell>
          <cell r="G11">
            <v>4.7E-2</v>
          </cell>
          <cell r="H11">
            <v>4.48E-2</v>
          </cell>
          <cell r="I11">
            <v>3.9199999999999999E-2</v>
          </cell>
          <cell r="J11">
            <v>4.3099999999999999E-2</v>
          </cell>
          <cell r="K11">
            <v>4.2099999999999999E-2</v>
          </cell>
          <cell r="L11">
            <v>4.9099999999999998E-2</v>
          </cell>
          <cell r="M11">
            <v>4.0899999999999999E-2</v>
          </cell>
          <cell r="N11">
            <v>4.4400000000000002E-2</v>
          </cell>
          <cell r="O11">
            <v>4.4499999999999998E-2</v>
          </cell>
          <cell r="P11">
            <v>4.7300000000000002E-2</v>
          </cell>
          <cell r="Q11">
            <v>4.6600000000000003E-2</v>
          </cell>
          <cell r="R11">
            <v>4.5100000000000001E-2</v>
          </cell>
          <cell r="S11">
            <v>4.6399999999999997E-2</v>
          </cell>
          <cell r="T11">
            <v>4.4900000000000002E-2</v>
          </cell>
          <cell r="U11">
            <v>4.41E-2</v>
          </cell>
          <cell r="V11">
            <v>4.5499999999999999E-2</v>
          </cell>
          <cell r="W11">
            <v>4.7E-2</v>
          </cell>
          <cell r="X11">
            <v>4.5600000000000002E-2</v>
          </cell>
          <cell r="Y11">
            <v>4.8399999999999999E-2</v>
          </cell>
          <cell r="Z11">
            <v>3.8199999999999998E-2</v>
          </cell>
          <cell r="AA11">
            <v>0.04</v>
          </cell>
          <cell r="AB11">
            <v>4.1599999999999998E-2</v>
          </cell>
          <cell r="AC11">
            <v>4.19E-2</v>
          </cell>
          <cell r="AD11">
            <v>4.2999999999999997E-2</v>
          </cell>
          <cell r="AE11">
            <v>3.6999999999999998E-2</v>
          </cell>
          <cell r="AF11">
            <v>4.0399999999999998E-2</v>
          </cell>
          <cell r="AG11">
            <v>3.5299999999999998E-2</v>
          </cell>
          <cell r="AH11">
            <v>3.6799999999999999E-2</v>
          </cell>
          <cell r="AI11">
            <v>3.5200000000000002E-2</v>
          </cell>
          <cell r="AJ11">
            <v>3.5700000000000003E-2</v>
          </cell>
          <cell r="AK11">
            <v>4.07E-2</v>
          </cell>
          <cell r="AL11">
            <v>3.8199999999999998E-2</v>
          </cell>
          <cell r="AM11">
            <v>3.5099999999999999E-2</v>
          </cell>
          <cell r="AN11">
            <v>3.2300000000000002E-2</v>
          </cell>
          <cell r="AO11">
            <v>3.4500000000000003E-2</v>
          </cell>
          <cell r="AP11">
            <v>3.1399999999999997E-2</v>
          </cell>
          <cell r="AQ11">
            <v>3.3000000000000002E-2</v>
          </cell>
          <cell r="AR11">
            <v>3.1E-2</v>
          </cell>
          <cell r="AS11">
            <v>3.1800000000000002E-2</v>
          </cell>
          <cell r="AT11">
            <v>2.0421</v>
          </cell>
          <cell r="AU11">
            <v>1.8520000000000001</v>
          </cell>
          <cell r="AV11">
            <v>2.2898999999999998</v>
          </cell>
          <cell r="AW11">
            <v>2.7300000000000001E-2</v>
          </cell>
          <cell r="AX11">
            <v>1.706</v>
          </cell>
          <cell r="AY11">
            <v>3.1E-2</v>
          </cell>
          <cell r="AZ11">
            <v>3.1300000000000001E-2</v>
          </cell>
        </row>
        <row r="12">
          <cell r="B12" t="str">
            <v>Web Fax Broadcast</v>
          </cell>
          <cell r="C12" t="str">
            <v>Amount</v>
          </cell>
          <cell r="D12">
            <v>50904.891900000002</v>
          </cell>
          <cell r="E12">
            <v>73234.058600000004</v>
          </cell>
          <cell r="F12">
            <v>104690.0309</v>
          </cell>
          <cell r="G12">
            <v>228828.98139999999</v>
          </cell>
          <cell r="H12">
            <v>123828.16650000001</v>
          </cell>
          <cell r="I12">
            <v>131675.497</v>
          </cell>
          <cell r="J12">
            <v>161631.6692</v>
          </cell>
          <cell r="K12">
            <v>417135.33270000003</v>
          </cell>
          <cell r="L12">
            <v>153849.4253</v>
          </cell>
          <cell r="M12">
            <v>225841.44709999999</v>
          </cell>
          <cell r="N12">
            <v>189371.9289</v>
          </cell>
          <cell r="O12">
            <v>569062.80130000005</v>
          </cell>
          <cell r="P12">
            <v>220818.0711</v>
          </cell>
          <cell r="Q12">
            <v>175070.8432</v>
          </cell>
          <cell r="R12">
            <v>174352.0914</v>
          </cell>
          <cell r="S12">
            <v>570241.00569999998</v>
          </cell>
          <cell r="T12">
            <v>1785268.1211000001</v>
          </cell>
          <cell r="U12">
            <v>217562.03750000001</v>
          </cell>
          <cell r="V12">
            <v>250280.8365</v>
          </cell>
          <cell r="W12">
            <v>235402.23569999999</v>
          </cell>
          <cell r="X12">
            <v>703245.10970000003</v>
          </cell>
          <cell r="Y12">
            <v>246830.63089999999</v>
          </cell>
          <cell r="Z12">
            <v>238785.5975</v>
          </cell>
          <cell r="AA12">
            <v>210330.78769999999</v>
          </cell>
          <cell r="AB12">
            <v>695947.01610000001</v>
          </cell>
          <cell r="AC12">
            <v>222114.74299999999</v>
          </cell>
          <cell r="AD12">
            <v>237265.13740000001</v>
          </cell>
          <cell r="AE12">
            <v>284633.35080000001</v>
          </cell>
          <cell r="AF12">
            <v>744013.23120000004</v>
          </cell>
          <cell r="AG12">
            <v>321420.75660000002</v>
          </cell>
          <cell r="AH12">
            <v>223130.28</v>
          </cell>
          <cell r="AI12">
            <v>388309.9264</v>
          </cell>
          <cell r="AJ12">
            <v>932860.96299999999</v>
          </cell>
          <cell r="AK12">
            <v>3076066.32</v>
          </cell>
          <cell r="AL12">
            <v>398091.38089999999</v>
          </cell>
          <cell r="AM12">
            <v>474654.5062</v>
          </cell>
          <cell r="AN12">
            <v>531535.89890000003</v>
          </cell>
          <cell r="AO12">
            <v>1404281.7860000001</v>
          </cell>
          <cell r="AP12">
            <v>420660.91139999998</v>
          </cell>
          <cell r="AQ12">
            <v>452882.64069999999</v>
          </cell>
          <cell r="AR12">
            <v>523566.60749999998</v>
          </cell>
          <cell r="AS12">
            <v>1397110.1595999999</v>
          </cell>
          <cell r="AT12">
            <v>314833.38390000002</v>
          </cell>
          <cell r="AU12">
            <v>437814.39689999999</v>
          </cell>
          <cell r="AV12">
            <v>642446.23820000002</v>
          </cell>
          <cell r="AW12">
            <v>1395094.0190000001</v>
          </cell>
          <cell r="AX12">
            <v>461715.67469999997</v>
          </cell>
          <cell r="AY12">
            <v>461715.67469999997</v>
          </cell>
          <cell r="AZ12">
            <v>4658201.6392999999</v>
          </cell>
        </row>
        <row r="13">
          <cell r="C13" t="str">
            <v>Pages</v>
          </cell>
          <cell r="D13">
            <v>727907</v>
          </cell>
          <cell r="E13">
            <v>1065357</v>
          </cell>
          <cell r="F13">
            <v>1669584</v>
          </cell>
          <cell r="G13">
            <v>3462848</v>
          </cell>
          <cell r="H13">
            <v>1985512</v>
          </cell>
          <cell r="I13">
            <v>2198057</v>
          </cell>
          <cell r="J13">
            <v>2799310</v>
          </cell>
          <cell r="K13">
            <v>6982879</v>
          </cell>
          <cell r="L13">
            <v>2518765</v>
          </cell>
          <cell r="M13">
            <v>3826276</v>
          </cell>
          <cell r="N13">
            <v>2856368</v>
          </cell>
          <cell r="O13">
            <v>9201409</v>
          </cell>
          <cell r="P13">
            <v>3554618</v>
          </cell>
          <cell r="Q13">
            <v>2691049</v>
          </cell>
          <cell r="R13">
            <v>2941344</v>
          </cell>
          <cell r="S13">
            <v>9187011</v>
          </cell>
          <cell r="T13">
            <v>28834147</v>
          </cell>
          <cell r="U13">
            <v>3800597</v>
          </cell>
          <cell r="V13">
            <v>4223382</v>
          </cell>
          <cell r="W13">
            <v>4240254</v>
          </cell>
          <cell r="X13">
            <v>12264233</v>
          </cell>
          <cell r="Y13">
            <v>4536641</v>
          </cell>
          <cell r="Z13">
            <v>4303411</v>
          </cell>
          <cell r="AA13">
            <v>3744745</v>
          </cell>
          <cell r="AB13">
            <v>12584797</v>
          </cell>
          <cell r="AC13">
            <v>3661664</v>
          </cell>
          <cell r="AD13">
            <v>4432307</v>
          </cell>
          <cell r="AE13">
            <v>6192523</v>
          </cell>
          <cell r="AF13">
            <v>14286494</v>
          </cell>
          <cell r="AG13">
            <v>7064689</v>
          </cell>
          <cell r="AH13">
            <v>6088811</v>
          </cell>
          <cell r="AI13">
            <v>11799834</v>
          </cell>
          <cell r="AJ13">
            <v>24953334</v>
          </cell>
          <cell r="AK13">
            <v>64088858</v>
          </cell>
          <cell r="AL13">
            <v>9192683</v>
          </cell>
          <cell r="AM13">
            <v>12540933</v>
          </cell>
          <cell r="AN13">
            <v>15889185</v>
          </cell>
          <cell r="AO13">
            <v>37622801</v>
          </cell>
          <cell r="AP13">
            <v>11658957</v>
          </cell>
          <cell r="AQ13">
            <v>13136888</v>
          </cell>
          <cell r="AR13">
            <v>15557510</v>
          </cell>
          <cell r="AS13">
            <v>40353355</v>
          </cell>
          <cell r="AT13">
            <v>9602674</v>
          </cell>
          <cell r="AU13">
            <v>12651098</v>
          </cell>
          <cell r="AV13">
            <v>19376789</v>
          </cell>
          <cell r="AW13">
            <v>41630561</v>
          </cell>
          <cell r="AX13">
            <v>14822964</v>
          </cell>
          <cell r="AY13">
            <v>14822964</v>
          </cell>
          <cell r="AZ13">
            <v>134429681</v>
          </cell>
        </row>
        <row r="14">
          <cell r="C14" t="str">
            <v>Duration (Cost)</v>
          </cell>
          <cell r="D14">
            <v>1077406</v>
          </cell>
          <cell r="E14">
            <v>1446736</v>
          </cell>
          <cell r="F14">
            <v>2152496</v>
          </cell>
          <cell r="G14">
            <v>4676638</v>
          </cell>
          <cell r="H14">
            <v>2715927</v>
          </cell>
          <cell r="I14">
            <v>3196889</v>
          </cell>
          <cell r="J14">
            <v>3982604</v>
          </cell>
          <cell r="K14">
            <v>9895420</v>
          </cell>
          <cell r="L14">
            <v>3202295</v>
          </cell>
          <cell r="M14">
            <v>5010528</v>
          </cell>
          <cell r="N14">
            <v>3922365</v>
          </cell>
          <cell r="O14">
            <v>12135188</v>
          </cell>
          <cell r="P14">
            <v>5131906</v>
          </cell>
          <cell r="Q14">
            <v>3769277</v>
          </cell>
          <cell r="R14">
            <v>3780574</v>
          </cell>
          <cell r="S14">
            <v>12681757</v>
          </cell>
          <cell r="T14">
            <v>39389003</v>
          </cell>
          <cell r="U14">
            <v>4719549</v>
          </cell>
          <cell r="V14">
            <v>5307708</v>
          </cell>
          <cell r="W14">
            <v>5267712</v>
          </cell>
          <cell r="X14">
            <v>15294969</v>
          </cell>
          <cell r="Y14">
            <v>4902878</v>
          </cell>
          <cell r="Z14">
            <v>4912836</v>
          </cell>
          <cell r="AA14">
            <v>4889674</v>
          </cell>
          <cell r="AB14">
            <v>14705388</v>
          </cell>
          <cell r="AC14">
            <v>4455074</v>
          </cell>
          <cell r="AD14">
            <v>5694959</v>
          </cell>
          <cell r="AE14">
            <v>7755670</v>
          </cell>
          <cell r="AF14">
            <v>17905703</v>
          </cell>
          <cell r="AG14">
            <v>8404242</v>
          </cell>
          <cell r="AH14">
            <v>6878816</v>
          </cell>
          <cell r="AI14">
            <v>16154985</v>
          </cell>
          <cell r="AJ14">
            <v>31438043</v>
          </cell>
          <cell r="AK14">
            <v>79344103</v>
          </cell>
          <cell r="AL14">
            <v>10827160</v>
          </cell>
          <cell r="AM14">
            <v>16432220</v>
          </cell>
          <cell r="AN14">
            <v>21129531</v>
          </cell>
          <cell r="AO14">
            <v>48388911</v>
          </cell>
          <cell r="AP14">
            <v>14649631</v>
          </cell>
          <cell r="AQ14">
            <v>17381334</v>
          </cell>
          <cell r="AR14">
            <v>17871190</v>
          </cell>
          <cell r="AS14">
            <v>49902155</v>
          </cell>
          <cell r="AT14">
            <v>11421935</v>
          </cell>
          <cell r="AU14">
            <v>14183146</v>
          </cell>
          <cell r="AV14">
            <v>23244705</v>
          </cell>
          <cell r="AW14">
            <v>48849786</v>
          </cell>
          <cell r="AX14">
            <v>17547116</v>
          </cell>
          <cell r="AY14">
            <v>17547116</v>
          </cell>
          <cell r="AZ14">
            <v>164687968</v>
          </cell>
        </row>
        <row r="15">
          <cell r="C15" t="str">
            <v>Duration_Charged</v>
          </cell>
          <cell r="D15">
            <v>1182798</v>
          </cell>
          <cell r="E15">
            <v>1578293</v>
          </cell>
          <cell r="F15">
            <v>2335514</v>
          </cell>
          <cell r="G15">
            <v>5096605</v>
          </cell>
          <cell r="H15">
            <v>2941953</v>
          </cell>
          <cell r="I15">
            <v>3448041</v>
          </cell>
          <cell r="J15">
            <v>4349674</v>
          </cell>
          <cell r="K15">
            <v>10739668</v>
          </cell>
          <cell r="L15">
            <v>3513099</v>
          </cell>
          <cell r="M15">
            <v>5457267</v>
          </cell>
          <cell r="N15">
            <v>4105543</v>
          </cell>
          <cell r="O15">
            <v>13075909</v>
          </cell>
          <cell r="P15">
            <v>5273574</v>
          </cell>
          <cell r="Q15">
            <v>3877220</v>
          </cell>
          <cell r="R15">
            <v>3898571</v>
          </cell>
          <cell r="S15">
            <v>13049365</v>
          </cell>
          <cell r="T15">
            <v>41961547</v>
          </cell>
          <cell r="U15">
            <v>4872055</v>
          </cell>
          <cell r="V15">
            <v>5464895</v>
          </cell>
          <cell r="W15">
            <v>5432125</v>
          </cell>
          <cell r="X15">
            <v>15769075</v>
          </cell>
          <cell r="Y15">
            <v>5075432</v>
          </cell>
          <cell r="Z15">
            <v>5080555</v>
          </cell>
          <cell r="AA15">
            <v>5032258</v>
          </cell>
          <cell r="AB15">
            <v>15188245</v>
          </cell>
          <cell r="AC15">
            <v>4593352</v>
          </cell>
          <cell r="AD15">
            <v>5866903</v>
          </cell>
          <cell r="AE15">
            <v>8001196</v>
          </cell>
          <cell r="AF15">
            <v>18461451</v>
          </cell>
          <cell r="AG15">
            <v>8687123</v>
          </cell>
          <cell r="AH15">
            <v>7122590</v>
          </cell>
          <cell r="AI15">
            <v>16633866</v>
          </cell>
          <cell r="AJ15">
            <v>32443579</v>
          </cell>
          <cell r="AK15">
            <v>81862350</v>
          </cell>
          <cell r="AL15">
            <v>11194133</v>
          </cell>
          <cell r="AM15">
            <v>16991964</v>
          </cell>
          <cell r="AN15">
            <v>22359511</v>
          </cell>
          <cell r="AO15">
            <v>50545608</v>
          </cell>
          <cell r="AP15">
            <v>15667737</v>
          </cell>
          <cell r="AQ15">
            <v>18131235</v>
          </cell>
          <cell r="AR15">
            <v>18485075</v>
          </cell>
          <cell r="AS15">
            <v>52284047</v>
          </cell>
          <cell r="AT15">
            <v>11808390</v>
          </cell>
          <cell r="AU15">
            <v>14712799</v>
          </cell>
          <cell r="AV15">
            <v>24147060</v>
          </cell>
          <cell r="AW15">
            <v>50668249</v>
          </cell>
          <cell r="AX15">
            <v>18239861</v>
          </cell>
          <cell r="AY15">
            <v>18239861</v>
          </cell>
          <cell r="AZ15">
            <v>171737765</v>
          </cell>
        </row>
        <row r="16">
          <cell r="C16" t="str">
            <v>Avg_Rev_Per_Page</v>
          </cell>
          <cell r="D16">
            <v>6.9900000000000004E-2</v>
          </cell>
          <cell r="E16">
            <v>6.8699999999999997E-2</v>
          </cell>
          <cell r="F16">
            <v>6.2700000000000006E-2</v>
          </cell>
          <cell r="G16">
            <v>6.6000000000000003E-2</v>
          </cell>
          <cell r="H16">
            <v>6.2300000000000001E-2</v>
          </cell>
          <cell r="I16">
            <v>5.9900000000000002E-2</v>
          </cell>
          <cell r="J16">
            <v>5.7700000000000001E-2</v>
          </cell>
          <cell r="K16">
            <v>5.9700000000000003E-2</v>
          </cell>
          <cell r="L16">
            <v>6.0999999999999999E-2</v>
          </cell>
          <cell r="M16">
            <v>5.8999999999999997E-2</v>
          </cell>
          <cell r="N16">
            <v>6.6199999999999995E-2</v>
          </cell>
          <cell r="O16">
            <v>6.1800000000000001E-2</v>
          </cell>
          <cell r="P16">
            <v>6.2100000000000002E-2</v>
          </cell>
          <cell r="Q16">
            <v>6.5000000000000002E-2</v>
          </cell>
          <cell r="R16">
            <v>5.9200000000000003E-2</v>
          </cell>
          <cell r="S16">
            <v>6.2E-2</v>
          </cell>
          <cell r="T16">
            <v>6.1899999999999997E-2</v>
          </cell>
          <cell r="U16">
            <v>5.7200000000000001E-2</v>
          </cell>
          <cell r="V16">
            <v>5.9200000000000003E-2</v>
          </cell>
          <cell r="W16">
            <v>5.5500000000000001E-2</v>
          </cell>
          <cell r="X16">
            <v>5.7299999999999997E-2</v>
          </cell>
          <cell r="Y16">
            <v>5.4399999999999997E-2</v>
          </cell>
          <cell r="Z16">
            <v>5.5399999999999998E-2</v>
          </cell>
          <cell r="AA16">
            <v>5.6099999999999997E-2</v>
          </cell>
          <cell r="AB16">
            <v>5.5300000000000002E-2</v>
          </cell>
          <cell r="AC16">
            <v>6.0600000000000001E-2</v>
          </cell>
          <cell r="AD16">
            <v>5.3499999999999999E-2</v>
          </cell>
          <cell r="AE16">
            <v>4.5900000000000003E-2</v>
          </cell>
          <cell r="AF16">
            <v>5.1999999999999998E-2</v>
          </cell>
          <cell r="AG16">
            <v>4.5400000000000003E-2</v>
          </cell>
          <cell r="AH16">
            <v>3.6600000000000001E-2</v>
          </cell>
          <cell r="AI16">
            <v>3.2899999999999999E-2</v>
          </cell>
          <cell r="AJ16">
            <v>3.73E-2</v>
          </cell>
          <cell r="AK16">
            <v>4.7899999999999998E-2</v>
          </cell>
          <cell r="AL16">
            <v>4.3299999999999998E-2</v>
          </cell>
          <cell r="AM16">
            <v>3.78E-2</v>
          </cell>
          <cell r="AN16">
            <v>3.3399999999999999E-2</v>
          </cell>
          <cell r="AO16">
            <v>3.73E-2</v>
          </cell>
          <cell r="AP16">
            <v>3.5999999999999997E-2</v>
          </cell>
          <cell r="AQ16">
            <v>3.44E-2</v>
          </cell>
          <cell r="AR16">
            <v>3.3599999999999998E-2</v>
          </cell>
          <cell r="AS16">
            <v>3.4599999999999999E-2</v>
          </cell>
          <cell r="AT16">
            <v>2.714</v>
          </cell>
          <cell r="AU16">
            <v>9.6706000000000003</v>
          </cell>
          <cell r="AV16">
            <v>3.706</v>
          </cell>
          <cell r="AW16">
            <v>3.3500000000000002E-2</v>
          </cell>
          <cell r="AX16">
            <v>3.7248000000000001</v>
          </cell>
          <cell r="AY16">
            <v>3.1099999999999999E-2</v>
          </cell>
          <cell r="AZ16">
            <v>3.4599999999999999E-2</v>
          </cell>
        </row>
        <row r="17">
          <cell r="C17" t="str">
            <v>Avg_Rev_Per_Minute</v>
          </cell>
          <cell r="D17">
            <v>4.2999999999999997E-2</v>
          </cell>
          <cell r="E17">
            <v>4.6399999999999997E-2</v>
          </cell>
          <cell r="F17">
            <v>4.48E-2</v>
          </cell>
          <cell r="G17">
            <v>4.48E-2</v>
          </cell>
          <cell r="H17">
            <v>4.2000000000000003E-2</v>
          </cell>
          <cell r="I17">
            <v>3.8100000000000002E-2</v>
          </cell>
          <cell r="J17">
            <v>3.7100000000000001E-2</v>
          </cell>
          <cell r="K17">
            <v>3.8800000000000001E-2</v>
          </cell>
          <cell r="L17">
            <v>4.3700000000000003E-2</v>
          </cell>
          <cell r="M17">
            <v>4.1300000000000003E-2</v>
          </cell>
          <cell r="N17">
            <v>4.6100000000000002E-2</v>
          </cell>
          <cell r="O17">
            <v>4.3499999999999997E-2</v>
          </cell>
          <cell r="P17">
            <v>4.1799999999999997E-2</v>
          </cell>
          <cell r="Q17">
            <v>4.5100000000000001E-2</v>
          </cell>
          <cell r="R17">
            <v>4.4699999999999997E-2</v>
          </cell>
          <cell r="S17">
            <v>4.36E-2</v>
          </cell>
          <cell r="T17">
            <v>4.2500000000000003E-2</v>
          </cell>
          <cell r="U17">
            <v>4.4600000000000001E-2</v>
          </cell>
          <cell r="V17">
            <v>4.5699999999999998E-2</v>
          </cell>
          <cell r="W17">
            <v>4.3299999999999998E-2</v>
          </cell>
          <cell r="X17">
            <v>4.4499999999999998E-2</v>
          </cell>
          <cell r="Y17">
            <v>4.8599999999999997E-2</v>
          </cell>
          <cell r="Z17">
            <v>4.6899999999999997E-2</v>
          </cell>
          <cell r="AA17">
            <v>4.1700000000000001E-2</v>
          </cell>
          <cell r="AB17">
            <v>4.58E-2</v>
          </cell>
          <cell r="AC17">
            <v>4.8300000000000003E-2</v>
          </cell>
          <cell r="AD17">
            <v>4.0399999999999998E-2</v>
          </cell>
          <cell r="AE17">
            <v>3.5499999999999997E-2</v>
          </cell>
          <cell r="AF17">
            <v>4.0300000000000002E-2</v>
          </cell>
          <cell r="AG17">
            <v>3.6900000000000002E-2</v>
          </cell>
          <cell r="AH17">
            <v>3.1300000000000001E-2</v>
          </cell>
          <cell r="AI17">
            <v>2.3300000000000001E-2</v>
          </cell>
          <cell r="AJ17">
            <v>2.87E-2</v>
          </cell>
          <cell r="AK17">
            <v>3.7499999999999999E-2</v>
          </cell>
          <cell r="AL17">
            <v>3.5499999999999997E-2</v>
          </cell>
          <cell r="AM17">
            <v>2.7900000000000001E-2</v>
          </cell>
          <cell r="AN17">
            <v>2.3699999999999999E-2</v>
          </cell>
          <cell r="AO17">
            <v>2.7699999999999999E-2</v>
          </cell>
          <cell r="AP17">
            <v>2.6800000000000001E-2</v>
          </cell>
          <cell r="AQ17">
            <v>2.4899999999999999E-2</v>
          </cell>
          <cell r="AR17">
            <v>2.8299999999999999E-2</v>
          </cell>
          <cell r="AS17">
            <v>2.6700000000000002E-2</v>
          </cell>
          <cell r="AT17">
            <v>2.8079000000000001</v>
          </cell>
          <cell r="AU17">
            <v>13.423999999999999</v>
          </cell>
          <cell r="AV17">
            <v>3.476</v>
          </cell>
          <cell r="AW17">
            <v>2.75E-2</v>
          </cell>
          <cell r="AX17">
            <v>3.7111000000000001</v>
          </cell>
          <cell r="AY17">
            <v>2.53E-2</v>
          </cell>
          <cell r="AZ17">
            <v>2.7099999999999999E-2</v>
          </cell>
        </row>
        <row r="18">
          <cell r="B18" t="str">
            <v>Email Broadcast</v>
          </cell>
          <cell r="C18" t="str">
            <v>Amount</v>
          </cell>
          <cell r="D18">
            <v>13314.7125</v>
          </cell>
          <cell r="E18">
            <v>12248.593500000001</v>
          </cell>
          <cell r="F18">
            <v>20820.4205</v>
          </cell>
          <cell r="G18">
            <v>46383.726499999997</v>
          </cell>
          <cell r="H18">
            <v>25113.519199999999</v>
          </cell>
          <cell r="I18">
            <v>18739.805499999999</v>
          </cell>
          <cell r="J18">
            <v>19404.026999999998</v>
          </cell>
          <cell r="K18">
            <v>63257.351699999999</v>
          </cell>
          <cell r="L18">
            <v>31784.304100000001</v>
          </cell>
          <cell r="M18">
            <v>25897.7019</v>
          </cell>
          <cell r="N18">
            <v>18015.374</v>
          </cell>
          <cell r="O18">
            <v>75697.38</v>
          </cell>
          <cell r="P18">
            <v>17322.141199999998</v>
          </cell>
          <cell r="Q18">
            <v>18284.1142</v>
          </cell>
          <cell r="R18">
            <v>23536.286899999999</v>
          </cell>
          <cell r="S18">
            <v>59142.542300000001</v>
          </cell>
          <cell r="T18">
            <v>244481.00049999999</v>
          </cell>
          <cell r="U18">
            <v>24978.5157</v>
          </cell>
          <cell r="V18">
            <v>32330.423699999999</v>
          </cell>
          <cell r="W18">
            <v>29437.894400000001</v>
          </cell>
          <cell r="X18">
            <v>86746.833799999993</v>
          </cell>
          <cell r="Y18">
            <v>23540.856899999999</v>
          </cell>
          <cell r="Z18">
            <v>24890.907299999999</v>
          </cell>
          <cell r="AA18">
            <v>22837.157500000001</v>
          </cell>
          <cell r="AB18">
            <v>71268.921700000006</v>
          </cell>
          <cell r="AC18">
            <v>24305.323799999998</v>
          </cell>
          <cell r="AD18">
            <v>20127.848600000001</v>
          </cell>
          <cell r="AE18">
            <v>32146.0288</v>
          </cell>
          <cell r="AF18">
            <v>76579.201199999996</v>
          </cell>
          <cell r="AG18">
            <v>22867.029500000001</v>
          </cell>
          <cell r="AH18">
            <v>21189.377</v>
          </cell>
          <cell r="AI18">
            <v>15105.0931</v>
          </cell>
          <cell r="AJ18">
            <v>59161.499600000003</v>
          </cell>
          <cell r="AK18">
            <v>293756.45630000002</v>
          </cell>
          <cell r="AL18">
            <v>23456.200199999999</v>
          </cell>
          <cell r="AM18">
            <v>24451.552899999999</v>
          </cell>
          <cell r="AN18">
            <v>22271.431799999998</v>
          </cell>
          <cell r="AO18">
            <v>70179.184899999993</v>
          </cell>
          <cell r="AP18">
            <v>19503.994699999999</v>
          </cell>
          <cell r="AQ18">
            <v>16896.0416</v>
          </cell>
          <cell r="AR18">
            <v>24018.268700000001</v>
          </cell>
          <cell r="AS18">
            <v>60418.305</v>
          </cell>
          <cell r="AT18">
            <v>11908.382</v>
          </cell>
          <cell r="AU18">
            <v>17394.9588</v>
          </cell>
          <cell r="AV18">
            <v>16573.738399999998</v>
          </cell>
          <cell r="AW18">
            <v>45877.0792</v>
          </cell>
          <cell r="AX18">
            <v>10369.1865</v>
          </cell>
          <cell r="AY18">
            <v>10369.1865</v>
          </cell>
          <cell r="AZ18">
            <v>186843.7556</v>
          </cell>
        </row>
        <row r="19">
          <cell r="C19" t="str">
            <v>Emails</v>
          </cell>
          <cell r="D19">
            <v>519102</v>
          </cell>
          <cell r="E19">
            <v>5881116</v>
          </cell>
          <cell r="F19">
            <v>1104036</v>
          </cell>
          <cell r="G19">
            <v>7504254</v>
          </cell>
          <cell r="H19">
            <v>878211</v>
          </cell>
          <cell r="I19">
            <v>998154</v>
          </cell>
          <cell r="J19">
            <v>860235</v>
          </cell>
          <cell r="K19">
            <v>2736600</v>
          </cell>
          <cell r="L19">
            <v>611315</v>
          </cell>
          <cell r="M19">
            <v>583843</v>
          </cell>
          <cell r="N19">
            <v>6259745</v>
          </cell>
          <cell r="O19">
            <v>7454903</v>
          </cell>
          <cell r="P19">
            <v>1055919</v>
          </cell>
          <cell r="Q19">
            <v>2070951</v>
          </cell>
          <cell r="R19">
            <v>6042600</v>
          </cell>
          <cell r="S19">
            <v>9169470</v>
          </cell>
          <cell r="T19">
            <v>26865227</v>
          </cell>
          <cell r="U19">
            <v>5223103</v>
          </cell>
          <cell r="V19">
            <v>6092790</v>
          </cell>
          <cell r="W19">
            <v>6498370</v>
          </cell>
          <cell r="X19">
            <v>17814263</v>
          </cell>
          <cell r="Y19">
            <v>2758258</v>
          </cell>
          <cell r="Z19">
            <v>1153686</v>
          </cell>
          <cell r="AA19">
            <v>944022</v>
          </cell>
          <cell r="AB19">
            <v>4855966</v>
          </cell>
          <cell r="AC19">
            <v>1025662</v>
          </cell>
          <cell r="AD19">
            <v>757410</v>
          </cell>
          <cell r="AE19">
            <v>1283710</v>
          </cell>
          <cell r="AF19">
            <v>3066782</v>
          </cell>
          <cell r="AG19">
            <v>1047333</v>
          </cell>
          <cell r="AH19">
            <v>1362277</v>
          </cell>
          <cell r="AI19">
            <v>812453</v>
          </cell>
          <cell r="AJ19">
            <v>3222063</v>
          </cell>
          <cell r="AK19">
            <v>28959074</v>
          </cell>
          <cell r="AL19">
            <v>1112576</v>
          </cell>
          <cell r="AM19">
            <v>1180497</v>
          </cell>
          <cell r="AN19">
            <v>1478848</v>
          </cell>
          <cell r="AO19">
            <v>3771921</v>
          </cell>
          <cell r="AP19">
            <v>904128</v>
          </cell>
          <cell r="AQ19">
            <v>958880</v>
          </cell>
          <cell r="AR19">
            <v>1507460</v>
          </cell>
          <cell r="AS19">
            <v>3370468</v>
          </cell>
          <cell r="AT19">
            <v>545965</v>
          </cell>
          <cell r="AU19">
            <v>8721545</v>
          </cell>
          <cell r="AV19">
            <v>570442</v>
          </cell>
          <cell r="AW19">
            <v>9837952</v>
          </cell>
          <cell r="AX19">
            <v>502700</v>
          </cell>
          <cell r="AY19">
            <v>502700</v>
          </cell>
          <cell r="AZ19">
            <v>17483041</v>
          </cell>
        </row>
        <row r="20">
          <cell r="C20" t="str">
            <v>Avg_Rev_Per_Email</v>
          </cell>
          <cell r="D20">
            <v>2.5600000000000001E-2</v>
          </cell>
          <cell r="E20">
            <v>2E-3</v>
          </cell>
          <cell r="F20">
            <v>1.8800000000000001E-2</v>
          </cell>
          <cell r="G20">
            <v>6.1000000000000004E-3</v>
          </cell>
          <cell r="H20">
            <v>2.8500000000000001E-2</v>
          </cell>
          <cell r="I20">
            <v>1.8700000000000001E-2</v>
          </cell>
          <cell r="J20">
            <v>2.2499999999999999E-2</v>
          </cell>
          <cell r="K20">
            <v>2.3099999999999999E-2</v>
          </cell>
          <cell r="L20">
            <v>5.1900000000000002E-2</v>
          </cell>
          <cell r="M20">
            <v>4.4299999999999999E-2</v>
          </cell>
          <cell r="N20">
            <v>2.8E-3</v>
          </cell>
          <cell r="O20">
            <v>1.01E-2</v>
          </cell>
          <cell r="P20">
            <v>1.6400000000000001E-2</v>
          </cell>
          <cell r="Q20">
            <v>8.8000000000000005E-3</v>
          </cell>
          <cell r="R20">
            <v>3.8E-3</v>
          </cell>
          <cell r="S20">
            <v>6.4000000000000003E-3</v>
          </cell>
          <cell r="T20">
            <v>9.1000000000000004E-3</v>
          </cell>
          <cell r="U20">
            <v>4.7000000000000002E-3</v>
          </cell>
          <cell r="V20">
            <v>5.3E-3</v>
          </cell>
          <cell r="W20">
            <v>4.4999999999999997E-3</v>
          </cell>
          <cell r="X20">
            <v>4.7999999999999996E-3</v>
          </cell>
          <cell r="Y20">
            <v>8.5000000000000006E-3</v>
          </cell>
          <cell r="Z20">
            <v>2.1499999999999998E-2</v>
          </cell>
          <cell r="AA20">
            <v>2.41E-2</v>
          </cell>
          <cell r="AB20">
            <v>1.46E-2</v>
          </cell>
          <cell r="AC20">
            <v>2.3599999999999999E-2</v>
          </cell>
          <cell r="AD20">
            <v>2.6499999999999999E-2</v>
          </cell>
          <cell r="AE20">
            <v>2.5000000000000001E-2</v>
          </cell>
          <cell r="AF20">
            <v>2.4899999999999999E-2</v>
          </cell>
          <cell r="AG20">
            <v>2.18E-2</v>
          </cell>
          <cell r="AH20">
            <v>1.55E-2</v>
          </cell>
          <cell r="AI20">
            <v>1.8499999999999999E-2</v>
          </cell>
          <cell r="AJ20">
            <v>1.83E-2</v>
          </cell>
          <cell r="AK20">
            <v>1.01E-2</v>
          </cell>
          <cell r="AL20">
            <v>2.1000000000000001E-2</v>
          </cell>
          <cell r="AM20">
            <v>2.07E-2</v>
          </cell>
          <cell r="AN20">
            <v>1.4999999999999999E-2</v>
          </cell>
          <cell r="AO20">
            <v>1.8599999999999998E-2</v>
          </cell>
          <cell r="AP20">
            <v>2.1499999999999998E-2</v>
          </cell>
          <cell r="AQ20">
            <v>1.7600000000000001E-2</v>
          </cell>
          <cell r="AR20">
            <v>1.5900000000000001E-2</v>
          </cell>
          <cell r="AS20">
            <v>1.7899999999999999E-2</v>
          </cell>
          <cell r="AT20">
            <v>0.65529999999999999</v>
          </cell>
          <cell r="AU20">
            <v>0.94120000000000004</v>
          </cell>
          <cell r="AV20">
            <v>0.79269999999999996</v>
          </cell>
          <cell r="AW20">
            <v>4.5999999999999999E-3</v>
          </cell>
          <cell r="AX20">
            <v>1.0648</v>
          </cell>
          <cell r="AY20">
            <v>2.06E-2</v>
          </cell>
          <cell r="AZ20">
            <v>1.06E-2</v>
          </cell>
        </row>
        <row r="21">
          <cell r="B21" t="str">
            <v>Voice Broadcast</v>
          </cell>
          <cell r="C21" t="str">
            <v>Amount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832.87800000000004</v>
          </cell>
          <cell r="O21">
            <v>832.87800000000004</v>
          </cell>
          <cell r="P21">
            <v>5260.8635000000004</v>
          </cell>
          <cell r="Q21">
            <v>0</v>
          </cell>
          <cell r="R21">
            <v>0</v>
          </cell>
          <cell r="S21">
            <v>5260.8635000000004</v>
          </cell>
          <cell r="T21">
            <v>6093.7415000000001</v>
          </cell>
          <cell r="U21">
            <v>1888.7529</v>
          </cell>
          <cell r="V21">
            <v>11321.782999999999</v>
          </cell>
          <cell r="W21">
            <v>0</v>
          </cell>
          <cell r="X21">
            <v>13210.535900000001</v>
          </cell>
          <cell r="Y21">
            <v>219424.8308</v>
          </cell>
          <cell r="Z21">
            <v>23819.696400000001</v>
          </cell>
          <cell r="AA21">
            <v>42554.973400000003</v>
          </cell>
          <cell r="AB21">
            <v>285799.50060000003</v>
          </cell>
          <cell r="AC21">
            <v>26049.044099999999</v>
          </cell>
          <cell r="AD21">
            <v>32833.529499999997</v>
          </cell>
          <cell r="AE21">
            <v>64982.412700000001</v>
          </cell>
          <cell r="AF21">
            <v>123864.9863</v>
          </cell>
          <cell r="AG21">
            <v>35811.917399999998</v>
          </cell>
          <cell r="AH21">
            <v>29040.4211</v>
          </cell>
          <cell r="AI21">
            <v>27260.996800000001</v>
          </cell>
          <cell r="AJ21">
            <v>92113.335300000006</v>
          </cell>
          <cell r="AK21">
            <v>514988.35810000001</v>
          </cell>
          <cell r="AL21">
            <v>46146.3894</v>
          </cell>
          <cell r="AM21">
            <v>52486.985000000001</v>
          </cell>
          <cell r="AN21">
            <v>62899.1351</v>
          </cell>
          <cell r="AO21">
            <v>161532.50949999999</v>
          </cell>
          <cell r="AP21">
            <v>78686.943599999999</v>
          </cell>
          <cell r="AQ21">
            <v>119891.6275</v>
          </cell>
          <cell r="AR21">
            <v>177309.49960000001</v>
          </cell>
          <cell r="AS21">
            <v>375888.07069999998</v>
          </cell>
          <cell r="AT21">
            <v>298932.00870000001</v>
          </cell>
          <cell r="AU21">
            <v>148731.81779999999</v>
          </cell>
          <cell r="AV21">
            <v>50176.480499999998</v>
          </cell>
          <cell r="AW21">
            <v>497840.30699999997</v>
          </cell>
          <cell r="AX21">
            <v>82366.081200000001</v>
          </cell>
          <cell r="AY21">
            <v>82366.081200000001</v>
          </cell>
          <cell r="AZ21">
            <v>1117626.9683999999</v>
          </cell>
        </row>
        <row r="22">
          <cell r="B22" t="str">
            <v>Messages Transmitted</v>
          </cell>
          <cell r="C22" t="str">
            <v>Calls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6034</v>
          </cell>
          <cell r="O22">
            <v>6034</v>
          </cell>
          <cell r="P22">
            <v>120310</v>
          </cell>
          <cell r="Q22">
            <v>0</v>
          </cell>
          <cell r="R22">
            <v>0</v>
          </cell>
          <cell r="S22">
            <v>120310</v>
          </cell>
          <cell r="T22">
            <v>126344</v>
          </cell>
          <cell r="U22">
            <v>10337</v>
          </cell>
          <cell r="V22">
            <v>50972</v>
          </cell>
          <cell r="W22">
            <v>0</v>
          </cell>
          <cell r="X22">
            <v>61309</v>
          </cell>
          <cell r="Y22">
            <v>0</v>
          </cell>
          <cell r="Z22">
            <v>147712</v>
          </cell>
          <cell r="AA22">
            <v>360810</v>
          </cell>
          <cell r="AB22">
            <v>508522</v>
          </cell>
          <cell r="AC22">
            <v>202517</v>
          </cell>
          <cell r="AD22">
            <v>281220</v>
          </cell>
          <cell r="AE22">
            <v>790869</v>
          </cell>
          <cell r="AF22">
            <v>1274606</v>
          </cell>
          <cell r="AG22">
            <v>326074</v>
          </cell>
          <cell r="AH22">
            <v>311846</v>
          </cell>
          <cell r="AI22">
            <v>416526</v>
          </cell>
          <cell r="AJ22">
            <v>1054446</v>
          </cell>
          <cell r="AK22">
            <v>2898883</v>
          </cell>
          <cell r="AL22">
            <v>650884</v>
          </cell>
          <cell r="AM22">
            <v>897350</v>
          </cell>
          <cell r="AN22">
            <v>1616601</v>
          </cell>
          <cell r="AO22">
            <v>3164835</v>
          </cell>
          <cell r="AP22">
            <v>1269189</v>
          </cell>
          <cell r="AQ22">
            <v>2145941</v>
          </cell>
          <cell r="AR22">
            <v>3355256</v>
          </cell>
          <cell r="AS22">
            <v>6770386</v>
          </cell>
          <cell r="AT22">
            <v>3164650</v>
          </cell>
          <cell r="AU22">
            <v>3127236</v>
          </cell>
          <cell r="AV22">
            <v>1192966</v>
          </cell>
          <cell r="AW22">
            <v>7484852</v>
          </cell>
          <cell r="AX22">
            <v>1236514</v>
          </cell>
          <cell r="AY22">
            <v>1236514</v>
          </cell>
          <cell r="AZ22">
            <v>18656587</v>
          </cell>
        </row>
        <row r="23">
          <cell r="C23" t="str">
            <v>Duration (Cost)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</v>
          </cell>
          <cell r="O23">
            <v>2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</v>
          </cell>
          <cell r="U23">
            <v>2</v>
          </cell>
          <cell r="V23">
            <v>1</v>
          </cell>
          <cell r="W23">
            <v>0</v>
          </cell>
          <cell r="X23">
            <v>3</v>
          </cell>
          <cell r="Y23">
            <v>0</v>
          </cell>
          <cell r="Z23">
            <v>3</v>
          </cell>
          <cell r="AA23">
            <v>100</v>
          </cell>
          <cell r="AB23">
            <v>103</v>
          </cell>
          <cell r="AC23">
            <v>122707</v>
          </cell>
          <cell r="AD23">
            <v>171489</v>
          </cell>
          <cell r="AE23">
            <v>483254</v>
          </cell>
          <cell r="AF23">
            <v>777450</v>
          </cell>
          <cell r="AG23">
            <v>195311</v>
          </cell>
          <cell r="AH23">
            <v>205391</v>
          </cell>
          <cell r="AI23">
            <v>224549</v>
          </cell>
          <cell r="AJ23">
            <v>625251</v>
          </cell>
          <cell r="AK23">
            <v>1402807</v>
          </cell>
          <cell r="AL23">
            <v>560651</v>
          </cell>
          <cell r="AM23">
            <v>748485</v>
          </cell>
          <cell r="AN23">
            <v>1255806</v>
          </cell>
          <cell r="AO23">
            <v>2564942</v>
          </cell>
          <cell r="AP23">
            <v>1169032</v>
          </cell>
          <cell r="AQ23">
            <v>1986769</v>
          </cell>
          <cell r="AR23">
            <v>3062880</v>
          </cell>
          <cell r="AS23">
            <v>6218681</v>
          </cell>
          <cell r="AT23">
            <v>2302932</v>
          </cell>
          <cell r="AU23">
            <v>2660670</v>
          </cell>
          <cell r="AV23">
            <v>917635</v>
          </cell>
          <cell r="AW23">
            <v>5881237</v>
          </cell>
          <cell r="AX23">
            <v>1214523</v>
          </cell>
          <cell r="AY23">
            <v>1214523</v>
          </cell>
          <cell r="AZ23">
            <v>15879383</v>
          </cell>
        </row>
        <row r="24">
          <cell r="C24" t="str">
            <v>Duration_Charged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</v>
          </cell>
          <cell r="O24">
            <v>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</v>
          </cell>
          <cell r="U24">
            <v>2</v>
          </cell>
          <cell r="V24">
            <v>1</v>
          </cell>
          <cell r="W24">
            <v>0</v>
          </cell>
          <cell r="X24">
            <v>3</v>
          </cell>
          <cell r="Y24">
            <v>0</v>
          </cell>
          <cell r="Z24">
            <v>4</v>
          </cell>
          <cell r="AA24">
            <v>100</v>
          </cell>
          <cell r="AB24">
            <v>104</v>
          </cell>
          <cell r="AC24">
            <v>123376</v>
          </cell>
          <cell r="AD24">
            <v>181922</v>
          </cell>
          <cell r="AE24">
            <v>567857</v>
          </cell>
          <cell r="AF24">
            <v>873155</v>
          </cell>
          <cell r="AG24">
            <v>202404</v>
          </cell>
          <cell r="AH24">
            <v>225492</v>
          </cell>
          <cell r="AI24">
            <v>252717</v>
          </cell>
          <cell r="AJ24">
            <v>680613</v>
          </cell>
          <cell r="AK24">
            <v>1553875</v>
          </cell>
          <cell r="AL24">
            <v>769610</v>
          </cell>
          <cell r="AM24">
            <v>1021359</v>
          </cell>
          <cell r="AN24">
            <v>1807580</v>
          </cell>
          <cell r="AO24">
            <v>3598549</v>
          </cell>
          <cell r="AP24">
            <v>1607025</v>
          </cell>
          <cell r="AQ24">
            <v>2648104</v>
          </cell>
          <cell r="AR24">
            <v>3853901</v>
          </cell>
          <cell r="AS24">
            <v>8109030</v>
          </cell>
          <cell r="AT24">
            <v>2889339</v>
          </cell>
          <cell r="AU24">
            <v>3650922</v>
          </cell>
          <cell r="AV24">
            <v>1268945</v>
          </cell>
          <cell r="AW24">
            <v>7809206</v>
          </cell>
          <cell r="AX24">
            <v>1626638</v>
          </cell>
          <cell r="AY24">
            <v>1626638</v>
          </cell>
          <cell r="AZ24">
            <v>21143423</v>
          </cell>
        </row>
        <row r="25">
          <cell r="C25" t="str">
            <v>Avg_Rev_Per_Call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0.13800000000000001</v>
          </cell>
          <cell r="O25">
            <v>0.13800000000000001</v>
          </cell>
          <cell r="P25">
            <v>4.3700000000000003E-2</v>
          </cell>
          <cell r="Q25">
            <v>0</v>
          </cell>
          <cell r="R25">
            <v>0</v>
          </cell>
          <cell r="S25">
            <v>4.3700000000000003E-2</v>
          </cell>
          <cell r="T25">
            <v>4.82E-2</v>
          </cell>
          <cell r="U25">
            <v>0.1827</v>
          </cell>
          <cell r="V25">
            <v>0.22209999999999999</v>
          </cell>
          <cell r="W25">
            <v>0</v>
          </cell>
          <cell r="X25">
            <v>0.21540000000000001</v>
          </cell>
          <cell r="Y25">
            <v>0</v>
          </cell>
          <cell r="Z25">
            <v>0.16120000000000001</v>
          </cell>
          <cell r="AA25">
            <v>0.1179</v>
          </cell>
          <cell r="AB25">
            <v>0.56200000000000006</v>
          </cell>
          <cell r="AC25">
            <v>0.12859999999999999</v>
          </cell>
          <cell r="AD25">
            <v>0.1167</v>
          </cell>
          <cell r="AE25">
            <v>8.2100000000000006E-2</v>
          </cell>
          <cell r="AF25">
            <v>9.7100000000000006E-2</v>
          </cell>
          <cell r="AG25">
            <v>0.10979999999999999</v>
          </cell>
          <cell r="AH25">
            <v>9.3100000000000002E-2</v>
          </cell>
          <cell r="AI25">
            <v>6.54E-2</v>
          </cell>
          <cell r="AJ25">
            <v>8.7300000000000003E-2</v>
          </cell>
          <cell r="AK25">
            <v>0.17760000000000001</v>
          </cell>
          <cell r="AL25">
            <v>7.0800000000000002E-2</v>
          </cell>
          <cell r="AM25">
            <v>5.8400000000000001E-2</v>
          </cell>
          <cell r="AN25">
            <v>3.8899999999999997E-2</v>
          </cell>
          <cell r="AO25">
            <v>5.0999999999999997E-2</v>
          </cell>
          <cell r="AP25">
            <v>6.1899999999999997E-2</v>
          </cell>
          <cell r="AQ25">
            <v>5.5800000000000002E-2</v>
          </cell>
          <cell r="AR25">
            <v>5.28E-2</v>
          </cell>
          <cell r="AS25">
            <v>5.5500000000000001E-2</v>
          </cell>
          <cell r="AT25">
            <v>2.4175</v>
          </cell>
          <cell r="AU25">
            <v>3.2326000000000001</v>
          </cell>
          <cell r="AV25">
            <v>2.9594999999999998</v>
          </cell>
          <cell r="AW25">
            <v>6.6500000000000004E-2</v>
          </cell>
          <cell r="AX25">
            <v>3.6835</v>
          </cell>
          <cell r="AY25">
            <v>6.6600000000000006E-2</v>
          </cell>
          <cell r="AZ25">
            <v>5.9900000000000002E-2</v>
          </cell>
        </row>
        <row r="26">
          <cell r="B26" t="str">
            <v>AvgRev/Minute</v>
          </cell>
          <cell r="C26" t="str">
            <v>Avg_Rev_Per_Minute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416.43900000000002</v>
          </cell>
          <cell r="O26">
            <v>416.43900000000002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3046.8706999999999</v>
          </cell>
          <cell r="U26">
            <v>944.37639999999999</v>
          </cell>
          <cell r="V26">
            <v>11321.782999999999</v>
          </cell>
          <cell r="W26">
            <v>0</v>
          </cell>
          <cell r="X26">
            <v>4403.5119000000004</v>
          </cell>
          <cell r="Y26">
            <v>0</v>
          </cell>
          <cell r="Z26">
            <v>5954.9241000000002</v>
          </cell>
          <cell r="AA26">
            <v>425.54969999999997</v>
          </cell>
          <cell r="AB26">
            <v>2748.0720999999999</v>
          </cell>
          <cell r="AC26">
            <v>0.21110000000000001</v>
          </cell>
          <cell r="AD26">
            <v>0.1804</v>
          </cell>
          <cell r="AE26">
            <v>0.1144</v>
          </cell>
          <cell r="AF26">
            <v>0.14180000000000001</v>
          </cell>
          <cell r="AG26">
            <v>0.1769</v>
          </cell>
          <cell r="AH26">
            <v>0.12870000000000001</v>
          </cell>
          <cell r="AI26">
            <v>0.10780000000000001</v>
          </cell>
          <cell r="AJ26">
            <v>0.1353</v>
          </cell>
          <cell r="AK26">
            <v>0.33139999999999997</v>
          </cell>
          <cell r="AL26">
            <v>5.9900000000000002E-2</v>
          </cell>
          <cell r="AM26">
            <v>5.1299999999999998E-2</v>
          </cell>
          <cell r="AN26">
            <v>3.4700000000000002E-2</v>
          </cell>
          <cell r="AO26">
            <v>4.48E-2</v>
          </cell>
          <cell r="AP26">
            <v>4.8899999999999999E-2</v>
          </cell>
          <cell r="AQ26">
            <v>4.5199999999999997E-2</v>
          </cell>
          <cell r="AR26">
            <v>4.5999999999999999E-2</v>
          </cell>
          <cell r="AS26">
            <v>4.6300000000000001E-2</v>
          </cell>
          <cell r="AT26">
            <v>2.2069999999999999</v>
          </cell>
          <cell r="AU26">
            <v>3.3391000000000002</v>
          </cell>
          <cell r="AV26">
            <v>3.8938999999999999</v>
          </cell>
          <cell r="AW26">
            <v>6.3700000000000007E-2</v>
          </cell>
          <cell r="AX26">
            <v>3.9864999999999999</v>
          </cell>
          <cell r="AY26">
            <v>5.0599999999999999E-2</v>
          </cell>
          <cell r="AZ26">
            <v>5.28E-2</v>
          </cell>
        </row>
        <row r="27">
          <cell r="B27" t="str">
            <v>Virtual Fax Services</v>
          </cell>
        </row>
        <row r="28">
          <cell r="B28" t="str">
            <v>Virtual Fax</v>
          </cell>
          <cell r="C28" t="str">
            <v>Amount</v>
          </cell>
          <cell r="D28">
            <v>8788.8621999999996</v>
          </cell>
          <cell r="E28">
            <v>9540.7435000000005</v>
          </cell>
          <cell r="F28">
            <v>11242.2757</v>
          </cell>
          <cell r="G28">
            <v>29571.881399999998</v>
          </cell>
          <cell r="H28">
            <v>11531.4535</v>
          </cell>
          <cell r="I28">
            <v>14421.4324</v>
          </cell>
          <cell r="J28">
            <v>12641.134400000001</v>
          </cell>
          <cell r="K28">
            <v>38594.020299999996</v>
          </cell>
          <cell r="L28">
            <v>13389.4905</v>
          </cell>
          <cell r="M28">
            <v>13369.077799999999</v>
          </cell>
          <cell r="N28">
            <v>14162.1157</v>
          </cell>
          <cell r="O28">
            <v>40920.684000000001</v>
          </cell>
          <cell r="P28">
            <v>14550.231100000001</v>
          </cell>
          <cell r="Q28">
            <v>15284.810600000001</v>
          </cell>
          <cell r="R28">
            <v>16834.230500000001</v>
          </cell>
          <cell r="S28">
            <v>46669.272199999999</v>
          </cell>
          <cell r="T28">
            <v>155755.8579</v>
          </cell>
          <cell r="U28">
            <v>18036.514899999998</v>
          </cell>
          <cell r="V28">
            <v>18739.131799999999</v>
          </cell>
          <cell r="W28">
            <v>19316.296699999999</v>
          </cell>
          <cell r="X28">
            <v>56091.943399999996</v>
          </cell>
          <cell r="Y28">
            <v>24336.988499999999</v>
          </cell>
          <cell r="Z28">
            <v>28880.874</v>
          </cell>
          <cell r="AA28">
            <v>38794.095500000003</v>
          </cell>
          <cell r="AB28">
            <v>92011.957999999999</v>
          </cell>
          <cell r="AC28">
            <v>43685.7762</v>
          </cell>
          <cell r="AD28">
            <v>43247.519899999999</v>
          </cell>
          <cell r="AE28">
            <v>38152.806100000002</v>
          </cell>
          <cell r="AF28">
            <v>125086.10219999999</v>
          </cell>
          <cell r="AG28">
            <v>44133.760000000002</v>
          </cell>
          <cell r="AH28">
            <v>45381.694199999998</v>
          </cell>
          <cell r="AI28">
            <v>32701.133600000001</v>
          </cell>
          <cell r="AJ28">
            <v>122216.58779999999</v>
          </cell>
          <cell r="AK28">
            <v>395406.59139999998</v>
          </cell>
          <cell r="AL28">
            <v>55947.320800000001</v>
          </cell>
          <cell r="AM28">
            <v>59032.102800000001</v>
          </cell>
          <cell r="AN28">
            <v>61465.498299999999</v>
          </cell>
          <cell r="AO28">
            <v>176444.92189999999</v>
          </cell>
          <cell r="AP28">
            <v>108062.96679999999</v>
          </cell>
          <cell r="AQ28">
            <v>43601.4058</v>
          </cell>
          <cell r="AR28">
            <v>99147.887199999997</v>
          </cell>
          <cell r="AS28">
            <v>250812.2598</v>
          </cell>
          <cell r="AT28">
            <v>90641.18</v>
          </cell>
          <cell r="AU28">
            <v>69365.963799999998</v>
          </cell>
          <cell r="AV28">
            <v>128790.1287</v>
          </cell>
          <cell r="AW28">
            <v>288797.27250000002</v>
          </cell>
          <cell r="AX28">
            <v>124293.61930000001</v>
          </cell>
          <cell r="AY28">
            <v>124293.61930000001</v>
          </cell>
          <cell r="AZ28">
            <v>840348.07350000006</v>
          </cell>
        </row>
        <row r="29">
          <cell r="C29" t="str">
            <v>Pages</v>
          </cell>
          <cell r="D29">
            <v>72560</v>
          </cell>
          <cell r="E29">
            <v>48924</v>
          </cell>
          <cell r="F29">
            <v>67219</v>
          </cell>
          <cell r="G29">
            <v>188703</v>
          </cell>
          <cell r="H29">
            <v>79285</v>
          </cell>
          <cell r="I29">
            <v>96028</v>
          </cell>
          <cell r="J29">
            <v>80572</v>
          </cell>
          <cell r="K29">
            <v>255885</v>
          </cell>
          <cell r="L29">
            <v>97507</v>
          </cell>
          <cell r="M29">
            <v>93280</v>
          </cell>
          <cell r="N29">
            <v>102262</v>
          </cell>
          <cell r="O29">
            <v>293049</v>
          </cell>
          <cell r="P29">
            <v>101092</v>
          </cell>
          <cell r="Q29">
            <v>108245</v>
          </cell>
          <cell r="R29">
            <v>112236</v>
          </cell>
          <cell r="S29">
            <v>321573</v>
          </cell>
          <cell r="T29">
            <v>1059210</v>
          </cell>
          <cell r="U29">
            <v>137735</v>
          </cell>
          <cell r="V29">
            <v>140069</v>
          </cell>
          <cell r="W29">
            <v>151087</v>
          </cell>
          <cell r="X29">
            <v>428891</v>
          </cell>
          <cell r="Y29">
            <v>199502</v>
          </cell>
          <cell r="Z29">
            <v>249803</v>
          </cell>
          <cell r="AA29">
            <v>328876</v>
          </cell>
          <cell r="AB29">
            <v>778181</v>
          </cell>
          <cell r="AC29">
            <v>346888</v>
          </cell>
          <cell r="AD29">
            <v>325188</v>
          </cell>
          <cell r="AE29">
            <v>306530</v>
          </cell>
          <cell r="AF29">
            <v>978606</v>
          </cell>
          <cell r="AG29">
            <v>360733</v>
          </cell>
          <cell r="AH29">
            <v>327942</v>
          </cell>
          <cell r="AI29">
            <v>389632</v>
          </cell>
          <cell r="AJ29">
            <v>1078307</v>
          </cell>
          <cell r="AK29">
            <v>3263985</v>
          </cell>
          <cell r="AL29">
            <v>448673</v>
          </cell>
          <cell r="AM29">
            <v>514332</v>
          </cell>
          <cell r="AN29">
            <v>646374</v>
          </cell>
          <cell r="AO29">
            <v>1609379</v>
          </cell>
          <cell r="AP29">
            <v>673555</v>
          </cell>
          <cell r="AQ29">
            <v>719917</v>
          </cell>
          <cell r="AR29">
            <v>840747</v>
          </cell>
          <cell r="AS29">
            <v>2234219</v>
          </cell>
          <cell r="AT29">
            <v>726386</v>
          </cell>
          <cell r="AU29">
            <v>603159</v>
          </cell>
          <cell r="AV29">
            <v>1133458</v>
          </cell>
          <cell r="AW29">
            <v>2463023</v>
          </cell>
          <cell r="AX29">
            <v>984144</v>
          </cell>
          <cell r="AY29">
            <v>984145</v>
          </cell>
          <cell r="AZ29">
            <v>7290766</v>
          </cell>
        </row>
        <row r="30">
          <cell r="C30" t="str">
            <v>Duration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C31" t="str">
            <v>Duration_Charged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C32" t="str">
            <v>Avg_Rev_Per_Page</v>
          </cell>
          <cell r="D32">
            <v>0.1211</v>
          </cell>
          <cell r="E32">
            <v>0.19500000000000001</v>
          </cell>
          <cell r="F32">
            <v>0.16719999999999999</v>
          </cell>
          <cell r="G32">
            <v>0.15670000000000001</v>
          </cell>
          <cell r="H32">
            <v>0.1454</v>
          </cell>
          <cell r="I32">
            <v>0.15010000000000001</v>
          </cell>
          <cell r="J32">
            <v>0.15679999999999999</v>
          </cell>
          <cell r="K32">
            <v>0.15079999999999999</v>
          </cell>
          <cell r="L32">
            <v>0.13730000000000001</v>
          </cell>
          <cell r="M32">
            <v>0.14330000000000001</v>
          </cell>
          <cell r="N32">
            <v>0.1384</v>
          </cell>
          <cell r="O32">
            <v>0.1396</v>
          </cell>
          <cell r="P32">
            <v>0.1439</v>
          </cell>
          <cell r="Q32">
            <v>0.14119999999999999</v>
          </cell>
          <cell r="R32">
            <v>0.14990000000000001</v>
          </cell>
          <cell r="S32">
            <v>0.14510000000000001</v>
          </cell>
          <cell r="T32">
            <v>0.14699999999999999</v>
          </cell>
          <cell r="U32">
            <v>0.13089999999999999</v>
          </cell>
          <cell r="V32">
            <v>0.13370000000000001</v>
          </cell>
          <cell r="W32">
            <v>0.1278</v>
          </cell>
          <cell r="X32">
            <v>0.13070000000000001</v>
          </cell>
          <cell r="Y32">
            <v>0.12189999999999999</v>
          </cell>
          <cell r="Z32">
            <v>0.11559999999999999</v>
          </cell>
          <cell r="AA32">
            <v>0.1179</v>
          </cell>
          <cell r="AB32">
            <v>0.1182</v>
          </cell>
          <cell r="AC32">
            <v>0.12590000000000001</v>
          </cell>
          <cell r="AD32">
            <v>0.13289999999999999</v>
          </cell>
          <cell r="AE32">
            <v>0.1244</v>
          </cell>
          <cell r="AF32">
            <v>0.1278</v>
          </cell>
          <cell r="AG32">
            <v>0.12230000000000001</v>
          </cell>
          <cell r="AH32">
            <v>0.13830000000000001</v>
          </cell>
          <cell r="AI32">
            <v>8.3900000000000002E-2</v>
          </cell>
          <cell r="AJ32">
            <v>0.1133</v>
          </cell>
          <cell r="AK32">
            <v>0.1211</v>
          </cell>
          <cell r="AL32">
            <v>0.1246</v>
          </cell>
          <cell r="AM32">
            <v>0.1147</v>
          </cell>
          <cell r="AN32">
            <v>9.5000000000000001E-2</v>
          </cell>
          <cell r="AO32">
            <v>0.1096</v>
          </cell>
          <cell r="AP32">
            <v>0.16039999999999999</v>
          </cell>
          <cell r="AQ32">
            <v>6.0499999999999998E-2</v>
          </cell>
          <cell r="AR32">
            <v>0.1179</v>
          </cell>
          <cell r="AS32">
            <v>0.11219999999999999</v>
          </cell>
          <cell r="AT32">
            <v>24.651800000000001</v>
          </cell>
          <cell r="AU32">
            <v>4.5865</v>
          </cell>
          <cell r="AV32">
            <v>7.1246999999999998</v>
          </cell>
          <cell r="AW32">
            <v>0.1172</v>
          </cell>
          <cell r="AX32">
            <v>7.1994999999999996</v>
          </cell>
          <cell r="AY32">
            <v>0.12620000000000001</v>
          </cell>
          <cell r="AZ32">
            <v>0.1152</v>
          </cell>
        </row>
        <row r="33">
          <cell r="C33" t="str">
            <v>Avg_Rev_Per_Minute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B34" t="str">
            <v>Telus</v>
          </cell>
          <cell r="C34" t="str">
            <v>Amount</v>
          </cell>
          <cell r="D34">
            <v>7701.6809999999996</v>
          </cell>
          <cell r="E34">
            <v>8136.0959999999995</v>
          </cell>
          <cell r="F34">
            <v>10064.442999999999</v>
          </cell>
          <cell r="G34">
            <v>25902.22</v>
          </cell>
          <cell r="H34">
            <v>12767.791999999999</v>
          </cell>
          <cell r="I34">
            <v>14705.8815</v>
          </cell>
          <cell r="J34">
            <v>14079.069299999999</v>
          </cell>
          <cell r="K34">
            <v>41552.7428</v>
          </cell>
          <cell r="L34">
            <v>15682.688</v>
          </cell>
          <cell r="M34">
            <v>15558.628500000001</v>
          </cell>
          <cell r="N34">
            <v>15559.8698</v>
          </cell>
          <cell r="O34">
            <v>46801.186300000001</v>
          </cell>
          <cell r="P34">
            <v>16349.6392</v>
          </cell>
          <cell r="Q34">
            <v>15219.12</v>
          </cell>
          <cell r="R34">
            <v>16166.8578</v>
          </cell>
          <cell r="S34">
            <v>47735.616999999998</v>
          </cell>
          <cell r="T34">
            <v>161991.76610000001</v>
          </cell>
          <cell r="U34">
            <v>18058.769799999998</v>
          </cell>
          <cell r="V34">
            <v>19770.178500000002</v>
          </cell>
          <cell r="W34">
            <v>21143.4591</v>
          </cell>
          <cell r="X34">
            <v>58972.407399999996</v>
          </cell>
          <cell r="Y34">
            <v>23205.799599999998</v>
          </cell>
          <cell r="Z34">
            <v>23464.419900000001</v>
          </cell>
          <cell r="AA34">
            <v>24864.1999</v>
          </cell>
          <cell r="AB34">
            <v>71534.419399999999</v>
          </cell>
          <cell r="AC34">
            <v>24751.839599999999</v>
          </cell>
          <cell r="AD34">
            <v>24501.0998</v>
          </cell>
          <cell r="AE34">
            <v>27521.6486</v>
          </cell>
          <cell r="AF34">
            <v>76774.588000000003</v>
          </cell>
          <cell r="AG34">
            <v>29453.758300000001</v>
          </cell>
          <cell r="AH34">
            <v>29879.319800000001</v>
          </cell>
          <cell r="AI34">
            <v>29423.259600000001</v>
          </cell>
          <cell r="AJ34">
            <v>88756.337700000004</v>
          </cell>
          <cell r="AK34">
            <v>296037.7525</v>
          </cell>
          <cell r="AL34">
            <v>32768.649899999997</v>
          </cell>
          <cell r="AM34">
            <v>36278.572999999997</v>
          </cell>
          <cell r="AN34">
            <v>42775.044600000001</v>
          </cell>
          <cell r="AO34">
            <v>111822.2675</v>
          </cell>
          <cell r="AP34">
            <v>42483.101300000002</v>
          </cell>
          <cell r="AQ34">
            <v>43964.654499999997</v>
          </cell>
          <cell r="AR34">
            <v>43189.796199999997</v>
          </cell>
          <cell r="AS34">
            <v>129637.552</v>
          </cell>
          <cell r="AT34">
            <v>29611.068500000001</v>
          </cell>
          <cell r="AU34">
            <v>30511.086800000001</v>
          </cell>
          <cell r="AV34">
            <v>44876.940300000002</v>
          </cell>
          <cell r="AW34">
            <v>104999.0956</v>
          </cell>
          <cell r="AX34">
            <v>44467.393199999999</v>
          </cell>
          <cell r="AY34">
            <v>44467.393199999999</v>
          </cell>
          <cell r="AZ34">
            <v>390926.30829999998</v>
          </cell>
        </row>
        <row r="35">
          <cell r="C35" t="str">
            <v>Pages</v>
          </cell>
          <cell r="D35">
            <v>88143</v>
          </cell>
          <cell r="E35">
            <v>93030</v>
          </cell>
          <cell r="F35">
            <v>128845</v>
          </cell>
          <cell r="G35">
            <v>310018</v>
          </cell>
          <cell r="H35">
            <v>169088</v>
          </cell>
          <cell r="I35">
            <v>186519</v>
          </cell>
          <cell r="J35">
            <v>173488</v>
          </cell>
          <cell r="K35">
            <v>529095</v>
          </cell>
          <cell r="L35">
            <v>195764</v>
          </cell>
          <cell r="M35">
            <v>190154</v>
          </cell>
          <cell r="N35">
            <v>186693</v>
          </cell>
          <cell r="O35">
            <v>572611</v>
          </cell>
          <cell r="P35">
            <v>204950</v>
          </cell>
          <cell r="Q35">
            <v>130087</v>
          </cell>
          <cell r="R35">
            <v>169268</v>
          </cell>
          <cell r="S35">
            <v>504305</v>
          </cell>
          <cell r="T35">
            <v>1916029</v>
          </cell>
          <cell r="U35">
            <v>218730</v>
          </cell>
          <cell r="V35">
            <v>230955</v>
          </cell>
          <cell r="W35">
            <v>259264</v>
          </cell>
          <cell r="X35">
            <v>708949</v>
          </cell>
          <cell r="Y35">
            <v>271370</v>
          </cell>
          <cell r="Z35">
            <v>271670</v>
          </cell>
          <cell r="AA35">
            <v>277243</v>
          </cell>
          <cell r="AB35">
            <v>820283</v>
          </cell>
          <cell r="AC35">
            <v>278640</v>
          </cell>
          <cell r="AD35">
            <v>253241</v>
          </cell>
          <cell r="AE35">
            <v>314680</v>
          </cell>
          <cell r="AF35">
            <v>846561</v>
          </cell>
          <cell r="AG35">
            <v>340568</v>
          </cell>
          <cell r="AH35">
            <v>332816</v>
          </cell>
          <cell r="AI35">
            <v>299475</v>
          </cell>
          <cell r="AJ35">
            <v>972859</v>
          </cell>
          <cell r="AK35">
            <v>3348652</v>
          </cell>
          <cell r="AL35">
            <v>367230</v>
          </cell>
          <cell r="AM35">
            <v>353637</v>
          </cell>
          <cell r="AN35">
            <v>436106</v>
          </cell>
          <cell r="AO35">
            <v>1156973</v>
          </cell>
          <cell r="AP35">
            <v>465475</v>
          </cell>
          <cell r="AQ35">
            <v>443543</v>
          </cell>
          <cell r="AR35">
            <v>437492</v>
          </cell>
          <cell r="AS35">
            <v>1346510</v>
          </cell>
          <cell r="AT35">
            <v>212445</v>
          </cell>
          <cell r="AU35">
            <v>409791</v>
          </cell>
          <cell r="AV35">
            <v>463702</v>
          </cell>
          <cell r="AW35">
            <v>1085938</v>
          </cell>
          <cell r="AX35">
            <v>439244</v>
          </cell>
          <cell r="AY35">
            <v>439244</v>
          </cell>
          <cell r="AZ35">
            <v>4028665</v>
          </cell>
        </row>
        <row r="36">
          <cell r="C36" t="str">
            <v>Duration</v>
          </cell>
          <cell r="D36">
            <v>31266</v>
          </cell>
          <cell r="E36">
            <v>30585</v>
          </cell>
          <cell r="F36">
            <v>48153</v>
          </cell>
          <cell r="G36">
            <v>110004</v>
          </cell>
          <cell r="H36">
            <v>88298</v>
          </cell>
          <cell r="I36">
            <v>101702</v>
          </cell>
          <cell r="J36">
            <v>69266</v>
          </cell>
          <cell r="K36">
            <v>259266</v>
          </cell>
          <cell r="L36">
            <v>82209</v>
          </cell>
          <cell r="M36">
            <v>78305</v>
          </cell>
          <cell r="N36">
            <v>75777</v>
          </cell>
          <cell r="O36">
            <v>236291</v>
          </cell>
          <cell r="P36">
            <v>83896</v>
          </cell>
          <cell r="Q36">
            <v>87140</v>
          </cell>
          <cell r="R36">
            <v>71601</v>
          </cell>
          <cell r="S36">
            <v>242637</v>
          </cell>
          <cell r="T36">
            <v>848198</v>
          </cell>
          <cell r="U36">
            <v>94938</v>
          </cell>
          <cell r="V36">
            <v>97384</v>
          </cell>
          <cell r="W36">
            <v>111094</v>
          </cell>
          <cell r="X36">
            <v>303416</v>
          </cell>
          <cell r="Y36">
            <v>140320</v>
          </cell>
          <cell r="Z36">
            <v>110679</v>
          </cell>
          <cell r="AA36">
            <v>107002</v>
          </cell>
          <cell r="AB36">
            <v>358001</v>
          </cell>
          <cell r="AC36">
            <v>80891</v>
          </cell>
          <cell r="AD36">
            <v>70228</v>
          </cell>
          <cell r="AE36">
            <v>95218</v>
          </cell>
          <cell r="AF36">
            <v>246337</v>
          </cell>
          <cell r="AG36">
            <v>107074</v>
          </cell>
          <cell r="AH36">
            <v>121833</v>
          </cell>
          <cell r="AI36">
            <v>83120</v>
          </cell>
          <cell r="AJ36">
            <v>312027</v>
          </cell>
          <cell r="AK36">
            <v>1219781</v>
          </cell>
          <cell r="AL36">
            <v>123834</v>
          </cell>
          <cell r="AM36">
            <v>93425</v>
          </cell>
          <cell r="AN36">
            <v>139174</v>
          </cell>
          <cell r="AO36">
            <v>356433</v>
          </cell>
          <cell r="AP36">
            <v>155681</v>
          </cell>
          <cell r="AQ36">
            <v>134455</v>
          </cell>
          <cell r="AR36">
            <v>125529</v>
          </cell>
          <cell r="AS36">
            <v>415665</v>
          </cell>
          <cell r="AT36">
            <v>69047</v>
          </cell>
          <cell r="AU36">
            <v>87917</v>
          </cell>
          <cell r="AV36">
            <v>127162</v>
          </cell>
          <cell r="AW36">
            <v>284126</v>
          </cell>
          <cell r="AX36">
            <v>116488</v>
          </cell>
          <cell r="AY36">
            <v>116488</v>
          </cell>
          <cell r="AZ36">
            <v>1172712</v>
          </cell>
        </row>
        <row r="37">
          <cell r="C37" t="str">
            <v>Duration_Charged</v>
          </cell>
          <cell r="D37">
            <v>34608</v>
          </cell>
          <cell r="E37">
            <v>33382</v>
          </cell>
          <cell r="F37">
            <v>52378</v>
          </cell>
          <cell r="G37">
            <v>120368</v>
          </cell>
          <cell r="H37">
            <v>94232</v>
          </cell>
          <cell r="I37">
            <v>106992</v>
          </cell>
          <cell r="J37">
            <v>77399</v>
          </cell>
          <cell r="K37">
            <v>278623</v>
          </cell>
          <cell r="L37">
            <v>91773</v>
          </cell>
          <cell r="M37">
            <v>85989</v>
          </cell>
          <cell r="N37">
            <v>78979</v>
          </cell>
          <cell r="O37">
            <v>256741</v>
          </cell>
          <cell r="P37">
            <v>85804</v>
          </cell>
          <cell r="Q37">
            <v>89188</v>
          </cell>
          <cell r="R37">
            <v>73699</v>
          </cell>
          <cell r="S37">
            <v>248691</v>
          </cell>
          <cell r="T37">
            <v>904423</v>
          </cell>
          <cell r="U37">
            <v>97050</v>
          </cell>
          <cell r="V37">
            <v>99901</v>
          </cell>
          <cell r="W37">
            <v>114082</v>
          </cell>
          <cell r="X37">
            <v>311033</v>
          </cell>
          <cell r="Y37">
            <v>143348</v>
          </cell>
          <cell r="Z37">
            <v>113166</v>
          </cell>
          <cell r="AA37">
            <v>109944</v>
          </cell>
          <cell r="AB37">
            <v>366458</v>
          </cell>
          <cell r="AC37">
            <v>82988</v>
          </cell>
          <cell r="AD37">
            <v>72326</v>
          </cell>
          <cell r="AE37">
            <v>97900</v>
          </cell>
          <cell r="AF37">
            <v>253214</v>
          </cell>
          <cell r="AG37">
            <v>109982</v>
          </cell>
          <cell r="AH37">
            <v>125013</v>
          </cell>
          <cell r="AI37">
            <v>85671</v>
          </cell>
          <cell r="AJ37">
            <v>320666</v>
          </cell>
          <cell r="AK37">
            <v>1251371</v>
          </cell>
          <cell r="AL37">
            <v>127521</v>
          </cell>
          <cell r="AM37">
            <v>96398</v>
          </cell>
          <cell r="AN37">
            <v>144839</v>
          </cell>
          <cell r="AO37">
            <v>368758</v>
          </cell>
          <cell r="AP37">
            <v>165080</v>
          </cell>
          <cell r="AQ37">
            <v>139585</v>
          </cell>
          <cell r="AR37">
            <v>129071</v>
          </cell>
          <cell r="AS37">
            <v>433736</v>
          </cell>
          <cell r="AT37">
            <v>70995</v>
          </cell>
          <cell r="AU37">
            <v>90769</v>
          </cell>
          <cell r="AV37">
            <v>131669</v>
          </cell>
          <cell r="AW37">
            <v>293433</v>
          </cell>
          <cell r="AX37">
            <v>121027</v>
          </cell>
          <cell r="AY37">
            <v>121027</v>
          </cell>
          <cell r="AZ37">
            <v>1216954</v>
          </cell>
        </row>
        <row r="38">
          <cell r="C38" t="str">
            <v>Avg_Rev_Per_Page</v>
          </cell>
          <cell r="D38">
            <v>8.7300000000000003E-2</v>
          </cell>
          <cell r="E38">
            <v>8.7400000000000005E-2</v>
          </cell>
          <cell r="F38">
            <v>7.8100000000000003E-2</v>
          </cell>
          <cell r="G38">
            <v>8.3500000000000005E-2</v>
          </cell>
          <cell r="H38">
            <v>7.5499999999999998E-2</v>
          </cell>
          <cell r="I38">
            <v>7.8799999999999995E-2</v>
          </cell>
          <cell r="J38">
            <v>8.1100000000000005E-2</v>
          </cell>
          <cell r="K38">
            <v>7.85E-2</v>
          </cell>
          <cell r="L38">
            <v>8.0100000000000005E-2</v>
          </cell>
          <cell r="M38">
            <v>8.1799999999999998E-2</v>
          </cell>
          <cell r="N38">
            <v>8.3299999999999999E-2</v>
          </cell>
          <cell r="O38">
            <v>8.1699999999999995E-2</v>
          </cell>
          <cell r="P38">
            <v>7.9699999999999993E-2</v>
          </cell>
          <cell r="Q38">
            <v>0.1169</v>
          </cell>
          <cell r="R38">
            <v>9.5500000000000002E-2</v>
          </cell>
          <cell r="S38">
            <v>9.4600000000000004E-2</v>
          </cell>
          <cell r="T38">
            <v>8.4500000000000006E-2</v>
          </cell>
          <cell r="U38">
            <v>8.2500000000000004E-2</v>
          </cell>
          <cell r="V38">
            <v>8.5599999999999996E-2</v>
          </cell>
          <cell r="W38">
            <v>8.1500000000000003E-2</v>
          </cell>
          <cell r="X38">
            <v>8.3099999999999993E-2</v>
          </cell>
          <cell r="Y38">
            <v>8.5500000000000007E-2</v>
          </cell>
          <cell r="Z38">
            <v>8.6300000000000002E-2</v>
          </cell>
          <cell r="AA38">
            <v>8.9599999999999999E-2</v>
          </cell>
          <cell r="AB38">
            <v>8.72E-2</v>
          </cell>
          <cell r="AC38">
            <v>8.8800000000000004E-2</v>
          </cell>
          <cell r="AD38">
            <v>9.6699999999999994E-2</v>
          </cell>
          <cell r="AE38">
            <v>8.7400000000000005E-2</v>
          </cell>
          <cell r="AF38">
            <v>9.06E-2</v>
          </cell>
          <cell r="AG38">
            <v>8.6400000000000005E-2</v>
          </cell>
          <cell r="AH38">
            <v>8.9700000000000002E-2</v>
          </cell>
          <cell r="AI38">
            <v>9.8199999999999996E-2</v>
          </cell>
          <cell r="AJ38">
            <v>9.1200000000000003E-2</v>
          </cell>
          <cell r="AK38">
            <v>8.8400000000000006E-2</v>
          </cell>
          <cell r="AL38">
            <v>8.9200000000000002E-2</v>
          </cell>
          <cell r="AM38">
            <v>0.10249999999999999</v>
          </cell>
          <cell r="AN38">
            <v>9.8000000000000004E-2</v>
          </cell>
          <cell r="AO38">
            <v>9.6600000000000005E-2</v>
          </cell>
          <cell r="AP38">
            <v>9.1200000000000003E-2</v>
          </cell>
          <cell r="AQ38">
            <v>9.9099999999999994E-2</v>
          </cell>
          <cell r="AR38">
            <v>9.8699999999999996E-2</v>
          </cell>
          <cell r="AS38">
            <v>9.6199999999999994E-2</v>
          </cell>
          <cell r="AT38">
            <v>14.8316</v>
          </cell>
          <cell r="AU38">
            <v>2.4176000000000002</v>
          </cell>
          <cell r="AV38">
            <v>3.1459000000000001</v>
          </cell>
          <cell r="AW38">
            <v>9.6600000000000005E-2</v>
          </cell>
          <cell r="AX38">
            <v>3.3254999999999999</v>
          </cell>
          <cell r="AY38">
            <v>0.1012</v>
          </cell>
          <cell r="AZ38">
            <v>9.7000000000000003E-2</v>
          </cell>
        </row>
        <row r="39">
          <cell r="C39" t="str">
            <v>Avg_Rev_Per_Minute</v>
          </cell>
          <cell r="D39">
            <v>0.2225</v>
          </cell>
          <cell r="E39">
            <v>0.2437</v>
          </cell>
          <cell r="F39">
            <v>0.19209999999999999</v>
          </cell>
          <cell r="G39">
            <v>0.21510000000000001</v>
          </cell>
          <cell r="H39">
            <v>0.13539999999999999</v>
          </cell>
          <cell r="I39">
            <v>0.13739999999999999</v>
          </cell>
          <cell r="J39">
            <v>0.18190000000000001</v>
          </cell>
          <cell r="K39">
            <v>0.14910000000000001</v>
          </cell>
          <cell r="L39">
            <v>0.17080000000000001</v>
          </cell>
          <cell r="M39">
            <v>0.18090000000000001</v>
          </cell>
          <cell r="N39">
            <v>0.19700000000000001</v>
          </cell>
          <cell r="O39">
            <v>0.1822</v>
          </cell>
          <cell r="P39">
            <v>0.1905</v>
          </cell>
          <cell r="Q39">
            <v>0.1706</v>
          </cell>
          <cell r="R39">
            <v>0.21929999999999999</v>
          </cell>
          <cell r="S39">
            <v>0.19189999999999999</v>
          </cell>
          <cell r="T39">
            <v>0.17910000000000001</v>
          </cell>
          <cell r="U39">
            <v>0.186</v>
          </cell>
          <cell r="V39">
            <v>0.1978</v>
          </cell>
          <cell r="W39">
            <v>0.18529999999999999</v>
          </cell>
          <cell r="X39">
            <v>0.18959999999999999</v>
          </cell>
          <cell r="Y39">
            <v>0.1618</v>
          </cell>
          <cell r="Z39">
            <v>0.20730000000000001</v>
          </cell>
          <cell r="AA39">
            <v>0.2261</v>
          </cell>
          <cell r="AB39">
            <v>0.19520000000000001</v>
          </cell>
          <cell r="AC39">
            <v>0.29820000000000002</v>
          </cell>
          <cell r="AD39">
            <v>0.3387</v>
          </cell>
          <cell r="AE39">
            <v>0.28110000000000002</v>
          </cell>
          <cell r="AF39">
            <v>0.30320000000000003</v>
          </cell>
          <cell r="AG39">
            <v>0.26779999999999998</v>
          </cell>
          <cell r="AH39">
            <v>0.23899999999999999</v>
          </cell>
          <cell r="AI39">
            <v>0.34339999999999998</v>
          </cell>
          <cell r="AJ39">
            <v>0.2767</v>
          </cell>
          <cell r="AK39">
            <v>0.23649999999999999</v>
          </cell>
          <cell r="AL39">
            <v>0.25690000000000002</v>
          </cell>
          <cell r="AM39">
            <v>0.37630000000000002</v>
          </cell>
          <cell r="AN39">
            <v>0.29530000000000001</v>
          </cell>
          <cell r="AO39">
            <v>0.30320000000000003</v>
          </cell>
          <cell r="AP39">
            <v>0.25729999999999997</v>
          </cell>
          <cell r="AQ39">
            <v>0.31490000000000001</v>
          </cell>
          <cell r="AR39">
            <v>0.33460000000000001</v>
          </cell>
          <cell r="AS39">
            <v>0.29880000000000001</v>
          </cell>
          <cell r="AT39">
            <v>1207.3063999999999</v>
          </cell>
          <cell r="AU39">
            <v>46.096800000000002</v>
          </cell>
          <cell r="AV39">
            <v>29.364999999999998</v>
          </cell>
          <cell r="AW39">
            <v>0.35780000000000001</v>
          </cell>
          <cell r="AX39">
            <v>58.2087</v>
          </cell>
          <cell r="AY39">
            <v>0.3674</v>
          </cell>
          <cell r="AZ39">
            <v>0.32119999999999999</v>
          </cell>
        </row>
        <row r="40">
          <cell r="B40" t="str">
            <v>Bell</v>
          </cell>
          <cell r="C40" t="str">
            <v>Amount</v>
          </cell>
          <cell r="D40">
            <v>-90.536000000000001</v>
          </cell>
          <cell r="E40">
            <v>13.1</v>
          </cell>
          <cell r="F40">
            <v>23.95</v>
          </cell>
          <cell r="G40">
            <v>-53.485999999999997</v>
          </cell>
          <cell r="H40">
            <v>30.74</v>
          </cell>
          <cell r="I40">
            <v>0.92</v>
          </cell>
          <cell r="J40">
            <v>209.04</v>
          </cell>
          <cell r="K40">
            <v>240.7</v>
          </cell>
          <cell r="L40">
            <v>778.19</v>
          </cell>
          <cell r="M40">
            <v>1482.86</v>
          </cell>
          <cell r="N40">
            <v>2872.03</v>
          </cell>
          <cell r="O40">
            <v>5133.08</v>
          </cell>
          <cell r="P40">
            <v>3694.47</v>
          </cell>
          <cell r="Q40">
            <v>4203.2687999999998</v>
          </cell>
          <cell r="R40">
            <v>6040.9299000000001</v>
          </cell>
          <cell r="S40">
            <v>13938.6687</v>
          </cell>
          <cell r="T40">
            <v>19258.9627</v>
          </cell>
          <cell r="U40">
            <v>6814.0599000000002</v>
          </cell>
          <cell r="V40">
            <v>7348.9597999999996</v>
          </cell>
          <cell r="W40">
            <v>7627.18</v>
          </cell>
          <cell r="X40">
            <v>21790.199700000001</v>
          </cell>
          <cell r="Y40">
            <v>8520.8997999999992</v>
          </cell>
          <cell r="Z40">
            <v>4444.3499000000002</v>
          </cell>
          <cell r="AA40">
            <v>8959.5895999999993</v>
          </cell>
          <cell r="AB40">
            <v>21924.8393</v>
          </cell>
          <cell r="AC40">
            <v>9819.7194</v>
          </cell>
          <cell r="AD40">
            <v>9930.66</v>
          </cell>
          <cell r="AE40">
            <v>9770.9897999999994</v>
          </cell>
          <cell r="AF40">
            <v>29521.369200000001</v>
          </cell>
          <cell r="AG40">
            <v>10364.07</v>
          </cell>
          <cell r="AH40">
            <v>9171.4500000000007</v>
          </cell>
          <cell r="AI40">
            <v>2533.2199999999998</v>
          </cell>
          <cell r="AJ40">
            <v>22068.74</v>
          </cell>
          <cell r="AK40">
            <v>95305.148199999996</v>
          </cell>
          <cell r="AL40">
            <v>10034.349899999999</v>
          </cell>
          <cell r="AM40">
            <v>10978.649600000001</v>
          </cell>
          <cell r="AN40">
            <v>1125.83</v>
          </cell>
          <cell r="AO40">
            <v>22138.8295</v>
          </cell>
          <cell r="AP40">
            <v>10000.4899</v>
          </cell>
          <cell r="AQ40">
            <v>10047.938700000001</v>
          </cell>
          <cell r="AR40">
            <v>8803.6396999999997</v>
          </cell>
          <cell r="AS40">
            <v>28852.068299999999</v>
          </cell>
          <cell r="AT40">
            <v>8279.7299000000003</v>
          </cell>
          <cell r="AU40">
            <v>5261.2098999999998</v>
          </cell>
          <cell r="AV40">
            <v>9520.4500000000007</v>
          </cell>
          <cell r="AW40">
            <v>23061.389800000001</v>
          </cell>
          <cell r="AX40">
            <v>9387.4899000000005</v>
          </cell>
          <cell r="AY40">
            <v>9387.4899000000005</v>
          </cell>
          <cell r="AZ40">
            <v>83439.777499999997</v>
          </cell>
        </row>
        <row r="41">
          <cell r="C41" t="str">
            <v>Pages</v>
          </cell>
          <cell r="D41">
            <v>5</v>
          </cell>
          <cell r="E41">
            <v>1</v>
          </cell>
          <cell r="F41">
            <v>4</v>
          </cell>
          <cell r="G41">
            <v>10</v>
          </cell>
          <cell r="H41">
            <v>43</v>
          </cell>
          <cell r="I41">
            <v>375</v>
          </cell>
          <cell r="J41">
            <v>1472</v>
          </cell>
          <cell r="K41">
            <v>1890</v>
          </cell>
          <cell r="L41">
            <v>2996</v>
          </cell>
          <cell r="M41">
            <v>4335</v>
          </cell>
          <cell r="N41">
            <v>7891</v>
          </cell>
          <cell r="O41">
            <v>15222</v>
          </cell>
          <cell r="P41">
            <v>8494</v>
          </cell>
          <cell r="Q41">
            <v>13373</v>
          </cell>
          <cell r="R41">
            <v>14347</v>
          </cell>
          <cell r="S41">
            <v>36214</v>
          </cell>
          <cell r="T41">
            <v>53336</v>
          </cell>
          <cell r="U41">
            <v>20217</v>
          </cell>
          <cell r="V41">
            <v>20866</v>
          </cell>
          <cell r="W41">
            <v>24383</v>
          </cell>
          <cell r="X41">
            <v>65466</v>
          </cell>
          <cell r="Y41">
            <v>25221</v>
          </cell>
          <cell r="Z41">
            <v>30278</v>
          </cell>
          <cell r="AA41">
            <v>28920</v>
          </cell>
          <cell r="AB41">
            <v>84419</v>
          </cell>
          <cell r="AC41">
            <v>30565</v>
          </cell>
          <cell r="AD41">
            <v>27674</v>
          </cell>
          <cell r="AE41">
            <v>32368</v>
          </cell>
          <cell r="AF41">
            <v>90607</v>
          </cell>
          <cell r="AG41">
            <v>39695</v>
          </cell>
          <cell r="AH41">
            <v>37105</v>
          </cell>
          <cell r="AI41">
            <v>34679</v>
          </cell>
          <cell r="AJ41">
            <v>111479</v>
          </cell>
          <cell r="AK41">
            <v>351971</v>
          </cell>
          <cell r="AL41">
            <v>40060</v>
          </cell>
          <cell r="AM41">
            <v>46133</v>
          </cell>
          <cell r="AN41">
            <v>49163</v>
          </cell>
          <cell r="AO41">
            <v>135356</v>
          </cell>
          <cell r="AP41">
            <v>47113</v>
          </cell>
          <cell r="AQ41">
            <v>46128</v>
          </cell>
          <cell r="AR41">
            <v>47509</v>
          </cell>
          <cell r="AS41">
            <v>140750</v>
          </cell>
          <cell r="AT41">
            <v>19464</v>
          </cell>
          <cell r="AU41">
            <v>40341</v>
          </cell>
          <cell r="AV41">
            <v>42310</v>
          </cell>
          <cell r="AW41">
            <v>102115</v>
          </cell>
          <cell r="AX41">
            <v>40750</v>
          </cell>
          <cell r="AY41">
            <v>40750</v>
          </cell>
          <cell r="AZ41">
            <v>418971</v>
          </cell>
        </row>
        <row r="42">
          <cell r="C42" t="str">
            <v>Duration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11</v>
          </cell>
          <cell r="I42">
            <v>174</v>
          </cell>
          <cell r="J42">
            <v>393</v>
          </cell>
          <cell r="K42">
            <v>578</v>
          </cell>
          <cell r="L42">
            <v>921</v>
          </cell>
          <cell r="M42">
            <v>934</v>
          </cell>
          <cell r="N42">
            <v>2045</v>
          </cell>
          <cell r="O42">
            <v>3900</v>
          </cell>
          <cell r="P42">
            <v>2430</v>
          </cell>
          <cell r="Q42">
            <v>3973</v>
          </cell>
          <cell r="R42">
            <v>4259</v>
          </cell>
          <cell r="S42">
            <v>10662</v>
          </cell>
          <cell r="T42">
            <v>15140</v>
          </cell>
          <cell r="U42">
            <v>3112</v>
          </cell>
          <cell r="V42">
            <v>2957</v>
          </cell>
          <cell r="W42">
            <v>2513</v>
          </cell>
          <cell r="X42">
            <v>8582</v>
          </cell>
          <cell r="Y42">
            <v>2568</v>
          </cell>
          <cell r="Z42">
            <v>3845</v>
          </cell>
          <cell r="AA42">
            <v>2544</v>
          </cell>
          <cell r="AB42">
            <v>8957</v>
          </cell>
          <cell r="AC42">
            <v>4345</v>
          </cell>
          <cell r="AD42">
            <v>2409</v>
          </cell>
          <cell r="AE42">
            <v>2310</v>
          </cell>
          <cell r="AF42">
            <v>9064</v>
          </cell>
          <cell r="AG42">
            <v>2500</v>
          </cell>
          <cell r="AH42">
            <v>2244</v>
          </cell>
          <cell r="AI42">
            <v>1770</v>
          </cell>
          <cell r="AJ42">
            <v>6514</v>
          </cell>
          <cell r="AK42">
            <v>33117</v>
          </cell>
          <cell r="AL42">
            <v>2903</v>
          </cell>
          <cell r="AM42">
            <v>2584</v>
          </cell>
          <cell r="AN42">
            <v>2343</v>
          </cell>
          <cell r="AO42">
            <v>7830</v>
          </cell>
          <cell r="AP42">
            <v>1988</v>
          </cell>
          <cell r="AQ42">
            <v>2753</v>
          </cell>
          <cell r="AR42">
            <v>2431</v>
          </cell>
          <cell r="AS42">
            <v>7172</v>
          </cell>
          <cell r="AT42">
            <v>965</v>
          </cell>
          <cell r="AU42">
            <v>2496</v>
          </cell>
          <cell r="AV42">
            <v>2860</v>
          </cell>
          <cell r="AW42">
            <v>6321</v>
          </cell>
          <cell r="AX42">
            <v>2565</v>
          </cell>
          <cell r="AY42">
            <v>2565</v>
          </cell>
          <cell r="AZ42">
            <v>23888</v>
          </cell>
        </row>
        <row r="43">
          <cell r="C43" t="str">
            <v>Duration_Charged</v>
          </cell>
          <cell r="D43">
            <v>0</v>
          </cell>
          <cell r="E43">
            <v>1</v>
          </cell>
          <cell r="F43">
            <v>0</v>
          </cell>
          <cell r="G43">
            <v>1</v>
          </cell>
          <cell r="H43">
            <v>15</v>
          </cell>
          <cell r="I43">
            <v>190</v>
          </cell>
          <cell r="J43">
            <v>445</v>
          </cell>
          <cell r="K43">
            <v>650</v>
          </cell>
          <cell r="L43">
            <v>1000</v>
          </cell>
          <cell r="M43">
            <v>1037</v>
          </cell>
          <cell r="N43">
            <v>2127</v>
          </cell>
          <cell r="O43">
            <v>4164</v>
          </cell>
          <cell r="P43">
            <v>2494</v>
          </cell>
          <cell r="Q43">
            <v>4061</v>
          </cell>
          <cell r="R43">
            <v>4376</v>
          </cell>
          <cell r="S43">
            <v>10931</v>
          </cell>
          <cell r="T43">
            <v>15746</v>
          </cell>
          <cell r="U43">
            <v>3196</v>
          </cell>
          <cell r="V43">
            <v>3032</v>
          </cell>
          <cell r="W43">
            <v>2580</v>
          </cell>
          <cell r="X43">
            <v>8808</v>
          </cell>
          <cell r="Y43">
            <v>2626</v>
          </cell>
          <cell r="Z43">
            <v>3932</v>
          </cell>
          <cell r="AA43">
            <v>2599</v>
          </cell>
          <cell r="AB43">
            <v>9157</v>
          </cell>
          <cell r="AC43">
            <v>4424</v>
          </cell>
          <cell r="AD43">
            <v>2471</v>
          </cell>
          <cell r="AE43">
            <v>2367</v>
          </cell>
          <cell r="AF43">
            <v>9262</v>
          </cell>
          <cell r="AG43">
            <v>2564</v>
          </cell>
          <cell r="AH43">
            <v>2305</v>
          </cell>
          <cell r="AI43">
            <v>1813</v>
          </cell>
          <cell r="AJ43">
            <v>6682</v>
          </cell>
          <cell r="AK43">
            <v>33909</v>
          </cell>
          <cell r="AL43">
            <v>2972</v>
          </cell>
          <cell r="AM43">
            <v>2652</v>
          </cell>
          <cell r="AN43">
            <v>2408</v>
          </cell>
          <cell r="AO43">
            <v>8032</v>
          </cell>
          <cell r="AP43">
            <v>2042</v>
          </cell>
          <cell r="AQ43">
            <v>2818</v>
          </cell>
          <cell r="AR43">
            <v>2492</v>
          </cell>
          <cell r="AS43">
            <v>7352</v>
          </cell>
          <cell r="AT43">
            <v>993</v>
          </cell>
          <cell r="AU43">
            <v>2571</v>
          </cell>
          <cell r="AV43">
            <v>2939</v>
          </cell>
          <cell r="AW43">
            <v>6503</v>
          </cell>
          <cell r="AX43">
            <v>2636</v>
          </cell>
          <cell r="AY43">
            <v>2636</v>
          </cell>
          <cell r="AZ43">
            <v>24523</v>
          </cell>
        </row>
        <row r="44">
          <cell r="C44" t="str">
            <v>Avg_Rev_Per_Page</v>
          </cell>
          <cell r="D44">
            <v>-18.107199999999999</v>
          </cell>
          <cell r="E44">
            <v>13.1</v>
          </cell>
          <cell r="F44">
            <v>5.9874999999999998</v>
          </cell>
          <cell r="G44">
            <v>-5.3486000000000002</v>
          </cell>
          <cell r="H44">
            <v>0.71479999999999999</v>
          </cell>
          <cell r="I44">
            <v>2.3999999999999998E-3</v>
          </cell>
          <cell r="J44">
            <v>0.14199999999999999</v>
          </cell>
          <cell r="K44">
            <v>0.1273</v>
          </cell>
          <cell r="L44">
            <v>0.25969999999999999</v>
          </cell>
          <cell r="M44">
            <v>0.34200000000000003</v>
          </cell>
          <cell r="N44">
            <v>0.3639</v>
          </cell>
          <cell r="O44">
            <v>0.3372</v>
          </cell>
          <cell r="P44">
            <v>0.43490000000000001</v>
          </cell>
          <cell r="Q44">
            <v>0.31430000000000002</v>
          </cell>
          <cell r="R44">
            <v>0.42099999999999999</v>
          </cell>
          <cell r="S44">
            <v>0.38479999999999998</v>
          </cell>
          <cell r="T44">
            <v>0.36099999999999999</v>
          </cell>
          <cell r="U44">
            <v>0.33700000000000002</v>
          </cell>
          <cell r="V44">
            <v>0.35210000000000002</v>
          </cell>
          <cell r="W44">
            <v>0.31280000000000002</v>
          </cell>
          <cell r="X44">
            <v>0.33279999999999998</v>
          </cell>
          <cell r="Y44">
            <v>0.33779999999999999</v>
          </cell>
          <cell r="Z44">
            <v>0.1467</v>
          </cell>
          <cell r="AA44">
            <v>0.30980000000000002</v>
          </cell>
          <cell r="AB44">
            <v>0.25969999999999999</v>
          </cell>
          <cell r="AC44">
            <v>0.32119999999999999</v>
          </cell>
          <cell r="AD44">
            <v>0.35880000000000001</v>
          </cell>
          <cell r="AE44">
            <v>0.30180000000000001</v>
          </cell>
          <cell r="AF44">
            <v>0.32579999999999998</v>
          </cell>
          <cell r="AG44">
            <v>0.26100000000000001</v>
          </cell>
          <cell r="AH44">
            <v>0.24709999999999999</v>
          </cell>
          <cell r="AI44">
            <v>7.2999999999999995E-2</v>
          </cell>
          <cell r="AJ44">
            <v>0.19789999999999999</v>
          </cell>
          <cell r="AK44">
            <v>0.2707</v>
          </cell>
          <cell r="AL44">
            <v>0.25040000000000001</v>
          </cell>
          <cell r="AM44">
            <v>0.2379</v>
          </cell>
          <cell r="AN44">
            <v>2.2800000000000001E-2</v>
          </cell>
          <cell r="AO44">
            <v>0.16350000000000001</v>
          </cell>
          <cell r="AP44">
            <v>0.2122</v>
          </cell>
          <cell r="AQ44">
            <v>0.21779999999999999</v>
          </cell>
          <cell r="AR44">
            <v>0.18529999999999999</v>
          </cell>
          <cell r="AS44">
            <v>0.2049</v>
          </cell>
          <cell r="AT44">
            <v>55.094000000000001</v>
          </cell>
          <cell r="AU44">
            <v>4.5217999999999998</v>
          </cell>
          <cell r="AV44">
            <v>7.3548999999999998</v>
          </cell>
          <cell r="AW44">
            <v>0.2258</v>
          </cell>
          <cell r="AX44">
            <v>8.0837000000000003</v>
          </cell>
          <cell r="AY44">
            <v>0.2303</v>
          </cell>
          <cell r="AZ44">
            <v>0.1991</v>
          </cell>
        </row>
        <row r="45">
          <cell r="C45" t="str">
            <v>Avg_Rev_Per_Minute</v>
          </cell>
          <cell r="D45">
            <v>0</v>
          </cell>
          <cell r="E45">
            <v>13.1</v>
          </cell>
          <cell r="F45">
            <v>0</v>
          </cell>
          <cell r="G45">
            <v>-53.485999999999997</v>
          </cell>
          <cell r="H45">
            <v>2.0493000000000001</v>
          </cell>
          <cell r="I45">
            <v>4.7999999999999996E-3</v>
          </cell>
          <cell r="J45">
            <v>0.46970000000000001</v>
          </cell>
          <cell r="K45">
            <v>0.37030000000000002</v>
          </cell>
          <cell r="L45">
            <v>0.77810000000000001</v>
          </cell>
          <cell r="M45">
            <v>1.4298999999999999</v>
          </cell>
          <cell r="N45">
            <v>1.3502000000000001</v>
          </cell>
          <cell r="O45">
            <v>1.2326999999999999</v>
          </cell>
          <cell r="P45">
            <v>1.4813000000000001</v>
          </cell>
          <cell r="Q45">
            <v>1.0349999999999999</v>
          </cell>
          <cell r="R45">
            <v>1.3804000000000001</v>
          </cell>
          <cell r="S45">
            <v>1.2750999999999999</v>
          </cell>
          <cell r="T45">
            <v>1.2231000000000001</v>
          </cell>
          <cell r="U45">
            <v>2.1320000000000001</v>
          </cell>
          <cell r="V45">
            <v>2.4237000000000002</v>
          </cell>
          <cell r="W45">
            <v>2.9561999999999999</v>
          </cell>
          <cell r="X45">
            <v>2.4739</v>
          </cell>
          <cell r="Y45">
            <v>3.2448000000000001</v>
          </cell>
          <cell r="Z45">
            <v>1.1303000000000001</v>
          </cell>
          <cell r="AA45">
            <v>3.4472999999999998</v>
          </cell>
          <cell r="AB45">
            <v>2.3942999999999999</v>
          </cell>
          <cell r="AC45">
            <v>2.2195999999999998</v>
          </cell>
          <cell r="AD45">
            <v>4.0187999999999997</v>
          </cell>
          <cell r="AE45">
            <v>4.1280000000000001</v>
          </cell>
          <cell r="AF45">
            <v>3.1873</v>
          </cell>
          <cell r="AG45">
            <v>4.0420999999999996</v>
          </cell>
          <cell r="AH45">
            <v>3.9788999999999999</v>
          </cell>
          <cell r="AI45">
            <v>1.3972</v>
          </cell>
          <cell r="AJ45">
            <v>3.3027000000000002</v>
          </cell>
          <cell r="AK45">
            <v>2.8106</v>
          </cell>
          <cell r="AL45">
            <v>3.3761999999999999</v>
          </cell>
          <cell r="AM45">
            <v>4.1397000000000004</v>
          </cell>
          <cell r="AN45">
            <v>0.46750000000000003</v>
          </cell>
          <cell r="AO45">
            <v>2.7563</v>
          </cell>
          <cell r="AP45">
            <v>4.8973000000000004</v>
          </cell>
          <cell r="AQ45">
            <v>3.5655999999999999</v>
          </cell>
          <cell r="AR45">
            <v>3.5327000000000002</v>
          </cell>
          <cell r="AS45">
            <v>3.9243000000000001</v>
          </cell>
          <cell r="AT45">
            <v>773.15219999999999</v>
          </cell>
          <cell r="AU45">
            <v>106.6456</v>
          </cell>
          <cell r="AV45">
            <v>173.41329999999999</v>
          </cell>
          <cell r="AW45">
            <v>3.5461999999999998</v>
          </cell>
          <cell r="AX45">
            <v>181.5581</v>
          </cell>
          <cell r="AY45">
            <v>3.5611999999999999</v>
          </cell>
          <cell r="AZ45">
            <v>3.4024999999999999</v>
          </cell>
        </row>
        <row r="46">
          <cell r="B46" t="str">
            <v>PRT</v>
          </cell>
          <cell r="C46" t="str">
            <v>Amount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205.1309</v>
          </cell>
          <cell r="I46">
            <v>0</v>
          </cell>
          <cell r="J46">
            <v>708.74689999999998</v>
          </cell>
          <cell r="K46">
            <v>913.87779999999998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13209.2726</v>
          </cell>
          <cell r="Q46">
            <v>14366.986000000001</v>
          </cell>
          <cell r="R46">
            <v>15156.871800000001</v>
          </cell>
          <cell r="S46">
            <v>42733.130400000002</v>
          </cell>
          <cell r="T46">
            <v>43647.008199999997</v>
          </cell>
          <cell r="U46">
            <v>48116.108899999999</v>
          </cell>
          <cell r="V46">
            <v>15174.7739</v>
          </cell>
          <cell r="W46">
            <v>-43979.199099999998</v>
          </cell>
          <cell r="X46">
            <v>19311.683700000001</v>
          </cell>
          <cell r="Y46">
            <v>56765.267999999996</v>
          </cell>
          <cell r="Z46">
            <v>14623.0705</v>
          </cell>
          <cell r="AA46">
            <v>13527.035900000001</v>
          </cell>
          <cell r="AB46">
            <v>84915.374400000001</v>
          </cell>
          <cell r="AC46">
            <v>15237.8482</v>
          </cell>
          <cell r="AD46">
            <v>18935.662899999999</v>
          </cell>
          <cell r="AE46">
            <v>2651.7397999999998</v>
          </cell>
          <cell r="AF46">
            <v>36825.250899999999</v>
          </cell>
          <cell r="AG46">
            <v>24681.1764</v>
          </cell>
          <cell r="AH46">
            <v>19932.8351</v>
          </cell>
          <cell r="AI46">
            <v>18904.302</v>
          </cell>
          <cell r="AJ46">
            <v>63518.313499999997</v>
          </cell>
          <cell r="AK46">
            <v>204570.6225</v>
          </cell>
          <cell r="AL46">
            <v>21854.253499999999</v>
          </cell>
          <cell r="AM46">
            <v>21377.3112</v>
          </cell>
          <cell r="AN46">
            <v>15307.572399999999</v>
          </cell>
          <cell r="AO46">
            <v>58539.1371</v>
          </cell>
          <cell r="AP46">
            <v>21565.429800000002</v>
          </cell>
          <cell r="AQ46">
            <v>7293.2353000000003</v>
          </cell>
          <cell r="AR46">
            <v>20949.663199999999</v>
          </cell>
          <cell r="AS46">
            <v>49808.328300000001</v>
          </cell>
          <cell r="AT46">
            <v>14669.7055</v>
          </cell>
          <cell r="AU46">
            <v>11458.7379</v>
          </cell>
          <cell r="AV46">
            <v>20789.378799999999</v>
          </cell>
          <cell r="AW46">
            <v>46917.822200000002</v>
          </cell>
          <cell r="AX46">
            <v>15246.091200000001</v>
          </cell>
          <cell r="AY46">
            <v>15246.091200000001</v>
          </cell>
          <cell r="AZ46">
            <v>170511.37880000001</v>
          </cell>
        </row>
        <row r="47">
          <cell r="C47" t="str">
            <v>Pages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894</v>
          </cell>
          <cell r="I47">
            <v>0</v>
          </cell>
          <cell r="J47">
            <v>3115</v>
          </cell>
          <cell r="K47">
            <v>4009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80816</v>
          </cell>
          <cell r="Q47">
            <v>2867</v>
          </cell>
          <cell r="R47">
            <v>1345</v>
          </cell>
          <cell r="S47">
            <v>85028</v>
          </cell>
          <cell r="T47">
            <v>89037</v>
          </cell>
          <cell r="U47">
            <v>162954</v>
          </cell>
          <cell r="V47">
            <v>5235</v>
          </cell>
          <cell r="W47">
            <v>67809</v>
          </cell>
          <cell r="X47">
            <v>235998</v>
          </cell>
          <cell r="Y47">
            <v>13996</v>
          </cell>
          <cell r="Z47">
            <v>45342</v>
          </cell>
          <cell r="AA47">
            <v>31514</v>
          </cell>
          <cell r="AB47">
            <v>90852</v>
          </cell>
          <cell r="AC47">
            <v>25871</v>
          </cell>
          <cell r="AD47">
            <v>30461</v>
          </cell>
          <cell r="AE47">
            <v>38579</v>
          </cell>
          <cell r="AF47">
            <v>94911</v>
          </cell>
          <cell r="AG47">
            <v>44143</v>
          </cell>
          <cell r="AH47">
            <v>37198</v>
          </cell>
          <cell r="AI47">
            <v>36232</v>
          </cell>
          <cell r="AJ47">
            <v>117573</v>
          </cell>
          <cell r="AK47">
            <v>539334</v>
          </cell>
          <cell r="AL47">
            <v>56493</v>
          </cell>
          <cell r="AM47">
            <v>49083</v>
          </cell>
          <cell r="AN47">
            <v>60738</v>
          </cell>
          <cell r="AO47">
            <v>166314</v>
          </cell>
          <cell r="AP47">
            <v>57803</v>
          </cell>
          <cell r="AQ47">
            <v>55765</v>
          </cell>
          <cell r="AR47">
            <v>72936</v>
          </cell>
          <cell r="AS47">
            <v>186504</v>
          </cell>
          <cell r="AT47">
            <v>25901</v>
          </cell>
          <cell r="AU47">
            <v>60707</v>
          </cell>
          <cell r="AV47">
            <v>63605</v>
          </cell>
          <cell r="AW47">
            <v>150228</v>
          </cell>
          <cell r="AX47">
            <v>53123</v>
          </cell>
          <cell r="AY47">
            <v>53123</v>
          </cell>
          <cell r="AZ47">
            <v>556169</v>
          </cell>
        </row>
        <row r="48">
          <cell r="C48" t="str">
            <v>Duration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1119</v>
          </cell>
          <cell r="I48">
            <v>0</v>
          </cell>
          <cell r="J48">
            <v>4778</v>
          </cell>
          <cell r="K48">
            <v>5897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101301</v>
          </cell>
          <cell r="Q48">
            <v>1255</v>
          </cell>
          <cell r="R48">
            <v>360</v>
          </cell>
          <cell r="S48">
            <v>102916</v>
          </cell>
          <cell r="T48">
            <v>108813</v>
          </cell>
          <cell r="U48">
            <v>395</v>
          </cell>
          <cell r="V48">
            <v>2461</v>
          </cell>
          <cell r="W48">
            <v>140243</v>
          </cell>
          <cell r="X48">
            <v>143099</v>
          </cell>
          <cell r="Y48">
            <v>5538</v>
          </cell>
          <cell r="Z48">
            <v>3097</v>
          </cell>
          <cell r="AA48">
            <v>8666</v>
          </cell>
          <cell r="AB48">
            <v>17301</v>
          </cell>
          <cell r="AC48">
            <v>4930</v>
          </cell>
          <cell r="AD48">
            <v>6472</v>
          </cell>
          <cell r="AE48">
            <v>6047</v>
          </cell>
          <cell r="AF48">
            <v>17449</v>
          </cell>
          <cell r="AG48">
            <v>6771</v>
          </cell>
          <cell r="AH48">
            <v>5726</v>
          </cell>
          <cell r="AI48">
            <v>4953</v>
          </cell>
          <cell r="AJ48">
            <v>17450</v>
          </cell>
          <cell r="AK48">
            <v>195299</v>
          </cell>
          <cell r="AL48">
            <v>22719</v>
          </cell>
          <cell r="AM48">
            <v>9715</v>
          </cell>
          <cell r="AN48">
            <v>13454</v>
          </cell>
          <cell r="AO48">
            <v>45888</v>
          </cell>
          <cell r="AP48">
            <v>10057</v>
          </cell>
          <cell r="AQ48">
            <v>12487</v>
          </cell>
          <cell r="AR48">
            <v>34587</v>
          </cell>
          <cell r="AS48">
            <v>57131</v>
          </cell>
          <cell r="AT48">
            <v>11919</v>
          </cell>
          <cell r="AU48">
            <v>22619</v>
          </cell>
          <cell r="AV48">
            <v>31025</v>
          </cell>
          <cell r="AW48">
            <v>65563</v>
          </cell>
          <cell r="AX48">
            <v>13275</v>
          </cell>
          <cell r="AY48">
            <v>13275</v>
          </cell>
          <cell r="AZ48">
            <v>181857</v>
          </cell>
        </row>
        <row r="49">
          <cell r="C49" t="str">
            <v>Duration_Charged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1218</v>
          </cell>
          <cell r="I49">
            <v>0</v>
          </cell>
          <cell r="J49">
            <v>5148</v>
          </cell>
          <cell r="K49">
            <v>6366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104486</v>
          </cell>
          <cell r="Q49">
            <v>1300</v>
          </cell>
          <cell r="R49">
            <v>369</v>
          </cell>
          <cell r="S49">
            <v>106155</v>
          </cell>
          <cell r="T49">
            <v>112521</v>
          </cell>
          <cell r="U49">
            <v>403</v>
          </cell>
          <cell r="V49">
            <v>2526</v>
          </cell>
          <cell r="W49">
            <v>142587</v>
          </cell>
          <cell r="X49">
            <v>145516</v>
          </cell>
          <cell r="Y49">
            <v>5695</v>
          </cell>
          <cell r="Z49">
            <v>3185</v>
          </cell>
          <cell r="AA49">
            <v>8896</v>
          </cell>
          <cell r="AB49">
            <v>17776</v>
          </cell>
          <cell r="AC49">
            <v>5063</v>
          </cell>
          <cell r="AD49">
            <v>6653</v>
          </cell>
          <cell r="AE49">
            <v>6196</v>
          </cell>
          <cell r="AF49">
            <v>17912</v>
          </cell>
          <cell r="AG49">
            <v>6890</v>
          </cell>
          <cell r="AH49">
            <v>5819</v>
          </cell>
          <cell r="AI49">
            <v>5050</v>
          </cell>
          <cell r="AJ49">
            <v>17759</v>
          </cell>
          <cell r="AK49">
            <v>198963</v>
          </cell>
          <cell r="AL49">
            <v>23369</v>
          </cell>
          <cell r="AM49">
            <v>9965</v>
          </cell>
          <cell r="AN49">
            <v>13759</v>
          </cell>
          <cell r="AO49">
            <v>47093</v>
          </cell>
          <cell r="AP49">
            <v>10209</v>
          </cell>
          <cell r="AQ49">
            <v>12551</v>
          </cell>
          <cell r="AR49">
            <v>35440</v>
          </cell>
          <cell r="AS49">
            <v>58200</v>
          </cell>
          <cell r="AT49">
            <v>11964</v>
          </cell>
          <cell r="AU49">
            <v>22705</v>
          </cell>
          <cell r="AV49">
            <v>31097</v>
          </cell>
          <cell r="AW49">
            <v>65766</v>
          </cell>
          <cell r="AX49">
            <v>13392</v>
          </cell>
          <cell r="AY49">
            <v>13392</v>
          </cell>
          <cell r="AZ49">
            <v>184451</v>
          </cell>
        </row>
        <row r="50">
          <cell r="C50" t="str">
            <v>Avg_Rev_Per_Page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0.22939999999999999</v>
          </cell>
          <cell r="I50">
            <v>0</v>
          </cell>
          <cell r="J50">
            <v>0.22750000000000001</v>
          </cell>
          <cell r="K50">
            <v>0.22789999999999999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0.16339999999999999</v>
          </cell>
          <cell r="Q50">
            <v>5.0110999999999999</v>
          </cell>
          <cell r="R50">
            <v>11.269</v>
          </cell>
          <cell r="S50">
            <v>0.50249999999999995</v>
          </cell>
          <cell r="T50">
            <v>0.49020000000000002</v>
          </cell>
          <cell r="U50">
            <v>0.29520000000000002</v>
          </cell>
          <cell r="V50">
            <v>2.8986999999999998</v>
          </cell>
          <cell r="W50">
            <v>-0.64849999999999997</v>
          </cell>
          <cell r="X50">
            <v>8.1799999999999998E-2</v>
          </cell>
          <cell r="Y50">
            <v>4.0557999999999996</v>
          </cell>
          <cell r="Z50">
            <v>0.32250000000000001</v>
          </cell>
          <cell r="AA50">
            <v>0.42920000000000003</v>
          </cell>
          <cell r="AB50">
            <v>0.93459999999999999</v>
          </cell>
          <cell r="AC50">
            <v>0.58889999999999998</v>
          </cell>
          <cell r="AD50">
            <v>0.62160000000000004</v>
          </cell>
          <cell r="AE50">
            <v>6.8699999999999997E-2</v>
          </cell>
          <cell r="AF50">
            <v>0.38790000000000002</v>
          </cell>
          <cell r="AG50">
            <v>0.55910000000000004</v>
          </cell>
          <cell r="AH50">
            <v>0.53580000000000005</v>
          </cell>
          <cell r="AI50">
            <v>0.52170000000000005</v>
          </cell>
          <cell r="AJ50">
            <v>0.54020000000000001</v>
          </cell>
          <cell r="AK50">
            <v>0.37930000000000003</v>
          </cell>
          <cell r="AL50">
            <v>0.38679999999999998</v>
          </cell>
          <cell r="AM50">
            <v>0.4355</v>
          </cell>
          <cell r="AN50">
            <v>0.252</v>
          </cell>
          <cell r="AO50">
            <v>0.35189999999999999</v>
          </cell>
          <cell r="AP50">
            <v>0.373</v>
          </cell>
          <cell r="AQ50">
            <v>0.13070000000000001</v>
          </cell>
          <cell r="AR50">
            <v>0.28720000000000001</v>
          </cell>
          <cell r="AS50">
            <v>0.26700000000000002</v>
          </cell>
          <cell r="AT50">
            <v>45.777099999999997</v>
          </cell>
          <cell r="AU50">
            <v>6.3441000000000001</v>
          </cell>
          <cell r="AV50">
            <v>13.7987</v>
          </cell>
          <cell r="AW50">
            <v>0.31230000000000002</v>
          </cell>
          <cell r="AX50">
            <v>10.2408</v>
          </cell>
          <cell r="AY50">
            <v>0.28689999999999999</v>
          </cell>
          <cell r="AZ50">
            <v>0.30649999999999999</v>
          </cell>
        </row>
        <row r="51">
          <cell r="C51" t="str">
            <v>Avg_Rev_Per_Minute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0.16839999999999999</v>
          </cell>
          <cell r="I51">
            <v>0</v>
          </cell>
          <cell r="J51">
            <v>0.1376</v>
          </cell>
          <cell r="K51">
            <v>0.14349999999999999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0.12640000000000001</v>
          </cell>
          <cell r="Q51">
            <v>11.051500000000001</v>
          </cell>
          <cell r="R51">
            <v>41.075499999999998</v>
          </cell>
          <cell r="S51">
            <v>0.40250000000000002</v>
          </cell>
          <cell r="T51">
            <v>0.38790000000000002</v>
          </cell>
          <cell r="U51">
            <v>119.3948</v>
          </cell>
          <cell r="V51">
            <v>6.0073999999999996</v>
          </cell>
          <cell r="W51">
            <v>-0.30840000000000001</v>
          </cell>
          <cell r="X51">
            <v>0.13270000000000001</v>
          </cell>
          <cell r="Y51">
            <v>9.9674999999999994</v>
          </cell>
          <cell r="Z51">
            <v>4.5911999999999997</v>
          </cell>
          <cell r="AA51">
            <v>1.5205</v>
          </cell>
          <cell r="AB51">
            <v>4.7769000000000004</v>
          </cell>
          <cell r="AC51">
            <v>3.0095999999999998</v>
          </cell>
          <cell r="AD51">
            <v>2.8460999999999999</v>
          </cell>
          <cell r="AE51">
            <v>0.4279</v>
          </cell>
          <cell r="AF51">
            <v>2.0558000000000001</v>
          </cell>
          <cell r="AG51">
            <v>3.5821000000000001</v>
          </cell>
          <cell r="AH51">
            <v>3.4253999999999998</v>
          </cell>
          <cell r="AI51">
            <v>3.7433999999999998</v>
          </cell>
          <cell r="AJ51">
            <v>3.5766</v>
          </cell>
          <cell r="AK51">
            <v>1.0281</v>
          </cell>
          <cell r="AL51">
            <v>0.93510000000000004</v>
          </cell>
          <cell r="AM51">
            <v>2.1452</v>
          </cell>
          <cell r="AN51">
            <v>1.1125</v>
          </cell>
          <cell r="AO51">
            <v>1.2430000000000001</v>
          </cell>
          <cell r="AP51">
            <v>2.1122999999999998</v>
          </cell>
          <cell r="AQ51">
            <v>0.58099999999999996</v>
          </cell>
          <cell r="AR51">
            <v>0.59109999999999996</v>
          </cell>
          <cell r="AS51">
            <v>0.85580000000000001</v>
          </cell>
          <cell r="AT51">
            <v>794.48929999999996</v>
          </cell>
          <cell r="AU51">
            <v>156.50040000000001</v>
          </cell>
          <cell r="AV51">
            <v>350.5333</v>
          </cell>
          <cell r="AW51">
            <v>0.71340000000000003</v>
          </cell>
          <cell r="AX51">
            <v>186.90639999999999</v>
          </cell>
          <cell r="AY51">
            <v>1.1384000000000001</v>
          </cell>
          <cell r="AZ51">
            <v>0.9244</v>
          </cell>
        </row>
        <row r="52">
          <cell r="B52" t="str">
            <v>Transactional Services</v>
          </cell>
        </row>
        <row r="53">
          <cell r="B53" t="str">
            <v>Transactional</v>
          </cell>
          <cell r="C53" t="str">
            <v>Amount</v>
          </cell>
          <cell r="D53">
            <v>44816.3459</v>
          </cell>
          <cell r="E53">
            <v>50702.516100000001</v>
          </cell>
          <cell r="F53">
            <v>49004.2451</v>
          </cell>
          <cell r="G53">
            <v>144523.10709999999</v>
          </cell>
          <cell r="H53">
            <v>50279.459199999998</v>
          </cell>
          <cell r="I53">
            <v>50611.576800000003</v>
          </cell>
          <cell r="J53">
            <v>47898.8387</v>
          </cell>
          <cell r="K53">
            <v>148789.87469999999</v>
          </cell>
          <cell r="L53">
            <v>61813.4326</v>
          </cell>
          <cell r="M53">
            <v>56029.361599999997</v>
          </cell>
          <cell r="N53">
            <v>54953.613899999997</v>
          </cell>
          <cell r="O53">
            <v>172796.4081</v>
          </cell>
          <cell r="P53">
            <v>56242.131500000003</v>
          </cell>
          <cell r="Q53">
            <v>55434.797500000001</v>
          </cell>
          <cell r="R53">
            <v>48333.6541</v>
          </cell>
          <cell r="S53">
            <v>160010.58309999999</v>
          </cell>
          <cell r="T53">
            <v>626119.973</v>
          </cell>
          <cell r="U53">
            <v>57607.431400000001</v>
          </cell>
          <cell r="V53">
            <v>59698.938699999999</v>
          </cell>
          <cell r="W53">
            <v>53255.741699999999</v>
          </cell>
          <cell r="X53">
            <v>170562.11180000001</v>
          </cell>
          <cell r="Y53">
            <v>44252.804300000003</v>
          </cell>
          <cell r="Z53">
            <v>39120.999499999998</v>
          </cell>
          <cell r="AA53">
            <v>38178.355600000003</v>
          </cell>
          <cell r="AB53">
            <v>121552.1594</v>
          </cell>
          <cell r="AC53">
            <v>42475.713400000001</v>
          </cell>
          <cell r="AD53">
            <v>43483.402699999999</v>
          </cell>
          <cell r="AE53">
            <v>40499.820699999997</v>
          </cell>
          <cell r="AF53">
            <v>126458.9368</v>
          </cell>
          <cell r="AG53">
            <v>45657.339</v>
          </cell>
          <cell r="AH53">
            <v>39268.891199999998</v>
          </cell>
          <cell r="AI53">
            <v>41121.638400000003</v>
          </cell>
          <cell r="AJ53">
            <v>126047.8686</v>
          </cell>
          <cell r="AK53">
            <v>544621.07660000003</v>
          </cell>
          <cell r="AL53">
            <v>46605.904699999999</v>
          </cell>
          <cell r="AM53">
            <v>54656.193599999999</v>
          </cell>
          <cell r="AN53">
            <v>67605.317800000004</v>
          </cell>
          <cell r="AO53">
            <v>168867.4161</v>
          </cell>
          <cell r="AP53">
            <v>60413.9274</v>
          </cell>
          <cell r="AQ53">
            <v>57999.711499999998</v>
          </cell>
          <cell r="AR53">
            <v>59506.860800000002</v>
          </cell>
          <cell r="AS53">
            <v>177920.49969999999</v>
          </cell>
          <cell r="AT53">
            <v>42370.657599999999</v>
          </cell>
          <cell r="AU53">
            <v>52944.697</v>
          </cell>
          <cell r="AV53">
            <v>55933.314700000003</v>
          </cell>
          <cell r="AW53">
            <v>151248.66930000001</v>
          </cell>
          <cell r="AX53">
            <v>55504.406600000002</v>
          </cell>
          <cell r="AY53">
            <v>55504.406600000002</v>
          </cell>
          <cell r="AZ53">
            <v>553540.99170000001</v>
          </cell>
        </row>
        <row r="54">
          <cell r="C54" t="str">
            <v>Pages</v>
          </cell>
          <cell r="D54">
            <v>354432</v>
          </cell>
          <cell r="E54">
            <v>432305</v>
          </cell>
          <cell r="F54">
            <v>428928</v>
          </cell>
          <cell r="G54">
            <v>1215665</v>
          </cell>
          <cell r="H54">
            <v>462206</v>
          </cell>
          <cell r="I54">
            <v>452221</v>
          </cell>
          <cell r="J54">
            <v>425719</v>
          </cell>
          <cell r="K54">
            <v>1340146</v>
          </cell>
          <cell r="L54">
            <v>505595</v>
          </cell>
          <cell r="M54">
            <v>446819</v>
          </cell>
          <cell r="N54">
            <v>416079</v>
          </cell>
          <cell r="O54">
            <v>1368493</v>
          </cell>
          <cell r="P54">
            <v>441366</v>
          </cell>
          <cell r="Q54">
            <v>420924</v>
          </cell>
          <cell r="R54">
            <v>373913</v>
          </cell>
          <cell r="S54">
            <v>1236203</v>
          </cell>
          <cell r="T54">
            <v>5160507</v>
          </cell>
          <cell r="U54">
            <v>447700</v>
          </cell>
          <cell r="V54">
            <v>509967</v>
          </cell>
          <cell r="W54">
            <v>454356</v>
          </cell>
          <cell r="X54">
            <v>1412023</v>
          </cell>
          <cell r="Y54">
            <v>388820</v>
          </cell>
          <cell r="Z54">
            <v>349657</v>
          </cell>
          <cell r="AA54">
            <v>334488</v>
          </cell>
          <cell r="AB54">
            <v>1072965</v>
          </cell>
          <cell r="AC54">
            <v>384810</v>
          </cell>
          <cell r="AD54">
            <v>397157</v>
          </cell>
          <cell r="AE54">
            <v>384024</v>
          </cell>
          <cell r="AF54">
            <v>1165991</v>
          </cell>
          <cell r="AG54">
            <v>457161</v>
          </cell>
          <cell r="AH54">
            <v>412005</v>
          </cell>
          <cell r="AI54">
            <v>447377</v>
          </cell>
          <cell r="AJ54">
            <v>1316543</v>
          </cell>
          <cell r="AK54">
            <v>4967522</v>
          </cell>
          <cell r="AL54">
            <v>492712</v>
          </cell>
          <cell r="AM54">
            <v>591911</v>
          </cell>
          <cell r="AN54">
            <v>713777</v>
          </cell>
          <cell r="AO54">
            <v>1798400</v>
          </cell>
          <cell r="AP54">
            <v>634447</v>
          </cell>
          <cell r="AQ54">
            <v>640339</v>
          </cell>
          <cell r="AR54">
            <v>639449</v>
          </cell>
          <cell r="AS54">
            <v>1914235</v>
          </cell>
          <cell r="AT54">
            <v>459353</v>
          </cell>
          <cell r="AU54">
            <v>593045</v>
          </cell>
          <cell r="AV54">
            <v>656159</v>
          </cell>
          <cell r="AW54">
            <v>1708557</v>
          </cell>
          <cell r="AX54">
            <v>667909</v>
          </cell>
          <cell r="AY54">
            <v>667909</v>
          </cell>
          <cell r="AZ54">
            <v>6089101</v>
          </cell>
        </row>
        <row r="55">
          <cell r="C55" t="str">
            <v>Duration (Cost)</v>
          </cell>
          <cell r="D55">
            <v>256660</v>
          </cell>
          <cell r="E55">
            <v>324068</v>
          </cell>
          <cell r="F55">
            <v>330215</v>
          </cell>
          <cell r="G55">
            <v>910943</v>
          </cell>
          <cell r="H55">
            <v>374361</v>
          </cell>
          <cell r="I55">
            <v>384917</v>
          </cell>
          <cell r="J55">
            <v>361335</v>
          </cell>
          <cell r="K55">
            <v>1120613</v>
          </cell>
          <cell r="L55">
            <v>444530</v>
          </cell>
          <cell r="M55">
            <v>373757</v>
          </cell>
          <cell r="N55">
            <v>330732</v>
          </cell>
          <cell r="O55">
            <v>1149019</v>
          </cell>
          <cell r="P55">
            <v>352813</v>
          </cell>
          <cell r="Q55">
            <v>337386</v>
          </cell>
          <cell r="R55">
            <v>288976</v>
          </cell>
          <cell r="S55">
            <v>979175</v>
          </cell>
          <cell r="T55">
            <v>4159750</v>
          </cell>
          <cell r="U55">
            <v>345944</v>
          </cell>
          <cell r="V55">
            <v>389961</v>
          </cell>
          <cell r="W55">
            <v>350852</v>
          </cell>
          <cell r="X55">
            <v>1086757</v>
          </cell>
          <cell r="Y55">
            <v>300470</v>
          </cell>
          <cell r="Z55">
            <v>270323</v>
          </cell>
          <cell r="AA55">
            <v>256226</v>
          </cell>
          <cell r="AB55">
            <v>827019</v>
          </cell>
          <cell r="AC55">
            <v>304121</v>
          </cell>
          <cell r="AD55">
            <v>323064</v>
          </cell>
          <cell r="AE55">
            <v>314775</v>
          </cell>
          <cell r="AF55">
            <v>941960</v>
          </cell>
          <cell r="AG55">
            <v>358408</v>
          </cell>
          <cell r="AH55">
            <v>329115</v>
          </cell>
          <cell r="AI55">
            <v>354828</v>
          </cell>
          <cell r="AJ55">
            <v>1042351</v>
          </cell>
          <cell r="AK55">
            <v>3898087</v>
          </cell>
          <cell r="AL55">
            <v>399459</v>
          </cell>
          <cell r="AM55">
            <v>498989</v>
          </cell>
          <cell r="AN55">
            <v>561668</v>
          </cell>
          <cell r="AO55">
            <v>1460116</v>
          </cell>
          <cell r="AP55">
            <v>490010</v>
          </cell>
          <cell r="AQ55">
            <v>499246</v>
          </cell>
          <cell r="AR55">
            <v>485138</v>
          </cell>
          <cell r="AS55">
            <v>1474394</v>
          </cell>
          <cell r="AT55">
            <v>353571</v>
          </cell>
          <cell r="AU55">
            <v>446144</v>
          </cell>
          <cell r="AV55">
            <v>502906</v>
          </cell>
          <cell r="AW55">
            <v>1302621</v>
          </cell>
          <cell r="AX55">
            <v>506089</v>
          </cell>
          <cell r="AY55">
            <v>506089</v>
          </cell>
          <cell r="AZ55">
            <v>4743220</v>
          </cell>
        </row>
        <row r="56">
          <cell r="C56" t="str">
            <v>Duration_Charged</v>
          </cell>
          <cell r="D56">
            <v>286166</v>
          </cell>
          <cell r="E56">
            <v>357863</v>
          </cell>
          <cell r="F56">
            <v>367894</v>
          </cell>
          <cell r="G56">
            <v>1011923</v>
          </cell>
          <cell r="H56">
            <v>416459</v>
          </cell>
          <cell r="I56">
            <v>428025</v>
          </cell>
          <cell r="J56">
            <v>400950</v>
          </cell>
          <cell r="K56">
            <v>1245434</v>
          </cell>
          <cell r="L56">
            <v>486594</v>
          </cell>
          <cell r="M56">
            <v>409830</v>
          </cell>
          <cell r="N56">
            <v>347244</v>
          </cell>
          <cell r="O56">
            <v>1243668</v>
          </cell>
          <cell r="P56">
            <v>362337</v>
          </cell>
          <cell r="Q56">
            <v>346329</v>
          </cell>
          <cell r="R56">
            <v>297197</v>
          </cell>
          <cell r="S56">
            <v>1005863</v>
          </cell>
          <cell r="T56">
            <v>4506888</v>
          </cell>
          <cell r="U56">
            <v>355321</v>
          </cell>
          <cell r="V56">
            <v>399465</v>
          </cell>
          <cell r="W56">
            <v>360230</v>
          </cell>
          <cell r="X56">
            <v>1115016</v>
          </cell>
          <cell r="Y56">
            <v>308951</v>
          </cell>
          <cell r="Z56">
            <v>278160</v>
          </cell>
          <cell r="AA56">
            <v>263781</v>
          </cell>
          <cell r="AB56">
            <v>850892</v>
          </cell>
          <cell r="AC56">
            <v>312838</v>
          </cell>
          <cell r="AD56">
            <v>332140</v>
          </cell>
          <cell r="AE56">
            <v>323692</v>
          </cell>
          <cell r="AF56">
            <v>968670</v>
          </cell>
          <cell r="AG56">
            <v>368891</v>
          </cell>
          <cell r="AH56">
            <v>338457</v>
          </cell>
          <cell r="AI56">
            <v>364651</v>
          </cell>
          <cell r="AJ56">
            <v>1071999</v>
          </cell>
          <cell r="AK56">
            <v>4006577</v>
          </cell>
          <cell r="AL56">
            <v>410763</v>
          </cell>
          <cell r="AM56">
            <v>511830</v>
          </cell>
          <cell r="AN56">
            <v>575726</v>
          </cell>
          <cell r="AO56">
            <v>1498319</v>
          </cell>
          <cell r="AP56">
            <v>502695</v>
          </cell>
          <cell r="AQ56">
            <v>512709</v>
          </cell>
          <cell r="AR56">
            <v>498167</v>
          </cell>
          <cell r="AS56">
            <v>1513571</v>
          </cell>
          <cell r="AT56">
            <v>363204</v>
          </cell>
          <cell r="AU56">
            <v>458542</v>
          </cell>
          <cell r="AV56">
            <v>516643</v>
          </cell>
          <cell r="AW56">
            <v>1338389</v>
          </cell>
          <cell r="AX56">
            <v>520098</v>
          </cell>
          <cell r="AY56">
            <v>520098</v>
          </cell>
          <cell r="AZ56">
            <v>4870377</v>
          </cell>
        </row>
        <row r="57">
          <cell r="C57" t="str">
            <v>Avg_Rev_Per_Page</v>
          </cell>
          <cell r="D57">
            <v>0.12640000000000001</v>
          </cell>
          <cell r="E57">
            <v>0.1172</v>
          </cell>
          <cell r="F57">
            <v>0.1142</v>
          </cell>
          <cell r="G57">
            <v>0.1188</v>
          </cell>
          <cell r="H57">
            <v>0.1087</v>
          </cell>
          <cell r="I57">
            <v>0.1119</v>
          </cell>
          <cell r="J57">
            <v>0.1125</v>
          </cell>
          <cell r="K57">
            <v>0.111</v>
          </cell>
          <cell r="L57">
            <v>0.1222</v>
          </cell>
          <cell r="M57">
            <v>0.12529999999999999</v>
          </cell>
          <cell r="N57">
            <v>0.13200000000000001</v>
          </cell>
          <cell r="O57">
            <v>0.12620000000000001</v>
          </cell>
          <cell r="P57">
            <v>0.12740000000000001</v>
          </cell>
          <cell r="Q57">
            <v>0.13159999999999999</v>
          </cell>
          <cell r="R57">
            <v>0.12920000000000001</v>
          </cell>
          <cell r="S57">
            <v>0.12939999999999999</v>
          </cell>
          <cell r="T57">
            <v>0.12130000000000001</v>
          </cell>
          <cell r="U57">
            <v>0.12859999999999999</v>
          </cell>
          <cell r="V57">
            <v>0.11700000000000001</v>
          </cell>
          <cell r="W57">
            <v>0.1172</v>
          </cell>
          <cell r="X57">
            <v>0.1207</v>
          </cell>
          <cell r="Y57">
            <v>0.1138</v>
          </cell>
          <cell r="Z57">
            <v>0.1118</v>
          </cell>
          <cell r="AA57">
            <v>0.11409999999999999</v>
          </cell>
          <cell r="AB57">
            <v>0.1132</v>
          </cell>
          <cell r="AC57">
            <v>0.1103</v>
          </cell>
          <cell r="AD57">
            <v>0.1094</v>
          </cell>
          <cell r="AE57">
            <v>0.10539999999999999</v>
          </cell>
          <cell r="AF57">
            <v>0.1084</v>
          </cell>
          <cell r="AG57">
            <v>9.98E-2</v>
          </cell>
          <cell r="AH57">
            <v>9.5299999999999996E-2</v>
          </cell>
          <cell r="AI57">
            <v>9.1899999999999996E-2</v>
          </cell>
          <cell r="AJ57">
            <v>9.5699999999999993E-2</v>
          </cell>
          <cell r="AK57">
            <v>0.1096</v>
          </cell>
          <cell r="AL57">
            <v>9.4500000000000001E-2</v>
          </cell>
          <cell r="AM57">
            <v>9.2299999999999993E-2</v>
          </cell>
          <cell r="AN57">
            <v>9.4700000000000006E-2</v>
          </cell>
          <cell r="AO57">
            <v>9.3799999999999994E-2</v>
          </cell>
          <cell r="AP57">
            <v>9.5200000000000007E-2</v>
          </cell>
          <cell r="AQ57">
            <v>9.0499999999999997E-2</v>
          </cell>
          <cell r="AR57">
            <v>9.2999999999999999E-2</v>
          </cell>
          <cell r="AS57">
            <v>9.2899999999999996E-2</v>
          </cell>
          <cell r="AT57">
            <v>4.2808000000000002</v>
          </cell>
          <cell r="AU57">
            <v>3.3828</v>
          </cell>
          <cell r="AV57">
            <v>3.2610999999999999</v>
          </cell>
          <cell r="AW57">
            <v>8.8499999999999995E-2</v>
          </cell>
          <cell r="AX57">
            <v>3.3753000000000002</v>
          </cell>
          <cell r="AY57">
            <v>8.3099999999999993E-2</v>
          </cell>
          <cell r="AZ57">
            <v>9.0899999999999995E-2</v>
          </cell>
        </row>
        <row r="58">
          <cell r="C58" t="str">
            <v>Avg_Rev_Per_Minute</v>
          </cell>
          <cell r="D58">
            <v>0.15659999999999999</v>
          </cell>
          <cell r="E58">
            <v>0.1416</v>
          </cell>
          <cell r="F58">
            <v>0.13320000000000001</v>
          </cell>
          <cell r="G58">
            <v>0.14280000000000001</v>
          </cell>
          <cell r="H58">
            <v>0.1207</v>
          </cell>
          <cell r="I58">
            <v>0.1182</v>
          </cell>
          <cell r="J58">
            <v>0.11940000000000001</v>
          </cell>
          <cell r="K58">
            <v>0.11940000000000001</v>
          </cell>
          <cell r="L58">
            <v>0.127</v>
          </cell>
          <cell r="M58">
            <v>0.13669999999999999</v>
          </cell>
          <cell r="N58">
            <v>0.15820000000000001</v>
          </cell>
          <cell r="O58">
            <v>0.1389</v>
          </cell>
          <cell r="P58">
            <v>0.1552</v>
          </cell>
          <cell r="Q58">
            <v>0.16</v>
          </cell>
          <cell r="R58">
            <v>0.16259999999999999</v>
          </cell>
          <cell r="S58">
            <v>0.159</v>
          </cell>
          <cell r="T58">
            <v>0.1389</v>
          </cell>
          <cell r="U58">
            <v>0.16209999999999999</v>
          </cell>
          <cell r="V58">
            <v>0.14940000000000001</v>
          </cell>
          <cell r="W58">
            <v>0.14779999999999999</v>
          </cell>
          <cell r="X58">
            <v>0.15290000000000001</v>
          </cell>
          <cell r="Y58">
            <v>0.14319999999999999</v>
          </cell>
          <cell r="Z58">
            <v>0.1406</v>
          </cell>
          <cell r="AA58">
            <v>0.1447</v>
          </cell>
          <cell r="AB58">
            <v>0.14280000000000001</v>
          </cell>
          <cell r="AC58">
            <v>0.13569999999999999</v>
          </cell>
          <cell r="AD58">
            <v>0.13089999999999999</v>
          </cell>
          <cell r="AE58">
            <v>0.12509999999999999</v>
          </cell>
          <cell r="AF58">
            <v>0.1305</v>
          </cell>
          <cell r="AG58">
            <v>0.1237</v>
          </cell>
          <cell r="AH58">
            <v>0.11600000000000001</v>
          </cell>
          <cell r="AI58">
            <v>0.11269999999999999</v>
          </cell>
          <cell r="AJ58">
            <v>0.11749999999999999</v>
          </cell>
          <cell r="AK58">
            <v>0.13589999999999999</v>
          </cell>
          <cell r="AL58">
            <v>0.1134</v>
          </cell>
          <cell r="AM58">
            <v>0.1067</v>
          </cell>
          <cell r="AN58">
            <v>0.1174</v>
          </cell>
          <cell r="AO58">
            <v>0.11269999999999999</v>
          </cell>
          <cell r="AP58">
            <v>0.1201</v>
          </cell>
          <cell r="AQ58">
            <v>0.11310000000000001</v>
          </cell>
          <cell r="AR58">
            <v>0.11940000000000001</v>
          </cell>
          <cell r="AS58">
            <v>0.11749999999999999</v>
          </cell>
          <cell r="AT58">
            <v>5.8045</v>
          </cell>
          <cell r="AU58">
            <v>4.5787000000000004</v>
          </cell>
          <cell r="AV58">
            <v>4.2737999999999996</v>
          </cell>
          <cell r="AW58">
            <v>0.113</v>
          </cell>
          <cell r="AX58">
            <v>4.4916999999999998</v>
          </cell>
          <cell r="AY58">
            <v>0.1067</v>
          </cell>
          <cell r="AZ58">
            <v>0.11360000000000001</v>
          </cell>
        </row>
        <row r="59">
          <cell r="B59" t="str">
            <v>Other</v>
          </cell>
        </row>
        <row r="60">
          <cell r="B60" t="str">
            <v>Admin</v>
          </cell>
          <cell r="C60" t="str">
            <v>Amount</v>
          </cell>
          <cell r="D60">
            <v>792.34400000000005</v>
          </cell>
          <cell r="E60">
            <v>467.28</v>
          </cell>
          <cell r="F60">
            <v>267.065</v>
          </cell>
          <cell r="G60">
            <v>1526.6890000000001</v>
          </cell>
          <cell r="H60">
            <v>477.72800000000001</v>
          </cell>
          <cell r="I60">
            <v>14.02</v>
          </cell>
          <cell r="J60">
            <v>0</v>
          </cell>
          <cell r="K60">
            <v>491.74799999999999</v>
          </cell>
          <cell r="L60">
            <v>196.61060000000001</v>
          </cell>
          <cell r="M60">
            <v>4042.4355</v>
          </cell>
          <cell r="N60">
            <v>335.86</v>
          </cell>
          <cell r="O60">
            <v>4574.9061000000002</v>
          </cell>
          <cell r="P60">
            <v>0</v>
          </cell>
          <cell r="Q60">
            <v>1095.78</v>
          </cell>
          <cell r="R60">
            <v>497.71</v>
          </cell>
          <cell r="S60">
            <v>1593.49</v>
          </cell>
          <cell r="T60">
            <v>8186.8330999999998</v>
          </cell>
          <cell r="U60">
            <v>317.11</v>
          </cell>
          <cell r="V60">
            <v>790.07749999999999</v>
          </cell>
          <cell r="W60">
            <v>1132.0184999999999</v>
          </cell>
          <cell r="X60">
            <v>2239.2060000000001</v>
          </cell>
          <cell r="Y60">
            <v>367.9425</v>
          </cell>
          <cell r="Z60">
            <v>164.49600000000001</v>
          </cell>
          <cell r="AA60">
            <v>-72.296000000000006</v>
          </cell>
          <cell r="AB60">
            <v>460.14249999999998</v>
          </cell>
          <cell r="AC60">
            <v>0</v>
          </cell>
          <cell r="AD60">
            <v>3761.69</v>
          </cell>
          <cell r="AE60">
            <v>51.728400000000001</v>
          </cell>
          <cell r="AF60">
            <v>3813.4184</v>
          </cell>
          <cell r="AG60">
            <v>-290.334</v>
          </cell>
          <cell r="AH60">
            <v>12.973000000000001</v>
          </cell>
          <cell r="AI60">
            <v>438.16180000000003</v>
          </cell>
          <cell r="AJ60">
            <v>160.80080000000001</v>
          </cell>
          <cell r="AK60">
            <v>6673.5676999999996</v>
          </cell>
          <cell r="AL60">
            <v>1474.8322000000001</v>
          </cell>
          <cell r="AM60">
            <v>1112.71</v>
          </cell>
          <cell r="AN60">
            <v>19251.588100000001</v>
          </cell>
          <cell r="AO60">
            <v>21839.130300000001</v>
          </cell>
          <cell r="AP60">
            <v>77.175399999999996</v>
          </cell>
          <cell r="AQ60">
            <v>34161.123</v>
          </cell>
          <cell r="AR60">
            <v>139.49889999999999</v>
          </cell>
          <cell r="AS60">
            <v>34377.797299999998</v>
          </cell>
          <cell r="AT60">
            <v>2792.85</v>
          </cell>
          <cell r="AU60">
            <v>94.962000000000003</v>
          </cell>
          <cell r="AV60">
            <v>8802.3207999999995</v>
          </cell>
          <cell r="AW60">
            <v>11690.132799999999</v>
          </cell>
          <cell r="AX60">
            <v>-143.435</v>
          </cell>
          <cell r="AY60">
            <v>-143.435</v>
          </cell>
          <cell r="AZ60">
            <v>67763.625400000004</v>
          </cell>
        </row>
        <row r="61">
          <cell r="B61" t="str">
            <v>Promotion</v>
          </cell>
          <cell r="C61" t="str">
            <v>Amount</v>
          </cell>
          <cell r="D61">
            <v>-9136.1800999999996</v>
          </cell>
          <cell r="E61">
            <v>-10556.1369</v>
          </cell>
          <cell r="F61">
            <v>-306.3775</v>
          </cell>
          <cell r="G61">
            <v>-19998.694500000001</v>
          </cell>
          <cell r="H61">
            <v>-188.85329999999999</v>
          </cell>
          <cell r="I61">
            <v>-1045.4833000000001</v>
          </cell>
          <cell r="J61">
            <v>-926.26369999999997</v>
          </cell>
          <cell r="K61">
            <v>-2160.6003000000001</v>
          </cell>
          <cell r="L61">
            <v>-77.276200000000003</v>
          </cell>
          <cell r="M61">
            <v>-26.251799999999999</v>
          </cell>
          <cell r="N61">
            <v>-98.465699999999998</v>
          </cell>
          <cell r="O61">
            <v>-201.99369999999999</v>
          </cell>
          <cell r="P61">
            <v>-10.7624</v>
          </cell>
          <cell r="Q61">
            <v>-57.345799999999997</v>
          </cell>
          <cell r="R61">
            <v>-30.0124</v>
          </cell>
          <cell r="S61">
            <v>-98.120599999999996</v>
          </cell>
          <cell r="T61">
            <v>-22459.409100000001</v>
          </cell>
          <cell r="U61">
            <v>-45.622</v>
          </cell>
          <cell r="V61">
            <v>-99.956699999999998</v>
          </cell>
          <cell r="W61">
            <v>-621.69979999999998</v>
          </cell>
          <cell r="X61">
            <v>-767.27850000000001</v>
          </cell>
          <cell r="Y61">
            <v>2213.3721</v>
          </cell>
          <cell r="Z61">
            <v>-175.60659999999999</v>
          </cell>
          <cell r="AA61">
            <v>-1077.3732</v>
          </cell>
          <cell r="AB61">
            <v>960.39229999999998</v>
          </cell>
          <cell r="AC61">
            <v>-357.44580000000002</v>
          </cell>
          <cell r="AD61">
            <v>-4834.2776000000003</v>
          </cell>
          <cell r="AE61">
            <v>-998.98239999999998</v>
          </cell>
          <cell r="AF61">
            <v>-6190.7057999999997</v>
          </cell>
          <cell r="AG61">
            <v>-6928.2883000000002</v>
          </cell>
          <cell r="AH61">
            <v>-2829.5581999999999</v>
          </cell>
          <cell r="AI61">
            <v>-696.82489999999996</v>
          </cell>
          <cell r="AJ61">
            <v>-10454.671399999999</v>
          </cell>
          <cell r="AK61">
            <v>-16452.2634</v>
          </cell>
          <cell r="AL61">
            <v>-3875.6727000000001</v>
          </cell>
          <cell r="AM61">
            <v>-1350.0261</v>
          </cell>
          <cell r="AN61">
            <v>-2481.7251000000001</v>
          </cell>
          <cell r="AO61">
            <v>-7707.4238999999998</v>
          </cell>
          <cell r="AP61">
            <v>-7131.2884999999997</v>
          </cell>
          <cell r="AQ61">
            <v>-4691.9098999999997</v>
          </cell>
          <cell r="AR61">
            <v>-14807.2858</v>
          </cell>
          <cell r="AS61">
            <v>-26630.484199999999</v>
          </cell>
          <cell r="AT61">
            <v>-2574.4603999999999</v>
          </cell>
          <cell r="AU61">
            <v>-6580.0627000000004</v>
          </cell>
          <cell r="AV61">
            <v>-14424.350399999999</v>
          </cell>
          <cell r="AW61">
            <v>-23578.873500000002</v>
          </cell>
          <cell r="AX61">
            <v>-6337.0317999999997</v>
          </cell>
          <cell r="AY61">
            <v>-6337.0317999999997</v>
          </cell>
          <cell r="AZ61">
            <v>-64253.813399999999</v>
          </cell>
        </row>
        <row r="62">
          <cell r="B62" t="str">
            <v>International</v>
          </cell>
          <cell r="C62" t="str">
            <v>Amount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-78.39</v>
          </cell>
          <cell r="I62">
            <v>0</v>
          </cell>
          <cell r="J62">
            <v>0</v>
          </cell>
          <cell r="K62">
            <v>-78.39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-2942.4630999999999</v>
          </cell>
          <cell r="S62">
            <v>-2942.4630999999999</v>
          </cell>
          <cell r="T62">
            <v>-3020.8530999999998</v>
          </cell>
          <cell r="U62">
            <v>0</v>
          </cell>
          <cell r="V62">
            <v>0</v>
          </cell>
          <cell r="W62">
            <v>29.385999999999999</v>
          </cell>
          <cell r="X62">
            <v>29.385999999999999</v>
          </cell>
          <cell r="Y62">
            <v>-3.5981000000000001</v>
          </cell>
          <cell r="Z62">
            <v>0</v>
          </cell>
          <cell r="AA62">
            <v>0</v>
          </cell>
          <cell r="AB62">
            <v>-3.5981000000000001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-14.4649</v>
          </cell>
          <cell r="AI62">
            <v>0</v>
          </cell>
          <cell r="AJ62">
            <v>-14.4649</v>
          </cell>
          <cell r="AK62">
            <v>11.323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-12.5632</v>
          </cell>
          <cell r="AY62">
            <v>-12.5632</v>
          </cell>
          <cell r="AZ62">
            <v>-12.5632</v>
          </cell>
        </row>
        <row r="63">
          <cell r="B63" t="str">
            <v>IVR</v>
          </cell>
          <cell r="C63" t="str">
            <v>Amount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0.38229999999999997</v>
          </cell>
          <cell r="V63">
            <v>7175.8424999999997</v>
          </cell>
          <cell r="W63">
            <v>16606.803100000001</v>
          </cell>
          <cell r="X63">
            <v>23783.027900000001</v>
          </cell>
          <cell r="Y63">
            <v>4071.2312000000002</v>
          </cell>
          <cell r="Z63">
            <v>6786.2196999999996</v>
          </cell>
          <cell r="AA63">
            <v>11796.013000000001</v>
          </cell>
          <cell r="AB63">
            <v>22653.463899999999</v>
          </cell>
          <cell r="AC63">
            <v>6030.5203000000001</v>
          </cell>
          <cell r="AD63">
            <v>5792.5407999999998</v>
          </cell>
          <cell r="AE63">
            <v>43620.81</v>
          </cell>
          <cell r="AF63">
            <v>55443.871099999997</v>
          </cell>
          <cell r="AG63">
            <v>1379.4516000000001</v>
          </cell>
          <cell r="AH63">
            <v>886.32370000000003</v>
          </cell>
          <cell r="AI63">
            <v>661.86980000000005</v>
          </cell>
          <cell r="AJ63">
            <v>2927.6451000000002</v>
          </cell>
          <cell r="AK63">
            <v>104808.008</v>
          </cell>
          <cell r="AL63">
            <v>926.90589999999997</v>
          </cell>
          <cell r="AM63">
            <v>680.44619999999998</v>
          </cell>
          <cell r="AN63">
            <v>554.43430000000001</v>
          </cell>
          <cell r="AO63">
            <v>2161.7864</v>
          </cell>
          <cell r="AP63">
            <v>3427.0436</v>
          </cell>
          <cell r="AQ63">
            <v>1157.8539000000001</v>
          </cell>
          <cell r="AR63">
            <v>509.56060000000002</v>
          </cell>
          <cell r="AS63">
            <v>5094.4580999999998</v>
          </cell>
          <cell r="AT63">
            <v>402.88049999999998</v>
          </cell>
          <cell r="AU63">
            <v>472.67129999999997</v>
          </cell>
          <cell r="AV63">
            <v>932.2491</v>
          </cell>
          <cell r="AW63">
            <v>1807.8009</v>
          </cell>
          <cell r="AX63">
            <v>684.05070000000001</v>
          </cell>
          <cell r="AY63">
            <v>684.05070000000001</v>
          </cell>
          <cell r="AZ63">
            <v>9748.0961000000007</v>
          </cell>
        </row>
        <row r="64">
          <cell r="B64" t="str">
            <v>Lists</v>
          </cell>
          <cell r="C64" t="str">
            <v>Amount</v>
          </cell>
          <cell r="D64">
            <v>11650.400799999999</v>
          </cell>
          <cell r="E64">
            <v>6228.0982000000004</v>
          </cell>
          <cell r="F64">
            <v>6831.7488000000003</v>
          </cell>
          <cell r="G64">
            <v>24710.247800000001</v>
          </cell>
          <cell r="H64">
            <v>29277.439699999999</v>
          </cell>
          <cell r="I64">
            <v>4337.9906000000001</v>
          </cell>
          <cell r="J64">
            <v>8762.3066999999992</v>
          </cell>
          <cell r="K64">
            <v>42377.737000000001</v>
          </cell>
          <cell r="L64">
            <v>7019.5290999999997</v>
          </cell>
          <cell r="M64">
            <v>3357.2505999999998</v>
          </cell>
          <cell r="N64">
            <v>2972.3575999999998</v>
          </cell>
          <cell r="O64">
            <v>13349.1373</v>
          </cell>
          <cell r="P64">
            <v>12394.386200000001</v>
          </cell>
          <cell r="Q64">
            <v>50366.819300000003</v>
          </cell>
          <cell r="R64">
            <v>3723.3746999999998</v>
          </cell>
          <cell r="S64">
            <v>66484.580199999997</v>
          </cell>
          <cell r="T64">
            <v>146921.7023</v>
          </cell>
          <cell r="U64">
            <v>13438.311</v>
          </cell>
          <cell r="V64">
            <v>40676.801099999997</v>
          </cell>
          <cell r="W64">
            <v>23149.796399999999</v>
          </cell>
          <cell r="X64">
            <v>77264.908500000005</v>
          </cell>
          <cell r="Y64">
            <v>11965.6664</v>
          </cell>
          <cell r="Z64">
            <v>21604.6829</v>
          </cell>
          <cell r="AA64">
            <v>25448.787799999998</v>
          </cell>
          <cell r="AB64">
            <v>59019.1371</v>
          </cell>
          <cell r="AC64">
            <v>8829.5972999999994</v>
          </cell>
          <cell r="AD64">
            <v>12958.489299999999</v>
          </cell>
          <cell r="AE64">
            <v>23098.263599999998</v>
          </cell>
          <cell r="AF64">
            <v>44886.350200000001</v>
          </cell>
          <cell r="AG64">
            <v>27409.182100000002</v>
          </cell>
          <cell r="AH64">
            <v>14264.9954</v>
          </cell>
          <cell r="AI64">
            <v>20432.236799999999</v>
          </cell>
          <cell r="AJ64">
            <v>62106.414299999997</v>
          </cell>
          <cell r="AK64">
            <v>243276.8101</v>
          </cell>
          <cell r="AL64">
            <v>6458.8477999999996</v>
          </cell>
          <cell r="AM64">
            <v>3690.1878999999999</v>
          </cell>
          <cell r="AN64">
            <v>2240.7453</v>
          </cell>
          <cell r="AO64">
            <v>12389.781000000001</v>
          </cell>
          <cell r="AP64">
            <v>3135.0961000000002</v>
          </cell>
          <cell r="AQ64">
            <v>1106.44</v>
          </cell>
          <cell r="AR64">
            <v>401.44979999999998</v>
          </cell>
          <cell r="AS64">
            <v>4642.9858999999997</v>
          </cell>
          <cell r="AT64">
            <v>1369.076</v>
          </cell>
          <cell r="AU64">
            <v>1409.2608</v>
          </cell>
          <cell r="AV64">
            <v>1304.8104000000001</v>
          </cell>
          <cell r="AW64">
            <v>4083.1471999999999</v>
          </cell>
          <cell r="AX64">
            <v>829.92899999999997</v>
          </cell>
          <cell r="AY64">
            <v>829.92899999999997</v>
          </cell>
          <cell r="AZ64">
            <v>21945.843099999998</v>
          </cell>
        </row>
        <row r="65">
          <cell r="B65" t="str">
            <v>Software</v>
          </cell>
          <cell r="C65" t="str">
            <v>Amount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78.39</v>
          </cell>
          <cell r="I65">
            <v>0</v>
          </cell>
          <cell r="J65">
            <v>151.87</v>
          </cell>
          <cell r="K65">
            <v>230.26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230.26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132.63999999999999</v>
          </cell>
          <cell r="AM65">
            <v>494.29</v>
          </cell>
          <cell r="AN65">
            <v>0</v>
          </cell>
          <cell r="AO65">
            <v>626.92999999999995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626.92999999999995</v>
          </cell>
        </row>
        <row r="66">
          <cell r="B66" t="str">
            <v>Write Offs</v>
          </cell>
          <cell r="C66" t="str">
            <v>Amount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-20773.035199999998</v>
          </cell>
          <cell r="S66">
            <v>-20773.035199999998</v>
          </cell>
          <cell r="T66">
            <v>-20773.035199999998</v>
          </cell>
          <cell r="U66">
            <v>0</v>
          </cell>
          <cell r="V66">
            <v>-59.94</v>
          </cell>
          <cell r="W66">
            <v>-35107.655400000003</v>
          </cell>
          <cell r="X66">
            <v>-35167.595399999998</v>
          </cell>
          <cell r="Y66">
            <v>1630.4486999999999</v>
          </cell>
          <cell r="Z66">
            <v>-84805.494099999996</v>
          </cell>
          <cell r="AA66">
            <v>599.37180000000001</v>
          </cell>
          <cell r="AB66">
            <v>-82575.673599999995</v>
          </cell>
          <cell r="AC66">
            <v>-41722.2019</v>
          </cell>
          <cell r="AD66">
            <v>-23765.2706</v>
          </cell>
          <cell r="AE66">
            <v>-18068.561399999999</v>
          </cell>
          <cell r="AF66">
            <v>-83556.033899999995</v>
          </cell>
          <cell r="AG66">
            <v>-10423.9671</v>
          </cell>
          <cell r="AH66">
            <v>942.27679999999998</v>
          </cell>
          <cell r="AI66">
            <v>-194225.4479</v>
          </cell>
          <cell r="AJ66">
            <v>-203707.13819999999</v>
          </cell>
          <cell r="AK66">
            <v>-405006.4411</v>
          </cell>
          <cell r="AL66">
            <v>299.8261</v>
          </cell>
          <cell r="AM66">
            <v>2199.2721999999999</v>
          </cell>
          <cell r="AN66">
            <v>-71270.282500000001</v>
          </cell>
          <cell r="AO66">
            <v>-68771.184200000003</v>
          </cell>
          <cell r="AP66">
            <v>-2973.9603999999999</v>
          </cell>
          <cell r="AQ66">
            <v>-123.1832</v>
          </cell>
          <cell r="AR66">
            <v>-204868.62220000001</v>
          </cell>
          <cell r="AS66">
            <v>-207965.76579999999</v>
          </cell>
          <cell r="AT66">
            <v>-76581.261899999998</v>
          </cell>
          <cell r="AU66">
            <v>-37871.668899999997</v>
          </cell>
          <cell r="AV66">
            <v>-62004.772299999997</v>
          </cell>
          <cell r="AW66">
            <v>-176457.70310000001</v>
          </cell>
          <cell r="AX66">
            <v>-127931.118</v>
          </cell>
          <cell r="AY66">
            <v>-127931.118</v>
          </cell>
          <cell r="AZ66">
            <v>-581125.77110000001</v>
          </cell>
        </row>
      </sheetData>
      <sheetData sheetId="11" refreshError="1"/>
      <sheetData sheetId="12" refreshError="1">
        <row r="1">
          <cell r="A1" t="str">
            <v>All amount are in Canadian Dollars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  <cell r="M1" t="str">
            <v>11</v>
          </cell>
          <cell r="N1" t="str">
            <v>12</v>
          </cell>
          <cell r="P1">
            <v>27</v>
          </cell>
          <cell r="Q1">
            <v>28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 t="str">
            <v>31</v>
          </cell>
          <cell r="AF1" t="str">
            <v>32</v>
          </cell>
          <cell r="AG1" t="str">
            <v>33</v>
          </cell>
          <cell r="AH1" t="str">
            <v>34</v>
          </cell>
          <cell r="AI1" t="str">
            <v>35</v>
          </cell>
          <cell r="AJ1" t="str">
            <v>36</v>
          </cell>
          <cell r="AK1" t="str">
            <v>37</v>
          </cell>
          <cell r="AL1" t="str">
            <v>38</v>
          </cell>
          <cell r="AM1" t="str">
            <v>39</v>
          </cell>
          <cell r="AN1" t="str">
            <v>40</v>
          </cell>
          <cell r="AO1" t="str">
            <v>41</v>
          </cell>
          <cell r="AP1" t="str">
            <v>42</v>
          </cell>
          <cell r="AQ1" t="str">
            <v>43</v>
          </cell>
        </row>
        <row r="4">
          <cell r="D4" t="str">
            <v>Opening</v>
          </cell>
          <cell r="E4" t="str">
            <v>YTD Actuals 2004</v>
          </cell>
          <cell r="P4" t="str">
            <v>FYE</v>
          </cell>
          <cell r="S4" t="str">
            <v>Budget 2005</v>
          </cell>
          <cell r="AF4" t="str">
            <v>2006 Projection</v>
          </cell>
        </row>
        <row r="5">
          <cell r="D5" t="str">
            <v>December 2003</v>
          </cell>
          <cell r="E5" t="str">
            <v>Jan</v>
          </cell>
          <cell r="F5" t="str">
            <v>Feb</v>
          </cell>
          <cell r="G5" t="str">
            <v>Mar</v>
          </cell>
          <cell r="H5" t="str">
            <v>Apr</v>
          </cell>
          <cell r="I5" t="str">
            <v>May</v>
          </cell>
          <cell r="J5" t="str">
            <v>Jun</v>
          </cell>
          <cell r="K5" t="str">
            <v>Jul</v>
          </cell>
          <cell r="L5" t="str">
            <v>Aug</v>
          </cell>
          <cell r="M5" t="str">
            <v>Sept</v>
          </cell>
          <cell r="N5" t="str">
            <v>Oct</v>
          </cell>
          <cell r="O5" t="str">
            <v>YTD Actual</v>
          </cell>
          <cell r="P5" t="str">
            <v>Nov</v>
          </cell>
          <cell r="Q5" t="str">
            <v>Dec</v>
          </cell>
          <cell r="R5" t="str">
            <v>Total 2004</v>
          </cell>
          <cell r="S5" t="str">
            <v>Jan</v>
          </cell>
          <cell r="T5" t="str">
            <v>Feb</v>
          </cell>
          <cell r="U5" t="str">
            <v>Mar</v>
          </cell>
          <cell r="V5" t="str">
            <v>April</v>
          </cell>
          <cell r="W5" t="str">
            <v>May</v>
          </cell>
          <cell r="X5" t="str">
            <v>Jun</v>
          </cell>
          <cell r="Y5" t="str">
            <v>Jul</v>
          </cell>
          <cell r="Z5" t="str">
            <v>Aug</v>
          </cell>
          <cell r="AA5" t="str">
            <v>Sept</v>
          </cell>
          <cell r="AB5" t="str">
            <v>Oct</v>
          </cell>
          <cell r="AC5" t="str">
            <v>Nov</v>
          </cell>
          <cell r="AD5" t="str">
            <v>Dec</v>
          </cell>
          <cell r="AE5" t="str">
            <v>Total Budget 2004</v>
          </cell>
          <cell r="AF5" t="str">
            <v>Jan</v>
          </cell>
          <cell r="AG5" t="str">
            <v>Feb</v>
          </cell>
          <cell r="AH5" t="str">
            <v>Mar</v>
          </cell>
          <cell r="AI5" t="str">
            <v>April</v>
          </cell>
          <cell r="AJ5" t="str">
            <v>May</v>
          </cell>
          <cell r="AK5" t="str">
            <v>Jun</v>
          </cell>
          <cell r="AL5" t="str">
            <v>Jul</v>
          </cell>
          <cell r="AM5" t="str">
            <v>Aug</v>
          </cell>
          <cell r="AN5" t="str">
            <v>Sept</v>
          </cell>
          <cell r="AO5" t="str">
            <v>Oct</v>
          </cell>
          <cell r="AP5" t="str">
            <v>Nov</v>
          </cell>
          <cell r="AQ5" t="str">
            <v>Dec</v>
          </cell>
        </row>
        <row r="7">
          <cell r="A7" t="str">
            <v>Total Fax Broadcast revenue</v>
          </cell>
          <cell r="B7" t="str">
            <v>% of Total</v>
          </cell>
          <cell r="E7">
            <v>1065182</v>
          </cell>
          <cell r="F7">
            <v>1307862</v>
          </cell>
          <cell r="G7">
            <v>1742589</v>
          </cell>
          <cell r="H7">
            <v>1348591</v>
          </cell>
          <cell r="I7">
            <v>1210839</v>
          </cell>
          <cell r="J7">
            <v>1250693</v>
          </cell>
          <cell r="K7">
            <v>945426</v>
          </cell>
          <cell r="L7">
            <v>1100767</v>
          </cell>
          <cell r="M7">
            <v>1413418</v>
          </cell>
          <cell r="N7">
            <v>1139028</v>
          </cell>
          <cell r="O7">
            <v>12524395</v>
          </cell>
          <cell r="P7">
            <v>759344</v>
          </cell>
          <cell r="Q7">
            <v>651039</v>
          </cell>
          <cell r="R7">
            <v>13934778</v>
          </cell>
          <cell r="S7">
            <v>1350000</v>
          </cell>
          <cell r="T7">
            <v>1350000</v>
          </cell>
          <cell r="U7">
            <v>1500000</v>
          </cell>
          <cell r="V7">
            <v>1500000</v>
          </cell>
          <cell r="W7">
            <v>1500000</v>
          </cell>
          <cell r="X7">
            <v>1200000</v>
          </cell>
          <cell r="Y7">
            <v>1050000.0000000002</v>
          </cell>
          <cell r="Z7">
            <v>900000</v>
          </cell>
          <cell r="AA7">
            <v>1500000</v>
          </cell>
          <cell r="AB7">
            <v>1500000</v>
          </cell>
          <cell r="AC7">
            <v>900000</v>
          </cell>
          <cell r="AD7">
            <v>750000</v>
          </cell>
          <cell r="AE7">
            <v>15000000</v>
          </cell>
        </row>
        <row r="8">
          <cell r="A8" t="str">
            <v>Direct</v>
          </cell>
          <cell r="B8">
            <v>0.5</v>
          </cell>
          <cell r="E8">
            <v>532591</v>
          </cell>
          <cell r="F8">
            <v>653931</v>
          </cell>
          <cell r="G8">
            <v>871294.5</v>
          </cell>
          <cell r="H8">
            <v>674295.5</v>
          </cell>
          <cell r="I8">
            <v>605419.5</v>
          </cell>
          <cell r="J8">
            <v>625346.5</v>
          </cell>
          <cell r="K8">
            <v>472713</v>
          </cell>
          <cell r="L8">
            <v>550383.5</v>
          </cell>
          <cell r="M8">
            <v>706709</v>
          </cell>
          <cell r="N8">
            <v>569514</v>
          </cell>
          <cell r="O8">
            <v>6262197.5</v>
          </cell>
          <cell r="P8">
            <v>379672</v>
          </cell>
          <cell r="Q8">
            <v>325519.5</v>
          </cell>
          <cell r="R8">
            <v>6967389</v>
          </cell>
          <cell r="S8">
            <v>675000</v>
          </cell>
          <cell r="T8">
            <v>675000</v>
          </cell>
          <cell r="U8">
            <v>750000</v>
          </cell>
          <cell r="V8">
            <v>750000</v>
          </cell>
          <cell r="W8">
            <v>750000</v>
          </cell>
          <cell r="X8">
            <v>600000</v>
          </cell>
          <cell r="Y8">
            <v>525000.00000000012</v>
          </cell>
          <cell r="Z8">
            <v>450000</v>
          </cell>
          <cell r="AA8">
            <v>750000</v>
          </cell>
          <cell r="AB8">
            <v>750000</v>
          </cell>
          <cell r="AC8">
            <v>450000</v>
          </cell>
          <cell r="AD8">
            <v>375000</v>
          </cell>
          <cell r="AE8">
            <v>7500000</v>
          </cell>
        </row>
        <row r="9">
          <cell r="A9" t="str">
            <v>Referral</v>
          </cell>
          <cell r="B9">
            <v>0.25</v>
          </cell>
          <cell r="E9">
            <v>266295.5</v>
          </cell>
          <cell r="F9">
            <v>326965.5</v>
          </cell>
          <cell r="G9">
            <v>435647.25</v>
          </cell>
          <cell r="H9">
            <v>337147.75</v>
          </cell>
          <cell r="I9">
            <v>302709.75</v>
          </cell>
          <cell r="J9">
            <v>312673.25</v>
          </cell>
          <cell r="K9">
            <v>236356.5</v>
          </cell>
          <cell r="L9">
            <v>275191.75</v>
          </cell>
          <cell r="M9">
            <v>353354.5</v>
          </cell>
          <cell r="N9">
            <v>284757</v>
          </cell>
          <cell r="O9">
            <v>3131098.75</v>
          </cell>
          <cell r="P9">
            <v>189836</v>
          </cell>
          <cell r="Q9">
            <v>162759.75</v>
          </cell>
          <cell r="R9">
            <v>3483694.5</v>
          </cell>
          <cell r="S9">
            <v>337500</v>
          </cell>
          <cell r="T9">
            <v>337500</v>
          </cell>
          <cell r="U9">
            <v>375000</v>
          </cell>
          <cell r="V9">
            <v>375000</v>
          </cell>
          <cell r="W9">
            <v>375000</v>
          </cell>
          <cell r="X9">
            <v>300000</v>
          </cell>
          <cell r="Y9">
            <v>262500.00000000006</v>
          </cell>
          <cell r="Z9">
            <v>225000</v>
          </cell>
          <cell r="AA9">
            <v>375000</v>
          </cell>
          <cell r="AB9">
            <v>375000</v>
          </cell>
          <cell r="AC9">
            <v>225000</v>
          </cell>
          <cell r="AD9">
            <v>187500</v>
          </cell>
          <cell r="AE9">
            <v>3750000</v>
          </cell>
        </row>
        <row r="10">
          <cell r="A10" t="str">
            <v>Wholesale</v>
          </cell>
          <cell r="B10">
            <v>0.25</v>
          </cell>
          <cell r="E10">
            <v>266295.5</v>
          </cell>
          <cell r="F10">
            <v>326965.5</v>
          </cell>
          <cell r="G10">
            <v>435647.25</v>
          </cell>
          <cell r="H10">
            <v>337147.75</v>
          </cell>
          <cell r="I10">
            <v>302709.75</v>
          </cell>
          <cell r="J10">
            <v>312673.25</v>
          </cell>
          <cell r="K10">
            <v>236356.5</v>
          </cell>
          <cell r="L10">
            <v>275191.75</v>
          </cell>
          <cell r="M10">
            <v>353354.5</v>
          </cell>
          <cell r="N10">
            <v>284757</v>
          </cell>
          <cell r="O10">
            <v>3131098.75</v>
          </cell>
          <cell r="P10">
            <v>189836</v>
          </cell>
          <cell r="Q10">
            <v>162759.75</v>
          </cell>
          <cell r="R10">
            <v>3483694.5</v>
          </cell>
          <cell r="S10">
            <v>337500</v>
          </cell>
          <cell r="T10">
            <v>337500</v>
          </cell>
          <cell r="U10">
            <v>375000</v>
          </cell>
          <cell r="V10">
            <v>375000</v>
          </cell>
          <cell r="W10">
            <v>375000</v>
          </cell>
          <cell r="X10">
            <v>300000</v>
          </cell>
          <cell r="Y10">
            <v>262500.00000000006</v>
          </cell>
          <cell r="Z10">
            <v>225000</v>
          </cell>
          <cell r="AA10">
            <v>375000</v>
          </cell>
          <cell r="AB10">
            <v>375000</v>
          </cell>
          <cell r="AC10">
            <v>225000</v>
          </cell>
          <cell r="AD10">
            <v>187500</v>
          </cell>
          <cell r="AE10">
            <v>3750000</v>
          </cell>
        </row>
        <row r="12">
          <cell r="A12" t="str">
            <v>Total Voice Broadcast revenue</v>
          </cell>
          <cell r="E12">
            <v>46183</v>
          </cell>
          <cell r="F12">
            <v>52487</v>
          </cell>
          <cell r="G12">
            <v>62899</v>
          </cell>
          <cell r="H12">
            <v>78687</v>
          </cell>
          <cell r="I12">
            <v>119098</v>
          </cell>
          <cell r="J12">
            <v>176168</v>
          </cell>
          <cell r="K12">
            <v>121280</v>
          </cell>
          <cell r="L12">
            <v>149689</v>
          </cell>
          <cell r="M12">
            <v>50177</v>
          </cell>
          <cell r="N12">
            <v>82416</v>
          </cell>
          <cell r="O12">
            <v>939084</v>
          </cell>
          <cell r="P12">
            <v>153732</v>
          </cell>
          <cell r="Q12">
            <v>146484</v>
          </cell>
          <cell r="R12">
            <v>1239300</v>
          </cell>
          <cell r="S12">
            <v>560000</v>
          </cell>
          <cell r="T12">
            <v>630000</v>
          </cell>
          <cell r="U12">
            <v>770000</v>
          </cell>
          <cell r="V12">
            <v>700000</v>
          </cell>
          <cell r="W12">
            <v>700000</v>
          </cell>
          <cell r="X12">
            <v>560000</v>
          </cell>
          <cell r="Y12">
            <v>490000</v>
          </cell>
          <cell r="Z12">
            <v>420000</v>
          </cell>
          <cell r="AA12">
            <v>700000</v>
          </cell>
          <cell r="AB12">
            <v>700000</v>
          </cell>
          <cell r="AC12">
            <v>420000</v>
          </cell>
          <cell r="AD12">
            <v>350000</v>
          </cell>
          <cell r="AE12">
            <v>7000000</v>
          </cell>
        </row>
        <row r="13">
          <cell r="A13" t="str">
            <v>Direct</v>
          </cell>
          <cell r="B13">
            <v>0.5</v>
          </cell>
          <cell r="E13">
            <v>23091.5</v>
          </cell>
          <cell r="F13">
            <v>26243.5</v>
          </cell>
          <cell r="G13">
            <v>31449.5</v>
          </cell>
          <cell r="H13">
            <v>39343.5</v>
          </cell>
          <cell r="I13">
            <v>59549</v>
          </cell>
          <cell r="J13">
            <v>88084</v>
          </cell>
          <cell r="K13">
            <v>60640</v>
          </cell>
          <cell r="L13">
            <v>74844.5</v>
          </cell>
          <cell r="M13">
            <v>25088.5</v>
          </cell>
          <cell r="N13">
            <v>41208</v>
          </cell>
          <cell r="O13">
            <v>469542</v>
          </cell>
          <cell r="P13">
            <v>76866</v>
          </cell>
          <cell r="Q13">
            <v>73242</v>
          </cell>
          <cell r="R13">
            <v>619650</v>
          </cell>
          <cell r="S13">
            <v>280000</v>
          </cell>
          <cell r="T13">
            <v>315000</v>
          </cell>
          <cell r="U13">
            <v>385000</v>
          </cell>
          <cell r="V13">
            <v>350000</v>
          </cell>
          <cell r="W13">
            <v>350000</v>
          </cell>
          <cell r="X13">
            <v>280000</v>
          </cell>
          <cell r="Y13">
            <v>245000</v>
          </cell>
          <cell r="Z13">
            <v>210000</v>
          </cell>
          <cell r="AA13">
            <v>350000</v>
          </cell>
          <cell r="AB13">
            <v>350000</v>
          </cell>
          <cell r="AC13">
            <v>210000</v>
          </cell>
          <cell r="AD13">
            <v>175000</v>
          </cell>
          <cell r="AE13">
            <v>3500000</v>
          </cell>
        </row>
        <row r="14">
          <cell r="A14" t="str">
            <v>Referral</v>
          </cell>
          <cell r="B14">
            <v>0.25</v>
          </cell>
          <cell r="E14">
            <v>11545.75</v>
          </cell>
          <cell r="F14">
            <v>13121.75</v>
          </cell>
          <cell r="G14">
            <v>15724.75</v>
          </cell>
          <cell r="H14">
            <v>19671.75</v>
          </cell>
          <cell r="I14">
            <v>29774.5</v>
          </cell>
          <cell r="J14">
            <v>44042</v>
          </cell>
          <cell r="K14">
            <v>30320</v>
          </cell>
          <cell r="L14">
            <v>37422.25</v>
          </cell>
          <cell r="M14">
            <v>12544.25</v>
          </cell>
          <cell r="N14">
            <v>20604</v>
          </cell>
          <cell r="O14">
            <v>234771</v>
          </cell>
          <cell r="P14">
            <v>38433</v>
          </cell>
          <cell r="Q14">
            <v>36621</v>
          </cell>
          <cell r="R14">
            <v>309825</v>
          </cell>
          <cell r="S14">
            <v>140000</v>
          </cell>
          <cell r="T14">
            <v>157500</v>
          </cell>
          <cell r="U14">
            <v>192500</v>
          </cell>
          <cell r="V14">
            <v>175000</v>
          </cell>
          <cell r="W14">
            <v>175000</v>
          </cell>
          <cell r="X14">
            <v>140000</v>
          </cell>
          <cell r="Y14">
            <v>122500</v>
          </cell>
          <cell r="Z14">
            <v>105000</v>
          </cell>
          <cell r="AA14">
            <v>175000</v>
          </cell>
          <cell r="AB14">
            <v>175000</v>
          </cell>
          <cell r="AC14">
            <v>105000</v>
          </cell>
          <cell r="AD14">
            <v>87500</v>
          </cell>
          <cell r="AE14">
            <v>1750000</v>
          </cell>
        </row>
        <row r="15">
          <cell r="A15" t="str">
            <v>Wholesale</v>
          </cell>
          <cell r="B15">
            <v>0.25</v>
          </cell>
          <cell r="E15">
            <v>11545.75</v>
          </cell>
          <cell r="F15">
            <v>13121.75</v>
          </cell>
          <cell r="G15">
            <v>15724.75</v>
          </cell>
          <cell r="H15">
            <v>19671.75</v>
          </cell>
          <cell r="I15">
            <v>29774.5</v>
          </cell>
          <cell r="J15">
            <v>44042</v>
          </cell>
          <cell r="K15">
            <v>30320</v>
          </cell>
          <cell r="L15">
            <v>37422.25</v>
          </cell>
          <cell r="M15">
            <v>12544.25</v>
          </cell>
          <cell r="N15">
            <v>20604</v>
          </cell>
          <cell r="O15">
            <v>234771</v>
          </cell>
          <cell r="P15">
            <v>38433</v>
          </cell>
          <cell r="Q15">
            <v>36621</v>
          </cell>
          <cell r="R15">
            <v>309825</v>
          </cell>
          <cell r="S15">
            <v>140000</v>
          </cell>
          <cell r="T15">
            <v>157500</v>
          </cell>
          <cell r="U15">
            <v>192500</v>
          </cell>
          <cell r="V15">
            <v>175000</v>
          </cell>
          <cell r="W15">
            <v>175000</v>
          </cell>
          <cell r="X15">
            <v>140000</v>
          </cell>
          <cell r="Y15">
            <v>122500</v>
          </cell>
          <cell r="Z15">
            <v>105000</v>
          </cell>
          <cell r="AA15">
            <v>175000</v>
          </cell>
          <cell r="AB15">
            <v>175000</v>
          </cell>
          <cell r="AC15">
            <v>105000</v>
          </cell>
          <cell r="AD15">
            <v>87500</v>
          </cell>
          <cell r="AE15">
            <v>1750000</v>
          </cell>
        </row>
        <row r="17">
          <cell r="A17" t="str">
            <v>Total Broadcast revenue:</v>
          </cell>
          <cell r="E17">
            <v>1111365</v>
          </cell>
          <cell r="F17">
            <v>1360349</v>
          </cell>
          <cell r="G17">
            <v>1805488</v>
          </cell>
          <cell r="H17">
            <v>1427278</v>
          </cell>
          <cell r="I17">
            <v>1329937</v>
          </cell>
          <cell r="J17">
            <v>1426861</v>
          </cell>
          <cell r="K17">
            <v>1066706</v>
          </cell>
          <cell r="L17">
            <v>1250456</v>
          </cell>
          <cell r="M17">
            <v>1463595</v>
          </cell>
          <cell r="N17">
            <v>1221444</v>
          </cell>
          <cell r="O17">
            <v>13463479</v>
          </cell>
          <cell r="P17">
            <v>913076</v>
          </cell>
          <cell r="Q17">
            <v>797523</v>
          </cell>
          <cell r="R17">
            <v>15174078</v>
          </cell>
          <cell r="S17">
            <v>1910000</v>
          </cell>
          <cell r="T17">
            <v>1980000</v>
          </cell>
          <cell r="U17">
            <v>2270000</v>
          </cell>
          <cell r="V17">
            <v>2200000</v>
          </cell>
          <cell r="W17">
            <v>2200000</v>
          </cell>
          <cell r="X17">
            <v>1760000</v>
          </cell>
          <cell r="Y17">
            <v>1540000.0000000002</v>
          </cell>
          <cell r="Z17">
            <v>1320000</v>
          </cell>
          <cell r="AA17">
            <v>2200000</v>
          </cell>
          <cell r="AB17">
            <v>2200000</v>
          </cell>
          <cell r="AC17">
            <v>1320000</v>
          </cell>
          <cell r="AD17">
            <v>1100000</v>
          </cell>
          <cell r="AE17">
            <v>22000000</v>
          </cell>
          <cell r="AF17">
            <v>826005.34996710892</v>
          </cell>
          <cell r="AG17">
            <v>13608277.429659624</v>
          </cell>
          <cell r="AH17">
            <v>838565.42029404431</v>
          </cell>
          <cell r="AI17">
            <v>856637.14927934215</v>
          </cell>
          <cell r="AJ17">
            <v>941479.62660844275</v>
          </cell>
          <cell r="AK17">
            <v>982650.03407627391</v>
          </cell>
          <cell r="AL17">
            <v>935451.84854068048</v>
          </cell>
          <cell r="AM17">
            <v>1027257.2113910634</v>
          </cell>
          <cell r="AN17">
            <v>893479.14651502215</v>
          </cell>
          <cell r="AO17">
            <v>908805.18918927084</v>
          </cell>
          <cell r="AP17">
            <v>925528.75160882971</v>
          </cell>
          <cell r="AQ17">
            <v>985528.75160882971</v>
          </cell>
        </row>
        <row r="19">
          <cell r="A19" t="str">
            <v>Sensititized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</row>
        <row r="21">
          <cell r="A21" t="str">
            <v>Per Page Pricing</v>
          </cell>
        </row>
        <row r="22">
          <cell r="A22" t="str">
            <v>Sales Price/Page</v>
          </cell>
          <cell r="E22">
            <v>4.0500000000000001E-2</v>
          </cell>
          <cell r="F22">
            <v>3.9399999999999998E-2</v>
          </cell>
          <cell r="G22">
            <v>3.7100000000000001E-2</v>
          </cell>
          <cell r="H22">
            <v>3.6999999999999998E-2</v>
          </cell>
          <cell r="I22">
            <v>3.8699999999999998E-2</v>
          </cell>
          <cell r="J22">
            <v>3.5999999999999997E-2</v>
          </cell>
          <cell r="K22">
            <v>1.9206999999999998E-2</v>
          </cell>
          <cell r="L22">
            <v>1.9219E-2</v>
          </cell>
          <cell r="M22">
            <v>2.3859999999999999E-2</v>
          </cell>
          <cell r="N22">
            <v>1.8350999999999999E-2</v>
          </cell>
        </row>
        <row r="23">
          <cell r="A23" t="str">
            <v>Direct</v>
          </cell>
          <cell r="S23">
            <v>0.02</v>
          </cell>
          <cell r="T23">
            <v>0.02</v>
          </cell>
          <cell r="U23">
            <v>0.02</v>
          </cell>
          <cell r="V23">
            <v>0.02</v>
          </cell>
          <cell r="W23">
            <v>0.02</v>
          </cell>
          <cell r="X23">
            <v>0.02</v>
          </cell>
          <cell r="Y23">
            <v>0.02</v>
          </cell>
          <cell r="Z23">
            <v>0.02</v>
          </cell>
          <cell r="AA23">
            <v>0.02</v>
          </cell>
          <cell r="AB23">
            <v>0.02</v>
          </cell>
          <cell r="AC23">
            <v>0.02</v>
          </cell>
          <cell r="AD23">
            <v>0.02</v>
          </cell>
        </row>
        <row r="24">
          <cell r="A24" t="str">
            <v>Referral</v>
          </cell>
          <cell r="S24">
            <v>0.02</v>
          </cell>
          <cell r="T24">
            <v>0.02</v>
          </cell>
          <cell r="U24">
            <v>0.02</v>
          </cell>
          <cell r="V24">
            <v>0.02</v>
          </cell>
          <cell r="W24">
            <v>0.02</v>
          </cell>
          <cell r="X24">
            <v>0.02</v>
          </cell>
          <cell r="Y24">
            <v>0.02</v>
          </cell>
          <cell r="Z24">
            <v>0.02</v>
          </cell>
          <cell r="AA24">
            <v>0.02</v>
          </cell>
          <cell r="AB24">
            <v>0.02</v>
          </cell>
          <cell r="AC24">
            <v>0.02</v>
          </cell>
          <cell r="AD24">
            <v>0.02</v>
          </cell>
        </row>
        <row r="25">
          <cell r="A25" t="str">
            <v>Wholesale</v>
          </cell>
          <cell r="S25">
            <v>0.03</v>
          </cell>
          <cell r="T25">
            <v>0.03</v>
          </cell>
          <cell r="U25">
            <v>0.03</v>
          </cell>
          <cell r="V25">
            <v>0.03</v>
          </cell>
          <cell r="W25">
            <v>0.03</v>
          </cell>
          <cell r="X25">
            <v>0.03</v>
          </cell>
          <cell r="Y25">
            <v>0.03</v>
          </cell>
          <cell r="Z25">
            <v>0.03</v>
          </cell>
          <cell r="AA25">
            <v>0.03</v>
          </cell>
          <cell r="AB25">
            <v>0.03</v>
          </cell>
          <cell r="AC25">
            <v>0.03</v>
          </cell>
          <cell r="AD25">
            <v>0.03</v>
          </cell>
        </row>
        <row r="27">
          <cell r="A27" t="str">
            <v>Per Minute Pricing</v>
          </cell>
        </row>
        <row r="28">
          <cell r="A28" t="str">
            <v>Sales Price/Minute</v>
          </cell>
          <cell r="E28">
            <v>4.07E-2</v>
          </cell>
          <cell r="F28">
            <v>3.5099999999999999E-2</v>
          </cell>
          <cell r="G28">
            <v>3.2300000000000002E-2</v>
          </cell>
          <cell r="H28">
            <v>3.1399999999999997E-2</v>
          </cell>
          <cell r="I28">
            <v>3.3000000000000002E-2</v>
          </cell>
          <cell r="J28">
            <v>3.1E-2</v>
          </cell>
          <cell r="K28">
            <v>2.0421</v>
          </cell>
          <cell r="L28">
            <v>1.8520000000000001</v>
          </cell>
          <cell r="M28">
            <v>2.2898999999999998</v>
          </cell>
          <cell r="N28">
            <v>1.706</v>
          </cell>
          <cell r="P28">
            <v>1.706</v>
          </cell>
          <cell r="Q28">
            <v>1.706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A29" t="str">
            <v>Direct</v>
          </cell>
          <cell r="S29">
            <v>3.1300000000000001E-2</v>
          </cell>
          <cell r="T29">
            <v>3.1300000000000001E-2</v>
          </cell>
          <cell r="U29">
            <v>3.1300000000000001E-2</v>
          </cell>
          <cell r="V29">
            <v>3.1300000000000001E-2</v>
          </cell>
          <cell r="W29">
            <v>3.1300000000000001E-2</v>
          </cell>
          <cell r="X29">
            <v>3.1300000000000001E-2</v>
          </cell>
          <cell r="Y29">
            <v>3.1300000000000001E-2</v>
          </cell>
          <cell r="Z29">
            <v>3.1300000000000001E-2</v>
          </cell>
          <cell r="AA29">
            <v>3.1300000000000001E-2</v>
          </cell>
          <cell r="AB29">
            <v>3.1300000000000001E-2</v>
          </cell>
          <cell r="AC29">
            <v>3.1300000000000001E-2</v>
          </cell>
          <cell r="AD29">
            <v>3.1300000000000001E-2</v>
          </cell>
        </row>
        <row r="30">
          <cell r="A30" t="str">
            <v>Referral</v>
          </cell>
          <cell r="S30">
            <v>3.1300000000000001E-2</v>
          </cell>
          <cell r="T30">
            <v>3.1300000000000001E-2</v>
          </cell>
          <cell r="U30">
            <v>3.1300000000000001E-2</v>
          </cell>
          <cell r="V30">
            <v>3.1300000000000001E-2</v>
          </cell>
          <cell r="W30">
            <v>3.1300000000000001E-2</v>
          </cell>
          <cell r="X30">
            <v>3.1300000000000001E-2</v>
          </cell>
          <cell r="Y30">
            <v>3.1300000000000001E-2</v>
          </cell>
          <cell r="Z30">
            <v>3.1300000000000001E-2</v>
          </cell>
          <cell r="AA30">
            <v>3.1300000000000001E-2</v>
          </cell>
          <cell r="AB30">
            <v>3.1300000000000001E-2</v>
          </cell>
          <cell r="AC30">
            <v>3.1300000000000001E-2</v>
          </cell>
          <cell r="AD30">
            <v>3.1300000000000001E-2</v>
          </cell>
        </row>
        <row r="31">
          <cell r="A31" t="str">
            <v>Wholesale</v>
          </cell>
          <cell r="S31">
            <v>3.1300000000000001E-2</v>
          </cell>
          <cell r="T31">
            <v>3.1300000000000001E-2</v>
          </cell>
          <cell r="U31">
            <v>3.1300000000000001E-2</v>
          </cell>
          <cell r="V31">
            <v>3.1300000000000001E-2</v>
          </cell>
          <cell r="W31">
            <v>3.1300000000000001E-2</v>
          </cell>
          <cell r="X31">
            <v>3.1300000000000001E-2</v>
          </cell>
          <cell r="Y31">
            <v>3.1300000000000001E-2</v>
          </cell>
          <cell r="Z31">
            <v>3.1300000000000001E-2</v>
          </cell>
          <cell r="AA31">
            <v>3.1300000000000001E-2</v>
          </cell>
          <cell r="AB31">
            <v>3.1300000000000001E-2</v>
          </cell>
          <cell r="AC31">
            <v>3.1300000000000001E-2</v>
          </cell>
          <cell r="AD31">
            <v>3.1300000000000001E-2</v>
          </cell>
        </row>
        <row r="34">
          <cell r="A34" t="str">
            <v xml:space="preserve">Average Cost/Minute </v>
          </cell>
        </row>
        <row r="35">
          <cell r="A35" t="str">
            <v>Carrier Costs - Direct</v>
          </cell>
          <cell r="E35">
            <v>1.14E-2</v>
          </cell>
          <cell r="F35">
            <v>1.14E-2</v>
          </cell>
          <cell r="G35">
            <v>1.14E-2</v>
          </cell>
          <cell r="H35">
            <v>1.14E-2</v>
          </cell>
          <cell r="I35">
            <v>1.14E-2</v>
          </cell>
          <cell r="J35">
            <v>1.14E-2</v>
          </cell>
          <cell r="K35">
            <v>1.14E-2</v>
          </cell>
          <cell r="L35">
            <v>1.14E-2</v>
          </cell>
          <cell r="M35">
            <v>1.14E-2</v>
          </cell>
          <cell r="N35">
            <v>1.14E-2</v>
          </cell>
          <cell r="S35">
            <v>1.14E-2</v>
          </cell>
          <cell r="T35">
            <v>1.14E-2</v>
          </cell>
          <cell r="U35">
            <v>1.14E-2</v>
          </cell>
          <cell r="V35">
            <v>1.14E-2</v>
          </cell>
          <cell r="W35">
            <v>1.14E-2</v>
          </cell>
          <cell r="X35">
            <v>1.14E-2</v>
          </cell>
          <cell r="Y35">
            <v>1.14E-2</v>
          </cell>
          <cell r="Z35">
            <v>1.14E-2</v>
          </cell>
          <cell r="AA35">
            <v>1.14E-2</v>
          </cell>
          <cell r="AB35">
            <v>1.14E-2</v>
          </cell>
          <cell r="AC35">
            <v>1.14E-2</v>
          </cell>
          <cell r="AD35">
            <v>1.14E-2</v>
          </cell>
        </row>
        <row r="36">
          <cell r="A36" t="str">
            <v>Carrier Costs - Referral</v>
          </cell>
          <cell r="E36">
            <v>1.14E-2</v>
          </cell>
          <cell r="F36">
            <v>1.14E-2</v>
          </cell>
          <cell r="G36">
            <v>1.14E-2</v>
          </cell>
          <cell r="H36">
            <v>1.14E-2</v>
          </cell>
          <cell r="I36">
            <v>1.14E-2</v>
          </cell>
          <cell r="J36">
            <v>1.14E-2</v>
          </cell>
          <cell r="K36">
            <v>1.14E-2</v>
          </cell>
          <cell r="L36">
            <v>1.14E-2</v>
          </cell>
          <cell r="M36">
            <v>1.14E-2</v>
          </cell>
          <cell r="N36">
            <v>1.14E-2</v>
          </cell>
          <cell r="S36">
            <v>1.14E-2</v>
          </cell>
          <cell r="T36">
            <v>1.14E-2</v>
          </cell>
          <cell r="U36">
            <v>1.14E-2</v>
          </cell>
          <cell r="V36">
            <v>1.14E-2</v>
          </cell>
          <cell r="W36">
            <v>1.14E-2</v>
          </cell>
          <cell r="X36">
            <v>1.14E-2</v>
          </cell>
          <cell r="Y36">
            <v>1.14E-2</v>
          </cell>
          <cell r="Z36">
            <v>1.14E-2</v>
          </cell>
          <cell r="AA36">
            <v>1.14E-2</v>
          </cell>
          <cell r="AB36">
            <v>1.14E-2</v>
          </cell>
          <cell r="AC36">
            <v>1.14E-2</v>
          </cell>
          <cell r="AD36">
            <v>1.14E-2</v>
          </cell>
        </row>
        <row r="37">
          <cell r="A37" t="str">
            <v>Carrier Costs - WS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</row>
        <row r="39">
          <cell r="A39" t="str">
            <v>Split Revenues (% of Corp Revs)</v>
          </cell>
        </row>
        <row r="40">
          <cell r="A40" t="str">
            <v>Fax %</v>
          </cell>
          <cell r="E40">
            <v>0.92</v>
          </cell>
          <cell r="F40">
            <v>0.92</v>
          </cell>
          <cell r="G40">
            <v>0.92</v>
          </cell>
          <cell r="H40">
            <v>0.92</v>
          </cell>
          <cell r="I40">
            <v>0.92</v>
          </cell>
          <cell r="J40">
            <v>0.92</v>
          </cell>
          <cell r="K40">
            <v>0.92</v>
          </cell>
          <cell r="L40">
            <v>0.92</v>
          </cell>
          <cell r="M40">
            <v>0.92</v>
          </cell>
          <cell r="N40">
            <v>0.98899999999999999</v>
          </cell>
          <cell r="P40">
            <v>0.98899999999999999</v>
          </cell>
          <cell r="Q40">
            <v>0.93150000000000022</v>
          </cell>
          <cell r="S40">
            <v>0.70680628272251311</v>
          </cell>
          <cell r="T40">
            <v>0.68181818181818177</v>
          </cell>
          <cell r="U40">
            <v>0.66079295154185025</v>
          </cell>
          <cell r="V40">
            <v>0.68181818181818177</v>
          </cell>
          <cell r="W40">
            <v>0.68181818181818177</v>
          </cell>
          <cell r="X40">
            <v>0.68181818181818177</v>
          </cell>
          <cell r="Y40">
            <v>0.68181818181818188</v>
          </cell>
          <cell r="Z40">
            <v>0.68181818181818177</v>
          </cell>
          <cell r="AA40">
            <v>0.68181818181818177</v>
          </cell>
          <cell r="AB40">
            <v>0.68181818181818177</v>
          </cell>
          <cell r="AC40">
            <v>0.68181818181818177</v>
          </cell>
          <cell r="AD40">
            <v>0.68181818181818177</v>
          </cell>
          <cell r="AF40">
            <v>0.77</v>
          </cell>
          <cell r="AG40">
            <v>0.76</v>
          </cell>
          <cell r="AH40">
            <v>0.75</v>
          </cell>
          <cell r="AI40">
            <v>0.74</v>
          </cell>
          <cell r="AJ40">
            <v>0.73</v>
          </cell>
          <cell r="AK40">
            <v>0.72</v>
          </cell>
          <cell r="AL40">
            <v>0.71</v>
          </cell>
          <cell r="AM40">
            <v>0.7</v>
          </cell>
          <cell r="AN40">
            <v>0.69</v>
          </cell>
          <cell r="AO40">
            <v>0.68</v>
          </cell>
          <cell r="AP40">
            <v>0.67</v>
          </cell>
          <cell r="AQ40">
            <v>0.72499999999999998</v>
          </cell>
        </row>
        <row r="41">
          <cell r="A41" t="str">
            <v>Voice %</v>
          </cell>
          <cell r="E41">
            <v>0.05</v>
          </cell>
          <cell r="F41">
            <v>0.05</v>
          </cell>
          <cell r="G41">
            <v>0.05</v>
          </cell>
          <cell r="H41">
            <v>0.05</v>
          </cell>
          <cell r="I41">
            <v>0.05</v>
          </cell>
          <cell r="J41">
            <v>0.05</v>
          </cell>
          <cell r="K41">
            <v>0.05</v>
          </cell>
          <cell r="L41">
            <v>0.05</v>
          </cell>
          <cell r="M41">
            <v>0.05</v>
          </cell>
          <cell r="N41">
            <v>0.01</v>
          </cell>
          <cell r="P41">
            <v>0.01</v>
          </cell>
          <cell r="Q41">
            <v>0</v>
          </cell>
          <cell r="S41">
            <v>0.29319371727748689</v>
          </cell>
          <cell r="T41">
            <v>0.31818181818181818</v>
          </cell>
          <cell r="U41">
            <v>0.33920704845814981</v>
          </cell>
          <cell r="V41">
            <v>0.31818181818181818</v>
          </cell>
          <cell r="W41">
            <v>0.31818181818181818</v>
          </cell>
          <cell r="X41">
            <v>0.31818181818181818</v>
          </cell>
          <cell r="Y41">
            <v>0.31818181818181812</v>
          </cell>
          <cell r="Z41">
            <v>0.31818181818181818</v>
          </cell>
          <cell r="AA41">
            <v>0.31818181818181818</v>
          </cell>
          <cell r="AB41">
            <v>0.31818181818181818</v>
          </cell>
          <cell r="AC41">
            <v>0.31818181818181818</v>
          </cell>
          <cell r="AD41">
            <v>0.31818181818181818</v>
          </cell>
          <cell r="AF41">
            <v>0.21</v>
          </cell>
          <cell r="AG41">
            <v>0.22</v>
          </cell>
          <cell r="AH41">
            <v>0.23</v>
          </cell>
          <cell r="AI41">
            <v>0.24</v>
          </cell>
          <cell r="AJ41">
            <v>0.25</v>
          </cell>
          <cell r="AK41">
            <v>0.26</v>
          </cell>
          <cell r="AL41">
            <v>0.27</v>
          </cell>
          <cell r="AM41">
            <v>0.28000000000000003</v>
          </cell>
          <cell r="AN41">
            <v>0.28999999999999998</v>
          </cell>
          <cell r="AO41">
            <v>0.3</v>
          </cell>
          <cell r="AP41">
            <v>0.31</v>
          </cell>
          <cell r="AQ41">
            <v>0.255</v>
          </cell>
        </row>
        <row r="42"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</row>
        <row r="44">
          <cell r="A44" t="str">
            <v>Fax - Broadcast - Direct</v>
          </cell>
        </row>
        <row r="46">
          <cell r="A46" t="str">
            <v># of Direct Minutes</v>
          </cell>
          <cell r="E46">
            <v>13085773.955773955</v>
          </cell>
          <cell r="F46">
            <v>18630512.82051282</v>
          </cell>
          <cell r="G46">
            <v>26975061.919504642</v>
          </cell>
          <cell r="H46">
            <v>21474378.980891723</v>
          </cell>
          <cell r="I46">
            <v>18346045.454545453</v>
          </cell>
          <cell r="J46">
            <v>20172467.741935484</v>
          </cell>
          <cell r="K46">
            <v>231483.76671073894</v>
          </cell>
          <cell r="L46">
            <v>297183.31533477321</v>
          </cell>
          <cell r="M46">
            <v>308620.02707541815</v>
          </cell>
          <cell r="N46">
            <v>333830.01172332943</v>
          </cell>
          <cell r="O46">
            <v>119855357.99400835</v>
          </cell>
          <cell r="P46">
            <v>222550.99648300119</v>
          </cell>
          <cell r="Q46">
            <v>190808.61664712778</v>
          </cell>
          <cell r="S46">
            <v>21565495.207667731</v>
          </cell>
          <cell r="T46">
            <v>21565495.207667731</v>
          </cell>
          <cell r="U46">
            <v>23961661.341853034</v>
          </cell>
          <cell r="V46">
            <v>23961661.341853034</v>
          </cell>
          <cell r="W46">
            <v>23961661.341853034</v>
          </cell>
          <cell r="X46">
            <v>19169329.073482428</v>
          </cell>
          <cell r="Y46">
            <v>16773162.939297128</v>
          </cell>
          <cell r="Z46">
            <v>14376996.80511182</v>
          </cell>
          <cell r="AA46">
            <v>23961661.341853034</v>
          </cell>
          <cell r="AB46">
            <v>23961661.341853034</v>
          </cell>
          <cell r="AC46">
            <v>14376996.80511182</v>
          </cell>
          <cell r="AD46">
            <v>11980830.670926517</v>
          </cell>
          <cell r="AE46">
            <v>239616613.41853034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  <cell r="AQ46" t="e">
            <v>#REF!</v>
          </cell>
        </row>
        <row r="48">
          <cell r="A48" t="str">
            <v>Sales - Direct</v>
          </cell>
          <cell r="E48">
            <v>532591</v>
          </cell>
          <cell r="F48">
            <v>653931</v>
          </cell>
          <cell r="G48">
            <v>871294.5</v>
          </cell>
          <cell r="H48">
            <v>674295.5</v>
          </cell>
          <cell r="I48">
            <v>605419.5</v>
          </cell>
          <cell r="J48">
            <v>625346.5</v>
          </cell>
          <cell r="K48">
            <v>472713</v>
          </cell>
          <cell r="L48">
            <v>550383.5</v>
          </cell>
          <cell r="M48">
            <v>706709</v>
          </cell>
          <cell r="N48">
            <v>569514</v>
          </cell>
          <cell r="O48">
            <v>6262197.5</v>
          </cell>
          <cell r="P48">
            <v>776053</v>
          </cell>
          <cell r="Q48">
            <v>1037402</v>
          </cell>
          <cell r="S48">
            <v>675000</v>
          </cell>
          <cell r="T48">
            <v>675000</v>
          </cell>
          <cell r="U48">
            <v>750000</v>
          </cell>
          <cell r="V48">
            <v>750000</v>
          </cell>
          <cell r="W48">
            <v>750000</v>
          </cell>
          <cell r="X48">
            <v>600000</v>
          </cell>
          <cell r="Y48">
            <v>525000.00000000012</v>
          </cell>
          <cell r="Z48">
            <v>450000</v>
          </cell>
          <cell r="AA48">
            <v>750000</v>
          </cell>
          <cell r="AB48">
            <v>750000</v>
          </cell>
          <cell r="AC48">
            <v>450000</v>
          </cell>
          <cell r="AD48">
            <v>375000</v>
          </cell>
          <cell r="AE48">
            <v>7500000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</row>
        <row r="50">
          <cell r="A50" t="str">
            <v>Carrier Costs - Direct</v>
          </cell>
          <cell r="E50">
            <v>219865.31916697035</v>
          </cell>
          <cell r="F50">
            <v>295991.78436636482</v>
          </cell>
          <cell r="G50">
            <v>391737.67250045418</v>
          </cell>
          <cell r="H50">
            <v>302289.16360863124</v>
          </cell>
          <cell r="I50">
            <v>284675.36068550614</v>
          </cell>
          <cell r="J50">
            <v>293057.06361586729</v>
          </cell>
          <cell r="K50">
            <v>241291.88489611947</v>
          </cell>
          <cell r="L50">
            <v>263432.36304875981</v>
          </cell>
          <cell r="M50">
            <v>292043.80823041894</v>
          </cell>
          <cell r="N50">
            <v>-2475.389642095749</v>
          </cell>
          <cell r="O50">
            <v>2581909.0304769962</v>
          </cell>
          <cell r="P50">
            <v>2537.0813599062135</v>
          </cell>
          <cell r="Q50">
            <v>2175.218229777257</v>
          </cell>
          <cell r="S50">
            <v>245846.64536741213</v>
          </cell>
          <cell r="T50">
            <v>245846.64536741213</v>
          </cell>
          <cell r="U50">
            <v>273162.93929712457</v>
          </cell>
          <cell r="V50">
            <v>273162.93929712457</v>
          </cell>
          <cell r="W50">
            <v>273162.93929712457</v>
          </cell>
          <cell r="X50">
            <v>218530.35143769969</v>
          </cell>
          <cell r="Y50">
            <v>191214.05750798728</v>
          </cell>
          <cell r="Z50">
            <v>163897.76357827475</v>
          </cell>
          <cell r="AA50">
            <v>273162.93929712457</v>
          </cell>
          <cell r="AB50">
            <v>273162.93929712457</v>
          </cell>
          <cell r="AC50">
            <v>163897.76357827475</v>
          </cell>
          <cell r="AD50">
            <v>136581.46964856228</v>
          </cell>
          <cell r="AE50">
            <v>2731629.392971246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  <cell r="AQ50" t="e">
            <v>#REF!</v>
          </cell>
        </row>
        <row r="51">
          <cell r="A51" t="str">
            <v>Commissions - Internal - Direct</v>
          </cell>
          <cell r="E51">
            <v>46002.474843098353</v>
          </cell>
          <cell r="F51">
            <v>38002.391448812035</v>
          </cell>
          <cell r="G51">
            <v>61478.909924629792</v>
          </cell>
          <cell r="H51">
            <v>41283.696846374711</v>
          </cell>
          <cell r="I51">
            <v>34800.068797995693</v>
          </cell>
          <cell r="J51">
            <v>61204.026688654325</v>
          </cell>
          <cell r="K51">
            <v>46833.199837630986</v>
          </cell>
          <cell r="L51">
            <v>53990.978020018294</v>
          </cell>
          <cell r="M51">
            <v>60422.95677697724</v>
          </cell>
          <cell r="N51">
            <v>3845.2699902738073</v>
          </cell>
          <cell r="O51">
            <v>447863.97317446524</v>
          </cell>
          <cell r="S51">
            <v>27000</v>
          </cell>
          <cell r="T51">
            <v>27000</v>
          </cell>
          <cell r="U51">
            <v>30000</v>
          </cell>
          <cell r="V51">
            <v>30000</v>
          </cell>
          <cell r="W51">
            <v>30000</v>
          </cell>
          <cell r="X51">
            <v>24000</v>
          </cell>
          <cell r="Y51">
            <v>21000.000000000007</v>
          </cell>
          <cell r="Z51">
            <v>18000</v>
          </cell>
          <cell r="AA51">
            <v>30000</v>
          </cell>
          <cell r="AB51">
            <v>30000</v>
          </cell>
          <cell r="AC51">
            <v>18000</v>
          </cell>
          <cell r="AD51">
            <v>15000</v>
          </cell>
          <cell r="AE51">
            <v>300000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  <cell r="AQ51" t="e">
            <v>#REF!</v>
          </cell>
        </row>
        <row r="52">
          <cell r="A52" t="str">
            <v>Commissions - External - Direct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Direct COS</v>
          </cell>
          <cell r="E53">
            <v>265867.7940100687</v>
          </cell>
          <cell r="F53">
            <v>333994.17581517686</v>
          </cell>
          <cell r="G53">
            <v>453216.58242508397</v>
          </cell>
          <cell r="H53">
            <v>343572.86045500595</v>
          </cell>
          <cell r="I53">
            <v>319475.42948350182</v>
          </cell>
          <cell r="J53">
            <v>354261.09030452161</v>
          </cell>
          <cell r="K53">
            <v>288125.08473375044</v>
          </cell>
          <cell r="L53">
            <v>317423.34106877813</v>
          </cell>
          <cell r="M53">
            <v>352466.76500739617</v>
          </cell>
          <cell r="N53">
            <v>1369.8803481780583</v>
          </cell>
          <cell r="O53">
            <v>3029773.0036514616</v>
          </cell>
          <cell r="P53">
            <v>2537.0813599062135</v>
          </cell>
          <cell r="Q53">
            <v>2175.218229777257</v>
          </cell>
          <cell r="S53">
            <v>272846.64536741213</v>
          </cell>
          <cell r="T53">
            <v>272846.64536741213</v>
          </cell>
          <cell r="U53">
            <v>303162.93929712457</v>
          </cell>
          <cell r="V53">
            <v>303162.93929712457</v>
          </cell>
          <cell r="W53">
            <v>303162.93929712457</v>
          </cell>
          <cell r="X53">
            <v>242530.35143769969</v>
          </cell>
          <cell r="Y53">
            <v>212214.05750798728</v>
          </cell>
          <cell r="Z53">
            <v>181897.76357827475</v>
          </cell>
          <cell r="AA53">
            <v>303162.93929712457</v>
          </cell>
          <cell r="AB53">
            <v>303162.93929712457</v>
          </cell>
          <cell r="AC53">
            <v>181897.76357827475</v>
          </cell>
          <cell r="AD53">
            <v>151581.46964856228</v>
          </cell>
          <cell r="AE53">
            <v>3031629.392971246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  <cell r="AQ53" t="e">
            <v>#REF!</v>
          </cell>
        </row>
        <row r="55">
          <cell r="A55" t="str">
            <v>Gross Margin</v>
          </cell>
          <cell r="E55">
            <v>266723.2059899313</v>
          </cell>
          <cell r="F55">
            <v>319936.82418482314</v>
          </cell>
          <cell r="G55">
            <v>418077.91757491603</v>
          </cell>
          <cell r="H55">
            <v>330722.63954499405</v>
          </cell>
          <cell r="I55">
            <v>285944.07051649818</v>
          </cell>
          <cell r="J55">
            <v>271085.40969547839</v>
          </cell>
          <cell r="K55">
            <v>184587.91526624956</v>
          </cell>
          <cell r="L55">
            <v>232960.15893122187</v>
          </cell>
          <cell r="M55">
            <v>354242.23499260383</v>
          </cell>
          <cell r="N55">
            <v>568144.11965182191</v>
          </cell>
          <cell r="O55">
            <v>3232424.496348538</v>
          </cell>
          <cell r="P55">
            <v>773515.91864009376</v>
          </cell>
          <cell r="Q55">
            <v>1035226.7817702227</v>
          </cell>
          <cell r="S55">
            <v>402153.35463258787</v>
          </cell>
          <cell r="T55">
            <v>402153.35463258787</v>
          </cell>
          <cell r="U55">
            <v>446837.06070287543</v>
          </cell>
          <cell r="V55">
            <v>446837.06070287543</v>
          </cell>
          <cell r="W55">
            <v>446837.06070287543</v>
          </cell>
          <cell r="X55">
            <v>357469.64856230031</v>
          </cell>
          <cell r="Y55">
            <v>312785.94249201287</v>
          </cell>
          <cell r="Z55">
            <v>268102.23642172525</v>
          </cell>
          <cell r="AA55">
            <v>446837.06070287543</v>
          </cell>
          <cell r="AB55">
            <v>446837.06070287543</v>
          </cell>
          <cell r="AC55">
            <v>268102.23642172525</v>
          </cell>
          <cell r="AD55">
            <v>223418.53035143772</v>
          </cell>
          <cell r="AE55">
            <v>4468370.6070287544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  <cell r="AQ55" t="e">
            <v>#REF!</v>
          </cell>
        </row>
        <row r="56">
          <cell r="A56" t="str">
            <v>Gross Margin %</v>
          </cell>
          <cell r="E56">
            <v>0.50080306649930495</v>
          </cell>
          <cell r="F56">
            <v>0.48925165527375691</v>
          </cell>
          <cell r="G56">
            <v>0.47983536860948395</v>
          </cell>
          <cell r="H56">
            <v>0.49047137278091585</v>
          </cell>
          <cell r="I56">
            <v>0.4723073348587189</v>
          </cell>
          <cell r="J56">
            <v>0.43349632515010222</v>
          </cell>
          <cell r="K56">
            <v>0.39048622582042286</v>
          </cell>
          <cell r="L56">
            <v>0.42326879154484442</v>
          </cell>
          <cell r="M56">
            <v>0.50125615351241293</v>
          </cell>
          <cell r="N56">
            <v>0.99759465026640592</v>
          </cell>
          <cell r="O56">
            <v>0.51618054147103121</v>
          </cell>
          <cell r="P56">
            <v>0.99673078854162511</v>
          </cell>
          <cell r="Q56">
            <v>0.99790320605726879</v>
          </cell>
          <cell r="S56">
            <v>0.59578274760383387</v>
          </cell>
          <cell r="T56">
            <v>0.59578274760383387</v>
          </cell>
          <cell r="U56">
            <v>0.59578274760383387</v>
          </cell>
          <cell r="V56">
            <v>0.59578274760383387</v>
          </cell>
          <cell r="W56">
            <v>0.59578274760383387</v>
          </cell>
          <cell r="X56">
            <v>0.59578274760383387</v>
          </cell>
          <cell r="Y56">
            <v>0.59578274760383387</v>
          </cell>
          <cell r="Z56">
            <v>0.59578274760383387</v>
          </cell>
          <cell r="AA56">
            <v>0.59578274760383387</v>
          </cell>
          <cell r="AB56">
            <v>0.59578274760383387</v>
          </cell>
          <cell r="AC56">
            <v>0.59578274760383387</v>
          </cell>
          <cell r="AD56">
            <v>0.59578274760383387</v>
          </cell>
          <cell r="AE56">
            <v>0.59578274760383387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  <cell r="AQ56" t="e">
            <v>#REF!</v>
          </cell>
        </row>
        <row r="57">
          <cell r="S57">
            <v>0</v>
          </cell>
          <cell r="AG57">
            <v>0</v>
          </cell>
        </row>
        <row r="58">
          <cell r="A58" t="str">
            <v>Fax - Broadcast - Referral</v>
          </cell>
        </row>
        <row r="59">
          <cell r="A59" t="str">
            <v># of Pages Faxed</v>
          </cell>
          <cell r="S59">
            <v>16875000</v>
          </cell>
          <cell r="T59">
            <v>33750000</v>
          </cell>
          <cell r="U59">
            <v>37500000</v>
          </cell>
          <cell r="V59">
            <v>37500000</v>
          </cell>
          <cell r="W59">
            <v>37500000</v>
          </cell>
          <cell r="X59">
            <v>30000000</v>
          </cell>
          <cell r="Y59">
            <v>26250000.000000004</v>
          </cell>
          <cell r="Z59">
            <v>22500000</v>
          </cell>
          <cell r="AA59">
            <v>37500000</v>
          </cell>
          <cell r="AB59">
            <v>37500000</v>
          </cell>
          <cell r="AC59">
            <v>22500000</v>
          </cell>
          <cell r="AD59">
            <v>18750000</v>
          </cell>
          <cell r="AE59">
            <v>358125000</v>
          </cell>
        </row>
        <row r="61">
          <cell r="A61" t="str">
            <v># of Referral Minutes</v>
          </cell>
          <cell r="S61">
            <v>10782747.603833865</v>
          </cell>
          <cell r="T61">
            <v>10782747.603833865</v>
          </cell>
          <cell r="U61">
            <v>11980830.670926517</v>
          </cell>
          <cell r="V61">
            <v>11980830.670926517</v>
          </cell>
          <cell r="W61">
            <v>11980830.670926517</v>
          </cell>
          <cell r="X61">
            <v>9584664.5367412139</v>
          </cell>
          <cell r="Y61">
            <v>8386581.4696485642</v>
          </cell>
          <cell r="Z61">
            <v>7188498.4025559099</v>
          </cell>
          <cell r="AA61">
            <v>11980830.670926517</v>
          </cell>
          <cell r="AB61">
            <v>11980830.670926517</v>
          </cell>
          <cell r="AC61">
            <v>7188498.4025559099</v>
          </cell>
          <cell r="AD61">
            <v>5990415.3354632584</v>
          </cell>
          <cell r="AE61">
            <v>119808306.70926517</v>
          </cell>
          <cell r="AF61" t="e">
            <v>#REF!</v>
          </cell>
          <cell r="AG61" t="e">
            <v>#REF!</v>
          </cell>
          <cell r="AH61" t="e">
            <v>#REF!</v>
          </cell>
          <cell r="AI61" t="e">
            <v>#REF!</v>
          </cell>
          <cell r="AJ61" t="e">
            <v>#REF!</v>
          </cell>
          <cell r="AK61" t="e">
            <v>#REF!</v>
          </cell>
          <cell r="AL61" t="e">
            <v>#REF!</v>
          </cell>
          <cell r="AM61" t="e">
            <v>#REF!</v>
          </cell>
          <cell r="AN61" t="e">
            <v>#REF!</v>
          </cell>
          <cell r="AO61" t="e">
            <v>#REF!</v>
          </cell>
          <cell r="AP61" t="e">
            <v>#REF!</v>
          </cell>
          <cell r="AQ61" t="e">
            <v>#REF!</v>
          </cell>
        </row>
        <row r="63">
          <cell r="A63" t="str">
            <v>Sales - Referral</v>
          </cell>
          <cell r="E63">
            <v>266295.5</v>
          </cell>
          <cell r="F63">
            <v>326965.5</v>
          </cell>
          <cell r="G63">
            <v>435647.25</v>
          </cell>
          <cell r="H63">
            <v>337147.75</v>
          </cell>
          <cell r="I63">
            <v>302709.75</v>
          </cell>
          <cell r="J63">
            <v>312673.25</v>
          </cell>
          <cell r="K63">
            <v>236356.5</v>
          </cell>
          <cell r="L63">
            <v>275191.75</v>
          </cell>
          <cell r="M63">
            <v>353354.5</v>
          </cell>
          <cell r="N63">
            <v>284757</v>
          </cell>
          <cell r="O63">
            <v>3131098.75</v>
          </cell>
          <cell r="P63">
            <v>189836</v>
          </cell>
          <cell r="Q63">
            <v>162759.75</v>
          </cell>
          <cell r="S63">
            <v>337500</v>
          </cell>
          <cell r="T63">
            <v>337500</v>
          </cell>
          <cell r="U63">
            <v>375000</v>
          </cell>
          <cell r="V63">
            <v>375000</v>
          </cell>
          <cell r="W63">
            <v>375000</v>
          </cell>
          <cell r="X63">
            <v>300000</v>
          </cell>
          <cell r="Y63">
            <v>262500.00000000006</v>
          </cell>
          <cell r="Z63">
            <v>225000</v>
          </cell>
          <cell r="AA63">
            <v>375000</v>
          </cell>
          <cell r="AB63">
            <v>375000</v>
          </cell>
          <cell r="AC63">
            <v>225000</v>
          </cell>
          <cell r="AD63">
            <v>187500</v>
          </cell>
          <cell r="AE63">
            <v>3750000</v>
          </cell>
          <cell r="AF63" t="e">
            <v>#REF!</v>
          </cell>
          <cell r="AG63" t="e">
            <v>#REF!</v>
          </cell>
          <cell r="AH63" t="e">
            <v>#REF!</v>
          </cell>
          <cell r="AI63" t="e">
            <v>#REF!</v>
          </cell>
          <cell r="AJ63" t="e">
            <v>#REF!</v>
          </cell>
          <cell r="AK63" t="e">
            <v>#REF!</v>
          </cell>
          <cell r="AL63" t="e">
            <v>#REF!</v>
          </cell>
          <cell r="AM63" t="e">
            <v>#REF!</v>
          </cell>
          <cell r="AN63" t="e">
            <v>#REF!</v>
          </cell>
          <cell r="AO63" t="e">
            <v>#REF!</v>
          </cell>
          <cell r="AP63" t="e">
            <v>#REF!</v>
          </cell>
          <cell r="AQ63" t="e">
            <v>#REF!</v>
          </cell>
        </row>
        <row r="65">
          <cell r="A65" t="str">
            <v>Carrier Costs - Referral</v>
          </cell>
          <cell r="E65">
            <v>109932.65958348518</v>
          </cell>
          <cell r="F65">
            <v>147995.89218318241</v>
          </cell>
          <cell r="G65">
            <v>195868.83625022709</v>
          </cell>
          <cell r="H65">
            <v>151144.58180431562</v>
          </cell>
          <cell r="I65">
            <v>142337.68034275307</v>
          </cell>
          <cell r="J65">
            <v>146528.53180793364</v>
          </cell>
          <cell r="K65">
            <v>120645.94244805974</v>
          </cell>
          <cell r="L65">
            <v>131716.18152437991</v>
          </cell>
          <cell r="M65">
            <v>146021.90411520947</v>
          </cell>
          <cell r="N65">
            <v>-1237.6948210478745</v>
          </cell>
          <cell r="O65">
            <v>1290954.5152384981</v>
          </cell>
          <cell r="P65" t="e">
            <v>#REF!</v>
          </cell>
          <cell r="Q65" t="e">
            <v>#REF!</v>
          </cell>
          <cell r="S65">
            <v>122923.32268370606</v>
          </cell>
          <cell r="T65">
            <v>122923.32268370606</v>
          </cell>
          <cell r="U65">
            <v>136581.46964856228</v>
          </cell>
          <cell r="V65">
            <v>136581.46964856228</v>
          </cell>
          <cell r="W65">
            <v>136581.46964856228</v>
          </cell>
          <cell r="X65">
            <v>109265.17571884984</v>
          </cell>
          <cell r="Y65">
            <v>95607.02875399364</v>
          </cell>
          <cell r="Z65">
            <v>81948.881789137376</v>
          </cell>
          <cell r="AA65">
            <v>136581.46964856228</v>
          </cell>
          <cell r="AB65">
            <v>136581.46964856228</v>
          </cell>
          <cell r="AC65">
            <v>81948.881789137376</v>
          </cell>
          <cell r="AD65">
            <v>68290.734824281142</v>
          </cell>
          <cell r="AE65">
            <v>1365814.696485623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</row>
        <row r="66">
          <cell r="A66" t="str">
            <v>Commissions - Internal - Referral</v>
          </cell>
          <cell r="E66">
            <v>23001.237421549176</v>
          </cell>
          <cell r="F66">
            <v>19001.195724406018</v>
          </cell>
          <cell r="G66">
            <v>30739.454962314896</v>
          </cell>
          <cell r="H66">
            <v>20641.848423187355</v>
          </cell>
          <cell r="I66">
            <v>17400.034398997846</v>
          </cell>
          <cell r="J66">
            <v>30602.013344327162</v>
          </cell>
          <cell r="K66">
            <v>23416.599918815493</v>
          </cell>
          <cell r="L66">
            <v>26995.489010009147</v>
          </cell>
          <cell r="M66">
            <v>30211.47838848862</v>
          </cell>
          <cell r="N66">
            <v>1922.6349951369036</v>
          </cell>
          <cell r="O66">
            <v>223931.98658723262</v>
          </cell>
          <cell r="S66">
            <v>13500</v>
          </cell>
          <cell r="T66">
            <v>13500</v>
          </cell>
          <cell r="U66">
            <v>15000</v>
          </cell>
          <cell r="V66">
            <v>15000</v>
          </cell>
          <cell r="W66">
            <v>15000</v>
          </cell>
          <cell r="X66">
            <v>12000</v>
          </cell>
          <cell r="Y66">
            <v>10500.000000000004</v>
          </cell>
          <cell r="Z66">
            <v>9000</v>
          </cell>
          <cell r="AA66">
            <v>15000</v>
          </cell>
          <cell r="AB66">
            <v>15000</v>
          </cell>
          <cell r="AC66">
            <v>9000</v>
          </cell>
          <cell r="AD66">
            <v>7500</v>
          </cell>
          <cell r="AE66">
            <v>150000</v>
          </cell>
          <cell r="AF66" t="e">
            <v>#REF!</v>
          </cell>
          <cell r="AG66" t="e">
            <v>#REF!</v>
          </cell>
          <cell r="AH66" t="e">
            <v>#REF!</v>
          </cell>
          <cell r="AI66" t="e">
            <v>#REF!</v>
          </cell>
          <cell r="AJ66" t="e">
            <v>#REF!</v>
          </cell>
          <cell r="AK66" t="e">
            <v>#REF!</v>
          </cell>
          <cell r="AL66" t="e">
            <v>#REF!</v>
          </cell>
          <cell r="AM66" t="e">
            <v>#REF!</v>
          </cell>
          <cell r="AN66" t="e">
            <v>#REF!</v>
          </cell>
          <cell r="AO66" t="e">
            <v>#REF!</v>
          </cell>
          <cell r="AP66" t="e">
            <v>#REF!</v>
          </cell>
          <cell r="AQ66" t="e">
            <v>#REF!</v>
          </cell>
        </row>
        <row r="67">
          <cell r="A67" t="str">
            <v>Commissions - External - Referral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S67">
            <v>12292.332268370608</v>
          </cell>
          <cell r="T67">
            <v>12292.332268370608</v>
          </cell>
          <cell r="U67">
            <v>13658.146964856231</v>
          </cell>
          <cell r="V67">
            <v>13658.146964856231</v>
          </cell>
          <cell r="W67">
            <v>13658.146964856231</v>
          </cell>
          <cell r="X67">
            <v>10926.517571884986</v>
          </cell>
          <cell r="Y67">
            <v>9560.7028753993654</v>
          </cell>
          <cell r="Z67">
            <v>8194.8881789137395</v>
          </cell>
          <cell r="AA67">
            <v>13658.146964856231</v>
          </cell>
          <cell r="AB67">
            <v>13658.146964856231</v>
          </cell>
          <cell r="AC67">
            <v>8194.8881789137395</v>
          </cell>
          <cell r="AD67">
            <v>6829.0734824281153</v>
          </cell>
          <cell r="AE67">
            <v>136581.46964856231</v>
          </cell>
        </row>
        <row r="68">
          <cell r="A68" t="str">
            <v>Direct COS</v>
          </cell>
          <cell r="E68">
            <v>132933.89700503435</v>
          </cell>
          <cell r="F68">
            <v>166997.08790758843</v>
          </cell>
          <cell r="G68">
            <v>226608.29121254198</v>
          </cell>
          <cell r="H68">
            <v>171786.43022750298</v>
          </cell>
          <cell r="I68">
            <v>159737.71474175091</v>
          </cell>
          <cell r="J68">
            <v>177130.54515226081</v>
          </cell>
          <cell r="K68">
            <v>144062.54236687522</v>
          </cell>
          <cell r="L68">
            <v>158711.67053438906</v>
          </cell>
          <cell r="M68">
            <v>176233.38250369809</v>
          </cell>
          <cell r="N68">
            <v>684.94017408902914</v>
          </cell>
          <cell r="O68">
            <v>1514886.5018257308</v>
          </cell>
          <cell r="P68" t="e">
            <v>#REF!</v>
          </cell>
          <cell r="Q68" t="e">
            <v>#REF!</v>
          </cell>
          <cell r="S68">
            <v>136423.32268370606</v>
          </cell>
          <cell r="T68">
            <v>136423.32268370606</v>
          </cell>
          <cell r="U68">
            <v>151581.46964856228</v>
          </cell>
          <cell r="V68">
            <v>151581.46964856228</v>
          </cell>
          <cell r="W68">
            <v>151581.46964856228</v>
          </cell>
          <cell r="X68">
            <v>121265.17571884984</v>
          </cell>
          <cell r="Y68">
            <v>106107.02875399364</v>
          </cell>
          <cell r="Z68">
            <v>90948.881789137376</v>
          </cell>
          <cell r="AA68">
            <v>151581.46964856228</v>
          </cell>
          <cell r="AB68">
            <v>151581.46964856228</v>
          </cell>
          <cell r="AC68">
            <v>90948.881789137376</v>
          </cell>
          <cell r="AD68">
            <v>75790.734824281142</v>
          </cell>
          <cell r="AE68">
            <v>1515814.696485623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</row>
        <row r="70">
          <cell r="A70" t="str">
            <v>Gross Margin</v>
          </cell>
          <cell r="E70">
            <v>133361.60299496565</v>
          </cell>
          <cell r="F70">
            <v>159968.41209241157</v>
          </cell>
          <cell r="G70">
            <v>209038.95878745802</v>
          </cell>
          <cell r="H70">
            <v>165361.31977249702</v>
          </cell>
          <cell r="I70">
            <v>142972.03525824909</v>
          </cell>
          <cell r="J70">
            <v>135542.70484773919</v>
          </cell>
          <cell r="K70">
            <v>92293.957633124781</v>
          </cell>
          <cell r="L70">
            <v>116480.07946561094</v>
          </cell>
          <cell r="M70">
            <v>177121.11749630191</v>
          </cell>
          <cell r="N70">
            <v>284072.05982591095</v>
          </cell>
          <cell r="O70">
            <v>1616212.248174269</v>
          </cell>
          <cell r="P70" t="e">
            <v>#REF!</v>
          </cell>
          <cell r="Q70" t="e">
            <v>#REF!</v>
          </cell>
          <cell r="S70">
            <v>201076.67731629394</v>
          </cell>
          <cell r="T70">
            <v>201076.67731629394</v>
          </cell>
          <cell r="U70">
            <v>223418.53035143772</v>
          </cell>
          <cell r="V70">
            <v>223418.53035143772</v>
          </cell>
          <cell r="W70">
            <v>223418.53035143772</v>
          </cell>
          <cell r="X70">
            <v>178734.82428115016</v>
          </cell>
          <cell r="Y70">
            <v>156392.97124600643</v>
          </cell>
          <cell r="Z70">
            <v>134051.11821086262</v>
          </cell>
          <cell r="AA70">
            <v>223418.53035143772</v>
          </cell>
          <cell r="AB70">
            <v>223418.53035143772</v>
          </cell>
          <cell r="AC70">
            <v>134051.11821086262</v>
          </cell>
          <cell r="AD70">
            <v>111709.26517571886</v>
          </cell>
          <cell r="AE70">
            <v>2234185.3035143772</v>
          </cell>
          <cell r="AF70" t="e">
            <v>#REF!</v>
          </cell>
          <cell r="AG70" t="e">
            <v>#REF!</v>
          </cell>
          <cell r="AH70" t="e">
            <v>#REF!</v>
          </cell>
          <cell r="AI70" t="e">
            <v>#REF!</v>
          </cell>
          <cell r="AJ70" t="e">
            <v>#REF!</v>
          </cell>
          <cell r="AK70" t="e">
            <v>#REF!</v>
          </cell>
          <cell r="AL70" t="e">
            <v>#REF!</v>
          </cell>
          <cell r="AM70" t="e">
            <v>#REF!</v>
          </cell>
          <cell r="AN70" t="e">
            <v>#REF!</v>
          </cell>
          <cell r="AO70" t="e">
            <v>#REF!</v>
          </cell>
          <cell r="AP70" t="e">
            <v>#REF!</v>
          </cell>
          <cell r="AQ70" t="e">
            <v>#REF!</v>
          </cell>
        </row>
        <row r="71">
          <cell r="A71" t="str">
            <v>Gross Margin %</v>
          </cell>
          <cell r="E71">
            <v>0.50080306649930495</v>
          </cell>
          <cell r="F71">
            <v>0.48925165527375691</v>
          </cell>
          <cell r="G71">
            <v>0.47983536860948395</v>
          </cell>
          <cell r="H71">
            <v>0.49047137278091585</v>
          </cell>
          <cell r="I71">
            <v>0.4723073348587189</v>
          </cell>
          <cell r="J71">
            <v>0.43349632515010222</v>
          </cell>
          <cell r="K71">
            <v>0.39048622582042286</v>
          </cell>
          <cell r="L71">
            <v>0.42326879154484442</v>
          </cell>
          <cell r="M71">
            <v>0.50125615351241293</v>
          </cell>
          <cell r="N71">
            <v>0.99759465026640592</v>
          </cell>
          <cell r="O71">
            <v>0.51618054147103121</v>
          </cell>
          <cell r="P71" t="e">
            <v>#REF!</v>
          </cell>
          <cell r="Q71" t="e">
            <v>#REF!</v>
          </cell>
          <cell r="S71">
            <v>0.59578274760383387</v>
          </cell>
          <cell r="T71">
            <v>0.59578274760383387</v>
          </cell>
          <cell r="U71">
            <v>0.59578274760383387</v>
          </cell>
          <cell r="V71">
            <v>0.59578274760383387</v>
          </cell>
          <cell r="W71">
            <v>0.59578274760383387</v>
          </cell>
          <cell r="X71">
            <v>0.59578274760383387</v>
          </cell>
          <cell r="Y71">
            <v>0.59578274760383387</v>
          </cell>
          <cell r="Z71">
            <v>0.59578274760383387</v>
          </cell>
          <cell r="AA71">
            <v>0.59578274760383387</v>
          </cell>
          <cell r="AB71">
            <v>0.59578274760383387</v>
          </cell>
          <cell r="AC71">
            <v>0.59578274760383387</v>
          </cell>
          <cell r="AD71">
            <v>0.59578274760383387</v>
          </cell>
          <cell r="AE71">
            <v>0.59578274760383387</v>
          </cell>
          <cell r="AF71" t="e">
            <v>#REF!</v>
          </cell>
          <cell r="AG71" t="e">
            <v>#REF!</v>
          </cell>
          <cell r="AH71" t="e">
            <v>#REF!</v>
          </cell>
          <cell r="AI71" t="e">
            <v>#REF!</v>
          </cell>
          <cell r="AJ71" t="e">
            <v>#REF!</v>
          </cell>
          <cell r="AK71" t="e">
            <v>#REF!</v>
          </cell>
          <cell r="AL71" t="e">
            <v>#REF!</v>
          </cell>
          <cell r="AM71" t="e">
            <v>#REF!</v>
          </cell>
          <cell r="AN71" t="e">
            <v>#REF!</v>
          </cell>
          <cell r="AO71" t="e">
            <v>#REF!</v>
          </cell>
          <cell r="AP71" t="e">
            <v>#REF!</v>
          </cell>
          <cell r="AQ71" t="e">
            <v>#REF!</v>
          </cell>
        </row>
        <row r="74">
          <cell r="A74" t="str">
            <v>Fax - Broadcast - WS</v>
          </cell>
        </row>
        <row r="76">
          <cell r="A76" t="str">
            <v># of WS Minutes</v>
          </cell>
          <cell r="S76">
            <v>10782747.603833865</v>
          </cell>
          <cell r="T76">
            <v>10782747.603833865</v>
          </cell>
          <cell r="U76">
            <v>11980830.670926517</v>
          </cell>
          <cell r="V76">
            <v>11980830.670926517</v>
          </cell>
          <cell r="W76">
            <v>11980830.670926517</v>
          </cell>
          <cell r="X76">
            <v>9584664.5367412139</v>
          </cell>
          <cell r="Y76">
            <v>8386581.4696485642</v>
          </cell>
          <cell r="Z76">
            <v>7188498.4025559099</v>
          </cell>
          <cell r="AA76">
            <v>11980830.670926517</v>
          </cell>
          <cell r="AB76">
            <v>11980830.670926517</v>
          </cell>
          <cell r="AC76">
            <v>7188498.4025559099</v>
          </cell>
          <cell r="AD76">
            <v>5990415.3354632584</v>
          </cell>
          <cell r="AE76">
            <v>119808306.70926517</v>
          </cell>
          <cell r="AF76" t="e">
            <v>#REF!</v>
          </cell>
          <cell r="AG76" t="e">
            <v>#REF!</v>
          </cell>
          <cell r="AH76" t="e">
            <v>#REF!</v>
          </cell>
          <cell r="AI76" t="e">
            <v>#REF!</v>
          </cell>
          <cell r="AJ76" t="e">
            <v>#REF!</v>
          </cell>
          <cell r="AK76" t="e">
            <v>#REF!</v>
          </cell>
          <cell r="AL76" t="e">
            <v>#REF!</v>
          </cell>
          <cell r="AM76" t="e">
            <v>#REF!</v>
          </cell>
          <cell r="AN76" t="e">
            <v>#REF!</v>
          </cell>
          <cell r="AO76" t="e">
            <v>#REF!</v>
          </cell>
          <cell r="AP76" t="e">
            <v>#REF!</v>
          </cell>
          <cell r="AQ76" t="e">
            <v>#REF!</v>
          </cell>
        </row>
        <row r="78">
          <cell r="A78" t="str">
            <v>Sales</v>
          </cell>
          <cell r="E78">
            <v>266295.5</v>
          </cell>
          <cell r="F78">
            <v>326965.5</v>
          </cell>
          <cell r="G78">
            <v>435647.25</v>
          </cell>
          <cell r="H78">
            <v>337147.75</v>
          </cell>
          <cell r="I78">
            <v>302709.75</v>
          </cell>
          <cell r="J78">
            <v>312673.25</v>
          </cell>
          <cell r="K78">
            <v>236356.5</v>
          </cell>
          <cell r="L78">
            <v>275191.75</v>
          </cell>
          <cell r="M78">
            <v>353354.5</v>
          </cell>
          <cell r="N78">
            <v>284757</v>
          </cell>
          <cell r="O78">
            <v>3131098.75</v>
          </cell>
          <cell r="P78">
            <v>776053</v>
          </cell>
          <cell r="Q78">
            <v>1037402</v>
          </cell>
          <cell r="S78">
            <v>337500</v>
          </cell>
          <cell r="T78">
            <v>337500</v>
          </cell>
          <cell r="U78">
            <v>375000</v>
          </cell>
          <cell r="V78">
            <v>375000</v>
          </cell>
          <cell r="W78">
            <v>375000</v>
          </cell>
          <cell r="X78">
            <v>300000</v>
          </cell>
          <cell r="Y78">
            <v>262500.00000000006</v>
          </cell>
          <cell r="Z78">
            <v>225000</v>
          </cell>
          <cell r="AA78">
            <v>375000</v>
          </cell>
          <cell r="AB78">
            <v>375000</v>
          </cell>
          <cell r="AC78">
            <v>225000</v>
          </cell>
          <cell r="AD78">
            <v>187500</v>
          </cell>
          <cell r="AE78">
            <v>3750000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K78" t="e">
            <v>#REF!</v>
          </cell>
          <cell r="AL78" t="e">
            <v>#REF!</v>
          </cell>
          <cell r="AM78" t="e">
            <v>#REF!</v>
          </cell>
          <cell r="AN78" t="e">
            <v>#REF!</v>
          </cell>
          <cell r="AO78" t="e">
            <v>#REF!</v>
          </cell>
          <cell r="AP78" t="e">
            <v>#REF!</v>
          </cell>
          <cell r="AQ78" t="e">
            <v>#REF!</v>
          </cell>
        </row>
        <row r="80">
          <cell r="A80" t="str">
            <v>Carrier Costs - Wholesale</v>
          </cell>
          <cell r="E80">
            <v>109932.65958348518</v>
          </cell>
          <cell r="F80">
            <v>147995.89218318241</v>
          </cell>
          <cell r="G80">
            <v>195868.83625022709</v>
          </cell>
          <cell r="H80">
            <v>151144.58180431562</v>
          </cell>
          <cell r="I80">
            <v>142337.68034275307</v>
          </cell>
          <cell r="J80">
            <v>146528.53180793364</v>
          </cell>
          <cell r="K80">
            <v>120645.94244805974</v>
          </cell>
          <cell r="L80">
            <v>131716.18152437991</v>
          </cell>
          <cell r="M80">
            <v>146021.90411520947</v>
          </cell>
          <cell r="N80">
            <v>-1237.6948210478745</v>
          </cell>
          <cell r="O80">
            <v>1290954.5152384981</v>
          </cell>
          <cell r="P80" t="e">
            <v>#REF!</v>
          </cell>
          <cell r="Q80" t="e">
            <v>#REF!</v>
          </cell>
          <cell r="S80">
            <v>122923.32268370606</v>
          </cell>
          <cell r="T80">
            <v>122923.32268370606</v>
          </cell>
          <cell r="U80">
            <v>136581.46964856228</v>
          </cell>
          <cell r="V80">
            <v>136581.46964856228</v>
          </cell>
          <cell r="W80">
            <v>136581.46964856228</v>
          </cell>
          <cell r="X80">
            <v>109265.17571884984</v>
          </cell>
          <cell r="Y80">
            <v>95607.02875399364</v>
          </cell>
          <cell r="Z80">
            <v>81948.881789137376</v>
          </cell>
          <cell r="AA80">
            <v>136581.46964856228</v>
          </cell>
          <cell r="AB80">
            <v>136581.46964856228</v>
          </cell>
          <cell r="AC80">
            <v>81948.881789137376</v>
          </cell>
          <cell r="AD80">
            <v>68290.734824281142</v>
          </cell>
          <cell r="AE80">
            <v>1365814.696485623</v>
          </cell>
          <cell r="AF80" t="e">
            <v>#REF!</v>
          </cell>
          <cell r="AG80" t="e">
            <v>#REF!</v>
          </cell>
          <cell r="AH80" t="e">
            <v>#REF!</v>
          </cell>
          <cell r="AI80" t="e">
            <v>#REF!</v>
          </cell>
          <cell r="AJ80" t="e">
            <v>#REF!</v>
          </cell>
          <cell r="AK80" t="e">
            <v>#REF!</v>
          </cell>
          <cell r="AL80" t="e">
            <v>#REF!</v>
          </cell>
          <cell r="AM80" t="e">
            <v>#REF!</v>
          </cell>
          <cell r="AN80" t="e">
            <v>#REF!</v>
          </cell>
          <cell r="AO80" t="e">
            <v>#REF!</v>
          </cell>
          <cell r="AP80" t="e">
            <v>#REF!</v>
          </cell>
          <cell r="AQ80" t="e">
            <v>#REF!</v>
          </cell>
        </row>
        <row r="81">
          <cell r="A81" t="str">
            <v>Commissions - Internal - Wholesale</v>
          </cell>
          <cell r="E81">
            <v>23001.237421549176</v>
          </cell>
          <cell r="F81">
            <v>19001.195724406018</v>
          </cell>
          <cell r="G81">
            <v>30739.454962314896</v>
          </cell>
          <cell r="H81">
            <v>20641.848423187355</v>
          </cell>
          <cell r="I81">
            <v>17400.034398997846</v>
          </cell>
          <cell r="J81">
            <v>30602.013344327162</v>
          </cell>
          <cell r="K81">
            <v>23416.599918815493</v>
          </cell>
          <cell r="L81">
            <v>26995.489010009147</v>
          </cell>
          <cell r="M81">
            <v>30211.47838848862</v>
          </cell>
          <cell r="N81">
            <v>1922.6349951369036</v>
          </cell>
          <cell r="O81">
            <v>223931.98658723262</v>
          </cell>
          <cell r="S81">
            <v>13500</v>
          </cell>
          <cell r="T81">
            <v>13500</v>
          </cell>
          <cell r="U81">
            <v>15000</v>
          </cell>
          <cell r="V81">
            <v>15000</v>
          </cell>
          <cell r="W81">
            <v>15000</v>
          </cell>
          <cell r="X81">
            <v>12000</v>
          </cell>
          <cell r="Y81">
            <v>10500.000000000004</v>
          </cell>
          <cell r="Z81">
            <v>9000</v>
          </cell>
          <cell r="AA81">
            <v>15000</v>
          </cell>
          <cell r="AB81">
            <v>15000</v>
          </cell>
          <cell r="AC81">
            <v>9000</v>
          </cell>
          <cell r="AD81">
            <v>7500</v>
          </cell>
          <cell r="AE81">
            <v>150000</v>
          </cell>
          <cell r="AF81" t="e">
            <v>#REF!</v>
          </cell>
          <cell r="AG81" t="e">
            <v>#REF!</v>
          </cell>
          <cell r="AH81" t="e">
            <v>#REF!</v>
          </cell>
          <cell r="AI81" t="e">
            <v>#REF!</v>
          </cell>
          <cell r="AJ81" t="e">
            <v>#REF!</v>
          </cell>
          <cell r="AK81" t="e">
            <v>#REF!</v>
          </cell>
          <cell r="AL81" t="e">
            <v>#REF!</v>
          </cell>
          <cell r="AM81" t="e">
            <v>#REF!</v>
          </cell>
          <cell r="AN81" t="e">
            <v>#REF!</v>
          </cell>
          <cell r="AO81" t="e">
            <v>#REF!</v>
          </cell>
          <cell r="AP81" t="e">
            <v>#REF!</v>
          </cell>
          <cell r="AQ81" t="e">
            <v>#REF!</v>
          </cell>
        </row>
        <row r="82">
          <cell r="A82" t="str">
            <v>Commissions - External - Referral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Direct COS</v>
          </cell>
          <cell r="E83">
            <v>132933.89700503435</v>
          </cell>
          <cell r="F83">
            <v>166997.08790758843</v>
          </cell>
          <cell r="G83">
            <v>226608.29121254198</v>
          </cell>
          <cell r="H83">
            <v>171786.43022750298</v>
          </cell>
          <cell r="I83">
            <v>159737.71474175091</v>
          </cell>
          <cell r="J83">
            <v>177130.54515226081</v>
          </cell>
          <cell r="K83">
            <v>144062.54236687522</v>
          </cell>
          <cell r="L83">
            <v>158711.67053438906</v>
          </cell>
          <cell r="M83">
            <v>176233.38250369809</v>
          </cell>
          <cell r="N83">
            <v>684.94017408902914</v>
          </cell>
          <cell r="O83">
            <v>1514886.5018257308</v>
          </cell>
          <cell r="P83" t="e">
            <v>#REF!</v>
          </cell>
          <cell r="Q83" t="e">
            <v>#REF!</v>
          </cell>
          <cell r="S83">
            <v>136423.32268370606</v>
          </cell>
          <cell r="T83">
            <v>136423.32268370606</v>
          </cell>
          <cell r="U83">
            <v>151581.46964856228</v>
          </cell>
          <cell r="V83">
            <v>151581.46964856228</v>
          </cell>
          <cell r="W83">
            <v>151581.46964856228</v>
          </cell>
          <cell r="X83">
            <v>121265.17571884984</v>
          </cell>
          <cell r="Y83">
            <v>106107.02875399364</v>
          </cell>
          <cell r="Z83">
            <v>90948.881789137376</v>
          </cell>
          <cell r="AA83">
            <v>151581.46964856228</v>
          </cell>
          <cell r="AB83">
            <v>151581.46964856228</v>
          </cell>
          <cell r="AC83">
            <v>90948.881789137376</v>
          </cell>
          <cell r="AD83">
            <v>75790.734824281142</v>
          </cell>
          <cell r="AE83">
            <v>1515814.696485623</v>
          </cell>
          <cell r="AF83" t="e">
            <v>#REF!</v>
          </cell>
          <cell r="AG83" t="e">
            <v>#REF!</v>
          </cell>
          <cell r="AH83" t="e">
            <v>#REF!</v>
          </cell>
          <cell r="AI83" t="e">
            <v>#REF!</v>
          </cell>
          <cell r="AJ83" t="e">
            <v>#REF!</v>
          </cell>
          <cell r="AK83" t="e">
            <v>#REF!</v>
          </cell>
          <cell r="AL83" t="e">
            <v>#REF!</v>
          </cell>
          <cell r="AM83" t="e">
            <v>#REF!</v>
          </cell>
          <cell r="AN83" t="e">
            <v>#REF!</v>
          </cell>
          <cell r="AO83" t="e">
            <v>#REF!</v>
          </cell>
          <cell r="AP83" t="e">
            <v>#REF!</v>
          </cell>
          <cell r="AQ83" t="e">
            <v>#REF!</v>
          </cell>
        </row>
        <row r="85">
          <cell r="A85" t="str">
            <v>Gross Margin</v>
          </cell>
          <cell r="E85">
            <v>133361.60299496565</v>
          </cell>
          <cell r="F85">
            <v>159968.41209241157</v>
          </cell>
          <cell r="G85">
            <v>209038.95878745802</v>
          </cell>
          <cell r="H85">
            <v>165361.31977249702</v>
          </cell>
          <cell r="I85">
            <v>142972.03525824909</v>
          </cell>
          <cell r="J85">
            <v>135542.70484773919</v>
          </cell>
          <cell r="K85">
            <v>92293.957633124781</v>
          </cell>
          <cell r="L85">
            <v>116480.07946561094</v>
          </cell>
          <cell r="M85">
            <v>177121.11749630191</v>
          </cell>
          <cell r="N85">
            <v>284072.05982591095</v>
          </cell>
          <cell r="O85">
            <v>1616212.248174269</v>
          </cell>
          <cell r="P85" t="e">
            <v>#REF!</v>
          </cell>
          <cell r="Q85" t="e">
            <v>#REF!</v>
          </cell>
          <cell r="S85">
            <v>201076.67731629394</v>
          </cell>
          <cell r="T85">
            <v>201076.67731629394</v>
          </cell>
          <cell r="U85">
            <v>223418.53035143772</v>
          </cell>
          <cell r="V85">
            <v>223418.53035143772</v>
          </cell>
          <cell r="W85">
            <v>223418.53035143772</v>
          </cell>
          <cell r="X85">
            <v>178734.82428115016</v>
          </cell>
          <cell r="Y85">
            <v>156392.97124600643</v>
          </cell>
          <cell r="Z85">
            <v>134051.11821086262</v>
          </cell>
          <cell r="AA85">
            <v>223418.53035143772</v>
          </cell>
          <cell r="AB85">
            <v>223418.53035143772</v>
          </cell>
          <cell r="AC85">
            <v>134051.11821086262</v>
          </cell>
          <cell r="AD85">
            <v>111709.26517571886</v>
          </cell>
          <cell r="AE85">
            <v>2234185.3035143772</v>
          </cell>
          <cell r="AF85" t="e">
            <v>#REF!</v>
          </cell>
          <cell r="AG85" t="e">
            <v>#REF!</v>
          </cell>
          <cell r="AH85" t="e">
            <v>#REF!</v>
          </cell>
          <cell r="AI85" t="e">
            <v>#REF!</v>
          </cell>
          <cell r="AJ85" t="e">
            <v>#REF!</v>
          </cell>
          <cell r="AK85" t="e">
            <v>#REF!</v>
          </cell>
          <cell r="AL85" t="e">
            <v>#REF!</v>
          </cell>
          <cell r="AM85" t="e">
            <v>#REF!</v>
          </cell>
          <cell r="AN85" t="e">
            <v>#REF!</v>
          </cell>
          <cell r="AO85" t="e">
            <v>#REF!</v>
          </cell>
          <cell r="AP85" t="e">
            <v>#REF!</v>
          </cell>
          <cell r="AQ85" t="e">
            <v>#REF!</v>
          </cell>
        </row>
        <row r="86">
          <cell r="A86" t="str">
            <v>Gross Margin %</v>
          </cell>
          <cell r="E86">
            <v>0.50080306649930495</v>
          </cell>
          <cell r="F86">
            <v>0.48925165527375691</v>
          </cell>
          <cell r="G86">
            <v>0.47983536860948395</v>
          </cell>
          <cell r="H86">
            <v>0.49047137278091585</v>
          </cell>
          <cell r="I86">
            <v>0.4723073348587189</v>
          </cell>
          <cell r="J86">
            <v>0.43349632515010222</v>
          </cell>
          <cell r="K86">
            <v>0.39048622582042286</v>
          </cell>
          <cell r="L86">
            <v>0.42326879154484442</v>
          </cell>
          <cell r="M86">
            <v>0.50125615351241293</v>
          </cell>
          <cell r="N86">
            <v>0.99759465026640592</v>
          </cell>
          <cell r="O86">
            <v>0.51618054147103121</v>
          </cell>
          <cell r="P86" t="e">
            <v>#REF!</v>
          </cell>
          <cell r="Q86" t="e">
            <v>#REF!</v>
          </cell>
          <cell r="S86">
            <v>0.59578274760383387</v>
          </cell>
          <cell r="T86">
            <v>0.59578274760383387</v>
          </cell>
          <cell r="U86">
            <v>0.59578274760383387</v>
          </cell>
          <cell r="V86">
            <v>0.59578274760383387</v>
          </cell>
          <cell r="W86">
            <v>0.59578274760383387</v>
          </cell>
          <cell r="X86">
            <v>0.59578274760383387</v>
          </cell>
          <cell r="Y86">
            <v>0.59578274760383387</v>
          </cell>
          <cell r="Z86">
            <v>0.59578274760383387</v>
          </cell>
          <cell r="AA86">
            <v>0.59578274760383387</v>
          </cell>
          <cell r="AB86">
            <v>0.59578274760383387</v>
          </cell>
          <cell r="AC86">
            <v>0.59578274760383387</v>
          </cell>
          <cell r="AD86">
            <v>0.59578274760383387</v>
          </cell>
          <cell r="AE86">
            <v>0.59578274760383387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J86" t="e">
            <v>#REF!</v>
          </cell>
          <cell r="AK86" t="e">
            <v>#REF!</v>
          </cell>
          <cell r="AL86" t="e">
            <v>#REF!</v>
          </cell>
          <cell r="AM86" t="e">
            <v>#REF!</v>
          </cell>
          <cell r="AN86" t="e">
            <v>#REF!</v>
          </cell>
          <cell r="AO86" t="e">
            <v>#REF!</v>
          </cell>
          <cell r="AP86" t="e">
            <v>#REF!</v>
          </cell>
          <cell r="AQ86" t="e">
            <v>#REF!</v>
          </cell>
        </row>
        <row r="89">
          <cell r="E89">
            <v>37</v>
          </cell>
          <cell r="F89">
            <v>38</v>
          </cell>
          <cell r="G89">
            <v>39</v>
          </cell>
          <cell r="H89">
            <v>41</v>
          </cell>
          <cell r="I89">
            <v>42</v>
          </cell>
          <cell r="J89">
            <v>43</v>
          </cell>
          <cell r="K89">
            <v>45</v>
          </cell>
          <cell r="L89">
            <v>46</v>
          </cell>
          <cell r="M89">
            <v>47</v>
          </cell>
          <cell r="N89">
            <v>49</v>
          </cell>
        </row>
        <row r="91">
          <cell r="A91" t="str">
            <v># of Minutes</v>
          </cell>
          <cell r="E91" t="e">
            <v>#N/A</v>
          </cell>
          <cell r="F91" t="e">
            <v>#N/A</v>
          </cell>
          <cell r="G91" t="e">
            <v>#N/A</v>
          </cell>
          <cell r="H91" t="e">
            <v>#N/A</v>
          </cell>
          <cell r="I91" t="e">
            <v>#N/A</v>
          </cell>
          <cell r="J91" t="e">
            <v>#N/A</v>
          </cell>
          <cell r="K91" t="e">
            <v>#N/A</v>
          </cell>
          <cell r="L91" t="e">
            <v>#N/A</v>
          </cell>
          <cell r="M91" t="e">
            <v>#N/A</v>
          </cell>
          <cell r="N91" t="e">
            <v>#N/A</v>
          </cell>
          <cell r="T91" t="e">
            <v>#REF!</v>
          </cell>
          <cell r="U91" t="e">
            <v>#REF!</v>
          </cell>
          <cell r="V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  <cell r="AD91" t="e">
            <v>#REF!</v>
          </cell>
          <cell r="AF91" t="e">
            <v>#REF!</v>
          </cell>
          <cell r="AG91" t="e">
            <v>#REF!</v>
          </cell>
          <cell r="AH91" t="e">
            <v>#REF!</v>
          </cell>
          <cell r="AI91" t="e">
            <v>#REF!</v>
          </cell>
          <cell r="AJ91" t="e">
            <v>#REF!</v>
          </cell>
          <cell r="AK91" t="e">
            <v>#REF!</v>
          </cell>
          <cell r="AL91" t="e">
            <v>#REF!</v>
          </cell>
          <cell r="AM91" t="e">
            <v>#REF!</v>
          </cell>
          <cell r="AN91" t="e">
            <v>#REF!</v>
          </cell>
          <cell r="AO91" t="e">
            <v>#REF!</v>
          </cell>
          <cell r="AP91" t="e">
            <v>#REF!</v>
          </cell>
          <cell r="AQ91" t="e">
            <v>#REF!</v>
          </cell>
        </row>
        <row r="93">
          <cell r="A93" t="str">
            <v>Voice Broadcast - Direct</v>
          </cell>
        </row>
        <row r="95">
          <cell r="A95" t="str">
            <v># of Direct Minutes</v>
          </cell>
          <cell r="E95" t="e">
            <v>#DIV/0!</v>
          </cell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S95">
            <v>21565495.207667731</v>
          </cell>
          <cell r="T95">
            <v>21565495.207667731</v>
          </cell>
          <cell r="U95">
            <v>23961661.341853034</v>
          </cell>
          <cell r="V95">
            <v>23961661.341853034</v>
          </cell>
          <cell r="W95">
            <v>23961661.341853034</v>
          </cell>
          <cell r="X95">
            <v>19169329.073482428</v>
          </cell>
          <cell r="Y95">
            <v>16773162.939297128</v>
          </cell>
          <cell r="Z95">
            <v>14376996.80511182</v>
          </cell>
          <cell r="AA95">
            <v>23961661.341853034</v>
          </cell>
          <cell r="AB95">
            <v>23961661.341853034</v>
          </cell>
          <cell r="AC95">
            <v>14376996.80511182</v>
          </cell>
          <cell r="AD95">
            <v>11980830.670926517</v>
          </cell>
          <cell r="AE95">
            <v>239616613.41853034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</row>
        <row r="97">
          <cell r="A97" t="str">
            <v>Sales</v>
          </cell>
          <cell r="E97">
            <v>23091.5</v>
          </cell>
          <cell r="F97">
            <v>26243.5</v>
          </cell>
          <cell r="G97">
            <v>31449.5</v>
          </cell>
          <cell r="H97">
            <v>39343.5</v>
          </cell>
          <cell r="I97">
            <v>59549</v>
          </cell>
          <cell r="J97">
            <v>88084</v>
          </cell>
          <cell r="K97">
            <v>60640</v>
          </cell>
          <cell r="L97">
            <v>74844.5</v>
          </cell>
          <cell r="M97">
            <v>25088.5</v>
          </cell>
          <cell r="N97">
            <v>41208</v>
          </cell>
          <cell r="O97">
            <v>469542</v>
          </cell>
          <cell r="S97">
            <v>280000</v>
          </cell>
          <cell r="T97">
            <v>315000</v>
          </cell>
          <cell r="U97">
            <v>385000</v>
          </cell>
          <cell r="V97">
            <v>350000</v>
          </cell>
          <cell r="W97">
            <v>350000</v>
          </cell>
          <cell r="X97">
            <v>280000</v>
          </cell>
          <cell r="Y97">
            <v>245000</v>
          </cell>
          <cell r="Z97">
            <v>210000</v>
          </cell>
          <cell r="AA97">
            <v>350000</v>
          </cell>
          <cell r="AB97">
            <v>350000</v>
          </cell>
          <cell r="AC97">
            <v>210000</v>
          </cell>
          <cell r="AD97">
            <v>175000</v>
          </cell>
          <cell r="AF97" t="e">
            <v>#REF!</v>
          </cell>
          <cell r="AG97" t="e">
            <v>#REF!</v>
          </cell>
          <cell r="AH97" t="e">
            <v>#REF!</v>
          </cell>
          <cell r="AI97" t="e">
            <v>#REF!</v>
          </cell>
          <cell r="AJ97" t="e">
            <v>#REF!</v>
          </cell>
          <cell r="AK97" t="e">
            <v>#REF!</v>
          </cell>
          <cell r="AL97" t="e">
            <v>#REF!</v>
          </cell>
          <cell r="AM97" t="e">
            <v>#REF!</v>
          </cell>
          <cell r="AN97" t="e">
            <v>#REF!</v>
          </cell>
          <cell r="AO97" t="e">
            <v>#REF!</v>
          </cell>
          <cell r="AP97" t="e">
            <v>#REF!</v>
          </cell>
          <cell r="AQ97" t="e">
            <v>#REF!</v>
          </cell>
        </row>
        <row r="99">
          <cell r="A99" t="str">
            <v>Carrier Costs - Direct</v>
          </cell>
          <cell r="E99">
            <v>9532.6808330296535</v>
          </cell>
          <cell r="F99">
            <v>11878.715633635193</v>
          </cell>
          <cell r="G99">
            <v>14139.827499545831</v>
          </cell>
          <cell r="H99">
            <v>17637.836391368746</v>
          </cell>
          <cell r="I99">
            <v>28000.639314493845</v>
          </cell>
          <cell r="J99">
            <v>41278.936384132721</v>
          </cell>
          <cell r="K99">
            <v>30953.115103880544</v>
          </cell>
          <cell r="L99">
            <v>35823.136951240187</v>
          </cell>
          <cell r="M99">
            <v>10367.691769581066</v>
          </cell>
          <cell r="N99">
            <v>-179.11035790425106</v>
          </cell>
          <cell r="O99">
            <v>199433.46952300353</v>
          </cell>
          <cell r="S99">
            <v>245846.64536741213</v>
          </cell>
          <cell r="T99">
            <v>245846.64536741213</v>
          </cell>
          <cell r="U99">
            <v>273162.93929712457</v>
          </cell>
          <cell r="V99">
            <v>273162.93929712457</v>
          </cell>
          <cell r="W99">
            <v>273162.93929712457</v>
          </cell>
          <cell r="X99">
            <v>218530.35143769969</v>
          </cell>
          <cell r="Y99">
            <v>191214.05750798728</v>
          </cell>
          <cell r="Z99">
            <v>163897.76357827475</v>
          </cell>
          <cell r="AA99">
            <v>273162.93929712457</v>
          </cell>
          <cell r="AB99">
            <v>273162.93929712457</v>
          </cell>
          <cell r="AC99">
            <v>163897.76357827475</v>
          </cell>
          <cell r="AD99">
            <v>136581.46964856228</v>
          </cell>
          <cell r="AF99" t="e">
            <v>#REF!</v>
          </cell>
          <cell r="AG99" t="e">
            <v>#REF!</v>
          </cell>
          <cell r="AH99" t="e">
            <v>#REF!</v>
          </cell>
          <cell r="AI99" t="e">
            <v>#REF!</v>
          </cell>
          <cell r="AJ99" t="e">
            <v>#REF!</v>
          </cell>
          <cell r="AK99" t="e">
            <v>#REF!</v>
          </cell>
          <cell r="AL99" t="e">
            <v>#REF!</v>
          </cell>
          <cell r="AM99" t="e">
            <v>#REF!</v>
          </cell>
          <cell r="AN99" t="e">
            <v>#REF!</v>
          </cell>
          <cell r="AO99" t="e">
            <v>#REF!</v>
          </cell>
          <cell r="AP99" t="e">
            <v>#REF!</v>
          </cell>
          <cell r="AQ99" t="e">
            <v>#REF!</v>
          </cell>
        </row>
        <row r="100">
          <cell r="A100" t="str">
            <v>Commissions - Internal - Direct</v>
          </cell>
          <cell r="E100">
            <v>1994.5251569016482</v>
          </cell>
          <cell r="F100">
            <v>1525.1085511879674</v>
          </cell>
          <cell r="G100">
            <v>2219.0900753702049</v>
          </cell>
          <cell r="H100">
            <v>2408.8031536252925</v>
          </cell>
          <cell r="I100">
            <v>3422.9312020043058</v>
          </cell>
          <cell r="J100">
            <v>8620.9733113456732</v>
          </cell>
          <cell r="K100">
            <v>6007.8001623690125</v>
          </cell>
          <cell r="L100">
            <v>7342.0219799817023</v>
          </cell>
          <cell r="M100">
            <v>2145.0432230227625</v>
          </cell>
          <cell r="N100">
            <v>278.23000972619297</v>
          </cell>
          <cell r="O100">
            <v>35964.526825534762</v>
          </cell>
          <cell r="S100">
            <v>27000</v>
          </cell>
          <cell r="T100">
            <v>27000</v>
          </cell>
          <cell r="U100">
            <v>30000</v>
          </cell>
          <cell r="V100">
            <v>30000</v>
          </cell>
          <cell r="W100">
            <v>30000</v>
          </cell>
          <cell r="X100">
            <v>24000</v>
          </cell>
          <cell r="Y100">
            <v>21000.000000000007</v>
          </cell>
          <cell r="Z100">
            <v>18000</v>
          </cell>
          <cell r="AA100">
            <v>30000</v>
          </cell>
          <cell r="AB100">
            <v>30000</v>
          </cell>
          <cell r="AC100">
            <v>18000</v>
          </cell>
          <cell r="AD100">
            <v>15000</v>
          </cell>
          <cell r="AF100" t="e">
            <v>#REF!</v>
          </cell>
          <cell r="AG100" t="e">
            <v>#REF!</v>
          </cell>
          <cell r="AH100" t="e">
            <v>#REF!</v>
          </cell>
          <cell r="AI100" t="e">
            <v>#REF!</v>
          </cell>
          <cell r="AJ100" t="e">
            <v>#REF!</v>
          </cell>
          <cell r="AK100" t="e">
            <v>#REF!</v>
          </cell>
          <cell r="AL100" t="e">
            <v>#REF!</v>
          </cell>
          <cell r="AM100" t="e">
            <v>#REF!</v>
          </cell>
          <cell r="AN100" t="e">
            <v>#REF!</v>
          </cell>
          <cell r="AO100" t="e">
            <v>#REF!</v>
          </cell>
          <cell r="AP100" t="e">
            <v>#REF!</v>
          </cell>
          <cell r="AQ100" t="e">
            <v>#REF!</v>
          </cell>
        </row>
        <row r="101">
          <cell r="A101" t="str">
            <v>Commissions - External - Direct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Direct COS</v>
          </cell>
          <cell r="E102">
            <v>11527.205989931303</v>
          </cell>
          <cell r="F102">
            <v>13403.824184823159</v>
          </cell>
          <cell r="G102">
            <v>16358.917574916035</v>
          </cell>
          <cell r="H102">
            <v>20046.639544994039</v>
          </cell>
          <cell r="I102">
            <v>31423.570516498152</v>
          </cell>
          <cell r="J102">
            <v>49899.909695478396</v>
          </cell>
          <cell r="K102">
            <v>36960.915266249554</v>
          </cell>
          <cell r="L102">
            <v>43165.158931221886</v>
          </cell>
          <cell r="M102">
            <v>12512.73499260383</v>
          </cell>
          <cell r="N102">
            <v>99.119651821941915</v>
          </cell>
          <cell r="O102">
            <v>235397.99634853829</v>
          </cell>
          <cell r="S102">
            <v>272846.64536741213</v>
          </cell>
          <cell r="T102">
            <v>272846.64536741213</v>
          </cell>
          <cell r="U102">
            <v>303162.93929712457</v>
          </cell>
          <cell r="V102">
            <v>303162.93929712457</v>
          </cell>
          <cell r="W102">
            <v>303162.93929712457</v>
          </cell>
          <cell r="X102">
            <v>242530.35143769969</v>
          </cell>
          <cell r="Y102">
            <v>212214.05750798728</v>
          </cell>
          <cell r="Z102">
            <v>181897.76357827475</v>
          </cell>
          <cell r="AA102">
            <v>303162.93929712457</v>
          </cell>
          <cell r="AB102">
            <v>303162.93929712457</v>
          </cell>
          <cell r="AC102">
            <v>181897.76357827475</v>
          </cell>
          <cell r="AD102">
            <v>151581.46964856228</v>
          </cell>
          <cell r="AF102" t="e">
            <v>#REF!</v>
          </cell>
          <cell r="AG102" t="e">
            <v>#REF!</v>
          </cell>
          <cell r="AH102" t="e">
            <v>#REF!</v>
          </cell>
          <cell r="AI102" t="e">
            <v>#REF!</v>
          </cell>
          <cell r="AJ102" t="e">
            <v>#REF!</v>
          </cell>
          <cell r="AK102" t="e">
            <v>#REF!</v>
          </cell>
          <cell r="AL102" t="e">
            <v>#REF!</v>
          </cell>
          <cell r="AM102" t="e">
            <v>#REF!</v>
          </cell>
          <cell r="AN102" t="e">
            <v>#REF!</v>
          </cell>
          <cell r="AO102" t="e">
            <v>#REF!</v>
          </cell>
          <cell r="AP102" t="e">
            <v>#REF!</v>
          </cell>
          <cell r="AQ102" t="e">
            <v>#REF!</v>
          </cell>
        </row>
        <row r="103">
          <cell r="AF103" t="e">
            <v>#REF!</v>
          </cell>
          <cell r="AG103" t="e">
            <v>#REF!</v>
          </cell>
          <cell r="AH103" t="e">
            <v>#REF!</v>
          </cell>
          <cell r="AI103" t="e">
            <v>#REF!</v>
          </cell>
          <cell r="AJ103" t="e">
            <v>#REF!</v>
          </cell>
          <cell r="AK103" t="e">
            <v>#REF!</v>
          </cell>
          <cell r="AL103" t="e">
            <v>#REF!</v>
          </cell>
          <cell r="AM103" t="e">
            <v>#REF!</v>
          </cell>
          <cell r="AN103" t="e">
            <v>#REF!</v>
          </cell>
          <cell r="AO103" t="e">
            <v>#REF!</v>
          </cell>
          <cell r="AP103" t="e">
            <v>#REF!</v>
          </cell>
          <cell r="AQ103" t="e">
            <v>#REF!</v>
          </cell>
        </row>
        <row r="104">
          <cell r="A104" t="str">
            <v>Gross Margin</v>
          </cell>
          <cell r="E104">
            <v>11564.294010068697</v>
          </cell>
          <cell r="F104">
            <v>12839.675815176841</v>
          </cell>
          <cell r="G104">
            <v>15090.582425083965</v>
          </cell>
          <cell r="H104">
            <v>19296.860455005961</v>
          </cell>
          <cell r="I104">
            <v>28125.429483501848</v>
          </cell>
          <cell r="J104">
            <v>38184.090304521604</v>
          </cell>
          <cell r="K104">
            <v>23679.084733750446</v>
          </cell>
          <cell r="L104">
            <v>31679.341068778114</v>
          </cell>
          <cell r="M104">
            <v>12575.76500739617</v>
          </cell>
          <cell r="N104">
            <v>41108.880348178056</v>
          </cell>
          <cell r="O104">
            <v>234144.00365146171</v>
          </cell>
          <cell r="S104">
            <v>7153.3546325878706</v>
          </cell>
          <cell r="T104">
            <v>42153.354632587871</v>
          </cell>
          <cell r="U104">
            <v>81837.060702875431</v>
          </cell>
          <cell r="V104">
            <v>46837.060702875431</v>
          </cell>
          <cell r="W104">
            <v>46837.060702875431</v>
          </cell>
          <cell r="X104">
            <v>37469.64856230031</v>
          </cell>
          <cell r="Y104">
            <v>32785.94249201272</v>
          </cell>
          <cell r="Z104">
            <v>28102.236421725247</v>
          </cell>
          <cell r="AA104">
            <v>46837.060702875431</v>
          </cell>
          <cell r="AB104">
            <v>46837.060702875431</v>
          </cell>
          <cell r="AC104">
            <v>28102.236421725247</v>
          </cell>
          <cell r="AD104">
            <v>23418.530351437716</v>
          </cell>
        </row>
        <row r="105">
          <cell r="A105" t="str">
            <v>Gross Margin %</v>
          </cell>
          <cell r="E105">
            <v>0.50080306649930484</v>
          </cell>
          <cell r="F105">
            <v>0.48925165527375697</v>
          </cell>
          <cell r="G105">
            <v>0.47983536860948395</v>
          </cell>
          <cell r="H105">
            <v>0.49047137278091579</v>
          </cell>
          <cell r="I105">
            <v>0.47230733485871884</v>
          </cell>
          <cell r="J105">
            <v>0.43349632515010222</v>
          </cell>
          <cell r="K105">
            <v>0.39048622582042292</v>
          </cell>
          <cell r="L105">
            <v>0.42326879154484448</v>
          </cell>
          <cell r="M105">
            <v>0.50125615351241293</v>
          </cell>
          <cell r="N105">
            <v>0.99759465026640592</v>
          </cell>
          <cell r="O105">
            <v>0.49866466397353532</v>
          </cell>
          <cell r="S105">
            <v>2.5547695116385251E-2</v>
          </cell>
          <cell r="T105">
            <v>0.1338201734367869</v>
          </cell>
          <cell r="U105">
            <v>0.21256379403344267</v>
          </cell>
          <cell r="V105">
            <v>0.13382017343678695</v>
          </cell>
          <cell r="W105">
            <v>0.13382017343678695</v>
          </cell>
          <cell r="X105">
            <v>0.13382017343678682</v>
          </cell>
          <cell r="Y105">
            <v>0.13382017343678662</v>
          </cell>
          <cell r="Z105">
            <v>0.1338201734367869</v>
          </cell>
          <cell r="AA105">
            <v>0.13382017343678695</v>
          </cell>
          <cell r="AB105">
            <v>0.13382017343678695</v>
          </cell>
          <cell r="AC105">
            <v>0.1338201734367869</v>
          </cell>
          <cell r="AD105">
            <v>0.13382017343678695</v>
          </cell>
          <cell r="AF105" t="e">
            <v>#REF!</v>
          </cell>
          <cell r="AG105" t="e">
            <v>#REF!</v>
          </cell>
          <cell r="AH105" t="e">
            <v>#REF!</v>
          </cell>
          <cell r="AI105" t="e">
            <v>#REF!</v>
          </cell>
          <cell r="AJ105" t="e">
            <v>#REF!</v>
          </cell>
          <cell r="AK105" t="e">
            <v>#REF!</v>
          </cell>
          <cell r="AL105" t="e">
            <v>#REF!</v>
          </cell>
          <cell r="AM105" t="e">
            <v>#REF!</v>
          </cell>
          <cell r="AN105" t="e">
            <v>#REF!</v>
          </cell>
          <cell r="AO105" t="e">
            <v>#REF!</v>
          </cell>
          <cell r="AP105" t="e">
            <v>#REF!</v>
          </cell>
          <cell r="AQ105" t="e">
            <v>#REF!</v>
          </cell>
        </row>
        <row r="106"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  <cell r="AJ106" t="e">
            <v>#REF!</v>
          </cell>
          <cell r="AK106" t="e">
            <v>#REF!</v>
          </cell>
          <cell r="AL106" t="e">
            <v>#REF!</v>
          </cell>
          <cell r="AM106" t="e">
            <v>#REF!</v>
          </cell>
          <cell r="AN106" t="e">
            <v>#REF!</v>
          </cell>
          <cell r="AO106" t="e">
            <v>#REF!</v>
          </cell>
          <cell r="AP106" t="e">
            <v>#REF!</v>
          </cell>
          <cell r="AQ106" t="e">
            <v>#REF!</v>
          </cell>
        </row>
        <row r="108">
          <cell r="A108" t="str">
            <v>Voice Broadcast - Referral</v>
          </cell>
        </row>
        <row r="110">
          <cell r="A110" t="str">
            <v>Sales - Referral</v>
          </cell>
          <cell r="E110">
            <v>11545.75</v>
          </cell>
          <cell r="F110">
            <v>13121.75</v>
          </cell>
          <cell r="G110">
            <v>15724.75</v>
          </cell>
          <cell r="H110">
            <v>19671.75</v>
          </cell>
          <cell r="I110">
            <v>29774.5</v>
          </cell>
          <cell r="J110">
            <v>44042</v>
          </cell>
          <cell r="K110">
            <v>30320</v>
          </cell>
          <cell r="L110">
            <v>37422.25</v>
          </cell>
          <cell r="M110">
            <v>12544.25</v>
          </cell>
          <cell r="N110">
            <v>20604</v>
          </cell>
          <cell r="O110">
            <v>234771</v>
          </cell>
          <cell r="S110">
            <v>140000</v>
          </cell>
          <cell r="T110">
            <v>157500</v>
          </cell>
          <cell r="U110">
            <v>192500</v>
          </cell>
          <cell r="V110">
            <v>175000</v>
          </cell>
          <cell r="W110">
            <v>175000</v>
          </cell>
          <cell r="X110">
            <v>140000</v>
          </cell>
          <cell r="Y110">
            <v>122500</v>
          </cell>
          <cell r="Z110">
            <v>105000</v>
          </cell>
          <cell r="AA110">
            <v>175000</v>
          </cell>
          <cell r="AB110">
            <v>175000</v>
          </cell>
          <cell r="AC110">
            <v>105000</v>
          </cell>
          <cell r="AD110">
            <v>87500</v>
          </cell>
        </row>
        <row r="112">
          <cell r="A112" t="str">
            <v>Carrier Costs - Referral</v>
          </cell>
          <cell r="E112">
            <v>4766.3404165148268</v>
          </cell>
          <cell r="F112">
            <v>5939.3578168175964</v>
          </cell>
          <cell r="G112">
            <v>7069.9137497729153</v>
          </cell>
          <cell r="H112">
            <v>8818.9181956843731</v>
          </cell>
          <cell r="I112">
            <v>14000.319657246922</v>
          </cell>
          <cell r="J112">
            <v>20639.468192066361</v>
          </cell>
          <cell r="K112">
            <v>15476.557551940272</v>
          </cell>
          <cell r="L112">
            <v>17911.568475620094</v>
          </cell>
          <cell r="M112">
            <v>5183.8458847905331</v>
          </cell>
          <cell r="N112">
            <v>-89.55517895212553</v>
          </cell>
          <cell r="O112">
            <v>99716.734761501764</v>
          </cell>
          <cell r="S112">
            <v>245846.64536741213</v>
          </cell>
        </row>
        <row r="113">
          <cell r="A113" t="str">
            <v>Commissions - Internal - Referral</v>
          </cell>
          <cell r="E113">
            <v>997.26257845082409</v>
          </cell>
          <cell r="F113">
            <v>762.55427559398368</v>
          </cell>
          <cell r="G113">
            <v>1109.5450376851024</v>
          </cell>
          <cell r="H113">
            <v>1204.4015768126462</v>
          </cell>
          <cell r="I113">
            <v>1711.4656010021529</v>
          </cell>
          <cell r="J113">
            <v>4310.4866556728366</v>
          </cell>
          <cell r="K113">
            <v>3003.9000811845062</v>
          </cell>
          <cell r="L113">
            <v>3671.0109899908512</v>
          </cell>
          <cell r="M113">
            <v>1072.5216115113813</v>
          </cell>
          <cell r="N113">
            <v>139.11500486309649</v>
          </cell>
          <cell r="O113">
            <v>17982.263412767381</v>
          </cell>
          <cell r="S113">
            <v>27000</v>
          </cell>
        </row>
        <row r="114">
          <cell r="A114" t="str">
            <v>Commissions - External - Referral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S114">
            <v>24584.664536741217</v>
          </cell>
        </row>
        <row r="115">
          <cell r="A115" t="str">
            <v>Direct COS</v>
          </cell>
          <cell r="E115">
            <v>5763.6029949656513</v>
          </cell>
          <cell r="F115">
            <v>6701.9120924115796</v>
          </cell>
          <cell r="G115">
            <v>8179.4587874580175</v>
          </cell>
          <cell r="H115">
            <v>10023.31977249702</v>
          </cell>
          <cell r="I115">
            <v>15711.785258249076</v>
          </cell>
          <cell r="J115">
            <v>24949.954847739198</v>
          </cell>
          <cell r="K115">
            <v>18480.457633124777</v>
          </cell>
          <cell r="L115">
            <v>21582.579465610943</v>
          </cell>
          <cell r="M115">
            <v>6256.3674963019148</v>
          </cell>
          <cell r="N115">
            <v>49.559825910970957</v>
          </cell>
          <cell r="O115">
            <v>117698.99817426915</v>
          </cell>
          <cell r="S115">
            <v>272846.64536741213</v>
          </cell>
        </row>
        <row r="117">
          <cell r="A117" t="str">
            <v>Gross Margin</v>
          </cell>
          <cell r="E117">
            <v>5782.1470050343487</v>
          </cell>
          <cell r="F117">
            <v>6419.8379075884204</v>
          </cell>
          <cell r="G117">
            <v>7545.2912125419825</v>
          </cell>
          <cell r="H117">
            <v>9648.4302275029804</v>
          </cell>
          <cell r="I117">
            <v>14062.714741750924</v>
          </cell>
          <cell r="J117">
            <v>19092.045152260802</v>
          </cell>
          <cell r="K117">
            <v>11839.542366875223</v>
          </cell>
          <cell r="L117">
            <v>15839.670534389057</v>
          </cell>
          <cell r="M117">
            <v>6287.8825036980852</v>
          </cell>
          <cell r="N117">
            <v>20554.440174089028</v>
          </cell>
          <cell r="O117">
            <v>117072.00182573085</v>
          </cell>
          <cell r="S117">
            <v>-132846.64536741213</v>
          </cell>
        </row>
        <row r="118">
          <cell r="A118" t="str">
            <v>Gross Margin %</v>
          </cell>
          <cell r="E118">
            <v>0.50080306649930484</v>
          </cell>
          <cell r="F118">
            <v>0.48925165527375697</v>
          </cell>
          <cell r="G118">
            <v>0.47983536860948395</v>
          </cell>
          <cell r="H118">
            <v>0.49047137278091579</v>
          </cell>
          <cell r="I118">
            <v>0.47230733485871884</v>
          </cell>
          <cell r="J118">
            <v>0.43349632515010222</v>
          </cell>
          <cell r="K118">
            <v>0.39048622582042292</v>
          </cell>
          <cell r="L118">
            <v>0.42326879154484448</v>
          </cell>
          <cell r="M118">
            <v>0.50125615351241293</v>
          </cell>
          <cell r="N118">
            <v>0.99759465026640592</v>
          </cell>
          <cell r="O118">
            <v>0.49866466397353532</v>
          </cell>
          <cell r="S118">
            <v>-0.94890460976722946</v>
          </cell>
        </row>
        <row r="121">
          <cell r="A121" t="str">
            <v>Voice Broadcast - Wholesale</v>
          </cell>
        </row>
        <row r="123">
          <cell r="A123" t="str">
            <v>Sales - Referral</v>
          </cell>
          <cell r="E123">
            <v>11545.75</v>
          </cell>
          <cell r="F123">
            <v>13121.75</v>
          </cell>
          <cell r="G123">
            <v>15724.75</v>
          </cell>
          <cell r="H123">
            <v>19671.75</v>
          </cell>
          <cell r="I123">
            <v>29774.5</v>
          </cell>
          <cell r="J123">
            <v>44042</v>
          </cell>
          <cell r="K123">
            <v>30320</v>
          </cell>
          <cell r="L123">
            <v>37422.25</v>
          </cell>
          <cell r="M123">
            <v>12544.25</v>
          </cell>
          <cell r="N123">
            <v>20604</v>
          </cell>
          <cell r="O123">
            <v>234771</v>
          </cell>
          <cell r="S123">
            <v>140000</v>
          </cell>
          <cell r="T123">
            <v>157500</v>
          </cell>
          <cell r="U123">
            <v>192500</v>
          </cell>
          <cell r="V123">
            <v>175000</v>
          </cell>
          <cell r="W123">
            <v>175000</v>
          </cell>
          <cell r="X123">
            <v>140000</v>
          </cell>
          <cell r="Y123">
            <v>122500</v>
          </cell>
          <cell r="Z123">
            <v>105000</v>
          </cell>
          <cell r="AA123">
            <v>175000</v>
          </cell>
          <cell r="AB123">
            <v>175000</v>
          </cell>
          <cell r="AC123">
            <v>105000</v>
          </cell>
          <cell r="AD123">
            <v>87500</v>
          </cell>
        </row>
        <row r="125">
          <cell r="A125" t="str">
            <v>Carrier Costs - Wholesale</v>
          </cell>
          <cell r="E125">
            <v>4766.3404165148268</v>
          </cell>
          <cell r="F125">
            <v>5939.3578168175964</v>
          </cell>
          <cell r="G125">
            <v>7069.9137497729153</v>
          </cell>
          <cell r="H125">
            <v>8818.9181956843731</v>
          </cell>
          <cell r="I125">
            <v>14000.319657246922</v>
          </cell>
          <cell r="J125">
            <v>20639.468192066361</v>
          </cell>
          <cell r="K125">
            <v>15476.557551940272</v>
          </cell>
          <cell r="L125">
            <v>17911.568475620094</v>
          </cell>
          <cell r="M125">
            <v>5183.8458847905331</v>
          </cell>
          <cell r="N125">
            <v>-89.55517895212553</v>
          </cell>
          <cell r="O125">
            <v>99716.734761501764</v>
          </cell>
          <cell r="S125">
            <v>245846.64536741213</v>
          </cell>
        </row>
        <row r="126">
          <cell r="A126" t="str">
            <v>Commissions - Internal - Wholesale</v>
          </cell>
          <cell r="E126">
            <v>997.26257845082409</v>
          </cell>
          <cell r="F126">
            <v>762.55427559398368</v>
          </cell>
          <cell r="G126">
            <v>1109.5450376851024</v>
          </cell>
          <cell r="H126">
            <v>1204.4015768126462</v>
          </cell>
          <cell r="I126">
            <v>1711.4656010021529</v>
          </cell>
          <cell r="J126">
            <v>4310.4866556728366</v>
          </cell>
          <cell r="K126">
            <v>3003.9000811845062</v>
          </cell>
          <cell r="L126">
            <v>3671.0109899908512</v>
          </cell>
          <cell r="M126">
            <v>1072.5216115113813</v>
          </cell>
          <cell r="N126">
            <v>139.11500486309649</v>
          </cell>
          <cell r="O126">
            <v>17982.263412767381</v>
          </cell>
          <cell r="S126">
            <v>27000</v>
          </cell>
        </row>
        <row r="127">
          <cell r="A127" t="str">
            <v>Commissions - External - Wholesale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Direct COS</v>
          </cell>
          <cell r="E128">
            <v>5763.6029949656513</v>
          </cell>
          <cell r="F128">
            <v>6701.9120924115796</v>
          </cell>
          <cell r="G128">
            <v>8179.4587874580175</v>
          </cell>
          <cell r="H128">
            <v>10023.31977249702</v>
          </cell>
          <cell r="I128">
            <v>15711.785258249076</v>
          </cell>
          <cell r="J128">
            <v>24949.954847739198</v>
          </cell>
          <cell r="K128">
            <v>18480.457633124777</v>
          </cell>
          <cell r="L128">
            <v>21582.579465610943</v>
          </cell>
          <cell r="M128">
            <v>6256.3674963019148</v>
          </cell>
          <cell r="N128">
            <v>49.559825910970957</v>
          </cell>
          <cell r="O128">
            <v>117698.99817426915</v>
          </cell>
          <cell r="S128">
            <v>272846.64536741213</v>
          </cell>
        </row>
        <row r="130">
          <cell r="A130" t="str">
            <v>Gross Margin</v>
          </cell>
          <cell r="E130">
            <v>5782.1470050343487</v>
          </cell>
          <cell r="F130">
            <v>6419.8379075884204</v>
          </cell>
          <cell r="G130">
            <v>7545.2912125419825</v>
          </cell>
          <cell r="H130">
            <v>9648.4302275029804</v>
          </cell>
          <cell r="I130">
            <v>14062.714741750924</v>
          </cell>
          <cell r="J130">
            <v>19092.045152260802</v>
          </cell>
          <cell r="K130">
            <v>11839.542366875223</v>
          </cell>
          <cell r="L130">
            <v>15839.670534389057</v>
          </cell>
          <cell r="M130">
            <v>6287.8825036980852</v>
          </cell>
          <cell r="N130">
            <v>20554.440174089028</v>
          </cell>
          <cell r="O130">
            <v>117072.00182573085</v>
          </cell>
          <cell r="S130">
            <v>-132846.64536741213</v>
          </cell>
        </row>
        <row r="131">
          <cell r="A131" t="str">
            <v>Gross Margin %</v>
          </cell>
          <cell r="E131">
            <v>0.50080306649930484</v>
          </cell>
          <cell r="F131">
            <v>0.48925165527375697</v>
          </cell>
          <cell r="G131">
            <v>0.47983536860948395</v>
          </cell>
          <cell r="H131">
            <v>0.49047137278091579</v>
          </cell>
          <cell r="I131">
            <v>0.47230733485871884</v>
          </cell>
          <cell r="J131">
            <v>0.43349632515010222</v>
          </cell>
          <cell r="K131">
            <v>0.39048622582042292</v>
          </cell>
          <cell r="L131">
            <v>0.42326879154484448</v>
          </cell>
          <cell r="M131">
            <v>0.50125615351241293</v>
          </cell>
          <cell r="N131">
            <v>0.99759465026640592</v>
          </cell>
          <cell r="O131">
            <v>0.49866466397353532</v>
          </cell>
          <cell r="S131">
            <v>-0.94890460976722946</v>
          </cell>
        </row>
        <row r="134">
          <cell r="A134" t="str">
            <v>Consolidated Broadcast Gross Margin</v>
          </cell>
        </row>
        <row r="136">
          <cell r="E136">
            <v>532591</v>
          </cell>
          <cell r="F136">
            <v>653931</v>
          </cell>
          <cell r="G136">
            <v>871294.5</v>
          </cell>
          <cell r="H136">
            <v>674295.5</v>
          </cell>
          <cell r="I136">
            <v>605419.5</v>
          </cell>
          <cell r="J136">
            <v>625346.5</v>
          </cell>
          <cell r="K136">
            <v>472713</v>
          </cell>
          <cell r="L136">
            <v>550383.5</v>
          </cell>
          <cell r="M136">
            <v>706709</v>
          </cell>
          <cell r="N136">
            <v>569514</v>
          </cell>
        </row>
        <row r="137">
          <cell r="E137">
            <v>266295.5</v>
          </cell>
          <cell r="F137">
            <v>326965.5</v>
          </cell>
          <cell r="G137">
            <v>435647.25</v>
          </cell>
          <cell r="H137">
            <v>337147.75</v>
          </cell>
          <cell r="I137">
            <v>302709.75</v>
          </cell>
          <cell r="J137">
            <v>312673.25</v>
          </cell>
          <cell r="K137">
            <v>236356.5</v>
          </cell>
          <cell r="L137">
            <v>275191.75</v>
          </cell>
          <cell r="M137">
            <v>353354.5</v>
          </cell>
          <cell r="N137">
            <v>284757</v>
          </cell>
        </row>
        <row r="138">
          <cell r="E138">
            <v>266295.5</v>
          </cell>
          <cell r="F138">
            <v>326965.5</v>
          </cell>
          <cell r="G138">
            <v>435647.25</v>
          </cell>
          <cell r="H138">
            <v>337147.75</v>
          </cell>
          <cell r="I138">
            <v>302709.75</v>
          </cell>
          <cell r="J138">
            <v>312673.25</v>
          </cell>
          <cell r="K138">
            <v>236356.5</v>
          </cell>
          <cell r="L138">
            <v>275191.75</v>
          </cell>
          <cell r="M138">
            <v>353354.5</v>
          </cell>
          <cell r="N138">
            <v>284757</v>
          </cell>
        </row>
        <row r="139">
          <cell r="E139">
            <v>23091.5</v>
          </cell>
          <cell r="F139">
            <v>26243.5</v>
          </cell>
          <cell r="G139">
            <v>31449.5</v>
          </cell>
          <cell r="H139">
            <v>39343.5</v>
          </cell>
          <cell r="I139">
            <v>59549</v>
          </cell>
          <cell r="J139">
            <v>88084</v>
          </cell>
          <cell r="K139">
            <v>60640</v>
          </cell>
          <cell r="L139">
            <v>74844.5</v>
          </cell>
          <cell r="M139">
            <v>25088.5</v>
          </cell>
          <cell r="N139">
            <v>41208</v>
          </cell>
        </row>
        <row r="140">
          <cell r="E140">
            <v>11545.75</v>
          </cell>
          <cell r="F140">
            <v>13121.75</v>
          </cell>
          <cell r="G140">
            <v>15724.75</v>
          </cell>
          <cell r="H140">
            <v>19671.75</v>
          </cell>
          <cell r="I140">
            <v>29774.5</v>
          </cell>
          <cell r="J140">
            <v>44042</v>
          </cell>
          <cell r="K140">
            <v>30320</v>
          </cell>
          <cell r="L140">
            <v>37422.25</v>
          </cell>
          <cell r="M140">
            <v>12544.25</v>
          </cell>
          <cell r="N140">
            <v>20604</v>
          </cell>
        </row>
        <row r="141">
          <cell r="E141">
            <v>11545.75</v>
          </cell>
          <cell r="F141">
            <v>13121.75</v>
          </cell>
          <cell r="G141">
            <v>15724.75</v>
          </cell>
          <cell r="H141">
            <v>19671.75</v>
          </cell>
          <cell r="I141">
            <v>29774.5</v>
          </cell>
          <cell r="J141">
            <v>44042</v>
          </cell>
          <cell r="K141">
            <v>30320</v>
          </cell>
          <cell r="L141">
            <v>37422.25</v>
          </cell>
          <cell r="M141">
            <v>12544.25</v>
          </cell>
          <cell r="N141">
            <v>20604</v>
          </cell>
        </row>
        <row r="142">
          <cell r="A142" t="str">
            <v>Sales - Referral</v>
          </cell>
          <cell r="E142">
            <v>1111365</v>
          </cell>
          <cell r="F142">
            <v>1360349</v>
          </cell>
          <cell r="G142">
            <v>1805488</v>
          </cell>
          <cell r="H142">
            <v>1427278</v>
          </cell>
          <cell r="I142">
            <v>1329937</v>
          </cell>
          <cell r="J142">
            <v>1426861</v>
          </cell>
          <cell r="K142">
            <v>1066706</v>
          </cell>
          <cell r="L142">
            <v>1250456</v>
          </cell>
          <cell r="M142">
            <v>1463595</v>
          </cell>
          <cell r="N142">
            <v>1221444</v>
          </cell>
          <cell r="O142">
            <v>13463479</v>
          </cell>
        </row>
        <row r="144">
          <cell r="A144" t="str">
            <v>Carrier Costs - Wholesale</v>
          </cell>
          <cell r="E144">
            <v>219865.31916697035</v>
          </cell>
          <cell r="F144">
            <v>295991.78436636482</v>
          </cell>
          <cell r="G144">
            <v>391737.67250045418</v>
          </cell>
          <cell r="H144">
            <v>302289.16360863124</v>
          </cell>
          <cell r="I144">
            <v>284675.36068550614</v>
          </cell>
          <cell r="J144">
            <v>293057.06361586729</v>
          </cell>
          <cell r="K144">
            <v>241291.88489611947</v>
          </cell>
          <cell r="L144">
            <v>263432.36304875981</v>
          </cell>
          <cell r="M144">
            <v>292043.80823041894</v>
          </cell>
          <cell r="N144">
            <v>-2475.389642095749</v>
          </cell>
        </row>
        <row r="145">
          <cell r="A145" t="str">
            <v>Commissions - Internal - Wholesale</v>
          </cell>
          <cell r="E145">
            <v>109932.65958348518</v>
          </cell>
          <cell r="F145">
            <v>147995.89218318241</v>
          </cell>
          <cell r="G145">
            <v>195868.83625022709</v>
          </cell>
          <cell r="H145">
            <v>151144.58180431562</v>
          </cell>
          <cell r="I145">
            <v>142337.68034275307</v>
          </cell>
          <cell r="J145">
            <v>146528.53180793364</v>
          </cell>
          <cell r="K145">
            <v>120645.94244805974</v>
          </cell>
          <cell r="L145">
            <v>131716.18152437991</v>
          </cell>
          <cell r="M145">
            <v>146021.90411520947</v>
          </cell>
          <cell r="N145">
            <v>-1237.6948210478745</v>
          </cell>
        </row>
        <row r="146">
          <cell r="A146" t="str">
            <v>Commissions - External - Wholesale</v>
          </cell>
          <cell r="E146">
            <v>109932.65958348518</v>
          </cell>
          <cell r="F146">
            <v>147995.89218318241</v>
          </cell>
          <cell r="G146">
            <v>195868.83625022709</v>
          </cell>
          <cell r="H146">
            <v>151144.58180431562</v>
          </cell>
          <cell r="I146">
            <v>142337.68034275307</v>
          </cell>
          <cell r="J146">
            <v>146528.53180793364</v>
          </cell>
          <cell r="K146">
            <v>120645.94244805974</v>
          </cell>
          <cell r="L146">
            <v>131716.18152437991</v>
          </cell>
          <cell r="M146">
            <v>146021.90411520947</v>
          </cell>
          <cell r="N146">
            <v>-1237.6948210478745</v>
          </cell>
        </row>
        <row r="147">
          <cell r="A147" t="str">
            <v>Direct COS</v>
          </cell>
          <cell r="E147">
            <v>9532.6808330296535</v>
          </cell>
          <cell r="F147">
            <v>11878.715633635193</v>
          </cell>
          <cell r="G147">
            <v>14139.827499545831</v>
          </cell>
          <cell r="H147">
            <v>17637.836391368746</v>
          </cell>
          <cell r="I147">
            <v>28000.639314493845</v>
          </cell>
          <cell r="J147">
            <v>41278.936384132721</v>
          </cell>
          <cell r="K147">
            <v>30953.115103880544</v>
          </cell>
          <cell r="L147">
            <v>35823.136951240187</v>
          </cell>
          <cell r="M147">
            <v>10367.691769581066</v>
          </cell>
          <cell r="N147">
            <v>-179.11035790425106</v>
          </cell>
        </row>
        <row r="148">
          <cell r="E148">
            <v>4766.3404165148268</v>
          </cell>
          <cell r="F148">
            <v>5939.3578168175964</v>
          </cell>
          <cell r="G148">
            <v>7069.9137497729153</v>
          </cell>
          <cell r="H148">
            <v>8818.9181956843731</v>
          </cell>
          <cell r="I148">
            <v>14000.319657246922</v>
          </cell>
          <cell r="J148">
            <v>20639.468192066361</v>
          </cell>
          <cell r="K148">
            <v>15476.557551940272</v>
          </cell>
          <cell r="L148">
            <v>17911.568475620094</v>
          </cell>
          <cell r="M148">
            <v>5183.8458847905331</v>
          </cell>
          <cell r="N148">
            <v>-89.55517895212553</v>
          </cell>
        </row>
        <row r="149">
          <cell r="A149" t="str">
            <v>Gross Margin</v>
          </cell>
          <cell r="E149">
            <v>4766.3404165148268</v>
          </cell>
          <cell r="F149">
            <v>5939.3578168175964</v>
          </cell>
          <cell r="G149">
            <v>7069.9137497729153</v>
          </cell>
          <cell r="H149">
            <v>8818.9181956843731</v>
          </cell>
          <cell r="I149">
            <v>14000.319657246922</v>
          </cell>
          <cell r="J149">
            <v>20639.468192066361</v>
          </cell>
          <cell r="K149">
            <v>15476.557551940272</v>
          </cell>
          <cell r="L149">
            <v>17911.568475620094</v>
          </cell>
          <cell r="M149">
            <v>5183.8458847905331</v>
          </cell>
          <cell r="N149">
            <v>-89.55517895212553</v>
          </cell>
        </row>
        <row r="150">
          <cell r="A150" t="str">
            <v>Carrier Costs</v>
          </cell>
          <cell r="E150">
            <v>458796.00000000006</v>
          </cell>
          <cell r="F150">
            <v>615741</v>
          </cell>
          <cell r="G150">
            <v>811755.00000000012</v>
          </cell>
          <cell r="H150">
            <v>639853.99999999988</v>
          </cell>
          <cell r="I150">
            <v>625352</v>
          </cell>
          <cell r="J150">
            <v>668672.00000000012</v>
          </cell>
          <cell r="K150">
            <v>544490.00000000012</v>
          </cell>
          <cell r="L150">
            <v>598511</v>
          </cell>
          <cell r="M150">
            <v>604823</v>
          </cell>
          <cell r="N150">
            <v>-5309.0000000000009</v>
          </cell>
          <cell r="O150">
            <v>5562685</v>
          </cell>
        </row>
        <row r="151">
          <cell r="E151">
            <v>46002.474843098353</v>
          </cell>
          <cell r="F151">
            <v>38002.391448812035</v>
          </cell>
          <cell r="G151">
            <v>61478.909924629792</v>
          </cell>
          <cell r="H151">
            <v>41283.696846374711</v>
          </cell>
          <cell r="I151">
            <v>34800.068797995693</v>
          </cell>
          <cell r="J151">
            <v>61204.026688654325</v>
          </cell>
          <cell r="K151">
            <v>46833.199837630986</v>
          </cell>
          <cell r="L151">
            <v>53990.978020018294</v>
          </cell>
          <cell r="M151">
            <v>60422.95677697724</v>
          </cell>
          <cell r="N151">
            <v>3845.2699902738073</v>
          </cell>
          <cell r="O151">
            <v>447863.97317446524</v>
          </cell>
        </row>
        <row r="152">
          <cell r="E152">
            <v>23001.237421549176</v>
          </cell>
          <cell r="F152">
            <v>19001.195724406018</v>
          </cell>
          <cell r="G152">
            <v>30739.454962314896</v>
          </cell>
          <cell r="H152">
            <v>20641.848423187355</v>
          </cell>
          <cell r="I152">
            <v>17400.034398997846</v>
          </cell>
          <cell r="J152">
            <v>30602.013344327162</v>
          </cell>
          <cell r="K152">
            <v>23416.599918815493</v>
          </cell>
          <cell r="L152">
            <v>26995.489010009147</v>
          </cell>
          <cell r="M152">
            <v>30211.47838848862</v>
          </cell>
          <cell r="N152">
            <v>1922.6349951369036</v>
          </cell>
          <cell r="O152">
            <v>223931.98658723262</v>
          </cell>
        </row>
        <row r="153">
          <cell r="E153">
            <v>23001.237421549176</v>
          </cell>
          <cell r="F153">
            <v>19001.195724406018</v>
          </cell>
          <cell r="G153">
            <v>30739.454962314896</v>
          </cell>
          <cell r="H153">
            <v>20641.848423187355</v>
          </cell>
          <cell r="I153">
            <v>17400.034398997846</v>
          </cell>
          <cell r="J153">
            <v>30602.013344327162</v>
          </cell>
          <cell r="K153">
            <v>23416.599918815493</v>
          </cell>
          <cell r="L153">
            <v>26995.489010009147</v>
          </cell>
          <cell r="M153">
            <v>30211.47838848862</v>
          </cell>
          <cell r="N153">
            <v>1922.6349951369036</v>
          </cell>
          <cell r="O153">
            <v>223931.98658723262</v>
          </cell>
        </row>
        <row r="154">
          <cell r="E154">
            <v>1994.5251569016482</v>
          </cell>
          <cell r="F154">
            <v>1525.1085511879674</v>
          </cell>
          <cell r="G154">
            <v>2219.0900753702049</v>
          </cell>
          <cell r="H154">
            <v>2408.8031536252925</v>
          </cell>
          <cell r="I154">
            <v>3422.9312020043058</v>
          </cell>
          <cell r="J154">
            <v>8620.9733113456732</v>
          </cell>
          <cell r="K154">
            <v>6007.8001623690125</v>
          </cell>
          <cell r="L154">
            <v>7342.0219799817023</v>
          </cell>
          <cell r="M154">
            <v>2145.0432230227625</v>
          </cell>
          <cell r="N154">
            <v>278.23000972619297</v>
          </cell>
          <cell r="O154">
            <v>35964.526825534762</v>
          </cell>
        </row>
        <row r="155">
          <cell r="E155">
            <v>997.26257845082409</v>
          </cell>
          <cell r="F155">
            <v>762.55427559398368</v>
          </cell>
          <cell r="G155">
            <v>1109.5450376851024</v>
          </cell>
          <cell r="H155">
            <v>1204.4015768126462</v>
          </cell>
          <cell r="I155">
            <v>1711.4656010021529</v>
          </cell>
          <cell r="J155">
            <v>4310.4866556728366</v>
          </cell>
          <cell r="K155">
            <v>3003.9000811845062</v>
          </cell>
          <cell r="L155">
            <v>3671.0109899908512</v>
          </cell>
          <cell r="M155">
            <v>1072.5216115113813</v>
          </cell>
          <cell r="N155">
            <v>139.11500486309649</v>
          </cell>
          <cell r="O155">
            <v>17982.263412767381</v>
          </cell>
        </row>
        <row r="156">
          <cell r="E156">
            <v>997.26257845082409</v>
          </cell>
          <cell r="F156">
            <v>762.55427559398368</v>
          </cell>
          <cell r="G156">
            <v>1109.5450376851024</v>
          </cell>
          <cell r="H156">
            <v>1204.4015768126462</v>
          </cell>
          <cell r="I156">
            <v>1711.4656010021529</v>
          </cell>
          <cell r="J156">
            <v>4310.4866556728366</v>
          </cell>
          <cell r="K156">
            <v>3003.9000811845062</v>
          </cell>
          <cell r="L156">
            <v>3671.0109899908512</v>
          </cell>
          <cell r="M156">
            <v>1072.5216115113813</v>
          </cell>
          <cell r="N156">
            <v>139.11500486309649</v>
          </cell>
          <cell r="O156">
            <v>17982.263412767381</v>
          </cell>
        </row>
        <row r="157">
          <cell r="A157" t="str">
            <v>Commissions Internal</v>
          </cell>
          <cell r="E157">
            <v>95994.000000000015</v>
          </cell>
          <cell r="F157">
            <v>79055</v>
          </cell>
          <cell r="G157">
            <v>127396</v>
          </cell>
          <cell r="H157">
            <v>87385</v>
          </cell>
          <cell r="I157">
            <v>76446</v>
          </cell>
          <cell r="J157">
            <v>139650</v>
          </cell>
          <cell r="K157">
            <v>105681.99999999999</v>
          </cell>
          <cell r="L157">
            <v>122666</v>
          </cell>
          <cell r="M157">
            <v>125136.00000000001</v>
          </cell>
          <cell r="N157">
            <v>8247</v>
          </cell>
          <cell r="O157">
            <v>967657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Commissions External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E165">
            <v>265867.7940100687</v>
          </cell>
          <cell r="F165">
            <v>333994.17581517686</v>
          </cell>
          <cell r="G165">
            <v>453216.58242508397</v>
          </cell>
          <cell r="H165">
            <v>343572.86045500595</v>
          </cell>
          <cell r="I165">
            <v>319475.42948350182</v>
          </cell>
          <cell r="J165">
            <v>354261.09030452161</v>
          </cell>
          <cell r="K165">
            <v>288125.08473375044</v>
          </cell>
          <cell r="L165">
            <v>317423.34106877813</v>
          </cell>
          <cell r="M165">
            <v>352466.76500739617</v>
          </cell>
          <cell r="N165">
            <v>1369.8803481780583</v>
          </cell>
          <cell r="O165">
            <v>3029773.0036514616</v>
          </cell>
        </row>
        <row r="166">
          <cell r="E166">
            <v>132933.89700503435</v>
          </cell>
          <cell r="F166">
            <v>166997.08790758843</v>
          </cell>
          <cell r="G166">
            <v>226608.29121254198</v>
          </cell>
          <cell r="H166">
            <v>171786.43022750298</v>
          </cell>
          <cell r="I166">
            <v>159737.71474175091</v>
          </cell>
          <cell r="J166">
            <v>177130.54515226081</v>
          </cell>
          <cell r="K166">
            <v>144062.54236687522</v>
          </cell>
          <cell r="L166">
            <v>158711.67053438906</v>
          </cell>
          <cell r="M166">
            <v>176233.38250369809</v>
          </cell>
          <cell r="N166">
            <v>684.94017408902914</v>
          </cell>
          <cell r="O166">
            <v>1514886.5018257308</v>
          </cell>
        </row>
        <row r="167">
          <cell r="E167">
            <v>132933.89700503435</v>
          </cell>
          <cell r="F167">
            <v>166997.08790758843</v>
          </cell>
          <cell r="G167">
            <v>226608.29121254198</v>
          </cell>
          <cell r="H167">
            <v>171786.43022750298</v>
          </cell>
          <cell r="I167">
            <v>159737.71474175091</v>
          </cell>
          <cell r="J167">
            <v>177130.54515226081</v>
          </cell>
          <cell r="K167">
            <v>144062.54236687522</v>
          </cell>
          <cell r="L167">
            <v>158711.67053438906</v>
          </cell>
          <cell r="M167">
            <v>176233.38250369809</v>
          </cell>
          <cell r="N167">
            <v>684.94017408902914</v>
          </cell>
          <cell r="O167">
            <v>1514886.5018257308</v>
          </cell>
        </row>
        <row r="168">
          <cell r="E168">
            <v>11527.205989931303</v>
          </cell>
          <cell r="F168">
            <v>13403.824184823159</v>
          </cell>
          <cell r="G168">
            <v>16358.917574916035</v>
          </cell>
          <cell r="H168">
            <v>20046.639544994039</v>
          </cell>
          <cell r="I168">
            <v>31423.570516498152</v>
          </cell>
          <cell r="J168">
            <v>49899.909695478396</v>
          </cell>
          <cell r="K168">
            <v>36960.915266249554</v>
          </cell>
          <cell r="L168">
            <v>43165.158931221886</v>
          </cell>
          <cell r="M168">
            <v>12512.73499260383</v>
          </cell>
          <cell r="N168">
            <v>99.119651821941915</v>
          </cell>
          <cell r="O168">
            <v>235397.99634853829</v>
          </cell>
        </row>
        <row r="169">
          <cell r="E169">
            <v>5763.6029949656513</v>
          </cell>
          <cell r="F169">
            <v>6701.9120924115796</v>
          </cell>
          <cell r="G169">
            <v>8179.4587874580175</v>
          </cell>
          <cell r="H169">
            <v>10023.31977249702</v>
          </cell>
          <cell r="I169">
            <v>15711.785258249076</v>
          </cell>
          <cell r="J169">
            <v>24949.954847739198</v>
          </cell>
          <cell r="K169">
            <v>18480.457633124777</v>
          </cell>
          <cell r="L169">
            <v>21582.579465610943</v>
          </cell>
          <cell r="M169">
            <v>6256.3674963019148</v>
          </cell>
          <cell r="N169">
            <v>49.559825910970957</v>
          </cell>
          <cell r="O169">
            <v>117698.99817426915</v>
          </cell>
        </row>
        <row r="170">
          <cell r="E170">
            <v>5763.6029949656513</v>
          </cell>
          <cell r="F170">
            <v>6701.9120924115796</v>
          </cell>
          <cell r="G170">
            <v>8179.4587874580175</v>
          </cell>
          <cell r="H170">
            <v>10023.31977249702</v>
          </cell>
          <cell r="I170">
            <v>15711.785258249076</v>
          </cell>
          <cell r="J170">
            <v>24949.954847739198</v>
          </cell>
          <cell r="K170">
            <v>18480.457633124777</v>
          </cell>
          <cell r="L170">
            <v>21582.579465610943</v>
          </cell>
          <cell r="M170">
            <v>6256.3674963019148</v>
          </cell>
          <cell r="N170">
            <v>49.559825910970957</v>
          </cell>
          <cell r="O170">
            <v>117698.99817426915</v>
          </cell>
        </row>
        <row r="171">
          <cell r="A171" t="str">
            <v>Direct COS</v>
          </cell>
          <cell r="E171">
            <v>554790</v>
          </cell>
          <cell r="F171">
            <v>694796</v>
          </cell>
          <cell r="G171">
            <v>939151</v>
          </cell>
          <cell r="H171">
            <v>727239</v>
          </cell>
          <cell r="I171">
            <v>701797.99999999988</v>
          </cell>
          <cell r="J171">
            <v>808322</v>
          </cell>
          <cell r="K171">
            <v>650172</v>
          </cell>
          <cell r="L171">
            <v>721177</v>
          </cell>
          <cell r="M171">
            <v>729959</v>
          </cell>
          <cell r="N171">
            <v>2938.0000000000005</v>
          </cell>
          <cell r="O171">
            <v>6530342</v>
          </cell>
        </row>
        <row r="173">
          <cell r="E173">
            <v>266723.2059899313</v>
          </cell>
          <cell r="F173">
            <v>319936.82418482314</v>
          </cell>
          <cell r="G173">
            <v>418077.91757491603</v>
          </cell>
          <cell r="H173">
            <v>330722.63954499405</v>
          </cell>
          <cell r="I173">
            <v>285944.07051649818</v>
          </cell>
          <cell r="J173">
            <v>271085.40969547839</v>
          </cell>
          <cell r="K173">
            <v>184587.91526624956</v>
          </cell>
          <cell r="L173">
            <v>232960.15893122187</v>
          </cell>
          <cell r="M173">
            <v>354242.23499260383</v>
          </cell>
          <cell r="N173">
            <v>568144.11965182191</v>
          </cell>
        </row>
        <row r="174">
          <cell r="E174">
            <v>133361.60299496565</v>
          </cell>
          <cell r="F174">
            <v>159968.41209241157</v>
          </cell>
          <cell r="G174">
            <v>209038.95878745802</v>
          </cell>
          <cell r="H174">
            <v>165361.31977249702</v>
          </cell>
          <cell r="I174">
            <v>142972.03525824909</v>
          </cell>
          <cell r="J174">
            <v>135542.70484773919</v>
          </cell>
          <cell r="K174">
            <v>92293.957633124781</v>
          </cell>
          <cell r="L174">
            <v>116480.07946561094</v>
          </cell>
          <cell r="M174">
            <v>177121.11749630191</v>
          </cell>
          <cell r="N174">
            <v>284072.05982591095</v>
          </cell>
        </row>
        <row r="175">
          <cell r="E175">
            <v>133361.60299496565</v>
          </cell>
          <cell r="F175">
            <v>159968.41209241157</v>
          </cell>
          <cell r="G175">
            <v>209038.95878745802</v>
          </cell>
          <cell r="H175">
            <v>165361.31977249702</v>
          </cell>
          <cell r="I175">
            <v>142972.03525824909</v>
          </cell>
          <cell r="J175">
            <v>135542.70484773919</v>
          </cell>
          <cell r="K175">
            <v>92293.957633124781</v>
          </cell>
          <cell r="L175">
            <v>116480.07946561094</v>
          </cell>
          <cell r="M175">
            <v>177121.11749630191</v>
          </cell>
          <cell r="N175">
            <v>284072.05982591095</v>
          </cell>
        </row>
        <row r="176">
          <cell r="E176">
            <v>11564.294010068697</v>
          </cell>
          <cell r="F176">
            <v>12839.675815176841</v>
          </cell>
          <cell r="G176">
            <v>15090.582425083965</v>
          </cell>
          <cell r="H176">
            <v>19296.860455005961</v>
          </cell>
          <cell r="I176">
            <v>28125.429483501848</v>
          </cell>
          <cell r="J176">
            <v>38184.090304521604</v>
          </cell>
          <cell r="K176">
            <v>23679.084733750446</v>
          </cell>
          <cell r="L176">
            <v>31679.341068778114</v>
          </cell>
          <cell r="M176">
            <v>12575.76500739617</v>
          </cell>
          <cell r="N176">
            <v>41108.880348178056</v>
          </cell>
        </row>
        <row r="177">
          <cell r="E177">
            <v>5782.1470050343487</v>
          </cell>
          <cell r="F177">
            <v>6419.8379075884204</v>
          </cell>
          <cell r="G177">
            <v>7545.2912125419825</v>
          </cell>
          <cell r="H177">
            <v>9648.4302275029804</v>
          </cell>
          <cell r="I177">
            <v>14062.714741750924</v>
          </cell>
          <cell r="J177">
            <v>19092.045152260802</v>
          </cell>
          <cell r="K177">
            <v>11839.542366875223</v>
          </cell>
          <cell r="L177">
            <v>15839.670534389057</v>
          </cell>
          <cell r="M177">
            <v>6287.8825036980852</v>
          </cell>
          <cell r="N177">
            <v>20554.440174089028</v>
          </cell>
        </row>
        <row r="178">
          <cell r="E178">
            <v>5782.1470050343487</v>
          </cell>
          <cell r="F178">
            <v>6419.8379075884204</v>
          </cell>
          <cell r="G178">
            <v>7545.2912125419825</v>
          </cell>
          <cell r="H178">
            <v>9648.4302275029804</v>
          </cell>
          <cell r="I178">
            <v>14062.714741750924</v>
          </cell>
          <cell r="J178">
            <v>19092.045152260802</v>
          </cell>
          <cell r="K178">
            <v>11839.542366875223</v>
          </cell>
          <cell r="L178">
            <v>15839.670534389057</v>
          </cell>
          <cell r="M178">
            <v>6287.8825036980852</v>
          </cell>
          <cell r="N178">
            <v>20554.440174089028</v>
          </cell>
        </row>
        <row r="179">
          <cell r="A179" t="str">
            <v>Gross Margin</v>
          </cell>
          <cell r="E179">
            <v>556575</v>
          </cell>
          <cell r="F179">
            <v>665553</v>
          </cell>
          <cell r="G179">
            <v>866337</v>
          </cell>
          <cell r="H179">
            <v>700039</v>
          </cell>
          <cell r="I179">
            <v>628139.00000000012</v>
          </cell>
          <cell r="J179">
            <v>618539</v>
          </cell>
          <cell r="K179">
            <v>416534</v>
          </cell>
          <cell r="L179">
            <v>529279</v>
          </cell>
          <cell r="M179">
            <v>733636</v>
          </cell>
          <cell r="N179">
            <v>1218506</v>
          </cell>
          <cell r="O179">
            <v>6933137</v>
          </cell>
        </row>
        <row r="180">
          <cell r="E180">
            <v>0.50080306649930495</v>
          </cell>
          <cell r="F180">
            <v>0.48925165527375691</v>
          </cell>
          <cell r="G180">
            <v>0.47983536860948395</v>
          </cell>
          <cell r="H180">
            <v>0.49047137278091585</v>
          </cell>
          <cell r="I180">
            <v>0.4723073348587189</v>
          </cell>
          <cell r="J180">
            <v>0.43349632515010222</v>
          </cell>
          <cell r="K180">
            <v>0.39048622582042286</v>
          </cell>
          <cell r="L180">
            <v>0.42326879154484442</v>
          </cell>
          <cell r="M180">
            <v>0.50125615351241293</v>
          </cell>
          <cell r="N180">
            <v>0.99759465026640592</v>
          </cell>
        </row>
        <row r="181">
          <cell r="E181">
            <v>0.50080306649930495</v>
          </cell>
          <cell r="F181">
            <v>0.48925165527375691</v>
          </cell>
          <cell r="G181">
            <v>0.47983536860948395</v>
          </cell>
          <cell r="H181">
            <v>0.49047137278091585</v>
          </cell>
          <cell r="I181">
            <v>0.4723073348587189</v>
          </cell>
          <cell r="J181">
            <v>0.43349632515010222</v>
          </cell>
          <cell r="K181">
            <v>0.39048622582042286</v>
          </cell>
          <cell r="L181">
            <v>0.42326879154484442</v>
          </cell>
          <cell r="M181">
            <v>0.50125615351241293</v>
          </cell>
          <cell r="N181">
            <v>0.99759465026640592</v>
          </cell>
        </row>
        <row r="182">
          <cell r="E182">
            <v>0.50080306649930495</v>
          </cell>
          <cell r="F182">
            <v>0.48925165527375691</v>
          </cell>
          <cell r="G182">
            <v>0.47983536860948395</v>
          </cell>
          <cell r="H182">
            <v>0.49047137278091585</v>
          </cell>
          <cell r="I182">
            <v>0.4723073348587189</v>
          </cell>
          <cell r="J182">
            <v>0.43349632515010222</v>
          </cell>
          <cell r="K182">
            <v>0.39048622582042286</v>
          </cell>
          <cell r="L182">
            <v>0.42326879154484442</v>
          </cell>
          <cell r="M182">
            <v>0.50125615351241293</v>
          </cell>
          <cell r="N182">
            <v>0.99759465026640592</v>
          </cell>
        </row>
        <row r="183">
          <cell r="E183">
            <v>0.50080306649930484</v>
          </cell>
          <cell r="F183">
            <v>0.48925165527375697</v>
          </cell>
          <cell r="G183">
            <v>0.47983536860948395</v>
          </cell>
          <cell r="H183">
            <v>0.49047137278091579</v>
          </cell>
          <cell r="I183">
            <v>0.47230733485871884</v>
          </cell>
          <cell r="J183">
            <v>0.43349632515010222</v>
          </cell>
          <cell r="K183">
            <v>0.39048622582042292</v>
          </cell>
          <cell r="L183">
            <v>0.42326879154484448</v>
          </cell>
          <cell r="M183">
            <v>0.50125615351241293</v>
          </cell>
          <cell r="N183">
            <v>0.99759465026640592</v>
          </cell>
        </row>
        <row r="184">
          <cell r="E184">
            <v>0.50080306649930484</v>
          </cell>
          <cell r="F184">
            <v>0.48925165527375697</v>
          </cell>
          <cell r="G184">
            <v>0.47983536860948395</v>
          </cell>
          <cell r="H184">
            <v>0.49047137278091579</v>
          </cell>
          <cell r="I184">
            <v>0.47230733485871884</v>
          </cell>
          <cell r="J184">
            <v>0.43349632515010222</v>
          </cell>
          <cell r="K184">
            <v>0.39048622582042292</v>
          </cell>
          <cell r="L184">
            <v>0.42326879154484448</v>
          </cell>
          <cell r="M184">
            <v>0.50125615351241293</v>
          </cell>
          <cell r="N184">
            <v>0.99759465026640592</v>
          </cell>
        </row>
        <row r="185">
          <cell r="E185">
            <v>0.50080306649930484</v>
          </cell>
          <cell r="F185">
            <v>0.48925165527375697</v>
          </cell>
          <cell r="G185">
            <v>0.47983536860948395</v>
          </cell>
          <cell r="H185">
            <v>0.49047137278091579</v>
          </cell>
          <cell r="I185">
            <v>0.47230733485871884</v>
          </cell>
          <cell r="J185">
            <v>0.43349632515010222</v>
          </cell>
          <cell r="K185">
            <v>0.39048622582042292</v>
          </cell>
          <cell r="L185">
            <v>0.42326879154484448</v>
          </cell>
          <cell r="M185">
            <v>0.50125615351241293</v>
          </cell>
          <cell r="N185">
            <v>0.99759465026640592</v>
          </cell>
        </row>
        <row r="186">
          <cell r="A186" t="str">
            <v>Gross Margin %</v>
          </cell>
          <cell r="E186">
            <v>0.50080306649930495</v>
          </cell>
          <cell r="F186">
            <v>0.48925165527375697</v>
          </cell>
          <cell r="G186">
            <v>0.47983536860948395</v>
          </cell>
          <cell r="H186">
            <v>0.49047137278091585</v>
          </cell>
          <cell r="I186">
            <v>0.47230733485871895</v>
          </cell>
          <cell r="J186">
            <v>0.43349632515010222</v>
          </cell>
          <cell r="K186">
            <v>0.39048622582042286</v>
          </cell>
          <cell r="L186">
            <v>0.42326879154484442</v>
          </cell>
          <cell r="M186">
            <v>0.50125615351241293</v>
          </cell>
          <cell r="N186">
            <v>0.99759465026640604</v>
          </cell>
          <cell r="O186">
            <v>0.51495880076761735</v>
          </cell>
        </row>
        <row r="196">
          <cell r="A196" t="str">
            <v>Other</v>
          </cell>
        </row>
        <row r="197">
          <cell r="A197" t="str">
            <v>Sales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P197" t="e">
            <v>#REF!</v>
          </cell>
          <cell r="Q197" t="e">
            <v>#REF!</v>
          </cell>
          <cell r="S197" t="e">
            <v>#REF!</v>
          </cell>
          <cell r="T197" t="e">
            <v>#REF!</v>
          </cell>
          <cell r="U197" t="e">
            <v>#REF!</v>
          </cell>
          <cell r="V197" t="e">
            <v>#REF!</v>
          </cell>
          <cell r="W197" t="e">
            <v>#REF!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  <cell r="AD197" t="e">
            <v>#REF!</v>
          </cell>
          <cell r="AF197" t="e">
            <v>#REF!</v>
          </cell>
          <cell r="AG197" t="e">
            <v>#REF!</v>
          </cell>
          <cell r="AH197" t="e">
            <v>#REF!</v>
          </cell>
          <cell r="AI197" t="e">
            <v>#REF!</v>
          </cell>
          <cell r="AJ197" t="e">
            <v>#REF!</v>
          </cell>
          <cell r="AK197" t="e">
            <v>#REF!</v>
          </cell>
          <cell r="AL197" t="e">
            <v>#REF!</v>
          </cell>
          <cell r="AM197" t="e">
            <v>#REF!</v>
          </cell>
          <cell r="AN197" t="e">
            <v>#REF!</v>
          </cell>
          <cell r="AO197" t="e">
            <v>#REF!</v>
          </cell>
          <cell r="AP197" t="e">
            <v>#REF!</v>
          </cell>
          <cell r="AQ197" t="e">
            <v>#REF!</v>
          </cell>
        </row>
        <row r="199">
          <cell r="A199" t="str">
            <v>Other Costs</v>
          </cell>
          <cell r="E199">
            <v>28441</v>
          </cell>
          <cell r="F199">
            <v>35068</v>
          </cell>
          <cell r="G199">
            <v>58641</v>
          </cell>
          <cell r="H199">
            <v>57706</v>
          </cell>
          <cell r="I199">
            <v>59162</v>
          </cell>
          <cell r="J199">
            <v>59735</v>
          </cell>
          <cell r="K199">
            <v>34944</v>
          </cell>
          <cell r="L199">
            <v>24651</v>
          </cell>
          <cell r="M199">
            <v>39511</v>
          </cell>
          <cell r="N199">
            <v>42729</v>
          </cell>
          <cell r="P199">
            <v>49494</v>
          </cell>
          <cell r="Q199">
            <v>76719</v>
          </cell>
          <cell r="S199">
            <v>566801</v>
          </cell>
          <cell r="T199" t="e">
            <v>#REF!</v>
          </cell>
          <cell r="U199" t="e">
            <v>#REF!</v>
          </cell>
          <cell r="V199" t="e">
            <v>#REF!</v>
          </cell>
          <cell r="W199" t="e">
            <v>#REF!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  <cell r="AD199" t="e">
            <v>#REF!</v>
          </cell>
          <cell r="AF199" t="e">
            <v>#REF!</v>
          </cell>
          <cell r="AG199" t="e">
            <v>#REF!</v>
          </cell>
          <cell r="AH199" t="e">
            <v>#REF!</v>
          </cell>
          <cell r="AI199" t="e">
            <v>#REF!</v>
          </cell>
          <cell r="AJ199" t="e">
            <v>#REF!</v>
          </cell>
          <cell r="AK199" t="e">
            <v>#REF!</v>
          </cell>
          <cell r="AL199" t="e">
            <v>#REF!</v>
          </cell>
          <cell r="AM199" t="e">
            <v>#REF!</v>
          </cell>
          <cell r="AN199" t="e">
            <v>#REF!</v>
          </cell>
          <cell r="AO199" t="e">
            <v>#REF!</v>
          </cell>
          <cell r="AP199" t="e">
            <v>#REF!</v>
          </cell>
          <cell r="AQ199" t="e">
            <v>#REF!</v>
          </cell>
        </row>
        <row r="200">
          <cell r="A200" t="str">
            <v>Commissions - Internal</v>
          </cell>
          <cell r="B200">
            <v>3.7499999999999999E-2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0</v>
          </cell>
          <cell r="Q200">
            <v>0</v>
          </cell>
          <cell r="S200">
            <v>0</v>
          </cell>
          <cell r="T200" t="e">
            <v>#REF!</v>
          </cell>
          <cell r="U200" t="e">
            <v>#REF!</v>
          </cell>
          <cell r="V200" t="e">
            <v>#REF!</v>
          </cell>
          <cell r="W200" t="e">
            <v>#REF!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  <cell r="AD200" t="e">
            <v>#REF!</v>
          </cell>
          <cell r="AF200" t="e">
            <v>#REF!</v>
          </cell>
          <cell r="AG200" t="e">
            <v>#REF!</v>
          </cell>
          <cell r="AH200" t="e">
            <v>#REF!</v>
          </cell>
          <cell r="AI200" t="e">
            <v>#REF!</v>
          </cell>
          <cell r="AJ200" t="e">
            <v>#REF!</v>
          </cell>
          <cell r="AK200" t="e">
            <v>#REF!</v>
          </cell>
          <cell r="AL200" t="e">
            <v>#REF!</v>
          </cell>
          <cell r="AM200" t="e">
            <v>#REF!</v>
          </cell>
          <cell r="AN200" t="e">
            <v>#REF!</v>
          </cell>
          <cell r="AO200" t="e">
            <v>#REF!</v>
          </cell>
          <cell r="AP200" t="e">
            <v>#REF!</v>
          </cell>
          <cell r="AQ200" t="e">
            <v>#REF!</v>
          </cell>
        </row>
        <row r="201">
          <cell r="A201" t="str">
            <v>Direct COS</v>
          </cell>
          <cell r="E201">
            <v>28441</v>
          </cell>
          <cell r="F201">
            <v>35068</v>
          </cell>
          <cell r="G201">
            <v>58641</v>
          </cell>
          <cell r="H201">
            <v>57706</v>
          </cell>
          <cell r="I201">
            <v>59162</v>
          </cell>
          <cell r="J201">
            <v>59735</v>
          </cell>
          <cell r="K201">
            <v>34944</v>
          </cell>
          <cell r="L201">
            <v>24651</v>
          </cell>
          <cell r="M201">
            <v>39511</v>
          </cell>
          <cell r="N201">
            <v>42729</v>
          </cell>
          <cell r="P201">
            <v>49494</v>
          </cell>
          <cell r="Q201">
            <v>76719</v>
          </cell>
          <cell r="S201">
            <v>566801</v>
          </cell>
          <cell r="T201" t="e">
            <v>#REF!</v>
          </cell>
          <cell r="U201" t="e">
            <v>#REF!</v>
          </cell>
          <cell r="V201" t="e">
            <v>#REF!</v>
          </cell>
          <cell r="W201" t="e">
            <v>#REF!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  <cell r="AD201" t="e">
            <v>#REF!</v>
          </cell>
          <cell r="AF201" t="e">
            <v>#REF!</v>
          </cell>
          <cell r="AG201" t="e">
            <v>#REF!</v>
          </cell>
          <cell r="AH201" t="e">
            <v>#REF!</v>
          </cell>
          <cell r="AI201" t="e">
            <v>#REF!</v>
          </cell>
          <cell r="AJ201" t="e">
            <v>#REF!</v>
          </cell>
          <cell r="AK201" t="e">
            <v>#REF!</v>
          </cell>
          <cell r="AL201" t="e">
            <v>#REF!</v>
          </cell>
          <cell r="AM201" t="e">
            <v>#REF!</v>
          </cell>
          <cell r="AN201" t="e">
            <v>#REF!</v>
          </cell>
          <cell r="AO201" t="e">
            <v>#REF!</v>
          </cell>
          <cell r="AP201" t="e">
            <v>#REF!</v>
          </cell>
          <cell r="AQ201" t="e">
            <v>#REF!</v>
          </cell>
        </row>
        <row r="203">
          <cell r="A203" t="str">
            <v>Gross Margin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P203" t="e">
            <v>#REF!</v>
          </cell>
          <cell r="Q203" t="e">
            <v>#REF!</v>
          </cell>
          <cell r="S203" t="e">
            <v>#REF!</v>
          </cell>
          <cell r="T203" t="e">
            <v>#REF!</v>
          </cell>
          <cell r="U203" t="e">
            <v>#REF!</v>
          </cell>
          <cell r="V203" t="e">
            <v>#REF!</v>
          </cell>
          <cell r="W203" t="e">
            <v>#REF!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  <cell r="AD203" t="e">
            <v>#REF!</v>
          </cell>
          <cell r="AF203" t="e">
            <v>#REF!</v>
          </cell>
          <cell r="AG203" t="e">
            <v>#REF!</v>
          </cell>
          <cell r="AH203" t="e">
            <v>#REF!</v>
          </cell>
          <cell r="AI203" t="e">
            <v>#REF!</v>
          </cell>
          <cell r="AJ203" t="e">
            <v>#REF!</v>
          </cell>
          <cell r="AK203" t="e">
            <v>#REF!</v>
          </cell>
          <cell r="AL203" t="e">
            <v>#REF!</v>
          </cell>
          <cell r="AM203" t="e">
            <v>#REF!</v>
          </cell>
          <cell r="AN203" t="e">
            <v>#REF!</v>
          </cell>
          <cell r="AO203" t="e">
            <v>#REF!</v>
          </cell>
          <cell r="AP203" t="e">
            <v>#REF!</v>
          </cell>
          <cell r="AQ203" t="e">
            <v>#REF!</v>
          </cell>
        </row>
        <row r="204">
          <cell r="A204" t="str">
            <v>Gross Margin %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P204" t="e">
            <v>#REF!</v>
          </cell>
          <cell r="Q204" t="e">
            <v>#REF!</v>
          </cell>
          <cell r="S204" t="e">
            <v>#REF!</v>
          </cell>
          <cell r="T204" t="e">
            <v>#REF!</v>
          </cell>
          <cell r="U204" t="e">
            <v>#REF!</v>
          </cell>
          <cell r="V204" t="e">
            <v>#REF!</v>
          </cell>
          <cell r="W204" t="e">
            <v>#REF!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  <cell r="AD204" t="e">
            <v>#REF!</v>
          </cell>
          <cell r="AF204" t="e">
            <v>#REF!</v>
          </cell>
          <cell r="AG204" t="e">
            <v>#REF!</v>
          </cell>
          <cell r="AH204" t="e">
            <v>#REF!</v>
          </cell>
          <cell r="AI204" t="e">
            <v>#REF!</v>
          </cell>
          <cell r="AJ204" t="e">
            <v>#REF!</v>
          </cell>
          <cell r="AK204" t="e">
            <v>#REF!</v>
          </cell>
          <cell r="AL204" t="e">
            <v>#REF!</v>
          </cell>
          <cell r="AM204" t="e">
            <v>#REF!</v>
          </cell>
          <cell r="AN204" t="e">
            <v>#REF!</v>
          </cell>
          <cell r="AO204" t="e">
            <v>#REF!</v>
          </cell>
          <cell r="AP204" t="e">
            <v>#REF!</v>
          </cell>
          <cell r="AQ204" t="e">
            <v>#REF!</v>
          </cell>
        </row>
        <row r="207">
          <cell r="A207" t="str">
            <v>Incremental Revenue</v>
          </cell>
        </row>
        <row r="208">
          <cell r="A208" t="str">
            <v>Broadcast</v>
          </cell>
          <cell r="M208" t="e">
            <v>#REF!</v>
          </cell>
          <cell r="N208" t="e">
            <v>#REF!</v>
          </cell>
          <cell r="P208" t="e">
            <v>#REF!</v>
          </cell>
          <cell r="Q208" t="e">
            <v>#REF!</v>
          </cell>
          <cell r="T208" t="e">
            <v>#REF!</v>
          </cell>
          <cell r="U208" t="e">
            <v>#REF!</v>
          </cell>
          <cell r="V208" t="e">
            <v>#REF!</v>
          </cell>
          <cell r="W208" t="e">
            <v>#REF!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</row>
        <row r="209">
          <cell r="A209" t="str">
            <v>Lists and Other</v>
          </cell>
          <cell r="M209" t="e">
            <v>#REF!</v>
          </cell>
          <cell r="N209" t="e">
            <v>#REF!</v>
          </cell>
          <cell r="P209" t="e">
            <v>#REF!</v>
          </cell>
          <cell r="Q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</row>
        <row r="210">
          <cell r="M210" t="e">
            <v>#REF!</v>
          </cell>
          <cell r="N210" t="e">
            <v>#REF!</v>
          </cell>
          <cell r="P210" t="e">
            <v>#REF!</v>
          </cell>
          <cell r="Q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</row>
        <row r="211">
          <cell r="A211" t="str">
            <v>International</v>
          </cell>
        </row>
      </sheetData>
      <sheetData sheetId="13" refreshError="1"/>
      <sheetData sheetId="14" refreshError="1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</row>
        <row r="4">
          <cell r="A4" t="str">
            <v xml:space="preserve">Fax Broadcast </v>
          </cell>
        </row>
        <row r="6">
          <cell r="A6" t="str">
            <v>VP:</v>
          </cell>
          <cell r="B6" t="str">
            <v>Rudy</v>
          </cell>
          <cell r="C6">
            <v>7000000</v>
          </cell>
        </row>
        <row r="7">
          <cell r="A7" t="str">
            <v xml:space="preserve">Manager: </v>
          </cell>
          <cell r="B7" t="str">
            <v>Dinesh</v>
          </cell>
        </row>
        <row r="8">
          <cell r="A8" t="str">
            <v>Total Budget:</v>
          </cell>
          <cell r="C8">
            <v>4760000</v>
          </cell>
        </row>
        <row r="10">
          <cell r="G10" t="str">
            <v>2005 Monthly Budget Allocation</v>
          </cell>
        </row>
        <row r="11">
          <cell r="A11" t="str">
            <v>Variable Month to Month</v>
          </cell>
        </row>
        <row r="12">
          <cell r="A12" t="str">
            <v>Number of Business Days</v>
          </cell>
          <cell r="C12">
            <v>21</v>
          </cell>
          <cell r="F12">
            <v>20</v>
          </cell>
          <cell r="G12">
            <v>21</v>
          </cell>
          <cell r="H12">
            <v>22</v>
          </cell>
          <cell r="I12">
            <v>21</v>
          </cell>
          <cell r="J12">
            <v>21</v>
          </cell>
          <cell r="K12">
            <v>21</v>
          </cell>
          <cell r="N12">
            <v>21</v>
          </cell>
          <cell r="O12">
            <v>20</v>
          </cell>
          <cell r="P12">
            <v>20</v>
          </cell>
          <cell r="Q12">
            <v>18</v>
          </cell>
        </row>
        <row r="13">
          <cell r="A13" t="str">
            <v>Ratio of Bus Days to Standard Month (21)</v>
          </cell>
          <cell r="C13">
            <v>1</v>
          </cell>
          <cell r="F13">
            <v>0.95238095238095233</v>
          </cell>
          <cell r="G13">
            <v>1</v>
          </cell>
          <cell r="H13">
            <v>1.0476190476190477</v>
          </cell>
          <cell r="I13">
            <v>1</v>
          </cell>
          <cell r="J13">
            <v>1</v>
          </cell>
          <cell r="K13">
            <v>1</v>
          </cell>
          <cell r="L13">
            <v>20</v>
          </cell>
          <cell r="M13">
            <v>22</v>
          </cell>
          <cell r="N13">
            <v>1</v>
          </cell>
          <cell r="O13">
            <v>0.95238095238095233</v>
          </cell>
          <cell r="P13">
            <v>0.95238095238095233</v>
          </cell>
          <cell r="Q13">
            <v>0.8571428571428571</v>
          </cell>
        </row>
        <row r="14">
          <cell r="A14" t="str">
            <v>Seasonality Adjustment (%)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0.95238095238095233</v>
          </cell>
          <cell r="M14">
            <v>1.0476190476190477</v>
          </cell>
          <cell r="N14">
            <v>1</v>
          </cell>
          <cell r="O14">
            <v>1</v>
          </cell>
          <cell r="P14">
            <v>0.95</v>
          </cell>
          <cell r="Q14">
            <v>0.8</v>
          </cell>
        </row>
        <row r="15">
          <cell r="A15" t="str">
            <v>% Referred Business</v>
          </cell>
          <cell r="C15">
            <v>0.35</v>
          </cell>
          <cell r="L15">
            <v>0.8</v>
          </cell>
          <cell r="M15">
            <v>0.9</v>
          </cell>
        </row>
        <row r="16">
          <cell r="A16" t="str">
            <v>Average Referral Rate</v>
          </cell>
          <cell r="C16">
            <v>0.1</v>
          </cell>
        </row>
        <row r="17">
          <cell r="A17" t="str">
            <v>% Business Wholesale</v>
          </cell>
          <cell r="C17">
            <v>0.05</v>
          </cell>
        </row>
        <row r="20">
          <cell r="A20" t="str">
            <v>Limitations</v>
          </cell>
        </row>
        <row r="21">
          <cell r="A21" t="str">
            <v>Do not distinguish between merge and non merge</v>
          </cell>
        </row>
        <row r="22">
          <cell r="A22" t="str">
            <v>Do not distinguish between webfax BC and Business Services Group</v>
          </cell>
        </row>
        <row r="23">
          <cell r="A23" t="str">
            <v>Use North Amerrica rates vs blended rate</v>
          </cell>
        </row>
        <row r="24">
          <cell r="A24" t="str">
            <v>Referrals vary from agent to agent</v>
          </cell>
        </row>
        <row r="25">
          <cell r="A25" t="str">
            <v>Actual Revenues on Billed basis vs Real Time</v>
          </cell>
        </row>
        <row r="26">
          <cell r="G26">
            <v>0.08</v>
          </cell>
          <cell r="H26">
            <v>0.09</v>
          </cell>
          <cell r="I26">
            <v>0.11</v>
          </cell>
          <cell r="J26">
            <v>0.1</v>
          </cell>
          <cell r="K26">
            <v>0.1</v>
          </cell>
          <cell r="L26">
            <v>0.08</v>
          </cell>
          <cell r="M26">
            <v>7.0000000000000007E-2</v>
          </cell>
          <cell r="N26">
            <v>0.06</v>
          </cell>
          <cell r="O26">
            <v>0.1</v>
          </cell>
          <cell r="P26">
            <v>0.1</v>
          </cell>
          <cell r="Q26">
            <v>0.06</v>
          </cell>
          <cell r="R26">
            <v>0.05</v>
          </cell>
          <cell r="S26">
            <v>1</v>
          </cell>
        </row>
        <row r="27">
          <cell r="A27" t="str">
            <v>Sales Rep Revenue Projections Breakdown</v>
          </cell>
          <cell r="B27" t="str">
            <v>% of Total Sales</v>
          </cell>
          <cell r="C27" t="str">
            <v>Gross Revenues</v>
          </cell>
          <cell r="D27" t="str">
            <v>2003 Act</v>
          </cell>
          <cell r="E27" t="str">
            <v>2004 YTD</v>
          </cell>
          <cell r="F27" t="str">
            <v>2004 Est</v>
          </cell>
          <cell r="G27" t="str">
            <v>Jan</v>
          </cell>
          <cell r="H27" t="str">
            <v>Feb</v>
          </cell>
          <cell r="I27" t="str">
            <v>Mar</v>
          </cell>
          <cell r="J27" t="str">
            <v>Apr</v>
          </cell>
          <cell r="K27" t="str">
            <v>May</v>
          </cell>
          <cell r="L27" t="str">
            <v>Jun</v>
          </cell>
          <cell r="M27" t="str">
            <v>Jul</v>
          </cell>
          <cell r="N27" t="str">
            <v>Aug</v>
          </cell>
          <cell r="O27" t="str">
            <v>Sep</v>
          </cell>
          <cell r="P27" t="str">
            <v>Oct</v>
          </cell>
          <cell r="Q27" t="str">
            <v>Nov</v>
          </cell>
          <cell r="R27" t="str">
            <v>Dec</v>
          </cell>
          <cell r="S27" t="str">
            <v>Total</v>
          </cell>
        </row>
        <row r="29">
          <cell r="A29" t="str">
            <v>Sales Rep</v>
          </cell>
        </row>
        <row r="30">
          <cell r="A30" t="str">
            <v>Sales Rep 1</v>
          </cell>
          <cell r="B30">
            <v>0.3</v>
          </cell>
          <cell r="C30">
            <v>1428000</v>
          </cell>
          <cell r="G30">
            <v>114240</v>
          </cell>
          <cell r="H30">
            <v>128520</v>
          </cell>
          <cell r="I30">
            <v>157080</v>
          </cell>
          <cell r="J30">
            <v>142800</v>
          </cell>
          <cell r="K30">
            <v>142800</v>
          </cell>
          <cell r="L30">
            <v>114240</v>
          </cell>
          <cell r="M30">
            <v>99960.000000000015</v>
          </cell>
          <cell r="N30">
            <v>85680</v>
          </cell>
          <cell r="O30">
            <v>142800</v>
          </cell>
          <cell r="P30">
            <v>142800</v>
          </cell>
          <cell r="Q30">
            <v>85680</v>
          </cell>
          <cell r="R30">
            <v>71400</v>
          </cell>
          <cell r="S30">
            <v>1428000</v>
          </cell>
        </row>
        <row r="31">
          <cell r="A31" t="str">
            <v>Sales Rep 2</v>
          </cell>
          <cell r="B31">
            <v>0.4</v>
          </cell>
          <cell r="C31">
            <v>1904000</v>
          </cell>
          <cell r="G31">
            <v>152320</v>
          </cell>
          <cell r="H31">
            <v>171360</v>
          </cell>
          <cell r="I31">
            <v>209440</v>
          </cell>
          <cell r="J31">
            <v>190400</v>
          </cell>
          <cell r="K31">
            <v>190400</v>
          </cell>
          <cell r="L31">
            <v>152320</v>
          </cell>
          <cell r="M31">
            <v>133280</v>
          </cell>
          <cell r="N31">
            <v>114240</v>
          </cell>
          <cell r="O31">
            <v>190400</v>
          </cell>
          <cell r="P31">
            <v>190400</v>
          </cell>
          <cell r="Q31">
            <v>114240</v>
          </cell>
          <cell r="R31">
            <v>95200</v>
          </cell>
          <cell r="S31">
            <v>1904000</v>
          </cell>
        </row>
        <row r="32">
          <cell r="A32" t="str">
            <v>Sales Rep 3</v>
          </cell>
          <cell r="B32">
            <v>0.15</v>
          </cell>
          <cell r="C32">
            <v>714000</v>
          </cell>
          <cell r="G32">
            <v>57120</v>
          </cell>
          <cell r="H32">
            <v>64260</v>
          </cell>
          <cell r="I32">
            <v>78540</v>
          </cell>
          <cell r="J32">
            <v>71400</v>
          </cell>
          <cell r="K32">
            <v>71400</v>
          </cell>
          <cell r="L32">
            <v>57120</v>
          </cell>
          <cell r="M32">
            <v>49980.000000000007</v>
          </cell>
          <cell r="N32">
            <v>42840</v>
          </cell>
          <cell r="O32">
            <v>71400</v>
          </cell>
          <cell r="P32">
            <v>71400</v>
          </cell>
          <cell r="Q32">
            <v>42840</v>
          </cell>
          <cell r="R32">
            <v>35700</v>
          </cell>
          <cell r="S32">
            <v>714000</v>
          </cell>
        </row>
        <row r="33">
          <cell r="A33" t="str">
            <v>Sales Rep 4</v>
          </cell>
          <cell r="B33">
            <v>0.15</v>
          </cell>
          <cell r="C33">
            <v>714000</v>
          </cell>
          <cell r="G33">
            <v>57120</v>
          </cell>
          <cell r="H33">
            <v>64260</v>
          </cell>
          <cell r="I33">
            <v>78540</v>
          </cell>
          <cell r="J33">
            <v>71400</v>
          </cell>
          <cell r="K33">
            <v>71400</v>
          </cell>
          <cell r="L33">
            <v>57120</v>
          </cell>
          <cell r="M33">
            <v>49980.000000000007</v>
          </cell>
          <cell r="N33">
            <v>42840</v>
          </cell>
          <cell r="O33">
            <v>71400</v>
          </cell>
          <cell r="P33">
            <v>71400</v>
          </cell>
          <cell r="Q33">
            <v>42840</v>
          </cell>
          <cell r="R33">
            <v>35700</v>
          </cell>
          <cell r="S33">
            <v>714000</v>
          </cell>
        </row>
        <row r="34">
          <cell r="A34" t="str">
            <v>Sales Rep 5</v>
          </cell>
        </row>
        <row r="35">
          <cell r="A35" t="str">
            <v>Total Gross Revenues by Sales Rep:</v>
          </cell>
          <cell r="B35">
            <v>1</v>
          </cell>
          <cell r="C35">
            <v>4760000</v>
          </cell>
          <cell r="D35">
            <v>0</v>
          </cell>
          <cell r="E35">
            <v>0</v>
          </cell>
          <cell r="F35">
            <v>0</v>
          </cell>
          <cell r="G35">
            <v>380800</v>
          </cell>
          <cell r="H35">
            <v>428400</v>
          </cell>
          <cell r="I35">
            <v>523600</v>
          </cell>
          <cell r="J35">
            <v>476000</v>
          </cell>
          <cell r="K35">
            <v>476000</v>
          </cell>
          <cell r="L35">
            <v>380800</v>
          </cell>
          <cell r="O35">
            <v>476000</v>
          </cell>
          <cell r="P35">
            <v>476000</v>
          </cell>
          <cell r="Q35">
            <v>285600</v>
          </cell>
          <cell r="R35">
            <v>238000</v>
          </cell>
          <cell r="S35">
            <v>4760000</v>
          </cell>
        </row>
        <row r="39">
          <cell r="A39" t="str">
            <v>Fax Broadcast - Dir</v>
          </cell>
          <cell r="B39">
            <v>0.85</v>
          </cell>
          <cell r="C39">
            <v>4046000</v>
          </cell>
          <cell r="G39">
            <v>323680</v>
          </cell>
          <cell r="H39">
            <v>364140</v>
          </cell>
          <cell r="I39">
            <v>445060</v>
          </cell>
          <cell r="J39">
            <v>404600</v>
          </cell>
          <cell r="K39">
            <v>404600</v>
          </cell>
          <cell r="L39">
            <v>323680</v>
          </cell>
          <cell r="M39">
            <v>283220</v>
          </cell>
          <cell r="N39">
            <v>242760</v>
          </cell>
          <cell r="O39">
            <v>404600</v>
          </cell>
          <cell r="P39">
            <v>404600</v>
          </cell>
          <cell r="Q39">
            <v>242760</v>
          </cell>
          <cell r="R39">
            <v>202300</v>
          </cell>
          <cell r="S39">
            <v>4046000</v>
          </cell>
        </row>
        <row r="40">
          <cell r="A40" t="str">
            <v>Fax Broadcast - Ref</v>
          </cell>
          <cell r="B40">
            <v>0.05</v>
          </cell>
          <cell r="C40">
            <v>238000</v>
          </cell>
          <cell r="G40">
            <v>19040</v>
          </cell>
          <cell r="H40">
            <v>21420</v>
          </cell>
          <cell r="I40">
            <v>26180</v>
          </cell>
          <cell r="J40">
            <v>23800</v>
          </cell>
          <cell r="K40">
            <v>23800</v>
          </cell>
          <cell r="L40">
            <v>19040</v>
          </cell>
          <cell r="M40">
            <v>16660</v>
          </cell>
          <cell r="N40">
            <v>14280</v>
          </cell>
          <cell r="O40">
            <v>23800</v>
          </cell>
          <cell r="P40">
            <v>23800</v>
          </cell>
          <cell r="Q40">
            <v>14280</v>
          </cell>
          <cell r="R40">
            <v>11900</v>
          </cell>
          <cell r="S40">
            <v>238000</v>
          </cell>
        </row>
        <row r="41">
          <cell r="A41" t="str">
            <v>Fax Broadcast - WS</v>
          </cell>
          <cell r="B41">
            <v>0.1</v>
          </cell>
          <cell r="C41">
            <v>476000</v>
          </cell>
          <cell r="G41">
            <v>38080</v>
          </cell>
          <cell r="H41">
            <v>42840</v>
          </cell>
          <cell r="I41">
            <v>52360</v>
          </cell>
          <cell r="J41">
            <v>47600</v>
          </cell>
          <cell r="K41">
            <v>47600</v>
          </cell>
          <cell r="L41">
            <v>38080</v>
          </cell>
          <cell r="M41">
            <v>33320</v>
          </cell>
          <cell r="N41">
            <v>28560</v>
          </cell>
          <cell r="O41">
            <v>47600</v>
          </cell>
          <cell r="P41">
            <v>47600</v>
          </cell>
          <cell r="Q41">
            <v>28560</v>
          </cell>
          <cell r="R41">
            <v>23800</v>
          </cell>
          <cell r="S41">
            <v>476000</v>
          </cell>
        </row>
        <row r="43">
          <cell r="A43" t="str">
            <v>Total Gross Revenues by Channel:</v>
          </cell>
          <cell r="B43">
            <v>1</v>
          </cell>
          <cell r="C43">
            <v>4760000</v>
          </cell>
          <cell r="D43">
            <v>0</v>
          </cell>
          <cell r="E43">
            <v>0</v>
          </cell>
          <cell r="F43">
            <v>0</v>
          </cell>
          <cell r="G43">
            <v>380800</v>
          </cell>
          <cell r="H43">
            <v>428400</v>
          </cell>
          <cell r="I43">
            <v>523600</v>
          </cell>
          <cell r="J43">
            <v>476000</v>
          </cell>
          <cell r="K43">
            <v>476000</v>
          </cell>
          <cell r="L43">
            <v>380800</v>
          </cell>
          <cell r="M43">
            <v>333200</v>
          </cell>
          <cell r="N43">
            <v>285600</v>
          </cell>
          <cell r="O43">
            <v>476000</v>
          </cell>
          <cell r="P43">
            <v>476000</v>
          </cell>
          <cell r="Q43">
            <v>285600</v>
          </cell>
          <cell r="R43">
            <v>238000</v>
          </cell>
          <cell r="S43">
            <v>4760000</v>
          </cell>
        </row>
        <row r="47">
          <cell r="A47" t="str">
            <v>VP:</v>
          </cell>
          <cell r="B47" t="str">
            <v>Rudy</v>
          </cell>
        </row>
        <row r="48">
          <cell r="A48" t="str">
            <v xml:space="preserve">Manager: </v>
          </cell>
          <cell r="B48" t="str">
            <v>Elie</v>
          </cell>
        </row>
        <row r="49">
          <cell r="A49" t="str">
            <v>Total Budget:</v>
          </cell>
          <cell r="C49">
            <v>350000</v>
          </cell>
        </row>
        <row r="51">
          <cell r="G51" t="str">
            <v>2005 Monthly Budget Allocation</v>
          </cell>
        </row>
        <row r="52">
          <cell r="A52" t="str">
            <v>Variable Month to Month</v>
          </cell>
        </row>
        <row r="53">
          <cell r="A53" t="str">
            <v>Number of Business Days</v>
          </cell>
          <cell r="C53">
            <v>21</v>
          </cell>
          <cell r="F53">
            <v>20</v>
          </cell>
          <cell r="G53">
            <v>21</v>
          </cell>
          <cell r="H53">
            <v>22</v>
          </cell>
          <cell r="I53">
            <v>21</v>
          </cell>
          <cell r="J53">
            <v>21</v>
          </cell>
          <cell r="K53">
            <v>21</v>
          </cell>
          <cell r="N53">
            <v>21</v>
          </cell>
          <cell r="O53">
            <v>20</v>
          </cell>
          <cell r="P53">
            <v>20</v>
          </cell>
          <cell r="Q53">
            <v>18</v>
          </cell>
        </row>
        <row r="54">
          <cell r="A54" t="str">
            <v>Ratio of Bus Days to Standard Month (21)</v>
          </cell>
          <cell r="C54">
            <v>1</v>
          </cell>
          <cell r="F54">
            <v>0.95238095238095233</v>
          </cell>
          <cell r="G54">
            <v>1</v>
          </cell>
          <cell r="H54">
            <v>1.0476190476190477</v>
          </cell>
          <cell r="I54">
            <v>1</v>
          </cell>
          <cell r="J54">
            <v>1</v>
          </cell>
          <cell r="K54">
            <v>1</v>
          </cell>
          <cell r="L54">
            <v>20</v>
          </cell>
          <cell r="M54">
            <v>22</v>
          </cell>
          <cell r="N54">
            <v>1</v>
          </cell>
          <cell r="O54">
            <v>0.95238095238095233</v>
          </cell>
          <cell r="P54">
            <v>0.95238095238095233</v>
          </cell>
          <cell r="Q54">
            <v>0.8571428571428571</v>
          </cell>
        </row>
        <row r="55">
          <cell r="A55" t="str">
            <v>Seasonality Adjustment (%)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0.95238095238095233</v>
          </cell>
          <cell r="M55">
            <v>1.0476190476190477</v>
          </cell>
          <cell r="N55">
            <v>1</v>
          </cell>
          <cell r="O55">
            <v>1</v>
          </cell>
          <cell r="P55">
            <v>0.95</v>
          </cell>
          <cell r="Q55">
            <v>0.8</v>
          </cell>
        </row>
        <row r="56">
          <cell r="A56" t="str">
            <v>% Referred Business</v>
          </cell>
          <cell r="C56">
            <v>0.35</v>
          </cell>
          <cell r="L56">
            <v>0.8</v>
          </cell>
          <cell r="M56">
            <v>0.9</v>
          </cell>
        </row>
        <row r="57">
          <cell r="A57" t="str">
            <v>Average Referral Rate</v>
          </cell>
          <cell r="C57">
            <v>0.1</v>
          </cell>
        </row>
        <row r="58">
          <cell r="A58" t="str">
            <v>% Business Wholesale</v>
          </cell>
          <cell r="C58">
            <v>0.05</v>
          </cell>
        </row>
        <row r="61">
          <cell r="A61" t="str">
            <v>Limitations</v>
          </cell>
        </row>
        <row r="62">
          <cell r="A62" t="str">
            <v>Do not distinguish between merge and non merge</v>
          </cell>
        </row>
        <row r="63">
          <cell r="A63" t="str">
            <v>Do not distinguish between webfax BC and Business Services Group</v>
          </cell>
        </row>
        <row r="64">
          <cell r="A64" t="str">
            <v>Use North Amerrica rates vs blended rate</v>
          </cell>
        </row>
        <row r="65">
          <cell r="A65" t="str">
            <v>Referrals vary from agent to agent</v>
          </cell>
        </row>
        <row r="66">
          <cell r="A66" t="str">
            <v>Actual Revenues on Billed basis vs Real Time</v>
          </cell>
        </row>
        <row r="67">
          <cell r="G67">
            <v>0.08</v>
          </cell>
          <cell r="H67">
            <v>0.09</v>
          </cell>
          <cell r="I67">
            <v>0.11</v>
          </cell>
          <cell r="J67">
            <v>0.1</v>
          </cell>
          <cell r="K67">
            <v>0.1</v>
          </cell>
          <cell r="L67">
            <v>0.08</v>
          </cell>
          <cell r="M67">
            <v>7.0000000000000007E-2</v>
          </cell>
          <cell r="N67">
            <v>0.06</v>
          </cell>
          <cell r="O67">
            <v>0.1</v>
          </cell>
          <cell r="P67">
            <v>0.1</v>
          </cell>
          <cell r="Q67">
            <v>0.06</v>
          </cell>
          <cell r="R67">
            <v>0.05</v>
          </cell>
          <cell r="S67">
            <v>1</v>
          </cell>
        </row>
        <row r="68">
          <cell r="A68" t="str">
            <v>Sales Rep Revenue Projections Breakdown</v>
          </cell>
          <cell r="B68" t="str">
            <v>% of Total Sales</v>
          </cell>
          <cell r="C68" t="str">
            <v>Gross Revenues</v>
          </cell>
          <cell r="D68" t="str">
            <v>2003 Act</v>
          </cell>
          <cell r="E68" t="str">
            <v>2004 YTD</v>
          </cell>
          <cell r="F68" t="str">
            <v>2004 Est</v>
          </cell>
          <cell r="G68" t="str">
            <v>Jan</v>
          </cell>
          <cell r="H68" t="str">
            <v>Feb</v>
          </cell>
          <cell r="I68" t="str">
            <v>Mar</v>
          </cell>
          <cell r="J68" t="str">
            <v>Apr</v>
          </cell>
          <cell r="K68" t="str">
            <v>May</v>
          </cell>
          <cell r="L68" t="str">
            <v>Jun</v>
          </cell>
          <cell r="M68" t="str">
            <v>Jul</v>
          </cell>
          <cell r="N68" t="str">
            <v>Aug</v>
          </cell>
          <cell r="O68" t="str">
            <v>Sep</v>
          </cell>
          <cell r="P68" t="str">
            <v>Oct</v>
          </cell>
          <cell r="Q68" t="str">
            <v>Nov</v>
          </cell>
          <cell r="R68" t="str">
            <v>Dec</v>
          </cell>
          <cell r="S68" t="str">
            <v>Total</v>
          </cell>
        </row>
        <row r="70">
          <cell r="A70" t="str">
            <v>Sales Rep</v>
          </cell>
        </row>
        <row r="71">
          <cell r="A71" t="str">
            <v>Sales Rep 1</v>
          </cell>
          <cell r="B71">
            <v>0.3</v>
          </cell>
          <cell r="C71">
            <v>1428000</v>
          </cell>
          <cell r="G71">
            <v>114240</v>
          </cell>
          <cell r="H71">
            <v>128520</v>
          </cell>
          <cell r="I71">
            <v>157080</v>
          </cell>
          <cell r="J71">
            <v>142800</v>
          </cell>
          <cell r="K71">
            <v>142800</v>
          </cell>
          <cell r="L71">
            <v>114240</v>
          </cell>
          <cell r="M71">
            <v>99960.000000000015</v>
          </cell>
          <cell r="N71">
            <v>85680</v>
          </cell>
          <cell r="O71">
            <v>142800</v>
          </cell>
          <cell r="P71">
            <v>142800</v>
          </cell>
          <cell r="Q71">
            <v>85680</v>
          </cell>
          <cell r="R71">
            <v>71400</v>
          </cell>
          <cell r="S71">
            <v>1428000</v>
          </cell>
        </row>
        <row r="72">
          <cell r="A72" t="str">
            <v>Sales Rep 2</v>
          </cell>
          <cell r="B72">
            <v>0.4</v>
          </cell>
          <cell r="C72">
            <v>1904000</v>
          </cell>
          <cell r="G72">
            <v>152320</v>
          </cell>
          <cell r="H72">
            <v>171360</v>
          </cell>
          <cell r="I72">
            <v>209440</v>
          </cell>
          <cell r="J72">
            <v>190400</v>
          </cell>
          <cell r="K72">
            <v>190400</v>
          </cell>
          <cell r="L72">
            <v>152320</v>
          </cell>
          <cell r="M72">
            <v>133280</v>
          </cell>
          <cell r="N72">
            <v>114240</v>
          </cell>
          <cell r="O72">
            <v>190400</v>
          </cell>
          <cell r="P72">
            <v>190400</v>
          </cell>
          <cell r="Q72">
            <v>114240</v>
          </cell>
          <cell r="R72">
            <v>95200</v>
          </cell>
          <cell r="S72">
            <v>1904000</v>
          </cell>
        </row>
        <row r="73">
          <cell r="A73" t="str">
            <v>Sales Rep 3</v>
          </cell>
          <cell r="B73">
            <v>0.15</v>
          </cell>
          <cell r="C73">
            <v>714000</v>
          </cell>
          <cell r="G73">
            <v>57120</v>
          </cell>
          <cell r="H73">
            <v>64260</v>
          </cell>
          <cell r="I73">
            <v>78540</v>
          </cell>
          <cell r="J73">
            <v>71400</v>
          </cell>
          <cell r="K73">
            <v>71400</v>
          </cell>
          <cell r="L73">
            <v>57120</v>
          </cell>
          <cell r="M73">
            <v>49980.000000000007</v>
          </cell>
          <cell r="N73">
            <v>42840</v>
          </cell>
          <cell r="O73">
            <v>71400</v>
          </cell>
          <cell r="P73">
            <v>71400</v>
          </cell>
          <cell r="Q73">
            <v>42840</v>
          </cell>
          <cell r="R73">
            <v>35700</v>
          </cell>
          <cell r="S73">
            <v>714000</v>
          </cell>
        </row>
        <row r="74">
          <cell r="A74" t="str">
            <v>Sales Rep 4</v>
          </cell>
          <cell r="B74">
            <v>0.15</v>
          </cell>
          <cell r="C74">
            <v>714000</v>
          </cell>
          <cell r="G74">
            <v>57120</v>
          </cell>
          <cell r="H74">
            <v>64260</v>
          </cell>
          <cell r="I74">
            <v>78540</v>
          </cell>
          <cell r="J74">
            <v>71400</v>
          </cell>
          <cell r="K74">
            <v>71400</v>
          </cell>
          <cell r="L74">
            <v>57120</v>
          </cell>
          <cell r="M74">
            <v>49980.000000000007</v>
          </cell>
          <cell r="N74">
            <v>42840</v>
          </cell>
          <cell r="O74">
            <v>71400</v>
          </cell>
          <cell r="P74">
            <v>71400</v>
          </cell>
          <cell r="Q74">
            <v>42840</v>
          </cell>
          <cell r="R74">
            <v>35700</v>
          </cell>
          <cell r="S74">
            <v>714000</v>
          </cell>
        </row>
        <row r="75">
          <cell r="A75" t="str">
            <v>Sales Rep 5</v>
          </cell>
        </row>
        <row r="76">
          <cell r="A76" t="str">
            <v>Total Gross Revenues by Sales Rep:</v>
          </cell>
          <cell r="B76">
            <v>1</v>
          </cell>
          <cell r="C76">
            <v>4760000</v>
          </cell>
          <cell r="D76">
            <v>0</v>
          </cell>
          <cell r="E76">
            <v>0</v>
          </cell>
          <cell r="F76">
            <v>0</v>
          </cell>
          <cell r="G76">
            <v>380800</v>
          </cell>
          <cell r="H76">
            <v>428400</v>
          </cell>
          <cell r="I76">
            <v>523600</v>
          </cell>
          <cell r="J76">
            <v>476000</v>
          </cell>
          <cell r="K76">
            <v>476000</v>
          </cell>
          <cell r="L76">
            <v>380800</v>
          </cell>
          <cell r="O76">
            <v>476000</v>
          </cell>
          <cell r="P76">
            <v>476000</v>
          </cell>
          <cell r="Q76">
            <v>285600</v>
          </cell>
          <cell r="R76">
            <v>238000</v>
          </cell>
          <cell r="S76">
            <v>4760000</v>
          </cell>
        </row>
        <row r="80">
          <cell r="A80" t="str">
            <v>Fax Broadcast - Dir</v>
          </cell>
          <cell r="B80">
            <v>0.85</v>
          </cell>
          <cell r="C80">
            <v>297500</v>
          </cell>
          <cell r="G80">
            <v>23800</v>
          </cell>
          <cell r="H80">
            <v>26775</v>
          </cell>
          <cell r="I80">
            <v>32725</v>
          </cell>
          <cell r="J80">
            <v>29750</v>
          </cell>
          <cell r="K80">
            <v>29750</v>
          </cell>
          <cell r="L80">
            <v>23800</v>
          </cell>
          <cell r="M80">
            <v>20825.000000000004</v>
          </cell>
          <cell r="N80">
            <v>17850</v>
          </cell>
          <cell r="O80">
            <v>29750</v>
          </cell>
          <cell r="P80">
            <v>29750</v>
          </cell>
          <cell r="Q80">
            <v>17850</v>
          </cell>
          <cell r="R80">
            <v>14875</v>
          </cell>
          <cell r="S80">
            <v>297500</v>
          </cell>
        </row>
        <row r="81">
          <cell r="A81" t="str">
            <v>Fax Broadcast - Ref</v>
          </cell>
          <cell r="B81">
            <v>0.05</v>
          </cell>
          <cell r="C81">
            <v>17500</v>
          </cell>
          <cell r="G81">
            <v>1400</v>
          </cell>
          <cell r="H81">
            <v>1575</v>
          </cell>
          <cell r="I81">
            <v>1925</v>
          </cell>
          <cell r="J81">
            <v>1750</v>
          </cell>
          <cell r="K81">
            <v>1750</v>
          </cell>
          <cell r="L81">
            <v>1400</v>
          </cell>
          <cell r="M81">
            <v>1225.0000000000002</v>
          </cell>
          <cell r="N81">
            <v>1050</v>
          </cell>
          <cell r="O81">
            <v>1750</v>
          </cell>
          <cell r="P81">
            <v>1750</v>
          </cell>
          <cell r="Q81">
            <v>1050</v>
          </cell>
          <cell r="R81">
            <v>875</v>
          </cell>
          <cell r="S81">
            <v>17500</v>
          </cell>
        </row>
        <row r="82">
          <cell r="A82" t="str">
            <v>Fax Broadcast - WS</v>
          </cell>
          <cell r="B82">
            <v>0.1</v>
          </cell>
          <cell r="C82">
            <v>35000</v>
          </cell>
          <cell r="G82">
            <v>2800</v>
          </cell>
          <cell r="H82">
            <v>3150</v>
          </cell>
          <cell r="I82">
            <v>3850</v>
          </cell>
          <cell r="J82">
            <v>3500</v>
          </cell>
          <cell r="K82">
            <v>3500</v>
          </cell>
          <cell r="L82">
            <v>2800</v>
          </cell>
          <cell r="M82">
            <v>2450.0000000000005</v>
          </cell>
          <cell r="N82">
            <v>2100</v>
          </cell>
          <cell r="O82">
            <v>3500</v>
          </cell>
          <cell r="P82">
            <v>3500</v>
          </cell>
          <cell r="Q82">
            <v>2100</v>
          </cell>
          <cell r="R82">
            <v>1750</v>
          </cell>
          <cell r="S82">
            <v>35000</v>
          </cell>
        </row>
        <row r="84">
          <cell r="A84" t="str">
            <v>Total Gross Revenues by Channel:</v>
          </cell>
          <cell r="B84">
            <v>1</v>
          </cell>
          <cell r="C84">
            <v>350000</v>
          </cell>
          <cell r="D84">
            <v>0</v>
          </cell>
          <cell r="E84">
            <v>0</v>
          </cell>
          <cell r="F84">
            <v>0</v>
          </cell>
          <cell r="G84">
            <v>28000</v>
          </cell>
          <cell r="H84">
            <v>31500</v>
          </cell>
          <cell r="I84">
            <v>38500</v>
          </cell>
          <cell r="J84">
            <v>35000</v>
          </cell>
          <cell r="K84">
            <v>35000</v>
          </cell>
          <cell r="L84">
            <v>28000</v>
          </cell>
          <cell r="M84">
            <v>24500.000000000004</v>
          </cell>
          <cell r="N84">
            <v>21000</v>
          </cell>
          <cell r="O84">
            <v>35000</v>
          </cell>
          <cell r="P84">
            <v>35000</v>
          </cell>
          <cell r="Q84">
            <v>21000</v>
          </cell>
          <cell r="R84">
            <v>17500</v>
          </cell>
          <cell r="S84">
            <v>350000</v>
          </cell>
        </row>
        <row r="88">
          <cell r="A88" t="str">
            <v>VP:</v>
          </cell>
          <cell r="B88" t="str">
            <v>Rudy</v>
          </cell>
        </row>
        <row r="89">
          <cell r="A89" t="str">
            <v xml:space="preserve">Manager: </v>
          </cell>
          <cell r="B89" t="str">
            <v>Bill_M</v>
          </cell>
        </row>
        <row r="90">
          <cell r="A90" t="str">
            <v>Total Budget:</v>
          </cell>
          <cell r="C90">
            <v>630000</v>
          </cell>
        </row>
        <row r="92">
          <cell r="G92" t="str">
            <v>2005 Monthly Budget Allocation</v>
          </cell>
        </row>
        <row r="93">
          <cell r="A93" t="str">
            <v>Variable Month to Month</v>
          </cell>
        </row>
        <row r="94">
          <cell r="A94" t="str">
            <v>Number of Business Days</v>
          </cell>
          <cell r="C94">
            <v>21</v>
          </cell>
          <cell r="F94">
            <v>20</v>
          </cell>
          <cell r="G94">
            <v>21</v>
          </cell>
          <cell r="H94">
            <v>22</v>
          </cell>
          <cell r="I94">
            <v>21</v>
          </cell>
          <cell r="J94">
            <v>21</v>
          </cell>
          <cell r="K94">
            <v>21</v>
          </cell>
          <cell r="N94">
            <v>21</v>
          </cell>
          <cell r="O94">
            <v>20</v>
          </cell>
          <cell r="P94">
            <v>20</v>
          </cell>
          <cell r="Q94">
            <v>18</v>
          </cell>
        </row>
        <row r="95">
          <cell r="A95" t="str">
            <v>Ratio of Bus Days to Standard Month (21)</v>
          </cell>
          <cell r="C95">
            <v>1</v>
          </cell>
          <cell r="F95">
            <v>0.95238095238095233</v>
          </cell>
          <cell r="G95">
            <v>1</v>
          </cell>
          <cell r="H95">
            <v>1.0476190476190477</v>
          </cell>
          <cell r="I95">
            <v>1</v>
          </cell>
          <cell r="J95">
            <v>1</v>
          </cell>
          <cell r="K95">
            <v>1</v>
          </cell>
          <cell r="L95">
            <v>20</v>
          </cell>
          <cell r="M95">
            <v>22</v>
          </cell>
          <cell r="N95">
            <v>1</v>
          </cell>
          <cell r="O95">
            <v>0.95238095238095233</v>
          </cell>
          <cell r="P95">
            <v>0.95238095238095233</v>
          </cell>
          <cell r="Q95">
            <v>0.8571428571428571</v>
          </cell>
        </row>
        <row r="96">
          <cell r="A96" t="str">
            <v>Seasonality Adjustment (%)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0.95238095238095233</v>
          </cell>
          <cell r="M96">
            <v>1.0476190476190477</v>
          </cell>
          <cell r="N96">
            <v>1</v>
          </cell>
          <cell r="O96">
            <v>1</v>
          </cell>
          <cell r="P96">
            <v>0.95</v>
          </cell>
          <cell r="Q96">
            <v>0.8</v>
          </cell>
        </row>
        <row r="97">
          <cell r="A97" t="str">
            <v>% Referred Business</v>
          </cell>
          <cell r="C97">
            <v>0.35</v>
          </cell>
          <cell r="L97">
            <v>0.8</v>
          </cell>
          <cell r="M97">
            <v>0.9</v>
          </cell>
        </row>
        <row r="98">
          <cell r="A98" t="str">
            <v>Average Referral Rate</v>
          </cell>
          <cell r="C98">
            <v>0.1</v>
          </cell>
        </row>
        <row r="99">
          <cell r="A99" t="str">
            <v>% Business Wholesale</v>
          </cell>
          <cell r="C99">
            <v>0.05</v>
          </cell>
        </row>
        <row r="102">
          <cell r="A102" t="str">
            <v>Limitations</v>
          </cell>
        </row>
        <row r="103">
          <cell r="A103" t="str">
            <v>Do not distinguish between merge and non merge</v>
          </cell>
        </row>
        <row r="104">
          <cell r="A104" t="str">
            <v>Do not distinguish between webfax BC and Business Services Group</v>
          </cell>
        </row>
        <row r="105">
          <cell r="A105" t="str">
            <v>Use North Amerrica rates vs blended rate</v>
          </cell>
        </row>
        <row r="106">
          <cell r="A106" t="str">
            <v>Referrals vary from agent to agent</v>
          </cell>
        </row>
        <row r="107">
          <cell r="A107" t="str">
            <v>Actual Revenues on Billed basis vs Real Time</v>
          </cell>
        </row>
        <row r="108">
          <cell r="G108">
            <v>0.08</v>
          </cell>
          <cell r="H108">
            <v>0.09</v>
          </cell>
          <cell r="I108">
            <v>0.11</v>
          </cell>
          <cell r="J108">
            <v>0.1</v>
          </cell>
          <cell r="K108">
            <v>0.1</v>
          </cell>
          <cell r="L108">
            <v>0.08</v>
          </cell>
          <cell r="M108">
            <v>7.0000000000000007E-2</v>
          </cell>
          <cell r="N108">
            <v>0.06</v>
          </cell>
          <cell r="O108">
            <v>0.1</v>
          </cell>
          <cell r="P108">
            <v>0.1</v>
          </cell>
          <cell r="Q108">
            <v>0.06</v>
          </cell>
          <cell r="R108">
            <v>0.05</v>
          </cell>
          <cell r="S108">
            <v>1</v>
          </cell>
        </row>
        <row r="109">
          <cell r="A109" t="str">
            <v>Sales Rep Revenue Projections Breakdown</v>
          </cell>
          <cell r="B109" t="str">
            <v>% of Total Sales</v>
          </cell>
          <cell r="C109" t="str">
            <v>Gross Revenues</v>
          </cell>
          <cell r="D109" t="str">
            <v>2003 Act</v>
          </cell>
          <cell r="E109" t="str">
            <v>2004 YTD</v>
          </cell>
          <cell r="F109" t="str">
            <v>2004 Est</v>
          </cell>
          <cell r="G109" t="str">
            <v>Jan</v>
          </cell>
          <cell r="H109" t="str">
            <v>Feb</v>
          </cell>
          <cell r="I109" t="str">
            <v>Mar</v>
          </cell>
          <cell r="J109" t="str">
            <v>Apr</v>
          </cell>
          <cell r="K109" t="str">
            <v>May</v>
          </cell>
          <cell r="L109" t="str">
            <v>Jun</v>
          </cell>
          <cell r="M109" t="str">
            <v>Jul</v>
          </cell>
          <cell r="N109" t="str">
            <v>Aug</v>
          </cell>
          <cell r="O109" t="str">
            <v>Sep</v>
          </cell>
          <cell r="P109" t="str">
            <v>Oct</v>
          </cell>
          <cell r="Q109" t="str">
            <v>Nov</v>
          </cell>
          <cell r="R109" t="str">
            <v>Dec</v>
          </cell>
          <cell r="S109" t="str">
            <v>Total</v>
          </cell>
        </row>
        <row r="111">
          <cell r="A111" t="str">
            <v>Sales Rep</v>
          </cell>
        </row>
        <row r="112">
          <cell r="A112" t="str">
            <v>Sales Rep 1</v>
          </cell>
          <cell r="B112">
            <v>0.3</v>
          </cell>
          <cell r="C112">
            <v>1428000</v>
          </cell>
          <cell r="G112">
            <v>114240</v>
          </cell>
          <cell r="H112">
            <v>128520</v>
          </cell>
          <cell r="I112">
            <v>157080</v>
          </cell>
          <cell r="J112">
            <v>142800</v>
          </cell>
          <cell r="K112">
            <v>142800</v>
          </cell>
          <cell r="L112">
            <v>114240</v>
          </cell>
          <cell r="M112">
            <v>99960.000000000015</v>
          </cell>
          <cell r="N112">
            <v>85680</v>
          </cell>
          <cell r="O112">
            <v>142800</v>
          </cell>
          <cell r="P112">
            <v>142800</v>
          </cell>
          <cell r="Q112">
            <v>85680</v>
          </cell>
          <cell r="R112">
            <v>71400</v>
          </cell>
          <cell r="S112">
            <v>1428000</v>
          </cell>
        </row>
        <row r="113">
          <cell r="A113" t="str">
            <v>Sales Rep 2</v>
          </cell>
          <cell r="B113">
            <v>0.4</v>
          </cell>
          <cell r="C113">
            <v>1904000</v>
          </cell>
          <cell r="G113">
            <v>152320</v>
          </cell>
          <cell r="H113">
            <v>171360</v>
          </cell>
          <cell r="I113">
            <v>209440</v>
          </cell>
          <cell r="J113">
            <v>190400</v>
          </cell>
          <cell r="K113">
            <v>190400</v>
          </cell>
          <cell r="L113">
            <v>152320</v>
          </cell>
          <cell r="M113">
            <v>133280</v>
          </cell>
          <cell r="N113">
            <v>114240</v>
          </cell>
          <cell r="O113">
            <v>190400</v>
          </cell>
          <cell r="P113">
            <v>190400</v>
          </cell>
          <cell r="Q113">
            <v>114240</v>
          </cell>
          <cell r="R113">
            <v>95200</v>
          </cell>
          <cell r="S113">
            <v>1904000</v>
          </cell>
        </row>
        <row r="114">
          <cell r="A114" t="str">
            <v>Sales Rep 3</v>
          </cell>
          <cell r="B114">
            <v>0.15</v>
          </cell>
          <cell r="C114">
            <v>714000</v>
          </cell>
          <cell r="G114">
            <v>57120</v>
          </cell>
          <cell r="H114">
            <v>64260</v>
          </cell>
          <cell r="I114">
            <v>78540</v>
          </cell>
          <cell r="J114">
            <v>71400</v>
          </cell>
          <cell r="K114">
            <v>71400</v>
          </cell>
          <cell r="L114">
            <v>57120</v>
          </cell>
          <cell r="M114">
            <v>49980.000000000007</v>
          </cell>
          <cell r="N114">
            <v>42840</v>
          </cell>
          <cell r="O114">
            <v>71400</v>
          </cell>
          <cell r="P114">
            <v>71400</v>
          </cell>
          <cell r="Q114">
            <v>42840</v>
          </cell>
          <cell r="R114">
            <v>35700</v>
          </cell>
          <cell r="S114">
            <v>714000</v>
          </cell>
        </row>
        <row r="115">
          <cell r="A115" t="str">
            <v>Sales Rep 4</v>
          </cell>
          <cell r="B115">
            <v>0.15</v>
          </cell>
          <cell r="C115">
            <v>714000</v>
          </cell>
          <cell r="G115">
            <v>57120</v>
          </cell>
          <cell r="H115">
            <v>64260</v>
          </cell>
          <cell r="I115">
            <v>78540</v>
          </cell>
          <cell r="J115">
            <v>71400</v>
          </cell>
          <cell r="K115">
            <v>71400</v>
          </cell>
          <cell r="L115">
            <v>57120</v>
          </cell>
          <cell r="M115">
            <v>49980.000000000007</v>
          </cell>
          <cell r="N115">
            <v>42840</v>
          </cell>
          <cell r="O115">
            <v>71400</v>
          </cell>
          <cell r="P115">
            <v>71400</v>
          </cell>
          <cell r="Q115">
            <v>42840</v>
          </cell>
          <cell r="R115">
            <v>35700</v>
          </cell>
          <cell r="S115">
            <v>714000</v>
          </cell>
        </row>
        <row r="116">
          <cell r="A116" t="str">
            <v>Sales Rep 5</v>
          </cell>
        </row>
        <row r="117">
          <cell r="A117" t="str">
            <v>Total Gross Revenues by Sales Rep:</v>
          </cell>
          <cell r="B117">
            <v>1</v>
          </cell>
          <cell r="C117">
            <v>4760000</v>
          </cell>
          <cell r="D117">
            <v>0</v>
          </cell>
          <cell r="E117">
            <v>0</v>
          </cell>
          <cell r="F117">
            <v>0</v>
          </cell>
          <cell r="G117">
            <v>380800</v>
          </cell>
          <cell r="H117">
            <v>428400</v>
          </cell>
          <cell r="I117">
            <v>523600</v>
          </cell>
          <cell r="J117">
            <v>476000</v>
          </cell>
          <cell r="K117">
            <v>476000</v>
          </cell>
          <cell r="L117">
            <v>380800</v>
          </cell>
          <cell r="O117">
            <v>476000</v>
          </cell>
          <cell r="P117">
            <v>476000</v>
          </cell>
          <cell r="Q117">
            <v>285600</v>
          </cell>
          <cell r="R117">
            <v>238000</v>
          </cell>
          <cell r="S117">
            <v>4760000</v>
          </cell>
        </row>
        <row r="121">
          <cell r="A121" t="str">
            <v>Fax Broadcast - Dir</v>
          </cell>
          <cell r="B121">
            <v>0.85</v>
          </cell>
          <cell r="C121">
            <v>535500</v>
          </cell>
          <cell r="G121">
            <v>42840</v>
          </cell>
          <cell r="H121">
            <v>48195</v>
          </cell>
          <cell r="I121">
            <v>58905</v>
          </cell>
          <cell r="J121">
            <v>53550</v>
          </cell>
          <cell r="K121">
            <v>53550</v>
          </cell>
          <cell r="L121">
            <v>42840</v>
          </cell>
          <cell r="M121">
            <v>37485</v>
          </cell>
          <cell r="N121">
            <v>32130</v>
          </cell>
          <cell r="O121">
            <v>53550</v>
          </cell>
          <cell r="P121">
            <v>53550</v>
          </cell>
          <cell r="Q121">
            <v>32130</v>
          </cell>
          <cell r="R121">
            <v>26775</v>
          </cell>
          <cell r="S121">
            <v>535500</v>
          </cell>
        </row>
        <row r="122">
          <cell r="A122" t="str">
            <v>Fax Broadcast - Ref</v>
          </cell>
          <cell r="B122">
            <v>0.05</v>
          </cell>
          <cell r="C122">
            <v>31500</v>
          </cell>
          <cell r="G122">
            <v>2520</v>
          </cell>
          <cell r="H122">
            <v>2835</v>
          </cell>
          <cell r="I122">
            <v>3465</v>
          </cell>
          <cell r="J122">
            <v>3150</v>
          </cell>
          <cell r="K122">
            <v>3150</v>
          </cell>
          <cell r="L122">
            <v>2520</v>
          </cell>
          <cell r="M122">
            <v>2205</v>
          </cell>
          <cell r="N122">
            <v>1890</v>
          </cell>
          <cell r="O122">
            <v>3150</v>
          </cell>
          <cell r="P122">
            <v>3150</v>
          </cell>
          <cell r="Q122">
            <v>1890</v>
          </cell>
          <cell r="R122">
            <v>1575</v>
          </cell>
          <cell r="S122">
            <v>31500</v>
          </cell>
        </row>
        <row r="123">
          <cell r="A123" t="str">
            <v>Fax Broadcast - WS</v>
          </cell>
          <cell r="B123">
            <v>0.1</v>
          </cell>
          <cell r="C123">
            <v>63000</v>
          </cell>
          <cell r="G123">
            <v>5040</v>
          </cell>
          <cell r="H123">
            <v>5670</v>
          </cell>
          <cell r="I123">
            <v>6930</v>
          </cell>
          <cell r="J123">
            <v>6300</v>
          </cell>
          <cell r="K123">
            <v>6300</v>
          </cell>
          <cell r="L123">
            <v>5040</v>
          </cell>
          <cell r="M123">
            <v>4410</v>
          </cell>
          <cell r="N123">
            <v>3780</v>
          </cell>
          <cell r="O123">
            <v>6300</v>
          </cell>
          <cell r="P123">
            <v>6300</v>
          </cell>
          <cell r="Q123">
            <v>3780</v>
          </cell>
          <cell r="R123">
            <v>3150</v>
          </cell>
          <cell r="S123">
            <v>63000</v>
          </cell>
        </row>
        <row r="125">
          <cell r="A125" t="str">
            <v>Total Gross Revenues by Channel:</v>
          </cell>
          <cell r="B125">
            <v>1</v>
          </cell>
          <cell r="C125">
            <v>630000</v>
          </cell>
          <cell r="D125">
            <v>0</v>
          </cell>
          <cell r="E125">
            <v>0</v>
          </cell>
          <cell r="F125">
            <v>0</v>
          </cell>
          <cell r="G125">
            <v>50400</v>
          </cell>
          <cell r="H125">
            <v>56700</v>
          </cell>
          <cell r="I125">
            <v>69300</v>
          </cell>
          <cell r="J125">
            <v>63000</v>
          </cell>
          <cell r="K125">
            <v>63000</v>
          </cell>
          <cell r="L125">
            <v>50400</v>
          </cell>
          <cell r="M125">
            <v>44100</v>
          </cell>
          <cell r="N125">
            <v>37800</v>
          </cell>
          <cell r="O125">
            <v>63000</v>
          </cell>
          <cell r="P125">
            <v>63000</v>
          </cell>
          <cell r="Q125">
            <v>37800</v>
          </cell>
          <cell r="R125">
            <v>31500</v>
          </cell>
          <cell r="S125">
            <v>630000</v>
          </cell>
        </row>
        <row r="129">
          <cell r="A129" t="str">
            <v>VP:</v>
          </cell>
          <cell r="B129" t="str">
            <v>Rudy</v>
          </cell>
        </row>
        <row r="130">
          <cell r="A130" t="str">
            <v xml:space="preserve">Manager: </v>
          </cell>
          <cell r="B130" t="str">
            <v>Tyler</v>
          </cell>
        </row>
        <row r="131">
          <cell r="A131" t="str">
            <v>Total Budget:</v>
          </cell>
          <cell r="C131">
            <v>1260000</v>
          </cell>
        </row>
        <row r="133">
          <cell r="G133" t="str">
            <v>2005 Monthly Budget Allocation</v>
          </cell>
        </row>
        <row r="134">
          <cell r="A134" t="str">
            <v>Variable Month to Month</v>
          </cell>
        </row>
        <row r="135">
          <cell r="A135" t="str">
            <v>Number of Business Days</v>
          </cell>
          <cell r="C135">
            <v>21</v>
          </cell>
          <cell r="F135">
            <v>20</v>
          </cell>
          <cell r="G135">
            <v>21</v>
          </cell>
          <cell r="H135">
            <v>22</v>
          </cell>
          <cell r="I135">
            <v>21</v>
          </cell>
          <cell r="J135">
            <v>21</v>
          </cell>
          <cell r="K135">
            <v>21</v>
          </cell>
          <cell r="N135">
            <v>21</v>
          </cell>
          <cell r="O135">
            <v>20</v>
          </cell>
          <cell r="P135">
            <v>20</v>
          </cell>
          <cell r="Q135">
            <v>18</v>
          </cell>
        </row>
        <row r="136">
          <cell r="A136" t="str">
            <v>Ratio of Bus Days to Standard Month (21)</v>
          </cell>
          <cell r="C136">
            <v>1</v>
          </cell>
          <cell r="F136">
            <v>0.95238095238095233</v>
          </cell>
          <cell r="G136">
            <v>1</v>
          </cell>
          <cell r="H136">
            <v>1.0476190476190477</v>
          </cell>
          <cell r="I136">
            <v>1</v>
          </cell>
          <cell r="J136">
            <v>1</v>
          </cell>
          <cell r="K136">
            <v>1</v>
          </cell>
          <cell r="L136">
            <v>20</v>
          </cell>
          <cell r="M136">
            <v>22</v>
          </cell>
          <cell r="N136">
            <v>1</v>
          </cell>
          <cell r="O136">
            <v>0.95238095238095233</v>
          </cell>
          <cell r="P136">
            <v>0.95238095238095233</v>
          </cell>
          <cell r="Q136">
            <v>0.8571428571428571</v>
          </cell>
        </row>
        <row r="137">
          <cell r="A137" t="str">
            <v>Seasonality Adjustment (%)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0.95238095238095233</v>
          </cell>
          <cell r="M137">
            <v>1.0476190476190477</v>
          </cell>
          <cell r="N137">
            <v>1</v>
          </cell>
          <cell r="O137">
            <v>1</v>
          </cell>
          <cell r="P137">
            <v>0.95</v>
          </cell>
          <cell r="Q137">
            <v>0.8</v>
          </cell>
        </row>
        <row r="138">
          <cell r="A138" t="str">
            <v>% Referred Business</v>
          </cell>
          <cell r="C138">
            <v>0.35</v>
          </cell>
          <cell r="L138">
            <v>0.8</v>
          </cell>
          <cell r="M138">
            <v>0.9</v>
          </cell>
        </row>
        <row r="139">
          <cell r="A139" t="str">
            <v>Average Referral Rate</v>
          </cell>
          <cell r="C139">
            <v>0.1</v>
          </cell>
        </row>
        <row r="140">
          <cell r="A140" t="str">
            <v>% Business Wholesale</v>
          </cell>
          <cell r="C140">
            <v>0.05</v>
          </cell>
        </row>
        <row r="143">
          <cell r="A143" t="str">
            <v>Limitations</v>
          </cell>
        </row>
        <row r="144">
          <cell r="A144" t="str">
            <v>Do not distinguish between merge and non merge</v>
          </cell>
        </row>
        <row r="145">
          <cell r="A145" t="str">
            <v>Do not distinguish between webfax BC and Business Services Group</v>
          </cell>
        </row>
        <row r="146">
          <cell r="A146" t="str">
            <v>Use North Amerrica rates vs blended rate</v>
          </cell>
        </row>
        <row r="147">
          <cell r="A147" t="str">
            <v>Referrals vary from agent to agent</v>
          </cell>
        </row>
        <row r="148">
          <cell r="A148" t="str">
            <v>Actual Revenues on Billed basis vs Real Time</v>
          </cell>
        </row>
        <row r="149">
          <cell r="G149">
            <v>0.08</v>
          </cell>
          <cell r="H149">
            <v>0.09</v>
          </cell>
          <cell r="I149">
            <v>0.11</v>
          </cell>
          <cell r="J149">
            <v>0.1</v>
          </cell>
          <cell r="K149">
            <v>0.1</v>
          </cell>
          <cell r="L149">
            <v>0.08</v>
          </cell>
          <cell r="M149">
            <v>7.0000000000000007E-2</v>
          </cell>
          <cell r="N149">
            <v>0.06</v>
          </cell>
          <cell r="O149">
            <v>0.1</v>
          </cell>
          <cell r="P149">
            <v>0.1</v>
          </cell>
          <cell r="Q149">
            <v>0.06</v>
          </cell>
          <cell r="R149">
            <v>0.05</v>
          </cell>
          <cell r="S149">
            <v>1</v>
          </cell>
        </row>
        <row r="150">
          <cell r="A150" t="str">
            <v>Sales Rep Revenue Projections Breakdown</v>
          </cell>
          <cell r="B150" t="str">
            <v>% of Total Sales</v>
          </cell>
          <cell r="C150" t="str">
            <v>Gross Revenues</v>
          </cell>
          <cell r="D150" t="str">
            <v>2003 Act</v>
          </cell>
          <cell r="E150" t="str">
            <v>2004 YTD</v>
          </cell>
          <cell r="F150" t="str">
            <v>2004 Est</v>
          </cell>
          <cell r="G150" t="str">
            <v>Jan</v>
          </cell>
          <cell r="H150" t="str">
            <v>Feb</v>
          </cell>
          <cell r="I150" t="str">
            <v>Mar</v>
          </cell>
          <cell r="J150" t="str">
            <v>Apr</v>
          </cell>
          <cell r="K150" t="str">
            <v>May</v>
          </cell>
          <cell r="L150" t="str">
            <v>Jun</v>
          </cell>
          <cell r="M150" t="str">
            <v>Jul</v>
          </cell>
          <cell r="N150" t="str">
            <v>Aug</v>
          </cell>
          <cell r="O150" t="str">
            <v>Sep</v>
          </cell>
          <cell r="P150" t="str">
            <v>Oct</v>
          </cell>
          <cell r="Q150" t="str">
            <v>Nov</v>
          </cell>
          <cell r="R150" t="str">
            <v>Dec</v>
          </cell>
          <cell r="S150" t="str">
            <v>Total</v>
          </cell>
        </row>
        <row r="152">
          <cell r="A152" t="str">
            <v>Sales Rep</v>
          </cell>
        </row>
        <row r="153">
          <cell r="A153" t="str">
            <v>Sales Rep 1</v>
          </cell>
          <cell r="B153">
            <v>0.3</v>
          </cell>
          <cell r="C153">
            <v>1428000</v>
          </cell>
          <cell r="G153">
            <v>114240</v>
          </cell>
          <cell r="H153">
            <v>128520</v>
          </cell>
          <cell r="I153">
            <v>157080</v>
          </cell>
          <cell r="J153">
            <v>142800</v>
          </cell>
          <cell r="K153">
            <v>142800</v>
          </cell>
          <cell r="L153">
            <v>114240</v>
          </cell>
          <cell r="M153">
            <v>99960.000000000015</v>
          </cell>
          <cell r="N153">
            <v>85680</v>
          </cell>
          <cell r="O153">
            <v>142800</v>
          </cell>
          <cell r="P153">
            <v>142800</v>
          </cell>
          <cell r="Q153">
            <v>85680</v>
          </cell>
          <cell r="R153">
            <v>71400</v>
          </cell>
          <cell r="S153">
            <v>1428000</v>
          </cell>
        </row>
        <row r="154">
          <cell r="A154" t="str">
            <v>Sales Rep 2</v>
          </cell>
          <cell r="B154">
            <v>0.4</v>
          </cell>
          <cell r="C154">
            <v>1904000</v>
          </cell>
          <cell r="G154">
            <v>152320</v>
          </cell>
          <cell r="H154">
            <v>171360</v>
          </cell>
          <cell r="I154">
            <v>209440</v>
          </cell>
          <cell r="J154">
            <v>190400</v>
          </cell>
          <cell r="K154">
            <v>190400</v>
          </cell>
          <cell r="L154">
            <v>152320</v>
          </cell>
          <cell r="M154">
            <v>133280</v>
          </cell>
          <cell r="N154">
            <v>114240</v>
          </cell>
          <cell r="O154">
            <v>190400</v>
          </cell>
          <cell r="P154">
            <v>190400</v>
          </cell>
          <cell r="Q154">
            <v>114240</v>
          </cell>
          <cell r="R154">
            <v>95200</v>
          </cell>
          <cell r="S154">
            <v>1904000</v>
          </cell>
        </row>
        <row r="155">
          <cell r="A155" t="str">
            <v>Sales Rep 3</v>
          </cell>
          <cell r="B155">
            <v>0.15</v>
          </cell>
          <cell r="C155">
            <v>714000</v>
          </cell>
          <cell r="G155">
            <v>57120</v>
          </cell>
          <cell r="H155">
            <v>64260</v>
          </cell>
          <cell r="I155">
            <v>78540</v>
          </cell>
          <cell r="J155">
            <v>71400</v>
          </cell>
          <cell r="K155">
            <v>71400</v>
          </cell>
          <cell r="L155">
            <v>57120</v>
          </cell>
          <cell r="M155">
            <v>49980.000000000007</v>
          </cell>
          <cell r="N155">
            <v>42840</v>
          </cell>
          <cell r="O155">
            <v>71400</v>
          </cell>
          <cell r="P155">
            <v>71400</v>
          </cell>
          <cell r="Q155">
            <v>42840</v>
          </cell>
          <cell r="R155">
            <v>35700</v>
          </cell>
          <cell r="S155">
            <v>714000</v>
          </cell>
        </row>
        <row r="156">
          <cell r="A156" t="str">
            <v>Sales Rep 4</v>
          </cell>
          <cell r="B156">
            <v>0.15</v>
          </cell>
          <cell r="C156">
            <v>714000</v>
          </cell>
          <cell r="G156">
            <v>57120</v>
          </cell>
          <cell r="H156">
            <v>64260</v>
          </cell>
          <cell r="I156">
            <v>78540</v>
          </cell>
          <cell r="J156">
            <v>71400</v>
          </cell>
          <cell r="K156">
            <v>71400</v>
          </cell>
          <cell r="L156">
            <v>57120</v>
          </cell>
          <cell r="M156">
            <v>49980.000000000007</v>
          </cell>
          <cell r="N156">
            <v>42840</v>
          </cell>
          <cell r="O156">
            <v>71400</v>
          </cell>
          <cell r="P156">
            <v>71400</v>
          </cell>
          <cell r="Q156">
            <v>42840</v>
          </cell>
          <cell r="R156">
            <v>35700</v>
          </cell>
          <cell r="S156">
            <v>714000</v>
          </cell>
        </row>
        <row r="157">
          <cell r="A157" t="str">
            <v>Sales Rep 5</v>
          </cell>
        </row>
        <row r="158">
          <cell r="A158" t="str">
            <v>Total Gross Revenues by Sales Rep:</v>
          </cell>
          <cell r="B158">
            <v>1</v>
          </cell>
          <cell r="C158">
            <v>4760000</v>
          </cell>
          <cell r="D158">
            <v>0</v>
          </cell>
          <cell r="E158">
            <v>0</v>
          </cell>
          <cell r="F158">
            <v>0</v>
          </cell>
          <cell r="G158">
            <v>380800</v>
          </cell>
          <cell r="H158">
            <v>428400</v>
          </cell>
          <cell r="I158">
            <v>523600</v>
          </cell>
          <cell r="J158">
            <v>476000</v>
          </cell>
          <cell r="K158">
            <v>476000</v>
          </cell>
          <cell r="L158">
            <v>380800</v>
          </cell>
          <cell r="O158">
            <v>476000</v>
          </cell>
          <cell r="P158">
            <v>476000</v>
          </cell>
          <cell r="Q158">
            <v>285600</v>
          </cell>
          <cell r="R158">
            <v>238000</v>
          </cell>
          <cell r="S158">
            <v>4760000</v>
          </cell>
        </row>
        <row r="162">
          <cell r="A162" t="str">
            <v>Fax Broadcast - Dir</v>
          </cell>
          <cell r="B162">
            <v>0.85</v>
          </cell>
          <cell r="C162">
            <v>1071000</v>
          </cell>
          <cell r="G162">
            <v>85680</v>
          </cell>
          <cell r="H162">
            <v>96390</v>
          </cell>
          <cell r="I162">
            <v>117810</v>
          </cell>
          <cell r="J162">
            <v>107100</v>
          </cell>
          <cell r="K162">
            <v>107100</v>
          </cell>
          <cell r="L162">
            <v>85680</v>
          </cell>
          <cell r="M162">
            <v>74970</v>
          </cell>
          <cell r="N162">
            <v>64260</v>
          </cell>
          <cell r="O162">
            <v>107100</v>
          </cell>
          <cell r="P162">
            <v>107100</v>
          </cell>
          <cell r="Q162">
            <v>64260</v>
          </cell>
          <cell r="R162">
            <v>53550</v>
          </cell>
          <cell r="S162">
            <v>1071000</v>
          </cell>
        </row>
        <row r="163">
          <cell r="A163" t="str">
            <v>Fax Broadcast - Ref</v>
          </cell>
          <cell r="B163">
            <v>0.05</v>
          </cell>
          <cell r="C163">
            <v>63000</v>
          </cell>
          <cell r="G163">
            <v>5040</v>
          </cell>
          <cell r="H163">
            <v>5670</v>
          </cell>
          <cell r="I163">
            <v>6930</v>
          </cell>
          <cell r="J163">
            <v>6300</v>
          </cell>
          <cell r="K163">
            <v>6300</v>
          </cell>
          <cell r="L163">
            <v>5040</v>
          </cell>
          <cell r="M163">
            <v>4410</v>
          </cell>
          <cell r="N163">
            <v>3780</v>
          </cell>
          <cell r="O163">
            <v>6300</v>
          </cell>
          <cell r="P163">
            <v>6300</v>
          </cell>
          <cell r="Q163">
            <v>3780</v>
          </cell>
          <cell r="R163">
            <v>3150</v>
          </cell>
          <cell r="S163">
            <v>63000</v>
          </cell>
        </row>
        <row r="164">
          <cell r="A164" t="str">
            <v>Fax Broadcast - WS</v>
          </cell>
          <cell r="B164">
            <v>0.1</v>
          </cell>
          <cell r="C164">
            <v>126000</v>
          </cell>
          <cell r="G164">
            <v>10080</v>
          </cell>
          <cell r="H164">
            <v>11340</v>
          </cell>
          <cell r="I164">
            <v>13860</v>
          </cell>
          <cell r="J164">
            <v>12600</v>
          </cell>
          <cell r="K164">
            <v>12600</v>
          </cell>
          <cell r="L164">
            <v>10080</v>
          </cell>
          <cell r="M164">
            <v>8820</v>
          </cell>
          <cell r="N164">
            <v>7560</v>
          </cell>
          <cell r="O164">
            <v>12600</v>
          </cell>
          <cell r="P164">
            <v>12600</v>
          </cell>
          <cell r="Q164">
            <v>7560</v>
          </cell>
          <cell r="R164">
            <v>6300</v>
          </cell>
          <cell r="S164">
            <v>126000</v>
          </cell>
        </row>
        <row r="166">
          <cell r="A166" t="str">
            <v>Total Gross Revenues by Channel:</v>
          </cell>
          <cell r="B166">
            <v>1</v>
          </cell>
          <cell r="C166">
            <v>1260000</v>
          </cell>
          <cell r="D166">
            <v>0</v>
          </cell>
          <cell r="E166">
            <v>0</v>
          </cell>
          <cell r="F166">
            <v>0</v>
          </cell>
          <cell r="G166">
            <v>100800</v>
          </cell>
          <cell r="H166">
            <v>113400</v>
          </cell>
          <cell r="I166">
            <v>138600</v>
          </cell>
          <cell r="J166">
            <v>126000</v>
          </cell>
          <cell r="K166">
            <v>126000</v>
          </cell>
          <cell r="L166">
            <v>100800</v>
          </cell>
          <cell r="M166">
            <v>88200</v>
          </cell>
          <cell r="N166">
            <v>75600</v>
          </cell>
          <cell r="O166">
            <v>126000</v>
          </cell>
          <cell r="P166">
            <v>126000</v>
          </cell>
          <cell r="Q166">
            <v>75600</v>
          </cell>
          <cell r="R166">
            <v>63000</v>
          </cell>
          <cell r="S166">
            <v>1260000</v>
          </cell>
        </row>
        <row r="169">
          <cell r="A169" t="str">
            <v>Total Voice Broadcast revenue</v>
          </cell>
          <cell r="C169">
            <v>7000000</v>
          </cell>
          <cell r="D169">
            <v>0</v>
          </cell>
          <cell r="E169">
            <v>0</v>
          </cell>
          <cell r="F169">
            <v>0</v>
          </cell>
          <cell r="G169">
            <v>560000</v>
          </cell>
          <cell r="H169">
            <v>630000</v>
          </cell>
          <cell r="I169">
            <v>770000</v>
          </cell>
          <cell r="J169">
            <v>700000</v>
          </cell>
          <cell r="K169">
            <v>700000</v>
          </cell>
          <cell r="L169">
            <v>560000</v>
          </cell>
          <cell r="M169">
            <v>490000</v>
          </cell>
          <cell r="N169">
            <v>420000</v>
          </cell>
          <cell r="O169">
            <v>700000</v>
          </cell>
          <cell r="P169">
            <v>700000</v>
          </cell>
          <cell r="Q169">
            <v>420000</v>
          </cell>
          <cell r="R169">
            <v>350000</v>
          </cell>
          <cell r="S169">
            <v>7000000</v>
          </cell>
        </row>
      </sheetData>
      <sheetData sheetId="15" refreshError="1">
        <row r="18">
          <cell r="A18" t="str">
            <v>Voice Broadcast</v>
          </cell>
          <cell r="D18" t="str">
            <v>Allocation by Month --&gt;</v>
          </cell>
          <cell r="E18">
            <v>0.09</v>
          </cell>
          <cell r="F18">
            <v>0.09</v>
          </cell>
          <cell r="G18">
            <v>0.1</v>
          </cell>
          <cell r="H18">
            <v>0.1</v>
          </cell>
          <cell r="I18">
            <v>0.1</v>
          </cell>
          <cell r="J18">
            <v>0.08</v>
          </cell>
          <cell r="K18">
            <v>7.0000000000000007E-2</v>
          </cell>
          <cell r="L18">
            <v>0.06</v>
          </cell>
          <cell r="M18">
            <v>0.1</v>
          </cell>
          <cell r="N18">
            <v>0.1</v>
          </cell>
          <cell r="O18">
            <v>0.06</v>
          </cell>
          <cell r="P18">
            <v>0.05</v>
          </cell>
          <cell r="Q18">
            <v>1</v>
          </cell>
        </row>
        <row r="26">
          <cell r="A26" t="str">
            <v>Email Broadcast</v>
          </cell>
          <cell r="D26" t="str">
            <v>Allocation by Month --&gt;</v>
          </cell>
          <cell r="E26">
            <v>0.09</v>
          </cell>
          <cell r="F26">
            <v>0.09</v>
          </cell>
          <cell r="G26">
            <v>0.1</v>
          </cell>
          <cell r="H26">
            <v>0.1</v>
          </cell>
          <cell r="I26">
            <v>0.1</v>
          </cell>
          <cell r="J26">
            <v>0.08</v>
          </cell>
          <cell r="K26">
            <v>7.0000000000000007E-2</v>
          </cell>
          <cell r="L26">
            <v>0.06</v>
          </cell>
          <cell r="M26">
            <v>0.1</v>
          </cell>
          <cell r="N26">
            <v>0.1</v>
          </cell>
          <cell r="O26">
            <v>0.06</v>
          </cell>
          <cell r="P26">
            <v>0.05</v>
          </cell>
          <cell r="Q26">
            <v>1</v>
          </cell>
        </row>
        <row r="42">
          <cell r="A42" t="str">
            <v>MyFax</v>
          </cell>
          <cell r="D42" t="str">
            <v>Allocation by Month --&gt;</v>
          </cell>
          <cell r="E42">
            <v>0.09</v>
          </cell>
          <cell r="F42">
            <v>0.09</v>
          </cell>
          <cell r="G42">
            <v>0.1</v>
          </cell>
          <cell r="H42">
            <v>0.1</v>
          </cell>
          <cell r="I42">
            <v>0.1</v>
          </cell>
          <cell r="J42">
            <v>0.08</v>
          </cell>
          <cell r="K42">
            <v>7.0000000000000007E-2</v>
          </cell>
          <cell r="L42">
            <v>0.06</v>
          </cell>
          <cell r="M42">
            <v>0.1</v>
          </cell>
          <cell r="N42">
            <v>0.1</v>
          </cell>
          <cell r="O42">
            <v>0.06</v>
          </cell>
          <cell r="P42">
            <v>0.05</v>
          </cell>
          <cell r="Q42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ssumptions"/>
      <sheetName val="Financial Summary"/>
      <sheetName val="Source &amp; Use of Funds"/>
      <sheetName val="Pre-Post Finance"/>
      <sheetName val="Investment budget"/>
      <sheetName val="Loans"/>
      <sheetName val="Beginning balance sheet"/>
      <sheetName val="Projected ratios"/>
      <sheetName val="LOI"/>
      <sheetName val="Valuation"/>
      <sheetName val="WACC"/>
      <sheetName val="Operating Line"/>
      <sheetName val="P&amp;L historic"/>
      <sheetName val="Personnel plan"/>
      <sheetName val="Personnel plan qtr"/>
      <sheetName val="Personnel plan 5yrs"/>
      <sheetName val="Estimate sales"/>
      <sheetName val="Sales projection"/>
      <sheetName val="Sales projection qtr"/>
      <sheetName val="Sales projection 5yrs"/>
      <sheetName val="Income statement"/>
      <sheetName val="Income statement qtr"/>
      <sheetName val="Income statement 5yrs"/>
      <sheetName val="Sales tax"/>
      <sheetName val="Cashflow forecast"/>
      <sheetName val="Cashflow forecast qtr"/>
      <sheetName val="Cashflow forecast 5yrs"/>
      <sheetName val="Balance sheet"/>
      <sheetName val="Balance sheet 5yrs"/>
      <sheetName val="Advertising &amp; Promotion 3yrs"/>
      <sheetName val="Advertising &amp; Promotion 5yrs"/>
      <sheetName val="Historic ratios"/>
      <sheetName val="Loan capacity ratios"/>
      <sheetName val="Annual summary"/>
      <sheetName val="ROA-ROE"/>
      <sheetName val="Break-even analysis"/>
      <sheetName val="Sensitivity analysis"/>
      <sheetName val="Comparison analysis"/>
      <sheetName val="Timeline"/>
      <sheetName val="Data"/>
      <sheetName val="Dep"/>
    </sheetNames>
    <sheetDataSet>
      <sheetData sheetId="0"/>
      <sheetData sheetId="1">
        <row r="97">
          <cell r="C97">
            <v>10000000</v>
          </cell>
        </row>
        <row r="98">
          <cell r="C98">
            <v>7121464.4900000002</v>
          </cell>
        </row>
      </sheetData>
      <sheetData sheetId="2"/>
      <sheetData sheetId="3"/>
      <sheetData sheetId="4"/>
      <sheetData sheetId="5">
        <row r="8">
          <cell r="I8">
            <v>4778672</v>
          </cell>
          <cell r="J8">
            <v>0</v>
          </cell>
        </row>
        <row r="12">
          <cell r="I12">
            <v>31421694</v>
          </cell>
          <cell r="J12">
            <v>16997670</v>
          </cell>
        </row>
        <row r="13">
          <cell r="I13">
            <v>52897</v>
          </cell>
        </row>
        <row r="14">
          <cell r="I14">
            <v>51929463</v>
          </cell>
          <cell r="J14">
            <v>16576620</v>
          </cell>
        </row>
        <row r="17">
          <cell r="A17">
            <v>2010</v>
          </cell>
          <cell r="O17" t="str">
            <v>West Mountain / Quantum Murray LP</v>
          </cell>
        </row>
        <row r="18">
          <cell r="A18" t="str">
            <v>(CAD$)</v>
          </cell>
        </row>
        <row r="19">
          <cell r="A19" t="str">
            <v>Month</v>
          </cell>
          <cell r="C19" t="str">
            <v>Jun</v>
          </cell>
          <cell r="D19" t="str">
            <v>Jul</v>
          </cell>
          <cell r="E19" t="str">
            <v>Aug</v>
          </cell>
          <cell r="F19" t="str">
            <v>Sep</v>
          </cell>
          <cell r="G19" t="str">
            <v>Oct</v>
          </cell>
          <cell r="H19" t="str">
            <v>Nov</v>
          </cell>
          <cell r="I19" t="str">
            <v>Dec</v>
          </cell>
          <cell r="J19" t="str">
            <v>Jan</v>
          </cell>
          <cell r="K19" t="str">
            <v>Feb</v>
          </cell>
          <cell r="L19" t="str">
            <v>Mar</v>
          </cell>
          <cell r="M19" t="str">
            <v>Apr</v>
          </cell>
          <cell r="N19" t="str">
            <v>May</v>
          </cell>
          <cell r="O19" t="str">
            <v>Total</v>
          </cell>
        </row>
        <row r="20">
          <cell r="A20" t="str">
            <v>Planned (dis)investments</v>
          </cell>
          <cell r="B20" t="str">
            <v>HST %</v>
          </cell>
        </row>
        <row r="21">
          <cell r="A21" t="str">
            <v>Leasehold Improvements</v>
          </cell>
          <cell r="O21">
            <v>0</v>
          </cell>
        </row>
        <row r="22">
          <cell r="A22" t="str">
            <v>Office equipment</v>
          </cell>
          <cell r="O22">
            <v>0</v>
          </cell>
        </row>
        <row r="23">
          <cell r="A23" t="str">
            <v>Computer hardware / software</v>
          </cell>
          <cell r="O23">
            <v>0</v>
          </cell>
        </row>
        <row r="24">
          <cell r="A24" t="str">
            <v>Furniture &amp; Fixtures</v>
          </cell>
          <cell r="O24">
            <v>0</v>
          </cell>
        </row>
        <row r="25">
          <cell r="A25" t="str">
            <v>Machinery/Plant</v>
          </cell>
          <cell r="B25">
            <v>0.05</v>
          </cell>
          <cell r="C25">
            <v>83333.333333333328</v>
          </cell>
          <cell r="D25">
            <v>83333.333333333328</v>
          </cell>
          <cell r="E25">
            <v>83333.333333333328</v>
          </cell>
          <cell r="F25">
            <v>83333.333333333328</v>
          </cell>
          <cell r="G25">
            <v>83333.333333333328</v>
          </cell>
          <cell r="H25">
            <v>83333.333333333328</v>
          </cell>
          <cell r="I25">
            <v>83333.333333333328</v>
          </cell>
          <cell r="J25">
            <v>83333.333333333328</v>
          </cell>
          <cell r="K25">
            <v>83333.333333333328</v>
          </cell>
          <cell r="L25">
            <v>83333.333333333328</v>
          </cell>
          <cell r="M25">
            <v>83333.333333333328</v>
          </cell>
          <cell r="N25">
            <v>83333.333333333328</v>
          </cell>
          <cell r="O25">
            <v>1000000.0000000001</v>
          </cell>
        </row>
        <row r="26">
          <cell r="A26" t="str">
            <v>Vehicles</v>
          </cell>
          <cell r="O26">
            <v>0</v>
          </cell>
        </row>
        <row r="27">
          <cell r="A27" t="str">
            <v>Goodwill &amp; Intangibles</v>
          </cell>
          <cell r="O27">
            <v>0</v>
          </cell>
        </row>
        <row r="28">
          <cell r="A28" t="str">
            <v>Non-depreciable assets</v>
          </cell>
          <cell r="O28">
            <v>0</v>
          </cell>
        </row>
        <row r="29">
          <cell r="A29" t="str">
            <v>Subtotal</v>
          </cell>
          <cell r="C29">
            <v>83333.333333333328</v>
          </cell>
          <cell r="D29">
            <v>83333.333333333328</v>
          </cell>
          <cell r="E29">
            <v>83333.333333333328</v>
          </cell>
          <cell r="F29">
            <v>83333.333333333328</v>
          </cell>
          <cell r="G29">
            <v>83333.333333333328</v>
          </cell>
          <cell r="H29">
            <v>83333.333333333328</v>
          </cell>
          <cell r="I29">
            <v>83333.333333333328</v>
          </cell>
          <cell r="J29">
            <v>83333.333333333328</v>
          </cell>
          <cell r="K29">
            <v>83333.333333333328</v>
          </cell>
          <cell r="L29">
            <v>83333.333333333328</v>
          </cell>
          <cell r="M29">
            <v>83333.333333333328</v>
          </cell>
          <cell r="N29">
            <v>83333.333333333328</v>
          </cell>
          <cell r="O29">
            <v>1000000.0000000001</v>
          </cell>
        </row>
        <row r="31">
          <cell r="A31" t="str">
            <v>ESTIMATE OF FUNDS REQUIRED AT START-UP</v>
          </cell>
        </row>
        <row r="33">
          <cell r="A33" t="str">
            <v>(CAD$)</v>
          </cell>
        </row>
        <row r="34">
          <cell r="A34" t="str">
            <v>Start-up expenses</v>
          </cell>
          <cell r="E34" t="str">
            <v>Repetitive expenses</v>
          </cell>
        </row>
        <row r="35">
          <cell r="C35" t="str">
            <v>Amount</v>
          </cell>
          <cell r="G35" t="str">
            <v>Amount</v>
          </cell>
          <cell r="H35" t="str">
            <v>Multiples</v>
          </cell>
          <cell r="I35" t="str">
            <v>Total</v>
          </cell>
        </row>
        <row r="36">
          <cell r="A36" t="str">
            <v>Advertising</v>
          </cell>
          <cell r="E36" t="str">
            <v>Advertising</v>
          </cell>
          <cell r="H36">
            <v>12</v>
          </cell>
          <cell r="I36">
            <v>0</v>
          </cell>
        </row>
        <row r="37">
          <cell r="A37" t="str">
            <v xml:space="preserve">Decorating/Signs </v>
          </cell>
          <cell r="E37" t="str">
            <v>Bank service charges</v>
          </cell>
          <cell r="H37">
            <v>12</v>
          </cell>
          <cell r="I37">
            <v>0</v>
          </cell>
        </row>
        <row r="38">
          <cell r="A38" t="str">
            <v>Insurance</v>
          </cell>
          <cell r="E38" t="str">
            <v>Dues and subscriptions</v>
          </cell>
          <cell r="H38">
            <v>12</v>
          </cell>
          <cell r="I38">
            <v>0</v>
          </cell>
        </row>
        <row r="39">
          <cell r="A39" t="str">
            <v>Licenses and permits</v>
          </cell>
          <cell r="E39" t="str">
            <v>Interest</v>
          </cell>
          <cell r="H39">
            <v>12</v>
          </cell>
          <cell r="I39">
            <v>0</v>
          </cell>
        </row>
        <row r="40">
          <cell r="A40" t="str">
            <v>Miscellaneous</v>
          </cell>
          <cell r="E40" t="str">
            <v>Lease payments</v>
          </cell>
          <cell r="H40">
            <v>12</v>
          </cell>
          <cell r="I40">
            <v>0</v>
          </cell>
        </row>
        <row r="41">
          <cell r="A41" t="str">
            <v>Professional fees</v>
          </cell>
          <cell r="E41" t="str">
            <v>Loan payments</v>
          </cell>
          <cell r="H41">
            <v>12</v>
          </cell>
          <cell r="I41">
            <v>0</v>
          </cell>
        </row>
        <row r="42">
          <cell r="A42" t="str">
            <v>Remodeling</v>
          </cell>
          <cell r="E42" t="str">
            <v>Office expenses</v>
          </cell>
          <cell r="H42">
            <v>12</v>
          </cell>
          <cell r="I42">
            <v>0</v>
          </cell>
        </row>
        <row r="43">
          <cell r="A43" t="str">
            <v>Rent and deposits</v>
          </cell>
          <cell r="E43" t="str">
            <v>Payroll</v>
          </cell>
          <cell r="H43">
            <v>12</v>
          </cell>
          <cell r="I43">
            <v>0</v>
          </cell>
        </row>
        <row r="44">
          <cell r="A44" t="str">
            <v>Research &amp; development</v>
          </cell>
          <cell r="E44" t="str">
            <v>Professional fees</v>
          </cell>
          <cell r="H44">
            <v>12</v>
          </cell>
          <cell r="I44">
            <v>0</v>
          </cell>
        </row>
        <row r="45">
          <cell r="A45" t="str">
            <v>Stationery &amp; brochures</v>
          </cell>
          <cell r="E45" t="str">
            <v>Rent &amp; Utilities</v>
          </cell>
          <cell r="H45">
            <v>12</v>
          </cell>
          <cell r="I45">
            <v>0</v>
          </cell>
        </row>
        <row r="46">
          <cell r="A46" t="str">
            <v>Unexpected expenses</v>
          </cell>
          <cell r="E46" t="str">
            <v>Repairs and maintenance</v>
          </cell>
          <cell r="H46">
            <v>12</v>
          </cell>
          <cell r="I46">
            <v>0</v>
          </cell>
        </row>
        <row r="47">
          <cell r="A47" t="str">
            <v>Other</v>
          </cell>
          <cell r="E47" t="str">
            <v>Research &amp; development</v>
          </cell>
          <cell r="H47">
            <v>12</v>
          </cell>
          <cell r="I47">
            <v>0</v>
          </cell>
        </row>
        <row r="48">
          <cell r="A48" t="str">
            <v>Other</v>
          </cell>
          <cell r="E48" t="str">
            <v>Stationery &amp; brochures</v>
          </cell>
          <cell r="H48">
            <v>12</v>
          </cell>
          <cell r="I48">
            <v>0</v>
          </cell>
        </row>
        <row r="49">
          <cell r="A49" t="str">
            <v>Other</v>
          </cell>
          <cell r="E49" t="str">
            <v>Telephone</v>
          </cell>
          <cell r="H49">
            <v>12</v>
          </cell>
          <cell r="I49">
            <v>0</v>
          </cell>
        </row>
        <row r="50">
          <cell r="A50" t="str">
            <v>Other</v>
          </cell>
          <cell r="E50" t="str">
            <v>Unexpected expenses</v>
          </cell>
          <cell r="H50">
            <v>12</v>
          </cell>
          <cell r="I50">
            <v>0</v>
          </cell>
        </row>
        <row r="51">
          <cell r="A51" t="str">
            <v>Other</v>
          </cell>
          <cell r="E51" t="str">
            <v>Other</v>
          </cell>
          <cell r="H51">
            <v>12</v>
          </cell>
          <cell r="I51">
            <v>0</v>
          </cell>
        </row>
        <row r="52">
          <cell r="A52" t="str">
            <v>Subtotal</v>
          </cell>
          <cell r="C52">
            <v>0</v>
          </cell>
          <cell r="E52" t="str">
            <v>Subtotal</v>
          </cell>
          <cell r="I52">
            <v>0</v>
          </cell>
        </row>
        <row r="55">
          <cell r="A55" t="str">
            <v>Planned investments first year</v>
          </cell>
          <cell r="D55">
            <v>1000000.0000000001</v>
          </cell>
        </row>
        <row r="56">
          <cell r="A56" t="str">
            <v>Start-up expenses</v>
          </cell>
          <cell r="D56">
            <v>0</v>
          </cell>
        </row>
        <row r="57">
          <cell r="A57" t="str">
            <v>Repetitive expenses</v>
          </cell>
          <cell r="D57">
            <v>0</v>
          </cell>
        </row>
        <row r="58">
          <cell r="A58" t="str">
            <v>HST</v>
          </cell>
          <cell r="D58">
            <v>0</v>
          </cell>
        </row>
        <row r="59">
          <cell r="A59" t="str">
            <v>FUNDS POSSIBLY REQUIRED AT START-UP</v>
          </cell>
          <cell r="D59">
            <v>1000000.0000000001</v>
          </cell>
        </row>
        <row r="62">
          <cell r="A62">
            <v>2011</v>
          </cell>
        </row>
        <row r="63">
          <cell r="A63" t="str">
            <v>(CAD$)</v>
          </cell>
        </row>
        <row r="64">
          <cell r="A64" t="str">
            <v>Month</v>
          </cell>
          <cell r="C64" t="str">
            <v>Jun</v>
          </cell>
          <cell r="D64" t="str">
            <v>Jul</v>
          </cell>
          <cell r="E64" t="str">
            <v>Aug</v>
          </cell>
          <cell r="F64" t="str">
            <v>Sep</v>
          </cell>
          <cell r="G64" t="str">
            <v>Oct</v>
          </cell>
          <cell r="H64" t="str">
            <v>Nov</v>
          </cell>
          <cell r="I64" t="str">
            <v>Dec</v>
          </cell>
          <cell r="J64" t="str">
            <v>Jan</v>
          </cell>
          <cell r="K64" t="str">
            <v>Feb</v>
          </cell>
          <cell r="L64" t="str">
            <v>Mar</v>
          </cell>
          <cell r="M64" t="str">
            <v>Apr</v>
          </cell>
          <cell r="N64" t="str">
            <v>May</v>
          </cell>
          <cell r="O64" t="str">
            <v>Total</v>
          </cell>
        </row>
        <row r="65">
          <cell r="A65" t="str">
            <v>Planned (dis)investments</v>
          </cell>
          <cell r="B65" t="str">
            <v>HST %</v>
          </cell>
        </row>
        <row r="66">
          <cell r="A66" t="str">
            <v>Leasehold Improvements</v>
          </cell>
          <cell r="O66">
            <v>0</v>
          </cell>
        </row>
        <row r="67">
          <cell r="A67" t="str">
            <v>Office equipment</v>
          </cell>
          <cell r="B67">
            <v>0</v>
          </cell>
          <cell r="O67">
            <v>0</v>
          </cell>
        </row>
        <row r="68">
          <cell r="A68" t="str">
            <v>Computer hardware / software</v>
          </cell>
          <cell r="B68">
            <v>0</v>
          </cell>
          <cell r="O68">
            <v>0</v>
          </cell>
        </row>
        <row r="69">
          <cell r="A69" t="str">
            <v>Furniture &amp; Fixtures</v>
          </cell>
          <cell r="B69">
            <v>0</v>
          </cell>
          <cell r="O69">
            <v>0</v>
          </cell>
        </row>
        <row r="70">
          <cell r="A70" t="str">
            <v>Machinery/Plant</v>
          </cell>
          <cell r="B70">
            <v>0.05</v>
          </cell>
          <cell r="C70">
            <v>83333.333333333328</v>
          </cell>
          <cell r="D70">
            <v>83333.333333333328</v>
          </cell>
          <cell r="E70">
            <v>83333.333333333328</v>
          </cell>
          <cell r="F70">
            <v>83333.333333333328</v>
          </cell>
          <cell r="G70">
            <v>83333.333333333328</v>
          </cell>
          <cell r="H70">
            <v>83333.333333333328</v>
          </cell>
          <cell r="I70">
            <v>83333.333333333328</v>
          </cell>
          <cell r="J70">
            <v>83333.333333333328</v>
          </cell>
          <cell r="K70">
            <v>83333.333333333328</v>
          </cell>
          <cell r="L70">
            <v>83333.333333333328</v>
          </cell>
          <cell r="M70">
            <v>83333.333333333328</v>
          </cell>
          <cell r="N70">
            <v>83333.333333333328</v>
          </cell>
          <cell r="O70">
            <v>1000000.0000000001</v>
          </cell>
        </row>
        <row r="71">
          <cell r="A71" t="str">
            <v>Vehicles</v>
          </cell>
          <cell r="B71">
            <v>0</v>
          </cell>
          <cell r="O71">
            <v>0</v>
          </cell>
        </row>
        <row r="72">
          <cell r="A72" t="str">
            <v>Goodwill &amp; Intangibles</v>
          </cell>
          <cell r="B72">
            <v>0</v>
          </cell>
          <cell r="O72">
            <v>0</v>
          </cell>
        </row>
        <row r="73">
          <cell r="A73" t="str">
            <v>Non-depreciable assets</v>
          </cell>
          <cell r="B73">
            <v>0</v>
          </cell>
          <cell r="O73">
            <v>0</v>
          </cell>
        </row>
        <row r="74">
          <cell r="A74" t="str">
            <v>Subtotal</v>
          </cell>
          <cell r="C74">
            <v>83333.333333333328</v>
          </cell>
          <cell r="D74">
            <v>83333.333333333328</v>
          </cell>
          <cell r="E74">
            <v>83333.333333333328</v>
          </cell>
          <cell r="F74">
            <v>83333.333333333328</v>
          </cell>
          <cell r="G74">
            <v>83333.333333333328</v>
          </cell>
          <cell r="H74">
            <v>83333.333333333328</v>
          </cell>
          <cell r="I74">
            <v>83333.333333333328</v>
          </cell>
          <cell r="J74">
            <v>83333.333333333328</v>
          </cell>
          <cell r="K74">
            <v>83333.333333333328</v>
          </cell>
          <cell r="L74">
            <v>83333.333333333328</v>
          </cell>
          <cell r="M74">
            <v>83333.333333333328</v>
          </cell>
          <cell r="N74">
            <v>83333.333333333328</v>
          </cell>
          <cell r="O74">
            <v>1000000.0000000001</v>
          </cell>
        </row>
        <row r="77">
          <cell r="A77">
            <v>2012</v>
          </cell>
        </row>
        <row r="78">
          <cell r="A78" t="str">
            <v>(CAD$)</v>
          </cell>
        </row>
        <row r="79">
          <cell r="A79" t="str">
            <v>Month</v>
          </cell>
          <cell r="C79" t="str">
            <v>Jun</v>
          </cell>
          <cell r="D79" t="str">
            <v>Jul</v>
          </cell>
          <cell r="E79" t="str">
            <v>Aug</v>
          </cell>
          <cell r="F79" t="str">
            <v>Sep</v>
          </cell>
          <cell r="G79" t="str">
            <v>Oct</v>
          </cell>
          <cell r="H79" t="str">
            <v>Nov</v>
          </cell>
          <cell r="I79" t="str">
            <v>Dec</v>
          </cell>
          <cell r="J79" t="str">
            <v>Jan</v>
          </cell>
          <cell r="K79" t="str">
            <v>Feb</v>
          </cell>
          <cell r="L79" t="str">
            <v>Mar</v>
          </cell>
          <cell r="M79" t="str">
            <v>Apr</v>
          </cell>
          <cell r="N79" t="str">
            <v>May</v>
          </cell>
          <cell r="O79" t="str">
            <v>Total</v>
          </cell>
        </row>
        <row r="80">
          <cell r="A80" t="str">
            <v>Planned (dis)investments</v>
          </cell>
          <cell r="B80" t="str">
            <v>HST %</v>
          </cell>
        </row>
        <row r="81">
          <cell r="A81" t="str">
            <v>Leasehold Improvements</v>
          </cell>
          <cell r="O81">
            <v>0</v>
          </cell>
        </row>
        <row r="82">
          <cell r="A82" t="str">
            <v>Office equipment</v>
          </cell>
          <cell r="B82">
            <v>0</v>
          </cell>
          <cell r="O82">
            <v>0</v>
          </cell>
        </row>
        <row r="83">
          <cell r="A83" t="str">
            <v>Computer hardware / software</v>
          </cell>
          <cell r="B83">
            <v>0</v>
          </cell>
          <cell r="O83">
            <v>0</v>
          </cell>
        </row>
        <row r="84">
          <cell r="A84" t="str">
            <v>Furniture &amp; Fixtures</v>
          </cell>
          <cell r="B84">
            <v>0</v>
          </cell>
          <cell r="O84">
            <v>0</v>
          </cell>
        </row>
        <row r="85">
          <cell r="A85" t="str">
            <v>Machinery/Plant</v>
          </cell>
          <cell r="B85">
            <v>0.05</v>
          </cell>
          <cell r="C85">
            <v>83333.333333333328</v>
          </cell>
          <cell r="D85">
            <v>83333.333333333328</v>
          </cell>
          <cell r="E85">
            <v>83333.333333333328</v>
          </cell>
          <cell r="F85">
            <v>83333.333333333328</v>
          </cell>
          <cell r="G85">
            <v>83333.333333333328</v>
          </cell>
          <cell r="H85">
            <v>83333.333333333328</v>
          </cell>
          <cell r="I85">
            <v>83333.333333333328</v>
          </cell>
          <cell r="J85">
            <v>83333.333333333328</v>
          </cell>
          <cell r="K85">
            <v>83333.333333333328</v>
          </cell>
          <cell r="L85">
            <v>83333.333333333328</v>
          </cell>
          <cell r="M85">
            <v>83333.333333333328</v>
          </cell>
          <cell r="N85">
            <v>83333.333333333328</v>
          </cell>
          <cell r="O85">
            <v>1000000.0000000001</v>
          </cell>
        </row>
        <row r="86">
          <cell r="A86" t="str">
            <v>Vehicles</v>
          </cell>
          <cell r="B86">
            <v>0</v>
          </cell>
          <cell r="O86">
            <v>0</v>
          </cell>
        </row>
        <row r="87">
          <cell r="A87" t="str">
            <v>Goodwill &amp; Intangibles</v>
          </cell>
          <cell r="B87">
            <v>0</v>
          </cell>
          <cell r="O87">
            <v>0</v>
          </cell>
        </row>
        <row r="88">
          <cell r="A88" t="str">
            <v>Non-depreciable assets</v>
          </cell>
          <cell r="B88">
            <v>0</v>
          </cell>
          <cell r="O88">
            <v>0</v>
          </cell>
        </row>
        <row r="89">
          <cell r="A89" t="str">
            <v>Subtotal</v>
          </cell>
          <cell r="C89">
            <v>83333.333333333328</v>
          </cell>
          <cell r="D89">
            <v>83333.333333333328</v>
          </cell>
          <cell r="E89">
            <v>83333.333333333328</v>
          </cell>
          <cell r="F89">
            <v>83333.333333333328</v>
          </cell>
          <cell r="G89">
            <v>83333.333333333328</v>
          </cell>
          <cell r="H89">
            <v>83333.333333333328</v>
          </cell>
          <cell r="I89">
            <v>83333.333333333328</v>
          </cell>
          <cell r="J89">
            <v>83333.333333333328</v>
          </cell>
          <cell r="K89">
            <v>83333.333333333328</v>
          </cell>
          <cell r="L89">
            <v>83333.333333333328</v>
          </cell>
          <cell r="M89">
            <v>83333.333333333328</v>
          </cell>
          <cell r="N89">
            <v>83333.333333333328</v>
          </cell>
          <cell r="O89">
            <v>1000000.0000000001</v>
          </cell>
        </row>
        <row r="92">
          <cell r="A92" t="str">
            <v>(CAD$)</v>
          </cell>
        </row>
        <row r="93">
          <cell r="A93" t="str">
            <v>Year</v>
          </cell>
          <cell r="C93">
            <v>2013</v>
          </cell>
          <cell r="D93">
            <v>2014</v>
          </cell>
        </row>
        <row r="94">
          <cell r="A94" t="str">
            <v>Planned (dis)investments</v>
          </cell>
          <cell r="B94" t="str">
            <v>HST %</v>
          </cell>
        </row>
        <row r="95">
          <cell r="A95" t="str">
            <v>Leasehold Improvements</v>
          </cell>
        </row>
        <row r="96">
          <cell r="A96" t="str">
            <v>Office equipment</v>
          </cell>
          <cell r="B96">
            <v>0</v>
          </cell>
        </row>
        <row r="97">
          <cell r="A97" t="str">
            <v>Computer hardware / software</v>
          </cell>
          <cell r="B97">
            <v>0</v>
          </cell>
        </row>
        <row r="98">
          <cell r="A98" t="str">
            <v>Furniture &amp; Fixtures</v>
          </cell>
          <cell r="B98">
            <v>0</v>
          </cell>
        </row>
        <row r="99">
          <cell r="A99" t="str">
            <v>Machinery/Plant</v>
          </cell>
          <cell r="B99">
            <v>0.05</v>
          </cell>
          <cell r="C99">
            <v>1000000</v>
          </cell>
          <cell r="D99">
            <v>1000000</v>
          </cell>
        </row>
        <row r="100">
          <cell r="A100" t="str">
            <v>Vehicles</v>
          </cell>
          <cell r="B100">
            <v>0</v>
          </cell>
        </row>
        <row r="101">
          <cell r="A101" t="str">
            <v>Goodwill &amp; Intangibles</v>
          </cell>
          <cell r="B101">
            <v>0</v>
          </cell>
        </row>
        <row r="102">
          <cell r="A102" t="str">
            <v>Non-depreciable assets</v>
          </cell>
          <cell r="B102">
            <v>0</v>
          </cell>
        </row>
        <row r="103">
          <cell r="A103" t="str">
            <v>Subtotal</v>
          </cell>
          <cell r="C103">
            <v>1000000</v>
          </cell>
          <cell r="D103">
            <v>1000000</v>
          </cell>
        </row>
      </sheetData>
      <sheetData sheetId="6">
        <row r="6">
          <cell r="A6" t="str">
            <v>Existing short term loan</v>
          </cell>
        </row>
        <row r="8">
          <cell r="A8" t="str">
            <v>Loan</v>
          </cell>
          <cell r="B8" t="str">
            <v>Year 1</v>
          </cell>
          <cell r="N8" t="str">
            <v>Year 2</v>
          </cell>
          <cell r="Z8" t="str">
            <v>Year 3</v>
          </cell>
          <cell r="AL8" t="str">
            <v>Year 4</v>
          </cell>
          <cell r="AX8" t="str">
            <v>Year 5</v>
          </cell>
        </row>
        <row r="9">
          <cell r="A9" t="str">
            <v>Period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</row>
        <row r="11">
          <cell r="A11" t="str">
            <v>Interest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</row>
        <row r="12">
          <cell r="A12" t="str">
            <v>Principal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</row>
        <row r="50">
          <cell r="A50" t="str">
            <v>Existing long term loan</v>
          </cell>
        </row>
        <row r="52">
          <cell r="A52" t="str">
            <v>Loan</v>
          </cell>
          <cell r="B52" t="str">
            <v>Year 1</v>
          </cell>
          <cell r="N52" t="str">
            <v>Year 2</v>
          </cell>
          <cell r="Z52" t="str">
            <v>Year 3</v>
          </cell>
          <cell r="AL52" t="str">
            <v>Year 4</v>
          </cell>
          <cell r="AX52" t="str">
            <v>Year 5</v>
          </cell>
        </row>
        <row r="53">
          <cell r="A53" t="str">
            <v>Period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</row>
        <row r="55">
          <cell r="A55" t="str">
            <v>Interest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</row>
        <row r="56">
          <cell r="A56" t="str">
            <v>Principal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</row>
      </sheetData>
      <sheetData sheetId="7">
        <row r="6">
          <cell r="A6" t="str">
            <v>West Mountain / Quantum Murray LP</v>
          </cell>
          <cell r="B6" t="str">
            <v/>
          </cell>
        </row>
        <row r="7">
          <cell r="A7" t="str">
            <v>(CAD$)</v>
          </cell>
          <cell r="C7" t="str">
            <v xml:space="preserve"> ----- Historic -----</v>
          </cell>
        </row>
        <row r="8">
          <cell r="B8">
            <v>2010</v>
          </cell>
          <cell r="C8">
            <v>2009</v>
          </cell>
          <cell r="D8">
            <v>2008</v>
          </cell>
        </row>
        <row r="9">
          <cell r="A9" t="str">
            <v>ASSETS</v>
          </cell>
        </row>
        <row r="10">
          <cell r="A10" t="str">
            <v>Current assets</v>
          </cell>
        </row>
        <row r="11">
          <cell r="A11" t="str">
            <v>Cash/Bank</v>
          </cell>
          <cell r="B11">
            <v>4834741.7700000107</v>
          </cell>
          <cell r="C11">
            <v>0</v>
          </cell>
          <cell r="D11">
            <v>0</v>
          </cell>
        </row>
        <row r="12">
          <cell r="A12" t="str">
            <v>Accounts receivable</v>
          </cell>
          <cell r="B12">
            <v>39973971</v>
          </cell>
        </row>
        <row r="13">
          <cell r="A13" t="str">
            <v>Stock/Inventory</v>
          </cell>
          <cell r="B13">
            <v>9093280</v>
          </cell>
        </row>
        <row r="14">
          <cell r="A14" t="str">
            <v>Other</v>
          </cell>
          <cell r="B14">
            <v>1336644</v>
          </cell>
        </row>
        <row r="15">
          <cell r="B15">
            <v>55238636.770000011</v>
          </cell>
          <cell r="C15">
            <v>0</v>
          </cell>
          <cell r="D15">
            <v>0</v>
          </cell>
        </row>
        <row r="16">
          <cell r="A16" t="str">
            <v>Fixed assets</v>
          </cell>
        </row>
        <row r="17">
          <cell r="A17" t="str">
            <v>Leasehold Improvements</v>
          </cell>
          <cell r="B17">
            <v>4778672</v>
          </cell>
        </row>
        <row r="18">
          <cell r="A18" t="str">
            <v>Office equipment</v>
          </cell>
          <cell r="B18">
            <v>0</v>
          </cell>
        </row>
        <row r="19">
          <cell r="A19" t="str">
            <v>Furniture &amp; Fixtures</v>
          </cell>
          <cell r="B19">
            <v>0</v>
          </cell>
        </row>
        <row r="20">
          <cell r="A20" t="str">
            <v>Machinery/Plant</v>
          </cell>
          <cell r="B20">
            <v>31421694</v>
          </cell>
        </row>
        <row r="21">
          <cell r="A21" t="str">
            <v>Vehicles</v>
          </cell>
          <cell r="B21">
            <v>52897</v>
          </cell>
        </row>
        <row r="22">
          <cell r="A22" t="str">
            <v>Goodwill &amp; Intangibles</v>
          </cell>
          <cell r="B22">
            <v>51929463</v>
          </cell>
        </row>
        <row r="23">
          <cell r="A23" t="str">
            <v>Non-depreciable assets</v>
          </cell>
        </row>
        <row r="24">
          <cell r="A24" t="str">
            <v>Less: Accumulated depreciation</v>
          </cell>
          <cell r="B24">
            <v>33574290</v>
          </cell>
        </row>
        <row r="25">
          <cell r="B25">
            <v>54608436</v>
          </cell>
          <cell r="C25">
            <v>0</v>
          </cell>
          <cell r="D25">
            <v>0</v>
          </cell>
        </row>
        <row r="26">
          <cell r="A26" t="str">
            <v>TOTAL ASSETS</v>
          </cell>
          <cell r="B26">
            <v>109847072.77000001</v>
          </cell>
          <cell r="C26">
            <v>0</v>
          </cell>
          <cell r="D26">
            <v>0</v>
          </cell>
        </row>
        <row r="28">
          <cell r="A28" t="str">
            <v>CAPITAL AND LIABILITIES</v>
          </cell>
        </row>
        <row r="29">
          <cell r="A29" t="str">
            <v>Partners' equity</v>
          </cell>
        </row>
        <row r="30">
          <cell r="A30" t="str">
            <v>Owner 1</v>
          </cell>
          <cell r="B30">
            <v>112599698.12</v>
          </cell>
        </row>
        <row r="31">
          <cell r="A31" t="str">
            <v>Owner 2</v>
          </cell>
        </row>
        <row r="32">
          <cell r="A32" t="str">
            <v>Owner 3</v>
          </cell>
        </row>
        <row r="33">
          <cell r="A33" t="str">
            <v>Owner 4</v>
          </cell>
        </row>
        <row r="34">
          <cell r="A34" t="str">
            <v>Profit / Loss</v>
          </cell>
          <cell r="B34">
            <v>0</v>
          </cell>
        </row>
        <row r="35">
          <cell r="A35" t="str">
            <v>Retained earnings</v>
          </cell>
          <cell r="B35">
            <v>-54790767.350000009</v>
          </cell>
        </row>
        <row r="36">
          <cell r="A36" t="str">
            <v>Dividends payable</v>
          </cell>
          <cell r="B36">
            <v>-888999</v>
          </cell>
        </row>
        <row r="37">
          <cell r="B37">
            <v>56919931.769999996</v>
          </cell>
          <cell r="C37">
            <v>0</v>
          </cell>
          <cell r="D37">
            <v>0</v>
          </cell>
        </row>
        <row r="38">
          <cell r="A38" t="str">
            <v>Current liabilities</v>
          </cell>
        </row>
        <row r="39">
          <cell r="A39" t="str">
            <v>Creditors/Accounts payable</v>
          </cell>
          <cell r="B39">
            <v>20771670</v>
          </cell>
        </row>
        <row r="40">
          <cell r="A40" t="str">
            <v>Accrued Liabilities</v>
          </cell>
          <cell r="B40">
            <v>9032242.5099999998</v>
          </cell>
        </row>
        <row r="41">
          <cell r="A41" t="str">
            <v>Sales tax</v>
          </cell>
        </row>
        <row r="42">
          <cell r="A42" t="str">
            <v>Income tax</v>
          </cell>
          <cell r="B42">
            <v>0</v>
          </cell>
        </row>
        <row r="43">
          <cell r="A43" t="str">
            <v>Short term loans</v>
          </cell>
          <cell r="B43">
            <v>0</v>
          </cell>
        </row>
        <row r="44">
          <cell r="A44" t="str">
            <v>Other short term liabilities</v>
          </cell>
          <cell r="B44">
            <v>2467991</v>
          </cell>
        </row>
        <row r="45">
          <cell r="B45">
            <v>32271903.509999998</v>
          </cell>
          <cell r="C45">
            <v>0</v>
          </cell>
          <cell r="D45">
            <v>0</v>
          </cell>
        </row>
        <row r="46">
          <cell r="A46" t="str">
            <v>Long term liabilities</v>
          </cell>
        </row>
        <row r="47">
          <cell r="A47" t="str">
            <v>Long term loans</v>
          </cell>
          <cell r="B47">
            <v>17121464.490000002</v>
          </cell>
        </row>
        <row r="48">
          <cell r="A48" t="str">
            <v>Capital Lease</v>
          </cell>
          <cell r="B48">
            <v>3533773</v>
          </cell>
        </row>
        <row r="49">
          <cell r="B49">
            <v>20655237.490000002</v>
          </cell>
          <cell r="C49">
            <v>0</v>
          </cell>
          <cell r="D49">
            <v>0</v>
          </cell>
        </row>
        <row r="50">
          <cell r="A50" t="str">
            <v>TOTAL CAPITAL AND LIABILITIES</v>
          </cell>
          <cell r="B50">
            <v>109847072.77000001</v>
          </cell>
          <cell r="C50">
            <v>0</v>
          </cell>
          <cell r="D50">
            <v>0</v>
          </cell>
        </row>
      </sheetData>
      <sheetData sheetId="8"/>
      <sheetData sheetId="9"/>
      <sheetData sheetId="10"/>
      <sheetData sheetId="11"/>
      <sheetData sheetId="12"/>
      <sheetData sheetId="13">
        <row r="7">
          <cell r="A7" t="str">
            <v>(CAD$)</v>
          </cell>
          <cell r="G7" t="str">
            <v>West Mountain / Quantum Murray LP</v>
          </cell>
        </row>
        <row r="8">
          <cell r="B8">
            <v>2009</v>
          </cell>
          <cell r="C8" t="str">
            <v>%</v>
          </cell>
          <cell r="D8">
            <v>2008</v>
          </cell>
          <cell r="E8" t="str">
            <v>%</v>
          </cell>
          <cell r="F8">
            <v>2007</v>
          </cell>
          <cell r="G8" t="str">
            <v>%</v>
          </cell>
        </row>
        <row r="9">
          <cell r="A9" t="str">
            <v>Revenue</v>
          </cell>
        </row>
        <row r="10">
          <cell r="A10" t="str">
            <v>Total sales</v>
          </cell>
          <cell r="C10">
            <v>0</v>
          </cell>
          <cell r="E10">
            <v>0</v>
          </cell>
          <cell r="G10">
            <v>0</v>
          </cell>
        </row>
        <row r="11">
          <cell r="A11" t="str">
            <v>Cost of goods sold</v>
          </cell>
          <cell r="C11">
            <v>0</v>
          </cell>
          <cell r="E11">
            <v>0</v>
          </cell>
          <cell r="G11">
            <v>0</v>
          </cell>
        </row>
        <row r="12">
          <cell r="A12" t="str">
            <v>Gross profit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Operating expenses</v>
          </cell>
        </row>
        <row r="14">
          <cell r="A14" t="str">
            <v>General &amp; Administrative</v>
          </cell>
        </row>
        <row r="15">
          <cell r="A15" t="str">
            <v>Bad debts</v>
          </cell>
          <cell r="C15">
            <v>0</v>
          </cell>
          <cell r="E15">
            <v>0</v>
          </cell>
          <cell r="G15">
            <v>0</v>
          </cell>
        </row>
        <row r="16">
          <cell r="A16" t="str">
            <v>Bank interests/charges</v>
          </cell>
          <cell r="C16">
            <v>0</v>
          </cell>
          <cell r="E16">
            <v>0</v>
          </cell>
          <cell r="G16">
            <v>0</v>
          </cell>
        </row>
        <row r="17">
          <cell r="A17" t="str">
            <v>Dues and licenses</v>
          </cell>
          <cell r="C17">
            <v>0</v>
          </cell>
          <cell r="E17">
            <v>0</v>
          </cell>
          <cell r="G17">
            <v>0</v>
          </cell>
        </row>
        <row r="18">
          <cell r="A18" t="str">
            <v>Duties and taxes</v>
          </cell>
          <cell r="C18">
            <v>0</v>
          </cell>
          <cell r="E18">
            <v>0</v>
          </cell>
          <cell r="G18">
            <v>0</v>
          </cell>
        </row>
        <row r="19">
          <cell r="A19" t="str">
            <v>Light/heat</v>
          </cell>
          <cell r="C19">
            <v>0</v>
          </cell>
          <cell r="E19">
            <v>0</v>
          </cell>
          <cell r="G19">
            <v>0</v>
          </cell>
        </row>
        <row r="20">
          <cell r="A20" t="str">
            <v>Magazines/subscriptions</v>
          </cell>
          <cell r="C20">
            <v>0</v>
          </cell>
          <cell r="E20">
            <v>0</v>
          </cell>
          <cell r="G20">
            <v>0</v>
          </cell>
        </row>
        <row r="21">
          <cell r="A21" t="str">
            <v>Maintenance/repairs</v>
          </cell>
          <cell r="C21">
            <v>0</v>
          </cell>
          <cell r="E21">
            <v>0</v>
          </cell>
          <cell r="G21">
            <v>0</v>
          </cell>
        </row>
        <row r="22">
          <cell r="A22" t="str">
            <v>Office expenses</v>
          </cell>
          <cell r="C22">
            <v>0</v>
          </cell>
          <cell r="E22">
            <v>0</v>
          </cell>
          <cell r="G22">
            <v>0</v>
          </cell>
        </row>
        <row r="23">
          <cell r="A23" t="str">
            <v>Professional fees</v>
          </cell>
          <cell r="C23">
            <v>0</v>
          </cell>
          <cell r="E23">
            <v>0</v>
          </cell>
          <cell r="G23">
            <v>0</v>
          </cell>
        </row>
        <row r="24">
          <cell r="A24" t="str">
            <v>Rent and rates</v>
          </cell>
          <cell r="C24">
            <v>0</v>
          </cell>
          <cell r="E24">
            <v>0</v>
          </cell>
          <cell r="G24">
            <v>0</v>
          </cell>
        </row>
        <row r="25">
          <cell r="A25" t="str">
            <v>Representation</v>
          </cell>
          <cell r="C25">
            <v>0</v>
          </cell>
          <cell r="E25">
            <v>0</v>
          </cell>
          <cell r="G25">
            <v>0</v>
          </cell>
        </row>
        <row r="26">
          <cell r="A26" t="str">
            <v>Telephone/fax/mail</v>
          </cell>
          <cell r="C26">
            <v>0</v>
          </cell>
          <cell r="E26">
            <v>0</v>
          </cell>
          <cell r="G26">
            <v>0</v>
          </cell>
        </row>
        <row r="27">
          <cell r="A27" t="str">
            <v>Other</v>
          </cell>
          <cell r="C27">
            <v>0</v>
          </cell>
          <cell r="E27">
            <v>0</v>
          </cell>
          <cell r="G27">
            <v>0</v>
          </cell>
        </row>
        <row r="28">
          <cell r="A28" t="str">
            <v>Personnel</v>
          </cell>
        </row>
        <row r="29">
          <cell r="A29" t="str">
            <v>Salaries and benefits</v>
          </cell>
          <cell r="C29">
            <v>0</v>
          </cell>
          <cell r="E29">
            <v>0</v>
          </cell>
          <cell r="G29">
            <v>0</v>
          </cell>
        </row>
        <row r="30">
          <cell r="A30" t="str">
            <v>Payroll burden</v>
          </cell>
          <cell r="C30">
            <v>0</v>
          </cell>
          <cell r="E30">
            <v>0</v>
          </cell>
          <cell r="G30">
            <v>0</v>
          </cell>
        </row>
        <row r="31">
          <cell r="A31" t="str">
            <v>Other</v>
          </cell>
          <cell r="C31">
            <v>0</v>
          </cell>
          <cell r="E31">
            <v>0</v>
          </cell>
          <cell r="G31">
            <v>0</v>
          </cell>
        </row>
        <row r="32">
          <cell r="A32" t="str">
            <v>Sales promotion</v>
          </cell>
        </row>
        <row r="33">
          <cell r="A33" t="str">
            <v>Advertising/promotion</v>
          </cell>
          <cell r="C33">
            <v>0</v>
          </cell>
          <cell r="E33">
            <v>0</v>
          </cell>
          <cell r="G33">
            <v>0</v>
          </cell>
        </row>
        <row r="34">
          <cell r="A34" t="str">
            <v>Internet</v>
          </cell>
          <cell r="C34">
            <v>0</v>
          </cell>
          <cell r="E34">
            <v>0</v>
          </cell>
          <cell r="G34">
            <v>0</v>
          </cell>
        </row>
        <row r="35">
          <cell r="A35" t="str">
            <v>Other</v>
          </cell>
          <cell r="C35">
            <v>0</v>
          </cell>
          <cell r="E35">
            <v>0</v>
          </cell>
          <cell r="G35">
            <v>0</v>
          </cell>
        </row>
        <row r="36">
          <cell r="A36" t="str">
            <v>Insurance</v>
          </cell>
        </row>
        <row r="37">
          <cell r="A37" t="str">
            <v>Liability insurance</v>
          </cell>
          <cell r="C37">
            <v>0</v>
          </cell>
          <cell r="E37">
            <v>0</v>
          </cell>
          <cell r="G37">
            <v>0</v>
          </cell>
        </row>
        <row r="38">
          <cell r="A38" t="str">
            <v>Other insurance</v>
          </cell>
          <cell r="C38">
            <v>0</v>
          </cell>
          <cell r="E38">
            <v>0</v>
          </cell>
          <cell r="G38">
            <v>0</v>
          </cell>
        </row>
        <row r="39">
          <cell r="A39" t="str">
            <v>Other</v>
          </cell>
          <cell r="C39">
            <v>0</v>
          </cell>
          <cell r="E39">
            <v>0</v>
          </cell>
          <cell r="G39">
            <v>0</v>
          </cell>
        </row>
        <row r="40">
          <cell r="A40" t="str">
            <v>Transportation</v>
          </cell>
        </row>
        <row r="41">
          <cell r="A41" t="str">
            <v>Travel</v>
          </cell>
          <cell r="C41">
            <v>0</v>
          </cell>
          <cell r="E41">
            <v>0</v>
          </cell>
          <cell r="G41">
            <v>0</v>
          </cell>
        </row>
        <row r="42">
          <cell r="A42" t="str">
            <v>Vehicle costs</v>
          </cell>
          <cell r="C42">
            <v>0</v>
          </cell>
          <cell r="E42">
            <v>0</v>
          </cell>
          <cell r="G42">
            <v>0</v>
          </cell>
        </row>
        <row r="43">
          <cell r="A43" t="str">
            <v>Other</v>
          </cell>
          <cell r="C43">
            <v>0</v>
          </cell>
          <cell r="E43">
            <v>0</v>
          </cell>
          <cell r="G43">
            <v>0</v>
          </cell>
        </row>
        <row r="44">
          <cell r="A44" t="str">
            <v>Total operating expenses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Depreciation</v>
          </cell>
          <cell r="C45">
            <v>0</v>
          </cell>
          <cell r="E45">
            <v>0</v>
          </cell>
          <cell r="G45">
            <v>0</v>
          </cell>
        </row>
        <row r="46">
          <cell r="A46" t="str">
            <v>Amortization</v>
          </cell>
          <cell r="C46">
            <v>0</v>
          </cell>
          <cell r="E46">
            <v>0</v>
          </cell>
          <cell r="G46">
            <v>0</v>
          </cell>
        </row>
        <row r="47">
          <cell r="A47" t="str">
            <v>Interest on short term loans</v>
          </cell>
          <cell r="C47">
            <v>0</v>
          </cell>
          <cell r="E47">
            <v>0</v>
          </cell>
          <cell r="G47">
            <v>0</v>
          </cell>
        </row>
        <row r="48">
          <cell r="A48" t="str">
            <v>Interest on long term loans</v>
          </cell>
          <cell r="C48">
            <v>0</v>
          </cell>
          <cell r="E48">
            <v>0</v>
          </cell>
          <cell r="G48">
            <v>0</v>
          </cell>
        </row>
        <row r="49">
          <cell r="A49" t="str">
            <v>Net profit / loss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Franchise fee</v>
          </cell>
          <cell r="C50">
            <v>0</v>
          </cell>
          <cell r="E50">
            <v>0</v>
          </cell>
          <cell r="G50">
            <v>0</v>
          </cell>
        </row>
        <row r="51">
          <cell r="A51" t="str">
            <v>Company tax</v>
          </cell>
          <cell r="C51">
            <v>0</v>
          </cell>
          <cell r="E51">
            <v>0</v>
          </cell>
          <cell r="G51">
            <v>0</v>
          </cell>
        </row>
        <row r="52">
          <cell r="A52" t="str">
            <v>Net business result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Minus: dividends</v>
          </cell>
        </row>
        <row r="54">
          <cell r="A54" t="str">
            <v>Add: depreciation</v>
          </cell>
          <cell r="B54">
            <v>0</v>
          </cell>
          <cell r="D54">
            <v>0</v>
          </cell>
          <cell r="F54">
            <v>0</v>
          </cell>
        </row>
        <row r="55">
          <cell r="A55" t="str">
            <v>Add: amortization</v>
          </cell>
          <cell r="B55">
            <v>0</v>
          </cell>
          <cell r="D55">
            <v>0</v>
          </cell>
          <cell r="F55">
            <v>0</v>
          </cell>
        </row>
        <row r="57">
          <cell r="A57" t="str">
            <v>Cash flow</v>
          </cell>
          <cell r="B57">
            <v>0</v>
          </cell>
          <cell r="D57">
            <v>0</v>
          </cell>
          <cell r="F57">
            <v>0</v>
          </cell>
        </row>
      </sheetData>
      <sheetData sheetId="14">
        <row r="10">
          <cell r="A10">
            <v>2010</v>
          </cell>
        </row>
        <row r="11">
          <cell r="A11" t="str">
            <v>(CAD$)</v>
          </cell>
          <cell r="O11" t="str">
            <v>West Mountain / Quantum Murray LP</v>
          </cell>
        </row>
        <row r="12">
          <cell r="A12" t="str">
            <v>Month</v>
          </cell>
          <cell r="C12" t="str">
            <v>Jun</v>
          </cell>
          <cell r="D12" t="str">
            <v>Jul</v>
          </cell>
          <cell r="E12" t="str">
            <v>Aug</v>
          </cell>
          <cell r="F12" t="str">
            <v>Sep</v>
          </cell>
          <cell r="G12" t="str">
            <v>Oct</v>
          </cell>
          <cell r="H12" t="str">
            <v>Nov</v>
          </cell>
          <cell r="I12" t="str">
            <v>Dec</v>
          </cell>
          <cell r="J12" t="str">
            <v>Jan</v>
          </cell>
          <cell r="K12" t="str">
            <v>Feb</v>
          </cell>
          <cell r="L12" t="str">
            <v>Mar</v>
          </cell>
          <cell r="M12" t="str">
            <v>Apr</v>
          </cell>
          <cell r="N12" t="str">
            <v>May</v>
          </cell>
          <cell r="O12" t="str">
            <v>Total</v>
          </cell>
        </row>
        <row r="13">
          <cell r="A13" t="str">
            <v>Management</v>
          </cell>
          <cell r="B13" t="str">
            <v>Monthly wage</v>
          </cell>
        </row>
        <row r="14">
          <cell r="A14" t="str">
            <v>Number of staff</v>
          </cell>
          <cell r="O14">
            <v>0</v>
          </cell>
        </row>
        <row r="15">
          <cell r="A15" t="str">
            <v>CEO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Number of staff</v>
          </cell>
          <cell r="O16">
            <v>0</v>
          </cell>
        </row>
        <row r="17">
          <cell r="A17" t="str">
            <v>COO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Number of staff</v>
          </cell>
          <cell r="O18">
            <v>0</v>
          </cell>
        </row>
        <row r="19">
          <cell r="A19" t="str">
            <v>CFO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Number of staff</v>
          </cell>
          <cell r="O20">
            <v>0</v>
          </cell>
        </row>
        <row r="21">
          <cell r="A21" t="str">
            <v>Other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Subtotal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General &amp; Administrative</v>
          </cell>
        </row>
        <row r="24">
          <cell r="A24" t="str">
            <v>Number of staff</v>
          </cell>
          <cell r="O24">
            <v>0</v>
          </cell>
        </row>
        <row r="25">
          <cell r="A25" t="str">
            <v>Administration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Number of staff</v>
          </cell>
          <cell r="O26">
            <v>0</v>
          </cell>
        </row>
        <row r="27">
          <cell r="A27" t="str">
            <v>Finance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Number of staff</v>
          </cell>
          <cell r="O28">
            <v>0</v>
          </cell>
        </row>
        <row r="29">
          <cell r="A29" t="str">
            <v>Admin.  assistant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Number of staff</v>
          </cell>
          <cell r="O30">
            <v>0</v>
          </cell>
        </row>
        <row r="31">
          <cell r="A31" t="str">
            <v>Other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Number of staff</v>
          </cell>
          <cell r="O32">
            <v>0</v>
          </cell>
        </row>
        <row r="33">
          <cell r="A33" t="str">
            <v>Other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Subtotal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Sales &amp; Marketing</v>
          </cell>
        </row>
        <row r="36">
          <cell r="A36" t="str">
            <v>Number of staff</v>
          </cell>
          <cell r="O36">
            <v>0</v>
          </cell>
        </row>
        <row r="37">
          <cell r="A37" t="str">
            <v>VP of sales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Number of staff</v>
          </cell>
          <cell r="O38">
            <v>0</v>
          </cell>
        </row>
        <row r="39">
          <cell r="A39" t="str">
            <v>Director of marketing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Number of staff</v>
          </cell>
          <cell r="O40">
            <v>0</v>
          </cell>
        </row>
        <row r="41">
          <cell r="A41" t="str">
            <v>Product manager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Number of staff</v>
          </cell>
          <cell r="O42">
            <v>0</v>
          </cell>
        </row>
        <row r="43">
          <cell r="A43" t="str">
            <v>Online marketing mgr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Number of staff</v>
          </cell>
          <cell r="O44">
            <v>0</v>
          </cell>
        </row>
        <row r="45">
          <cell r="A45" t="str">
            <v>Program/Mktg manager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Number of staff</v>
          </cell>
          <cell r="O46">
            <v>0</v>
          </cell>
        </row>
        <row r="47">
          <cell r="A47" t="str">
            <v>Other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Number of staff</v>
          </cell>
          <cell r="O48">
            <v>0</v>
          </cell>
        </row>
        <row r="49">
          <cell r="A49" t="str">
            <v>Other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Subtotal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Other personnel</v>
          </cell>
        </row>
        <row r="52">
          <cell r="A52" t="str">
            <v>Number of staff</v>
          </cell>
          <cell r="O52">
            <v>0</v>
          </cell>
        </row>
        <row r="53">
          <cell r="A53" t="str">
            <v>Purchasing manager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Number of staff</v>
          </cell>
          <cell r="O54">
            <v>0</v>
          </cell>
        </row>
        <row r="55">
          <cell r="A55" t="str">
            <v>Logistics manager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Number of staff</v>
          </cell>
          <cell r="O56">
            <v>0</v>
          </cell>
        </row>
        <row r="57">
          <cell r="A57" t="str">
            <v>Inventory manager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Number of staff</v>
          </cell>
          <cell r="O58">
            <v>0</v>
          </cell>
        </row>
        <row r="59">
          <cell r="A59" t="str">
            <v>Other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Subtotal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Installation personnel</v>
          </cell>
        </row>
        <row r="62">
          <cell r="A62" t="str">
            <v>Number of staff</v>
          </cell>
          <cell r="O62">
            <v>0</v>
          </cell>
        </row>
        <row r="63">
          <cell r="A63" t="str">
            <v>Foreman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Number of staff</v>
          </cell>
          <cell r="O64">
            <v>0</v>
          </cell>
        </row>
        <row r="65">
          <cell r="A65" t="str">
            <v>Lead hand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Number of staff</v>
          </cell>
          <cell r="O66">
            <v>0</v>
          </cell>
        </row>
        <row r="67">
          <cell r="A67" t="str">
            <v>Supervisor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Number of staff</v>
          </cell>
          <cell r="O68">
            <v>0</v>
          </cell>
        </row>
        <row r="69">
          <cell r="A69" t="str">
            <v>Other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Number of staff</v>
          </cell>
          <cell r="O70">
            <v>0</v>
          </cell>
        </row>
        <row r="71">
          <cell r="A71" t="str">
            <v>Other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Subtotal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Hourly personnel</v>
          </cell>
          <cell r="B73" t="str">
            <v>Hourly rate</v>
          </cell>
        </row>
        <row r="74">
          <cell r="A74" t="str">
            <v>Hours paid</v>
          </cell>
          <cell r="O74">
            <v>0</v>
          </cell>
        </row>
        <row r="75">
          <cell r="A75" t="str">
            <v>Install (Skill 1)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Hours paid</v>
          </cell>
          <cell r="O76">
            <v>0</v>
          </cell>
        </row>
        <row r="77">
          <cell r="A77" t="str">
            <v>Install (Skill 2)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Hours paid</v>
          </cell>
          <cell r="O78">
            <v>0</v>
          </cell>
        </row>
        <row r="79">
          <cell r="A79" t="str">
            <v>Install (Skill 3)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Hours paid</v>
          </cell>
          <cell r="O80">
            <v>0</v>
          </cell>
        </row>
        <row r="81">
          <cell r="A81" t="str">
            <v>Install (Skill 4)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Hours paid</v>
          </cell>
          <cell r="O82">
            <v>0</v>
          </cell>
        </row>
        <row r="83">
          <cell r="A83" t="str">
            <v>Other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Subtotal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6">
          <cell r="A86" t="str">
            <v>Overall total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Total headcount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Total payroll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Payroll burden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Total personnel cost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120">
          <cell r="A120" t="str">
            <v>Hourly personnel</v>
          </cell>
        </row>
        <row r="122">
          <cell r="A122">
            <v>2011</v>
          </cell>
        </row>
        <row r="123">
          <cell r="A123" t="str">
            <v>(CAD$)</v>
          </cell>
          <cell r="K123" t="str">
            <v xml:space="preserve"> </v>
          </cell>
          <cell r="L123" t="str">
            <v xml:space="preserve"> </v>
          </cell>
          <cell r="O123" t="str">
            <v>West Mountain / Quantum Murray LP</v>
          </cell>
        </row>
        <row r="124">
          <cell r="A124" t="str">
            <v>Month</v>
          </cell>
          <cell r="C124" t="str">
            <v>Jun</v>
          </cell>
          <cell r="D124" t="str">
            <v>Jul</v>
          </cell>
          <cell r="E124" t="str">
            <v>Aug</v>
          </cell>
          <cell r="F124" t="str">
            <v>Sep</v>
          </cell>
          <cell r="G124" t="str">
            <v>Oct</v>
          </cell>
          <cell r="H124" t="str">
            <v>Nov</v>
          </cell>
          <cell r="I124" t="str">
            <v>Dec</v>
          </cell>
          <cell r="J124" t="str">
            <v>Jan</v>
          </cell>
          <cell r="K124" t="str">
            <v>Feb</v>
          </cell>
          <cell r="L124" t="str">
            <v>Mar</v>
          </cell>
          <cell r="M124" t="str">
            <v>Apr</v>
          </cell>
          <cell r="N124" t="str">
            <v>May</v>
          </cell>
          <cell r="O124" t="str">
            <v>Total</v>
          </cell>
        </row>
        <row r="125">
          <cell r="A125" t="str">
            <v>Management</v>
          </cell>
          <cell r="B125" t="str">
            <v>Monthly wage</v>
          </cell>
        </row>
        <row r="126">
          <cell r="A126" t="str">
            <v>Number of staff</v>
          </cell>
          <cell r="O126">
            <v>0</v>
          </cell>
        </row>
        <row r="127">
          <cell r="A127" t="str">
            <v>CEO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Number of staff</v>
          </cell>
          <cell r="O128">
            <v>0</v>
          </cell>
        </row>
        <row r="129">
          <cell r="A129" t="str">
            <v>COO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Number of staff</v>
          </cell>
          <cell r="O130">
            <v>0</v>
          </cell>
        </row>
        <row r="131">
          <cell r="A131" t="str">
            <v>CFO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Number of staff</v>
          </cell>
          <cell r="O132">
            <v>0</v>
          </cell>
        </row>
        <row r="133">
          <cell r="A133" t="str">
            <v>Other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Subtotal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General &amp; Administrative</v>
          </cell>
        </row>
        <row r="136">
          <cell r="A136" t="str">
            <v>Number of staff</v>
          </cell>
          <cell r="O136">
            <v>0</v>
          </cell>
        </row>
        <row r="137">
          <cell r="A137" t="str">
            <v>Administration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Number of staff</v>
          </cell>
          <cell r="O138">
            <v>0</v>
          </cell>
        </row>
        <row r="139">
          <cell r="A139" t="str">
            <v>Finance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Number of staff</v>
          </cell>
          <cell r="O140">
            <v>0</v>
          </cell>
        </row>
        <row r="141">
          <cell r="A141" t="str">
            <v>Admin.  assistant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Number of staff</v>
          </cell>
          <cell r="O142">
            <v>0</v>
          </cell>
        </row>
        <row r="143">
          <cell r="A143" t="str">
            <v>Other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Number of staff</v>
          </cell>
          <cell r="O144">
            <v>0</v>
          </cell>
        </row>
        <row r="145">
          <cell r="A145" t="str">
            <v>Other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Subtotal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Sales &amp; Marketing</v>
          </cell>
        </row>
        <row r="148">
          <cell r="A148" t="str">
            <v>Number of staff</v>
          </cell>
          <cell r="O148">
            <v>0</v>
          </cell>
        </row>
        <row r="149">
          <cell r="A149" t="str">
            <v>VP of sales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Number of staff</v>
          </cell>
          <cell r="O150">
            <v>0</v>
          </cell>
        </row>
        <row r="151">
          <cell r="A151" t="str">
            <v>Director of marketing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Number of staff</v>
          </cell>
          <cell r="O152">
            <v>0</v>
          </cell>
        </row>
        <row r="153">
          <cell r="A153" t="str">
            <v>Product manager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Number of staff</v>
          </cell>
          <cell r="O154">
            <v>0</v>
          </cell>
        </row>
        <row r="155">
          <cell r="A155" t="str">
            <v>Online marketing mgr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Number of staff</v>
          </cell>
          <cell r="O156">
            <v>0</v>
          </cell>
        </row>
        <row r="157">
          <cell r="A157" t="str">
            <v>Program/Mktg manager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Number of staff</v>
          </cell>
          <cell r="O158">
            <v>0</v>
          </cell>
        </row>
        <row r="159">
          <cell r="A159" t="str">
            <v>Other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Number of staff</v>
          </cell>
          <cell r="O160">
            <v>0</v>
          </cell>
        </row>
        <row r="161">
          <cell r="A161" t="str">
            <v>Other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Subtotal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Other personnel</v>
          </cell>
        </row>
        <row r="164">
          <cell r="A164" t="str">
            <v>Number of staff</v>
          </cell>
          <cell r="O164">
            <v>0</v>
          </cell>
        </row>
        <row r="165">
          <cell r="A165" t="str">
            <v>Purchasing manager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Number of staff</v>
          </cell>
          <cell r="O166">
            <v>0</v>
          </cell>
        </row>
        <row r="167">
          <cell r="A167" t="str">
            <v>Logistics manager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Number of staff</v>
          </cell>
          <cell r="O168">
            <v>0</v>
          </cell>
        </row>
        <row r="169">
          <cell r="A169" t="str">
            <v>Inventory manager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Number of staff</v>
          </cell>
          <cell r="O170">
            <v>0</v>
          </cell>
        </row>
        <row r="171">
          <cell r="A171" t="str">
            <v>Other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Subtotal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Installation personnel</v>
          </cell>
        </row>
        <row r="174">
          <cell r="A174" t="str">
            <v>Number of staff</v>
          </cell>
          <cell r="O174">
            <v>0</v>
          </cell>
        </row>
        <row r="175">
          <cell r="A175" t="str">
            <v>Foreman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Number of staff</v>
          </cell>
          <cell r="O176">
            <v>0</v>
          </cell>
        </row>
        <row r="177">
          <cell r="A177" t="str">
            <v>Lead hand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Number of staff</v>
          </cell>
          <cell r="O178">
            <v>0</v>
          </cell>
        </row>
        <row r="179">
          <cell r="A179" t="str">
            <v>Supervisor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Number of staff</v>
          </cell>
          <cell r="O180">
            <v>0</v>
          </cell>
        </row>
        <row r="181">
          <cell r="A181" t="str">
            <v>Other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Number of staff</v>
          </cell>
          <cell r="O182">
            <v>0</v>
          </cell>
        </row>
        <row r="183">
          <cell r="A183" t="str">
            <v>Other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Subtotal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Hourly personnel</v>
          </cell>
          <cell r="B185" t="str">
            <v>Hourly rate</v>
          </cell>
        </row>
        <row r="186">
          <cell r="A186" t="str">
            <v>Hours paid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Install (Skill 1)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Hours paid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Install (Skill 2)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Hours paid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Install (Skill 3)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Hours paid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Install (Skill 4)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Hours paid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Other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Subtotal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0</v>
          </cell>
        </row>
        <row r="198">
          <cell r="A198" t="str">
            <v>Overall total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Total headcount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Total payroll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Payroll burden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Total personnel cost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26">
          <cell r="A226" t="str">
            <v>Average wage increase %</v>
          </cell>
        </row>
        <row r="227">
          <cell r="A227" t="str">
            <v>Management</v>
          </cell>
        </row>
        <row r="228">
          <cell r="A228" t="str">
            <v>General &amp; Administrative</v>
          </cell>
        </row>
        <row r="229">
          <cell r="A229" t="str">
            <v>Sales &amp; Marketing</v>
          </cell>
        </row>
        <row r="230">
          <cell r="A230" t="str">
            <v>Other personnel</v>
          </cell>
        </row>
        <row r="231">
          <cell r="A231" t="str">
            <v>Installation personnel</v>
          </cell>
        </row>
        <row r="232">
          <cell r="A232" t="str">
            <v>Hourly personnel</v>
          </cell>
        </row>
        <row r="234">
          <cell r="A234">
            <v>2012</v>
          </cell>
        </row>
        <row r="235">
          <cell r="A235" t="str">
            <v>(CAD$)</v>
          </cell>
          <cell r="K235" t="str">
            <v xml:space="preserve"> </v>
          </cell>
          <cell r="L235" t="str">
            <v xml:space="preserve"> </v>
          </cell>
          <cell r="O235" t="str">
            <v>West Mountain / Quantum Murray LP</v>
          </cell>
        </row>
        <row r="236">
          <cell r="A236" t="str">
            <v>Month</v>
          </cell>
          <cell r="C236" t="str">
            <v>Jun</v>
          </cell>
          <cell r="D236" t="str">
            <v>Jul</v>
          </cell>
          <cell r="E236" t="str">
            <v>Aug</v>
          </cell>
          <cell r="F236" t="str">
            <v>Sep</v>
          </cell>
          <cell r="G236" t="str">
            <v>Oct</v>
          </cell>
          <cell r="H236" t="str">
            <v>Nov</v>
          </cell>
          <cell r="I236" t="str">
            <v>Dec</v>
          </cell>
          <cell r="J236" t="str">
            <v>Jan</v>
          </cell>
          <cell r="K236" t="str">
            <v>Feb</v>
          </cell>
          <cell r="L236" t="str">
            <v>Mar</v>
          </cell>
          <cell r="M236" t="str">
            <v>Apr</v>
          </cell>
          <cell r="N236" t="str">
            <v>May</v>
          </cell>
          <cell r="O236" t="str">
            <v>Total</v>
          </cell>
        </row>
        <row r="237">
          <cell r="A237" t="str">
            <v>Management</v>
          </cell>
          <cell r="B237" t="str">
            <v>Monthly wage</v>
          </cell>
        </row>
        <row r="238">
          <cell r="A238" t="str">
            <v>Number of staff</v>
          </cell>
          <cell r="O238">
            <v>0</v>
          </cell>
        </row>
        <row r="239">
          <cell r="A239" t="str">
            <v>CEO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Number of staff</v>
          </cell>
          <cell r="O240">
            <v>0</v>
          </cell>
        </row>
        <row r="241">
          <cell r="A241" t="str">
            <v>COO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Number of staff</v>
          </cell>
          <cell r="O242">
            <v>0</v>
          </cell>
        </row>
        <row r="243">
          <cell r="A243" t="str">
            <v>CFO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Number of staff</v>
          </cell>
          <cell r="O244">
            <v>0</v>
          </cell>
        </row>
        <row r="245">
          <cell r="A245" t="str">
            <v>Other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Subtotal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General &amp; Administrative</v>
          </cell>
        </row>
        <row r="248">
          <cell r="A248" t="str">
            <v>Number of staff</v>
          </cell>
          <cell r="O248">
            <v>0</v>
          </cell>
        </row>
        <row r="249">
          <cell r="A249" t="str">
            <v>Administration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Number of staff</v>
          </cell>
          <cell r="O250">
            <v>0</v>
          </cell>
        </row>
        <row r="251">
          <cell r="A251" t="str">
            <v>Finance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Number of staff</v>
          </cell>
          <cell r="O252">
            <v>0</v>
          </cell>
        </row>
        <row r="253">
          <cell r="A253" t="str">
            <v>Admin.  assistant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Number of staff</v>
          </cell>
          <cell r="O254">
            <v>0</v>
          </cell>
        </row>
        <row r="255">
          <cell r="A255" t="str">
            <v>Other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Number of staff</v>
          </cell>
          <cell r="O256">
            <v>0</v>
          </cell>
        </row>
        <row r="257">
          <cell r="A257" t="str">
            <v>Other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Subtotal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Sales &amp; Marketing</v>
          </cell>
        </row>
        <row r="260">
          <cell r="A260" t="str">
            <v>Number of staff</v>
          </cell>
          <cell r="O260">
            <v>0</v>
          </cell>
        </row>
        <row r="261">
          <cell r="A261" t="str">
            <v>VP of sales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Number of staff</v>
          </cell>
          <cell r="O262">
            <v>0</v>
          </cell>
        </row>
        <row r="263">
          <cell r="A263" t="str">
            <v>Director of marketing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Number of staff</v>
          </cell>
          <cell r="O264">
            <v>0</v>
          </cell>
        </row>
        <row r="265">
          <cell r="A265" t="str">
            <v>Product manager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Number of staff</v>
          </cell>
          <cell r="O266">
            <v>0</v>
          </cell>
        </row>
        <row r="267">
          <cell r="A267" t="str">
            <v>Online marketing mgr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Number of staff</v>
          </cell>
          <cell r="O268">
            <v>0</v>
          </cell>
        </row>
        <row r="269">
          <cell r="A269" t="str">
            <v>Program/Mktg manager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Number of staff</v>
          </cell>
          <cell r="O270">
            <v>0</v>
          </cell>
        </row>
        <row r="271">
          <cell r="A271" t="str">
            <v>Other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Number of staff</v>
          </cell>
          <cell r="O272">
            <v>0</v>
          </cell>
        </row>
        <row r="273">
          <cell r="A273" t="str">
            <v>Other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 t="str">
            <v>Subtotal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Other personnel</v>
          </cell>
        </row>
        <row r="276">
          <cell r="A276" t="str">
            <v>Number of staff</v>
          </cell>
          <cell r="O276">
            <v>0</v>
          </cell>
        </row>
        <row r="277">
          <cell r="A277" t="str">
            <v>Purchasing manager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Number of staff</v>
          </cell>
          <cell r="O278">
            <v>0</v>
          </cell>
        </row>
        <row r="279">
          <cell r="A279" t="str">
            <v>Logistics manager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Number of staff</v>
          </cell>
          <cell r="O280">
            <v>0</v>
          </cell>
        </row>
        <row r="281">
          <cell r="A281" t="str">
            <v>Inventory manager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Number of staff</v>
          </cell>
          <cell r="O282">
            <v>0</v>
          </cell>
        </row>
        <row r="283">
          <cell r="A283" t="str">
            <v>Other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Subtotal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Installation personnel</v>
          </cell>
        </row>
        <row r="286">
          <cell r="A286" t="str">
            <v>Number of staff</v>
          </cell>
          <cell r="O286">
            <v>0</v>
          </cell>
        </row>
        <row r="287">
          <cell r="A287" t="str">
            <v>Foreman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Number of staff</v>
          </cell>
          <cell r="O288">
            <v>0</v>
          </cell>
        </row>
        <row r="289">
          <cell r="A289" t="str">
            <v>Lead hand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Number of staff</v>
          </cell>
          <cell r="O290">
            <v>0</v>
          </cell>
        </row>
        <row r="291">
          <cell r="A291" t="str">
            <v>Supervisor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Number of staff</v>
          </cell>
          <cell r="O292">
            <v>0</v>
          </cell>
        </row>
        <row r="293">
          <cell r="A293" t="str">
            <v>Other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Number of staff</v>
          </cell>
          <cell r="O294">
            <v>0</v>
          </cell>
        </row>
        <row r="295">
          <cell r="A295" t="str">
            <v>Other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Subtotal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Hourly personnel</v>
          </cell>
          <cell r="B297" t="str">
            <v>Hourly rate</v>
          </cell>
        </row>
        <row r="298">
          <cell r="A298" t="str">
            <v>Hours paid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Install (Skill 1)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Hours paid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Install (Skill 2)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Hours paid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Install (Skill 3)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Hours paid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Install (Skill 4)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Hours paid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Other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Subtotal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0</v>
          </cell>
        </row>
        <row r="310">
          <cell r="A310" t="str">
            <v>Overall total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Total headcount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Total payroll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Payroll burden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Total personnel cost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86">
          <cell r="A386" t="str">
            <v>Hourly personnel</v>
          </cell>
          <cell r="C386">
            <v>0</v>
          </cell>
          <cell r="D386">
            <v>0</v>
          </cell>
          <cell r="E386">
            <v>0</v>
          </cell>
        </row>
      </sheetData>
      <sheetData sheetId="15">
        <row r="7">
          <cell r="A7" t="str">
            <v>(CAD$)</v>
          </cell>
          <cell r="P7" t="str">
            <v>West Mountain / Quantum Murray LP</v>
          </cell>
        </row>
        <row r="8">
          <cell r="B8" t="str">
            <v>1st qtr.</v>
          </cell>
          <cell r="C8" t="str">
            <v>2nd qtr.</v>
          </cell>
          <cell r="D8" t="str">
            <v>3rd qtr.</v>
          </cell>
          <cell r="E8" t="str">
            <v>4th qtr.</v>
          </cell>
          <cell r="F8">
            <v>2010</v>
          </cell>
          <cell r="G8" t="str">
            <v>1st qtr.</v>
          </cell>
          <cell r="H8" t="str">
            <v>2nd qtr.</v>
          </cell>
          <cell r="I8" t="str">
            <v>3rd qtr.</v>
          </cell>
          <cell r="J8" t="str">
            <v>4th qtr.</v>
          </cell>
          <cell r="K8">
            <v>2011</v>
          </cell>
          <cell r="L8" t="str">
            <v>1st qtr.</v>
          </cell>
          <cell r="M8" t="str">
            <v>2nd qtr.</v>
          </cell>
          <cell r="N8" t="str">
            <v>3rd qtr.</v>
          </cell>
          <cell r="O8" t="str">
            <v>4th qtr.</v>
          </cell>
          <cell r="P8">
            <v>2012</v>
          </cell>
        </row>
        <row r="9">
          <cell r="A9" t="str">
            <v>Management</v>
          </cell>
        </row>
        <row r="10">
          <cell r="A10" t="str">
            <v>CEO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COO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CFO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Other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Subtotal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General &amp; Administrative</v>
          </cell>
        </row>
        <row r="16">
          <cell r="A16" t="str">
            <v>Administration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Finance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Admin.  assistant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Other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Other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Subtotal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Sales &amp; Marketing</v>
          </cell>
        </row>
        <row r="23">
          <cell r="A23" t="str">
            <v>VP of sales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Director of marketing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Product manager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Online marketing mgr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Program/Mktg manager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Other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Other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Subtotal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Other personnel</v>
          </cell>
        </row>
        <row r="32">
          <cell r="A32" t="str">
            <v>Purchasing manager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Logistics manager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Inventory manager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Other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Subtotal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Installation personnel</v>
          </cell>
        </row>
        <row r="38">
          <cell r="A38" t="str">
            <v>Foreman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Lead hand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Supervisor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Other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Other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Subtotal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Hourly personnel</v>
          </cell>
        </row>
        <row r="45">
          <cell r="A45" t="str">
            <v>Install (Skill 1)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Install (Skill 2)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Install (Skill 3)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Install (Skill 4)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Other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Subtotal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2">
          <cell r="A52" t="str">
            <v>Overall total</v>
          </cell>
        </row>
        <row r="53">
          <cell r="A53" t="str">
            <v>Average headcount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Total payroll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Payroll burden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Total personnel cost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</sheetData>
      <sheetData sheetId="16">
        <row r="7">
          <cell r="A7" t="str">
            <v>(CAD$)</v>
          </cell>
          <cell r="G7" t="str">
            <v>West Mountain / Quantum Murray LP</v>
          </cell>
        </row>
        <row r="8">
          <cell r="A8" t="str">
            <v>Year</v>
          </cell>
          <cell r="B8">
            <v>2010</v>
          </cell>
          <cell r="C8">
            <v>2011</v>
          </cell>
          <cell r="D8">
            <v>2012</v>
          </cell>
          <cell r="E8">
            <v>2013</v>
          </cell>
          <cell r="F8">
            <v>2014</v>
          </cell>
          <cell r="G8" t="str">
            <v>Total</v>
          </cell>
        </row>
        <row r="9">
          <cell r="A9" t="str">
            <v>Management</v>
          </cell>
        </row>
        <row r="10">
          <cell r="A10" t="str">
            <v>CEO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COO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CFO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Other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Subtotal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General &amp; Administrative</v>
          </cell>
        </row>
        <row r="16">
          <cell r="A16" t="str">
            <v>Administration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Finance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Admin.  assistant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Other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Other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Subtotal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Sales &amp; Marketing</v>
          </cell>
        </row>
        <row r="23">
          <cell r="A23" t="str">
            <v>VP of sales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Director of marketing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Product manager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Online marketing mgr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Program/Mktg manager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Other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Other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Subtotal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Other personnel</v>
          </cell>
        </row>
        <row r="32">
          <cell r="A32" t="str">
            <v>Purchasing manager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Logistics manager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Inventory manager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Other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Subtotal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Installation personnel</v>
          </cell>
        </row>
        <row r="38">
          <cell r="A38" t="str">
            <v>Foreman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Lead hand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Supervisor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Other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Other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Subtotal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Hourly personnel</v>
          </cell>
        </row>
        <row r="45">
          <cell r="A45" t="str">
            <v>Install (Skill 1)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Install (Skill 2)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Install (Skill 3)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Install (Skill 4)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Other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Subtotal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2">
          <cell r="A52" t="str">
            <v>Overall total</v>
          </cell>
        </row>
        <row r="53">
          <cell r="A53" t="str">
            <v>End of year headcount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Max. staff employed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Total payroll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Payroll burden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Total personnel cost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79">
          <cell r="A79" t="str">
            <v>Headcount/Cost summary</v>
          </cell>
        </row>
        <row r="81">
          <cell r="A81" t="str">
            <v>(CAD$)</v>
          </cell>
          <cell r="K81" t="str">
            <v>West Mountain / Quantum Murray LP</v>
          </cell>
        </row>
        <row r="82">
          <cell r="A82" t="str">
            <v>Year</v>
          </cell>
          <cell r="B82">
            <v>2010</v>
          </cell>
          <cell r="D82">
            <v>2011</v>
          </cell>
          <cell r="F82">
            <v>2012</v>
          </cell>
          <cell r="H82">
            <v>2013</v>
          </cell>
          <cell r="J82">
            <v>2014</v>
          </cell>
        </row>
        <row r="83">
          <cell r="A83" t="str">
            <v>Management</v>
          </cell>
          <cell r="B83" t="str">
            <v>End of year</v>
          </cell>
          <cell r="C83" t="str">
            <v>Average</v>
          </cell>
          <cell r="D83" t="str">
            <v>End of year</v>
          </cell>
          <cell r="E83" t="str">
            <v>Average</v>
          </cell>
          <cell r="F83" t="str">
            <v>End of year</v>
          </cell>
          <cell r="G83" t="str">
            <v>Average</v>
          </cell>
          <cell r="H83" t="str">
            <v>End of year</v>
          </cell>
          <cell r="I83" t="str">
            <v>Average</v>
          </cell>
          <cell r="J83" t="str">
            <v>End of year</v>
          </cell>
          <cell r="K83" t="str">
            <v>Average</v>
          </cell>
        </row>
        <row r="84">
          <cell r="A84" t="str">
            <v>CEO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COO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 t="str">
            <v>CFO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 t="str">
            <v>Other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 t="str">
            <v>No. of staff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Total cost</v>
          </cell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</row>
        <row r="90">
          <cell r="A90" t="str">
            <v>General &amp; Administrative</v>
          </cell>
        </row>
        <row r="91">
          <cell r="A91" t="str">
            <v>Administration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Finance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Admin.  assistant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Other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Other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No. of staff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Total cost</v>
          </cell>
          <cell r="C97">
            <v>0</v>
          </cell>
          <cell r="E97">
            <v>0</v>
          </cell>
          <cell r="G97">
            <v>0</v>
          </cell>
          <cell r="I97">
            <v>0</v>
          </cell>
          <cell r="K97">
            <v>0</v>
          </cell>
        </row>
        <row r="98">
          <cell r="A98" t="str">
            <v>Sales &amp; Marketing</v>
          </cell>
        </row>
        <row r="99">
          <cell r="A99" t="str">
            <v>VP of sales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Director of marketing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Product manager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Online marketing mgr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Program/Mktg manager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Other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Other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No. of staff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Total cost</v>
          </cell>
          <cell r="C107">
            <v>0</v>
          </cell>
          <cell r="E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A108" t="str">
            <v>Other personnel</v>
          </cell>
        </row>
        <row r="109">
          <cell r="A109" t="str">
            <v>Purchasing manager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Logistics manager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Inventory manager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 t="str">
            <v>Other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No. of staff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Total cost</v>
          </cell>
          <cell r="C114">
            <v>0</v>
          </cell>
          <cell r="E114">
            <v>0</v>
          </cell>
          <cell r="G114">
            <v>0</v>
          </cell>
          <cell r="I114">
            <v>0</v>
          </cell>
          <cell r="K114">
            <v>0</v>
          </cell>
        </row>
        <row r="115">
          <cell r="A115" t="str">
            <v>Installation personnel</v>
          </cell>
        </row>
        <row r="116">
          <cell r="A116" t="str">
            <v>Foreman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Lead hand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Supervisor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Other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Other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No. of staff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Total cost</v>
          </cell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</row>
        <row r="123">
          <cell r="A123" t="str">
            <v>Hourly personnel</v>
          </cell>
        </row>
        <row r="124">
          <cell r="A124" t="str">
            <v>Install (Skill 1)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Install (Skill 2)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Install (Skill 3)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Install (Skill 4)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Other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No. of staff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Total cost</v>
          </cell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</row>
        <row r="132">
          <cell r="A132" t="str">
            <v>Overall total</v>
          </cell>
          <cell r="B132" t="str">
            <v>End of year</v>
          </cell>
          <cell r="C132" t="str">
            <v>Average</v>
          </cell>
          <cell r="D132" t="str">
            <v>End of year</v>
          </cell>
          <cell r="E132" t="str">
            <v>Average</v>
          </cell>
          <cell r="F132" t="str">
            <v>End of year</v>
          </cell>
          <cell r="G132" t="str">
            <v>Average</v>
          </cell>
          <cell r="H132" t="str">
            <v>End of year</v>
          </cell>
          <cell r="I132" t="str">
            <v>Average</v>
          </cell>
          <cell r="J132" t="str">
            <v>End of year</v>
          </cell>
          <cell r="K132" t="str">
            <v>Average</v>
          </cell>
        </row>
        <row r="133">
          <cell r="A133" t="str">
            <v>Total headcount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Total personnel cost</v>
          </cell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</row>
      </sheetData>
      <sheetData sheetId="17">
        <row r="10">
          <cell r="A10" t="str">
            <v xml:space="preserve"> </v>
          </cell>
          <cell r="M10" t="str">
            <v>West Mountain / Quantum Murray LP</v>
          </cell>
        </row>
        <row r="11">
          <cell r="A11">
            <v>2010</v>
          </cell>
          <cell r="K11" t="str">
            <v>Cost of goods per unit</v>
          </cell>
        </row>
        <row r="12">
          <cell r="A12" t="str">
            <v>(CAD$)</v>
          </cell>
        </row>
        <row r="13">
          <cell r="A13" t="str">
            <v>Estimate sales</v>
          </cell>
          <cell r="B13" t="str">
            <v>Unit</v>
          </cell>
          <cell r="C13" t="str">
            <v>Sales</v>
          </cell>
          <cell r="D13" t="str">
            <v>Total</v>
          </cell>
          <cell r="E13" t="str">
            <v>% of</v>
          </cell>
          <cell r="F13" t="str">
            <v>HST</v>
          </cell>
          <cell r="G13" t="str">
            <v xml:space="preserve">Cost of </v>
          </cell>
          <cell r="H13" t="str">
            <v>Cost of</v>
          </cell>
          <cell r="I13" t="str">
            <v xml:space="preserve">Cost of </v>
          </cell>
          <cell r="K13" t="str">
            <v>Raw</v>
          </cell>
          <cell r="L13" t="str">
            <v>Production</v>
          </cell>
          <cell r="M13" t="str">
            <v>Other cost</v>
          </cell>
        </row>
        <row r="14">
          <cell r="A14" t="str">
            <v>per productline</v>
          </cell>
          <cell r="B14" t="str">
            <v>sales</v>
          </cell>
          <cell r="C14" t="str">
            <v>price</v>
          </cell>
          <cell r="D14" t="str">
            <v>sales</v>
          </cell>
          <cell r="E14" t="str">
            <v>sales</v>
          </cell>
          <cell r="G14" t="str">
            <v>goods</v>
          </cell>
          <cell r="H14" t="str">
            <v>goods</v>
          </cell>
          <cell r="I14" t="str">
            <v>goods</v>
          </cell>
          <cell r="K14" t="str">
            <v>material</v>
          </cell>
          <cell r="L14" t="str">
            <v>and</v>
          </cell>
          <cell r="M14" t="str">
            <v>of goods</v>
          </cell>
        </row>
        <row r="15">
          <cell r="G15" t="str">
            <v>per unit</v>
          </cell>
          <cell r="H15" t="str">
            <v>total</v>
          </cell>
          <cell r="I15" t="str">
            <v>%</v>
          </cell>
          <cell r="L15" t="str">
            <v>Labor</v>
          </cell>
        </row>
        <row r="16">
          <cell r="A16" t="str">
            <v>Environmental</v>
          </cell>
        </row>
        <row r="17">
          <cell r="A17" t="str">
            <v>QMLP</v>
          </cell>
          <cell r="B17">
            <v>1</v>
          </cell>
          <cell r="C17">
            <v>80718000</v>
          </cell>
          <cell r="D17">
            <v>80718000</v>
          </cell>
          <cell r="E17">
            <v>0.45709334771695415</v>
          </cell>
          <cell r="F17">
            <v>9686160</v>
          </cell>
          <cell r="G17">
            <v>58800100.399999999</v>
          </cell>
          <cell r="H17">
            <v>58800100.399999999</v>
          </cell>
          <cell r="I17">
            <v>0.72846329691023071</v>
          </cell>
          <cell r="L17">
            <v>60610100.399999999</v>
          </cell>
          <cell r="M17">
            <v>-1810000</v>
          </cell>
        </row>
        <row r="18">
          <cell r="A18" t="str">
            <v>West Mountain</v>
          </cell>
          <cell r="B18">
            <v>1</v>
          </cell>
          <cell r="C18">
            <v>8053750</v>
          </cell>
          <cell r="D18">
            <v>8053750</v>
          </cell>
          <cell r="E18">
            <v>4.5607120458577011E-2</v>
          </cell>
          <cell r="F18">
            <v>966450</v>
          </cell>
          <cell r="G18">
            <v>2937500</v>
          </cell>
          <cell r="H18">
            <v>2937500</v>
          </cell>
          <cell r="I18">
            <v>0.364736923793264</v>
          </cell>
          <cell r="L18">
            <v>2937500</v>
          </cell>
        </row>
        <row r="19">
          <cell r="A19" t="str">
            <v>Service 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Subtotal</v>
          </cell>
          <cell r="B28">
            <v>2</v>
          </cell>
          <cell r="C28">
            <v>88771750</v>
          </cell>
          <cell r="D28">
            <v>88771750</v>
          </cell>
          <cell r="E28">
            <v>0.50270046817553116</v>
          </cell>
          <cell r="F28">
            <v>10652610</v>
          </cell>
          <cell r="H28">
            <v>61737600.399999999</v>
          </cell>
          <cell r="I28">
            <v>0.69546449630653895</v>
          </cell>
        </row>
        <row r="29">
          <cell r="A29" t="str">
            <v>Demolition</v>
          </cell>
        </row>
        <row r="30">
          <cell r="A30" t="str">
            <v>QMLP</v>
          </cell>
          <cell r="B30">
            <v>1</v>
          </cell>
          <cell r="C30">
            <v>49170000</v>
          </cell>
          <cell r="D30">
            <v>49170000</v>
          </cell>
          <cell r="E30">
            <v>0.27844198205161963</v>
          </cell>
          <cell r="F30">
            <v>5900400</v>
          </cell>
          <cell r="G30">
            <v>38369000</v>
          </cell>
          <cell r="H30">
            <v>38369000</v>
          </cell>
          <cell r="I30">
            <v>0.78033353670937566</v>
          </cell>
          <cell r="L30">
            <v>38369000</v>
          </cell>
        </row>
        <row r="31">
          <cell r="A31" t="str">
            <v>West Mountain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Service 3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Subtotal</v>
          </cell>
          <cell r="B41">
            <v>1</v>
          </cell>
          <cell r="C41">
            <v>49170000</v>
          </cell>
          <cell r="D41">
            <v>49170000</v>
          </cell>
          <cell r="E41">
            <v>0.27844198205161963</v>
          </cell>
          <cell r="F41">
            <v>5900400</v>
          </cell>
          <cell r="H41">
            <v>38369000</v>
          </cell>
          <cell r="I41">
            <v>0.78033353670937566</v>
          </cell>
        </row>
        <row r="42">
          <cell r="A42" t="str">
            <v>Metals</v>
          </cell>
        </row>
        <row r="43">
          <cell r="A43" t="str">
            <v>QMLP</v>
          </cell>
          <cell r="B43">
            <v>1</v>
          </cell>
          <cell r="C43">
            <v>38648000</v>
          </cell>
          <cell r="D43">
            <v>38648000</v>
          </cell>
          <cell r="E43">
            <v>0.21885754977284921</v>
          </cell>
          <cell r="F43">
            <v>4637760</v>
          </cell>
          <cell r="G43">
            <v>31210000</v>
          </cell>
          <cell r="H43">
            <v>31210000</v>
          </cell>
          <cell r="I43">
            <v>0.8075450217346305</v>
          </cell>
          <cell r="L43">
            <v>31210000</v>
          </cell>
        </row>
        <row r="44">
          <cell r="A44" t="str">
            <v>West Mountain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Service 3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Subtotal</v>
          </cell>
          <cell r="B54">
            <v>1</v>
          </cell>
          <cell r="C54">
            <v>38648000</v>
          </cell>
          <cell r="D54">
            <v>38648000</v>
          </cell>
          <cell r="E54">
            <v>0.21885754977284921</v>
          </cell>
          <cell r="F54">
            <v>4637760</v>
          </cell>
          <cell r="H54">
            <v>31210000</v>
          </cell>
          <cell r="I54">
            <v>0.8075450217346305</v>
          </cell>
        </row>
        <row r="55">
          <cell r="A55" t="str">
            <v>Total sales</v>
          </cell>
          <cell r="B55">
            <v>4</v>
          </cell>
          <cell r="D55">
            <v>176589750</v>
          </cell>
          <cell r="E55">
            <v>1</v>
          </cell>
          <cell r="F55">
            <v>21190770</v>
          </cell>
          <cell r="H55">
            <v>131316600.40000001</v>
          </cell>
          <cell r="I55">
            <v>0.74362526930356943</v>
          </cell>
        </row>
        <row r="75">
          <cell r="M75" t="str">
            <v>West Mountain / Quantum Murray LP</v>
          </cell>
        </row>
        <row r="76">
          <cell r="A76">
            <v>2011</v>
          </cell>
          <cell r="K76" t="str">
            <v>Cost of goods per unit</v>
          </cell>
        </row>
        <row r="77">
          <cell r="A77" t="str">
            <v>(CAD$)</v>
          </cell>
        </row>
        <row r="78">
          <cell r="A78" t="str">
            <v>Estimate sales</v>
          </cell>
          <cell r="B78" t="str">
            <v>Unit</v>
          </cell>
          <cell r="C78" t="str">
            <v>Sales</v>
          </cell>
          <cell r="D78" t="str">
            <v>Total</v>
          </cell>
          <cell r="E78" t="str">
            <v>% of</v>
          </cell>
          <cell r="F78" t="str">
            <v>HST</v>
          </cell>
          <cell r="G78" t="str">
            <v xml:space="preserve">Cost of </v>
          </cell>
          <cell r="H78" t="str">
            <v>Cost of</v>
          </cell>
          <cell r="I78" t="str">
            <v xml:space="preserve">Cost of </v>
          </cell>
          <cell r="K78" t="str">
            <v>Raw</v>
          </cell>
          <cell r="L78" t="str">
            <v>Production</v>
          </cell>
          <cell r="M78" t="str">
            <v>Other cost</v>
          </cell>
        </row>
        <row r="79">
          <cell r="A79" t="str">
            <v>per productline</v>
          </cell>
          <cell r="B79" t="str">
            <v>sales</v>
          </cell>
          <cell r="C79" t="str">
            <v>price</v>
          </cell>
          <cell r="D79" t="str">
            <v>sales</v>
          </cell>
          <cell r="E79" t="str">
            <v>sales</v>
          </cell>
          <cell r="G79" t="str">
            <v>goods</v>
          </cell>
          <cell r="H79" t="str">
            <v>goods</v>
          </cell>
          <cell r="I79" t="str">
            <v>goods</v>
          </cell>
          <cell r="K79" t="str">
            <v>material</v>
          </cell>
          <cell r="L79" t="str">
            <v>and</v>
          </cell>
          <cell r="M79" t="str">
            <v>of goods</v>
          </cell>
        </row>
        <row r="80">
          <cell r="G80" t="str">
            <v>per unit</v>
          </cell>
          <cell r="H80" t="str">
            <v>total</v>
          </cell>
          <cell r="I80" t="str">
            <v>%</v>
          </cell>
          <cell r="L80" t="str">
            <v>Labor</v>
          </cell>
        </row>
        <row r="81">
          <cell r="A81" t="str">
            <v>Environmental</v>
          </cell>
        </row>
        <row r="82">
          <cell r="A82" t="str">
            <v>QMLP</v>
          </cell>
          <cell r="B82">
            <v>1</v>
          </cell>
          <cell r="C82">
            <v>82424900</v>
          </cell>
          <cell r="D82">
            <v>82424900</v>
          </cell>
          <cell r="E82">
            <v>0.45018730176697708</v>
          </cell>
          <cell r="F82">
            <v>9890988</v>
          </cell>
          <cell r="G82">
            <v>53468756.925999992</v>
          </cell>
          <cell r="H82">
            <v>53468756.925999992</v>
          </cell>
          <cell r="I82">
            <v>0.64869665508845009</v>
          </cell>
          <cell r="K82">
            <v>0</v>
          </cell>
          <cell r="L82">
            <v>64549756.925999992</v>
          </cell>
          <cell r="M82">
            <v>-11081000</v>
          </cell>
        </row>
        <row r="83">
          <cell r="A83" t="str">
            <v>West Mountain</v>
          </cell>
          <cell r="B83">
            <v>1</v>
          </cell>
          <cell r="C83">
            <v>8456437.5</v>
          </cell>
          <cell r="D83">
            <v>8456437.5</v>
          </cell>
          <cell r="E83">
            <v>4.6187265992267884E-2</v>
          </cell>
          <cell r="F83">
            <v>1014772.5</v>
          </cell>
          <cell r="G83">
            <v>3128437.5</v>
          </cell>
          <cell r="H83">
            <v>3128437.5</v>
          </cell>
          <cell r="I83">
            <v>0.36994745127602491</v>
          </cell>
          <cell r="K83">
            <v>0</v>
          </cell>
          <cell r="L83">
            <v>3128437.5</v>
          </cell>
          <cell r="M83">
            <v>0</v>
          </cell>
        </row>
        <row r="84">
          <cell r="A84" t="str">
            <v>Service 3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Subtotal</v>
          </cell>
          <cell r="B93">
            <v>2</v>
          </cell>
          <cell r="D93">
            <v>90881337.5</v>
          </cell>
          <cell r="E93">
            <v>0.49637456775924493</v>
          </cell>
          <cell r="F93">
            <v>10905760.5</v>
          </cell>
          <cell r="H93">
            <v>56597194.425999992</v>
          </cell>
          <cell r="I93">
            <v>0.6227592593033745</v>
          </cell>
        </row>
        <row r="94">
          <cell r="A94" t="str">
            <v>Demolition</v>
          </cell>
        </row>
        <row r="95">
          <cell r="A95" t="str">
            <v>QMLP</v>
          </cell>
          <cell r="B95">
            <v>1</v>
          </cell>
          <cell r="C95">
            <v>51628500</v>
          </cell>
          <cell r="D95">
            <v>51628500</v>
          </cell>
          <cell r="E95">
            <v>0.28198390424830816</v>
          </cell>
          <cell r="F95">
            <v>6195420</v>
          </cell>
          <cell r="G95">
            <v>40862985</v>
          </cell>
          <cell r="H95">
            <v>40862985</v>
          </cell>
          <cell r="I95">
            <v>0.79148115866236668</v>
          </cell>
          <cell r="K95">
            <v>0</v>
          </cell>
          <cell r="L95">
            <v>40862985</v>
          </cell>
          <cell r="M95">
            <v>0</v>
          </cell>
        </row>
        <row r="96">
          <cell r="A96" t="str">
            <v>West Mountain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Service 3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A106" t="str">
            <v>Subtotal</v>
          </cell>
          <cell r="B106">
            <v>1</v>
          </cell>
          <cell r="D106">
            <v>51628500</v>
          </cell>
          <cell r="E106">
            <v>0.28198390424830816</v>
          </cell>
          <cell r="F106">
            <v>6195420</v>
          </cell>
          <cell r="H106">
            <v>40862985</v>
          </cell>
          <cell r="I106">
            <v>0.79148115866236668</v>
          </cell>
        </row>
        <row r="107">
          <cell r="A107" t="str">
            <v>Metals</v>
          </cell>
        </row>
        <row r="108">
          <cell r="A108" t="str">
            <v>QMLP</v>
          </cell>
          <cell r="B108">
            <v>1</v>
          </cell>
          <cell r="C108">
            <v>40580400</v>
          </cell>
          <cell r="D108">
            <v>40580400</v>
          </cell>
          <cell r="E108">
            <v>0.22164152799244691</v>
          </cell>
          <cell r="F108">
            <v>4869648</v>
          </cell>
          <cell r="G108">
            <v>33238650</v>
          </cell>
          <cell r="H108">
            <v>33238650</v>
          </cell>
          <cell r="I108">
            <v>0.81908137918798241</v>
          </cell>
          <cell r="K108">
            <v>0</v>
          </cell>
          <cell r="L108">
            <v>33238650</v>
          </cell>
          <cell r="M108">
            <v>0</v>
          </cell>
        </row>
        <row r="109">
          <cell r="A109" t="str">
            <v>West Mountain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A110" t="str">
            <v>Service 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A119" t="str">
            <v>Subtotal</v>
          </cell>
          <cell r="B119">
            <v>1</v>
          </cell>
          <cell r="D119">
            <v>40580400</v>
          </cell>
          <cell r="E119">
            <v>0.22164152799244691</v>
          </cell>
          <cell r="F119">
            <v>4869648</v>
          </cell>
          <cell r="H119">
            <v>33238650</v>
          </cell>
          <cell r="I119">
            <v>0.81908137918798241</v>
          </cell>
        </row>
        <row r="120">
          <cell r="A120" t="str">
            <v>Total sales</v>
          </cell>
          <cell r="B120">
            <v>4</v>
          </cell>
          <cell r="D120">
            <v>183090237.5</v>
          </cell>
          <cell r="E120">
            <v>1</v>
          </cell>
          <cell r="F120">
            <v>21970828.5</v>
          </cell>
          <cell r="H120">
            <v>130698829.426</v>
          </cell>
          <cell r="I120">
            <v>0.71384925384675413</v>
          </cell>
        </row>
        <row r="140">
          <cell r="M140" t="str">
            <v>West Mountain / Quantum Murray LP</v>
          </cell>
        </row>
        <row r="141">
          <cell r="A141">
            <v>2012</v>
          </cell>
          <cell r="K141" t="str">
            <v>Cost of goods per unit</v>
          </cell>
        </row>
        <row r="142">
          <cell r="A142" t="str">
            <v>(CAD$)</v>
          </cell>
        </row>
        <row r="143">
          <cell r="A143" t="str">
            <v>Estimate sales</v>
          </cell>
          <cell r="B143" t="str">
            <v>Unit</v>
          </cell>
          <cell r="C143" t="str">
            <v>Sales</v>
          </cell>
          <cell r="D143" t="str">
            <v>Total</v>
          </cell>
          <cell r="E143" t="str">
            <v>% of</v>
          </cell>
          <cell r="F143" t="str">
            <v>HST</v>
          </cell>
          <cell r="G143" t="str">
            <v xml:space="preserve">Cost of </v>
          </cell>
          <cell r="H143" t="str">
            <v>Cost of</v>
          </cell>
          <cell r="I143" t="str">
            <v xml:space="preserve">Cost of </v>
          </cell>
          <cell r="K143" t="str">
            <v>Raw</v>
          </cell>
          <cell r="L143" t="str">
            <v>Production</v>
          </cell>
          <cell r="M143" t="str">
            <v>Other cost</v>
          </cell>
        </row>
        <row r="144">
          <cell r="A144" t="str">
            <v>per productline</v>
          </cell>
          <cell r="B144" t="str">
            <v>sales</v>
          </cell>
          <cell r="C144" t="str">
            <v>price</v>
          </cell>
          <cell r="D144" t="str">
            <v>sales</v>
          </cell>
          <cell r="E144" t="str">
            <v>sales</v>
          </cell>
          <cell r="G144" t="str">
            <v>goods</v>
          </cell>
          <cell r="H144" t="str">
            <v>goods</v>
          </cell>
          <cell r="I144" t="str">
            <v>goods</v>
          </cell>
          <cell r="K144" t="str">
            <v>material</v>
          </cell>
          <cell r="L144" t="str">
            <v>and</v>
          </cell>
          <cell r="M144" t="str">
            <v>of goods</v>
          </cell>
        </row>
        <row r="145">
          <cell r="G145" t="str">
            <v>per unit</v>
          </cell>
          <cell r="H145" t="str">
            <v>total</v>
          </cell>
          <cell r="I145" t="str">
            <v>%</v>
          </cell>
          <cell r="L145" t="str">
            <v>Labor</v>
          </cell>
        </row>
        <row r="146">
          <cell r="A146" t="str">
            <v>Environmental</v>
          </cell>
        </row>
        <row r="147">
          <cell r="A147" t="str">
            <v>QMLP</v>
          </cell>
          <cell r="B147">
            <v>1</v>
          </cell>
          <cell r="C147">
            <v>94944145</v>
          </cell>
          <cell r="D147">
            <v>94944145</v>
          </cell>
          <cell r="E147">
            <v>0.4731999800428871</v>
          </cell>
          <cell r="F147">
            <v>11393297.4</v>
          </cell>
          <cell r="G147">
            <v>53332742.341559991</v>
          </cell>
          <cell r="H147">
            <v>53332742.341559991</v>
          </cell>
          <cell r="I147">
            <v>0.56172755404306385</v>
          </cell>
          <cell r="K147">
            <v>0</v>
          </cell>
          <cell r="L147">
            <v>68422742.341559991</v>
          </cell>
          <cell r="M147">
            <v>-15090000</v>
          </cell>
        </row>
        <row r="148">
          <cell r="A148" t="str">
            <v>West Mountain</v>
          </cell>
          <cell r="B148">
            <v>1</v>
          </cell>
          <cell r="C148">
            <v>8879259.375</v>
          </cell>
          <cell r="D148">
            <v>8879259.375</v>
          </cell>
          <cell r="E148">
            <v>4.4254075478225838E-2</v>
          </cell>
          <cell r="F148">
            <v>1065511.125</v>
          </cell>
          <cell r="G148">
            <v>3316143.75</v>
          </cell>
          <cell r="H148">
            <v>3316143.75</v>
          </cell>
          <cell r="I148">
            <v>0.37347076033579657</v>
          </cell>
          <cell r="K148">
            <v>0</v>
          </cell>
          <cell r="L148">
            <v>3316143.75</v>
          </cell>
          <cell r="M148">
            <v>0</v>
          </cell>
        </row>
        <row r="149">
          <cell r="A149" t="str">
            <v>Service 3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Subtotal</v>
          </cell>
          <cell r="B158">
            <v>2</v>
          </cell>
          <cell r="D158">
            <v>103823404.375</v>
          </cell>
          <cell r="E158">
            <v>0.5174540555211129</v>
          </cell>
          <cell r="F158">
            <v>12458808.525</v>
          </cell>
          <cell r="H158">
            <v>56648886.091559991</v>
          </cell>
          <cell r="I158">
            <v>0.54562732201450215</v>
          </cell>
        </row>
        <row r="159">
          <cell r="A159" t="str">
            <v>Demolition</v>
          </cell>
        </row>
        <row r="160">
          <cell r="A160" t="str">
            <v>QMLP</v>
          </cell>
          <cell r="B160">
            <v>1</v>
          </cell>
          <cell r="C160">
            <v>54209925</v>
          </cell>
          <cell r="D160">
            <v>54209925</v>
          </cell>
          <cell r="E160">
            <v>0.27018133059312299</v>
          </cell>
          <cell r="F160">
            <v>6505191</v>
          </cell>
          <cell r="G160">
            <v>43314764.100000001</v>
          </cell>
          <cell r="H160">
            <v>43314764.100000001</v>
          </cell>
          <cell r="I160">
            <v>0.79901907445915121</v>
          </cell>
          <cell r="K160">
            <v>0</v>
          </cell>
          <cell r="L160">
            <v>43314764.100000001</v>
          </cell>
          <cell r="M160">
            <v>0</v>
          </cell>
        </row>
        <row r="161">
          <cell r="A161" t="str">
            <v>West Mountain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A162" t="str">
            <v>Service 3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Subtotal</v>
          </cell>
          <cell r="B171">
            <v>1</v>
          </cell>
          <cell r="D171">
            <v>54209925</v>
          </cell>
          <cell r="E171">
            <v>0.27018133059312299</v>
          </cell>
          <cell r="F171">
            <v>6505191</v>
          </cell>
          <cell r="H171">
            <v>43314764.100000001</v>
          </cell>
          <cell r="I171">
            <v>0.79901907445915121</v>
          </cell>
        </row>
        <row r="172">
          <cell r="A172" t="str">
            <v>Metals</v>
          </cell>
        </row>
        <row r="173">
          <cell r="A173" t="str">
            <v>QMLP</v>
          </cell>
          <cell r="B173">
            <v>1</v>
          </cell>
          <cell r="C173">
            <v>42609420</v>
          </cell>
          <cell r="D173">
            <v>42609420</v>
          </cell>
          <cell r="E173">
            <v>0.21236461388576405</v>
          </cell>
          <cell r="F173">
            <v>5113130.3999999994</v>
          </cell>
          <cell r="G173">
            <v>35232969</v>
          </cell>
          <cell r="H173">
            <v>35232969</v>
          </cell>
          <cell r="I173">
            <v>0.82688215422786793</v>
          </cell>
          <cell r="K173">
            <v>0</v>
          </cell>
          <cell r="L173">
            <v>35232969</v>
          </cell>
          <cell r="M173">
            <v>0</v>
          </cell>
        </row>
        <row r="174">
          <cell r="A174" t="str">
            <v>West Mountain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Service 3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 t="str">
            <v>Subtotal</v>
          </cell>
          <cell r="B184">
            <v>1</v>
          </cell>
          <cell r="D184">
            <v>42609420</v>
          </cell>
          <cell r="E184">
            <v>0.21236461388576405</v>
          </cell>
          <cell r="F184">
            <v>5113130.3999999994</v>
          </cell>
          <cell r="H184">
            <v>35232969</v>
          </cell>
          <cell r="I184">
            <v>0.82688215422786793</v>
          </cell>
        </row>
        <row r="185">
          <cell r="A185" t="str">
            <v>Total sales</v>
          </cell>
          <cell r="B185">
            <v>4</v>
          </cell>
          <cell r="D185">
            <v>200642749.375</v>
          </cell>
          <cell r="E185">
            <v>1</v>
          </cell>
          <cell r="F185">
            <v>24077129.924999997</v>
          </cell>
          <cell r="H185">
            <v>135196619.19156</v>
          </cell>
          <cell r="I185">
            <v>0.67381761669781748</v>
          </cell>
        </row>
      </sheetData>
      <sheetData sheetId="18">
        <row r="6">
          <cell r="A6">
            <v>2010</v>
          </cell>
        </row>
        <row r="7">
          <cell r="A7" t="str">
            <v>(CAD$)</v>
          </cell>
          <cell r="N7" t="str">
            <v>West Mountain / Quantum Murray LP</v>
          </cell>
        </row>
        <row r="8">
          <cell r="A8" t="str">
            <v>Month</v>
          </cell>
          <cell r="B8" t="str">
            <v>Jun</v>
          </cell>
          <cell r="C8" t="str">
            <v>Jul</v>
          </cell>
          <cell r="D8" t="str">
            <v>Aug</v>
          </cell>
          <cell r="E8" t="str">
            <v>Sep</v>
          </cell>
          <cell r="F8" t="str">
            <v>Oct</v>
          </cell>
          <cell r="G8" t="str">
            <v>Nov</v>
          </cell>
          <cell r="H8" t="str">
            <v>Dec</v>
          </cell>
          <cell r="I8" t="str">
            <v>Jan</v>
          </cell>
          <cell r="J8" t="str">
            <v>Feb</v>
          </cell>
          <cell r="K8" t="str">
            <v>Mar</v>
          </cell>
          <cell r="L8" t="str">
            <v>Apr</v>
          </cell>
          <cell r="M8" t="str">
            <v>May</v>
          </cell>
          <cell r="N8" t="str">
            <v>Total</v>
          </cell>
        </row>
        <row r="9">
          <cell r="A9" t="str">
            <v>Environmental</v>
          </cell>
        </row>
        <row r="10">
          <cell r="A10" t="str">
            <v>Weighing %</v>
          </cell>
          <cell r="B10">
            <v>8.3333333333333343E-2</v>
          </cell>
          <cell r="C10">
            <v>8.3333333333333343E-2</v>
          </cell>
          <cell r="D10">
            <v>8.3333333333333343E-2</v>
          </cell>
          <cell r="E10">
            <v>8.3333333333333343E-2</v>
          </cell>
          <cell r="F10">
            <v>8.3333333333333343E-2</v>
          </cell>
          <cell r="G10">
            <v>8.3333333333333343E-2</v>
          </cell>
          <cell r="H10">
            <v>8.3333333333333343E-2</v>
          </cell>
          <cell r="I10">
            <v>8.3333333333333343E-2</v>
          </cell>
          <cell r="J10">
            <v>8.3333333333333343E-2</v>
          </cell>
          <cell r="K10">
            <v>8.3333333333333343E-2</v>
          </cell>
          <cell r="L10">
            <v>8.3333333333333343E-2</v>
          </cell>
          <cell r="M10">
            <v>8.3333333333333343E-2</v>
          </cell>
          <cell r="N10">
            <v>1.0000000000000002</v>
          </cell>
        </row>
        <row r="11">
          <cell r="A11" t="str">
            <v>QMLP</v>
          </cell>
          <cell r="B11">
            <v>6726500.0000000009</v>
          </cell>
          <cell r="C11">
            <v>6726500.0000000009</v>
          </cell>
          <cell r="D11">
            <v>6726500.0000000009</v>
          </cell>
          <cell r="E11">
            <v>6726500.0000000009</v>
          </cell>
          <cell r="F11">
            <v>6726500.0000000009</v>
          </cell>
          <cell r="G11">
            <v>6726500.0000000009</v>
          </cell>
          <cell r="H11">
            <v>6726500.0000000009</v>
          </cell>
          <cell r="I11">
            <v>6726500.0000000009</v>
          </cell>
          <cell r="J11">
            <v>6726500.0000000009</v>
          </cell>
          <cell r="K11">
            <v>6726500.0000000009</v>
          </cell>
          <cell r="L11">
            <v>6726500.0000000009</v>
          </cell>
          <cell r="M11">
            <v>6726500.0000000009</v>
          </cell>
          <cell r="N11">
            <v>80718000.000000015</v>
          </cell>
        </row>
        <row r="12">
          <cell r="A12" t="str">
            <v>West Mountain</v>
          </cell>
          <cell r="B12">
            <v>671145.83333333337</v>
          </cell>
          <cell r="C12">
            <v>671145.83333333337</v>
          </cell>
          <cell r="D12">
            <v>671145.83333333337</v>
          </cell>
          <cell r="E12">
            <v>671145.83333333337</v>
          </cell>
          <cell r="F12">
            <v>671145.83333333337</v>
          </cell>
          <cell r="G12">
            <v>671145.83333333337</v>
          </cell>
          <cell r="H12">
            <v>671145.83333333337</v>
          </cell>
          <cell r="I12">
            <v>671145.83333333337</v>
          </cell>
          <cell r="J12">
            <v>671145.83333333337</v>
          </cell>
          <cell r="K12">
            <v>671145.83333333337</v>
          </cell>
          <cell r="L12">
            <v>671145.83333333337</v>
          </cell>
          <cell r="M12">
            <v>671145.83333333337</v>
          </cell>
          <cell r="N12">
            <v>8053749.9999999991</v>
          </cell>
        </row>
        <row r="13">
          <cell r="A13" t="str">
            <v>Service 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Subtotal</v>
          </cell>
          <cell r="B22">
            <v>7397645.833333334</v>
          </cell>
          <cell r="C22">
            <v>7397645.833333334</v>
          </cell>
          <cell r="D22">
            <v>7397645.833333334</v>
          </cell>
          <cell r="E22">
            <v>7397645.833333334</v>
          </cell>
          <cell r="F22">
            <v>7397645.833333334</v>
          </cell>
          <cell r="G22">
            <v>7397645.833333334</v>
          </cell>
          <cell r="H22">
            <v>7397645.833333334</v>
          </cell>
          <cell r="I22">
            <v>7397645.833333334</v>
          </cell>
          <cell r="J22">
            <v>7397645.833333334</v>
          </cell>
          <cell r="K22">
            <v>7397645.833333334</v>
          </cell>
          <cell r="L22">
            <v>7397645.833333334</v>
          </cell>
          <cell r="M22">
            <v>7397645.833333334</v>
          </cell>
          <cell r="N22">
            <v>88771750.000000015</v>
          </cell>
        </row>
        <row r="23">
          <cell r="A23" t="str">
            <v>Cost of goods %</v>
          </cell>
          <cell r="B23">
            <v>0.69546449630653895</v>
          </cell>
          <cell r="C23">
            <v>0.69546449630653895</v>
          </cell>
          <cell r="D23">
            <v>0.69546449630653895</v>
          </cell>
          <cell r="E23">
            <v>0.69546449630653895</v>
          </cell>
          <cell r="F23">
            <v>0.69546449630653895</v>
          </cell>
          <cell r="G23">
            <v>0.69546449630653895</v>
          </cell>
          <cell r="H23">
            <v>0.69546449630653895</v>
          </cell>
          <cell r="I23">
            <v>0.69546449630653895</v>
          </cell>
          <cell r="J23">
            <v>0.69546449630653895</v>
          </cell>
          <cell r="K23">
            <v>0.69546449630653895</v>
          </cell>
          <cell r="L23">
            <v>0.69546449630653895</v>
          </cell>
          <cell r="M23">
            <v>0.69546449630653895</v>
          </cell>
          <cell r="N23">
            <v>0.69546449630653895</v>
          </cell>
        </row>
        <row r="24">
          <cell r="A24" t="str">
            <v>Cost of goods</v>
          </cell>
          <cell r="B24">
            <v>5144800.0333333332</v>
          </cell>
          <cell r="C24">
            <v>5144800.0333333332</v>
          </cell>
          <cell r="D24">
            <v>5144800.0333333332</v>
          </cell>
          <cell r="E24">
            <v>5144800.0333333332</v>
          </cell>
          <cell r="F24">
            <v>5144800.0333333332</v>
          </cell>
          <cell r="G24">
            <v>5144800.0333333332</v>
          </cell>
          <cell r="H24">
            <v>5144800.0333333332</v>
          </cell>
          <cell r="I24">
            <v>5144800.0333333332</v>
          </cell>
          <cell r="J24">
            <v>5144800.0333333332</v>
          </cell>
          <cell r="K24">
            <v>5144800.0333333332</v>
          </cell>
          <cell r="L24">
            <v>5144800.0333333332</v>
          </cell>
          <cell r="M24">
            <v>5144800.0333333332</v>
          </cell>
          <cell r="N24">
            <v>61737600.400000006</v>
          </cell>
        </row>
        <row r="25">
          <cell r="A25" t="str">
            <v>Net sales</v>
          </cell>
          <cell r="B25">
            <v>2252845.8000000007</v>
          </cell>
          <cell r="C25">
            <v>2252845.8000000007</v>
          </cell>
          <cell r="D25">
            <v>2252845.8000000007</v>
          </cell>
          <cell r="E25">
            <v>2252845.8000000007</v>
          </cell>
          <cell r="F25">
            <v>2252845.8000000007</v>
          </cell>
          <cell r="G25">
            <v>2252845.8000000007</v>
          </cell>
          <cell r="H25">
            <v>2252845.8000000007</v>
          </cell>
          <cell r="I25">
            <v>2252845.8000000007</v>
          </cell>
          <cell r="J25">
            <v>2252845.8000000007</v>
          </cell>
          <cell r="K25">
            <v>2252845.8000000007</v>
          </cell>
          <cell r="L25">
            <v>2252845.8000000007</v>
          </cell>
          <cell r="M25">
            <v>2252845.8000000007</v>
          </cell>
          <cell r="N25">
            <v>27034149.600000009</v>
          </cell>
        </row>
        <row r="26">
          <cell r="A26" t="str">
            <v>HST</v>
          </cell>
          <cell r="B26">
            <v>887717.50000000012</v>
          </cell>
          <cell r="C26">
            <v>887717.50000000012</v>
          </cell>
          <cell r="D26">
            <v>887717.50000000012</v>
          </cell>
          <cell r="E26">
            <v>887717.50000000012</v>
          </cell>
          <cell r="F26">
            <v>887717.50000000012</v>
          </cell>
          <cell r="G26">
            <v>887717.50000000012</v>
          </cell>
          <cell r="H26">
            <v>887717.50000000012</v>
          </cell>
          <cell r="I26">
            <v>887717.50000000012</v>
          </cell>
          <cell r="J26">
            <v>887717.50000000012</v>
          </cell>
          <cell r="K26">
            <v>887717.50000000012</v>
          </cell>
          <cell r="L26">
            <v>887717.50000000012</v>
          </cell>
          <cell r="M26">
            <v>887717.50000000012</v>
          </cell>
          <cell r="N26">
            <v>10652610.000000002</v>
          </cell>
        </row>
        <row r="27">
          <cell r="A27" t="str">
            <v>Sales incl. HST</v>
          </cell>
          <cell r="B27">
            <v>8285363.333333334</v>
          </cell>
          <cell r="C27">
            <v>8285363.333333334</v>
          </cell>
          <cell r="D27">
            <v>8285363.333333334</v>
          </cell>
          <cell r="E27">
            <v>8285363.333333334</v>
          </cell>
          <cell r="F27">
            <v>8285363.333333334</v>
          </cell>
          <cell r="G27">
            <v>8285363.333333334</v>
          </cell>
          <cell r="H27">
            <v>8285363.333333334</v>
          </cell>
          <cell r="I27">
            <v>8285363.333333334</v>
          </cell>
          <cell r="J27">
            <v>8285363.333333334</v>
          </cell>
          <cell r="K27">
            <v>8285363.333333334</v>
          </cell>
          <cell r="L27">
            <v>8285363.333333334</v>
          </cell>
          <cell r="M27">
            <v>8285363.333333334</v>
          </cell>
          <cell r="N27">
            <v>99424360.000000015</v>
          </cell>
        </row>
        <row r="28">
          <cell r="A28" t="str">
            <v>Demolition</v>
          </cell>
        </row>
        <row r="29">
          <cell r="A29" t="str">
            <v>Weighing %</v>
          </cell>
          <cell r="B29">
            <v>8.3333333333333343E-2</v>
          </cell>
          <cell r="C29">
            <v>8.3333333333333343E-2</v>
          </cell>
          <cell r="D29">
            <v>8.3333333333333343E-2</v>
          </cell>
          <cell r="E29">
            <v>8.3333333333333343E-2</v>
          </cell>
          <cell r="F29">
            <v>8.3333333333333343E-2</v>
          </cell>
          <cell r="G29">
            <v>8.3333333333333343E-2</v>
          </cell>
          <cell r="H29">
            <v>8.3333333333333343E-2</v>
          </cell>
          <cell r="I29">
            <v>8.3333333333333343E-2</v>
          </cell>
          <cell r="J29">
            <v>8.3333333333333343E-2</v>
          </cell>
          <cell r="K29">
            <v>8.3333333333333343E-2</v>
          </cell>
          <cell r="L29">
            <v>8.3333333333333343E-2</v>
          </cell>
          <cell r="M29">
            <v>8.3333333333333343E-2</v>
          </cell>
          <cell r="N29">
            <v>1.0000000000000002</v>
          </cell>
        </row>
        <row r="30">
          <cell r="A30" t="str">
            <v>QMLP</v>
          </cell>
          <cell r="B30">
            <v>4097500.0000000005</v>
          </cell>
          <cell r="C30">
            <v>4097500.0000000005</v>
          </cell>
          <cell r="D30">
            <v>4097500.0000000005</v>
          </cell>
          <cell r="E30">
            <v>4097500.0000000005</v>
          </cell>
          <cell r="F30">
            <v>4097500.0000000005</v>
          </cell>
          <cell r="G30">
            <v>4097500.0000000005</v>
          </cell>
          <cell r="H30">
            <v>4097500.0000000005</v>
          </cell>
          <cell r="I30">
            <v>4097500.0000000005</v>
          </cell>
          <cell r="J30">
            <v>4097500.0000000005</v>
          </cell>
          <cell r="K30">
            <v>4097500.0000000005</v>
          </cell>
          <cell r="L30">
            <v>4097500.0000000005</v>
          </cell>
          <cell r="M30">
            <v>4097500.0000000005</v>
          </cell>
          <cell r="N30">
            <v>49170000.000000007</v>
          </cell>
        </row>
        <row r="31">
          <cell r="A31" t="str">
            <v>West Mountain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Service 3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Subtotal</v>
          </cell>
          <cell r="B41">
            <v>4097500.0000000005</v>
          </cell>
          <cell r="C41">
            <v>4097500.0000000005</v>
          </cell>
          <cell r="D41">
            <v>4097500.0000000005</v>
          </cell>
          <cell r="E41">
            <v>4097500.0000000005</v>
          </cell>
          <cell r="F41">
            <v>4097500.0000000005</v>
          </cell>
          <cell r="G41">
            <v>4097500.0000000005</v>
          </cell>
          <cell r="H41">
            <v>4097500.0000000005</v>
          </cell>
          <cell r="I41">
            <v>4097500.0000000005</v>
          </cell>
          <cell r="J41">
            <v>4097500.0000000005</v>
          </cell>
          <cell r="K41">
            <v>4097500.0000000005</v>
          </cell>
          <cell r="L41">
            <v>4097500.0000000005</v>
          </cell>
          <cell r="M41">
            <v>4097500.0000000005</v>
          </cell>
          <cell r="N41">
            <v>49170000.000000007</v>
          </cell>
        </row>
        <row r="42">
          <cell r="A42" t="str">
            <v>Cost of goods %</v>
          </cell>
          <cell r="B42">
            <v>0.78033353670937566</v>
          </cell>
          <cell r="C42">
            <v>0.78033353670937566</v>
          </cell>
          <cell r="D42">
            <v>0.78033353670937566</v>
          </cell>
          <cell r="E42">
            <v>0.78033353670937566</v>
          </cell>
          <cell r="F42">
            <v>0.78033353670937566</v>
          </cell>
          <cell r="G42">
            <v>0.78033353670937566</v>
          </cell>
          <cell r="H42">
            <v>0.78033353670937566</v>
          </cell>
          <cell r="I42">
            <v>0.78033353670937566</v>
          </cell>
          <cell r="J42">
            <v>0.78033353670937566</v>
          </cell>
          <cell r="K42">
            <v>0.78033353670937566</v>
          </cell>
          <cell r="L42">
            <v>0.78033353670937566</v>
          </cell>
          <cell r="M42">
            <v>0.78033353670937566</v>
          </cell>
          <cell r="N42">
            <v>0.78033353670937566</v>
          </cell>
        </row>
        <row r="43">
          <cell r="A43" t="str">
            <v>Cost of goods</v>
          </cell>
          <cell r="B43">
            <v>3197416.666666667</v>
          </cell>
          <cell r="C43">
            <v>3197416.666666667</v>
          </cell>
          <cell r="D43">
            <v>3197416.666666667</v>
          </cell>
          <cell r="E43">
            <v>3197416.666666667</v>
          </cell>
          <cell r="F43">
            <v>3197416.666666667</v>
          </cell>
          <cell r="G43">
            <v>3197416.666666667</v>
          </cell>
          <cell r="H43">
            <v>3197416.666666667</v>
          </cell>
          <cell r="I43">
            <v>3197416.666666667</v>
          </cell>
          <cell r="J43">
            <v>3197416.666666667</v>
          </cell>
          <cell r="K43">
            <v>3197416.666666667</v>
          </cell>
          <cell r="L43">
            <v>3197416.666666667</v>
          </cell>
          <cell r="M43">
            <v>3197416.666666667</v>
          </cell>
          <cell r="N43">
            <v>38369000.000000007</v>
          </cell>
        </row>
        <row r="44">
          <cell r="A44" t="str">
            <v>Net sales</v>
          </cell>
          <cell r="B44">
            <v>900083.33333333349</v>
          </cell>
          <cell r="C44">
            <v>900083.33333333349</v>
          </cell>
          <cell r="D44">
            <v>900083.33333333349</v>
          </cell>
          <cell r="E44">
            <v>900083.33333333349</v>
          </cell>
          <cell r="F44">
            <v>900083.33333333349</v>
          </cell>
          <cell r="G44">
            <v>900083.33333333349</v>
          </cell>
          <cell r="H44">
            <v>900083.33333333349</v>
          </cell>
          <cell r="I44">
            <v>900083.33333333349</v>
          </cell>
          <cell r="J44">
            <v>900083.33333333349</v>
          </cell>
          <cell r="K44">
            <v>900083.33333333349</v>
          </cell>
          <cell r="L44">
            <v>900083.33333333349</v>
          </cell>
          <cell r="M44">
            <v>900083.33333333349</v>
          </cell>
          <cell r="N44">
            <v>10801000</v>
          </cell>
        </row>
        <row r="45">
          <cell r="A45" t="str">
            <v>HST</v>
          </cell>
          <cell r="B45">
            <v>491700.00000000006</v>
          </cell>
          <cell r="C45">
            <v>491700.00000000006</v>
          </cell>
          <cell r="D45">
            <v>491700.00000000006</v>
          </cell>
          <cell r="E45">
            <v>491700.00000000006</v>
          </cell>
          <cell r="F45">
            <v>491700.00000000006</v>
          </cell>
          <cell r="G45">
            <v>491700.00000000006</v>
          </cell>
          <cell r="H45">
            <v>491700.00000000006</v>
          </cell>
          <cell r="I45">
            <v>491700.00000000006</v>
          </cell>
          <cell r="J45">
            <v>491700.00000000006</v>
          </cell>
          <cell r="K45">
            <v>491700.00000000006</v>
          </cell>
          <cell r="L45">
            <v>491700.00000000006</v>
          </cell>
          <cell r="M45">
            <v>491700.00000000006</v>
          </cell>
          <cell r="N45">
            <v>5900400.0000000009</v>
          </cell>
        </row>
        <row r="46">
          <cell r="A46" t="str">
            <v>Sales incl. HST</v>
          </cell>
          <cell r="B46">
            <v>4589200.0000000009</v>
          </cell>
          <cell r="C46">
            <v>4589200.0000000009</v>
          </cell>
          <cell r="D46">
            <v>4589200.0000000009</v>
          </cell>
          <cell r="E46">
            <v>4589200.0000000009</v>
          </cell>
          <cell r="F46">
            <v>4589200.0000000009</v>
          </cell>
          <cell r="G46">
            <v>4589200.0000000009</v>
          </cell>
          <cell r="H46">
            <v>4589200.0000000009</v>
          </cell>
          <cell r="I46">
            <v>4589200.0000000009</v>
          </cell>
          <cell r="J46">
            <v>4589200.0000000009</v>
          </cell>
          <cell r="K46">
            <v>4589200.0000000009</v>
          </cell>
          <cell r="L46">
            <v>4589200.0000000009</v>
          </cell>
          <cell r="M46">
            <v>4589200.0000000009</v>
          </cell>
          <cell r="N46">
            <v>55070400.000000007</v>
          </cell>
        </row>
        <row r="47">
          <cell r="A47" t="str">
            <v>Metals</v>
          </cell>
        </row>
        <row r="48">
          <cell r="A48" t="str">
            <v>Weighing %</v>
          </cell>
          <cell r="B48">
            <v>8.3333333333333343E-2</v>
          </cell>
          <cell r="C48">
            <v>8.3333333333333343E-2</v>
          </cell>
          <cell r="D48">
            <v>8.3333333333333343E-2</v>
          </cell>
          <cell r="E48">
            <v>8.3333333333333343E-2</v>
          </cell>
          <cell r="F48">
            <v>8.3333333333333343E-2</v>
          </cell>
          <cell r="G48">
            <v>8.3333333333333343E-2</v>
          </cell>
          <cell r="H48">
            <v>8.3333333333333343E-2</v>
          </cell>
          <cell r="I48">
            <v>8.3333333333333343E-2</v>
          </cell>
          <cell r="J48">
            <v>8.3333333333333343E-2</v>
          </cell>
          <cell r="K48">
            <v>8.3333333333333343E-2</v>
          </cell>
          <cell r="L48">
            <v>8.3333333333333343E-2</v>
          </cell>
          <cell r="M48">
            <v>8.3333333333333343E-2</v>
          </cell>
          <cell r="N48">
            <v>1.0000000000000002</v>
          </cell>
        </row>
        <row r="49">
          <cell r="A49" t="str">
            <v>QMLP</v>
          </cell>
          <cell r="B49">
            <v>3220666.666666667</v>
          </cell>
          <cell r="C49">
            <v>3220666.666666667</v>
          </cell>
          <cell r="D49">
            <v>3220666.666666667</v>
          </cell>
          <cell r="E49">
            <v>3220666.666666667</v>
          </cell>
          <cell r="F49">
            <v>3220666.666666667</v>
          </cell>
          <cell r="G49">
            <v>3220666.666666667</v>
          </cell>
          <cell r="H49">
            <v>3220666.666666667</v>
          </cell>
          <cell r="I49">
            <v>3220666.666666667</v>
          </cell>
          <cell r="J49">
            <v>3220666.666666667</v>
          </cell>
          <cell r="K49">
            <v>3220666.666666667</v>
          </cell>
          <cell r="L49">
            <v>3220666.666666667</v>
          </cell>
          <cell r="M49">
            <v>3220666.666666667</v>
          </cell>
          <cell r="N49">
            <v>38648000.000000007</v>
          </cell>
        </row>
        <row r="50">
          <cell r="A50" t="str">
            <v>West Mountain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Service 3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Subtotal</v>
          </cell>
          <cell r="B60">
            <v>3220666.666666667</v>
          </cell>
          <cell r="C60">
            <v>3220666.666666667</v>
          </cell>
          <cell r="D60">
            <v>3220666.666666667</v>
          </cell>
          <cell r="E60">
            <v>3220666.666666667</v>
          </cell>
          <cell r="F60">
            <v>3220666.666666667</v>
          </cell>
          <cell r="G60">
            <v>3220666.666666667</v>
          </cell>
          <cell r="H60">
            <v>3220666.666666667</v>
          </cell>
          <cell r="I60">
            <v>3220666.666666667</v>
          </cell>
          <cell r="J60">
            <v>3220666.666666667</v>
          </cell>
          <cell r="K60">
            <v>3220666.666666667</v>
          </cell>
          <cell r="L60">
            <v>3220666.666666667</v>
          </cell>
          <cell r="M60">
            <v>3220666.666666667</v>
          </cell>
          <cell r="N60">
            <v>38648000.000000007</v>
          </cell>
        </row>
        <row r="61">
          <cell r="A61" t="str">
            <v>Cost of goods %</v>
          </cell>
          <cell r="B61">
            <v>0.8075450217346305</v>
          </cell>
          <cell r="C61">
            <v>0.8075450217346305</v>
          </cell>
          <cell r="D61">
            <v>0.8075450217346305</v>
          </cell>
          <cell r="E61">
            <v>0.8075450217346305</v>
          </cell>
          <cell r="F61">
            <v>0.8075450217346305</v>
          </cell>
          <cell r="G61">
            <v>0.8075450217346305</v>
          </cell>
          <cell r="H61">
            <v>0.8075450217346305</v>
          </cell>
          <cell r="I61">
            <v>0.8075450217346305</v>
          </cell>
          <cell r="J61">
            <v>0.8075450217346305</v>
          </cell>
          <cell r="K61">
            <v>0.8075450217346305</v>
          </cell>
          <cell r="L61">
            <v>0.8075450217346305</v>
          </cell>
          <cell r="M61">
            <v>0.8075450217346305</v>
          </cell>
          <cell r="N61">
            <v>0.8075450217346305</v>
          </cell>
        </row>
        <row r="62">
          <cell r="A62" t="str">
            <v>Cost of goods</v>
          </cell>
          <cell r="B62">
            <v>2600833.3333333335</v>
          </cell>
          <cell r="C62">
            <v>2600833.3333333335</v>
          </cell>
          <cell r="D62">
            <v>2600833.3333333335</v>
          </cell>
          <cell r="E62">
            <v>2600833.3333333335</v>
          </cell>
          <cell r="F62">
            <v>2600833.3333333335</v>
          </cell>
          <cell r="G62">
            <v>2600833.3333333335</v>
          </cell>
          <cell r="H62">
            <v>2600833.3333333335</v>
          </cell>
          <cell r="I62">
            <v>2600833.3333333335</v>
          </cell>
          <cell r="J62">
            <v>2600833.3333333335</v>
          </cell>
          <cell r="K62">
            <v>2600833.3333333335</v>
          </cell>
          <cell r="L62">
            <v>2600833.3333333335</v>
          </cell>
          <cell r="M62">
            <v>2600833.3333333335</v>
          </cell>
          <cell r="N62">
            <v>31210000.000000004</v>
          </cell>
        </row>
        <row r="63">
          <cell r="A63" t="str">
            <v>Net sales</v>
          </cell>
          <cell r="B63">
            <v>619833.33333333349</v>
          </cell>
          <cell r="C63">
            <v>619833.33333333349</v>
          </cell>
          <cell r="D63">
            <v>619833.33333333349</v>
          </cell>
          <cell r="E63">
            <v>619833.33333333349</v>
          </cell>
          <cell r="F63">
            <v>619833.33333333349</v>
          </cell>
          <cell r="G63">
            <v>619833.33333333349</v>
          </cell>
          <cell r="H63">
            <v>619833.33333333349</v>
          </cell>
          <cell r="I63">
            <v>619833.33333333349</v>
          </cell>
          <cell r="J63">
            <v>619833.33333333349</v>
          </cell>
          <cell r="K63">
            <v>619833.33333333349</v>
          </cell>
          <cell r="L63">
            <v>619833.33333333349</v>
          </cell>
          <cell r="M63">
            <v>619833.33333333349</v>
          </cell>
          <cell r="N63">
            <v>7438000.0000000037</v>
          </cell>
        </row>
        <row r="64">
          <cell r="A64" t="str">
            <v>HST</v>
          </cell>
          <cell r="B64">
            <v>386480.00000000006</v>
          </cell>
          <cell r="C64">
            <v>386480.00000000006</v>
          </cell>
          <cell r="D64">
            <v>386480.00000000006</v>
          </cell>
          <cell r="E64">
            <v>386480.00000000006</v>
          </cell>
          <cell r="F64">
            <v>386480.00000000006</v>
          </cell>
          <cell r="G64">
            <v>386480.00000000006</v>
          </cell>
          <cell r="H64">
            <v>386480.00000000006</v>
          </cell>
          <cell r="I64">
            <v>386480.00000000006</v>
          </cell>
          <cell r="J64">
            <v>386480.00000000006</v>
          </cell>
          <cell r="K64">
            <v>386480.00000000006</v>
          </cell>
          <cell r="L64">
            <v>386480.00000000006</v>
          </cell>
          <cell r="M64">
            <v>386480.00000000006</v>
          </cell>
          <cell r="N64">
            <v>4637760.0000000009</v>
          </cell>
        </row>
        <row r="65">
          <cell r="A65" t="str">
            <v>Sales incl. HST</v>
          </cell>
          <cell r="B65">
            <v>3607146.666666667</v>
          </cell>
          <cell r="C65">
            <v>3607146.666666667</v>
          </cell>
          <cell r="D65">
            <v>3607146.666666667</v>
          </cell>
          <cell r="E65">
            <v>3607146.666666667</v>
          </cell>
          <cell r="F65">
            <v>3607146.666666667</v>
          </cell>
          <cell r="G65">
            <v>3607146.666666667</v>
          </cell>
          <cell r="H65">
            <v>3607146.666666667</v>
          </cell>
          <cell r="I65">
            <v>3607146.666666667</v>
          </cell>
          <cell r="J65">
            <v>3607146.666666667</v>
          </cell>
          <cell r="K65">
            <v>3607146.666666667</v>
          </cell>
          <cell r="L65">
            <v>3607146.666666667</v>
          </cell>
          <cell r="M65">
            <v>3607146.666666667</v>
          </cell>
          <cell r="N65">
            <v>43285760.000000007</v>
          </cell>
        </row>
        <row r="67">
          <cell r="A67" t="str">
            <v>Overall total sales</v>
          </cell>
        </row>
        <row r="68">
          <cell r="A68" t="str">
            <v>Total gross sales</v>
          </cell>
          <cell r="B68">
            <v>14715812.5</v>
          </cell>
          <cell r="C68">
            <v>14715812.5</v>
          </cell>
          <cell r="D68">
            <v>14715812.5</v>
          </cell>
          <cell r="E68">
            <v>14715812.5</v>
          </cell>
          <cell r="F68">
            <v>14715812.5</v>
          </cell>
          <cell r="G68">
            <v>14715812.5</v>
          </cell>
          <cell r="H68">
            <v>14715812.5</v>
          </cell>
          <cell r="I68">
            <v>14715812.5</v>
          </cell>
          <cell r="J68">
            <v>14715812.5</v>
          </cell>
          <cell r="K68">
            <v>14715812.5</v>
          </cell>
          <cell r="L68">
            <v>14715812.5</v>
          </cell>
          <cell r="M68">
            <v>14715812.5</v>
          </cell>
          <cell r="N68">
            <v>176589750.00000003</v>
          </cell>
        </row>
        <row r="69">
          <cell r="A69" t="str">
            <v>Total cost of goods</v>
          </cell>
          <cell r="B69">
            <v>10943050.033333333</v>
          </cell>
          <cell r="C69">
            <v>10943050.033333333</v>
          </cell>
          <cell r="D69">
            <v>10943050.033333333</v>
          </cell>
          <cell r="E69">
            <v>10943050.033333333</v>
          </cell>
          <cell r="F69">
            <v>10943050.033333333</v>
          </cell>
          <cell r="G69">
            <v>10943050.033333333</v>
          </cell>
          <cell r="H69">
            <v>10943050.033333333</v>
          </cell>
          <cell r="I69">
            <v>10943050.033333333</v>
          </cell>
          <cell r="J69">
            <v>10943050.033333333</v>
          </cell>
          <cell r="K69">
            <v>10943050.033333333</v>
          </cell>
          <cell r="L69">
            <v>10943050.033333333</v>
          </cell>
          <cell r="M69">
            <v>10943050.033333333</v>
          </cell>
          <cell r="N69">
            <v>131316600.40000001</v>
          </cell>
        </row>
        <row r="70">
          <cell r="A70" t="str">
            <v>Total net sales</v>
          </cell>
          <cell r="B70">
            <v>3772762.4666666677</v>
          </cell>
          <cell r="C70">
            <v>3772762.4666666677</v>
          </cell>
          <cell r="D70">
            <v>3772762.4666666677</v>
          </cell>
          <cell r="E70">
            <v>3772762.4666666677</v>
          </cell>
          <cell r="F70">
            <v>3772762.4666666677</v>
          </cell>
          <cell r="G70">
            <v>3772762.4666666677</v>
          </cell>
          <cell r="H70">
            <v>3772762.4666666677</v>
          </cell>
          <cell r="I70">
            <v>3772762.4666666677</v>
          </cell>
          <cell r="J70">
            <v>3772762.4666666677</v>
          </cell>
          <cell r="K70">
            <v>3772762.4666666677</v>
          </cell>
          <cell r="L70">
            <v>3772762.4666666677</v>
          </cell>
          <cell r="M70">
            <v>3772762.4666666677</v>
          </cell>
          <cell r="N70">
            <v>45273149.600000009</v>
          </cell>
        </row>
        <row r="71">
          <cell r="A71" t="str">
            <v>Total HST</v>
          </cell>
          <cell r="B71">
            <v>1765897.5000000002</v>
          </cell>
          <cell r="C71">
            <v>1765897.5000000002</v>
          </cell>
          <cell r="D71">
            <v>1765897.5000000002</v>
          </cell>
          <cell r="E71">
            <v>1765897.5000000002</v>
          </cell>
          <cell r="F71">
            <v>1765897.5000000002</v>
          </cell>
          <cell r="G71">
            <v>1765897.5000000002</v>
          </cell>
          <cell r="H71">
            <v>1765897.5000000002</v>
          </cell>
          <cell r="I71">
            <v>1765897.5000000002</v>
          </cell>
          <cell r="J71">
            <v>1765897.5000000002</v>
          </cell>
          <cell r="K71">
            <v>1765897.5000000002</v>
          </cell>
          <cell r="L71">
            <v>1765897.5000000002</v>
          </cell>
          <cell r="M71">
            <v>1765897.5000000002</v>
          </cell>
          <cell r="N71">
            <v>21190770.000000004</v>
          </cell>
        </row>
        <row r="72">
          <cell r="A72" t="str">
            <v>Total sales incl. HST</v>
          </cell>
          <cell r="B72">
            <v>16481710.000000004</v>
          </cell>
          <cell r="C72">
            <v>16481710.000000004</v>
          </cell>
          <cell r="D72">
            <v>16481710.000000004</v>
          </cell>
          <cell r="E72">
            <v>16481710.000000004</v>
          </cell>
          <cell r="F72">
            <v>16481710.000000004</v>
          </cell>
          <cell r="G72">
            <v>16481710.000000004</v>
          </cell>
          <cell r="H72">
            <v>16481710.000000004</v>
          </cell>
          <cell r="I72">
            <v>16481710.000000004</v>
          </cell>
          <cell r="J72">
            <v>16481710.000000004</v>
          </cell>
          <cell r="K72">
            <v>16481710.000000004</v>
          </cell>
          <cell r="L72">
            <v>16481710.000000004</v>
          </cell>
          <cell r="M72">
            <v>16481710.000000004</v>
          </cell>
          <cell r="N72">
            <v>197780520.00000003</v>
          </cell>
        </row>
        <row r="96">
          <cell r="A96">
            <v>2011</v>
          </cell>
        </row>
        <row r="97">
          <cell r="A97" t="str">
            <v>(CAD$)</v>
          </cell>
          <cell r="N97" t="str">
            <v>West Mountain / Quantum Murray LP</v>
          </cell>
        </row>
        <row r="98">
          <cell r="A98" t="str">
            <v>Month</v>
          </cell>
          <cell r="B98" t="str">
            <v>Jun</v>
          </cell>
          <cell r="C98" t="str">
            <v>Jul</v>
          </cell>
          <cell r="D98" t="str">
            <v>Aug</v>
          </cell>
          <cell r="E98" t="str">
            <v>Sep</v>
          </cell>
          <cell r="F98" t="str">
            <v>Oct</v>
          </cell>
          <cell r="G98" t="str">
            <v>Nov</v>
          </cell>
          <cell r="H98" t="str">
            <v>Dec</v>
          </cell>
          <cell r="I98" t="str">
            <v>Jan</v>
          </cell>
          <cell r="J98" t="str">
            <v>Feb</v>
          </cell>
          <cell r="K98" t="str">
            <v>Mar</v>
          </cell>
          <cell r="L98" t="str">
            <v>Apr</v>
          </cell>
          <cell r="M98" t="str">
            <v>May</v>
          </cell>
          <cell r="N98" t="str">
            <v>Total</v>
          </cell>
        </row>
        <row r="99">
          <cell r="A99" t="str">
            <v>Environmental</v>
          </cell>
        </row>
        <row r="100">
          <cell r="A100" t="str">
            <v>Weighing %</v>
          </cell>
          <cell r="B100">
            <v>8.3333333333333343E-2</v>
          </cell>
          <cell r="C100">
            <v>8.3333333333333343E-2</v>
          </cell>
          <cell r="D100">
            <v>8.3333333333333343E-2</v>
          </cell>
          <cell r="E100">
            <v>8.3333333333333343E-2</v>
          </cell>
          <cell r="F100">
            <v>8.3333333333333343E-2</v>
          </cell>
          <cell r="G100">
            <v>8.3333333333333343E-2</v>
          </cell>
          <cell r="H100">
            <v>8.3333333333333343E-2</v>
          </cell>
          <cell r="I100">
            <v>8.3333333333333343E-2</v>
          </cell>
          <cell r="J100">
            <v>8.3333333333333343E-2</v>
          </cell>
          <cell r="K100">
            <v>8.3333333333333343E-2</v>
          </cell>
          <cell r="L100">
            <v>8.3333333333333343E-2</v>
          </cell>
          <cell r="M100">
            <v>8.3333333333333343E-2</v>
          </cell>
          <cell r="N100">
            <v>1.0000000000000002</v>
          </cell>
        </row>
        <row r="101">
          <cell r="A101" t="str">
            <v>QMLP</v>
          </cell>
          <cell r="B101">
            <v>6868741.666666667</v>
          </cell>
          <cell r="C101">
            <v>6868741.666666667</v>
          </cell>
          <cell r="D101">
            <v>6868741.666666667</v>
          </cell>
          <cell r="E101">
            <v>6868741.666666667</v>
          </cell>
          <cell r="F101">
            <v>6868741.666666667</v>
          </cell>
          <cell r="G101">
            <v>6868741.666666667</v>
          </cell>
          <cell r="H101">
            <v>6868741.666666667</v>
          </cell>
          <cell r="I101">
            <v>6868741.666666667</v>
          </cell>
          <cell r="J101">
            <v>6868741.666666667</v>
          </cell>
          <cell r="K101">
            <v>6868741.666666667</v>
          </cell>
          <cell r="L101">
            <v>6868741.666666667</v>
          </cell>
          <cell r="M101">
            <v>6868741.666666667</v>
          </cell>
          <cell r="N101">
            <v>82424900</v>
          </cell>
        </row>
        <row r="102">
          <cell r="A102" t="str">
            <v>West Mountain</v>
          </cell>
          <cell r="B102">
            <v>704703.12500000012</v>
          </cell>
          <cell r="C102">
            <v>704703.12500000012</v>
          </cell>
          <cell r="D102">
            <v>704703.12500000012</v>
          </cell>
          <cell r="E102">
            <v>704703.12500000012</v>
          </cell>
          <cell r="F102">
            <v>704703.12500000012</v>
          </cell>
          <cell r="G102">
            <v>704703.12500000012</v>
          </cell>
          <cell r="H102">
            <v>704703.12500000012</v>
          </cell>
          <cell r="I102">
            <v>704703.12500000012</v>
          </cell>
          <cell r="J102">
            <v>704703.12500000012</v>
          </cell>
          <cell r="K102">
            <v>704703.12500000012</v>
          </cell>
          <cell r="L102">
            <v>704703.12500000012</v>
          </cell>
          <cell r="M102">
            <v>704703.12500000012</v>
          </cell>
          <cell r="N102">
            <v>8456437.5000000019</v>
          </cell>
        </row>
        <row r="103">
          <cell r="A103" t="str">
            <v>Service 3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Subtotal</v>
          </cell>
          <cell r="B112">
            <v>7573444.791666667</v>
          </cell>
          <cell r="C112">
            <v>7573444.791666667</v>
          </cell>
          <cell r="D112">
            <v>7573444.791666667</v>
          </cell>
          <cell r="E112">
            <v>7573444.791666667</v>
          </cell>
          <cell r="F112">
            <v>7573444.791666667</v>
          </cell>
          <cell r="G112">
            <v>7573444.791666667</v>
          </cell>
          <cell r="H112">
            <v>7573444.791666667</v>
          </cell>
          <cell r="I112">
            <v>7573444.791666667</v>
          </cell>
          <cell r="J112">
            <v>7573444.791666667</v>
          </cell>
          <cell r="K112">
            <v>7573444.791666667</v>
          </cell>
          <cell r="L112">
            <v>7573444.791666667</v>
          </cell>
          <cell r="M112">
            <v>7573444.791666667</v>
          </cell>
          <cell r="N112">
            <v>90881337.5</v>
          </cell>
        </row>
        <row r="113">
          <cell r="A113" t="str">
            <v>Cost of goods %</v>
          </cell>
          <cell r="B113">
            <v>0.6227592593033745</v>
          </cell>
          <cell r="C113">
            <v>0.6227592593033745</v>
          </cell>
          <cell r="D113">
            <v>0.6227592593033745</v>
          </cell>
          <cell r="E113">
            <v>0.6227592593033745</v>
          </cell>
          <cell r="F113">
            <v>0.6227592593033745</v>
          </cell>
          <cell r="G113">
            <v>0.6227592593033745</v>
          </cell>
          <cell r="H113">
            <v>0.6227592593033745</v>
          </cell>
          <cell r="I113">
            <v>0.6227592593033745</v>
          </cell>
          <cell r="J113">
            <v>0.6227592593033745</v>
          </cell>
          <cell r="K113">
            <v>0.6227592593033745</v>
          </cell>
          <cell r="L113">
            <v>0.6227592593033745</v>
          </cell>
          <cell r="M113">
            <v>0.6227592593033745</v>
          </cell>
          <cell r="N113">
            <v>0.6227592593033745</v>
          </cell>
        </row>
        <row r="114">
          <cell r="A114" t="str">
            <v>Cost of goods</v>
          </cell>
          <cell r="B114">
            <v>4716432.8688333333</v>
          </cell>
          <cell r="C114">
            <v>4716432.8688333333</v>
          </cell>
          <cell r="D114">
            <v>4716432.8688333333</v>
          </cell>
          <cell r="E114">
            <v>4716432.8688333333</v>
          </cell>
          <cell r="F114">
            <v>4716432.8688333333</v>
          </cell>
          <cell r="G114">
            <v>4716432.8688333333</v>
          </cell>
          <cell r="H114">
            <v>4716432.8688333333</v>
          </cell>
          <cell r="I114">
            <v>4716432.8688333333</v>
          </cell>
          <cell r="J114">
            <v>4716432.8688333333</v>
          </cell>
          <cell r="K114">
            <v>4716432.8688333333</v>
          </cell>
          <cell r="L114">
            <v>4716432.8688333333</v>
          </cell>
          <cell r="M114">
            <v>4716432.8688333333</v>
          </cell>
          <cell r="N114">
            <v>56597194.425999992</v>
          </cell>
        </row>
        <row r="115">
          <cell r="A115" t="str">
            <v>Net sales</v>
          </cell>
          <cell r="B115">
            <v>2857011.9228333337</v>
          </cell>
          <cell r="C115">
            <v>2857011.9228333337</v>
          </cell>
          <cell r="D115">
            <v>2857011.9228333337</v>
          </cell>
          <cell r="E115">
            <v>2857011.9228333337</v>
          </cell>
          <cell r="F115">
            <v>2857011.9228333337</v>
          </cell>
          <cell r="G115">
            <v>2857011.9228333337</v>
          </cell>
          <cell r="H115">
            <v>2857011.9228333337</v>
          </cell>
          <cell r="I115">
            <v>2857011.9228333337</v>
          </cell>
          <cell r="J115">
            <v>2857011.9228333337</v>
          </cell>
          <cell r="K115">
            <v>2857011.9228333337</v>
          </cell>
          <cell r="L115">
            <v>2857011.9228333337</v>
          </cell>
          <cell r="M115">
            <v>2857011.9228333337</v>
          </cell>
          <cell r="N115">
            <v>34284143.074000008</v>
          </cell>
        </row>
        <row r="116">
          <cell r="A116" t="str">
            <v>HST</v>
          </cell>
          <cell r="B116">
            <v>908813.37500000012</v>
          </cell>
          <cell r="C116">
            <v>908813.37500000012</v>
          </cell>
          <cell r="D116">
            <v>908813.37500000012</v>
          </cell>
          <cell r="E116">
            <v>908813.37500000012</v>
          </cell>
          <cell r="F116">
            <v>908813.37500000012</v>
          </cell>
          <cell r="G116">
            <v>908813.37500000012</v>
          </cell>
          <cell r="H116">
            <v>908813.37500000012</v>
          </cell>
          <cell r="I116">
            <v>908813.37500000012</v>
          </cell>
          <cell r="J116">
            <v>908813.37500000012</v>
          </cell>
          <cell r="K116">
            <v>908813.37500000012</v>
          </cell>
          <cell r="L116">
            <v>908813.37500000012</v>
          </cell>
          <cell r="M116">
            <v>908813.37500000012</v>
          </cell>
          <cell r="N116">
            <v>10905760.500000002</v>
          </cell>
        </row>
        <row r="117">
          <cell r="A117" t="str">
            <v>Sales incl. HST</v>
          </cell>
          <cell r="B117">
            <v>8482258.1666666679</v>
          </cell>
          <cell r="C117">
            <v>8482258.1666666679</v>
          </cell>
          <cell r="D117">
            <v>8482258.1666666679</v>
          </cell>
          <cell r="E117">
            <v>8482258.1666666679</v>
          </cell>
          <cell r="F117">
            <v>8482258.1666666679</v>
          </cell>
          <cell r="G117">
            <v>8482258.1666666679</v>
          </cell>
          <cell r="H117">
            <v>8482258.1666666679</v>
          </cell>
          <cell r="I117">
            <v>8482258.1666666679</v>
          </cell>
          <cell r="J117">
            <v>8482258.1666666679</v>
          </cell>
          <cell r="K117">
            <v>8482258.1666666679</v>
          </cell>
          <cell r="L117">
            <v>8482258.1666666679</v>
          </cell>
          <cell r="M117">
            <v>8482258.1666666679</v>
          </cell>
          <cell r="N117">
            <v>101787098</v>
          </cell>
        </row>
        <row r="118">
          <cell r="A118" t="str">
            <v>Demolition</v>
          </cell>
        </row>
        <row r="119">
          <cell r="A119" t="str">
            <v>Weighing %</v>
          </cell>
          <cell r="B119">
            <v>8.3333333333333343E-2</v>
          </cell>
          <cell r="C119">
            <v>8.3333333333333343E-2</v>
          </cell>
          <cell r="D119">
            <v>8.3333333333333343E-2</v>
          </cell>
          <cell r="E119">
            <v>8.3333333333333343E-2</v>
          </cell>
          <cell r="F119">
            <v>8.3333333333333343E-2</v>
          </cell>
          <cell r="G119">
            <v>8.3333333333333343E-2</v>
          </cell>
          <cell r="H119">
            <v>8.3333333333333343E-2</v>
          </cell>
          <cell r="I119">
            <v>8.3333333333333343E-2</v>
          </cell>
          <cell r="J119">
            <v>8.3333333333333343E-2</v>
          </cell>
          <cell r="K119">
            <v>8.3333333333333343E-2</v>
          </cell>
          <cell r="L119">
            <v>8.3333333333333343E-2</v>
          </cell>
          <cell r="M119">
            <v>8.3333333333333343E-2</v>
          </cell>
          <cell r="N119">
            <v>1.0000000000000002</v>
          </cell>
        </row>
        <row r="120">
          <cell r="A120" t="str">
            <v>QMLP</v>
          </cell>
          <cell r="B120">
            <v>4302375.0000000009</v>
          </cell>
          <cell r="C120">
            <v>4302375.0000000009</v>
          </cell>
          <cell r="D120">
            <v>4302375.0000000009</v>
          </cell>
          <cell r="E120">
            <v>4302375.0000000009</v>
          </cell>
          <cell r="F120">
            <v>4302375.0000000009</v>
          </cell>
          <cell r="G120">
            <v>4302375.0000000009</v>
          </cell>
          <cell r="H120">
            <v>4302375.0000000009</v>
          </cell>
          <cell r="I120">
            <v>4302375.0000000009</v>
          </cell>
          <cell r="J120">
            <v>4302375.0000000009</v>
          </cell>
          <cell r="K120">
            <v>4302375.0000000009</v>
          </cell>
          <cell r="L120">
            <v>4302375.0000000009</v>
          </cell>
          <cell r="M120">
            <v>4302375.0000000009</v>
          </cell>
          <cell r="N120">
            <v>51628500.000000007</v>
          </cell>
        </row>
        <row r="121">
          <cell r="A121" t="str">
            <v>West Mountain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Service 3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Subtotal</v>
          </cell>
          <cell r="B131">
            <v>4302375.0000000009</v>
          </cell>
          <cell r="C131">
            <v>4302375.0000000009</v>
          </cell>
          <cell r="D131">
            <v>4302375.0000000009</v>
          </cell>
          <cell r="E131">
            <v>4302375.0000000009</v>
          </cell>
          <cell r="F131">
            <v>4302375.0000000009</v>
          </cell>
          <cell r="G131">
            <v>4302375.0000000009</v>
          </cell>
          <cell r="H131">
            <v>4302375.0000000009</v>
          </cell>
          <cell r="I131">
            <v>4302375.0000000009</v>
          </cell>
          <cell r="J131">
            <v>4302375.0000000009</v>
          </cell>
          <cell r="K131">
            <v>4302375.0000000009</v>
          </cell>
          <cell r="L131">
            <v>4302375.0000000009</v>
          </cell>
          <cell r="M131">
            <v>4302375.0000000009</v>
          </cell>
          <cell r="N131">
            <v>51628500.000000007</v>
          </cell>
        </row>
        <row r="132">
          <cell r="A132" t="str">
            <v>Cost of goods %</v>
          </cell>
          <cell r="B132">
            <v>0.79148115866236668</v>
          </cell>
          <cell r="C132">
            <v>0.79148115866236668</v>
          </cell>
          <cell r="D132">
            <v>0.79148115866236668</v>
          </cell>
          <cell r="E132">
            <v>0.79148115866236668</v>
          </cell>
          <cell r="F132">
            <v>0.79148115866236668</v>
          </cell>
          <cell r="G132">
            <v>0.79148115866236668</v>
          </cell>
          <cell r="H132">
            <v>0.79148115866236668</v>
          </cell>
          <cell r="I132">
            <v>0.79148115866236668</v>
          </cell>
          <cell r="J132">
            <v>0.79148115866236668</v>
          </cell>
          <cell r="K132">
            <v>0.79148115866236668</v>
          </cell>
          <cell r="L132">
            <v>0.79148115866236668</v>
          </cell>
          <cell r="M132">
            <v>0.79148115866236668</v>
          </cell>
          <cell r="N132">
            <v>0.79148115866236668</v>
          </cell>
        </row>
        <row r="133">
          <cell r="A133" t="str">
            <v>Cost of goods</v>
          </cell>
          <cell r="B133">
            <v>3405248.7500000005</v>
          </cell>
          <cell r="C133">
            <v>3405248.7500000005</v>
          </cell>
          <cell r="D133">
            <v>3405248.7500000005</v>
          </cell>
          <cell r="E133">
            <v>3405248.7500000005</v>
          </cell>
          <cell r="F133">
            <v>3405248.7500000005</v>
          </cell>
          <cell r="G133">
            <v>3405248.7500000005</v>
          </cell>
          <cell r="H133">
            <v>3405248.7500000005</v>
          </cell>
          <cell r="I133">
            <v>3405248.7500000005</v>
          </cell>
          <cell r="J133">
            <v>3405248.7500000005</v>
          </cell>
          <cell r="K133">
            <v>3405248.7500000005</v>
          </cell>
          <cell r="L133">
            <v>3405248.7500000005</v>
          </cell>
          <cell r="M133">
            <v>3405248.7500000005</v>
          </cell>
          <cell r="N133">
            <v>40862985.000000007</v>
          </cell>
        </row>
        <row r="134">
          <cell r="A134" t="str">
            <v>Net sales</v>
          </cell>
          <cell r="B134">
            <v>897126.25000000047</v>
          </cell>
          <cell r="C134">
            <v>897126.25000000047</v>
          </cell>
          <cell r="D134">
            <v>897126.25000000047</v>
          </cell>
          <cell r="E134">
            <v>897126.25000000047</v>
          </cell>
          <cell r="F134">
            <v>897126.25000000047</v>
          </cell>
          <cell r="G134">
            <v>897126.25000000047</v>
          </cell>
          <cell r="H134">
            <v>897126.25000000047</v>
          </cell>
          <cell r="I134">
            <v>897126.25000000047</v>
          </cell>
          <cell r="J134">
            <v>897126.25000000047</v>
          </cell>
          <cell r="K134">
            <v>897126.25000000047</v>
          </cell>
          <cell r="L134">
            <v>897126.25000000047</v>
          </cell>
          <cell r="M134">
            <v>897126.25000000047</v>
          </cell>
          <cell r="N134">
            <v>10765515</v>
          </cell>
        </row>
        <row r="135">
          <cell r="A135" t="str">
            <v>HST</v>
          </cell>
          <cell r="B135">
            <v>516285.00000000006</v>
          </cell>
          <cell r="C135">
            <v>516285.00000000006</v>
          </cell>
          <cell r="D135">
            <v>516285.00000000006</v>
          </cell>
          <cell r="E135">
            <v>516285.00000000006</v>
          </cell>
          <cell r="F135">
            <v>516285.00000000006</v>
          </cell>
          <cell r="G135">
            <v>516285.00000000006</v>
          </cell>
          <cell r="H135">
            <v>516285.00000000006</v>
          </cell>
          <cell r="I135">
            <v>516285.00000000006</v>
          </cell>
          <cell r="J135">
            <v>516285.00000000006</v>
          </cell>
          <cell r="K135">
            <v>516285.00000000006</v>
          </cell>
          <cell r="L135">
            <v>516285.00000000006</v>
          </cell>
          <cell r="M135">
            <v>516285.00000000006</v>
          </cell>
          <cell r="N135">
            <v>6195420.0000000009</v>
          </cell>
        </row>
        <row r="136">
          <cell r="A136" t="str">
            <v>Sales incl. HST</v>
          </cell>
          <cell r="B136">
            <v>4818660.0000000009</v>
          </cell>
          <cell r="C136">
            <v>4818660.0000000009</v>
          </cell>
          <cell r="D136">
            <v>4818660.0000000009</v>
          </cell>
          <cell r="E136">
            <v>4818660.0000000009</v>
          </cell>
          <cell r="F136">
            <v>4818660.0000000009</v>
          </cell>
          <cell r="G136">
            <v>4818660.0000000009</v>
          </cell>
          <cell r="H136">
            <v>4818660.0000000009</v>
          </cell>
          <cell r="I136">
            <v>4818660.0000000009</v>
          </cell>
          <cell r="J136">
            <v>4818660.0000000009</v>
          </cell>
          <cell r="K136">
            <v>4818660.0000000009</v>
          </cell>
          <cell r="L136">
            <v>4818660.0000000009</v>
          </cell>
          <cell r="M136">
            <v>4818660.0000000009</v>
          </cell>
          <cell r="N136">
            <v>57823920.000000007</v>
          </cell>
        </row>
        <row r="137">
          <cell r="A137" t="str">
            <v>Metals</v>
          </cell>
        </row>
        <row r="138">
          <cell r="A138" t="str">
            <v>Weighing %</v>
          </cell>
          <cell r="B138">
            <v>8.3333333333333343E-2</v>
          </cell>
          <cell r="C138">
            <v>8.3333333333333343E-2</v>
          </cell>
          <cell r="D138">
            <v>8.3333333333333343E-2</v>
          </cell>
          <cell r="E138">
            <v>8.3333333333333343E-2</v>
          </cell>
          <cell r="F138">
            <v>8.3333333333333343E-2</v>
          </cell>
          <cell r="G138">
            <v>8.3333333333333343E-2</v>
          </cell>
          <cell r="H138">
            <v>8.3333333333333343E-2</v>
          </cell>
          <cell r="I138">
            <v>8.3333333333333343E-2</v>
          </cell>
          <cell r="J138">
            <v>8.3333333333333343E-2</v>
          </cell>
          <cell r="K138">
            <v>8.3333333333333343E-2</v>
          </cell>
          <cell r="L138">
            <v>8.3333333333333343E-2</v>
          </cell>
          <cell r="M138">
            <v>8.3333333333333343E-2</v>
          </cell>
          <cell r="N138">
            <v>1.0000000000000002</v>
          </cell>
        </row>
        <row r="139">
          <cell r="A139" t="str">
            <v>QMLP</v>
          </cell>
          <cell r="B139">
            <v>3381700.0000000005</v>
          </cell>
          <cell r="C139">
            <v>3381700.0000000005</v>
          </cell>
          <cell r="D139">
            <v>3381700.0000000005</v>
          </cell>
          <cell r="E139">
            <v>3381700.0000000005</v>
          </cell>
          <cell r="F139">
            <v>3381700.0000000005</v>
          </cell>
          <cell r="G139">
            <v>3381700.0000000005</v>
          </cell>
          <cell r="H139">
            <v>3381700.0000000005</v>
          </cell>
          <cell r="I139">
            <v>3381700.0000000005</v>
          </cell>
          <cell r="J139">
            <v>3381700.0000000005</v>
          </cell>
          <cell r="K139">
            <v>3381700.0000000005</v>
          </cell>
          <cell r="L139">
            <v>3381700.0000000005</v>
          </cell>
          <cell r="M139">
            <v>3381700.0000000005</v>
          </cell>
          <cell r="N139">
            <v>40580400.000000007</v>
          </cell>
        </row>
        <row r="140">
          <cell r="A140" t="str">
            <v>West Mountain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Service 3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Subtotal</v>
          </cell>
          <cell r="B150">
            <v>3381700.0000000005</v>
          </cell>
          <cell r="C150">
            <v>3381700.0000000005</v>
          </cell>
          <cell r="D150">
            <v>3381700.0000000005</v>
          </cell>
          <cell r="E150">
            <v>3381700.0000000005</v>
          </cell>
          <cell r="F150">
            <v>3381700.0000000005</v>
          </cell>
          <cell r="G150">
            <v>3381700.0000000005</v>
          </cell>
          <cell r="H150">
            <v>3381700.0000000005</v>
          </cell>
          <cell r="I150">
            <v>3381700.0000000005</v>
          </cell>
          <cell r="J150">
            <v>3381700.0000000005</v>
          </cell>
          <cell r="K150">
            <v>3381700.0000000005</v>
          </cell>
          <cell r="L150">
            <v>3381700.0000000005</v>
          </cell>
          <cell r="M150">
            <v>3381700.0000000005</v>
          </cell>
          <cell r="N150">
            <v>40580400.000000007</v>
          </cell>
        </row>
        <row r="151">
          <cell r="A151" t="str">
            <v>Cost of goods %</v>
          </cell>
          <cell r="B151">
            <v>0.81908137918798241</v>
          </cell>
          <cell r="C151">
            <v>0.81908137918798241</v>
          </cell>
          <cell r="D151">
            <v>0.81908137918798241</v>
          </cell>
          <cell r="E151">
            <v>0.81908137918798241</v>
          </cell>
          <cell r="F151">
            <v>0.81908137918798241</v>
          </cell>
          <cell r="G151">
            <v>0.81908137918798241</v>
          </cell>
          <cell r="H151">
            <v>0.81908137918798241</v>
          </cell>
          <cell r="I151">
            <v>0.81908137918798241</v>
          </cell>
          <cell r="J151">
            <v>0.81908137918798241</v>
          </cell>
          <cell r="K151">
            <v>0.81908137918798241</v>
          </cell>
          <cell r="L151">
            <v>0.81908137918798241</v>
          </cell>
          <cell r="M151">
            <v>0.81908137918798241</v>
          </cell>
          <cell r="N151">
            <v>0.81908137918798241</v>
          </cell>
        </row>
        <row r="152">
          <cell r="A152" t="str">
            <v>Cost of goods</v>
          </cell>
          <cell r="B152">
            <v>2769887.5000000005</v>
          </cell>
          <cell r="C152">
            <v>2769887.5000000005</v>
          </cell>
          <cell r="D152">
            <v>2769887.5000000005</v>
          </cell>
          <cell r="E152">
            <v>2769887.5000000005</v>
          </cell>
          <cell r="F152">
            <v>2769887.5000000005</v>
          </cell>
          <cell r="G152">
            <v>2769887.5000000005</v>
          </cell>
          <cell r="H152">
            <v>2769887.5000000005</v>
          </cell>
          <cell r="I152">
            <v>2769887.5000000005</v>
          </cell>
          <cell r="J152">
            <v>2769887.5000000005</v>
          </cell>
          <cell r="K152">
            <v>2769887.5000000005</v>
          </cell>
          <cell r="L152">
            <v>2769887.5000000005</v>
          </cell>
          <cell r="M152">
            <v>2769887.5000000005</v>
          </cell>
          <cell r="N152">
            <v>33238650.000000007</v>
          </cell>
        </row>
        <row r="153">
          <cell r="A153" t="str">
            <v>Net sales</v>
          </cell>
          <cell r="B153">
            <v>611812.5</v>
          </cell>
          <cell r="C153">
            <v>611812.5</v>
          </cell>
          <cell r="D153">
            <v>611812.5</v>
          </cell>
          <cell r="E153">
            <v>611812.5</v>
          </cell>
          <cell r="F153">
            <v>611812.5</v>
          </cell>
          <cell r="G153">
            <v>611812.5</v>
          </cell>
          <cell r="H153">
            <v>611812.5</v>
          </cell>
          <cell r="I153">
            <v>611812.5</v>
          </cell>
          <cell r="J153">
            <v>611812.5</v>
          </cell>
          <cell r="K153">
            <v>611812.5</v>
          </cell>
          <cell r="L153">
            <v>611812.5</v>
          </cell>
          <cell r="M153">
            <v>611812.5</v>
          </cell>
          <cell r="N153">
            <v>7341750</v>
          </cell>
        </row>
        <row r="154">
          <cell r="A154" t="str">
            <v>HST</v>
          </cell>
          <cell r="B154">
            <v>405804.00000000006</v>
          </cell>
          <cell r="C154">
            <v>405804.00000000006</v>
          </cell>
          <cell r="D154">
            <v>405804.00000000006</v>
          </cell>
          <cell r="E154">
            <v>405804.00000000006</v>
          </cell>
          <cell r="F154">
            <v>405804.00000000006</v>
          </cell>
          <cell r="G154">
            <v>405804.00000000006</v>
          </cell>
          <cell r="H154">
            <v>405804.00000000006</v>
          </cell>
          <cell r="I154">
            <v>405804.00000000006</v>
          </cell>
          <cell r="J154">
            <v>405804.00000000006</v>
          </cell>
          <cell r="K154">
            <v>405804.00000000006</v>
          </cell>
          <cell r="L154">
            <v>405804.00000000006</v>
          </cell>
          <cell r="M154">
            <v>405804.00000000006</v>
          </cell>
          <cell r="N154">
            <v>4869648.0000000009</v>
          </cell>
        </row>
        <row r="155">
          <cell r="A155" t="str">
            <v>Sales incl. HST</v>
          </cell>
          <cell r="B155">
            <v>3787504.0000000005</v>
          </cell>
          <cell r="C155">
            <v>3787504.0000000005</v>
          </cell>
          <cell r="D155">
            <v>3787504.0000000005</v>
          </cell>
          <cell r="E155">
            <v>3787504.0000000005</v>
          </cell>
          <cell r="F155">
            <v>3787504.0000000005</v>
          </cell>
          <cell r="G155">
            <v>3787504.0000000005</v>
          </cell>
          <cell r="H155">
            <v>3787504.0000000005</v>
          </cell>
          <cell r="I155">
            <v>3787504.0000000005</v>
          </cell>
          <cell r="J155">
            <v>3787504.0000000005</v>
          </cell>
          <cell r="K155">
            <v>3787504.0000000005</v>
          </cell>
          <cell r="L155">
            <v>3787504.0000000005</v>
          </cell>
          <cell r="M155">
            <v>3787504.0000000005</v>
          </cell>
          <cell r="N155">
            <v>45450048.000000007</v>
          </cell>
        </row>
        <row r="157">
          <cell r="A157" t="str">
            <v>Overall total sales</v>
          </cell>
        </row>
        <row r="158">
          <cell r="A158" t="str">
            <v>Total gross sales</v>
          </cell>
          <cell r="B158">
            <v>15257519.791666668</v>
          </cell>
          <cell r="C158">
            <v>15257519.791666668</v>
          </cell>
          <cell r="D158">
            <v>15257519.791666668</v>
          </cell>
          <cell r="E158">
            <v>15257519.791666668</v>
          </cell>
          <cell r="F158">
            <v>15257519.791666668</v>
          </cell>
          <cell r="G158">
            <v>15257519.791666668</v>
          </cell>
          <cell r="H158">
            <v>15257519.791666668</v>
          </cell>
          <cell r="I158">
            <v>15257519.791666668</v>
          </cell>
          <cell r="J158">
            <v>15257519.791666668</v>
          </cell>
          <cell r="K158">
            <v>15257519.791666668</v>
          </cell>
          <cell r="L158">
            <v>15257519.791666668</v>
          </cell>
          <cell r="M158">
            <v>15257519.791666668</v>
          </cell>
          <cell r="N158">
            <v>183090237.5</v>
          </cell>
        </row>
        <row r="159">
          <cell r="A159" t="str">
            <v>Total cost of goods</v>
          </cell>
          <cell r="B159">
            <v>10891569.118833333</v>
          </cell>
          <cell r="C159">
            <v>10891569.118833333</v>
          </cell>
          <cell r="D159">
            <v>10891569.118833333</v>
          </cell>
          <cell r="E159">
            <v>10891569.118833333</v>
          </cell>
          <cell r="F159">
            <v>10891569.118833333</v>
          </cell>
          <cell r="G159">
            <v>10891569.118833333</v>
          </cell>
          <cell r="H159">
            <v>10891569.118833333</v>
          </cell>
          <cell r="I159">
            <v>10891569.118833333</v>
          </cell>
          <cell r="J159">
            <v>10891569.118833333</v>
          </cell>
          <cell r="K159">
            <v>10891569.118833333</v>
          </cell>
          <cell r="L159">
            <v>10891569.118833333</v>
          </cell>
          <cell r="M159">
            <v>10891569.118833333</v>
          </cell>
          <cell r="N159">
            <v>130698829.426</v>
          </cell>
        </row>
        <row r="160">
          <cell r="A160" t="str">
            <v>Total net sales</v>
          </cell>
          <cell r="B160">
            <v>4365950.6728333347</v>
          </cell>
          <cell r="C160">
            <v>4365950.6728333347</v>
          </cell>
          <cell r="D160">
            <v>4365950.6728333347</v>
          </cell>
          <cell r="E160">
            <v>4365950.6728333347</v>
          </cell>
          <cell r="F160">
            <v>4365950.6728333347</v>
          </cell>
          <cell r="G160">
            <v>4365950.6728333347</v>
          </cell>
          <cell r="H160">
            <v>4365950.6728333347</v>
          </cell>
          <cell r="I160">
            <v>4365950.6728333347</v>
          </cell>
          <cell r="J160">
            <v>4365950.6728333347</v>
          </cell>
          <cell r="K160">
            <v>4365950.6728333347</v>
          </cell>
          <cell r="L160">
            <v>4365950.6728333347</v>
          </cell>
          <cell r="M160">
            <v>4365950.6728333347</v>
          </cell>
          <cell r="N160">
            <v>52391408.074000008</v>
          </cell>
        </row>
        <row r="161">
          <cell r="A161" t="str">
            <v>Total HST</v>
          </cell>
          <cell r="B161">
            <v>1830902.3750000002</v>
          </cell>
          <cell r="C161">
            <v>1830902.3750000002</v>
          </cell>
          <cell r="D161">
            <v>1830902.3750000002</v>
          </cell>
          <cell r="E161">
            <v>1830902.3750000002</v>
          </cell>
          <cell r="F161">
            <v>1830902.3750000002</v>
          </cell>
          <cell r="G161">
            <v>1830902.3750000002</v>
          </cell>
          <cell r="H161">
            <v>1830902.3750000002</v>
          </cell>
          <cell r="I161">
            <v>1830902.3750000002</v>
          </cell>
          <cell r="J161">
            <v>1830902.3750000002</v>
          </cell>
          <cell r="K161">
            <v>1830902.3750000002</v>
          </cell>
          <cell r="L161">
            <v>1830902.3750000002</v>
          </cell>
          <cell r="M161">
            <v>1830902.3750000002</v>
          </cell>
          <cell r="N161">
            <v>21970828.500000004</v>
          </cell>
        </row>
        <row r="162">
          <cell r="A162" t="str">
            <v>Total sales incl. HST</v>
          </cell>
          <cell r="B162">
            <v>17088422.166666668</v>
          </cell>
          <cell r="C162">
            <v>17088422.166666668</v>
          </cell>
          <cell r="D162">
            <v>17088422.166666668</v>
          </cell>
          <cell r="E162">
            <v>17088422.166666668</v>
          </cell>
          <cell r="F162">
            <v>17088422.166666668</v>
          </cell>
          <cell r="G162">
            <v>17088422.166666668</v>
          </cell>
          <cell r="H162">
            <v>17088422.166666668</v>
          </cell>
          <cell r="I162">
            <v>17088422.166666668</v>
          </cell>
          <cell r="J162">
            <v>17088422.166666668</v>
          </cell>
          <cell r="K162">
            <v>17088422.166666668</v>
          </cell>
          <cell r="L162">
            <v>17088422.166666668</v>
          </cell>
          <cell r="M162">
            <v>17088422.166666668</v>
          </cell>
          <cell r="N162">
            <v>205061066</v>
          </cell>
        </row>
        <row r="185">
          <cell r="A185">
            <v>2012</v>
          </cell>
        </row>
        <row r="186">
          <cell r="A186" t="str">
            <v>(CAD$)</v>
          </cell>
          <cell r="N186" t="str">
            <v>West Mountain / Quantum Murray LP</v>
          </cell>
        </row>
        <row r="187">
          <cell r="A187" t="str">
            <v>Month</v>
          </cell>
          <cell r="B187" t="str">
            <v>Jun</v>
          </cell>
          <cell r="C187" t="str">
            <v>Jul</v>
          </cell>
          <cell r="D187" t="str">
            <v>Aug</v>
          </cell>
          <cell r="E187" t="str">
            <v>Sep</v>
          </cell>
          <cell r="F187" t="str">
            <v>Oct</v>
          </cell>
          <cell r="G187" t="str">
            <v>Nov</v>
          </cell>
          <cell r="H187" t="str">
            <v>Dec</v>
          </cell>
          <cell r="I187" t="str">
            <v>Jan</v>
          </cell>
          <cell r="J187" t="str">
            <v>Feb</v>
          </cell>
          <cell r="K187" t="str">
            <v>Mar</v>
          </cell>
          <cell r="L187" t="str">
            <v>Apr</v>
          </cell>
          <cell r="M187" t="str">
            <v>May</v>
          </cell>
          <cell r="N187" t="str">
            <v>Total</v>
          </cell>
        </row>
        <row r="188">
          <cell r="A188" t="str">
            <v>Environmental</v>
          </cell>
        </row>
        <row r="189">
          <cell r="A189" t="str">
            <v>Weighing %</v>
          </cell>
          <cell r="B189">
            <v>8.3333333333333343E-2</v>
          </cell>
          <cell r="C189">
            <v>8.3333333333333343E-2</v>
          </cell>
          <cell r="D189">
            <v>8.3333333333333343E-2</v>
          </cell>
          <cell r="E189">
            <v>8.3333333333333343E-2</v>
          </cell>
          <cell r="F189">
            <v>8.3333333333333343E-2</v>
          </cell>
          <cell r="G189">
            <v>8.3333333333333343E-2</v>
          </cell>
          <cell r="H189">
            <v>8.3333333333333343E-2</v>
          </cell>
          <cell r="I189">
            <v>8.3333333333333343E-2</v>
          </cell>
          <cell r="J189">
            <v>8.3333333333333343E-2</v>
          </cell>
          <cell r="K189">
            <v>8.3333333333333343E-2</v>
          </cell>
          <cell r="L189">
            <v>8.3333333333333343E-2</v>
          </cell>
          <cell r="M189">
            <v>8.3333333333333343E-2</v>
          </cell>
          <cell r="N189">
            <v>1.0000000000000002</v>
          </cell>
        </row>
        <row r="190">
          <cell r="A190" t="str">
            <v>QMLP</v>
          </cell>
          <cell r="B190">
            <v>7912012.083333334</v>
          </cell>
          <cell r="C190">
            <v>7912012.083333334</v>
          </cell>
          <cell r="D190">
            <v>7912012.083333334</v>
          </cell>
          <cell r="E190">
            <v>7912012.083333334</v>
          </cell>
          <cell r="F190">
            <v>7912012.083333334</v>
          </cell>
          <cell r="G190">
            <v>7912012.083333334</v>
          </cell>
          <cell r="H190">
            <v>7912012.083333334</v>
          </cell>
          <cell r="I190">
            <v>7912012.083333334</v>
          </cell>
          <cell r="J190">
            <v>7912012.083333334</v>
          </cell>
          <cell r="K190">
            <v>7912012.083333334</v>
          </cell>
          <cell r="L190">
            <v>7912012.083333334</v>
          </cell>
          <cell r="M190">
            <v>7912012.083333334</v>
          </cell>
          <cell r="N190">
            <v>94944145</v>
          </cell>
        </row>
        <row r="191">
          <cell r="A191" t="str">
            <v>West Mountain</v>
          </cell>
          <cell r="B191">
            <v>739938.28125000012</v>
          </cell>
          <cell r="C191">
            <v>739938.28125000012</v>
          </cell>
          <cell r="D191">
            <v>739938.28125000012</v>
          </cell>
          <cell r="E191">
            <v>739938.28125000012</v>
          </cell>
          <cell r="F191">
            <v>739938.28125000012</v>
          </cell>
          <cell r="G191">
            <v>739938.28125000012</v>
          </cell>
          <cell r="H191">
            <v>739938.28125000012</v>
          </cell>
          <cell r="I191">
            <v>739938.28125000012</v>
          </cell>
          <cell r="J191">
            <v>739938.28125000012</v>
          </cell>
          <cell r="K191">
            <v>739938.28125000012</v>
          </cell>
          <cell r="L191">
            <v>739938.28125000012</v>
          </cell>
          <cell r="M191">
            <v>739938.28125000012</v>
          </cell>
          <cell r="N191">
            <v>8879259.3750000019</v>
          </cell>
        </row>
        <row r="192">
          <cell r="A192" t="str">
            <v>Service 3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Subtotal</v>
          </cell>
          <cell r="B201">
            <v>8651950.364583334</v>
          </cell>
          <cell r="C201">
            <v>8651950.364583334</v>
          </cell>
          <cell r="D201">
            <v>8651950.364583334</v>
          </cell>
          <cell r="E201">
            <v>8651950.364583334</v>
          </cell>
          <cell r="F201">
            <v>8651950.364583334</v>
          </cell>
          <cell r="G201">
            <v>8651950.364583334</v>
          </cell>
          <cell r="H201">
            <v>8651950.364583334</v>
          </cell>
          <cell r="I201">
            <v>8651950.364583334</v>
          </cell>
          <cell r="J201">
            <v>8651950.364583334</v>
          </cell>
          <cell r="K201">
            <v>8651950.364583334</v>
          </cell>
          <cell r="L201">
            <v>8651950.364583334</v>
          </cell>
          <cell r="M201">
            <v>8651950.364583334</v>
          </cell>
          <cell r="N201">
            <v>103823404.375</v>
          </cell>
        </row>
        <row r="202">
          <cell r="A202" t="str">
            <v>Cost of goods %</v>
          </cell>
          <cell r="B202">
            <v>0.54562732201450215</v>
          </cell>
          <cell r="C202">
            <v>0.54562732201450215</v>
          </cell>
          <cell r="D202">
            <v>0.54562732201450215</v>
          </cell>
          <cell r="E202">
            <v>0.54562732201450215</v>
          </cell>
          <cell r="F202">
            <v>0.54562732201450215</v>
          </cell>
          <cell r="G202">
            <v>0.54562732201450215</v>
          </cell>
          <cell r="H202">
            <v>0.54562732201450215</v>
          </cell>
          <cell r="I202">
            <v>0.54562732201450215</v>
          </cell>
          <cell r="J202">
            <v>0.54562732201450215</v>
          </cell>
          <cell r="K202">
            <v>0.54562732201450215</v>
          </cell>
          <cell r="L202">
            <v>0.54562732201450215</v>
          </cell>
          <cell r="M202">
            <v>0.54562732201450215</v>
          </cell>
          <cell r="N202">
            <v>0.54562732201450215</v>
          </cell>
        </row>
        <row r="203">
          <cell r="A203" t="str">
            <v>Cost of goods</v>
          </cell>
          <cell r="B203">
            <v>4720740.5076299999</v>
          </cell>
          <cell r="C203">
            <v>4720740.5076299999</v>
          </cell>
          <cell r="D203">
            <v>4720740.5076299999</v>
          </cell>
          <cell r="E203">
            <v>4720740.5076299999</v>
          </cell>
          <cell r="F203">
            <v>4720740.5076299999</v>
          </cell>
          <cell r="G203">
            <v>4720740.5076299999</v>
          </cell>
          <cell r="H203">
            <v>4720740.5076299999</v>
          </cell>
          <cell r="I203">
            <v>4720740.5076299999</v>
          </cell>
          <cell r="J203">
            <v>4720740.5076299999</v>
          </cell>
          <cell r="K203">
            <v>4720740.5076299999</v>
          </cell>
          <cell r="L203">
            <v>4720740.5076299999</v>
          </cell>
          <cell r="M203">
            <v>4720740.5076299999</v>
          </cell>
          <cell r="N203">
            <v>56648886.091559999</v>
          </cell>
        </row>
        <row r="204">
          <cell r="A204" t="str">
            <v>Net sales</v>
          </cell>
          <cell r="B204">
            <v>3931209.8569533341</v>
          </cell>
          <cell r="C204">
            <v>3931209.8569533341</v>
          </cell>
          <cell r="D204">
            <v>3931209.8569533341</v>
          </cell>
          <cell r="E204">
            <v>3931209.8569533341</v>
          </cell>
          <cell r="F204">
            <v>3931209.8569533341</v>
          </cell>
          <cell r="G204">
            <v>3931209.8569533341</v>
          </cell>
          <cell r="H204">
            <v>3931209.8569533341</v>
          </cell>
          <cell r="I204">
            <v>3931209.8569533341</v>
          </cell>
          <cell r="J204">
            <v>3931209.8569533341</v>
          </cell>
          <cell r="K204">
            <v>3931209.8569533341</v>
          </cell>
          <cell r="L204">
            <v>3931209.8569533341</v>
          </cell>
          <cell r="M204">
            <v>3931209.8569533341</v>
          </cell>
          <cell r="N204">
            <v>47174518.283440001</v>
          </cell>
        </row>
        <row r="205">
          <cell r="A205" t="str">
            <v>HST</v>
          </cell>
          <cell r="B205">
            <v>1038234.0437500002</v>
          </cell>
          <cell r="C205">
            <v>1038234.0437500002</v>
          </cell>
          <cell r="D205">
            <v>1038234.0437500002</v>
          </cell>
          <cell r="E205">
            <v>1038234.0437500002</v>
          </cell>
          <cell r="F205">
            <v>1038234.0437500002</v>
          </cell>
          <cell r="G205">
            <v>1038234.0437500002</v>
          </cell>
          <cell r="H205">
            <v>1038234.0437500002</v>
          </cell>
          <cell r="I205">
            <v>1038234.0437500002</v>
          </cell>
          <cell r="J205">
            <v>1038234.0437500002</v>
          </cell>
          <cell r="K205">
            <v>1038234.0437500002</v>
          </cell>
          <cell r="L205">
            <v>1038234.0437500002</v>
          </cell>
          <cell r="M205">
            <v>1038234.0437500002</v>
          </cell>
          <cell r="N205">
            <v>12458808.525000002</v>
          </cell>
        </row>
        <row r="206">
          <cell r="A206" t="str">
            <v>Sales incl. HST</v>
          </cell>
          <cell r="B206">
            <v>9690184.4083333351</v>
          </cell>
          <cell r="C206">
            <v>9690184.4083333351</v>
          </cell>
          <cell r="D206">
            <v>9690184.4083333351</v>
          </cell>
          <cell r="E206">
            <v>9690184.4083333351</v>
          </cell>
          <cell r="F206">
            <v>9690184.4083333351</v>
          </cell>
          <cell r="G206">
            <v>9690184.4083333351</v>
          </cell>
          <cell r="H206">
            <v>9690184.4083333351</v>
          </cell>
          <cell r="I206">
            <v>9690184.4083333351</v>
          </cell>
          <cell r="J206">
            <v>9690184.4083333351</v>
          </cell>
          <cell r="K206">
            <v>9690184.4083333351</v>
          </cell>
          <cell r="L206">
            <v>9690184.4083333351</v>
          </cell>
          <cell r="M206">
            <v>9690184.4083333351</v>
          </cell>
          <cell r="N206">
            <v>116282212.90000001</v>
          </cell>
        </row>
        <row r="207">
          <cell r="A207" t="str">
            <v>Demolition</v>
          </cell>
        </row>
        <row r="208">
          <cell r="A208" t="str">
            <v>Weighing %</v>
          </cell>
          <cell r="B208">
            <v>8.3333333333333343E-2</v>
          </cell>
          <cell r="C208">
            <v>8.3333333333333343E-2</v>
          </cell>
          <cell r="D208">
            <v>8.3333333333333343E-2</v>
          </cell>
          <cell r="E208">
            <v>8.3333333333333343E-2</v>
          </cell>
          <cell r="F208">
            <v>8.3333333333333343E-2</v>
          </cell>
          <cell r="G208">
            <v>8.3333333333333343E-2</v>
          </cell>
          <cell r="H208">
            <v>8.3333333333333343E-2</v>
          </cell>
          <cell r="I208">
            <v>8.3333333333333343E-2</v>
          </cell>
          <cell r="J208">
            <v>8.3333333333333343E-2</v>
          </cell>
          <cell r="K208">
            <v>8.3333333333333343E-2</v>
          </cell>
          <cell r="L208">
            <v>8.3333333333333343E-2</v>
          </cell>
          <cell r="M208">
            <v>8.3333333333333343E-2</v>
          </cell>
          <cell r="N208">
            <v>1.0000000000000002</v>
          </cell>
        </row>
        <row r="209">
          <cell r="A209" t="str">
            <v>QMLP</v>
          </cell>
          <cell r="B209">
            <v>4517493.7500000009</v>
          </cell>
          <cell r="C209">
            <v>4517493.7500000009</v>
          </cell>
          <cell r="D209">
            <v>4517493.7500000009</v>
          </cell>
          <cell r="E209">
            <v>4517493.7500000009</v>
          </cell>
          <cell r="F209">
            <v>4517493.7500000009</v>
          </cell>
          <cell r="G209">
            <v>4517493.7500000009</v>
          </cell>
          <cell r="H209">
            <v>4517493.7500000009</v>
          </cell>
          <cell r="I209">
            <v>4517493.7500000009</v>
          </cell>
          <cell r="J209">
            <v>4517493.7500000009</v>
          </cell>
          <cell r="K209">
            <v>4517493.7500000009</v>
          </cell>
          <cell r="L209">
            <v>4517493.7500000009</v>
          </cell>
          <cell r="M209">
            <v>4517493.7500000009</v>
          </cell>
          <cell r="N209">
            <v>54209925.000000007</v>
          </cell>
        </row>
        <row r="210">
          <cell r="A210" t="str">
            <v>West Mountain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 t="str">
            <v>Service 3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>Subtotal</v>
          </cell>
          <cell r="B220">
            <v>4517493.7500000009</v>
          </cell>
          <cell r="C220">
            <v>4517493.7500000009</v>
          </cell>
          <cell r="D220">
            <v>4517493.7500000009</v>
          </cell>
          <cell r="E220">
            <v>4517493.7500000009</v>
          </cell>
          <cell r="F220">
            <v>4517493.7500000009</v>
          </cell>
          <cell r="G220">
            <v>4517493.7500000009</v>
          </cell>
          <cell r="H220">
            <v>4517493.7500000009</v>
          </cell>
          <cell r="I220">
            <v>4517493.7500000009</v>
          </cell>
          <cell r="J220">
            <v>4517493.7500000009</v>
          </cell>
          <cell r="K220">
            <v>4517493.7500000009</v>
          </cell>
          <cell r="L220">
            <v>4517493.7500000009</v>
          </cell>
          <cell r="M220">
            <v>4517493.7500000009</v>
          </cell>
          <cell r="N220">
            <v>54209925.000000007</v>
          </cell>
        </row>
        <row r="221">
          <cell r="A221" t="str">
            <v>Cost of goods %</v>
          </cell>
          <cell r="B221">
            <v>0.79901907445915121</v>
          </cell>
          <cell r="C221">
            <v>0.79901907445915121</v>
          </cell>
          <cell r="D221">
            <v>0.79901907445915121</v>
          </cell>
          <cell r="E221">
            <v>0.79901907445915121</v>
          </cell>
          <cell r="F221">
            <v>0.79901907445915121</v>
          </cell>
          <cell r="G221">
            <v>0.79901907445915121</v>
          </cell>
          <cell r="H221">
            <v>0.79901907445915121</v>
          </cell>
          <cell r="I221">
            <v>0.79901907445915121</v>
          </cell>
          <cell r="J221">
            <v>0.79901907445915121</v>
          </cell>
          <cell r="K221">
            <v>0.79901907445915121</v>
          </cell>
          <cell r="L221">
            <v>0.79901907445915121</v>
          </cell>
          <cell r="M221">
            <v>0.79901907445915121</v>
          </cell>
          <cell r="N221">
            <v>0.79901907445915121</v>
          </cell>
        </row>
        <row r="222">
          <cell r="A222" t="str">
            <v>Cost of goods</v>
          </cell>
          <cell r="B222">
            <v>3609563.6750000012</v>
          </cell>
          <cell r="C222">
            <v>3609563.6750000012</v>
          </cell>
          <cell r="D222">
            <v>3609563.6750000012</v>
          </cell>
          <cell r="E222">
            <v>3609563.6750000012</v>
          </cell>
          <cell r="F222">
            <v>3609563.6750000012</v>
          </cell>
          <cell r="G222">
            <v>3609563.6750000012</v>
          </cell>
          <cell r="H222">
            <v>3609563.6750000012</v>
          </cell>
          <cell r="I222">
            <v>3609563.6750000012</v>
          </cell>
          <cell r="J222">
            <v>3609563.6750000012</v>
          </cell>
          <cell r="K222">
            <v>3609563.6750000012</v>
          </cell>
          <cell r="L222">
            <v>3609563.6750000012</v>
          </cell>
          <cell r="M222">
            <v>3609563.6750000012</v>
          </cell>
          <cell r="N222">
            <v>43314764.100000009</v>
          </cell>
        </row>
        <row r="223">
          <cell r="A223" t="str">
            <v>Net sales</v>
          </cell>
          <cell r="B223">
            <v>907930.07499999972</v>
          </cell>
          <cell r="C223">
            <v>907930.07499999972</v>
          </cell>
          <cell r="D223">
            <v>907930.07499999972</v>
          </cell>
          <cell r="E223">
            <v>907930.07499999972</v>
          </cell>
          <cell r="F223">
            <v>907930.07499999972</v>
          </cell>
          <cell r="G223">
            <v>907930.07499999972</v>
          </cell>
          <cell r="H223">
            <v>907930.07499999972</v>
          </cell>
          <cell r="I223">
            <v>907930.07499999972</v>
          </cell>
          <cell r="J223">
            <v>907930.07499999972</v>
          </cell>
          <cell r="K223">
            <v>907930.07499999972</v>
          </cell>
          <cell r="L223">
            <v>907930.07499999972</v>
          </cell>
          <cell r="M223">
            <v>907930.07499999972</v>
          </cell>
          <cell r="N223">
            <v>10895160.899999999</v>
          </cell>
        </row>
        <row r="224">
          <cell r="A224" t="str">
            <v>HST</v>
          </cell>
          <cell r="B224">
            <v>542099.25000000012</v>
          </cell>
          <cell r="C224">
            <v>542099.25000000012</v>
          </cell>
          <cell r="D224">
            <v>542099.25000000012</v>
          </cell>
          <cell r="E224">
            <v>542099.25000000012</v>
          </cell>
          <cell r="F224">
            <v>542099.25000000012</v>
          </cell>
          <cell r="G224">
            <v>542099.25000000012</v>
          </cell>
          <cell r="H224">
            <v>542099.25000000012</v>
          </cell>
          <cell r="I224">
            <v>542099.25000000012</v>
          </cell>
          <cell r="J224">
            <v>542099.25000000012</v>
          </cell>
          <cell r="K224">
            <v>542099.25000000012</v>
          </cell>
          <cell r="L224">
            <v>542099.25000000012</v>
          </cell>
          <cell r="M224">
            <v>542099.25000000012</v>
          </cell>
          <cell r="N224">
            <v>6505191.0000000019</v>
          </cell>
        </row>
        <row r="225">
          <cell r="A225" t="str">
            <v>Sales incl. HST</v>
          </cell>
          <cell r="B225">
            <v>5059593.0000000009</v>
          </cell>
          <cell r="C225">
            <v>5059593.0000000009</v>
          </cell>
          <cell r="D225">
            <v>5059593.0000000009</v>
          </cell>
          <cell r="E225">
            <v>5059593.0000000009</v>
          </cell>
          <cell r="F225">
            <v>5059593.0000000009</v>
          </cell>
          <cell r="G225">
            <v>5059593.0000000009</v>
          </cell>
          <cell r="H225">
            <v>5059593.0000000009</v>
          </cell>
          <cell r="I225">
            <v>5059593.0000000009</v>
          </cell>
          <cell r="J225">
            <v>5059593.0000000009</v>
          </cell>
          <cell r="K225">
            <v>5059593.0000000009</v>
          </cell>
          <cell r="L225">
            <v>5059593.0000000009</v>
          </cell>
          <cell r="M225">
            <v>5059593.0000000009</v>
          </cell>
          <cell r="N225">
            <v>60715116.000000007</v>
          </cell>
        </row>
        <row r="226">
          <cell r="A226" t="str">
            <v>Metals</v>
          </cell>
        </row>
        <row r="227">
          <cell r="A227" t="str">
            <v>Weighing %</v>
          </cell>
          <cell r="B227">
            <v>8.3333333333333343E-2</v>
          </cell>
          <cell r="C227">
            <v>8.3333333333333343E-2</v>
          </cell>
          <cell r="D227">
            <v>8.3333333333333343E-2</v>
          </cell>
          <cell r="E227">
            <v>8.3333333333333343E-2</v>
          </cell>
          <cell r="F227">
            <v>8.3333333333333343E-2</v>
          </cell>
          <cell r="G227">
            <v>8.3333333333333343E-2</v>
          </cell>
          <cell r="H227">
            <v>8.3333333333333343E-2</v>
          </cell>
          <cell r="I227">
            <v>8.3333333333333343E-2</v>
          </cell>
          <cell r="J227">
            <v>8.3333333333333343E-2</v>
          </cell>
          <cell r="K227">
            <v>8.3333333333333343E-2</v>
          </cell>
          <cell r="L227">
            <v>8.3333333333333343E-2</v>
          </cell>
          <cell r="M227">
            <v>8.3333333333333343E-2</v>
          </cell>
          <cell r="N227">
            <v>1.0000000000000002</v>
          </cell>
        </row>
        <row r="228">
          <cell r="A228" t="str">
            <v>QMLP</v>
          </cell>
          <cell r="B228">
            <v>3550785.0000000005</v>
          </cell>
          <cell r="C228">
            <v>3550785.0000000005</v>
          </cell>
          <cell r="D228">
            <v>3550785.0000000005</v>
          </cell>
          <cell r="E228">
            <v>3550785.0000000005</v>
          </cell>
          <cell r="F228">
            <v>3550785.0000000005</v>
          </cell>
          <cell r="G228">
            <v>3550785.0000000005</v>
          </cell>
          <cell r="H228">
            <v>3550785.0000000005</v>
          </cell>
          <cell r="I228">
            <v>3550785.0000000005</v>
          </cell>
          <cell r="J228">
            <v>3550785.0000000005</v>
          </cell>
          <cell r="K228">
            <v>3550785.0000000005</v>
          </cell>
          <cell r="L228">
            <v>3550785.0000000005</v>
          </cell>
          <cell r="M228">
            <v>3550785.0000000005</v>
          </cell>
          <cell r="N228">
            <v>42609420.000000007</v>
          </cell>
        </row>
        <row r="229">
          <cell r="A229" t="str">
            <v>West Mountain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 t="str">
            <v>Service 3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Subtotal</v>
          </cell>
          <cell r="B239">
            <v>3550785.0000000005</v>
          </cell>
          <cell r="C239">
            <v>3550785.0000000005</v>
          </cell>
          <cell r="D239">
            <v>3550785.0000000005</v>
          </cell>
          <cell r="E239">
            <v>3550785.0000000005</v>
          </cell>
          <cell r="F239">
            <v>3550785.0000000005</v>
          </cell>
          <cell r="G239">
            <v>3550785.0000000005</v>
          </cell>
          <cell r="H239">
            <v>3550785.0000000005</v>
          </cell>
          <cell r="I239">
            <v>3550785.0000000005</v>
          </cell>
          <cell r="J239">
            <v>3550785.0000000005</v>
          </cell>
          <cell r="K239">
            <v>3550785.0000000005</v>
          </cell>
          <cell r="L239">
            <v>3550785.0000000005</v>
          </cell>
          <cell r="M239">
            <v>3550785.0000000005</v>
          </cell>
          <cell r="N239">
            <v>42609420.000000007</v>
          </cell>
        </row>
        <row r="240">
          <cell r="A240" t="str">
            <v>Cost of goods %</v>
          </cell>
          <cell r="B240">
            <v>0.82688215422786793</v>
          </cell>
          <cell r="C240">
            <v>0.82688215422786793</v>
          </cell>
          <cell r="D240">
            <v>0.82688215422786793</v>
          </cell>
          <cell r="E240">
            <v>0.82688215422786793</v>
          </cell>
          <cell r="F240">
            <v>0.82688215422786793</v>
          </cell>
          <cell r="G240">
            <v>0.82688215422786793</v>
          </cell>
          <cell r="H240">
            <v>0.82688215422786793</v>
          </cell>
          <cell r="I240">
            <v>0.82688215422786793</v>
          </cell>
          <cell r="J240">
            <v>0.82688215422786793</v>
          </cell>
          <cell r="K240">
            <v>0.82688215422786793</v>
          </cell>
          <cell r="L240">
            <v>0.82688215422786793</v>
          </cell>
          <cell r="M240">
            <v>0.82688215422786793</v>
          </cell>
          <cell r="N240">
            <v>0.82688215422786793</v>
          </cell>
        </row>
        <row r="241">
          <cell r="A241" t="str">
            <v>Cost of goods</v>
          </cell>
          <cell r="B241">
            <v>2936080.7500000005</v>
          </cell>
          <cell r="C241">
            <v>2936080.7500000005</v>
          </cell>
          <cell r="D241">
            <v>2936080.7500000005</v>
          </cell>
          <cell r="E241">
            <v>2936080.7500000005</v>
          </cell>
          <cell r="F241">
            <v>2936080.7500000005</v>
          </cell>
          <cell r="G241">
            <v>2936080.7500000005</v>
          </cell>
          <cell r="H241">
            <v>2936080.7500000005</v>
          </cell>
          <cell r="I241">
            <v>2936080.7500000005</v>
          </cell>
          <cell r="J241">
            <v>2936080.7500000005</v>
          </cell>
          <cell r="K241">
            <v>2936080.7500000005</v>
          </cell>
          <cell r="L241">
            <v>2936080.7500000005</v>
          </cell>
          <cell r="M241">
            <v>2936080.7500000005</v>
          </cell>
          <cell r="N241">
            <v>35232969.000000007</v>
          </cell>
        </row>
        <row r="242">
          <cell r="A242" t="str">
            <v>Net sales</v>
          </cell>
          <cell r="B242">
            <v>614704.25</v>
          </cell>
          <cell r="C242">
            <v>614704.25</v>
          </cell>
          <cell r="D242">
            <v>614704.25</v>
          </cell>
          <cell r="E242">
            <v>614704.25</v>
          </cell>
          <cell r="F242">
            <v>614704.25</v>
          </cell>
          <cell r="G242">
            <v>614704.25</v>
          </cell>
          <cell r="H242">
            <v>614704.25</v>
          </cell>
          <cell r="I242">
            <v>614704.25</v>
          </cell>
          <cell r="J242">
            <v>614704.25</v>
          </cell>
          <cell r="K242">
            <v>614704.25</v>
          </cell>
          <cell r="L242">
            <v>614704.25</v>
          </cell>
          <cell r="M242">
            <v>614704.25</v>
          </cell>
          <cell r="N242">
            <v>7376451</v>
          </cell>
        </row>
        <row r="243">
          <cell r="A243" t="str">
            <v>HST</v>
          </cell>
          <cell r="B243">
            <v>426094.2</v>
          </cell>
          <cell r="C243">
            <v>426094.2</v>
          </cell>
          <cell r="D243">
            <v>426094.2</v>
          </cell>
          <cell r="E243">
            <v>426094.2</v>
          </cell>
          <cell r="F243">
            <v>426094.2</v>
          </cell>
          <cell r="G243">
            <v>426094.2</v>
          </cell>
          <cell r="H243">
            <v>426094.2</v>
          </cell>
          <cell r="I243">
            <v>426094.2</v>
          </cell>
          <cell r="J243">
            <v>426094.2</v>
          </cell>
          <cell r="K243">
            <v>426094.2</v>
          </cell>
          <cell r="L243">
            <v>426094.2</v>
          </cell>
          <cell r="M243">
            <v>426094.2</v>
          </cell>
          <cell r="N243">
            <v>5113130.4000000004</v>
          </cell>
        </row>
        <row r="244">
          <cell r="A244" t="str">
            <v>Sales incl. HST</v>
          </cell>
          <cell r="B244">
            <v>3976879.2000000007</v>
          </cell>
          <cell r="C244">
            <v>3976879.2000000007</v>
          </cell>
          <cell r="D244">
            <v>3976879.2000000007</v>
          </cell>
          <cell r="E244">
            <v>3976879.2000000007</v>
          </cell>
          <cell r="F244">
            <v>3976879.2000000007</v>
          </cell>
          <cell r="G244">
            <v>3976879.2000000007</v>
          </cell>
          <cell r="H244">
            <v>3976879.2000000007</v>
          </cell>
          <cell r="I244">
            <v>3976879.2000000007</v>
          </cell>
          <cell r="J244">
            <v>3976879.2000000007</v>
          </cell>
          <cell r="K244">
            <v>3976879.2000000007</v>
          </cell>
          <cell r="L244">
            <v>3976879.2000000007</v>
          </cell>
          <cell r="M244">
            <v>3976879.2000000007</v>
          </cell>
          <cell r="N244">
            <v>47722550.400000006</v>
          </cell>
        </row>
        <row r="246">
          <cell r="A246" t="str">
            <v>Overall total sales</v>
          </cell>
        </row>
        <row r="247">
          <cell r="A247" t="str">
            <v>Total gross sales</v>
          </cell>
          <cell r="B247">
            <v>16720229.114583336</v>
          </cell>
          <cell r="C247">
            <v>16720229.114583336</v>
          </cell>
          <cell r="D247">
            <v>16720229.114583336</v>
          </cell>
          <cell r="E247">
            <v>16720229.114583336</v>
          </cell>
          <cell r="F247">
            <v>16720229.114583336</v>
          </cell>
          <cell r="G247">
            <v>16720229.114583336</v>
          </cell>
          <cell r="H247">
            <v>16720229.114583336</v>
          </cell>
          <cell r="I247">
            <v>16720229.114583336</v>
          </cell>
          <cell r="J247">
            <v>16720229.114583336</v>
          </cell>
          <cell r="K247">
            <v>16720229.114583336</v>
          </cell>
          <cell r="L247">
            <v>16720229.114583336</v>
          </cell>
          <cell r="M247">
            <v>16720229.114583336</v>
          </cell>
          <cell r="N247">
            <v>200642749.375</v>
          </cell>
        </row>
        <row r="248">
          <cell r="A248" t="str">
            <v>Total cost of goods</v>
          </cell>
          <cell r="B248">
            <v>11266384.932630001</v>
          </cell>
          <cell r="C248">
            <v>11266384.932630001</v>
          </cell>
          <cell r="D248">
            <v>11266384.932630001</v>
          </cell>
          <cell r="E248">
            <v>11266384.932630001</v>
          </cell>
          <cell r="F248">
            <v>11266384.932630001</v>
          </cell>
          <cell r="G248">
            <v>11266384.932630001</v>
          </cell>
          <cell r="H248">
            <v>11266384.932630001</v>
          </cell>
          <cell r="I248">
            <v>11266384.932630001</v>
          </cell>
          <cell r="J248">
            <v>11266384.932630001</v>
          </cell>
          <cell r="K248">
            <v>11266384.932630001</v>
          </cell>
          <cell r="L248">
            <v>11266384.932630001</v>
          </cell>
          <cell r="M248">
            <v>11266384.932630001</v>
          </cell>
          <cell r="N248">
            <v>135196619.19156</v>
          </cell>
        </row>
        <row r="249">
          <cell r="A249" t="str">
            <v>Total net sales</v>
          </cell>
          <cell r="B249">
            <v>5453844.1819533333</v>
          </cell>
          <cell r="C249">
            <v>5453844.1819533333</v>
          </cell>
          <cell r="D249">
            <v>5453844.1819533333</v>
          </cell>
          <cell r="E249">
            <v>5453844.1819533333</v>
          </cell>
          <cell r="F249">
            <v>5453844.1819533333</v>
          </cell>
          <cell r="G249">
            <v>5453844.1819533333</v>
          </cell>
          <cell r="H249">
            <v>5453844.1819533333</v>
          </cell>
          <cell r="I249">
            <v>5453844.1819533333</v>
          </cell>
          <cell r="J249">
            <v>5453844.1819533333</v>
          </cell>
          <cell r="K249">
            <v>5453844.1819533333</v>
          </cell>
          <cell r="L249">
            <v>5453844.1819533333</v>
          </cell>
          <cell r="M249">
            <v>5453844.1819533333</v>
          </cell>
          <cell r="N249">
            <v>65446130.18344</v>
          </cell>
        </row>
        <row r="250">
          <cell r="A250" t="str">
            <v>Total HST</v>
          </cell>
          <cell r="B250">
            <v>2006427.4937500001</v>
          </cell>
          <cell r="C250">
            <v>2006427.4937500001</v>
          </cell>
          <cell r="D250">
            <v>2006427.4937500001</v>
          </cell>
          <cell r="E250">
            <v>2006427.4937500001</v>
          </cell>
          <cell r="F250">
            <v>2006427.4937500001</v>
          </cell>
          <cell r="G250">
            <v>2006427.4937500001</v>
          </cell>
          <cell r="H250">
            <v>2006427.4937500001</v>
          </cell>
          <cell r="I250">
            <v>2006427.4937500001</v>
          </cell>
          <cell r="J250">
            <v>2006427.4937500001</v>
          </cell>
          <cell r="K250">
            <v>2006427.4937500001</v>
          </cell>
          <cell r="L250">
            <v>2006427.4937500001</v>
          </cell>
          <cell r="M250">
            <v>2006427.4937500001</v>
          </cell>
          <cell r="N250">
            <v>24077129.925000004</v>
          </cell>
        </row>
        <row r="251">
          <cell r="A251" t="str">
            <v>Total sales incl. HST</v>
          </cell>
          <cell r="B251">
            <v>18726656.608333334</v>
          </cell>
          <cell r="C251">
            <v>18726656.608333334</v>
          </cell>
          <cell r="D251">
            <v>18726656.608333334</v>
          </cell>
          <cell r="E251">
            <v>18726656.608333334</v>
          </cell>
          <cell r="F251">
            <v>18726656.608333334</v>
          </cell>
          <cell r="G251">
            <v>18726656.608333334</v>
          </cell>
          <cell r="H251">
            <v>18726656.608333334</v>
          </cell>
          <cell r="I251">
            <v>18726656.608333334</v>
          </cell>
          <cell r="J251">
            <v>18726656.608333334</v>
          </cell>
          <cell r="K251">
            <v>18726656.608333334</v>
          </cell>
          <cell r="L251">
            <v>18726656.608333334</v>
          </cell>
          <cell r="M251">
            <v>18726656.608333334</v>
          </cell>
          <cell r="N251">
            <v>224719879.30000001</v>
          </cell>
        </row>
      </sheetData>
      <sheetData sheetId="19">
        <row r="6">
          <cell r="A6" t="str">
            <v>(CAD$)</v>
          </cell>
          <cell r="P6" t="str">
            <v>West Mountain / Quantum Murray LP</v>
          </cell>
        </row>
        <row r="7">
          <cell r="B7" t="str">
            <v>1st qtr.</v>
          </cell>
          <cell r="C7" t="str">
            <v>2nd qtr.</v>
          </cell>
          <cell r="D7" t="str">
            <v>3rd qtr.</v>
          </cell>
          <cell r="E7" t="str">
            <v>4th qtr.</v>
          </cell>
          <cell r="F7">
            <v>2010</v>
          </cell>
          <cell r="G7" t="str">
            <v>1st qtr.</v>
          </cell>
          <cell r="H7" t="str">
            <v>2nd qtr.</v>
          </cell>
          <cell r="I7" t="str">
            <v>3rd qtr.</v>
          </cell>
          <cell r="J7" t="str">
            <v>4th qtr.</v>
          </cell>
          <cell r="K7">
            <v>2011</v>
          </cell>
          <cell r="L7" t="str">
            <v>1st qtr.</v>
          </cell>
          <cell r="M7" t="str">
            <v>2nd qtr.</v>
          </cell>
          <cell r="N7" t="str">
            <v>3rd qtr.</v>
          </cell>
          <cell r="O7" t="str">
            <v>4th qtr.</v>
          </cell>
          <cell r="P7">
            <v>2012</v>
          </cell>
        </row>
        <row r="8">
          <cell r="A8" t="str">
            <v>Environmental</v>
          </cell>
        </row>
        <row r="9">
          <cell r="A9" t="str">
            <v>Weighing %</v>
          </cell>
          <cell r="B9">
            <v>0.25</v>
          </cell>
          <cell r="C9">
            <v>0.25</v>
          </cell>
          <cell r="D9">
            <v>0.25</v>
          </cell>
          <cell r="E9">
            <v>0.25</v>
          </cell>
          <cell r="F9">
            <v>1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1</v>
          </cell>
          <cell r="L9">
            <v>0.25</v>
          </cell>
          <cell r="M9">
            <v>0.25</v>
          </cell>
          <cell r="N9">
            <v>0.25</v>
          </cell>
          <cell r="O9">
            <v>0.25</v>
          </cell>
          <cell r="P9">
            <v>1</v>
          </cell>
        </row>
        <row r="10">
          <cell r="A10" t="str">
            <v>QMLP</v>
          </cell>
          <cell r="B10">
            <v>20179500.000000004</v>
          </cell>
          <cell r="C10">
            <v>20179500.000000004</v>
          </cell>
          <cell r="D10">
            <v>20179500.000000004</v>
          </cell>
          <cell r="E10">
            <v>20179500.000000004</v>
          </cell>
          <cell r="F10">
            <v>80718000.000000015</v>
          </cell>
          <cell r="G10">
            <v>20606225</v>
          </cell>
          <cell r="H10">
            <v>20606225</v>
          </cell>
          <cell r="I10">
            <v>20606225</v>
          </cell>
          <cell r="J10">
            <v>20606225</v>
          </cell>
          <cell r="K10">
            <v>82424900</v>
          </cell>
          <cell r="L10">
            <v>23736036.25</v>
          </cell>
          <cell r="M10">
            <v>23736036.25</v>
          </cell>
          <cell r="N10">
            <v>23736036.25</v>
          </cell>
          <cell r="O10">
            <v>23736036.25</v>
          </cell>
          <cell r="P10">
            <v>94944145</v>
          </cell>
        </row>
        <row r="11">
          <cell r="A11" t="str">
            <v>West Mountain</v>
          </cell>
          <cell r="B11">
            <v>2013437.5</v>
          </cell>
          <cell r="C11">
            <v>2013437.5</v>
          </cell>
          <cell r="D11">
            <v>2013437.5</v>
          </cell>
          <cell r="E11">
            <v>2013437.5</v>
          </cell>
          <cell r="F11">
            <v>8053750</v>
          </cell>
          <cell r="G11">
            <v>2114109.3750000005</v>
          </cell>
          <cell r="H11">
            <v>2114109.3750000005</v>
          </cell>
          <cell r="I11">
            <v>2114109.3750000005</v>
          </cell>
          <cell r="J11">
            <v>2114109.3750000005</v>
          </cell>
          <cell r="K11">
            <v>8456437.5000000019</v>
          </cell>
          <cell r="L11">
            <v>2219814.8437500005</v>
          </cell>
          <cell r="M11">
            <v>2219814.8437500005</v>
          </cell>
          <cell r="N11">
            <v>2219814.8437500005</v>
          </cell>
          <cell r="O11">
            <v>2219814.8437500005</v>
          </cell>
          <cell r="P11">
            <v>8879259.3750000019</v>
          </cell>
        </row>
        <row r="12">
          <cell r="A12" t="str">
            <v>Service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Subtotal</v>
          </cell>
          <cell r="B21">
            <v>22192937.500000004</v>
          </cell>
          <cell r="C21">
            <v>22192937.500000004</v>
          </cell>
          <cell r="D21">
            <v>22192937.500000004</v>
          </cell>
          <cell r="E21">
            <v>22192937.500000004</v>
          </cell>
          <cell r="F21">
            <v>88771750.000000015</v>
          </cell>
          <cell r="G21">
            <v>22720334.375</v>
          </cell>
          <cell r="H21">
            <v>22720334.375</v>
          </cell>
          <cell r="I21">
            <v>22720334.375</v>
          </cell>
          <cell r="J21">
            <v>22720334.375</v>
          </cell>
          <cell r="K21">
            <v>90881337.5</v>
          </cell>
          <cell r="L21">
            <v>25955851.09375</v>
          </cell>
          <cell r="M21">
            <v>25955851.09375</v>
          </cell>
          <cell r="N21">
            <v>25955851.09375</v>
          </cell>
          <cell r="O21">
            <v>25955851.09375</v>
          </cell>
          <cell r="P21">
            <v>103823404.375</v>
          </cell>
        </row>
        <row r="22">
          <cell r="A22" t="str">
            <v>Cost of goods %</v>
          </cell>
          <cell r="B22">
            <v>0.69546449630653895</v>
          </cell>
          <cell r="C22">
            <v>0.69546449630653895</v>
          </cell>
          <cell r="D22">
            <v>0.69546449630653895</v>
          </cell>
          <cell r="E22">
            <v>0.69546449630653895</v>
          </cell>
          <cell r="F22">
            <v>0.69546449630653895</v>
          </cell>
          <cell r="G22">
            <v>0.6227592593033745</v>
          </cell>
          <cell r="H22">
            <v>0.6227592593033745</v>
          </cell>
          <cell r="I22">
            <v>0.6227592593033745</v>
          </cell>
          <cell r="J22">
            <v>0.6227592593033745</v>
          </cell>
          <cell r="K22">
            <v>0.6227592593033745</v>
          </cell>
          <cell r="L22">
            <v>0.54562732201450215</v>
          </cell>
          <cell r="M22">
            <v>0.54562732201450215</v>
          </cell>
          <cell r="N22">
            <v>0.54562732201450215</v>
          </cell>
          <cell r="O22">
            <v>0.54562732201450215</v>
          </cell>
          <cell r="P22">
            <v>0.54562732201450215</v>
          </cell>
        </row>
        <row r="23">
          <cell r="A23" t="str">
            <v>Cost of goods</v>
          </cell>
          <cell r="B23">
            <v>15434400.100000001</v>
          </cell>
          <cell r="C23">
            <v>15434400.100000001</v>
          </cell>
          <cell r="D23">
            <v>15434400.100000001</v>
          </cell>
          <cell r="E23">
            <v>15434400.100000001</v>
          </cell>
          <cell r="F23">
            <v>61737600.400000006</v>
          </cell>
          <cell r="G23">
            <v>14149298.606499998</v>
          </cell>
          <cell r="H23">
            <v>14149298.606499998</v>
          </cell>
          <cell r="I23">
            <v>14149298.606499998</v>
          </cell>
          <cell r="J23">
            <v>14149298.606499998</v>
          </cell>
          <cell r="K23">
            <v>56597194.425999992</v>
          </cell>
          <cell r="L23">
            <v>14162221.52289</v>
          </cell>
          <cell r="M23">
            <v>14162221.52289</v>
          </cell>
          <cell r="N23">
            <v>14162221.52289</v>
          </cell>
          <cell r="O23">
            <v>14162221.52289</v>
          </cell>
          <cell r="P23">
            <v>56648886.091559999</v>
          </cell>
        </row>
        <row r="24">
          <cell r="A24" t="str">
            <v>Net sales</v>
          </cell>
          <cell r="B24">
            <v>6758537.4000000022</v>
          </cell>
          <cell r="C24">
            <v>6758537.4000000022</v>
          </cell>
          <cell r="D24">
            <v>6758537.4000000022</v>
          </cell>
          <cell r="E24">
            <v>6758537.4000000022</v>
          </cell>
          <cell r="F24">
            <v>27034149.600000009</v>
          </cell>
          <cell r="G24">
            <v>8571035.7685000002</v>
          </cell>
          <cell r="H24">
            <v>8571035.7685000002</v>
          </cell>
          <cell r="I24">
            <v>8571035.7685000002</v>
          </cell>
          <cell r="J24">
            <v>8571035.7685000002</v>
          </cell>
          <cell r="K24">
            <v>34284143.074000001</v>
          </cell>
          <cell r="L24">
            <v>11793629.570860002</v>
          </cell>
          <cell r="M24">
            <v>11793629.570860002</v>
          </cell>
          <cell r="N24">
            <v>11793629.570860002</v>
          </cell>
          <cell r="O24">
            <v>11793629.570860002</v>
          </cell>
          <cell r="P24">
            <v>47174518.283440009</v>
          </cell>
        </row>
        <row r="25">
          <cell r="A25" t="str">
            <v>HST</v>
          </cell>
          <cell r="B25">
            <v>2663152.5000000005</v>
          </cell>
          <cell r="C25">
            <v>2663152.5000000005</v>
          </cell>
          <cell r="D25">
            <v>2663152.5000000005</v>
          </cell>
          <cell r="E25">
            <v>2663152.5000000005</v>
          </cell>
          <cell r="F25">
            <v>10652610.000000002</v>
          </cell>
          <cell r="G25">
            <v>2726440.1250000005</v>
          </cell>
          <cell r="H25">
            <v>2726440.1250000005</v>
          </cell>
          <cell r="I25">
            <v>2726440.1250000005</v>
          </cell>
          <cell r="J25">
            <v>2726440.1250000005</v>
          </cell>
          <cell r="K25">
            <v>10905760.500000002</v>
          </cell>
          <cell r="L25">
            <v>3114702.1312500006</v>
          </cell>
          <cell r="M25">
            <v>3114702.1312500006</v>
          </cell>
          <cell r="N25">
            <v>3114702.1312500006</v>
          </cell>
          <cell r="O25">
            <v>3114702.1312500006</v>
          </cell>
          <cell r="P25">
            <v>12458808.525000002</v>
          </cell>
        </row>
        <row r="26">
          <cell r="A26" t="str">
            <v>Sales incl. HST</v>
          </cell>
          <cell r="B26">
            <v>24856090.000000004</v>
          </cell>
          <cell r="C26">
            <v>24856090.000000004</v>
          </cell>
          <cell r="D26">
            <v>24856090.000000004</v>
          </cell>
          <cell r="E26">
            <v>24856090.000000004</v>
          </cell>
          <cell r="F26">
            <v>99424360.000000015</v>
          </cell>
          <cell r="G26">
            <v>25446774.5</v>
          </cell>
          <cell r="H26">
            <v>25446774.5</v>
          </cell>
          <cell r="I26">
            <v>25446774.5</v>
          </cell>
          <cell r="J26">
            <v>25446774.5</v>
          </cell>
          <cell r="K26">
            <v>101787098</v>
          </cell>
          <cell r="L26">
            <v>29070553.225000001</v>
          </cell>
          <cell r="M26">
            <v>29070553.225000001</v>
          </cell>
          <cell r="N26">
            <v>29070553.225000001</v>
          </cell>
          <cell r="O26">
            <v>29070553.225000001</v>
          </cell>
          <cell r="P26">
            <v>116282212.90000001</v>
          </cell>
        </row>
        <row r="27">
          <cell r="A27" t="str">
            <v>Demolition</v>
          </cell>
        </row>
        <row r="28">
          <cell r="A28" t="str">
            <v>Weighing %</v>
          </cell>
          <cell r="B28">
            <v>0.25</v>
          </cell>
          <cell r="C28">
            <v>0.25</v>
          </cell>
          <cell r="D28">
            <v>0.25</v>
          </cell>
          <cell r="E28">
            <v>0.25</v>
          </cell>
          <cell r="F28">
            <v>1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1</v>
          </cell>
          <cell r="L28">
            <v>0.25</v>
          </cell>
          <cell r="M28">
            <v>0.25</v>
          </cell>
          <cell r="N28">
            <v>0.25</v>
          </cell>
          <cell r="O28">
            <v>0.25</v>
          </cell>
          <cell r="P28">
            <v>1</v>
          </cell>
        </row>
        <row r="29">
          <cell r="A29" t="str">
            <v>QMLP</v>
          </cell>
          <cell r="B29">
            <v>12292500.000000002</v>
          </cell>
          <cell r="C29">
            <v>12292500.000000002</v>
          </cell>
          <cell r="D29">
            <v>12292500.000000002</v>
          </cell>
          <cell r="E29">
            <v>12292500.000000002</v>
          </cell>
          <cell r="F29">
            <v>49170000.000000007</v>
          </cell>
          <cell r="G29">
            <v>12907125.000000004</v>
          </cell>
          <cell r="H29">
            <v>12907125.000000004</v>
          </cell>
          <cell r="I29">
            <v>12907125.000000004</v>
          </cell>
          <cell r="J29">
            <v>12907125.000000004</v>
          </cell>
          <cell r="K29">
            <v>51628500.000000015</v>
          </cell>
          <cell r="L29">
            <v>13552481.250000004</v>
          </cell>
          <cell r="M29">
            <v>13552481.250000004</v>
          </cell>
          <cell r="N29">
            <v>13552481.250000004</v>
          </cell>
          <cell r="O29">
            <v>13552481.250000004</v>
          </cell>
          <cell r="P29">
            <v>54209925.000000015</v>
          </cell>
        </row>
        <row r="30">
          <cell r="A30" t="str">
            <v>West Mountain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Service 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Subtotal</v>
          </cell>
          <cell r="B40">
            <v>12292500.000000002</v>
          </cell>
          <cell r="C40">
            <v>12292500.000000002</v>
          </cell>
          <cell r="D40">
            <v>12292500.000000002</v>
          </cell>
          <cell r="E40">
            <v>12292500.000000002</v>
          </cell>
          <cell r="F40">
            <v>49170000.000000007</v>
          </cell>
          <cell r="G40">
            <v>12907125.000000004</v>
          </cell>
          <cell r="H40">
            <v>12907125.000000004</v>
          </cell>
          <cell r="I40">
            <v>12907125.000000004</v>
          </cell>
          <cell r="J40">
            <v>12907125.000000004</v>
          </cell>
          <cell r="K40">
            <v>51628500.000000015</v>
          </cell>
          <cell r="L40">
            <v>13552481.250000004</v>
          </cell>
          <cell r="M40">
            <v>13552481.250000004</v>
          </cell>
          <cell r="N40">
            <v>13552481.250000004</v>
          </cell>
          <cell r="O40">
            <v>13552481.250000004</v>
          </cell>
          <cell r="P40">
            <v>54209925.000000015</v>
          </cell>
        </row>
        <row r="41">
          <cell r="A41" t="str">
            <v>Cost of goods %</v>
          </cell>
          <cell r="B41">
            <v>0.78033353670937566</v>
          </cell>
          <cell r="C41">
            <v>0.78033353670937566</v>
          </cell>
          <cell r="D41">
            <v>0.78033353670937566</v>
          </cell>
          <cell r="E41">
            <v>0.78033353670937566</v>
          </cell>
          <cell r="F41">
            <v>0.78033353670937566</v>
          </cell>
          <cell r="G41">
            <v>0.79148115866236668</v>
          </cell>
          <cell r="H41">
            <v>0.79148115866236668</v>
          </cell>
          <cell r="I41">
            <v>0.79148115866236668</v>
          </cell>
          <cell r="J41">
            <v>0.79148115866236668</v>
          </cell>
          <cell r="K41">
            <v>0.79148115866236668</v>
          </cell>
          <cell r="L41">
            <v>0.79901907445915121</v>
          </cell>
          <cell r="M41">
            <v>0.79901907445915121</v>
          </cell>
          <cell r="N41">
            <v>0.79901907445915121</v>
          </cell>
          <cell r="O41">
            <v>0.79901907445915121</v>
          </cell>
          <cell r="P41">
            <v>0.79901907445915121</v>
          </cell>
        </row>
        <row r="42">
          <cell r="A42" t="str">
            <v>Cost of goods</v>
          </cell>
          <cell r="B42">
            <v>9592250.0000000019</v>
          </cell>
          <cell r="C42">
            <v>9592250.0000000019</v>
          </cell>
          <cell r="D42">
            <v>9592250.0000000019</v>
          </cell>
          <cell r="E42">
            <v>9592250.0000000019</v>
          </cell>
          <cell r="F42">
            <v>38369000.000000007</v>
          </cell>
          <cell r="G42">
            <v>10215746.250000002</v>
          </cell>
          <cell r="H42">
            <v>10215746.250000002</v>
          </cell>
          <cell r="I42">
            <v>10215746.250000002</v>
          </cell>
          <cell r="J42">
            <v>10215746.250000002</v>
          </cell>
          <cell r="K42">
            <v>40862985.000000007</v>
          </cell>
          <cell r="L42">
            <v>10828691.025000004</v>
          </cell>
          <cell r="M42">
            <v>10828691.025000004</v>
          </cell>
          <cell r="N42">
            <v>10828691.025000004</v>
          </cell>
          <cell r="O42">
            <v>10828691.025000004</v>
          </cell>
          <cell r="P42">
            <v>43314764.100000016</v>
          </cell>
        </row>
        <row r="43">
          <cell r="A43" t="str">
            <v>Net sales</v>
          </cell>
          <cell r="B43">
            <v>2700250.0000000005</v>
          </cell>
          <cell r="C43">
            <v>2700250.0000000005</v>
          </cell>
          <cell r="D43">
            <v>2700250.0000000005</v>
          </cell>
          <cell r="E43">
            <v>2700250.0000000005</v>
          </cell>
          <cell r="F43">
            <v>10801000.000000002</v>
          </cell>
          <cell r="G43">
            <v>2691378.7500000014</v>
          </cell>
          <cell r="H43">
            <v>2691378.7500000014</v>
          </cell>
          <cell r="I43">
            <v>2691378.7500000014</v>
          </cell>
          <cell r="J43">
            <v>2691378.7500000014</v>
          </cell>
          <cell r="K43">
            <v>10765515.000000006</v>
          </cell>
          <cell r="L43">
            <v>2723790.2249999992</v>
          </cell>
          <cell r="M43">
            <v>2723790.2249999992</v>
          </cell>
          <cell r="N43">
            <v>2723790.2249999992</v>
          </cell>
          <cell r="O43">
            <v>2723790.2249999992</v>
          </cell>
          <cell r="P43">
            <v>10895160.899999997</v>
          </cell>
        </row>
        <row r="44">
          <cell r="A44" t="str">
            <v>HST</v>
          </cell>
          <cell r="B44">
            <v>1475100.0000000002</v>
          </cell>
          <cell r="C44">
            <v>1475100.0000000002</v>
          </cell>
          <cell r="D44">
            <v>1475100.0000000002</v>
          </cell>
          <cell r="E44">
            <v>1475100.0000000002</v>
          </cell>
          <cell r="F44">
            <v>5900400.0000000009</v>
          </cell>
          <cell r="G44">
            <v>1548855.0000000002</v>
          </cell>
          <cell r="H44">
            <v>1548855.0000000002</v>
          </cell>
          <cell r="I44">
            <v>1548855.0000000002</v>
          </cell>
          <cell r="J44">
            <v>1548855.0000000002</v>
          </cell>
          <cell r="K44">
            <v>6195420.0000000009</v>
          </cell>
          <cell r="L44">
            <v>1626297.7500000005</v>
          </cell>
          <cell r="M44">
            <v>1626297.7500000005</v>
          </cell>
          <cell r="N44">
            <v>1626297.7500000005</v>
          </cell>
          <cell r="O44">
            <v>1626297.7500000005</v>
          </cell>
          <cell r="P44">
            <v>6505191.0000000019</v>
          </cell>
        </row>
        <row r="45">
          <cell r="A45" t="str">
            <v>Sales incl. HST</v>
          </cell>
          <cell r="B45">
            <v>13767600.000000002</v>
          </cell>
          <cell r="C45">
            <v>13767600.000000002</v>
          </cell>
          <cell r="D45">
            <v>13767600.000000002</v>
          </cell>
          <cell r="E45">
            <v>13767600.000000002</v>
          </cell>
          <cell r="F45">
            <v>55070400.000000007</v>
          </cell>
          <cell r="G45">
            <v>14455980.000000004</v>
          </cell>
          <cell r="H45">
            <v>14455980.000000004</v>
          </cell>
          <cell r="I45">
            <v>14455980.000000004</v>
          </cell>
          <cell r="J45">
            <v>14455980.000000004</v>
          </cell>
          <cell r="K45">
            <v>57823920.000000015</v>
          </cell>
          <cell r="L45">
            <v>15178779.000000004</v>
          </cell>
          <cell r="M45">
            <v>15178779.000000004</v>
          </cell>
          <cell r="N45">
            <v>15178779.000000004</v>
          </cell>
          <cell r="O45">
            <v>15178779.000000004</v>
          </cell>
          <cell r="P45">
            <v>60715116.000000015</v>
          </cell>
        </row>
        <row r="46">
          <cell r="A46" t="str">
            <v>Metals</v>
          </cell>
        </row>
        <row r="47">
          <cell r="A47" t="str">
            <v>Weighing %</v>
          </cell>
          <cell r="B47">
            <v>0.25</v>
          </cell>
          <cell r="C47">
            <v>0.25</v>
          </cell>
          <cell r="D47">
            <v>0.25</v>
          </cell>
          <cell r="E47">
            <v>0.25</v>
          </cell>
          <cell r="F47">
            <v>1</v>
          </cell>
          <cell r="G47">
            <v>0.25</v>
          </cell>
          <cell r="H47">
            <v>0.25</v>
          </cell>
          <cell r="I47">
            <v>0.25</v>
          </cell>
          <cell r="J47">
            <v>0.25</v>
          </cell>
          <cell r="K47">
            <v>1</v>
          </cell>
          <cell r="L47">
            <v>0.25</v>
          </cell>
          <cell r="M47">
            <v>0.25</v>
          </cell>
          <cell r="N47">
            <v>0.25</v>
          </cell>
          <cell r="O47">
            <v>0.25</v>
          </cell>
          <cell r="P47">
            <v>1</v>
          </cell>
        </row>
        <row r="48">
          <cell r="A48" t="str">
            <v>QMLP</v>
          </cell>
          <cell r="B48">
            <v>9662000</v>
          </cell>
          <cell r="C48">
            <v>9662000</v>
          </cell>
          <cell r="D48">
            <v>9662000</v>
          </cell>
          <cell r="E48">
            <v>9662000</v>
          </cell>
          <cell r="F48">
            <v>38648000</v>
          </cell>
          <cell r="G48">
            <v>10145100.000000002</v>
          </cell>
          <cell r="H48">
            <v>10145100.000000002</v>
          </cell>
          <cell r="I48">
            <v>10145100.000000002</v>
          </cell>
          <cell r="J48">
            <v>10145100.000000002</v>
          </cell>
          <cell r="K48">
            <v>40580400.000000007</v>
          </cell>
          <cell r="L48">
            <v>10652355.000000002</v>
          </cell>
          <cell r="M48">
            <v>10652355.000000002</v>
          </cell>
          <cell r="N48">
            <v>10652355.000000002</v>
          </cell>
          <cell r="O48">
            <v>10652355.000000002</v>
          </cell>
          <cell r="P48">
            <v>42609420.000000007</v>
          </cell>
        </row>
        <row r="49">
          <cell r="A49" t="str">
            <v>West Mountain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Service 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Subtotal</v>
          </cell>
          <cell r="B59">
            <v>9662000</v>
          </cell>
          <cell r="C59">
            <v>9662000</v>
          </cell>
          <cell r="D59">
            <v>9662000</v>
          </cell>
          <cell r="E59">
            <v>9662000</v>
          </cell>
          <cell r="F59">
            <v>38648000</v>
          </cell>
          <cell r="G59">
            <v>10145100.000000002</v>
          </cell>
          <cell r="H59">
            <v>10145100.000000002</v>
          </cell>
          <cell r="I59">
            <v>10145100.000000002</v>
          </cell>
          <cell r="J59">
            <v>10145100.000000002</v>
          </cell>
          <cell r="K59">
            <v>40580400.000000007</v>
          </cell>
          <cell r="L59">
            <v>10652355.000000002</v>
          </cell>
          <cell r="M59">
            <v>10652355.000000002</v>
          </cell>
          <cell r="N59">
            <v>10652355.000000002</v>
          </cell>
          <cell r="O59">
            <v>10652355.000000002</v>
          </cell>
          <cell r="P59">
            <v>42609420.000000007</v>
          </cell>
        </row>
        <row r="60">
          <cell r="A60" t="str">
            <v>Cost of goods %</v>
          </cell>
          <cell r="B60">
            <v>0.8075450217346305</v>
          </cell>
          <cell r="C60">
            <v>0.8075450217346305</v>
          </cell>
          <cell r="D60">
            <v>0.8075450217346305</v>
          </cell>
          <cell r="E60">
            <v>0.8075450217346305</v>
          </cell>
          <cell r="F60">
            <v>0.8075450217346305</v>
          </cell>
          <cell r="G60">
            <v>0.81908137918798241</v>
          </cell>
          <cell r="H60">
            <v>0.81908137918798241</v>
          </cell>
          <cell r="I60">
            <v>0.81908137918798241</v>
          </cell>
          <cell r="J60">
            <v>0.81908137918798241</v>
          </cell>
          <cell r="K60">
            <v>0.81908137918798241</v>
          </cell>
          <cell r="L60">
            <v>0.82688215422786793</v>
          </cell>
          <cell r="M60">
            <v>0.82688215422786793</v>
          </cell>
          <cell r="N60">
            <v>0.82688215422786793</v>
          </cell>
          <cell r="O60">
            <v>0.82688215422786793</v>
          </cell>
          <cell r="P60">
            <v>0.82688215422786793</v>
          </cell>
        </row>
        <row r="61">
          <cell r="A61" t="str">
            <v>Cost of goods</v>
          </cell>
          <cell r="B61">
            <v>7802500</v>
          </cell>
          <cell r="C61">
            <v>7802500</v>
          </cell>
          <cell r="D61">
            <v>7802500</v>
          </cell>
          <cell r="E61">
            <v>7802500</v>
          </cell>
          <cell r="F61">
            <v>31210000</v>
          </cell>
          <cell r="G61">
            <v>8309662.5000000019</v>
          </cell>
          <cell r="H61">
            <v>8309662.5000000019</v>
          </cell>
          <cell r="I61">
            <v>8309662.5000000019</v>
          </cell>
          <cell r="J61">
            <v>8309662.5000000019</v>
          </cell>
          <cell r="K61">
            <v>33238650.000000007</v>
          </cell>
          <cell r="L61">
            <v>8808242.2500000019</v>
          </cell>
          <cell r="M61">
            <v>8808242.2500000019</v>
          </cell>
          <cell r="N61">
            <v>8808242.2500000019</v>
          </cell>
          <cell r="O61">
            <v>8808242.2500000019</v>
          </cell>
          <cell r="P61">
            <v>35232969.000000007</v>
          </cell>
        </row>
        <row r="62">
          <cell r="A62" t="str">
            <v>Net sales</v>
          </cell>
          <cell r="B62">
            <v>1859500.0000000005</v>
          </cell>
          <cell r="C62">
            <v>1859500.0000000005</v>
          </cell>
          <cell r="D62">
            <v>1859500.0000000005</v>
          </cell>
          <cell r="E62">
            <v>1859500.0000000005</v>
          </cell>
          <cell r="F62">
            <v>7438000.0000000019</v>
          </cell>
          <cell r="G62">
            <v>1835437.5</v>
          </cell>
          <cell r="H62">
            <v>1835437.5</v>
          </cell>
          <cell r="I62">
            <v>1835437.5</v>
          </cell>
          <cell r="J62">
            <v>1835437.5</v>
          </cell>
          <cell r="K62">
            <v>7341750</v>
          </cell>
          <cell r="L62">
            <v>1844112.75</v>
          </cell>
          <cell r="M62">
            <v>1844112.75</v>
          </cell>
          <cell r="N62">
            <v>1844112.75</v>
          </cell>
          <cell r="O62">
            <v>1844112.75</v>
          </cell>
          <cell r="P62">
            <v>7376451</v>
          </cell>
        </row>
        <row r="63">
          <cell r="A63" t="str">
            <v>HST</v>
          </cell>
          <cell r="B63">
            <v>1159440.0000000002</v>
          </cell>
          <cell r="C63">
            <v>1159440.0000000002</v>
          </cell>
          <cell r="D63">
            <v>1159440.0000000002</v>
          </cell>
          <cell r="E63">
            <v>1159440.0000000002</v>
          </cell>
          <cell r="F63">
            <v>4637760.0000000009</v>
          </cell>
          <cell r="G63">
            <v>1217412.0000000002</v>
          </cell>
          <cell r="H63">
            <v>1217412.0000000002</v>
          </cell>
          <cell r="I63">
            <v>1217412.0000000002</v>
          </cell>
          <cell r="J63">
            <v>1217412.0000000002</v>
          </cell>
          <cell r="K63">
            <v>4869648.0000000009</v>
          </cell>
          <cell r="L63">
            <v>1278282.6000000001</v>
          </cell>
          <cell r="M63">
            <v>1278282.6000000001</v>
          </cell>
          <cell r="N63">
            <v>1278282.6000000001</v>
          </cell>
          <cell r="O63">
            <v>1278282.6000000001</v>
          </cell>
          <cell r="P63">
            <v>5113130.4000000004</v>
          </cell>
        </row>
        <row r="64">
          <cell r="A64" t="str">
            <v>Sales incl. HST</v>
          </cell>
          <cell r="B64">
            <v>10821440</v>
          </cell>
          <cell r="C64">
            <v>10821440</v>
          </cell>
          <cell r="D64">
            <v>10821440</v>
          </cell>
          <cell r="E64">
            <v>10821440</v>
          </cell>
          <cell r="F64">
            <v>43285760</v>
          </cell>
          <cell r="G64">
            <v>11362512.000000002</v>
          </cell>
          <cell r="H64">
            <v>11362512.000000002</v>
          </cell>
          <cell r="I64">
            <v>11362512.000000002</v>
          </cell>
          <cell r="J64">
            <v>11362512.000000002</v>
          </cell>
          <cell r="K64">
            <v>45450048.000000007</v>
          </cell>
          <cell r="L64">
            <v>11930637.600000001</v>
          </cell>
          <cell r="M64">
            <v>11930637.600000001</v>
          </cell>
          <cell r="N64">
            <v>11930637.600000001</v>
          </cell>
          <cell r="O64">
            <v>11930637.600000001</v>
          </cell>
          <cell r="P64">
            <v>47722550.400000006</v>
          </cell>
        </row>
        <row r="66">
          <cell r="A66" t="str">
            <v>Overall total sales</v>
          </cell>
        </row>
        <row r="67">
          <cell r="A67" t="str">
            <v>Total gross sales</v>
          </cell>
          <cell r="B67">
            <v>44147437.500000007</v>
          </cell>
          <cell r="C67">
            <v>44147437.500000007</v>
          </cell>
          <cell r="D67">
            <v>44147437.500000007</v>
          </cell>
          <cell r="E67">
            <v>44147437.500000007</v>
          </cell>
          <cell r="F67">
            <v>176589750.00000003</v>
          </cell>
          <cell r="G67">
            <v>45772559.375</v>
          </cell>
          <cell r="H67">
            <v>45772559.375</v>
          </cell>
          <cell r="I67">
            <v>45772559.375</v>
          </cell>
          <cell r="J67">
            <v>45772559.375</v>
          </cell>
          <cell r="K67">
            <v>183090237.5</v>
          </cell>
          <cell r="L67">
            <v>50160687.34375</v>
          </cell>
          <cell r="M67">
            <v>50160687.34375</v>
          </cell>
          <cell r="N67">
            <v>50160687.34375</v>
          </cell>
          <cell r="O67">
            <v>50160687.34375</v>
          </cell>
          <cell r="P67">
            <v>200642749.375</v>
          </cell>
        </row>
        <row r="68">
          <cell r="A68" t="str">
            <v>Total cost of goods</v>
          </cell>
          <cell r="B68">
            <v>32829150.100000001</v>
          </cell>
          <cell r="C68">
            <v>32829150.100000001</v>
          </cell>
          <cell r="D68">
            <v>32829150.100000001</v>
          </cell>
          <cell r="E68">
            <v>32829150.100000001</v>
          </cell>
          <cell r="F68">
            <v>131316600.40000001</v>
          </cell>
          <cell r="G68">
            <v>32674707.3565</v>
          </cell>
          <cell r="H68">
            <v>32674707.3565</v>
          </cell>
          <cell r="I68">
            <v>32674707.3565</v>
          </cell>
          <cell r="J68">
            <v>32674707.3565</v>
          </cell>
          <cell r="K68">
            <v>130698829.426</v>
          </cell>
          <cell r="L68">
            <v>33799154.797890007</v>
          </cell>
          <cell r="M68">
            <v>33799154.797890007</v>
          </cell>
          <cell r="N68">
            <v>33799154.797890007</v>
          </cell>
          <cell r="O68">
            <v>33799154.797890007</v>
          </cell>
          <cell r="P68">
            <v>135196619.19156003</v>
          </cell>
        </row>
        <row r="69">
          <cell r="A69" t="str">
            <v>Total net sales</v>
          </cell>
          <cell r="B69">
            <v>11318287.400000002</v>
          </cell>
          <cell r="C69">
            <v>11318287.400000002</v>
          </cell>
          <cell r="D69">
            <v>11318287.400000002</v>
          </cell>
          <cell r="E69">
            <v>11318287.400000002</v>
          </cell>
          <cell r="F69">
            <v>45273149.600000009</v>
          </cell>
          <cell r="G69">
            <v>13097852.018500002</v>
          </cell>
          <cell r="H69">
            <v>13097852.018500002</v>
          </cell>
          <cell r="I69">
            <v>13097852.018500002</v>
          </cell>
          <cell r="J69">
            <v>13097852.018500002</v>
          </cell>
          <cell r="K69">
            <v>52391408.074000008</v>
          </cell>
          <cell r="L69">
            <v>16361532.545860002</v>
          </cell>
          <cell r="M69">
            <v>16361532.545860002</v>
          </cell>
          <cell r="N69">
            <v>16361532.545860002</v>
          </cell>
          <cell r="O69">
            <v>16361532.545860002</v>
          </cell>
          <cell r="P69">
            <v>65446130.183440007</v>
          </cell>
        </row>
        <row r="70">
          <cell r="A70" t="str">
            <v>Total HST</v>
          </cell>
          <cell r="B70">
            <v>5297692.5000000009</v>
          </cell>
          <cell r="C70">
            <v>5297692.5000000009</v>
          </cell>
          <cell r="D70">
            <v>5297692.5000000009</v>
          </cell>
          <cell r="E70">
            <v>5297692.5000000009</v>
          </cell>
          <cell r="F70">
            <v>21190770.000000004</v>
          </cell>
          <cell r="G70">
            <v>5492707.1250000009</v>
          </cell>
          <cell r="H70">
            <v>5492707.1250000009</v>
          </cell>
          <cell r="I70">
            <v>5492707.1250000009</v>
          </cell>
          <cell r="J70">
            <v>5492707.1250000009</v>
          </cell>
          <cell r="K70">
            <v>21970828.500000004</v>
          </cell>
          <cell r="L70">
            <v>6019282.4812500011</v>
          </cell>
          <cell r="M70">
            <v>6019282.4812500011</v>
          </cell>
          <cell r="N70">
            <v>6019282.4812500011</v>
          </cell>
          <cell r="O70">
            <v>6019282.4812500011</v>
          </cell>
          <cell r="P70">
            <v>24077129.925000004</v>
          </cell>
        </row>
        <row r="71">
          <cell r="A71" t="str">
            <v>Total sales incl. HST</v>
          </cell>
          <cell r="B71">
            <v>49445130.000000007</v>
          </cell>
          <cell r="C71">
            <v>49445130.000000007</v>
          </cell>
          <cell r="D71">
            <v>49445130.000000007</v>
          </cell>
          <cell r="E71">
            <v>49445130.000000007</v>
          </cell>
          <cell r="F71">
            <v>197780520.00000003</v>
          </cell>
          <cell r="G71">
            <v>51265266.5</v>
          </cell>
          <cell r="H71">
            <v>51265266.5</v>
          </cell>
          <cell r="I71">
            <v>51265266.5</v>
          </cell>
          <cell r="J71">
            <v>51265266.5</v>
          </cell>
          <cell r="K71">
            <v>205061066</v>
          </cell>
          <cell r="L71">
            <v>56179969.82500001</v>
          </cell>
          <cell r="M71">
            <v>56179969.82500001</v>
          </cell>
          <cell r="N71">
            <v>56179969.82500001</v>
          </cell>
          <cell r="O71">
            <v>56179969.82500001</v>
          </cell>
          <cell r="P71">
            <v>224719879.30000004</v>
          </cell>
        </row>
      </sheetData>
      <sheetData sheetId="20">
        <row r="6">
          <cell r="A6" t="str">
            <v>(CAD$)</v>
          </cell>
          <cell r="G6" t="str">
            <v>West Mountain / Quantum Murray LP</v>
          </cell>
        </row>
        <row r="7">
          <cell r="A7" t="str">
            <v>Year</v>
          </cell>
          <cell r="B7">
            <v>2010</v>
          </cell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 t="str">
            <v>Total</v>
          </cell>
        </row>
        <row r="8">
          <cell r="A8" t="str">
            <v>Environmental</v>
          </cell>
        </row>
        <row r="9">
          <cell r="A9" t="str">
            <v>QMLP</v>
          </cell>
          <cell r="B9">
            <v>80718000.000000015</v>
          </cell>
          <cell r="C9">
            <v>82424900</v>
          </cell>
          <cell r="D9">
            <v>94944145</v>
          </cell>
          <cell r="E9">
            <v>109364896.64871933</v>
          </cell>
          <cell r="F9">
            <v>125975968.49163325</v>
          </cell>
          <cell r="G9">
            <v>493427910.14035255</v>
          </cell>
        </row>
        <row r="10">
          <cell r="A10" t="str">
            <v>West Mountain</v>
          </cell>
          <cell r="B10">
            <v>8053749.9999999991</v>
          </cell>
          <cell r="C10">
            <v>8456437.5000000019</v>
          </cell>
          <cell r="D10">
            <v>8879259.3750000019</v>
          </cell>
          <cell r="E10">
            <v>9323222.3437500019</v>
          </cell>
          <cell r="F10">
            <v>9789383.4609375019</v>
          </cell>
          <cell r="G10">
            <v>44502052.6796875</v>
          </cell>
        </row>
        <row r="11">
          <cell r="A11" t="str">
            <v>Service 3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Subtotal</v>
          </cell>
          <cell r="B20">
            <v>88771750.000000015</v>
          </cell>
          <cell r="C20">
            <v>90881337.5</v>
          </cell>
          <cell r="D20">
            <v>103823404.375</v>
          </cell>
          <cell r="E20">
            <v>118688118.99246933</v>
          </cell>
          <cell r="F20">
            <v>135765351.95257077</v>
          </cell>
          <cell r="G20">
            <v>537929962.82003999</v>
          </cell>
        </row>
        <row r="21">
          <cell r="A21" t="str">
            <v>Cost of goods %</v>
          </cell>
          <cell r="B21">
            <v>0.69546449630653895</v>
          </cell>
          <cell r="C21">
            <v>0.6227592593033745</v>
          </cell>
          <cell r="D21">
            <v>0.54562732201450215</v>
          </cell>
          <cell r="E21">
            <v>0.55000000000000004</v>
          </cell>
          <cell r="F21">
            <v>0.55440772079217826</v>
          </cell>
          <cell r="G21">
            <v>0.58656614710184729</v>
          </cell>
        </row>
        <row r="22">
          <cell r="A22" t="str">
            <v>Cost of goods</v>
          </cell>
          <cell r="B22">
            <v>61737600.400000006</v>
          </cell>
          <cell r="C22">
            <v>56597194.425999992</v>
          </cell>
          <cell r="D22">
            <v>56648886.091559999</v>
          </cell>
          <cell r="E22">
            <v>65278465.445858136</v>
          </cell>
          <cell r="F22">
            <v>75269359.338572666</v>
          </cell>
          <cell r="G22">
            <v>315531505.70199084</v>
          </cell>
        </row>
        <row r="23">
          <cell r="A23" t="str">
            <v>Net sales</v>
          </cell>
          <cell r="B23">
            <v>27034149.600000009</v>
          </cell>
          <cell r="C23">
            <v>34284143.074000008</v>
          </cell>
          <cell r="D23">
            <v>47174518.283440001</v>
          </cell>
          <cell r="E23">
            <v>53409653.54661119</v>
          </cell>
          <cell r="F23">
            <v>60495992.6139981</v>
          </cell>
          <cell r="G23">
            <v>222398457.11804932</v>
          </cell>
        </row>
        <row r="24">
          <cell r="A24" t="str">
            <v>HST</v>
          </cell>
          <cell r="B24">
            <v>10652610</v>
          </cell>
          <cell r="C24">
            <v>10905760.5</v>
          </cell>
          <cell r="D24">
            <v>12458808.525</v>
          </cell>
          <cell r="E24">
            <v>14242574.279096318</v>
          </cell>
          <cell r="F24">
            <v>16291842.234308491</v>
          </cell>
          <cell r="G24">
            <v>64551595.538404807</v>
          </cell>
        </row>
        <row r="25">
          <cell r="A25" t="str">
            <v>Sales incl. HST</v>
          </cell>
          <cell r="B25">
            <v>99424360.000000015</v>
          </cell>
          <cell r="C25">
            <v>101787098</v>
          </cell>
          <cell r="D25">
            <v>116282212.90000001</v>
          </cell>
          <cell r="E25">
            <v>132930693.27156565</v>
          </cell>
          <cell r="F25">
            <v>152057194.18687925</v>
          </cell>
          <cell r="G25">
            <v>602481558.35844493</v>
          </cell>
        </row>
        <row r="26">
          <cell r="A26" t="str">
            <v>Demolition</v>
          </cell>
        </row>
        <row r="27">
          <cell r="A27" t="str">
            <v>QMLP</v>
          </cell>
          <cell r="B27">
            <v>49170000.000000007</v>
          </cell>
          <cell r="C27">
            <v>51628500.000000007</v>
          </cell>
          <cell r="D27">
            <v>54209925.000000007</v>
          </cell>
          <cell r="E27">
            <v>56920421.250000007</v>
          </cell>
          <cell r="F27">
            <v>59766442.312500007</v>
          </cell>
          <cell r="G27">
            <v>59766442.312500007</v>
          </cell>
        </row>
        <row r="28">
          <cell r="A28" t="str">
            <v>West Mountain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Service 3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Subtotal</v>
          </cell>
          <cell r="B38">
            <v>49170000.000000007</v>
          </cell>
          <cell r="C38">
            <v>51628500.000000007</v>
          </cell>
          <cell r="D38">
            <v>54209925.000000007</v>
          </cell>
          <cell r="E38">
            <v>56920421.250000007</v>
          </cell>
          <cell r="F38">
            <v>59766442.312500007</v>
          </cell>
          <cell r="G38">
            <v>271695288.56250006</v>
          </cell>
        </row>
        <row r="39">
          <cell r="A39" t="str">
            <v>Cost of goods %</v>
          </cell>
          <cell r="B39">
            <v>0.78033353670937566</v>
          </cell>
          <cell r="C39">
            <v>0.79148115866236668</v>
          </cell>
          <cell r="D39">
            <v>0.79901907445915121</v>
          </cell>
          <cell r="E39">
            <v>0.80662877993019089</v>
          </cell>
          <cell r="F39">
            <v>0.81431095878666904</v>
          </cell>
          <cell r="G39">
            <v>0.79916316965802781</v>
          </cell>
        </row>
        <row r="40">
          <cell r="A40" t="str">
            <v>Cost of goods</v>
          </cell>
          <cell r="B40">
            <v>38369000.000000007</v>
          </cell>
          <cell r="C40">
            <v>40862985.000000007</v>
          </cell>
          <cell r="D40">
            <v>43314764.100000009</v>
          </cell>
          <cell r="E40">
            <v>45913649.946000017</v>
          </cell>
          <cell r="F40">
            <v>48668468.942760028</v>
          </cell>
          <cell r="G40">
            <v>217128867.98876005</v>
          </cell>
        </row>
        <row r="41">
          <cell r="A41" t="str">
            <v>Net sales</v>
          </cell>
          <cell r="B41">
            <v>10801000</v>
          </cell>
          <cell r="C41">
            <v>10765515</v>
          </cell>
          <cell r="D41">
            <v>10895160.899999999</v>
          </cell>
          <cell r="E41">
            <v>11006771.30399999</v>
          </cell>
          <cell r="F41">
            <v>11097973.36973998</v>
          </cell>
          <cell r="G41">
            <v>54566420.573739968</v>
          </cell>
        </row>
        <row r="42">
          <cell r="A42" t="str">
            <v>HST</v>
          </cell>
          <cell r="B42">
            <v>5900400</v>
          </cell>
          <cell r="C42">
            <v>6195420</v>
          </cell>
          <cell r="D42">
            <v>6505191</v>
          </cell>
          <cell r="E42">
            <v>6830450.5500000007</v>
          </cell>
          <cell r="F42">
            <v>7171973.0775000006</v>
          </cell>
          <cell r="G42">
            <v>32603434.627500001</v>
          </cell>
        </row>
        <row r="43">
          <cell r="A43" t="str">
            <v>Sales incl. HST</v>
          </cell>
          <cell r="B43">
            <v>55070400.000000007</v>
          </cell>
          <cell r="C43">
            <v>57823920.000000007</v>
          </cell>
          <cell r="D43">
            <v>60715116.000000007</v>
          </cell>
          <cell r="E43">
            <v>63750871.800000012</v>
          </cell>
          <cell r="F43">
            <v>66938415.390000008</v>
          </cell>
          <cell r="G43">
            <v>304298723.19000006</v>
          </cell>
        </row>
        <row r="44">
          <cell r="A44" t="str">
            <v>Metals</v>
          </cell>
        </row>
        <row r="45">
          <cell r="A45" t="str">
            <v>QMLP</v>
          </cell>
          <cell r="B45">
            <v>38648000.000000007</v>
          </cell>
          <cell r="C45">
            <v>40580400.000000007</v>
          </cell>
          <cell r="D45">
            <v>42609420.000000007</v>
          </cell>
          <cell r="E45">
            <v>44739891.000000007</v>
          </cell>
          <cell r="F45">
            <v>46976885.550000012</v>
          </cell>
          <cell r="G45">
            <v>46976885.550000012</v>
          </cell>
        </row>
        <row r="46">
          <cell r="A46" t="str">
            <v>West Mountain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Service 3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Subtotal</v>
          </cell>
          <cell r="B56">
            <v>38648000.000000007</v>
          </cell>
          <cell r="C56">
            <v>40580400.000000007</v>
          </cell>
          <cell r="D56">
            <v>42609420.000000007</v>
          </cell>
          <cell r="E56">
            <v>44739891.000000007</v>
          </cell>
          <cell r="F56">
            <v>46976885.550000012</v>
          </cell>
          <cell r="G56">
            <v>213554596.55000004</v>
          </cell>
        </row>
        <row r="57">
          <cell r="A57" t="str">
            <v>Cost of goods %</v>
          </cell>
          <cell r="B57">
            <v>0.8075450217346305</v>
          </cell>
          <cell r="C57">
            <v>0.81908137918798241</v>
          </cell>
          <cell r="D57">
            <v>0.82688215422786793</v>
          </cell>
          <cell r="E57">
            <v>0.83475722236337135</v>
          </cell>
          <cell r="F57">
            <v>0.84270729114778442</v>
          </cell>
          <cell r="G57">
            <v>0.82703127425800194</v>
          </cell>
        </row>
        <row r="58">
          <cell r="A58" t="str">
            <v>Cost of goods</v>
          </cell>
          <cell r="B58">
            <v>31210000.000000004</v>
          </cell>
          <cell r="C58">
            <v>33238650.000000007</v>
          </cell>
          <cell r="D58">
            <v>35232969.000000007</v>
          </cell>
          <cell r="E58">
            <v>37346947.140000001</v>
          </cell>
          <cell r="F58">
            <v>39587763.968400009</v>
          </cell>
          <cell r="G58">
            <v>176616330.10840005</v>
          </cell>
        </row>
        <row r="59">
          <cell r="A59" t="str">
            <v>Net sales</v>
          </cell>
          <cell r="B59">
            <v>7438000.0000000037</v>
          </cell>
          <cell r="C59">
            <v>7341750</v>
          </cell>
          <cell r="D59">
            <v>7376451</v>
          </cell>
          <cell r="E59">
            <v>7392943.8600000069</v>
          </cell>
          <cell r="F59">
            <v>7389121.5816000029</v>
          </cell>
          <cell r="G59">
            <v>36938266.44160001</v>
          </cell>
        </row>
        <row r="60">
          <cell r="A60" t="str">
            <v>HST</v>
          </cell>
          <cell r="B60">
            <v>4637760</v>
          </cell>
          <cell r="C60">
            <v>4869648</v>
          </cell>
          <cell r="D60">
            <v>5113130.3999999994</v>
          </cell>
          <cell r="E60">
            <v>5368786.9200000009</v>
          </cell>
          <cell r="F60">
            <v>5637226.2660000008</v>
          </cell>
          <cell r="G60">
            <v>25626551.586000003</v>
          </cell>
        </row>
        <row r="61">
          <cell r="A61" t="str">
            <v>Sales incl. HST</v>
          </cell>
          <cell r="B61">
            <v>43285760.000000007</v>
          </cell>
          <cell r="C61">
            <v>45450048.000000007</v>
          </cell>
          <cell r="D61">
            <v>47722550.400000006</v>
          </cell>
          <cell r="E61">
            <v>50108677.920000009</v>
          </cell>
          <cell r="F61">
            <v>52614111.816000015</v>
          </cell>
          <cell r="G61">
            <v>239181148.13600007</v>
          </cell>
        </row>
        <row r="63">
          <cell r="A63" t="str">
            <v>Overall total sales</v>
          </cell>
        </row>
        <row r="64">
          <cell r="A64" t="str">
            <v>Total gross sales</v>
          </cell>
          <cell r="B64">
            <v>176589750.00000003</v>
          </cell>
          <cell r="C64">
            <v>183090237.5</v>
          </cell>
          <cell r="D64">
            <v>200642749.375</v>
          </cell>
          <cell r="E64">
            <v>220348431.24246934</v>
          </cell>
          <cell r="F64">
            <v>242508679.81507078</v>
          </cell>
          <cell r="G64">
            <v>1023179847.9325401</v>
          </cell>
        </row>
        <row r="65">
          <cell r="A65" t="str">
            <v>Total cost of goods</v>
          </cell>
          <cell r="B65">
            <v>131316600.40000001</v>
          </cell>
          <cell r="C65">
            <v>130698829.426</v>
          </cell>
          <cell r="D65">
            <v>135196619.19156</v>
          </cell>
          <cell r="E65">
            <v>148539062.53185815</v>
          </cell>
          <cell r="F65">
            <v>163525592.2497327</v>
          </cell>
          <cell r="G65">
            <v>709276703.79915094</v>
          </cell>
        </row>
        <row r="66">
          <cell r="A66" t="str">
            <v>Total net sales</v>
          </cell>
          <cell r="B66">
            <v>45273149.600000009</v>
          </cell>
          <cell r="C66">
            <v>52391408.074000008</v>
          </cell>
          <cell r="D66">
            <v>65446130.18344</v>
          </cell>
          <cell r="E66">
            <v>71809368.710611194</v>
          </cell>
          <cell r="F66">
            <v>78983087.565338075</v>
          </cell>
          <cell r="G66">
            <v>313903144.13338929</v>
          </cell>
        </row>
        <row r="67">
          <cell r="A67" t="str">
            <v>Total HST</v>
          </cell>
          <cell r="B67">
            <v>21190770</v>
          </cell>
          <cell r="C67">
            <v>21970828.5</v>
          </cell>
          <cell r="D67">
            <v>24077129.924999997</v>
          </cell>
          <cell r="E67">
            <v>26441811.749096319</v>
          </cell>
          <cell r="F67">
            <v>29101041.577808492</v>
          </cell>
          <cell r="G67">
            <v>122781581.75190482</v>
          </cell>
        </row>
        <row r="68">
          <cell r="A68" t="str">
            <v>Total sales incl. HST</v>
          </cell>
          <cell r="B68">
            <v>197780520.00000003</v>
          </cell>
          <cell r="C68">
            <v>205061066</v>
          </cell>
          <cell r="D68">
            <v>224719879.30000001</v>
          </cell>
          <cell r="E68">
            <v>246790242.99156567</v>
          </cell>
          <cell r="F68">
            <v>271609721.39287925</v>
          </cell>
          <cell r="G68">
            <v>1145961429.6844449</v>
          </cell>
        </row>
      </sheetData>
      <sheetData sheetId="21">
        <row r="14">
          <cell r="A14">
            <v>2010</v>
          </cell>
        </row>
        <row r="15">
          <cell r="A15" t="str">
            <v>(CAD$)</v>
          </cell>
          <cell r="O15" t="str">
            <v>West Mountain / Quantum Murray LP</v>
          </cell>
        </row>
        <row r="16">
          <cell r="A16" t="str">
            <v>Month</v>
          </cell>
          <cell r="C16" t="str">
            <v>Jun</v>
          </cell>
          <cell r="D16" t="str">
            <v>Jul</v>
          </cell>
          <cell r="E16" t="str">
            <v>Aug</v>
          </cell>
          <cell r="F16" t="str">
            <v>Sep</v>
          </cell>
          <cell r="G16" t="str">
            <v>Oct</v>
          </cell>
          <cell r="H16" t="str">
            <v>Nov</v>
          </cell>
          <cell r="I16" t="str">
            <v>Dec</v>
          </cell>
          <cell r="J16" t="str">
            <v>Jan</v>
          </cell>
          <cell r="K16" t="str">
            <v>Feb</v>
          </cell>
          <cell r="L16" t="str">
            <v>Mar</v>
          </cell>
          <cell r="M16" t="str">
            <v>Apr</v>
          </cell>
          <cell r="N16" t="str">
            <v>May</v>
          </cell>
          <cell r="O16" t="str">
            <v>Total</v>
          </cell>
        </row>
        <row r="17">
          <cell r="A17" t="str">
            <v>Revenue</v>
          </cell>
          <cell r="B17" t="str">
            <v>HST %</v>
          </cell>
        </row>
        <row r="18">
          <cell r="A18" t="str">
            <v>Total sales</v>
          </cell>
          <cell r="C18">
            <v>14715812.5</v>
          </cell>
          <cell r="D18">
            <v>14715812.5</v>
          </cell>
          <cell r="E18">
            <v>14715812.5</v>
          </cell>
          <cell r="F18">
            <v>14715812.5</v>
          </cell>
          <cell r="G18">
            <v>14715812.5</v>
          </cell>
          <cell r="H18">
            <v>14715812.5</v>
          </cell>
          <cell r="I18">
            <v>14715812.5</v>
          </cell>
          <cell r="J18">
            <v>14715812.5</v>
          </cell>
          <cell r="K18">
            <v>14715812.5</v>
          </cell>
          <cell r="L18">
            <v>14715812.5</v>
          </cell>
          <cell r="M18">
            <v>14715812.5</v>
          </cell>
          <cell r="N18">
            <v>14715812.5</v>
          </cell>
          <cell r="O18">
            <v>176589750</v>
          </cell>
        </row>
        <row r="19">
          <cell r="A19" t="str">
            <v>Cost of goods sold</v>
          </cell>
          <cell r="C19">
            <v>10943050.033333333</v>
          </cell>
          <cell r="D19">
            <v>10943050.033333333</v>
          </cell>
          <cell r="E19">
            <v>10943050.033333333</v>
          </cell>
          <cell r="F19">
            <v>10943050.033333333</v>
          </cell>
          <cell r="G19">
            <v>10943050.033333333</v>
          </cell>
          <cell r="H19">
            <v>10943050.033333333</v>
          </cell>
          <cell r="I19">
            <v>10943050.033333333</v>
          </cell>
          <cell r="J19">
            <v>10943050.033333333</v>
          </cell>
          <cell r="K19">
            <v>10943050.033333333</v>
          </cell>
          <cell r="L19">
            <v>10943050.033333333</v>
          </cell>
          <cell r="M19">
            <v>10943050.033333333</v>
          </cell>
          <cell r="N19">
            <v>10943050.033333333</v>
          </cell>
          <cell r="O19">
            <v>131316600.39999999</v>
          </cell>
        </row>
        <row r="20">
          <cell r="A20" t="str">
            <v>Gross profit</v>
          </cell>
          <cell r="C20">
            <v>3772762.4666666668</v>
          </cell>
          <cell r="D20">
            <v>3772762.4666666668</v>
          </cell>
          <cell r="E20">
            <v>3772762.4666666668</v>
          </cell>
          <cell r="F20">
            <v>3772762.4666666668</v>
          </cell>
          <cell r="G20">
            <v>3772762.4666666668</v>
          </cell>
          <cell r="H20">
            <v>3772762.4666666668</v>
          </cell>
          <cell r="I20">
            <v>3772762.4666666668</v>
          </cell>
          <cell r="J20">
            <v>3772762.4666666668</v>
          </cell>
          <cell r="K20">
            <v>3772762.4666666668</v>
          </cell>
          <cell r="L20">
            <v>3772762.4666666668</v>
          </cell>
          <cell r="M20">
            <v>3772762.4666666668</v>
          </cell>
          <cell r="N20">
            <v>3772762.4666666668</v>
          </cell>
          <cell r="O20">
            <v>45273149.600000016</v>
          </cell>
        </row>
        <row r="21">
          <cell r="A21" t="str">
            <v>Operating expenses</v>
          </cell>
        </row>
        <row r="22">
          <cell r="A22" t="str">
            <v>General &amp; Administrative</v>
          </cell>
        </row>
        <row r="23">
          <cell r="A23" t="str">
            <v>Bad debts</v>
          </cell>
          <cell r="C23">
            <v>39732.693749999999</v>
          </cell>
          <cell r="D23">
            <v>39732.693749999999</v>
          </cell>
          <cell r="E23">
            <v>39732.693749999999</v>
          </cell>
          <cell r="F23">
            <v>39732.693749999999</v>
          </cell>
          <cell r="G23">
            <v>39732.693749999999</v>
          </cell>
          <cell r="H23">
            <v>39732.693749999999</v>
          </cell>
          <cell r="I23">
            <v>39732.693749999999</v>
          </cell>
          <cell r="J23">
            <v>39732.693749999999</v>
          </cell>
          <cell r="K23">
            <v>39732.693749999999</v>
          </cell>
          <cell r="L23">
            <v>39732.693749999999</v>
          </cell>
          <cell r="M23">
            <v>39732.693749999999</v>
          </cell>
          <cell r="N23">
            <v>39732.693749999999</v>
          </cell>
          <cell r="O23">
            <v>476792.3249999999</v>
          </cell>
        </row>
        <row r="24">
          <cell r="A24" t="str">
            <v>Bank interests/charges</v>
          </cell>
          <cell r="C24">
            <v>9023.018</v>
          </cell>
          <cell r="D24">
            <v>9023.018</v>
          </cell>
          <cell r="E24">
            <v>9023.018</v>
          </cell>
          <cell r="F24">
            <v>9023.018</v>
          </cell>
          <cell r="G24">
            <v>9023.018</v>
          </cell>
          <cell r="H24">
            <v>9023.018</v>
          </cell>
          <cell r="I24">
            <v>9023.018</v>
          </cell>
          <cell r="J24">
            <v>9023.018</v>
          </cell>
          <cell r="K24">
            <v>9023.018</v>
          </cell>
          <cell r="L24">
            <v>9023.018</v>
          </cell>
          <cell r="M24">
            <v>9023.018</v>
          </cell>
          <cell r="N24">
            <v>9023.018</v>
          </cell>
          <cell r="O24">
            <v>108276.21599999997</v>
          </cell>
        </row>
        <row r="25">
          <cell r="A25" t="str">
            <v>Duties and taxes</v>
          </cell>
          <cell r="C25">
            <v>15462.6</v>
          </cell>
          <cell r="D25">
            <v>15462.6</v>
          </cell>
          <cell r="E25">
            <v>15462.6</v>
          </cell>
          <cell r="F25">
            <v>15462.6</v>
          </cell>
          <cell r="G25">
            <v>15462.6</v>
          </cell>
          <cell r="H25">
            <v>15462.6</v>
          </cell>
          <cell r="I25">
            <v>15462.6</v>
          </cell>
          <cell r="J25">
            <v>15462.6</v>
          </cell>
          <cell r="K25">
            <v>15462.6</v>
          </cell>
          <cell r="L25">
            <v>15462.6</v>
          </cell>
          <cell r="M25">
            <v>15462.6</v>
          </cell>
          <cell r="N25">
            <v>15462.6</v>
          </cell>
          <cell r="O25">
            <v>185551.20000000004</v>
          </cell>
        </row>
        <row r="26">
          <cell r="A26" t="str">
            <v>Dues and licenses</v>
          </cell>
          <cell r="O26">
            <v>0</v>
          </cell>
        </row>
        <row r="27">
          <cell r="A27" t="str">
            <v>Light/heat</v>
          </cell>
          <cell r="O27">
            <v>0</v>
          </cell>
        </row>
        <row r="28">
          <cell r="A28" t="str">
            <v>Magazines/subscriptions</v>
          </cell>
          <cell r="O28">
            <v>0</v>
          </cell>
        </row>
        <row r="29">
          <cell r="A29" t="str">
            <v>Maintenance/repairs</v>
          </cell>
          <cell r="C29">
            <v>320699.70199999999</v>
          </cell>
          <cell r="D29">
            <v>320699.70199999999</v>
          </cell>
          <cell r="E29">
            <v>320699.70199999999</v>
          </cell>
          <cell r="F29">
            <v>320699.70199999999</v>
          </cell>
          <cell r="G29">
            <v>320699.70199999999</v>
          </cell>
          <cell r="H29">
            <v>320699.70199999999</v>
          </cell>
          <cell r="I29">
            <v>320699.70199999999</v>
          </cell>
          <cell r="J29">
            <v>320699.70199999999</v>
          </cell>
          <cell r="K29">
            <v>320699.70199999999</v>
          </cell>
          <cell r="L29">
            <v>320699.70199999999</v>
          </cell>
          <cell r="M29">
            <v>320699.70199999999</v>
          </cell>
          <cell r="N29">
            <v>320699.70199999999</v>
          </cell>
          <cell r="O29">
            <v>3848396.4240000001</v>
          </cell>
        </row>
        <row r="30">
          <cell r="A30" t="str">
            <v>Office Expense</v>
          </cell>
          <cell r="C30">
            <v>84634.833999999988</v>
          </cell>
          <cell r="D30">
            <v>84634.833999999988</v>
          </cell>
          <cell r="E30">
            <v>84634.833999999988</v>
          </cell>
          <cell r="F30">
            <v>84634.833999999988</v>
          </cell>
          <cell r="G30">
            <v>84634.833999999988</v>
          </cell>
          <cell r="H30">
            <v>84634.833999999988</v>
          </cell>
          <cell r="I30">
            <v>84634.833999999988</v>
          </cell>
          <cell r="J30">
            <v>84634.833999999988</v>
          </cell>
          <cell r="K30">
            <v>84634.833999999988</v>
          </cell>
          <cell r="L30">
            <v>84634.833999999988</v>
          </cell>
          <cell r="M30">
            <v>84634.833999999988</v>
          </cell>
          <cell r="N30">
            <v>84634.833999999988</v>
          </cell>
          <cell r="O30">
            <v>1015618.008</v>
          </cell>
        </row>
        <row r="31">
          <cell r="A31" t="str">
            <v>West Mountain</v>
          </cell>
          <cell r="C31">
            <v>98154.416666666642</v>
          </cell>
          <cell r="D31">
            <v>98154.416666666642</v>
          </cell>
          <cell r="E31">
            <v>98154.416666666642</v>
          </cell>
          <cell r="F31">
            <v>98154.416666666642</v>
          </cell>
          <cell r="G31">
            <v>98154.416666666642</v>
          </cell>
          <cell r="H31">
            <v>98154.416666666642</v>
          </cell>
          <cell r="I31">
            <v>98154.416666666642</v>
          </cell>
          <cell r="J31">
            <v>98154.416666666642</v>
          </cell>
          <cell r="K31">
            <v>98154.416666666642</v>
          </cell>
          <cell r="L31">
            <v>98154.416666666642</v>
          </cell>
          <cell r="M31">
            <v>98154.416666666642</v>
          </cell>
          <cell r="N31">
            <v>98154.416666666642</v>
          </cell>
          <cell r="O31">
            <v>1177852.9999999998</v>
          </cell>
        </row>
        <row r="32">
          <cell r="A32" t="str">
            <v>Rent and rates</v>
          </cell>
          <cell r="C32">
            <v>216188.79199999999</v>
          </cell>
          <cell r="D32">
            <v>216188.79199999999</v>
          </cell>
          <cell r="E32">
            <v>216188.79199999999</v>
          </cell>
          <cell r="F32">
            <v>216188.79199999999</v>
          </cell>
          <cell r="G32">
            <v>216188.79199999999</v>
          </cell>
          <cell r="H32">
            <v>216188.79199999999</v>
          </cell>
          <cell r="I32">
            <v>216188.79199999999</v>
          </cell>
          <cell r="J32">
            <v>216188.79199999999</v>
          </cell>
          <cell r="K32">
            <v>216188.79199999999</v>
          </cell>
          <cell r="L32">
            <v>216188.79199999999</v>
          </cell>
          <cell r="M32">
            <v>216188.79199999999</v>
          </cell>
          <cell r="N32">
            <v>216188.79199999999</v>
          </cell>
          <cell r="O32">
            <v>2594265.5039999993</v>
          </cell>
        </row>
        <row r="33">
          <cell r="A33" t="str">
            <v>Consulting</v>
          </cell>
          <cell r="C33">
            <v>138939.41</v>
          </cell>
          <cell r="D33">
            <v>138939.41</v>
          </cell>
          <cell r="E33">
            <v>138939.41</v>
          </cell>
          <cell r="F33">
            <v>138939.41</v>
          </cell>
          <cell r="G33">
            <v>138939.41</v>
          </cell>
          <cell r="H33">
            <v>138939.41</v>
          </cell>
          <cell r="I33">
            <v>138939.41</v>
          </cell>
          <cell r="J33">
            <v>138939.41</v>
          </cell>
          <cell r="K33">
            <v>138939.41</v>
          </cell>
          <cell r="L33">
            <v>138939.41</v>
          </cell>
          <cell r="M33">
            <v>138939.41</v>
          </cell>
          <cell r="N33">
            <v>138939.41</v>
          </cell>
          <cell r="O33">
            <v>1667272.9199999997</v>
          </cell>
        </row>
        <row r="34">
          <cell r="A34" t="str">
            <v>Telephone/fax/mail</v>
          </cell>
          <cell r="C34">
            <v>47521.103999999999</v>
          </cell>
          <cell r="D34">
            <v>47521.103999999999</v>
          </cell>
          <cell r="E34">
            <v>47521.103999999999</v>
          </cell>
          <cell r="F34">
            <v>47521.103999999999</v>
          </cell>
          <cell r="G34">
            <v>47521.103999999999</v>
          </cell>
          <cell r="H34">
            <v>47521.103999999999</v>
          </cell>
          <cell r="I34">
            <v>47521.103999999999</v>
          </cell>
          <cell r="J34">
            <v>47521.103999999999</v>
          </cell>
          <cell r="K34">
            <v>47521.103999999999</v>
          </cell>
          <cell r="L34">
            <v>47521.103999999999</v>
          </cell>
          <cell r="M34">
            <v>47521.103999999999</v>
          </cell>
          <cell r="N34">
            <v>47521.103999999999</v>
          </cell>
          <cell r="O34">
            <v>570253.24800000002</v>
          </cell>
        </row>
        <row r="35">
          <cell r="A35" t="str">
            <v>Legal</v>
          </cell>
          <cell r="C35">
            <v>6329.25</v>
          </cell>
          <cell r="D35">
            <v>6329.25</v>
          </cell>
          <cell r="E35">
            <v>6329.25</v>
          </cell>
          <cell r="F35">
            <v>6329.25</v>
          </cell>
          <cell r="G35">
            <v>6329.25</v>
          </cell>
          <cell r="H35">
            <v>6329.25</v>
          </cell>
          <cell r="I35">
            <v>6329.25</v>
          </cell>
          <cell r="J35">
            <v>6329.25</v>
          </cell>
          <cell r="K35">
            <v>6329.25</v>
          </cell>
          <cell r="L35">
            <v>6329.25</v>
          </cell>
          <cell r="M35">
            <v>6329.25</v>
          </cell>
          <cell r="N35">
            <v>6329.25</v>
          </cell>
          <cell r="O35">
            <v>75951</v>
          </cell>
        </row>
        <row r="36">
          <cell r="A36" t="str">
            <v>Audit &amp; Accounting</v>
          </cell>
          <cell r="C36">
            <v>19580.376</v>
          </cell>
          <cell r="D36">
            <v>19580.376</v>
          </cell>
          <cell r="E36">
            <v>19580.376</v>
          </cell>
          <cell r="F36">
            <v>19580.376</v>
          </cell>
          <cell r="G36">
            <v>19580.376</v>
          </cell>
          <cell r="H36">
            <v>19580.376</v>
          </cell>
          <cell r="I36">
            <v>19580.376</v>
          </cell>
          <cell r="J36">
            <v>19580.376</v>
          </cell>
          <cell r="K36">
            <v>19580.376</v>
          </cell>
          <cell r="L36">
            <v>19580.376</v>
          </cell>
          <cell r="M36">
            <v>19580.376</v>
          </cell>
          <cell r="N36">
            <v>19580.376</v>
          </cell>
          <cell r="O36">
            <v>234964.51199999996</v>
          </cell>
        </row>
        <row r="37">
          <cell r="A37" t="str">
            <v>Other</v>
          </cell>
          <cell r="C37">
            <v>6484.4440000000004</v>
          </cell>
          <cell r="D37">
            <v>6484.4440000000004</v>
          </cell>
          <cell r="E37">
            <v>6484.4440000000004</v>
          </cell>
          <cell r="F37">
            <v>6484.4440000000004</v>
          </cell>
          <cell r="G37">
            <v>6484.4440000000004</v>
          </cell>
          <cell r="H37">
            <v>6484.4440000000004</v>
          </cell>
          <cell r="I37">
            <v>6484.4440000000004</v>
          </cell>
          <cell r="J37">
            <v>6484.4440000000004</v>
          </cell>
          <cell r="K37">
            <v>6484.4440000000004</v>
          </cell>
          <cell r="L37">
            <v>6484.4440000000004</v>
          </cell>
          <cell r="M37">
            <v>6484.4440000000004</v>
          </cell>
          <cell r="N37">
            <v>6484.4440000000004</v>
          </cell>
          <cell r="O37">
            <v>77813.328000000023</v>
          </cell>
        </row>
        <row r="38">
          <cell r="A38" t="str">
            <v>Personnel</v>
          </cell>
        </row>
        <row r="39">
          <cell r="A39" t="str">
            <v>Salaries and benefits</v>
          </cell>
          <cell r="C39">
            <v>982658.76399999997</v>
          </cell>
          <cell r="D39">
            <v>982658.76399999997</v>
          </cell>
          <cell r="E39">
            <v>982658.76399999997</v>
          </cell>
          <cell r="F39">
            <v>982658.76399999997</v>
          </cell>
          <cell r="G39">
            <v>982658.76399999997</v>
          </cell>
          <cell r="H39">
            <v>982658.76399999997</v>
          </cell>
          <cell r="I39">
            <v>982658.76399999997</v>
          </cell>
          <cell r="J39">
            <v>982658.76399999997</v>
          </cell>
          <cell r="K39">
            <v>982658.76399999997</v>
          </cell>
          <cell r="L39">
            <v>982658.76399999997</v>
          </cell>
          <cell r="M39">
            <v>982658.76399999997</v>
          </cell>
          <cell r="N39">
            <v>982658.76399999997</v>
          </cell>
          <cell r="O39">
            <v>11791905.168000003</v>
          </cell>
        </row>
        <row r="40">
          <cell r="A40" t="str">
            <v xml:space="preserve">Adjustment COGS personnel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Payroll burden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Indirect - Wages &amp; Benefits</v>
          </cell>
          <cell r="C42">
            <v>290155.7</v>
          </cell>
          <cell r="D42">
            <v>290155.7</v>
          </cell>
          <cell r="E42">
            <v>290155.7</v>
          </cell>
          <cell r="F42">
            <v>290155.7</v>
          </cell>
          <cell r="G42">
            <v>290155.7</v>
          </cell>
          <cell r="H42">
            <v>290155.7</v>
          </cell>
          <cell r="I42">
            <v>290155.7</v>
          </cell>
          <cell r="J42">
            <v>290155.7</v>
          </cell>
          <cell r="K42">
            <v>290155.7</v>
          </cell>
          <cell r="L42">
            <v>290155.7</v>
          </cell>
          <cell r="M42">
            <v>290155.7</v>
          </cell>
          <cell r="N42">
            <v>290155.7</v>
          </cell>
          <cell r="O42">
            <v>3481868.4000000008</v>
          </cell>
        </row>
        <row r="43">
          <cell r="A43" t="str">
            <v>Other</v>
          </cell>
          <cell r="O43">
            <v>0</v>
          </cell>
        </row>
        <row r="44">
          <cell r="A44" t="str">
            <v>Other</v>
          </cell>
          <cell r="O44">
            <v>0</v>
          </cell>
        </row>
        <row r="45">
          <cell r="A45" t="str">
            <v>Sales promotion</v>
          </cell>
        </row>
        <row r="46">
          <cell r="A46" t="str">
            <v>Advertising</v>
          </cell>
          <cell r="C46">
            <v>40078.665999999997</v>
          </cell>
          <cell r="D46">
            <v>40078.665999999997</v>
          </cell>
          <cell r="E46">
            <v>40078.665999999997</v>
          </cell>
          <cell r="F46">
            <v>40078.665999999997</v>
          </cell>
          <cell r="G46">
            <v>40078.665999999997</v>
          </cell>
          <cell r="H46">
            <v>40078.665999999997</v>
          </cell>
          <cell r="I46">
            <v>40078.665999999997</v>
          </cell>
          <cell r="J46">
            <v>40078.665999999997</v>
          </cell>
          <cell r="K46">
            <v>40078.665999999997</v>
          </cell>
          <cell r="L46">
            <v>40078.665999999997</v>
          </cell>
          <cell r="M46">
            <v>40078.665999999997</v>
          </cell>
          <cell r="N46">
            <v>40078.665999999997</v>
          </cell>
          <cell r="O46">
            <v>480943.99199999985</v>
          </cell>
        </row>
        <row r="47">
          <cell r="A47" t="str">
            <v>Internet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Promotion</v>
          </cell>
          <cell r="C48">
            <v>27760.797999999999</v>
          </cell>
          <cell r="D48">
            <v>27760.797999999999</v>
          </cell>
          <cell r="E48">
            <v>27760.797999999999</v>
          </cell>
          <cell r="F48">
            <v>27760.797999999999</v>
          </cell>
          <cell r="G48">
            <v>27760.797999999999</v>
          </cell>
          <cell r="H48">
            <v>27760.797999999999</v>
          </cell>
          <cell r="I48">
            <v>27760.797999999999</v>
          </cell>
          <cell r="J48">
            <v>27760.797999999999</v>
          </cell>
          <cell r="K48">
            <v>27760.797999999999</v>
          </cell>
          <cell r="L48">
            <v>27760.797999999999</v>
          </cell>
          <cell r="M48">
            <v>27760.797999999999</v>
          </cell>
          <cell r="N48">
            <v>27760.797999999999</v>
          </cell>
          <cell r="O48">
            <v>333129.57600000006</v>
          </cell>
        </row>
        <row r="49">
          <cell r="A49" t="str">
            <v>Other</v>
          </cell>
          <cell r="O49">
            <v>0</v>
          </cell>
        </row>
        <row r="50">
          <cell r="A50" t="str">
            <v>Other</v>
          </cell>
          <cell r="O50">
            <v>0</v>
          </cell>
        </row>
        <row r="51">
          <cell r="A51" t="str">
            <v>Insurance</v>
          </cell>
        </row>
        <row r="52">
          <cell r="A52" t="str">
            <v>Liability insurance</v>
          </cell>
          <cell r="C52">
            <v>92824.778000000006</v>
          </cell>
          <cell r="D52">
            <v>92824.778000000006</v>
          </cell>
          <cell r="E52">
            <v>92824.778000000006</v>
          </cell>
          <cell r="F52">
            <v>92824.778000000006</v>
          </cell>
          <cell r="G52">
            <v>92824.778000000006</v>
          </cell>
          <cell r="H52">
            <v>92824.778000000006</v>
          </cell>
          <cell r="I52">
            <v>92824.778000000006</v>
          </cell>
          <cell r="J52">
            <v>92824.778000000006</v>
          </cell>
          <cell r="K52">
            <v>92824.778000000006</v>
          </cell>
          <cell r="L52">
            <v>92824.778000000006</v>
          </cell>
          <cell r="M52">
            <v>92824.778000000006</v>
          </cell>
          <cell r="N52">
            <v>92824.778000000006</v>
          </cell>
          <cell r="O52">
            <v>1113897.3360000004</v>
          </cell>
        </row>
        <row r="53">
          <cell r="A53" t="str">
            <v>Other insurance</v>
          </cell>
          <cell r="O53">
            <v>0</v>
          </cell>
        </row>
        <row r="54">
          <cell r="A54" t="str">
            <v>Other</v>
          </cell>
          <cell r="O54">
            <v>0</v>
          </cell>
        </row>
        <row r="55">
          <cell r="A55" t="str">
            <v>Other</v>
          </cell>
          <cell r="O55">
            <v>0</v>
          </cell>
        </row>
        <row r="56">
          <cell r="A56" t="str">
            <v>Other</v>
          </cell>
          <cell r="O56">
            <v>0</v>
          </cell>
        </row>
        <row r="57">
          <cell r="A57" t="str">
            <v>Transportation</v>
          </cell>
        </row>
        <row r="58">
          <cell r="A58" t="str">
            <v>Travel</v>
          </cell>
          <cell r="C58">
            <v>69943.966</v>
          </cell>
          <cell r="D58">
            <v>69943.966</v>
          </cell>
          <cell r="E58">
            <v>69943.966</v>
          </cell>
          <cell r="F58">
            <v>69943.966</v>
          </cell>
          <cell r="G58">
            <v>69943.966</v>
          </cell>
          <cell r="H58">
            <v>69943.966</v>
          </cell>
          <cell r="I58">
            <v>69943.966</v>
          </cell>
          <cell r="J58">
            <v>69943.966</v>
          </cell>
          <cell r="K58">
            <v>69943.966</v>
          </cell>
          <cell r="L58">
            <v>69943.966</v>
          </cell>
          <cell r="M58">
            <v>69943.966</v>
          </cell>
          <cell r="N58">
            <v>69943.966</v>
          </cell>
          <cell r="O58">
            <v>839327.59200000006</v>
          </cell>
        </row>
        <row r="59">
          <cell r="A59" t="str">
            <v>Vehicle costs</v>
          </cell>
          <cell r="C59">
            <v>324904.87999999995</v>
          </cell>
          <cell r="D59">
            <v>324904.87999999995</v>
          </cell>
          <cell r="E59">
            <v>324904.87999999995</v>
          </cell>
          <cell r="F59">
            <v>324904.87999999995</v>
          </cell>
          <cell r="G59">
            <v>324904.87999999995</v>
          </cell>
          <cell r="H59">
            <v>324904.87999999995</v>
          </cell>
          <cell r="I59">
            <v>324904.87999999995</v>
          </cell>
          <cell r="J59">
            <v>324904.87999999995</v>
          </cell>
          <cell r="K59">
            <v>324904.87999999995</v>
          </cell>
          <cell r="L59">
            <v>324904.87999999995</v>
          </cell>
          <cell r="M59">
            <v>324904.87999999995</v>
          </cell>
          <cell r="N59">
            <v>324904.87999999995</v>
          </cell>
          <cell r="O59">
            <v>3898858.5599999991</v>
          </cell>
        </row>
        <row r="60">
          <cell r="A60" t="str">
            <v>Other</v>
          </cell>
          <cell r="O60">
            <v>0</v>
          </cell>
        </row>
        <row r="61">
          <cell r="A61" t="str">
            <v>Other</v>
          </cell>
          <cell r="O61">
            <v>0</v>
          </cell>
        </row>
        <row r="62">
          <cell r="A62" t="str">
            <v>Other</v>
          </cell>
          <cell r="O62">
            <v>0</v>
          </cell>
        </row>
        <row r="63">
          <cell r="A63" t="str">
            <v>Total operating expenses</v>
          </cell>
          <cell r="C63">
            <v>2831078.1924166665</v>
          </cell>
          <cell r="D63">
            <v>2831078.1924166665</v>
          </cell>
          <cell r="E63">
            <v>2831078.1924166665</v>
          </cell>
          <cell r="F63">
            <v>2831078.1924166665</v>
          </cell>
          <cell r="G63">
            <v>2831078.1924166665</v>
          </cell>
          <cell r="H63">
            <v>2831078.1924166665</v>
          </cell>
          <cell r="I63">
            <v>2831078.1924166665</v>
          </cell>
          <cell r="J63">
            <v>2831078.1924166665</v>
          </cell>
          <cell r="K63">
            <v>2831078.1924166665</v>
          </cell>
          <cell r="L63">
            <v>2831078.1924166665</v>
          </cell>
          <cell r="M63">
            <v>2831078.1924166665</v>
          </cell>
          <cell r="N63">
            <v>2831078.1924166665</v>
          </cell>
          <cell r="O63">
            <v>33972938.309000008</v>
          </cell>
        </row>
        <row r="64">
          <cell r="A64" t="str">
            <v>Depreciation</v>
          </cell>
          <cell r="C64">
            <v>455323.93611111108</v>
          </cell>
          <cell r="D64">
            <v>456018.38055555552</v>
          </cell>
          <cell r="E64">
            <v>456712.82499999995</v>
          </cell>
          <cell r="F64">
            <v>457407.26944444439</v>
          </cell>
          <cell r="G64">
            <v>458101.71388888883</v>
          </cell>
          <cell r="H64">
            <v>458796.15833333327</v>
          </cell>
          <cell r="I64">
            <v>459490.60277777771</v>
          </cell>
          <cell r="J64">
            <v>460185.04722222214</v>
          </cell>
          <cell r="K64">
            <v>460879.49166666658</v>
          </cell>
          <cell r="L64">
            <v>461573.93611111102</v>
          </cell>
          <cell r="M64">
            <v>462268.38055555546</v>
          </cell>
          <cell r="N64">
            <v>462962.8249999999</v>
          </cell>
          <cell r="O64">
            <v>5509720.5666666664</v>
          </cell>
        </row>
        <row r="65">
          <cell r="A65" t="str">
            <v>Amortization</v>
          </cell>
          <cell r="O65">
            <v>0</v>
          </cell>
        </row>
        <row r="66">
          <cell r="A66" t="str">
            <v>Interest on short term loans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Interest on long term loans</v>
          </cell>
          <cell r="C67">
            <v>0</v>
          </cell>
          <cell r="D67">
            <v>148738.215</v>
          </cell>
          <cell r="E67">
            <v>148738.21496666665</v>
          </cell>
          <cell r="F67">
            <v>148738.21496666665</v>
          </cell>
          <cell r="G67">
            <v>148738.21496666665</v>
          </cell>
          <cell r="H67">
            <v>148738.21496666665</v>
          </cell>
          <cell r="I67">
            <v>148738.21496666665</v>
          </cell>
          <cell r="J67">
            <v>148738.21496666665</v>
          </cell>
          <cell r="K67">
            <v>148738.21496666665</v>
          </cell>
          <cell r="L67">
            <v>148738.21496666665</v>
          </cell>
          <cell r="M67">
            <v>148738.21496666665</v>
          </cell>
          <cell r="N67">
            <v>148738.21496666665</v>
          </cell>
          <cell r="O67">
            <v>1636120.3646666666</v>
          </cell>
        </row>
        <row r="68">
          <cell r="A68" t="str">
            <v>Deferred loan interest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Net profit / loss</v>
          </cell>
          <cell r="C69">
            <v>486360.33813888906</v>
          </cell>
          <cell r="D69">
            <v>336927.67869444471</v>
          </cell>
          <cell r="E69">
            <v>336233.23428333364</v>
          </cell>
          <cell r="F69">
            <v>335538.78983888961</v>
          </cell>
          <cell r="G69">
            <v>334844.34539444465</v>
          </cell>
          <cell r="H69">
            <v>334149.90095000062</v>
          </cell>
          <cell r="I69">
            <v>333455.45650555566</v>
          </cell>
          <cell r="J69">
            <v>332761.01206111163</v>
          </cell>
          <cell r="K69">
            <v>332066.56761666667</v>
          </cell>
          <cell r="L69">
            <v>331372.12317222264</v>
          </cell>
          <cell r="M69">
            <v>330677.67872777767</v>
          </cell>
          <cell r="N69">
            <v>329983.23428333364</v>
          </cell>
          <cell r="O69">
            <v>4154370.3596666702</v>
          </cell>
        </row>
        <row r="70">
          <cell r="A70" t="str">
            <v>Franchise fee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Company tax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Net business result</v>
          </cell>
          <cell r="C72">
            <v>486360.33813888906</v>
          </cell>
          <cell r="D72">
            <v>336927.67869444471</v>
          </cell>
          <cell r="E72">
            <v>336233.23428333364</v>
          </cell>
          <cell r="F72">
            <v>335538.78983888961</v>
          </cell>
          <cell r="G72">
            <v>334844.34539444465</v>
          </cell>
          <cell r="H72">
            <v>334149.90095000062</v>
          </cell>
          <cell r="I72">
            <v>333455.45650555566</v>
          </cell>
          <cell r="J72">
            <v>332761.01206111163</v>
          </cell>
          <cell r="K72">
            <v>332066.56761666667</v>
          </cell>
          <cell r="L72">
            <v>331372.12317222264</v>
          </cell>
          <cell r="M72">
            <v>330677.67872777767</v>
          </cell>
          <cell r="N72">
            <v>329983.23428333364</v>
          </cell>
          <cell r="O72">
            <v>4154370.3596666702</v>
          </cell>
        </row>
        <row r="83">
          <cell r="A83">
            <v>2011</v>
          </cell>
        </row>
        <row r="84">
          <cell r="A84" t="str">
            <v>(CAD$)</v>
          </cell>
          <cell r="O84" t="str">
            <v>West Mountain / Quantum Murray LP</v>
          </cell>
        </row>
        <row r="85">
          <cell r="A85" t="str">
            <v>Month</v>
          </cell>
          <cell r="C85" t="str">
            <v>Jun</v>
          </cell>
          <cell r="D85" t="str">
            <v>Jul</v>
          </cell>
          <cell r="E85" t="str">
            <v>Aug</v>
          </cell>
          <cell r="F85" t="str">
            <v>Sep</v>
          </cell>
          <cell r="G85" t="str">
            <v>Oct</v>
          </cell>
          <cell r="H85" t="str">
            <v>Nov</v>
          </cell>
          <cell r="I85" t="str">
            <v>Dec</v>
          </cell>
          <cell r="J85" t="str">
            <v>Jan</v>
          </cell>
          <cell r="K85" t="str">
            <v>Feb</v>
          </cell>
          <cell r="L85" t="str">
            <v>Mar</v>
          </cell>
          <cell r="M85" t="str">
            <v>Apr</v>
          </cell>
          <cell r="N85" t="str">
            <v>May</v>
          </cell>
          <cell r="O85" t="str">
            <v>Total</v>
          </cell>
        </row>
        <row r="86">
          <cell r="A86" t="str">
            <v>Revenue</v>
          </cell>
          <cell r="B86" t="str">
            <v>HST %</v>
          </cell>
        </row>
        <row r="87">
          <cell r="A87" t="str">
            <v>Total sales</v>
          </cell>
          <cell r="C87">
            <v>15257519.791666668</v>
          </cell>
          <cell r="D87">
            <v>15257519.791666668</v>
          </cell>
          <cell r="E87">
            <v>15257519.791666668</v>
          </cell>
          <cell r="F87">
            <v>15257519.791666668</v>
          </cell>
          <cell r="G87">
            <v>15257519.791666668</v>
          </cell>
          <cell r="H87">
            <v>15257519.791666668</v>
          </cell>
          <cell r="I87">
            <v>15257519.791666668</v>
          </cell>
          <cell r="J87">
            <v>15257519.791666668</v>
          </cell>
          <cell r="K87">
            <v>15257519.791666668</v>
          </cell>
          <cell r="L87">
            <v>15257519.791666668</v>
          </cell>
          <cell r="M87">
            <v>15257519.791666668</v>
          </cell>
          <cell r="N87">
            <v>15257519.791666668</v>
          </cell>
          <cell r="O87">
            <v>183090237.5</v>
          </cell>
        </row>
        <row r="88">
          <cell r="A88" t="str">
            <v>Cost of goods sold</v>
          </cell>
          <cell r="B88">
            <v>0</v>
          </cell>
          <cell r="C88">
            <v>10891569.118833333</v>
          </cell>
          <cell r="D88">
            <v>10891569.118833333</v>
          </cell>
          <cell r="E88">
            <v>10891569.118833333</v>
          </cell>
          <cell r="F88">
            <v>10891569.118833333</v>
          </cell>
          <cell r="G88">
            <v>10891569.118833333</v>
          </cell>
          <cell r="H88">
            <v>10891569.118833333</v>
          </cell>
          <cell r="I88">
            <v>10891569.118833333</v>
          </cell>
          <cell r="J88">
            <v>10891569.118833333</v>
          </cell>
          <cell r="K88">
            <v>10891569.118833333</v>
          </cell>
          <cell r="L88">
            <v>10891569.118833333</v>
          </cell>
          <cell r="M88">
            <v>10891569.118833333</v>
          </cell>
          <cell r="N88">
            <v>10891569.118833333</v>
          </cell>
          <cell r="O88">
            <v>130698829.426</v>
          </cell>
        </row>
        <row r="89">
          <cell r="A89" t="str">
            <v>Gross profit</v>
          </cell>
          <cell r="C89">
            <v>4365950.6728333347</v>
          </cell>
          <cell r="D89">
            <v>4365950.6728333347</v>
          </cell>
          <cell r="E89">
            <v>4365950.6728333347</v>
          </cell>
          <cell r="F89">
            <v>4365950.6728333347</v>
          </cell>
          <cell r="G89">
            <v>4365950.6728333347</v>
          </cell>
          <cell r="H89">
            <v>4365950.6728333347</v>
          </cell>
          <cell r="I89">
            <v>4365950.6728333347</v>
          </cell>
          <cell r="J89">
            <v>4365950.6728333347</v>
          </cell>
          <cell r="K89">
            <v>4365950.6728333347</v>
          </cell>
          <cell r="L89">
            <v>4365950.6728333347</v>
          </cell>
          <cell r="M89">
            <v>4365950.6728333347</v>
          </cell>
          <cell r="N89">
            <v>4365950.6728333347</v>
          </cell>
          <cell r="O89">
            <v>52391408.074000031</v>
          </cell>
        </row>
        <row r="90">
          <cell r="A90" t="str">
            <v>Operating expenses</v>
          </cell>
        </row>
        <row r="91">
          <cell r="A91" t="str">
            <v>General &amp; Administrative</v>
          </cell>
        </row>
        <row r="92">
          <cell r="A92" t="str">
            <v>Bad debts</v>
          </cell>
          <cell r="B92">
            <v>0</v>
          </cell>
          <cell r="C92">
            <v>41195.303437500006</v>
          </cell>
          <cell r="D92">
            <v>41195.303437500006</v>
          </cell>
          <cell r="E92">
            <v>41195.303437500006</v>
          </cell>
          <cell r="F92">
            <v>41195.303437500006</v>
          </cell>
          <cell r="G92">
            <v>41195.303437500006</v>
          </cell>
          <cell r="H92">
            <v>41195.303437500006</v>
          </cell>
          <cell r="I92">
            <v>41195.303437500006</v>
          </cell>
          <cell r="J92">
            <v>41195.303437500006</v>
          </cell>
          <cell r="K92">
            <v>41195.303437500006</v>
          </cell>
          <cell r="L92">
            <v>41195.303437500006</v>
          </cell>
          <cell r="M92">
            <v>41195.303437500006</v>
          </cell>
          <cell r="N92">
            <v>41195.303437500006</v>
          </cell>
          <cell r="O92">
            <v>494343.64125000016</v>
          </cell>
        </row>
        <row r="93">
          <cell r="A93" t="str">
            <v>Bank interests/charges</v>
          </cell>
          <cell r="C93">
            <v>8481.636919999999</v>
          </cell>
          <cell r="D93">
            <v>8481.636919999999</v>
          </cell>
          <cell r="E93">
            <v>8481.636919999999</v>
          </cell>
          <cell r="F93">
            <v>8481.636919999999</v>
          </cell>
          <cell r="G93">
            <v>8481.636919999999</v>
          </cell>
          <cell r="H93">
            <v>8481.636919999999</v>
          </cell>
          <cell r="I93">
            <v>8481.636919999999</v>
          </cell>
          <cell r="J93">
            <v>8481.636919999999</v>
          </cell>
          <cell r="K93">
            <v>8481.636919999999</v>
          </cell>
          <cell r="L93">
            <v>8481.636919999999</v>
          </cell>
          <cell r="M93">
            <v>8481.636919999999</v>
          </cell>
          <cell r="N93">
            <v>8481.636919999999</v>
          </cell>
          <cell r="O93">
            <v>101779.64304000001</v>
          </cell>
        </row>
        <row r="94">
          <cell r="A94" t="str">
            <v>Duties and taxes</v>
          </cell>
          <cell r="C94">
            <v>14534.843999999999</v>
          </cell>
          <cell r="D94">
            <v>14534.843999999999</v>
          </cell>
          <cell r="E94">
            <v>14534.843999999999</v>
          </cell>
          <cell r="F94">
            <v>14534.843999999999</v>
          </cell>
          <cell r="G94">
            <v>14534.843999999999</v>
          </cell>
          <cell r="H94">
            <v>14534.843999999999</v>
          </cell>
          <cell r="I94">
            <v>14534.843999999999</v>
          </cell>
          <cell r="J94">
            <v>14534.843999999999</v>
          </cell>
          <cell r="K94">
            <v>14534.843999999999</v>
          </cell>
          <cell r="L94">
            <v>14534.843999999999</v>
          </cell>
          <cell r="M94">
            <v>14534.843999999999</v>
          </cell>
          <cell r="N94">
            <v>14534.843999999999</v>
          </cell>
          <cell r="O94">
            <v>174418.12800000003</v>
          </cell>
        </row>
        <row r="95">
          <cell r="A95" t="str">
            <v>Dues and licenses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Light/heat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Magazines/subscriptions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Maintenance/repairs</v>
          </cell>
          <cell r="B98">
            <v>0</v>
          </cell>
          <cell r="C98">
            <v>301457.71987999999</v>
          </cell>
          <cell r="D98">
            <v>301457.71987999999</v>
          </cell>
          <cell r="E98">
            <v>301457.71987999999</v>
          </cell>
          <cell r="F98">
            <v>301457.71987999999</v>
          </cell>
          <cell r="G98">
            <v>301457.71987999999</v>
          </cell>
          <cell r="H98">
            <v>301457.71987999999</v>
          </cell>
          <cell r="I98">
            <v>301457.71987999999</v>
          </cell>
          <cell r="J98">
            <v>301457.71987999999</v>
          </cell>
          <cell r="K98">
            <v>301457.71987999999</v>
          </cell>
          <cell r="L98">
            <v>301457.71987999999</v>
          </cell>
          <cell r="M98">
            <v>301457.71987999999</v>
          </cell>
          <cell r="N98">
            <v>301457.71987999999</v>
          </cell>
          <cell r="O98">
            <v>3617492.6385599989</v>
          </cell>
        </row>
        <row r="99">
          <cell r="A99" t="str">
            <v>Office Expense</v>
          </cell>
          <cell r="B99">
            <v>0</v>
          </cell>
          <cell r="C99">
            <v>79556.743959999978</v>
          </cell>
          <cell r="D99">
            <v>79556.743959999978</v>
          </cell>
          <cell r="E99">
            <v>79556.743959999978</v>
          </cell>
          <cell r="F99">
            <v>79556.743959999978</v>
          </cell>
          <cell r="G99">
            <v>79556.743959999978</v>
          </cell>
          <cell r="H99">
            <v>79556.743959999978</v>
          </cell>
          <cell r="I99">
            <v>79556.743959999978</v>
          </cell>
          <cell r="J99">
            <v>79556.743959999978</v>
          </cell>
          <cell r="K99">
            <v>79556.743959999978</v>
          </cell>
          <cell r="L99">
            <v>79556.743959999978</v>
          </cell>
          <cell r="M99">
            <v>79556.743959999978</v>
          </cell>
          <cell r="N99">
            <v>79556.743959999978</v>
          </cell>
          <cell r="O99">
            <v>954680.92751999979</v>
          </cell>
        </row>
        <row r="100">
          <cell r="A100" t="str">
            <v>West Mountain</v>
          </cell>
          <cell r="B100">
            <v>0</v>
          </cell>
          <cell r="C100">
            <v>92265.151666666643</v>
          </cell>
          <cell r="D100">
            <v>92265.151666666643</v>
          </cell>
          <cell r="E100">
            <v>92265.151666666643</v>
          </cell>
          <cell r="F100">
            <v>92265.151666666643</v>
          </cell>
          <cell r="G100">
            <v>92265.151666666643</v>
          </cell>
          <cell r="H100">
            <v>92265.151666666643</v>
          </cell>
          <cell r="I100">
            <v>92265.151666666643</v>
          </cell>
          <cell r="J100">
            <v>92265.151666666643</v>
          </cell>
          <cell r="K100">
            <v>92265.151666666643</v>
          </cell>
          <cell r="L100">
            <v>92265.151666666643</v>
          </cell>
          <cell r="M100">
            <v>92265.151666666643</v>
          </cell>
          <cell r="N100">
            <v>92265.151666666643</v>
          </cell>
          <cell r="O100">
            <v>1107181.8199999996</v>
          </cell>
        </row>
        <row r="101">
          <cell r="A101" t="str">
            <v>Rent and rates</v>
          </cell>
          <cell r="B101">
            <v>0</v>
          </cell>
          <cell r="C101">
            <v>203217.46447999997</v>
          </cell>
          <cell r="D101">
            <v>203217.46447999997</v>
          </cell>
          <cell r="E101">
            <v>203217.46447999997</v>
          </cell>
          <cell r="F101">
            <v>203217.46447999997</v>
          </cell>
          <cell r="G101">
            <v>203217.46447999997</v>
          </cell>
          <cell r="H101">
            <v>203217.46447999997</v>
          </cell>
          <cell r="I101">
            <v>203217.46447999997</v>
          </cell>
          <cell r="J101">
            <v>203217.46447999997</v>
          </cell>
          <cell r="K101">
            <v>203217.46447999997</v>
          </cell>
          <cell r="L101">
            <v>203217.46447999997</v>
          </cell>
          <cell r="M101">
            <v>203217.46447999997</v>
          </cell>
          <cell r="N101">
            <v>203217.46447999997</v>
          </cell>
          <cell r="O101">
            <v>2438609.5737600001</v>
          </cell>
        </row>
        <row r="102">
          <cell r="A102" t="str">
            <v>Consulting</v>
          </cell>
          <cell r="B102">
            <v>0</v>
          </cell>
          <cell r="C102">
            <v>130603.0454</v>
          </cell>
          <cell r="D102">
            <v>130603.0454</v>
          </cell>
          <cell r="E102">
            <v>130603.0454</v>
          </cell>
          <cell r="F102">
            <v>130603.0454</v>
          </cell>
          <cell r="G102">
            <v>130603.0454</v>
          </cell>
          <cell r="H102">
            <v>130603.0454</v>
          </cell>
          <cell r="I102">
            <v>130603.0454</v>
          </cell>
          <cell r="J102">
            <v>130603.0454</v>
          </cell>
          <cell r="K102">
            <v>130603.0454</v>
          </cell>
          <cell r="L102">
            <v>130603.0454</v>
          </cell>
          <cell r="M102">
            <v>130603.0454</v>
          </cell>
          <cell r="N102">
            <v>130603.0454</v>
          </cell>
          <cell r="O102">
            <v>1567236.5447999996</v>
          </cell>
        </row>
        <row r="103">
          <cell r="A103" t="str">
            <v>Telephone/fax/mail</v>
          </cell>
          <cell r="B103">
            <v>0</v>
          </cell>
          <cell r="C103">
            <v>44669.837759999995</v>
          </cell>
          <cell r="D103">
            <v>44669.837759999995</v>
          </cell>
          <cell r="E103">
            <v>44669.837759999995</v>
          </cell>
          <cell r="F103">
            <v>44669.837759999995</v>
          </cell>
          <cell r="G103">
            <v>44669.837759999995</v>
          </cell>
          <cell r="H103">
            <v>44669.837759999995</v>
          </cell>
          <cell r="I103">
            <v>44669.837759999995</v>
          </cell>
          <cell r="J103">
            <v>44669.837759999995</v>
          </cell>
          <cell r="K103">
            <v>44669.837759999995</v>
          </cell>
          <cell r="L103">
            <v>44669.837759999995</v>
          </cell>
          <cell r="M103">
            <v>44669.837759999995</v>
          </cell>
          <cell r="N103">
            <v>44669.837759999995</v>
          </cell>
          <cell r="O103">
            <v>536038.05312000006</v>
          </cell>
        </row>
        <row r="104">
          <cell r="A104" t="str">
            <v>Legal</v>
          </cell>
          <cell r="B104">
            <v>0</v>
          </cell>
          <cell r="C104">
            <v>5949.4949999999999</v>
          </cell>
          <cell r="D104">
            <v>5949.4949999999999</v>
          </cell>
          <cell r="E104">
            <v>5949.4949999999999</v>
          </cell>
          <cell r="F104">
            <v>5949.4949999999999</v>
          </cell>
          <cell r="G104">
            <v>5949.4949999999999</v>
          </cell>
          <cell r="H104">
            <v>5949.4949999999999</v>
          </cell>
          <cell r="I104">
            <v>5949.4949999999999</v>
          </cell>
          <cell r="J104">
            <v>5949.4949999999999</v>
          </cell>
          <cell r="K104">
            <v>5949.4949999999999</v>
          </cell>
          <cell r="L104">
            <v>5949.4949999999999</v>
          </cell>
          <cell r="M104">
            <v>5949.4949999999999</v>
          </cell>
          <cell r="N104">
            <v>5949.4949999999999</v>
          </cell>
          <cell r="O104">
            <v>71393.940000000017</v>
          </cell>
        </row>
        <row r="105">
          <cell r="A105" t="str">
            <v>Audit &amp; Accounting</v>
          </cell>
          <cell r="B105">
            <v>0</v>
          </cell>
          <cell r="C105">
            <v>18405.55344</v>
          </cell>
          <cell r="D105">
            <v>18405.55344</v>
          </cell>
          <cell r="E105">
            <v>18405.55344</v>
          </cell>
          <cell r="F105">
            <v>18405.55344</v>
          </cell>
          <cell r="G105">
            <v>18405.55344</v>
          </cell>
          <cell r="H105">
            <v>18405.55344</v>
          </cell>
          <cell r="I105">
            <v>18405.55344</v>
          </cell>
          <cell r="J105">
            <v>18405.55344</v>
          </cell>
          <cell r="K105">
            <v>18405.55344</v>
          </cell>
          <cell r="L105">
            <v>18405.55344</v>
          </cell>
          <cell r="M105">
            <v>18405.55344</v>
          </cell>
          <cell r="N105">
            <v>18405.55344</v>
          </cell>
          <cell r="O105">
            <v>220866.64127999995</v>
          </cell>
        </row>
        <row r="106">
          <cell r="A106" t="str">
            <v>Other</v>
          </cell>
          <cell r="B106">
            <v>0</v>
          </cell>
          <cell r="C106">
            <v>6095.3773600000004</v>
          </cell>
          <cell r="D106">
            <v>6095.3773600000004</v>
          </cell>
          <cell r="E106">
            <v>6095.3773600000004</v>
          </cell>
          <cell r="F106">
            <v>6095.3773600000004</v>
          </cell>
          <cell r="G106">
            <v>6095.3773600000004</v>
          </cell>
          <cell r="H106">
            <v>6095.3773600000004</v>
          </cell>
          <cell r="I106">
            <v>6095.3773600000004</v>
          </cell>
          <cell r="J106">
            <v>6095.3773600000004</v>
          </cell>
          <cell r="K106">
            <v>6095.3773600000004</v>
          </cell>
          <cell r="L106">
            <v>6095.3773600000004</v>
          </cell>
          <cell r="M106">
            <v>6095.3773600000004</v>
          </cell>
          <cell r="N106">
            <v>6095.3773600000004</v>
          </cell>
          <cell r="O106">
            <v>73144.528319999998</v>
          </cell>
        </row>
        <row r="107">
          <cell r="A107" t="str">
            <v>Personnel</v>
          </cell>
        </row>
        <row r="108">
          <cell r="A108" t="str">
            <v>Salaries and benefits</v>
          </cell>
          <cell r="C108">
            <v>923699.23815999995</v>
          </cell>
          <cell r="D108">
            <v>923699.23815999995</v>
          </cell>
          <cell r="E108">
            <v>923699.23815999995</v>
          </cell>
          <cell r="F108">
            <v>923699.23815999995</v>
          </cell>
          <cell r="G108">
            <v>923699.23815999995</v>
          </cell>
          <cell r="H108">
            <v>923699.23815999995</v>
          </cell>
          <cell r="I108">
            <v>923699.23815999995</v>
          </cell>
          <cell r="J108">
            <v>923699.23815999995</v>
          </cell>
          <cell r="K108">
            <v>923699.23815999995</v>
          </cell>
          <cell r="L108">
            <v>923699.23815999995</v>
          </cell>
          <cell r="M108">
            <v>923699.23815999995</v>
          </cell>
          <cell r="N108">
            <v>923699.23815999995</v>
          </cell>
          <cell r="O108">
            <v>11084390.857919998</v>
          </cell>
        </row>
        <row r="109">
          <cell r="A109" t="str">
            <v xml:space="preserve">Adjustment COGS personnel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Payroll burden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Indirect - Wages &amp; Benefits</v>
          </cell>
          <cell r="B111">
            <v>0</v>
          </cell>
          <cell r="C111">
            <v>272746.35800000001</v>
          </cell>
          <cell r="D111">
            <v>272746.35800000001</v>
          </cell>
          <cell r="E111">
            <v>272746.35800000001</v>
          </cell>
          <cell r="F111">
            <v>272746.35800000001</v>
          </cell>
          <cell r="G111">
            <v>272746.35800000001</v>
          </cell>
          <cell r="H111">
            <v>272746.35800000001</v>
          </cell>
          <cell r="I111">
            <v>272746.35800000001</v>
          </cell>
          <cell r="J111">
            <v>272746.35800000001</v>
          </cell>
          <cell r="K111">
            <v>272746.35800000001</v>
          </cell>
          <cell r="L111">
            <v>272746.35800000001</v>
          </cell>
          <cell r="M111">
            <v>272746.35800000001</v>
          </cell>
          <cell r="N111">
            <v>272746.35800000001</v>
          </cell>
          <cell r="O111">
            <v>3272956.2960000001</v>
          </cell>
        </row>
        <row r="112">
          <cell r="A112" t="str">
            <v>Other</v>
          </cell>
          <cell r="B112">
            <v>0</v>
          </cell>
          <cell r="O112">
            <v>0</v>
          </cell>
        </row>
        <row r="113">
          <cell r="A113" t="str">
            <v>Other</v>
          </cell>
          <cell r="B113">
            <v>0</v>
          </cell>
          <cell r="O113">
            <v>0</v>
          </cell>
        </row>
        <row r="114">
          <cell r="A114" t="str">
            <v>Sales promotion</v>
          </cell>
        </row>
        <row r="115">
          <cell r="A115" t="str">
            <v>Advertising</v>
          </cell>
          <cell r="B115">
            <v>0</v>
          </cell>
          <cell r="C115">
            <v>42082.599300000002</v>
          </cell>
          <cell r="D115">
            <v>42082.599300000002</v>
          </cell>
          <cell r="E115">
            <v>42082.599300000002</v>
          </cell>
          <cell r="F115">
            <v>42082.599300000002</v>
          </cell>
          <cell r="G115">
            <v>42082.599300000002</v>
          </cell>
          <cell r="H115">
            <v>42082.599300000002</v>
          </cell>
          <cell r="I115">
            <v>42082.599300000002</v>
          </cell>
          <cell r="J115">
            <v>42082.599300000002</v>
          </cell>
          <cell r="K115">
            <v>42082.599300000002</v>
          </cell>
          <cell r="L115">
            <v>42082.599300000002</v>
          </cell>
          <cell r="M115">
            <v>42082.599300000002</v>
          </cell>
          <cell r="N115">
            <v>42082.599300000002</v>
          </cell>
          <cell r="O115">
            <v>504991.19160000002</v>
          </cell>
        </row>
        <row r="116">
          <cell r="A116" t="str">
            <v>Internet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Promotion</v>
          </cell>
          <cell r="B117">
            <v>0</v>
          </cell>
          <cell r="C117">
            <v>29148.837899999999</v>
          </cell>
          <cell r="D117">
            <v>29148.837899999999</v>
          </cell>
          <cell r="E117">
            <v>29148.837899999999</v>
          </cell>
          <cell r="F117">
            <v>29148.837899999999</v>
          </cell>
          <cell r="G117">
            <v>29148.837899999999</v>
          </cell>
          <cell r="H117">
            <v>29148.837899999999</v>
          </cell>
          <cell r="I117">
            <v>29148.837899999999</v>
          </cell>
          <cell r="J117">
            <v>29148.837899999999</v>
          </cell>
          <cell r="K117">
            <v>29148.837899999999</v>
          </cell>
          <cell r="L117">
            <v>29148.837899999999</v>
          </cell>
          <cell r="M117">
            <v>29148.837899999999</v>
          </cell>
          <cell r="N117">
            <v>29148.837899999999</v>
          </cell>
          <cell r="O117">
            <v>349786.05479999987</v>
          </cell>
        </row>
        <row r="118">
          <cell r="A118" t="str">
            <v>Other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Other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Insurance</v>
          </cell>
        </row>
        <row r="121">
          <cell r="A121" t="str">
            <v>Liability insurance</v>
          </cell>
          <cell r="B121">
            <v>0</v>
          </cell>
          <cell r="C121">
            <v>95609.521340000007</v>
          </cell>
          <cell r="D121">
            <v>95609.521340000007</v>
          </cell>
          <cell r="E121">
            <v>95609.521340000007</v>
          </cell>
          <cell r="F121">
            <v>95609.521340000007</v>
          </cell>
          <cell r="G121">
            <v>95609.521340000007</v>
          </cell>
          <cell r="H121">
            <v>95609.521340000007</v>
          </cell>
          <cell r="I121">
            <v>95609.521340000007</v>
          </cell>
          <cell r="J121">
            <v>95609.521340000007</v>
          </cell>
          <cell r="K121">
            <v>95609.521340000007</v>
          </cell>
          <cell r="L121">
            <v>95609.521340000007</v>
          </cell>
          <cell r="M121">
            <v>95609.521340000007</v>
          </cell>
          <cell r="N121">
            <v>95609.521340000007</v>
          </cell>
          <cell r="O121">
            <v>1147314.25608</v>
          </cell>
        </row>
        <row r="122">
          <cell r="A122" t="str">
            <v>Other insurance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Other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Other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Other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Transportation</v>
          </cell>
        </row>
        <row r="127">
          <cell r="A127" t="str">
            <v>Travel</v>
          </cell>
          <cell r="B127">
            <v>0</v>
          </cell>
          <cell r="C127">
            <v>73441.164300000004</v>
          </cell>
          <cell r="D127">
            <v>73441.164300000004</v>
          </cell>
          <cell r="E127">
            <v>73441.164300000004</v>
          </cell>
          <cell r="F127">
            <v>73441.164300000004</v>
          </cell>
          <cell r="G127">
            <v>73441.164300000004</v>
          </cell>
          <cell r="H127">
            <v>73441.164300000004</v>
          </cell>
          <cell r="I127">
            <v>73441.164300000004</v>
          </cell>
          <cell r="J127">
            <v>73441.164300000004</v>
          </cell>
          <cell r="K127">
            <v>73441.164300000004</v>
          </cell>
          <cell r="L127">
            <v>73441.164300000004</v>
          </cell>
          <cell r="M127">
            <v>73441.164300000004</v>
          </cell>
          <cell r="N127">
            <v>73441.164300000004</v>
          </cell>
          <cell r="O127">
            <v>881293.97160000028</v>
          </cell>
        </row>
        <row r="128">
          <cell r="A128" t="str">
            <v>Vehicle costs</v>
          </cell>
          <cell r="B128">
            <v>0</v>
          </cell>
          <cell r="C128">
            <v>341150.12399999995</v>
          </cell>
          <cell r="D128">
            <v>341150.12399999995</v>
          </cell>
          <cell r="E128">
            <v>341150.12399999995</v>
          </cell>
          <cell r="F128">
            <v>341150.12399999995</v>
          </cell>
          <cell r="G128">
            <v>341150.12399999995</v>
          </cell>
          <cell r="H128">
            <v>341150.12399999995</v>
          </cell>
          <cell r="I128">
            <v>341150.12399999995</v>
          </cell>
          <cell r="J128">
            <v>341150.12399999995</v>
          </cell>
          <cell r="K128">
            <v>341150.12399999995</v>
          </cell>
          <cell r="L128">
            <v>341150.12399999995</v>
          </cell>
          <cell r="M128">
            <v>341150.12399999995</v>
          </cell>
          <cell r="N128">
            <v>341150.12399999995</v>
          </cell>
          <cell r="O128">
            <v>4093801.4879999985</v>
          </cell>
        </row>
        <row r="129">
          <cell r="A129" t="str">
            <v>Other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Other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Other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Total operating expenses</v>
          </cell>
          <cell r="C132">
            <v>2724310.016304167</v>
          </cell>
          <cell r="D132">
            <v>2724310.016304167</v>
          </cell>
          <cell r="E132">
            <v>2724310.016304167</v>
          </cell>
          <cell r="F132">
            <v>2724310.016304167</v>
          </cell>
          <cell r="G132">
            <v>2724310.016304167</v>
          </cell>
          <cell r="H132">
            <v>2724310.016304167</v>
          </cell>
          <cell r="I132">
            <v>2724310.016304167</v>
          </cell>
          <cell r="J132">
            <v>2724310.016304167</v>
          </cell>
          <cell r="K132">
            <v>2724310.016304167</v>
          </cell>
          <cell r="L132">
            <v>2724310.016304167</v>
          </cell>
          <cell r="M132">
            <v>2724310.016304167</v>
          </cell>
          <cell r="N132">
            <v>2724310.016304167</v>
          </cell>
          <cell r="O132">
            <v>32691720.195649996</v>
          </cell>
        </row>
        <row r="133">
          <cell r="A133" t="str">
            <v>Depreciation</v>
          </cell>
          <cell r="C133">
            <v>463657.26944444433</v>
          </cell>
          <cell r="D133">
            <v>464351.71388888877</v>
          </cell>
          <cell r="E133">
            <v>465046.15833333321</v>
          </cell>
          <cell r="F133">
            <v>465740.60277777765</v>
          </cell>
          <cell r="G133">
            <v>466435.04722222214</v>
          </cell>
          <cell r="H133">
            <v>467129.49166666658</v>
          </cell>
          <cell r="I133">
            <v>467823.93611111102</v>
          </cell>
          <cell r="J133">
            <v>468518.38055555546</v>
          </cell>
          <cell r="K133">
            <v>469212.8249999999</v>
          </cell>
          <cell r="L133">
            <v>469907.26944444433</v>
          </cell>
          <cell r="M133">
            <v>470601.71388888877</v>
          </cell>
          <cell r="N133">
            <v>471296.15833333321</v>
          </cell>
          <cell r="O133">
            <v>5609720.5666666664</v>
          </cell>
        </row>
        <row r="134">
          <cell r="A134" t="str">
            <v>Amortization</v>
          </cell>
          <cell r="O134">
            <v>0</v>
          </cell>
        </row>
        <row r="135">
          <cell r="A135" t="str">
            <v>Interest on short term loans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Interest on long term loans</v>
          </cell>
          <cell r="C136">
            <v>148738.21496666665</v>
          </cell>
          <cell r="D136">
            <v>148738.21496666665</v>
          </cell>
          <cell r="E136">
            <v>147326.97370541666</v>
          </cell>
          <cell r="F136">
            <v>145898.09192840103</v>
          </cell>
          <cell r="G136">
            <v>144451.34912917274</v>
          </cell>
          <cell r="H136">
            <v>142986.52204495406</v>
          </cell>
          <cell r="I136">
            <v>141503.38462218264</v>
          </cell>
          <cell r="J136">
            <v>140001.70798162662</v>
          </cell>
          <cell r="K136">
            <v>138481.26038306361</v>
          </cell>
          <cell r="L136">
            <v>136941.80718951859</v>
          </cell>
          <cell r="M136">
            <v>135383.11083105422</v>
          </cell>
          <cell r="N136">
            <v>133804.93076810904</v>
          </cell>
          <cell r="O136">
            <v>1704255.5685168323</v>
          </cell>
        </row>
        <row r="137">
          <cell r="A137" t="str">
            <v>Deferred loan interest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Net profit / loss</v>
          </cell>
          <cell r="C138">
            <v>1029245.1721180566</v>
          </cell>
          <cell r="D138">
            <v>1028550.7276736125</v>
          </cell>
          <cell r="E138">
            <v>1029267.5244904179</v>
          </cell>
          <cell r="F138">
            <v>1030001.9618229889</v>
          </cell>
          <cell r="G138">
            <v>1030754.2601777725</v>
          </cell>
          <cell r="H138">
            <v>1031524.6428175471</v>
          </cell>
          <cell r="I138">
            <v>1032313.3357958738</v>
          </cell>
          <cell r="J138">
            <v>1033120.5679919859</v>
          </cell>
          <cell r="K138">
            <v>1033946.5711461045</v>
          </cell>
          <cell r="L138">
            <v>1034791.5798952049</v>
          </cell>
          <cell r="M138">
            <v>1035655.8318092246</v>
          </cell>
          <cell r="N138">
            <v>1036539.5674277255</v>
          </cell>
          <cell r="O138">
            <v>12385711.743166517</v>
          </cell>
        </row>
        <row r="139">
          <cell r="A139" t="str">
            <v>Franchise fee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Company tax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Net business result</v>
          </cell>
          <cell r="C141">
            <v>1029245.1721180566</v>
          </cell>
          <cell r="D141">
            <v>1028550.7276736125</v>
          </cell>
          <cell r="E141">
            <v>1029267.5244904179</v>
          </cell>
          <cell r="F141">
            <v>1030001.9618229889</v>
          </cell>
          <cell r="G141">
            <v>1030754.2601777725</v>
          </cell>
          <cell r="H141">
            <v>1031524.6428175471</v>
          </cell>
          <cell r="I141">
            <v>1032313.3357958738</v>
          </cell>
          <cell r="J141">
            <v>1033120.5679919859</v>
          </cell>
          <cell r="K141">
            <v>1033946.5711461045</v>
          </cell>
          <cell r="L141">
            <v>1034791.5798952049</v>
          </cell>
          <cell r="M141">
            <v>1035655.8318092246</v>
          </cell>
          <cell r="N141">
            <v>1036539.5674277255</v>
          </cell>
          <cell r="O141">
            <v>12385711.743166517</v>
          </cell>
        </row>
        <row r="152">
          <cell r="A152">
            <v>2012</v>
          </cell>
        </row>
        <row r="153">
          <cell r="A153" t="str">
            <v>(CAD$)</v>
          </cell>
          <cell r="O153" t="str">
            <v>West Mountain / Quantum Murray LP</v>
          </cell>
        </row>
        <row r="154">
          <cell r="A154" t="str">
            <v>Month</v>
          </cell>
          <cell r="C154" t="str">
            <v>Jun</v>
          </cell>
          <cell r="D154" t="str">
            <v>Jul</v>
          </cell>
          <cell r="E154" t="str">
            <v>Aug</v>
          </cell>
          <cell r="F154" t="str">
            <v>Sep</v>
          </cell>
          <cell r="G154" t="str">
            <v>Oct</v>
          </cell>
          <cell r="H154" t="str">
            <v>Nov</v>
          </cell>
          <cell r="I154" t="str">
            <v>Dec</v>
          </cell>
          <cell r="J154" t="str">
            <v>Jan</v>
          </cell>
          <cell r="K154" t="str">
            <v>Feb</v>
          </cell>
          <cell r="L154" t="str">
            <v>Mar</v>
          </cell>
          <cell r="M154" t="str">
            <v>Apr</v>
          </cell>
          <cell r="N154" t="str">
            <v>May</v>
          </cell>
          <cell r="O154" t="str">
            <v>Total</v>
          </cell>
        </row>
        <row r="155">
          <cell r="A155" t="str">
            <v>Revenue</v>
          </cell>
          <cell r="B155" t="str">
            <v>HST %</v>
          </cell>
        </row>
        <row r="156">
          <cell r="A156" t="str">
            <v>Total sales</v>
          </cell>
          <cell r="C156">
            <v>16720229.114583336</v>
          </cell>
          <cell r="D156">
            <v>16720229.114583336</v>
          </cell>
          <cell r="E156">
            <v>16720229.114583336</v>
          </cell>
          <cell r="F156">
            <v>16720229.114583336</v>
          </cell>
          <cell r="G156">
            <v>16720229.114583336</v>
          </cell>
          <cell r="H156">
            <v>16720229.114583336</v>
          </cell>
          <cell r="I156">
            <v>16720229.114583336</v>
          </cell>
          <cell r="J156">
            <v>16720229.114583336</v>
          </cell>
          <cell r="K156">
            <v>16720229.114583336</v>
          </cell>
          <cell r="L156">
            <v>16720229.114583336</v>
          </cell>
          <cell r="M156">
            <v>16720229.114583336</v>
          </cell>
          <cell r="N156">
            <v>16720229.114583336</v>
          </cell>
          <cell r="O156">
            <v>200642749.37500009</v>
          </cell>
        </row>
        <row r="157">
          <cell r="A157" t="str">
            <v>Cost of goods sold</v>
          </cell>
          <cell r="B157">
            <v>0</v>
          </cell>
          <cell r="C157">
            <v>11266384.932630001</v>
          </cell>
          <cell r="D157">
            <v>11266384.932630001</v>
          </cell>
          <cell r="E157">
            <v>11266384.932630001</v>
          </cell>
          <cell r="F157">
            <v>11266384.932630001</v>
          </cell>
          <cell r="G157">
            <v>11266384.932630001</v>
          </cell>
          <cell r="H157">
            <v>11266384.932630001</v>
          </cell>
          <cell r="I157">
            <v>11266384.932630001</v>
          </cell>
          <cell r="J157">
            <v>11266384.932630001</v>
          </cell>
          <cell r="K157">
            <v>11266384.932630001</v>
          </cell>
          <cell r="L157">
            <v>11266384.932630001</v>
          </cell>
          <cell r="M157">
            <v>11266384.932630001</v>
          </cell>
          <cell r="N157">
            <v>11266384.932630001</v>
          </cell>
          <cell r="O157">
            <v>135196619.19156</v>
          </cell>
        </row>
        <row r="158">
          <cell r="A158" t="str">
            <v>Gross profit</v>
          </cell>
          <cell r="C158">
            <v>5453844.1819533352</v>
          </cell>
          <cell r="D158">
            <v>5453844.1819533352</v>
          </cell>
          <cell r="E158">
            <v>5453844.1819533352</v>
          </cell>
          <cell r="F158">
            <v>5453844.1819533352</v>
          </cell>
          <cell r="G158">
            <v>5453844.1819533352</v>
          </cell>
          <cell r="H158">
            <v>5453844.1819533352</v>
          </cell>
          <cell r="I158">
            <v>5453844.1819533352</v>
          </cell>
          <cell r="J158">
            <v>5453844.1819533352</v>
          </cell>
          <cell r="K158">
            <v>5453844.1819533352</v>
          </cell>
          <cell r="L158">
            <v>5453844.1819533352</v>
          </cell>
          <cell r="M158">
            <v>5453844.1819533352</v>
          </cell>
          <cell r="N158">
            <v>5453844.1819533352</v>
          </cell>
          <cell r="O158">
            <v>65446130.183440007</v>
          </cell>
        </row>
        <row r="159">
          <cell r="A159" t="str">
            <v>Operating expenses</v>
          </cell>
        </row>
        <row r="160">
          <cell r="A160" t="str">
            <v>General &amp; Administrative</v>
          </cell>
        </row>
        <row r="161">
          <cell r="A161" t="str">
            <v>Bad debts</v>
          </cell>
          <cell r="B161">
            <v>0</v>
          </cell>
          <cell r="C161">
            <v>45144.618609375008</v>
          </cell>
          <cell r="D161">
            <v>45144.618609375008</v>
          </cell>
          <cell r="E161">
            <v>45144.618609375008</v>
          </cell>
          <cell r="F161">
            <v>45144.618609375008</v>
          </cell>
          <cell r="G161">
            <v>45144.618609375008</v>
          </cell>
          <cell r="H161">
            <v>45144.618609375008</v>
          </cell>
          <cell r="I161">
            <v>45144.618609375008</v>
          </cell>
          <cell r="J161">
            <v>45144.618609375008</v>
          </cell>
          <cell r="K161">
            <v>45144.618609375008</v>
          </cell>
          <cell r="L161">
            <v>45144.618609375008</v>
          </cell>
          <cell r="M161">
            <v>45144.618609375008</v>
          </cell>
          <cell r="N161">
            <v>45144.618609375008</v>
          </cell>
          <cell r="O161">
            <v>541735.42331250024</v>
          </cell>
        </row>
        <row r="162">
          <cell r="A162" t="str">
            <v>Bank interests/charges</v>
          </cell>
          <cell r="C162">
            <v>8651.2696583999987</v>
          </cell>
          <cell r="D162">
            <v>8651.2696583999987</v>
          </cell>
          <cell r="E162">
            <v>8651.2696583999987</v>
          </cell>
          <cell r="F162">
            <v>8651.2696583999987</v>
          </cell>
          <cell r="G162">
            <v>8651.2696583999987</v>
          </cell>
          <cell r="H162">
            <v>8651.2696583999987</v>
          </cell>
          <cell r="I162">
            <v>8651.2696583999987</v>
          </cell>
          <cell r="J162">
            <v>8651.2696583999987</v>
          </cell>
          <cell r="K162">
            <v>8651.2696583999987</v>
          </cell>
          <cell r="L162">
            <v>8651.2696583999987</v>
          </cell>
          <cell r="M162">
            <v>8651.2696583999987</v>
          </cell>
          <cell r="N162">
            <v>8651.2696583999987</v>
          </cell>
          <cell r="O162">
            <v>103815.23590079996</v>
          </cell>
        </row>
        <row r="163">
          <cell r="A163" t="str">
            <v>Duties and taxes</v>
          </cell>
          <cell r="C163">
            <v>14825.540879999999</v>
          </cell>
          <cell r="D163">
            <v>14825.540879999999</v>
          </cell>
          <cell r="E163">
            <v>14825.540879999999</v>
          </cell>
          <cell r="F163">
            <v>14825.540879999999</v>
          </cell>
          <cell r="G163">
            <v>14825.540879999999</v>
          </cell>
          <cell r="H163">
            <v>14825.540879999999</v>
          </cell>
          <cell r="I163">
            <v>14825.540879999999</v>
          </cell>
          <cell r="J163">
            <v>14825.540879999999</v>
          </cell>
          <cell r="K163">
            <v>14825.540879999999</v>
          </cell>
          <cell r="L163">
            <v>14825.540879999999</v>
          </cell>
          <cell r="M163">
            <v>14825.540879999999</v>
          </cell>
          <cell r="N163">
            <v>14825.540879999999</v>
          </cell>
          <cell r="O163">
            <v>177906.49055999995</v>
          </cell>
        </row>
        <row r="164">
          <cell r="A164" t="str">
            <v>Dues and licenses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Light/heat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Magazines/subscriptions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Maintenance/repairs</v>
          </cell>
          <cell r="B167">
            <v>0</v>
          </cell>
          <cell r="C167">
            <v>307486.87427759997</v>
          </cell>
          <cell r="D167">
            <v>307486.87427759997</v>
          </cell>
          <cell r="E167">
            <v>307486.87427759997</v>
          </cell>
          <cell r="F167">
            <v>307486.87427759997</v>
          </cell>
          <cell r="G167">
            <v>307486.87427759997</v>
          </cell>
          <cell r="H167">
            <v>307486.87427759997</v>
          </cell>
          <cell r="I167">
            <v>307486.87427759997</v>
          </cell>
          <cell r="J167">
            <v>307486.87427759997</v>
          </cell>
          <cell r="K167">
            <v>307486.87427759997</v>
          </cell>
          <cell r="L167">
            <v>307486.87427759997</v>
          </cell>
          <cell r="M167">
            <v>307486.87427759997</v>
          </cell>
          <cell r="N167">
            <v>307486.87427759997</v>
          </cell>
          <cell r="O167">
            <v>3689842.4913312006</v>
          </cell>
        </row>
        <row r="168">
          <cell r="A168" t="str">
            <v>Office Expense</v>
          </cell>
          <cell r="B168">
            <v>0</v>
          </cell>
          <cell r="C168">
            <v>81147.878839199984</v>
          </cell>
          <cell r="D168">
            <v>81147.878839199984</v>
          </cell>
          <cell r="E168">
            <v>81147.878839199984</v>
          </cell>
          <cell r="F168">
            <v>81147.878839199984</v>
          </cell>
          <cell r="G168">
            <v>81147.878839199984</v>
          </cell>
          <cell r="H168">
            <v>81147.878839199984</v>
          </cell>
          <cell r="I168">
            <v>81147.878839199984</v>
          </cell>
          <cell r="J168">
            <v>81147.878839199984</v>
          </cell>
          <cell r="K168">
            <v>81147.878839199984</v>
          </cell>
          <cell r="L168">
            <v>81147.878839199984</v>
          </cell>
          <cell r="M168">
            <v>81147.878839199984</v>
          </cell>
          <cell r="N168">
            <v>81147.878839199984</v>
          </cell>
          <cell r="O168">
            <v>973774.54607040004</v>
          </cell>
        </row>
        <row r="169">
          <cell r="A169" t="str">
            <v>West Mountain</v>
          </cell>
          <cell r="B169">
            <v>0</v>
          </cell>
          <cell r="C169">
            <v>94110.454699999973</v>
          </cell>
          <cell r="D169">
            <v>94110.454699999973</v>
          </cell>
          <cell r="E169">
            <v>94110.454699999973</v>
          </cell>
          <cell r="F169">
            <v>94110.454699999973</v>
          </cell>
          <cell r="G169">
            <v>94110.454699999973</v>
          </cell>
          <cell r="H169">
            <v>94110.454699999973</v>
          </cell>
          <cell r="I169">
            <v>94110.454699999973</v>
          </cell>
          <cell r="J169">
            <v>94110.454699999973</v>
          </cell>
          <cell r="K169">
            <v>94110.454699999973</v>
          </cell>
          <cell r="L169">
            <v>94110.454699999973</v>
          </cell>
          <cell r="M169">
            <v>94110.454699999973</v>
          </cell>
          <cell r="N169">
            <v>94110.454699999973</v>
          </cell>
          <cell r="O169">
            <v>1129325.4563999998</v>
          </cell>
        </row>
        <row r="170">
          <cell r="A170" t="str">
            <v>Rent and rates</v>
          </cell>
          <cell r="B170">
            <v>0</v>
          </cell>
          <cell r="C170">
            <v>207281.81376959998</v>
          </cell>
          <cell r="D170">
            <v>207281.81376959998</v>
          </cell>
          <cell r="E170">
            <v>207281.81376959998</v>
          </cell>
          <cell r="F170">
            <v>207281.81376959998</v>
          </cell>
          <cell r="G170">
            <v>207281.81376959998</v>
          </cell>
          <cell r="H170">
            <v>207281.81376959998</v>
          </cell>
          <cell r="I170">
            <v>207281.81376959998</v>
          </cell>
          <cell r="J170">
            <v>207281.81376959998</v>
          </cell>
          <cell r="K170">
            <v>207281.81376959998</v>
          </cell>
          <cell r="L170">
            <v>207281.81376959998</v>
          </cell>
          <cell r="M170">
            <v>207281.81376959998</v>
          </cell>
          <cell r="N170">
            <v>207281.81376959998</v>
          </cell>
          <cell r="O170">
            <v>2487381.7652351991</v>
          </cell>
        </row>
        <row r="171">
          <cell r="A171" t="str">
            <v>Consulting</v>
          </cell>
          <cell r="B171">
            <v>0</v>
          </cell>
          <cell r="C171">
            <v>133215.10630800002</v>
          </cell>
          <cell r="D171">
            <v>133215.10630800002</v>
          </cell>
          <cell r="E171">
            <v>133215.10630800002</v>
          </cell>
          <cell r="F171">
            <v>133215.10630800002</v>
          </cell>
          <cell r="G171">
            <v>133215.10630800002</v>
          </cell>
          <cell r="H171">
            <v>133215.10630800002</v>
          </cell>
          <cell r="I171">
            <v>133215.10630800002</v>
          </cell>
          <cell r="J171">
            <v>133215.10630800002</v>
          </cell>
          <cell r="K171">
            <v>133215.10630800002</v>
          </cell>
          <cell r="L171">
            <v>133215.10630800002</v>
          </cell>
          <cell r="M171">
            <v>133215.10630800002</v>
          </cell>
          <cell r="N171">
            <v>133215.10630800002</v>
          </cell>
          <cell r="O171">
            <v>1598581.2756959999</v>
          </cell>
        </row>
        <row r="172">
          <cell r="A172" t="str">
            <v>Telephone/fax/mail</v>
          </cell>
          <cell r="B172">
            <v>0</v>
          </cell>
          <cell r="C172">
            <v>45563.234515199998</v>
          </cell>
          <cell r="D172">
            <v>45563.234515199998</v>
          </cell>
          <cell r="E172">
            <v>45563.234515199998</v>
          </cell>
          <cell r="F172">
            <v>45563.234515199998</v>
          </cell>
          <cell r="G172">
            <v>45563.234515199998</v>
          </cell>
          <cell r="H172">
            <v>45563.234515199998</v>
          </cell>
          <cell r="I172">
            <v>45563.234515199998</v>
          </cell>
          <cell r="J172">
            <v>45563.234515199998</v>
          </cell>
          <cell r="K172">
            <v>45563.234515199998</v>
          </cell>
          <cell r="L172">
            <v>45563.234515199998</v>
          </cell>
          <cell r="M172">
            <v>45563.234515199998</v>
          </cell>
          <cell r="N172">
            <v>45563.234515199998</v>
          </cell>
          <cell r="O172">
            <v>546758.81418240012</v>
          </cell>
        </row>
        <row r="173">
          <cell r="A173" t="str">
            <v>Legal</v>
          </cell>
          <cell r="B173">
            <v>0</v>
          </cell>
          <cell r="C173">
            <v>6068.4849000000004</v>
          </cell>
          <cell r="D173">
            <v>6068.4849000000004</v>
          </cell>
          <cell r="E173">
            <v>6068.4849000000004</v>
          </cell>
          <cell r="F173">
            <v>6068.4849000000004</v>
          </cell>
          <cell r="G173">
            <v>6068.4849000000004</v>
          </cell>
          <cell r="H173">
            <v>6068.4849000000004</v>
          </cell>
          <cell r="I173">
            <v>6068.4849000000004</v>
          </cell>
          <cell r="J173">
            <v>6068.4849000000004</v>
          </cell>
          <cell r="K173">
            <v>6068.4849000000004</v>
          </cell>
          <cell r="L173">
            <v>6068.4849000000004</v>
          </cell>
          <cell r="M173">
            <v>6068.4849000000004</v>
          </cell>
          <cell r="N173">
            <v>6068.4849000000004</v>
          </cell>
          <cell r="O173">
            <v>72821.818800000008</v>
          </cell>
        </row>
        <row r="174">
          <cell r="A174" t="str">
            <v>Audit &amp; Accounting</v>
          </cell>
          <cell r="B174">
            <v>0</v>
          </cell>
          <cell r="C174">
            <v>18773.6645088</v>
          </cell>
          <cell r="D174">
            <v>18773.6645088</v>
          </cell>
          <cell r="E174">
            <v>18773.6645088</v>
          </cell>
          <cell r="F174">
            <v>18773.6645088</v>
          </cell>
          <cell r="G174">
            <v>18773.6645088</v>
          </cell>
          <cell r="H174">
            <v>18773.6645088</v>
          </cell>
          <cell r="I174">
            <v>18773.6645088</v>
          </cell>
          <cell r="J174">
            <v>18773.6645088</v>
          </cell>
          <cell r="K174">
            <v>18773.6645088</v>
          </cell>
          <cell r="L174">
            <v>18773.6645088</v>
          </cell>
          <cell r="M174">
            <v>18773.6645088</v>
          </cell>
          <cell r="N174">
            <v>18773.6645088</v>
          </cell>
          <cell r="O174">
            <v>225283.97410559995</v>
          </cell>
        </row>
        <row r="175">
          <cell r="A175" t="str">
            <v>Other</v>
          </cell>
          <cell r="B175">
            <v>0</v>
          </cell>
          <cell r="C175">
            <v>6217.2849072000008</v>
          </cell>
          <cell r="D175">
            <v>6217.2849072000008</v>
          </cell>
          <cell r="E175">
            <v>6217.2849072000008</v>
          </cell>
          <cell r="F175">
            <v>6217.2849072000008</v>
          </cell>
          <cell r="G175">
            <v>6217.2849072000008</v>
          </cell>
          <cell r="H175">
            <v>6217.2849072000008</v>
          </cell>
          <cell r="I175">
            <v>6217.2849072000008</v>
          </cell>
          <cell r="J175">
            <v>6217.2849072000008</v>
          </cell>
          <cell r="K175">
            <v>6217.2849072000008</v>
          </cell>
          <cell r="L175">
            <v>6217.2849072000008</v>
          </cell>
          <cell r="M175">
            <v>6217.2849072000008</v>
          </cell>
          <cell r="N175">
            <v>6217.2849072000008</v>
          </cell>
          <cell r="O175">
            <v>74607.418886400017</v>
          </cell>
        </row>
        <row r="176">
          <cell r="A176" t="str">
            <v>Personnel</v>
          </cell>
        </row>
        <row r="177">
          <cell r="A177" t="str">
            <v>Salaries and benefits</v>
          </cell>
          <cell r="C177">
            <v>942173.2229232</v>
          </cell>
          <cell r="D177">
            <v>942173.2229232</v>
          </cell>
          <cell r="E177">
            <v>942173.2229232</v>
          </cell>
          <cell r="F177">
            <v>942173.2229232</v>
          </cell>
          <cell r="G177">
            <v>942173.2229232</v>
          </cell>
          <cell r="H177">
            <v>942173.2229232</v>
          </cell>
          <cell r="I177">
            <v>942173.2229232</v>
          </cell>
          <cell r="J177">
            <v>942173.2229232</v>
          </cell>
          <cell r="K177">
            <v>942173.2229232</v>
          </cell>
          <cell r="L177">
            <v>942173.2229232</v>
          </cell>
          <cell r="M177">
            <v>942173.2229232</v>
          </cell>
          <cell r="N177">
            <v>942173.2229232</v>
          </cell>
          <cell r="O177">
            <v>11306078.675078401</v>
          </cell>
        </row>
        <row r="178">
          <cell r="A178" t="str">
            <v xml:space="preserve">Adjustment COGS personnel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Payroll burden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Indirect - Wages &amp; Benefits</v>
          </cell>
          <cell r="B180">
            <v>0</v>
          </cell>
          <cell r="C180">
            <v>278201.28516000003</v>
          </cell>
          <cell r="D180">
            <v>278201.28516000003</v>
          </cell>
          <cell r="E180">
            <v>278201.28516000003</v>
          </cell>
          <cell r="F180">
            <v>278201.28516000003</v>
          </cell>
          <cell r="G180">
            <v>278201.28516000003</v>
          </cell>
          <cell r="H180">
            <v>278201.28516000003</v>
          </cell>
          <cell r="I180">
            <v>278201.28516000003</v>
          </cell>
          <cell r="J180">
            <v>278201.28516000003</v>
          </cell>
          <cell r="K180">
            <v>278201.28516000003</v>
          </cell>
          <cell r="L180">
            <v>278201.28516000003</v>
          </cell>
          <cell r="M180">
            <v>278201.28516000003</v>
          </cell>
          <cell r="N180">
            <v>278201.28516000003</v>
          </cell>
          <cell r="O180">
            <v>3338415.4219200001</v>
          </cell>
        </row>
        <row r="181">
          <cell r="A181" t="str">
            <v>Other</v>
          </cell>
          <cell r="B181">
            <v>0</v>
          </cell>
          <cell r="O181">
            <v>0</v>
          </cell>
        </row>
        <row r="182">
          <cell r="A182" t="str">
            <v>Other</v>
          </cell>
          <cell r="B182">
            <v>0</v>
          </cell>
          <cell r="O182">
            <v>0</v>
          </cell>
        </row>
        <row r="183">
          <cell r="A183" t="str">
            <v>Sales promotion</v>
          </cell>
        </row>
        <row r="184">
          <cell r="A184" t="str">
            <v>Advertising</v>
          </cell>
          <cell r="B184">
            <v>0</v>
          </cell>
          <cell r="C184">
            <v>42082.599300000002</v>
          </cell>
          <cell r="D184">
            <v>42082.599300000002</v>
          </cell>
          <cell r="E184">
            <v>42082.599300000002</v>
          </cell>
          <cell r="F184">
            <v>42082.599300000002</v>
          </cell>
          <cell r="G184">
            <v>42082.599300000002</v>
          </cell>
          <cell r="H184">
            <v>42082.599300000002</v>
          </cell>
          <cell r="I184">
            <v>42082.599300000002</v>
          </cell>
          <cell r="J184">
            <v>42082.599300000002</v>
          </cell>
          <cell r="K184">
            <v>42082.599300000002</v>
          </cell>
          <cell r="L184">
            <v>42082.599300000002</v>
          </cell>
          <cell r="M184">
            <v>42082.599300000002</v>
          </cell>
          <cell r="N184">
            <v>42082.599300000002</v>
          </cell>
          <cell r="O184">
            <v>504991.19160000002</v>
          </cell>
        </row>
        <row r="185">
          <cell r="A185" t="str">
            <v>Internet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Promotion</v>
          </cell>
          <cell r="B186">
            <v>0</v>
          </cell>
          <cell r="C186">
            <v>29148.837899999999</v>
          </cell>
          <cell r="D186">
            <v>29148.837899999999</v>
          </cell>
          <cell r="E186">
            <v>29148.837899999999</v>
          </cell>
          <cell r="F186">
            <v>29148.837899999999</v>
          </cell>
          <cell r="G186">
            <v>29148.837899999999</v>
          </cell>
          <cell r="H186">
            <v>29148.837899999999</v>
          </cell>
          <cell r="I186">
            <v>29148.837899999999</v>
          </cell>
          <cell r="J186">
            <v>29148.837899999999</v>
          </cell>
          <cell r="K186">
            <v>29148.837899999999</v>
          </cell>
          <cell r="L186">
            <v>29148.837899999999</v>
          </cell>
          <cell r="M186">
            <v>29148.837899999999</v>
          </cell>
          <cell r="N186">
            <v>29148.837899999999</v>
          </cell>
          <cell r="O186">
            <v>349786.05479999987</v>
          </cell>
        </row>
        <row r="187">
          <cell r="A187" t="str">
            <v>Other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 t="str">
            <v>Other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Insurance</v>
          </cell>
        </row>
        <row r="190">
          <cell r="A190" t="str">
            <v>Liability insurance</v>
          </cell>
          <cell r="B190">
            <v>0</v>
          </cell>
          <cell r="C190">
            <v>95609.521340000007</v>
          </cell>
          <cell r="D190">
            <v>95609.521340000007</v>
          </cell>
          <cell r="E190">
            <v>95609.521340000007</v>
          </cell>
          <cell r="F190">
            <v>95609.521340000007</v>
          </cell>
          <cell r="G190">
            <v>95609.521340000007</v>
          </cell>
          <cell r="H190">
            <v>95609.521340000007</v>
          </cell>
          <cell r="I190">
            <v>95609.521340000007</v>
          </cell>
          <cell r="J190">
            <v>95609.521340000007</v>
          </cell>
          <cell r="K190">
            <v>95609.521340000007</v>
          </cell>
          <cell r="L190">
            <v>95609.521340000007</v>
          </cell>
          <cell r="M190">
            <v>95609.521340000007</v>
          </cell>
          <cell r="N190">
            <v>95609.521340000007</v>
          </cell>
          <cell r="O190">
            <v>1147314.25608</v>
          </cell>
        </row>
        <row r="191">
          <cell r="A191" t="str">
            <v>Other insurance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Other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Other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Other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Transportation</v>
          </cell>
        </row>
        <row r="196">
          <cell r="A196" t="str">
            <v>Travel</v>
          </cell>
          <cell r="B196">
            <v>0</v>
          </cell>
          <cell r="C196">
            <v>73441.164300000004</v>
          </cell>
          <cell r="D196">
            <v>73441.164300000004</v>
          </cell>
          <cell r="E196">
            <v>73441.164300000004</v>
          </cell>
          <cell r="F196">
            <v>73441.164300000004</v>
          </cell>
          <cell r="G196">
            <v>73441.164300000004</v>
          </cell>
          <cell r="H196">
            <v>73441.164300000004</v>
          </cell>
          <cell r="I196">
            <v>73441.164300000004</v>
          </cell>
          <cell r="J196">
            <v>73441.164300000004</v>
          </cell>
          <cell r="K196">
            <v>73441.164300000004</v>
          </cell>
          <cell r="L196">
            <v>73441.164300000004</v>
          </cell>
          <cell r="M196">
            <v>73441.164300000004</v>
          </cell>
          <cell r="N196">
            <v>73441.164300000004</v>
          </cell>
          <cell r="O196">
            <v>881293.97160000028</v>
          </cell>
        </row>
        <row r="197">
          <cell r="A197" t="str">
            <v>Vehicle costs</v>
          </cell>
          <cell r="B197">
            <v>0</v>
          </cell>
          <cell r="C197">
            <v>341150.12399999995</v>
          </cell>
          <cell r="D197">
            <v>341150.12399999995</v>
          </cell>
          <cell r="E197">
            <v>341150.12399999995</v>
          </cell>
          <cell r="F197">
            <v>341150.12399999995</v>
          </cell>
          <cell r="G197">
            <v>341150.12399999995</v>
          </cell>
          <cell r="H197">
            <v>341150.12399999995</v>
          </cell>
          <cell r="I197">
            <v>341150.12399999995</v>
          </cell>
          <cell r="J197">
            <v>341150.12399999995</v>
          </cell>
          <cell r="K197">
            <v>341150.12399999995</v>
          </cell>
          <cell r="L197">
            <v>341150.12399999995</v>
          </cell>
          <cell r="M197">
            <v>341150.12399999995</v>
          </cell>
          <cell r="N197">
            <v>341150.12399999995</v>
          </cell>
          <cell r="O197">
            <v>4093801.4879999985</v>
          </cell>
        </row>
        <row r="198">
          <cell r="A198" t="str">
            <v>Other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Other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Other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Total operating expenses</v>
          </cell>
          <cell r="C201">
            <v>2770292.9807965755</v>
          </cell>
          <cell r="D201">
            <v>2770292.9807965755</v>
          </cell>
          <cell r="E201">
            <v>2770292.9807965755</v>
          </cell>
          <cell r="F201">
            <v>2770292.9807965755</v>
          </cell>
          <cell r="G201">
            <v>2770292.9807965755</v>
          </cell>
          <cell r="H201">
            <v>2770292.9807965755</v>
          </cell>
          <cell r="I201">
            <v>2770292.9807965755</v>
          </cell>
          <cell r="J201">
            <v>2770292.9807965755</v>
          </cell>
          <cell r="K201">
            <v>2770292.9807965755</v>
          </cell>
          <cell r="L201">
            <v>2770292.9807965755</v>
          </cell>
          <cell r="M201">
            <v>2770292.9807965755</v>
          </cell>
          <cell r="N201">
            <v>2770292.9807965755</v>
          </cell>
          <cell r="O201">
            <v>33243515.769558907</v>
          </cell>
        </row>
        <row r="202">
          <cell r="A202" t="str">
            <v>Depreciation</v>
          </cell>
          <cell r="C202">
            <v>471990.60277777765</v>
          </cell>
          <cell r="D202">
            <v>472685.04722222209</v>
          </cell>
          <cell r="E202">
            <v>473379.49166666652</v>
          </cell>
          <cell r="F202">
            <v>474073.93611111096</v>
          </cell>
          <cell r="G202">
            <v>474768.38055555546</v>
          </cell>
          <cell r="H202">
            <v>475462.8249999999</v>
          </cell>
          <cell r="I202">
            <v>476157.26944444433</v>
          </cell>
          <cell r="J202">
            <v>476851.71388888877</v>
          </cell>
          <cell r="K202">
            <v>477546.15833333321</v>
          </cell>
          <cell r="L202">
            <v>478240.60277777765</v>
          </cell>
          <cell r="M202">
            <v>478935.04722222209</v>
          </cell>
          <cell r="N202">
            <v>479629.49166666652</v>
          </cell>
          <cell r="O202">
            <v>5709720.5666666646</v>
          </cell>
        </row>
        <row r="203">
          <cell r="A203" t="str">
            <v>Amortization</v>
          </cell>
          <cell r="O203">
            <v>0</v>
          </cell>
        </row>
        <row r="204">
          <cell r="A204" t="str">
            <v>Interest on short term loans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Interest on long term loans</v>
          </cell>
          <cell r="C205">
            <v>132207.02345437708</v>
          </cell>
          <cell r="D205">
            <v>130589.14229922347</v>
          </cell>
          <cell r="E205">
            <v>128592.98965351933</v>
          </cell>
          <cell r="F205">
            <v>126575.16720619156</v>
          </cell>
          <cell r="G205">
            <v>124535.41502507469</v>
          </cell>
          <cell r="H205">
            <v>122473.46996531908</v>
          </cell>
          <cell r="I205">
            <v>120389.06562935376</v>
          </cell>
          <cell r="J205">
            <v>118281.93232634962</v>
          </cell>
          <cell r="K205">
            <v>116151.79703117587</v>
          </cell>
          <cell r="L205">
            <v>113998.38334284408</v>
          </cell>
          <cell r="M205">
            <v>111821.41144243324</v>
          </cell>
          <cell r="N205">
            <v>109620.59805048912</v>
          </cell>
          <cell r="O205">
            <v>1455236.3954263509</v>
          </cell>
        </row>
        <row r="206">
          <cell r="A206" t="str">
            <v>Deferred loan interest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 t="str">
            <v>Net profit / loss</v>
          </cell>
          <cell r="C207">
            <v>2079353.574924605</v>
          </cell>
          <cell r="D207">
            <v>2080277.0116353137</v>
          </cell>
          <cell r="E207">
            <v>2081578.7198365736</v>
          </cell>
          <cell r="F207">
            <v>2082902.097839457</v>
          </cell>
          <cell r="G207">
            <v>2084247.4055761299</v>
          </cell>
          <cell r="H207">
            <v>2085614.9061914408</v>
          </cell>
          <cell r="I207">
            <v>2087004.8660829617</v>
          </cell>
          <cell r="J207">
            <v>2088417.5549415215</v>
          </cell>
          <cell r="K207">
            <v>2089853.2457922506</v>
          </cell>
          <cell r="L207">
            <v>2091312.215036138</v>
          </cell>
          <cell r="M207">
            <v>2092794.7424921044</v>
          </cell>
          <cell r="N207">
            <v>2094301.1114396038</v>
          </cell>
          <cell r="O207">
            <v>25037657.451788101</v>
          </cell>
        </row>
        <row r="208">
          <cell r="A208" t="str">
            <v>Franchise fee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Company tax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Net business result</v>
          </cell>
          <cell r="C210">
            <v>2079353.574924605</v>
          </cell>
          <cell r="D210">
            <v>2080277.0116353137</v>
          </cell>
          <cell r="E210">
            <v>2081578.7198365736</v>
          </cell>
          <cell r="F210">
            <v>2082902.097839457</v>
          </cell>
          <cell r="G210">
            <v>2084247.4055761299</v>
          </cell>
          <cell r="H210">
            <v>2085614.9061914408</v>
          </cell>
          <cell r="I210">
            <v>2087004.8660829617</v>
          </cell>
          <cell r="J210">
            <v>2088417.5549415215</v>
          </cell>
          <cell r="K210">
            <v>2089853.2457922506</v>
          </cell>
          <cell r="L210">
            <v>2091312.215036138</v>
          </cell>
          <cell r="M210">
            <v>2092794.7424921044</v>
          </cell>
          <cell r="N210">
            <v>2094301.1114396038</v>
          </cell>
          <cell r="O210">
            <v>25037657.451788101</v>
          </cell>
        </row>
      </sheetData>
      <sheetData sheetId="22">
        <row r="7">
          <cell r="A7" t="str">
            <v>(CAD$)</v>
          </cell>
          <cell r="P7" t="str">
            <v>West Mountain / Quantum Murray LP</v>
          </cell>
        </row>
        <row r="8">
          <cell r="B8" t="str">
            <v>1st qtr.</v>
          </cell>
          <cell r="C8" t="str">
            <v>2nd qtr.</v>
          </cell>
          <cell r="D8" t="str">
            <v>3rd qtr.</v>
          </cell>
          <cell r="E8" t="str">
            <v>4th qtr.</v>
          </cell>
          <cell r="F8">
            <v>2010</v>
          </cell>
          <cell r="G8" t="str">
            <v>1st qtr.</v>
          </cell>
          <cell r="H8" t="str">
            <v>2nd qtr.</v>
          </cell>
          <cell r="I8" t="str">
            <v>3rd qtr.</v>
          </cell>
          <cell r="J8" t="str">
            <v>4th qtr.</v>
          </cell>
          <cell r="K8">
            <v>2011</v>
          </cell>
          <cell r="L8" t="str">
            <v>1st qtr.</v>
          </cell>
          <cell r="M8" t="str">
            <v>2nd qtr.</v>
          </cell>
          <cell r="N8" t="str">
            <v>3rd qtr.</v>
          </cell>
          <cell r="O8" t="str">
            <v>4th qtr.</v>
          </cell>
          <cell r="P8">
            <v>2012</v>
          </cell>
        </row>
        <row r="9">
          <cell r="A9" t="str">
            <v>Revenue</v>
          </cell>
        </row>
        <row r="10">
          <cell r="A10" t="str">
            <v>Total sales</v>
          </cell>
          <cell r="B10">
            <v>44147437.5</v>
          </cell>
          <cell r="C10">
            <v>44147437.5</v>
          </cell>
          <cell r="D10">
            <v>44147437.5</v>
          </cell>
          <cell r="E10">
            <v>44147437.5</v>
          </cell>
          <cell r="F10">
            <v>176589750</v>
          </cell>
          <cell r="G10">
            <v>45772559.375</v>
          </cell>
          <cell r="H10">
            <v>45772559.375</v>
          </cell>
          <cell r="I10">
            <v>45772559.375</v>
          </cell>
          <cell r="J10">
            <v>45772559.375</v>
          </cell>
          <cell r="K10">
            <v>183090237.5</v>
          </cell>
          <cell r="L10">
            <v>50160687.343750007</v>
          </cell>
          <cell r="M10">
            <v>50160687.343750007</v>
          </cell>
          <cell r="N10">
            <v>50160687.343750007</v>
          </cell>
          <cell r="O10">
            <v>50160687.343750007</v>
          </cell>
          <cell r="P10">
            <v>200642749.37500003</v>
          </cell>
        </row>
        <row r="11">
          <cell r="A11" t="str">
            <v>Cost of goods sold</v>
          </cell>
          <cell r="B11">
            <v>32829150.100000001</v>
          </cell>
          <cell r="C11">
            <v>32829150.100000001</v>
          </cell>
          <cell r="D11">
            <v>32829150.100000001</v>
          </cell>
          <cell r="E11">
            <v>32829150.100000001</v>
          </cell>
          <cell r="F11">
            <v>131316600.40000001</v>
          </cell>
          <cell r="G11">
            <v>32674707.3565</v>
          </cell>
          <cell r="H11">
            <v>32674707.3565</v>
          </cell>
          <cell r="I11">
            <v>32674707.3565</v>
          </cell>
          <cell r="J11">
            <v>32674707.3565</v>
          </cell>
          <cell r="K11">
            <v>130698829.426</v>
          </cell>
          <cell r="L11">
            <v>33799154.79789</v>
          </cell>
          <cell r="M11">
            <v>33799154.79789</v>
          </cell>
          <cell r="N11">
            <v>33799154.79789</v>
          </cell>
          <cell r="O11">
            <v>33799154.79789</v>
          </cell>
          <cell r="P11">
            <v>135196619.19156</v>
          </cell>
        </row>
        <row r="12">
          <cell r="A12" t="str">
            <v>Gross profit</v>
          </cell>
          <cell r="B12">
            <v>11318287.399999999</v>
          </cell>
          <cell r="C12">
            <v>11318287.399999999</v>
          </cell>
          <cell r="D12">
            <v>11318287.399999999</v>
          </cell>
          <cell r="E12">
            <v>11318287.399999999</v>
          </cell>
          <cell r="F12">
            <v>45273149.599999994</v>
          </cell>
          <cell r="G12">
            <v>13097852.0185</v>
          </cell>
          <cell r="H12">
            <v>13097852.0185</v>
          </cell>
          <cell r="I12">
            <v>13097852.0185</v>
          </cell>
          <cell r="J12">
            <v>13097852.0185</v>
          </cell>
          <cell r="K12">
            <v>52391408.074000001</v>
          </cell>
          <cell r="L12">
            <v>16361532.545860007</v>
          </cell>
          <cell r="M12">
            <v>16361532.545860007</v>
          </cell>
          <cell r="N12">
            <v>16361532.545860007</v>
          </cell>
          <cell r="O12">
            <v>16361532.545860007</v>
          </cell>
          <cell r="P12">
            <v>65446130.18344003</v>
          </cell>
        </row>
        <row r="13">
          <cell r="A13" t="str">
            <v>Operating expenses</v>
          </cell>
        </row>
        <row r="14">
          <cell r="A14" t="str">
            <v>General &amp; Administrative</v>
          </cell>
        </row>
        <row r="15">
          <cell r="A15" t="str">
            <v>Bad debts</v>
          </cell>
          <cell r="B15">
            <v>119198.08124999999</v>
          </cell>
          <cell r="C15">
            <v>119198.08124999999</v>
          </cell>
          <cell r="D15">
            <v>119198.08124999999</v>
          </cell>
          <cell r="E15">
            <v>119198.08124999999</v>
          </cell>
          <cell r="F15">
            <v>476792.32499999995</v>
          </cell>
          <cell r="G15">
            <v>123585.91031250003</v>
          </cell>
          <cell r="H15">
            <v>123585.91031250003</v>
          </cell>
          <cell r="I15">
            <v>123585.91031250003</v>
          </cell>
          <cell r="J15">
            <v>123585.91031250003</v>
          </cell>
          <cell r="K15">
            <v>494343.6412500001</v>
          </cell>
          <cell r="L15">
            <v>135433.85582812503</v>
          </cell>
          <cell r="M15">
            <v>135433.85582812503</v>
          </cell>
          <cell r="N15">
            <v>135433.85582812503</v>
          </cell>
          <cell r="O15">
            <v>135433.85582812503</v>
          </cell>
          <cell r="P15">
            <v>541735.42331250012</v>
          </cell>
        </row>
        <row r="16">
          <cell r="A16" t="str">
            <v>Bank interests/charges</v>
          </cell>
          <cell r="B16">
            <v>27069.054</v>
          </cell>
          <cell r="C16">
            <v>27069.054</v>
          </cell>
          <cell r="D16">
            <v>27069.054</v>
          </cell>
          <cell r="E16">
            <v>27069.054</v>
          </cell>
          <cell r="F16">
            <v>108276.216</v>
          </cell>
          <cell r="G16">
            <v>25444.910759999999</v>
          </cell>
          <cell r="H16">
            <v>25444.910759999999</v>
          </cell>
          <cell r="I16">
            <v>25444.910759999999</v>
          </cell>
          <cell r="J16">
            <v>25444.910759999999</v>
          </cell>
          <cell r="K16">
            <v>101779.64304</v>
          </cell>
          <cell r="L16">
            <v>25953.808975199994</v>
          </cell>
          <cell r="M16">
            <v>25953.808975199994</v>
          </cell>
          <cell r="N16">
            <v>25953.808975199994</v>
          </cell>
          <cell r="O16">
            <v>25953.808975199994</v>
          </cell>
          <cell r="P16">
            <v>103815.23590079998</v>
          </cell>
        </row>
        <row r="17">
          <cell r="A17" t="str">
            <v>Duties and taxes</v>
          </cell>
          <cell r="B17">
            <v>46387.8</v>
          </cell>
          <cell r="C17">
            <v>46387.8</v>
          </cell>
          <cell r="D17">
            <v>46387.8</v>
          </cell>
          <cell r="E17">
            <v>46387.8</v>
          </cell>
          <cell r="F17">
            <v>185551.2</v>
          </cell>
          <cell r="G17">
            <v>43604.531999999999</v>
          </cell>
          <cell r="H17">
            <v>43604.531999999999</v>
          </cell>
          <cell r="I17">
            <v>43604.531999999999</v>
          </cell>
          <cell r="J17">
            <v>43604.531999999999</v>
          </cell>
          <cell r="K17">
            <v>174418.128</v>
          </cell>
          <cell r="L17">
            <v>44476.622639999994</v>
          </cell>
          <cell r="M17">
            <v>44476.622639999994</v>
          </cell>
          <cell r="N17">
            <v>44476.622639999994</v>
          </cell>
          <cell r="O17">
            <v>44476.622639999994</v>
          </cell>
          <cell r="P17">
            <v>177906.49055999998</v>
          </cell>
        </row>
        <row r="18">
          <cell r="A18" t="str">
            <v>Dues and licenses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Light/heat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Magazines/subscriptions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Maintenance/repairs</v>
          </cell>
          <cell r="B21">
            <v>962099.10599999991</v>
          </cell>
          <cell r="C21">
            <v>962099.10599999991</v>
          </cell>
          <cell r="D21">
            <v>962099.10599999991</v>
          </cell>
          <cell r="E21">
            <v>962099.10599999991</v>
          </cell>
          <cell r="F21">
            <v>3848396.4239999996</v>
          </cell>
          <cell r="G21">
            <v>904373.15963999997</v>
          </cell>
          <cell r="H21">
            <v>904373.15963999997</v>
          </cell>
          <cell r="I21">
            <v>904373.15963999997</v>
          </cell>
          <cell r="J21">
            <v>904373.15963999997</v>
          </cell>
          <cell r="K21">
            <v>3617492.6385599999</v>
          </cell>
          <cell r="L21">
            <v>922460.62283279991</v>
          </cell>
          <cell r="M21">
            <v>922460.62283279991</v>
          </cell>
          <cell r="N21">
            <v>922460.62283279991</v>
          </cell>
          <cell r="O21">
            <v>922460.62283279991</v>
          </cell>
          <cell r="P21">
            <v>3689842.4913311996</v>
          </cell>
        </row>
        <row r="22">
          <cell r="A22" t="str">
            <v>Office Expense</v>
          </cell>
          <cell r="B22">
            <v>253904.50199999998</v>
          </cell>
          <cell r="C22">
            <v>253904.50199999998</v>
          </cell>
          <cell r="D22">
            <v>253904.50199999998</v>
          </cell>
          <cell r="E22">
            <v>253904.50199999998</v>
          </cell>
          <cell r="F22">
            <v>1015618.0079999999</v>
          </cell>
          <cell r="G22">
            <v>238670.23187999992</v>
          </cell>
          <cell r="H22">
            <v>238670.23187999992</v>
          </cell>
          <cell r="I22">
            <v>238670.23187999992</v>
          </cell>
          <cell r="J22">
            <v>238670.23187999992</v>
          </cell>
          <cell r="K22">
            <v>954680.92751999968</v>
          </cell>
          <cell r="L22">
            <v>243443.63651759995</v>
          </cell>
          <cell r="M22">
            <v>243443.63651759995</v>
          </cell>
          <cell r="N22">
            <v>243443.63651759995</v>
          </cell>
          <cell r="O22">
            <v>243443.63651759995</v>
          </cell>
          <cell r="P22">
            <v>973774.54607039981</v>
          </cell>
        </row>
        <row r="23">
          <cell r="A23" t="str">
            <v>West Mountain</v>
          </cell>
          <cell r="B23">
            <v>294463.24999999994</v>
          </cell>
          <cell r="C23">
            <v>294463.24999999994</v>
          </cell>
          <cell r="D23">
            <v>294463.24999999994</v>
          </cell>
          <cell r="E23">
            <v>294463.24999999994</v>
          </cell>
          <cell r="F23">
            <v>1177852.9999999998</v>
          </cell>
          <cell r="G23">
            <v>276795.45499999996</v>
          </cell>
          <cell r="H23">
            <v>276795.45499999996</v>
          </cell>
          <cell r="I23">
            <v>276795.45499999996</v>
          </cell>
          <cell r="J23">
            <v>276795.45499999996</v>
          </cell>
          <cell r="K23">
            <v>1107181.8199999998</v>
          </cell>
          <cell r="L23">
            <v>282331.36409999989</v>
          </cell>
          <cell r="M23">
            <v>282331.36409999989</v>
          </cell>
          <cell r="N23">
            <v>282331.36409999989</v>
          </cell>
          <cell r="O23">
            <v>282331.36409999989</v>
          </cell>
          <cell r="P23">
            <v>1129325.4563999996</v>
          </cell>
        </row>
        <row r="24">
          <cell r="A24" t="str">
            <v>Rent and rates</v>
          </cell>
          <cell r="B24">
            <v>648566.37599999993</v>
          </cell>
          <cell r="C24">
            <v>648566.37599999993</v>
          </cell>
          <cell r="D24">
            <v>648566.37599999993</v>
          </cell>
          <cell r="E24">
            <v>648566.37599999993</v>
          </cell>
          <cell r="F24">
            <v>2594265.5039999997</v>
          </cell>
          <cell r="G24">
            <v>609652.3934399999</v>
          </cell>
          <cell r="H24">
            <v>609652.3934399999</v>
          </cell>
          <cell r="I24">
            <v>609652.3934399999</v>
          </cell>
          <cell r="J24">
            <v>609652.3934399999</v>
          </cell>
          <cell r="K24">
            <v>2438609.5737599996</v>
          </cell>
          <cell r="L24">
            <v>621845.4413087999</v>
          </cell>
          <cell r="M24">
            <v>621845.4413087999</v>
          </cell>
          <cell r="N24">
            <v>621845.4413087999</v>
          </cell>
          <cell r="O24">
            <v>621845.4413087999</v>
          </cell>
          <cell r="P24">
            <v>2487381.7652351996</v>
          </cell>
        </row>
        <row r="25">
          <cell r="A25" t="str">
            <v>Consulting</v>
          </cell>
          <cell r="B25">
            <v>416818.23</v>
          </cell>
          <cell r="C25">
            <v>416818.23</v>
          </cell>
          <cell r="D25">
            <v>416818.23</v>
          </cell>
          <cell r="E25">
            <v>416818.23</v>
          </cell>
          <cell r="F25">
            <v>1667272.92</v>
          </cell>
          <cell r="G25">
            <v>391809.13620000001</v>
          </cell>
          <cell r="H25">
            <v>391809.13620000001</v>
          </cell>
          <cell r="I25">
            <v>391809.13620000001</v>
          </cell>
          <cell r="J25">
            <v>391809.13620000001</v>
          </cell>
          <cell r="K25">
            <v>1567236.5448</v>
          </cell>
          <cell r="L25">
            <v>399645.31892400002</v>
          </cell>
          <cell r="M25">
            <v>399645.31892400002</v>
          </cell>
          <cell r="N25">
            <v>399645.31892400002</v>
          </cell>
          <cell r="O25">
            <v>399645.31892400002</v>
          </cell>
          <cell r="P25">
            <v>1598581.2756960001</v>
          </cell>
        </row>
        <row r="26">
          <cell r="A26" t="str">
            <v>Telephone/fax/mail</v>
          </cell>
          <cell r="B26">
            <v>142563.31200000001</v>
          </cell>
          <cell r="C26">
            <v>142563.31200000001</v>
          </cell>
          <cell r="D26">
            <v>142563.31200000001</v>
          </cell>
          <cell r="E26">
            <v>142563.31200000001</v>
          </cell>
          <cell r="F26">
            <v>570253.24800000002</v>
          </cell>
          <cell r="G26">
            <v>134009.51327999998</v>
          </cell>
          <cell r="H26">
            <v>134009.51327999998</v>
          </cell>
          <cell r="I26">
            <v>134009.51327999998</v>
          </cell>
          <cell r="J26">
            <v>134009.51327999998</v>
          </cell>
          <cell r="K26">
            <v>536038.05311999994</v>
          </cell>
          <cell r="L26">
            <v>136689.7035456</v>
          </cell>
          <cell r="M26">
            <v>136689.7035456</v>
          </cell>
          <cell r="N26">
            <v>136689.7035456</v>
          </cell>
          <cell r="O26">
            <v>136689.7035456</v>
          </cell>
          <cell r="P26">
            <v>546758.8141824</v>
          </cell>
        </row>
        <row r="27">
          <cell r="A27" t="str">
            <v>Legal</v>
          </cell>
          <cell r="B27">
            <v>18987.75</v>
          </cell>
          <cell r="C27">
            <v>18987.75</v>
          </cell>
          <cell r="D27">
            <v>18987.75</v>
          </cell>
          <cell r="E27">
            <v>18987.75</v>
          </cell>
          <cell r="F27">
            <v>75951</v>
          </cell>
          <cell r="G27">
            <v>17848.485000000001</v>
          </cell>
          <cell r="H27">
            <v>17848.485000000001</v>
          </cell>
          <cell r="I27">
            <v>17848.485000000001</v>
          </cell>
          <cell r="J27">
            <v>17848.485000000001</v>
          </cell>
          <cell r="K27">
            <v>71393.94</v>
          </cell>
          <cell r="L27">
            <v>18205.454700000002</v>
          </cell>
          <cell r="M27">
            <v>18205.454700000002</v>
          </cell>
          <cell r="N27">
            <v>18205.454700000002</v>
          </cell>
          <cell r="O27">
            <v>18205.454700000002</v>
          </cell>
          <cell r="P27">
            <v>72821.818800000008</v>
          </cell>
        </row>
        <row r="28">
          <cell r="A28" t="str">
            <v>Audit &amp; Accounting</v>
          </cell>
          <cell r="B28">
            <v>58741.127999999997</v>
          </cell>
          <cell r="C28">
            <v>58741.127999999997</v>
          </cell>
          <cell r="D28">
            <v>58741.127999999997</v>
          </cell>
          <cell r="E28">
            <v>58741.127999999997</v>
          </cell>
          <cell r="F28">
            <v>234964.51199999999</v>
          </cell>
          <cell r="G28">
            <v>55216.660319999995</v>
          </cell>
          <cell r="H28">
            <v>55216.660319999995</v>
          </cell>
          <cell r="I28">
            <v>55216.660319999995</v>
          </cell>
          <cell r="J28">
            <v>55216.660319999995</v>
          </cell>
          <cell r="K28">
            <v>220866.64127999998</v>
          </cell>
          <cell r="L28">
            <v>56320.993526400001</v>
          </cell>
          <cell r="M28">
            <v>56320.993526400001</v>
          </cell>
          <cell r="N28">
            <v>56320.993526400001</v>
          </cell>
          <cell r="O28">
            <v>56320.993526400001</v>
          </cell>
          <cell r="P28">
            <v>225283.97410560001</v>
          </cell>
        </row>
        <row r="29">
          <cell r="A29" t="str">
            <v>Other</v>
          </cell>
          <cell r="B29">
            <v>19453.332000000002</v>
          </cell>
          <cell r="C29">
            <v>19453.332000000002</v>
          </cell>
          <cell r="D29">
            <v>19453.332000000002</v>
          </cell>
          <cell r="E29">
            <v>19453.332000000002</v>
          </cell>
          <cell r="F29">
            <v>77813.328000000009</v>
          </cell>
          <cell r="G29">
            <v>18286.132080000003</v>
          </cell>
          <cell r="H29">
            <v>18286.132080000003</v>
          </cell>
          <cell r="I29">
            <v>18286.132080000003</v>
          </cell>
          <cell r="J29">
            <v>18286.132080000003</v>
          </cell>
          <cell r="K29">
            <v>73144.528320000012</v>
          </cell>
          <cell r="L29">
            <v>18651.854721600001</v>
          </cell>
          <cell r="M29">
            <v>18651.854721600001</v>
          </cell>
          <cell r="N29">
            <v>18651.854721600001</v>
          </cell>
          <cell r="O29">
            <v>18651.854721600001</v>
          </cell>
          <cell r="P29">
            <v>74607.418886400003</v>
          </cell>
        </row>
        <row r="30">
          <cell r="A30" t="str">
            <v>Personnel</v>
          </cell>
        </row>
        <row r="31">
          <cell r="A31" t="str">
            <v>Salaries and benefits</v>
          </cell>
          <cell r="B31">
            <v>2947976.2919999999</v>
          </cell>
          <cell r="C31">
            <v>2947976.2919999999</v>
          </cell>
          <cell r="D31">
            <v>2947976.2919999999</v>
          </cell>
          <cell r="E31">
            <v>2947976.2919999999</v>
          </cell>
          <cell r="F31">
            <v>11791905.168</v>
          </cell>
          <cell r="G31">
            <v>2771097.7144799996</v>
          </cell>
          <cell r="H31">
            <v>2771097.7144799996</v>
          </cell>
          <cell r="I31">
            <v>2771097.7144799996</v>
          </cell>
          <cell r="J31">
            <v>2771097.7144799996</v>
          </cell>
          <cell r="K31">
            <v>11084390.857919998</v>
          </cell>
          <cell r="L31">
            <v>2826519.6687695999</v>
          </cell>
          <cell r="M31">
            <v>2826519.6687695999</v>
          </cell>
          <cell r="N31">
            <v>2826519.6687695999</v>
          </cell>
          <cell r="O31">
            <v>2826519.6687695999</v>
          </cell>
          <cell r="P31">
            <v>11306078.675078399</v>
          </cell>
        </row>
        <row r="32">
          <cell r="A32" t="str">
            <v xml:space="preserve">Adjustment COGS personnel 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Payroll burden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Indirect - Wages &amp; Benefits</v>
          </cell>
          <cell r="B34">
            <v>870467.10000000009</v>
          </cell>
          <cell r="C34">
            <v>870467.10000000009</v>
          </cell>
          <cell r="D34">
            <v>870467.10000000009</v>
          </cell>
          <cell r="E34">
            <v>870467.10000000009</v>
          </cell>
          <cell r="F34">
            <v>3481868.4000000004</v>
          </cell>
          <cell r="G34">
            <v>818239.07400000002</v>
          </cell>
          <cell r="H34">
            <v>818239.07400000002</v>
          </cell>
          <cell r="I34">
            <v>818239.07400000002</v>
          </cell>
          <cell r="J34">
            <v>818239.07400000002</v>
          </cell>
          <cell r="K34">
            <v>3272956.2960000001</v>
          </cell>
          <cell r="L34">
            <v>834603.85548000014</v>
          </cell>
          <cell r="M34">
            <v>834603.85548000014</v>
          </cell>
          <cell r="N34">
            <v>834603.85548000014</v>
          </cell>
          <cell r="O34">
            <v>834603.85548000014</v>
          </cell>
          <cell r="P34">
            <v>3338415.4219200006</v>
          </cell>
        </row>
        <row r="35">
          <cell r="A35" t="str">
            <v>Other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Other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Sales promotion</v>
          </cell>
        </row>
        <row r="38">
          <cell r="A38" t="str">
            <v>Advertising</v>
          </cell>
          <cell r="B38">
            <v>120235.99799999999</v>
          </cell>
          <cell r="C38">
            <v>120235.99799999999</v>
          </cell>
          <cell r="D38">
            <v>120235.99799999999</v>
          </cell>
          <cell r="E38">
            <v>120235.99799999999</v>
          </cell>
          <cell r="F38">
            <v>480943.99199999997</v>
          </cell>
          <cell r="G38">
            <v>126247.79790000001</v>
          </cell>
          <cell r="H38">
            <v>126247.79790000001</v>
          </cell>
          <cell r="I38">
            <v>126247.79790000001</v>
          </cell>
          <cell r="J38">
            <v>126247.79790000001</v>
          </cell>
          <cell r="K38">
            <v>504991.19160000002</v>
          </cell>
          <cell r="L38">
            <v>126247.79790000001</v>
          </cell>
          <cell r="M38">
            <v>126247.79790000001</v>
          </cell>
          <cell r="N38">
            <v>126247.79790000001</v>
          </cell>
          <cell r="O38">
            <v>126247.79790000001</v>
          </cell>
          <cell r="P38">
            <v>504991.19160000002</v>
          </cell>
        </row>
        <row r="39">
          <cell r="A39" t="str">
            <v>Internet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Promotion</v>
          </cell>
          <cell r="B40">
            <v>83282.394</v>
          </cell>
          <cell r="C40">
            <v>83282.394</v>
          </cell>
          <cell r="D40">
            <v>83282.394</v>
          </cell>
          <cell r="E40">
            <v>83282.394</v>
          </cell>
          <cell r="F40">
            <v>333129.576</v>
          </cell>
          <cell r="G40">
            <v>87446.513699999996</v>
          </cell>
          <cell r="H40">
            <v>87446.513699999996</v>
          </cell>
          <cell r="I40">
            <v>87446.513699999996</v>
          </cell>
          <cell r="J40">
            <v>87446.513699999996</v>
          </cell>
          <cell r="K40">
            <v>349786.05479999998</v>
          </cell>
          <cell r="L40">
            <v>87446.513699999996</v>
          </cell>
          <cell r="M40">
            <v>87446.513699999996</v>
          </cell>
          <cell r="N40">
            <v>87446.513699999996</v>
          </cell>
          <cell r="O40">
            <v>87446.513699999996</v>
          </cell>
          <cell r="P40">
            <v>349786.05479999998</v>
          </cell>
        </row>
        <row r="41">
          <cell r="A41" t="str">
            <v>Other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Other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Insurance</v>
          </cell>
        </row>
        <row r="44">
          <cell r="A44" t="str">
            <v>Liability insurance</v>
          </cell>
          <cell r="B44">
            <v>278474.33400000003</v>
          </cell>
          <cell r="C44">
            <v>278474.33400000003</v>
          </cell>
          <cell r="D44">
            <v>278474.33400000003</v>
          </cell>
          <cell r="E44">
            <v>278474.33400000003</v>
          </cell>
          <cell r="F44">
            <v>1113897.3360000001</v>
          </cell>
          <cell r="G44">
            <v>286828.56402000005</v>
          </cell>
          <cell r="H44">
            <v>286828.56402000005</v>
          </cell>
          <cell r="I44">
            <v>286828.56402000005</v>
          </cell>
          <cell r="J44">
            <v>286828.56402000005</v>
          </cell>
          <cell r="K44">
            <v>1147314.2560800002</v>
          </cell>
          <cell r="L44">
            <v>286828.56402000005</v>
          </cell>
          <cell r="M44">
            <v>286828.56402000005</v>
          </cell>
          <cell r="N44">
            <v>286828.56402000005</v>
          </cell>
          <cell r="O44">
            <v>286828.56402000005</v>
          </cell>
          <cell r="P44">
            <v>1147314.2560800002</v>
          </cell>
        </row>
        <row r="45">
          <cell r="A45" t="str">
            <v>Other insurance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Other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Other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Other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Transportation</v>
          </cell>
        </row>
        <row r="50">
          <cell r="A50" t="str">
            <v>Travel</v>
          </cell>
          <cell r="B50">
            <v>209831.89799999999</v>
          </cell>
          <cell r="C50">
            <v>209831.89799999999</v>
          </cell>
          <cell r="D50">
            <v>209831.89799999999</v>
          </cell>
          <cell r="E50">
            <v>209831.89799999999</v>
          </cell>
          <cell r="F50">
            <v>839327.59199999995</v>
          </cell>
          <cell r="G50">
            <v>220323.49290000001</v>
          </cell>
          <cell r="H50">
            <v>220323.49290000001</v>
          </cell>
          <cell r="I50">
            <v>220323.49290000001</v>
          </cell>
          <cell r="J50">
            <v>220323.49290000001</v>
          </cell>
          <cell r="K50">
            <v>881293.97160000005</v>
          </cell>
          <cell r="L50">
            <v>220323.49290000001</v>
          </cell>
          <cell r="M50">
            <v>220323.49290000001</v>
          </cell>
          <cell r="N50">
            <v>220323.49290000001</v>
          </cell>
          <cell r="O50">
            <v>220323.49290000001</v>
          </cell>
          <cell r="P50">
            <v>881293.97160000005</v>
          </cell>
        </row>
        <row r="51">
          <cell r="A51" t="str">
            <v>Vehicle costs</v>
          </cell>
          <cell r="B51">
            <v>974714.6399999999</v>
          </cell>
          <cell r="C51">
            <v>974714.6399999999</v>
          </cell>
          <cell r="D51">
            <v>974714.6399999999</v>
          </cell>
          <cell r="E51">
            <v>974714.6399999999</v>
          </cell>
          <cell r="F51">
            <v>3898858.5599999996</v>
          </cell>
          <cell r="G51">
            <v>1023450.3719999999</v>
          </cell>
          <cell r="H51">
            <v>1023450.3719999999</v>
          </cell>
          <cell r="I51">
            <v>1023450.3719999999</v>
          </cell>
          <cell r="J51">
            <v>1023450.3719999999</v>
          </cell>
          <cell r="K51">
            <v>4093801.4879999994</v>
          </cell>
          <cell r="L51">
            <v>1023450.3719999999</v>
          </cell>
          <cell r="M51">
            <v>1023450.3719999999</v>
          </cell>
          <cell r="N51">
            <v>1023450.3719999999</v>
          </cell>
          <cell r="O51">
            <v>1023450.3719999999</v>
          </cell>
          <cell r="P51">
            <v>4093801.4879999994</v>
          </cell>
        </row>
        <row r="52">
          <cell r="A52" t="str">
            <v>Other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Other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Other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Total operating expenses</v>
          </cell>
          <cell r="B55">
            <v>8493234.5772500001</v>
          </cell>
          <cell r="C55">
            <v>8493234.5772500001</v>
          </cell>
          <cell r="D55">
            <v>8493234.5772500001</v>
          </cell>
          <cell r="E55">
            <v>8493234.5772500001</v>
          </cell>
          <cell r="F55">
            <v>33972938.309</v>
          </cell>
          <cell r="G55">
            <v>8172930.0489124991</v>
          </cell>
          <cell r="H55">
            <v>8172930.0489124991</v>
          </cell>
          <cell r="I55">
            <v>8172930.0489124991</v>
          </cell>
          <cell r="J55">
            <v>8172930.0489124991</v>
          </cell>
          <cell r="K55">
            <v>32691720.195649996</v>
          </cell>
          <cell r="L55">
            <v>8310878.9423897248</v>
          </cell>
          <cell r="M55">
            <v>8310878.9423897248</v>
          </cell>
          <cell r="N55">
            <v>8310878.9423897248</v>
          </cell>
          <cell r="O55">
            <v>8310878.9423897248</v>
          </cell>
          <cell r="P55">
            <v>33243515.769558899</v>
          </cell>
        </row>
        <row r="56">
          <cell r="A56" t="str">
            <v>Depreciation</v>
          </cell>
          <cell r="B56">
            <v>1368055.1416666666</v>
          </cell>
          <cell r="C56">
            <v>1374305.1416666664</v>
          </cell>
          <cell r="D56">
            <v>1380555.1416666666</v>
          </cell>
          <cell r="E56">
            <v>1386805.1416666664</v>
          </cell>
          <cell r="F56">
            <v>5509720.5666666664</v>
          </cell>
          <cell r="G56">
            <v>1393055.1416666664</v>
          </cell>
          <cell r="H56">
            <v>1399305.1416666664</v>
          </cell>
          <cell r="I56">
            <v>1405555.1416666664</v>
          </cell>
          <cell r="J56">
            <v>1411805.1416666664</v>
          </cell>
          <cell r="K56">
            <v>5609720.5666666655</v>
          </cell>
          <cell r="L56">
            <v>1418055.1416666661</v>
          </cell>
          <cell r="M56">
            <v>1424305.1416666664</v>
          </cell>
          <cell r="N56">
            <v>1430555.1416666664</v>
          </cell>
          <cell r="O56">
            <v>1436805.1416666661</v>
          </cell>
          <cell r="P56">
            <v>5709720.5666666646</v>
          </cell>
        </row>
        <row r="57">
          <cell r="A57" t="str">
            <v>Amortization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Interest on short term loans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Interest on long term loans</v>
          </cell>
          <cell r="B59">
            <v>297476.42996666662</v>
          </cell>
          <cell r="C59">
            <v>446214.64489999996</v>
          </cell>
          <cell r="D59">
            <v>446214.64489999996</v>
          </cell>
          <cell r="E59">
            <v>446214.64489999996</v>
          </cell>
          <cell r="F59">
            <v>1636120.3646666666</v>
          </cell>
          <cell r="G59">
            <v>444803.40363874997</v>
          </cell>
          <cell r="H59">
            <v>433335.96310252784</v>
          </cell>
          <cell r="I59">
            <v>419986.35298687289</v>
          </cell>
          <cell r="J59">
            <v>406129.84878868185</v>
          </cell>
          <cell r="K59">
            <v>1704255.5685168325</v>
          </cell>
          <cell r="L59">
            <v>391389.15540711989</v>
          </cell>
          <cell r="M59">
            <v>373584.05219658534</v>
          </cell>
          <cell r="N59">
            <v>354822.79498687922</v>
          </cell>
          <cell r="O59">
            <v>335440.39283576643</v>
          </cell>
          <cell r="P59">
            <v>1455236.3954263511</v>
          </cell>
        </row>
        <row r="60">
          <cell r="A60" t="str">
            <v>Deferred loan interest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Net profit / loss</v>
          </cell>
          <cell r="B61">
            <v>1159521.2511166669</v>
          </cell>
          <cell r="C61">
            <v>1004533.036183333</v>
          </cell>
          <cell r="D61">
            <v>998283.03618333302</v>
          </cell>
          <cell r="E61">
            <v>992033.03618333302</v>
          </cell>
          <cell r="F61">
            <v>4154370.3596666679</v>
          </cell>
          <cell r="G61">
            <v>3087063.4242820852</v>
          </cell>
          <cell r="H61">
            <v>3092280.8648183085</v>
          </cell>
          <cell r="I61">
            <v>3099380.4749339633</v>
          </cell>
          <cell r="J61">
            <v>3106986.9791321531</v>
          </cell>
          <cell r="K61">
            <v>12385711.743166506</v>
          </cell>
          <cell r="L61">
            <v>6241209.3063964974</v>
          </cell>
          <cell r="M61">
            <v>6252764.4096070323</v>
          </cell>
          <cell r="N61">
            <v>6265275.6668167375</v>
          </cell>
          <cell r="O61">
            <v>6278408.0689678509</v>
          </cell>
          <cell r="P61">
            <v>25037657.45178812</v>
          </cell>
        </row>
        <row r="62">
          <cell r="A62" t="str">
            <v>Franchise 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Company tax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Net business result</v>
          </cell>
          <cell r="B64">
            <v>1159521.2511166669</v>
          </cell>
          <cell r="C64">
            <v>1004533.036183333</v>
          </cell>
          <cell r="D64">
            <v>998283.03618333302</v>
          </cell>
          <cell r="E64">
            <v>992033.03618333302</v>
          </cell>
          <cell r="F64">
            <v>4154370.3596666679</v>
          </cell>
          <cell r="G64">
            <v>3087063.4242820852</v>
          </cell>
          <cell r="H64">
            <v>3092280.8648183085</v>
          </cell>
          <cell r="I64">
            <v>3099380.4749339633</v>
          </cell>
          <cell r="J64">
            <v>3106986.9791321531</v>
          </cell>
          <cell r="K64">
            <v>12385711.743166506</v>
          </cell>
          <cell r="L64">
            <v>6241209.3063964974</v>
          </cell>
          <cell r="M64">
            <v>6252764.4096070323</v>
          </cell>
          <cell r="N64">
            <v>6265275.6668167375</v>
          </cell>
          <cell r="O64">
            <v>6278408.0689678509</v>
          </cell>
          <cell r="P64">
            <v>25037657.45178812</v>
          </cell>
        </row>
      </sheetData>
      <sheetData sheetId="23">
        <row r="7">
          <cell r="A7" t="str">
            <v>(CAD$)</v>
          </cell>
          <cell r="K7" t="str">
            <v>West Mountain / Quantum Murray LP</v>
          </cell>
        </row>
        <row r="8">
          <cell r="B8">
            <v>2010</v>
          </cell>
          <cell r="C8" t="str">
            <v>%</v>
          </cell>
          <cell r="D8">
            <v>2011</v>
          </cell>
          <cell r="E8" t="str">
            <v>%</v>
          </cell>
          <cell r="F8">
            <v>2012</v>
          </cell>
          <cell r="G8" t="str">
            <v>%</v>
          </cell>
          <cell r="H8">
            <v>2013</v>
          </cell>
          <cell r="I8" t="str">
            <v>%</v>
          </cell>
          <cell r="J8">
            <v>2014</v>
          </cell>
          <cell r="K8" t="str">
            <v>%</v>
          </cell>
        </row>
        <row r="9">
          <cell r="A9" t="str">
            <v>Revenue</v>
          </cell>
        </row>
        <row r="10">
          <cell r="A10" t="str">
            <v>Total sales</v>
          </cell>
          <cell r="B10">
            <v>176589750</v>
          </cell>
          <cell r="C10">
            <v>1</v>
          </cell>
          <cell r="D10">
            <v>183090237.5</v>
          </cell>
          <cell r="E10">
            <v>1</v>
          </cell>
          <cell r="F10">
            <v>200642749.37500009</v>
          </cell>
          <cell r="G10">
            <v>1</v>
          </cell>
          <cell r="H10">
            <v>220348431.24246934</v>
          </cell>
          <cell r="I10">
            <v>1</v>
          </cell>
          <cell r="J10">
            <v>242508679.81507078</v>
          </cell>
          <cell r="K10">
            <v>1</v>
          </cell>
        </row>
        <row r="11">
          <cell r="A11" t="str">
            <v>Cost of goods sold</v>
          </cell>
          <cell r="B11">
            <v>131316600.39999999</v>
          </cell>
          <cell r="C11">
            <v>0.74362526930356943</v>
          </cell>
          <cell r="D11">
            <v>130698829.426</v>
          </cell>
          <cell r="E11">
            <v>0.71384925384675413</v>
          </cell>
          <cell r="F11">
            <v>135196619.19156</v>
          </cell>
          <cell r="G11">
            <v>0.67381761669781715</v>
          </cell>
          <cell r="H11">
            <v>148539062.53185815</v>
          </cell>
          <cell r="I11">
            <v>0.67410991625534722</v>
          </cell>
          <cell r="J11">
            <v>163525592.2497327</v>
          </cell>
          <cell r="K11">
            <v>0.67430820362566812</v>
          </cell>
        </row>
        <row r="12">
          <cell r="A12" t="str">
            <v>Gross profit</v>
          </cell>
          <cell r="B12">
            <v>45273149.600000009</v>
          </cell>
          <cell r="C12">
            <v>0.25637473069643063</v>
          </cell>
          <cell r="D12">
            <v>52391408.074000001</v>
          </cell>
          <cell r="E12">
            <v>0.28615074615324587</v>
          </cell>
          <cell r="F12">
            <v>65446130.183440089</v>
          </cell>
          <cell r="G12">
            <v>0.32618238330218285</v>
          </cell>
          <cell r="H12">
            <v>71809368.710611194</v>
          </cell>
          <cell r="I12">
            <v>0.32589008374465278</v>
          </cell>
          <cell r="J12">
            <v>78983087.565338075</v>
          </cell>
          <cell r="K12">
            <v>0.32569179637433188</v>
          </cell>
        </row>
        <row r="13">
          <cell r="A13" t="str">
            <v>Operating expenses</v>
          </cell>
        </row>
        <row r="14">
          <cell r="A14" t="str">
            <v>General &amp; Administrative</v>
          </cell>
        </row>
        <row r="15">
          <cell r="A15" t="str">
            <v>Bad debts</v>
          </cell>
          <cell r="B15">
            <v>476792.3249999999</v>
          </cell>
          <cell r="C15">
            <v>2.6999999999999993E-3</v>
          </cell>
          <cell r="D15">
            <v>494343.64125000016</v>
          </cell>
          <cell r="E15">
            <v>2.700000000000001E-3</v>
          </cell>
          <cell r="F15">
            <v>541735.42331250024</v>
          </cell>
          <cell r="G15">
            <v>2.7000000000000001E-3</v>
          </cell>
          <cell r="H15">
            <v>594940.76435466728</v>
          </cell>
          <cell r="I15">
            <v>2.7000000000000001E-3</v>
          </cell>
          <cell r="J15">
            <v>654773.43550069118</v>
          </cell>
          <cell r="K15">
            <v>2.7000000000000001E-3</v>
          </cell>
        </row>
        <row r="16">
          <cell r="A16" t="str">
            <v>Bank interests/charges</v>
          </cell>
          <cell r="B16">
            <v>108276.21599999997</v>
          </cell>
          <cell r="C16">
            <v>6.1315119365648325E-4</v>
          </cell>
          <cell r="D16">
            <v>101779.64304000001</v>
          </cell>
          <cell r="E16">
            <v>5.5589879848181429E-4</v>
          </cell>
          <cell r="F16">
            <v>103815.23590079996</v>
          </cell>
          <cell r="G16">
            <v>5.1741334398667908E-4</v>
          </cell>
          <cell r="H16">
            <v>105891.54061881591</v>
          </cell>
          <cell r="I16">
            <v>4.8056407763708497E-4</v>
          </cell>
          <cell r="J16">
            <v>108009.37143119218</v>
          </cell>
          <cell r="K16">
            <v>4.4538352818363701E-4</v>
          </cell>
        </row>
        <row r="17">
          <cell r="A17" t="str">
            <v>Duties and taxes</v>
          </cell>
          <cell r="B17">
            <v>185551.20000000004</v>
          </cell>
          <cell r="C17">
            <v>1.050747282897224E-3</v>
          </cell>
          <cell r="D17">
            <v>174418.12800000003</v>
          </cell>
          <cell r="E17">
            <v>9.5263477933934095E-4</v>
          </cell>
          <cell r="F17">
            <v>177906.49055999995</v>
          </cell>
          <cell r="G17">
            <v>8.8668287847019976E-4</v>
          </cell>
          <cell r="H17">
            <v>181464.62037119988</v>
          </cell>
          <cell r="I17">
            <v>8.2353488676085887E-4</v>
          </cell>
          <cell r="J17">
            <v>185093.91277862381</v>
          </cell>
          <cell r="K17">
            <v>7.6324654820508037E-4</v>
          </cell>
        </row>
        <row r="18">
          <cell r="A18" t="str">
            <v>Dues and licenses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Light/heat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Magazines/subscriptions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Maintenance/repairs</v>
          </cell>
          <cell r="B21">
            <v>3848396.4240000001</v>
          </cell>
          <cell r="C21">
            <v>2.1792864104513428E-2</v>
          </cell>
          <cell r="D21">
            <v>3617492.6385599989</v>
          </cell>
          <cell r="E21">
            <v>1.9757976656510693E-2</v>
          </cell>
          <cell r="F21">
            <v>3689842.4913312006</v>
          </cell>
          <cell r="G21">
            <v>1.8390111293954146E-2</v>
          </cell>
          <cell r="H21">
            <v>3763639.3411578261</v>
          </cell>
          <cell r="I21">
            <v>1.7080399982590994E-2</v>
          </cell>
          <cell r="J21">
            <v>3838912.1279809843</v>
          </cell>
          <cell r="K21">
            <v>1.5829998872240011E-2</v>
          </cell>
        </row>
        <row r="22">
          <cell r="A22" t="str">
            <v>Office Expense</v>
          </cell>
          <cell r="B22">
            <v>1015618.008</v>
          </cell>
          <cell r="C22">
            <v>5.7512851566979403E-3</v>
          </cell>
          <cell r="D22">
            <v>954680.92751999979</v>
          </cell>
          <cell r="E22">
            <v>5.2142645099796745E-3</v>
          </cell>
          <cell r="F22">
            <v>973774.54607040004</v>
          </cell>
          <cell r="G22">
            <v>4.8532755312798333E-3</v>
          </cell>
          <cell r="H22">
            <v>993250.03699180833</v>
          </cell>
          <cell r="I22">
            <v>4.507633802479153E-3</v>
          </cell>
          <cell r="J22">
            <v>1013115.0377316447</v>
          </cell>
          <cell r="K22">
            <v>4.1776444393834197E-3</v>
          </cell>
        </row>
        <row r="23">
          <cell r="A23" t="str">
            <v>West Mountain</v>
          </cell>
          <cell r="B23">
            <v>1177852.9999999998</v>
          </cell>
          <cell r="C23">
            <v>6.6699964182519072E-3</v>
          </cell>
          <cell r="D23">
            <v>1107181.8199999996</v>
          </cell>
          <cell r="E23">
            <v>6.0471920027958866E-3</v>
          </cell>
          <cell r="F23">
            <v>1129325.4563999998</v>
          </cell>
          <cell r="G23">
            <v>5.628538583715763E-3</v>
          </cell>
          <cell r="H23">
            <v>1151911.9655280001</v>
          </cell>
          <cell r="I23">
            <v>5.2276839868237914E-3</v>
          </cell>
          <cell r="J23">
            <v>1174950.2048385604</v>
          </cell>
          <cell r="K23">
            <v>4.8449820671760662E-3</v>
          </cell>
        </row>
        <row r="24">
          <cell r="A24" t="str">
            <v>Rent and rates</v>
          </cell>
          <cell r="B24">
            <v>2594265.5039999993</v>
          </cell>
          <cell r="C24">
            <v>1.4690917813746264E-2</v>
          </cell>
          <cell r="D24">
            <v>2438609.5737600001</v>
          </cell>
          <cell r="E24">
            <v>1.3319167679598428E-2</v>
          </cell>
          <cell r="F24">
            <v>2487381.7652351991</v>
          </cell>
          <cell r="G24">
            <v>1.2397067788312139E-2</v>
          </cell>
          <cell r="H24">
            <v>2537129.400539902</v>
          </cell>
          <cell r="I24">
            <v>1.1514170471892621E-2</v>
          </cell>
          <cell r="J24">
            <v>2587871.9885506989</v>
          </cell>
          <cell r="K24">
            <v>1.0671255109401138E-2</v>
          </cell>
        </row>
        <row r="25">
          <cell r="A25" t="str">
            <v>Consulting</v>
          </cell>
          <cell r="B25">
            <v>1667272.9199999997</v>
          </cell>
          <cell r="C25">
            <v>9.441504504083615E-3</v>
          </cell>
          <cell r="D25">
            <v>1567236.5447999996</v>
          </cell>
          <cell r="E25">
            <v>8.5599132220252842E-3</v>
          </cell>
          <cell r="F25">
            <v>1598581.2756959999</v>
          </cell>
          <cell r="G25">
            <v>7.9673014882200455E-3</v>
          </cell>
          <cell r="H25">
            <v>1630552.9012099202</v>
          </cell>
          <cell r="I25">
            <v>7.399884319646801E-3</v>
          </cell>
          <cell r="J25">
            <v>1663163.9592341189</v>
          </cell>
          <cell r="K25">
            <v>6.8581626047463278E-3</v>
          </cell>
        </row>
        <row r="26">
          <cell r="A26" t="str">
            <v>Telephone/fax/mail</v>
          </cell>
          <cell r="B26">
            <v>570253.24800000002</v>
          </cell>
          <cell r="C26">
            <v>3.2292545178867972E-3</v>
          </cell>
          <cell r="D26">
            <v>536038.05312000006</v>
          </cell>
          <cell r="E26">
            <v>2.927726024278056E-3</v>
          </cell>
          <cell r="F26">
            <v>546758.81418240012</v>
          </cell>
          <cell r="G26">
            <v>2.7250364933970837E-3</v>
          </cell>
          <cell r="H26">
            <v>557693.99046604813</v>
          </cell>
          <cell r="I26">
            <v>2.53096419757292E-3</v>
          </cell>
          <cell r="J26">
            <v>568847.87027536915</v>
          </cell>
          <cell r="K26">
            <v>2.345680454444575E-3</v>
          </cell>
        </row>
        <row r="27">
          <cell r="A27" t="str">
            <v>Legal</v>
          </cell>
          <cell r="B27">
            <v>75951</v>
          </cell>
          <cell r="C27">
            <v>4.3009857593659883E-4</v>
          </cell>
          <cell r="D27">
            <v>71393.940000000017</v>
          </cell>
          <cell r="E27">
            <v>3.8993854055162288E-4</v>
          </cell>
          <cell r="F27">
            <v>72821.818800000008</v>
          </cell>
          <cell r="G27">
            <v>3.6294268807040951E-4</v>
          </cell>
          <cell r="H27">
            <v>74278.255175999991</v>
          </cell>
          <cell r="I27">
            <v>3.3709454956030478E-4</v>
          </cell>
          <cell r="J27">
            <v>75763.820279519976</v>
          </cell>
          <cell r="K27">
            <v>3.1241694250818157E-4</v>
          </cell>
        </row>
        <row r="28">
          <cell r="A28" t="str">
            <v>Audit &amp; Accounting</v>
          </cell>
          <cell r="B28">
            <v>234964.51199999996</v>
          </cell>
          <cell r="C28">
            <v>1.3305671025639935E-3</v>
          </cell>
          <cell r="D28">
            <v>220866.64127999995</v>
          </cell>
          <cell r="E28">
            <v>1.2063266960369743E-3</v>
          </cell>
          <cell r="F28">
            <v>225283.97410559995</v>
          </cell>
          <cell r="G28">
            <v>1.1228114387754205E-3</v>
          </cell>
          <cell r="H28">
            <v>229789.65358771195</v>
          </cell>
          <cell r="I28">
            <v>1.0428467872088164E-3</v>
          </cell>
          <cell r="J28">
            <v>234385.44665946619</v>
          </cell>
          <cell r="K28">
            <v>9.6650333026513074E-4</v>
          </cell>
        </row>
        <row r="29">
          <cell r="A29" t="str">
            <v>Other</v>
          </cell>
          <cell r="B29">
            <v>77813.328000000023</v>
          </cell>
          <cell r="C29">
            <v>4.4064464670231439E-4</v>
          </cell>
          <cell r="D29">
            <v>73144.528319999998</v>
          </cell>
          <cell r="E29">
            <v>3.9949988223703076E-4</v>
          </cell>
          <cell r="F29">
            <v>74607.418886400017</v>
          </cell>
          <cell r="G29">
            <v>3.7184208808342835E-4</v>
          </cell>
          <cell r="H29">
            <v>76099.56726412804</v>
          </cell>
          <cell r="I29">
            <v>3.4536014999076071E-4</v>
          </cell>
          <cell r="J29">
            <v>77621.558609410626</v>
          </cell>
          <cell r="K29">
            <v>3.2007744493352692E-4</v>
          </cell>
        </row>
        <row r="30">
          <cell r="A30" t="str">
            <v>Personnel</v>
          </cell>
        </row>
        <row r="31">
          <cell r="A31" t="str">
            <v>Salaries and benefits</v>
          </cell>
          <cell r="B31">
            <v>11791905.168000003</v>
          </cell>
          <cell r="C31">
            <v>6.6775705656755294E-2</v>
          </cell>
          <cell r="D31">
            <v>11084390.857919998</v>
          </cell>
          <cell r="E31">
            <v>6.0540589215850454E-2</v>
          </cell>
          <cell r="F31">
            <v>11306078.675078401</v>
          </cell>
          <cell r="G31">
            <v>5.6349300985441587E-2</v>
          </cell>
          <cell r="H31">
            <v>11532200.248579971</v>
          </cell>
          <cell r="I31">
            <v>5.2336203092319941E-2</v>
          </cell>
          <cell r="J31">
            <v>11762844.253551574</v>
          </cell>
          <cell r="K31">
            <v>4.8504838105265083E-2</v>
          </cell>
        </row>
        <row r="32">
          <cell r="A32" t="str">
            <v xml:space="preserve">Adjustment COGS personnel 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Payroll burden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Indirect - Wages &amp; Benefits</v>
          </cell>
          <cell r="B34">
            <v>3481868.4000000008</v>
          </cell>
          <cell r="C34">
            <v>1.9717273511061659E-2</v>
          </cell>
          <cell r="D34">
            <v>3272956.2960000001</v>
          </cell>
          <cell r="E34">
            <v>1.7876192312001344E-2</v>
          </cell>
          <cell r="F34">
            <v>3338415.4219200001</v>
          </cell>
          <cell r="G34">
            <v>1.6638604845274133E-2</v>
          </cell>
          <cell r="H34">
            <v>3405183.7303584004</v>
          </cell>
          <cell r="I34">
            <v>1.545363273592526E-2</v>
          </cell>
          <cell r="J34">
            <v>3473287.4049655683</v>
          </cell>
          <cell r="K34">
            <v>1.4322322020037321E-2</v>
          </cell>
        </row>
        <row r="35">
          <cell r="A35" t="str">
            <v>Other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 t="str">
            <v>Other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</row>
        <row r="37">
          <cell r="A37" t="str">
            <v>Sales promotion</v>
          </cell>
        </row>
        <row r="38">
          <cell r="A38" t="str">
            <v>Advertising</v>
          </cell>
          <cell r="B38">
            <v>480943.99199999985</v>
          </cell>
          <cell r="C38">
            <v>2.7235102377119839E-3</v>
          </cell>
          <cell r="D38">
            <v>504991.19160000002</v>
          </cell>
          <cell r="E38">
            <v>2.7581546591199328E-3</v>
          </cell>
          <cell r="F38">
            <v>504991.19160000002</v>
          </cell>
          <cell r="G38">
            <v>2.5168673833120903E-3</v>
          </cell>
          <cell r="H38">
            <v>504991.19160000002</v>
          </cell>
          <cell r="I38">
            <v>2.2917848280222721E-3</v>
          </cell>
          <cell r="J38">
            <v>504991.19160000002</v>
          </cell>
          <cell r="K38">
            <v>2.082363369365129E-3</v>
          </cell>
        </row>
        <row r="39">
          <cell r="A39" t="str">
            <v>Internet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Promotion</v>
          </cell>
          <cell r="B40">
            <v>333129.57600000006</v>
          </cell>
          <cell r="C40">
            <v>1.8864604315935668E-3</v>
          </cell>
          <cell r="D40">
            <v>349786.05479999987</v>
          </cell>
          <cell r="E40">
            <v>1.9104571580448131E-3</v>
          </cell>
          <cell r="F40">
            <v>349786.05479999987</v>
          </cell>
          <cell r="G40">
            <v>1.743327660179994E-3</v>
          </cell>
          <cell r="H40">
            <v>349786.05479999987</v>
          </cell>
          <cell r="I40">
            <v>1.5874224873200871E-3</v>
          </cell>
          <cell r="J40">
            <v>349786.05479999987</v>
          </cell>
          <cell r="K40">
            <v>1.4423650941761562E-3</v>
          </cell>
        </row>
        <row r="41">
          <cell r="A41" t="str">
            <v>Other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Other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>Insurance</v>
          </cell>
        </row>
        <row r="44">
          <cell r="A44" t="str">
            <v>Liability insurance</v>
          </cell>
          <cell r="B44">
            <v>1113897.3360000004</v>
          </cell>
          <cell r="C44">
            <v>6.307825544800875E-3</v>
          </cell>
          <cell r="D44">
            <v>1147314.25608</v>
          </cell>
          <cell r="E44">
            <v>6.2663868469775728E-3</v>
          </cell>
          <cell r="F44">
            <v>1147314.25608</v>
          </cell>
          <cell r="G44">
            <v>5.7181944508529264E-3</v>
          </cell>
          <cell r="H44">
            <v>1147314.25608</v>
          </cell>
          <cell r="I44">
            <v>5.2068183540526598E-3</v>
          </cell>
          <cell r="J44">
            <v>1147314.25608</v>
          </cell>
          <cell r="K44">
            <v>4.7310234708089803E-3</v>
          </cell>
        </row>
        <row r="45">
          <cell r="A45" t="str">
            <v>Other insurance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Other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Other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Other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Transportation</v>
          </cell>
        </row>
        <row r="50">
          <cell r="A50" t="str">
            <v>Travel</v>
          </cell>
          <cell r="B50">
            <v>839327.59200000006</v>
          </cell>
          <cell r="C50">
            <v>4.752980238094227E-3</v>
          </cell>
          <cell r="D50">
            <v>881293.97160000028</v>
          </cell>
          <cell r="E50">
            <v>4.8134405396683165E-3</v>
          </cell>
          <cell r="F50">
            <v>881293.97160000028</v>
          </cell>
          <cell r="G50">
            <v>4.3923539442378111E-3</v>
          </cell>
          <cell r="H50">
            <v>881293.97160000028</v>
          </cell>
          <cell r="I50">
            <v>3.9995472925796905E-3</v>
          </cell>
          <cell r="J50">
            <v>881293.97160000028</v>
          </cell>
          <cell r="K50">
            <v>3.6340718702194343E-3</v>
          </cell>
        </row>
        <row r="51">
          <cell r="A51" t="str">
            <v>Vehicle costs</v>
          </cell>
          <cell r="B51">
            <v>3898858.5599999991</v>
          </cell>
          <cell r="C51">
            <v>2.2078623249650667E-2</v>
          </cell>
          <cell r="D51">
            <v>4093801.4879999985</v>
          </cell>
          <cell r="E51">
            <v>2.2359474453136796E-2</v>
          </cell>
          <cell r="F51">
            <v>4093801.4879999985</v>
          </cell>
          <cell r="G51">
            <v>2.0403435961439644E-2</v>
          </cell>
          <cell r="H51">
            <v>4093801.4879999985</v>
          </cell>
          <cell r="I51">
            <v>1.8578763937262696E-2</v>
          </cell>
          <cell r="J51">
            <v>4093801.4879999985</v>
          </cell>
          <cell r="K51">
            <v>1.688105139627084E-2</v>
          </cell>
        </row>
        <row r="52">
          <cell r="A52" t="str">
            <v>Other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Other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Other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Total operating expenses</v>
          </cell>
          <cell r="B55">
            <v>33972938.309</v>
          </cell>
          <cell r="C55">
            <v>0.19238341018660482</v>
          </cell>
          <cell r="D55">
            <v>32691720.195649993</v>
          </cell>
          <cell r="E55">
            <v>0.17855523397663403</v>
          </cell>
          <cell r="F55">
            <v>33243515.769558903</v>
          </cell>
          <cell r="G55">
            <v>0.16568510884700335</v>
          </cell>
          <cell r="H55">
            <v>33811212.978284404</v>
          </cell>
          <cell r="I55">
            <v>0.15344430993964672</v>
          </cell>
          <cell r="J55">
            <v>34395827.354467422</v>
          </cell>
          <cell r="K55">
            <v>0.14183338666763004</v>
          </cell>
        </row>
        <row r="56">
          <cell r="A56" t="str">
            <v>Depreciation</v>
          </cell>
          <cell r="B56">
            <v>5509720.5666666664</v>
          </cell>
          <cell r="C56">
            <v>3.120068161751555E-2</v>
          </cell>
          <cell r="D56">
            <v>5609720.5666666664</v>
          </cell>
          <cell r="E56">
            <v>3.0639102571848847E-2</v>
          </cell>
          <cell r="F56">
            <v>5709720.5666666646</v>
          </cell>
          <cell r="G56">
            <v>2.8457148760433058E-2</v>
          </cell>
          <cell r="H56">
            <v>5855553.8999999985</v>
          </cell>
          <cell r="I56">
            <v>2.6574066658802766E-2</v>
          </cell>
          <cell r="J56">
            <v>5955553.8999999985</v>
          </cell>
          <cell r="K56">
            <v>2.455810614507287E-2</v>
          </cell>
        </row>
        <row r="57">
          <cell r="A57" t="str">
            <v>Amortization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K57">
            <v>0</v>
          </cell>
        </row>
        <row r="58">
          <cell r="A58" t="str">
            <v>Interest on short term loans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Interest on long term loans</v>
          </cell>
          <cell r="B59">
            <v>1636120.3646666666</v>
          </cell>
          <cell r="C59">
            <v>9.2650924794143857E-3</v>
          </cell>
          <cell r="D59">
            <v>1704255.5685168323</v>
          </cell>
          <cell r="E59">
            <v>9.3082820350638973E-3</v>
          </cell>
          <cell r="F59">
            <v>1455236.3954263509</v>
          </cell>
          <cell r="G59">
            <v>7.2528730789395372E-3</v>
          </cell>
          <cell r="H59">
            <v>1134703.092599073</v>
          </cell>
          <cell r="I59">
            <v>5.1495855277973656E-3</v>
          </cell>
          <cell r="J59">
            <v>768626.34991946013</v>
          </cell>
          <cell r="K59">
            <v>3.1694797501911668E-3</v>
          </cell>
        </row>
        <row r="60">
          <cell r="A60" t="str">
            <v>Deferred loan interest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Net profit / loss</v>
          </cell>
          <cell r="B61">
            <v>4154370.3596666828</v>
          </cell>
          <cell r="C61">
            <v>2.3525546412895896E-2</v>
          </cell>
          <cell r="D61">
            <v>12385711.743166506</v>
          </cell>
          <cell r="E61">
            <v>6.7648127569699096E-2</v>
          </cell>
          <cell r="F61">
            <v>25037657.451788172</v>
          </cell>
          <cell r="G61">
            <v>0.12478725261580692</v>
          </cell>
          <cell r="H61">
            <v>31007898.739727721</v>
          </cell>
          <cell r="I61">
            <v>0.14072212161840589</v>
          </cell>
          <cell r="J61">
            <v>37863079.960951194</v>
          </cell>
          <cell r="K61">
            <v>0.15613082381143778</v>
          </cell>
        </row>
        <row r="62">
          <cell r="A62" t="str">
            <v>Franchise 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Company tax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Net business result</v>
          </cell>
          <cell r="B64">
            <v>4154370.3596666828</v>
          </cell>
          <cell r="C64">
            <v>2.3525546412895896E-2</v>
          </cell>
          <cell r="D64">
            <v>12385711.743166506</v>
          </cell>
          <cell r="E64">
            <v>6.7648127569699096E-2</v>
          </cell>
          <cell r="F64">
            <v>25037657.451788172</v>
          </cell>
          <cell r="G64">
            <v>0.12478725261580692</v>
          </cell>
          <cell r="H64">
            <v>31007898.739727721</v>
          </cell>
          <cell r="I64">
            <v>0.14072212161840589</v>
          </cell>
          <cell r="J64">
            <v>37863079.960951194</v>
          </cell>
          <cell r="K64">
            <v>0.15613082381143778</v>
          </cell>
        </row>
      </sheetData>
      <sheetData sheetId="24">
        <row r="5">
          <cell r="A5">
            <v>2010</v>
          </cell>
          <cell r="N5" t="str">
            <v>West Mountain / Quantum Murray LP</v>
          </cell>
        </row>
        <row r="6">
          <cell r="A6" t="str">
            <v>(CAD$)</v>
          </cell>
        </row>
        <row r="7">
          <cell r="A7" t="str">
            <v>Month</v>
          </cell>
          <cell r="B7" t="str">
            <v>Jun</v>
          </cell>
          <cell r="C7" t="str">
            <v>Jul</v>
          </cell>
          <cell r="D7" t="str">
            <v>Aug</v>
          </cell>
          <cell r="E7" t="str">
            <v>Sep</v>
          </cell>
          <cell r="F7" t="str">
            <v>Oct</v>
          </cell>
          <cell r="G7" t="str">
            <v>Nov</v>
          </cell>
          <cell r="H7" t="str">
            <v>Dec</v>
          </cell>
          <cell r="I7" t="str">
            <v>Jan</v>
          </cell>
          <cell r="J7" t="str">
            <v>Feb</v>
          </cell>
          <cell r="K7" t="str">
            <v>Mar</v>
          </cell>
          <cell r="L7" t="str">
            <v>Apr</v>
          </cell>
          <cell r="M7" t="str">
            <v>May</v>
          </cell>
          <cell r="N7" t="str">
            <v>Total</v>
          </cell>
        </row>
        <row r="8">
          <cell r="A8" t="str">
            <v>HST in</v>
          </cell>
        </row>
        <row r="9">
          <cell r="A9" t="str">
            <v>Sales</v>
          </cell>
          <cell r="B9">
            <v>1765897.5000000002</v>
          </cell>
          <cell r="C9">
            <v>1765897.5000000002</v>
          </cell>
          <cell r="D9">
            <v>1765897.5000000002</v>
          </cell>
          <cell r="E9">
            <v>1765897.5000000002</v>
          </cell>
          <cell r="F9">
            <v>1765897.5000000002</v>
          </cell>
          <cell r="G9">
            <v>1765897.5000000002</v>
          </cell>
          <cell r="H9">
            <v>1765897.5000000002</v>
          </cell>
          <cell r="I9">
            <v>1765897.5000000002</v>
          </cell>
          <cell r="J9">
            <v>1765897.5000000002</v>
          </cell>
          <cell r="K9">
            <v>1765897.5000000002</v>
          </cell>
          <cell r="L9">
            <v>1765897.5000000002</v>
          </cell>
          <cell r="M9">
            <v>1765897.5000000002</v>
          </cell>
          <cell r="N9">
            <v>21190770.000000004</v>
          </cell>
        </row>
        <row r="10">
          <cell r="A10" t="str">
            <v>Other</v>
          </cell>
          <cell r="N10">
            <v>0</v>
          </cell>
        </row>
        <row r="11">
          <cell r="A11" t="str">
            <v>Total HST in</v>
          </cell>
          <cell r="B11">
            <v>1765897.5000000002</v>
          </cell>
          <cell r="C11">
            <v>1765897.5000000002</v>
          </cell>
          <cell r="D11">
            <v>1765897.5000000002</v>
          </cell>
          <cell r="E11">
            <v>1765897.5000000002</v>
          </cell>
          <cell r="F11">
            <v>1765897.5000000002</v>
          </cell>
          <cell r="G11">
            <v>1765897.5000000002</v>
          </cell>
          <cell r="H11">
            <v>1765897.5000000002</v>
          </cell>
          <cell r="I11">
            <v>1765897.5000000002</v>
          </cell>
          <cell r="J11">
            <v>1765897.5000000002</v>
          </cell>
          <cell r="K11">
            <v>1765897.5000000002</v>
          </cell>
          <cell r="L11">
            <v>1765897.5000000002</v>
          </cell>
          <cell r="M11">
            <v>1765897.5000000002</v>
          </cell>
          <cell r="N11">
            <v>21190770.000000004</v>
          </cell>
        </row>
        <row r="12">
          <cell r="A12" t="str">
            <v>HST out</v>
          </cell>
        </row>
        <row r="13">
          <cell r="A13" t="str">
            <v>Cost of goods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Expenses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Assets</v>
          </cell>
          <cell r="B15">
            <v>4166.666666666667</v>
          </cell>
          <cell r="C15">
            <v>4166.666666666667</v>
          </cell>
          <cell r="D15">
            <v>4166.666666666667</v>
          </cell>
          <cell r="E15">
            <v>4166.666666666667</v>
          </cell>
          <cell r="F15">
            <v>4166.666666666667</v>
          </cell>
          <cell r="G15">
            <v>4166.666666666667</v>
          </cell>
          <cell r="H15">
            <v>4166.666666666667</v>
          </cell>
          <cell r="I15">
            <v>4166.666666666667</v>
          </cell>
          <cell r="J15">
            <v>4166.666666666667</v>
          </cell>
          <cell r="K15">
            <v>4166.666666666667</v>
          </cell>
          <cell r="L15">
            <v>4166.666666666667</v>
          </cell>
          <cell r="M15">
            <v>4166.666666666667</v>
          </cell>
          <cell r="N15">
            <v>49999.999999999993</v>
          </cell>
        </row>
        <row r="16">
          <cell r="A16" t="str">
            <v>Other</v>
          </cell>
          <cell r="N16">
            <v>0</v>
          </cell>
        </row>
        <row r="17">
          <cell r="A17" t="str">
            <v>Total HST out</v>
          </cell>
          <cell r="B17">
            <v>4166.666666666667</v>
          </cell>
          <cell r="C17">
            <v>4166.666666666667</v>
          </cell>
          <cell r="D17">
            <v>4166.666666666667</v>
          </cell>
          <cell r="E17">
            <v>4166.666666666667</v>
          </cell>
          <cell r="F17">
            <v>4166.666666666667</v>
          </cell>
          <cell r="G17">
            <v>4166.666666666667</v>
          </cell>
          <cell r="H17">
            <v>4166.666666666667</v>
          </cell>
          <cell r="I17">
            <v>4166.666666666667</v>
          </cell>
          <cell r="J17">
            <v>4166.666666666667</v>
          </cell>
          <cell r="K17">
            <v>4166.666666666667</v>
          </cell>
          <cell r="L17">
            <v>4166.666666666667</v>
          </cell>
          <cell r="M17">
            <v>4166.666666666667</v>
          </cell>
          <cell r="N17">
            <v>49999.999999999993</v>
          </cell>
        </row>
        <row r="18">
          <cell r="A18" t="str">
            <v>Balance</v>
          </cell>
          <cell r="B18">
            <v>1761730.8333333335</v>
          </cell>
          <cell r="C18">
            <v>1761730.8333333335</v>
          </cell>
          <cell r="D18">
            <v>1761730.8333333335</v>
          </cell>
          <cell r="E18">
            <v>1761730.8333333335</v>
          </cell>
          <cell r="F18">
            <v>1761730.8333333335</v>
          </cell>
          <cell r="G18">
            <v>1761730.8333333335</v>
          </cell>
          <cell r="H18">
            <v>1761730.8333333335</v>
          </cell>
          <cell r="I18">
            <v>1761730.8333333335</v>
          </cell>
          <cell r="J18">
            <v>1761730.8333333335</v>
          </cell>
          <cell r="K18">
            <v>1761730.8333333335</v>
          </cell>
          <cell r="L18">
            <v>1761730.8333333335</v>
          </cell>
          <cell r="M18">
            <v>1761730.8333333335</v>
          </cell>
          <cell r="N18">
            <v>21140770</v>
          </cell>
        </row>
        <row r="20">
          <cell r="A20" t="str">
            <v>Payments / Refunds</v>
          </cell>
          <cell r="C20">
            <v>0</v>
          </cell>
          <cell r="D20">
            <v>0</v>
          </cell>
          <cell r="E20">
            <v>5285192.5</v>
          </cell>
          <cell r="F20">
            <v>0</v>
          </cell>
          <cell r="G20">
            <v>0</v>
          </cell>
          <cell r="H20">
            <v>5285192.5</v>
          </cell>
          <cell r="I20">
            <v>0</v>
          </cell>
          <cell r="J20">
            <v>0</v>
          </cell>
          <cell r="K20">
            <v>5285192.5</v>
          </cell>
          <cell r="L20">
            <v>0</v>
          </cell>
          <cell r="M20">
            <v>0</v>
          </cell>
          <cell r="N20">
            <v>15855577.5</v>
          </cell>
        </row>
        <row r="21">
          <cell r="A21" t="str">
            <v>Current balance</v>
          </cell>
          <cell r="B21">
            <v>1761730.8333333335</v>
          </cell>
          <cell r="C21">
            <v>3523461.666666667</v>
          </cell>
          <cell r="D21">
            <v>5285192.5</v>
          </cell>
          <cell r="E21">
            <v>1761730.833333334</v>
          </cell>
          <cell r="F21">
            <v>3523461.6666666679</v>
          </cell>
          <cell r="G21">
            <v>5285192.5000000019</v>
          </cell>
          <cell r="H21">
            <v>1761730.8333333358</v>
          </cell>
          <cell r="I21">
            <v>3523461.6666666698</v>
          </cell>
          <cell r="J21">
            <v>5285192.5000000037</v>
          </cell>
          <cell r="K21">
            <v>1761730.8333333358</v>
          </cell>
          <cell r="L21">
            <v>3523461.6666666679</v>
          </cell>
          <cell r="M21">
            <v>5285192.5</v>
          </cell>
          <cell r="N21">
            <v>5285192.5</v>
          </cell>
        </row>
        <row r="24">
          <cell r="A24">
            <v>2011</v>
          </cell>
        </row>
        <row r="25">
          <cell r="A25" t="str">
            <v>(CAD$)</v>
          </cell>
        </row>
        <row r="26">
          <cell r="A26" t="str">
            <v>Month</v>
          </cell>
          <cell r="B26" t="str">
            <v>Jun</v>
          </cell>
          <cell r="C26" t="str">
            <v>Jul</v>
          </cell>
          <cell r="D26" t="str">
            <v>Aug</v>
          </cell>
          <cell r="E26" t="str">
            <v>Sep</v>
          </cell>
          <cell r="F26" t="str">
            <v>Oct</v>
          </cell>
          <cell r="G26" t="str">
            <v>Nov</v>
          </cell>
          <cell r="H26" t="str">
            <v>Dec</v>
          </cell>
          <cell r="I26" t="str">
            <v>Jan</v>
          </cell>
          <cell r="J26" t="str">
            <v>Feb</v>
          </cell>
          <cell r="K26" t="str">
            <v>Mar</v>
          </cell>
          <cell r="L26" t="str">
            <v>Apr</v>
          </cell>
          <cell r="M26" t="str">
            <v>May</v>
          </cell>
          <cell r="N26" t="str">
            <v>Total</v>
          </cell>
        </row>
        <row r="27">
          <cell r="A27" t="str">
            <v>HST in</v>
          </cell>
        </row>
        <row r="28">
          <cell r="A28" t="str">
            <v>Sales</v>
          </cell>
          <cell r="B28">
            <v>1830902.3750000002</v>
          </cell>
          <cell r="C28">
            <v>1830902.3750000002</v>
          </cell>
          <cell r="D28">
            <v>1830902.3750000002</v>
          </cell>
          <cell r="E28">
            <v>1830902.3750000002</v>
          </cell>
          <cell r="F28">
            <v>1830902.3750000002</v>
          </cell>
          <cell r="G28">
            <v>1830902.3750000002</v>
          </cell>
          <cell r="H28">
            <v>1830902.3750000002</v>
          </cell>
          <cell r="I28">
            <v>1830902.3750000002</v>
          </cell>
          <cell r="J28">
            <v>1830902.3750000002</v>
          </cell>
          <cell r="K28">
            <v>1830902.3750000002</v>
          </cell>
          <cell r="L28">
            <v>1830902.3750000002</v>
          </cell>
          <cell r="M28">
            <v>1830902.3750000002</v>
          </cell>
          <cell r="N28">
            <v>21970828.500000004</v>
          </cell>
        </row>
        <row r="29">
          <cell r="A29" t="str">
            <v>Other</v>
          </cell>
          <cell r="N29">
            <v>0</v>
          </cell>
        </row>
        <row r="30">
          <cell r="A30" t="str">
            <v>Total HST in</v>
          </cell>
          <cell r="B30">
            <v>1830902.3750000002</v>
          </cell>
          <cell r="C30">
            <v>1830902.3750000002</v>
          </cell>
          <cell r="D30">
            <v>1830902.3750000002</v>
          </cell>
          <cell r="E30">
            <v>1830902.3750000002</v>
          </cell>
          <cell r="F30">
            <v>1830902.3750000002</v>
          </cell>
          <cell r="G30">
            <v>1830902.3750000002</v>
          </cell>
          <cell r="H30">
            <v>1830902.3750000002</v>
          </cell>
          <cell r="I30">
            <v>1830902.3750000002</v>
          </cell>
          <cell r="J30">
            <v>1830902.3750000002</v>
          </cell>
          <cell r="K30">
            <v>1830902.3750000002</v>
          </cell>
          <cell r="L30">
            <v>1830902.3750000002</v>
          </cell>
          <cell r="M30">
            <v>1830902.3750000002</v>
          </cell>
          <cell r="N30">
            <v>21970828.500000004</v>
          </cell>
        </row>
        <row r="31">
          <cell r="A31" t="str">
            <v>HST out</v>
          </cell>
        </row>
        <row r="32">
          <cell r="A32" t="str">
            <v>Cost of goods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Expenses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Assets</v>
          </cell>
          <cell r="B34">
            <v>4166.666666666667</v>
          </cell>
          <cell r="C34">
            <v>4166.666666666667</v>
          </cell>
          <cell r="D34">
            <v>4166.666666666667</v>
          </cell>
          <cell r="E34">
            <v>4166.666666666667</v>
          </cell>
          <cell r="F34">
            <v>4166.666666666667</v>
          </cell>
          <cell r="G34">
            <v>4166.666666666667</v>
          </cell>
          <cell r="H34">
            <v>4166.666666666667</v>
          </cell>
          <cell r="I34">
            <v>4166.666666666667</v>
          </cell>
          <cell r="J34">
            <v>4166.666666666667</v>
          </cell>
          <cell r="K34">
            <v>4166.666666666667</v>
          </cell>
          <cell r="L34">
            <v>4166.666666666667</v>
          </cell>
          <cell r="M34">
            <v>4166.666666666667</v>
          </cell>
          <cell r="N34">
            <v>49999.999999999993</v>
          </cell>
        </row>
        <row r="35">
          <cell r="A35" t="str">
            <v>Other</v>
          </cell>
          <cell r="N35">
            <v>0</v>
          </cell>
        </row>
        <row r="36">
          <cell r="A36" t="str">
            <v>Total HST out</v>
          </cell>
          <cell r="B36">
            <v>4166.666666666667</v>
          </cell>
          <cell r="C36">
            <v>4166.666666666667</v>
          </cell>
          <cell r="D36">
            <v>4166.666666666667</v>
          </cell>
          <cell r="E36">
            <v>4166.666666666667</v>
          </cell>
          <cell r="F36">
            <v>4166.666666666667</v>
          </cell>
          <cell r="G36">
            <v>4166.666666666667</v>
          </cell>
          <cell r="H36">
            <v>4166.666666666667</v>
          </cell>
          <cell r="I36">
            <v>4166.666666666667</v>
          </cell>
          <cell r="J36">
            <v>4166.666666666667</v>
          </cell>
          <cell r="K36">
            <v>4166.666666666667</v>
          </cell>
          <cell r="L36">
            <v>4166.666666666667</v>
          </cell>
          <cell r="M36">
            <v>4166.666666666667</v>
          </cell>
          <cell r="N36">
            <v>49999.999999999993</v>
          </cell>
        </row>
        <row r="37">
          <cell r="A37" t="str">
            <v>Balance</v>
          </cell>
          <cell r="B37">
            <v>1826735.7083333335</v>
          </cell>
          <cell r="C37">
            <v>1826735.7083333335</v>
          </cell>
          <cell r="D37">
            <v>1826735.7083333335</v>
          </cell>
          <cell r="E37">
            <v>1826735.7083333335</v>
          </cell>
          <cell r="F37">
            <v>1826735.7083333335</v>
          </cell>
          <cell r="G37">
            <v>1826735.7083333335</v>
          </cell>
          <cell r="H37">
            <v>1826735.7083333335</v>
          </cell>
          <cell r="I37">
            <v>1826735.7083333335</v>
          </cell>
          <cell r="J37">
            <v>1826735.7083333335</v>
          </cell>
          <cell r="K37">
            <v>1826735.7083333335</v>
          </cell>
          <cell r="L37">
            <v>1826735.7083333335</v>
          </cell>
          <cell r="M37">
            <v>1826735.7083333335</v>
          </cell>
          <cell r="N37">
            <v>21920828.5</v>
          </cell>
        </row>
        <row r="38">
          <cell r="A38">
            <v>0</v>
          </cell>
        </row>
        <row r="39">
          <cell r="A39" t="str">
            <v>Payments / Refunds</v>
          </cell>
          <cell r="B39">
            <v>5285192.5</v>
          </cell>
          <cell r="C39">
            <v>0</v>
          </cell>
          <cell r="D39">
            <v>0</v>
          </cell>
          <cell r="E39">
            <v>5480207.125</v>
          </cell>
          <cell r="F39">
            <v>0</v>
          </cell>
          <cell r="G39">
            <v>0</v>
          </cell>
          <cell r="H39">
            <v>5480207.125</v>
          </cell>
          <cell r="I39">
            <v>0</v>
          </cell>
          <cell r="J39">
            <v>0</v>
          </cell>
          <cell r="K39">
            <v>5480207.125</v>
          </cell>
          <cell r="L39">
            <v>0</v>
          </cell>
          <cell r="M39">
            <v>0</v>
          </cell>
          <cell r="N39">
            <v>21725813.875</v>
          </cell>
        </row>
        <row r="40">
          <cell r="A40" t="str">
            <v>Current balance</v>
          </cell>
          <cell r="B40">
            <v>1826735.7083333335</v>
          </cell>
          <cell r="C40">
            <v>3653471.416666667</v>
          </cell>
          <cell r="D40">
            <v>5480207.125</v>
          </cell>
          <cell r="E40">
            <v>1826735.708333334</v>
          </cell>
          <cell r="F40">
            <v>3653471.4166666679</v>
          </cell>
          <cell r="G40">
            <v>5480207.1250000019</v>
          </cell>
          <cell r="H40">
            <v>1826735.7083333358</v>
          </cell>
          <cell r="I40">
            <v>3653471.4166666698</v>
          </cell>
          <cell r="J40">
            <v>5480207.1250000037</v>
          </cell>
          <cell r="K40">
            <v>1826735.7083333358</v>
          </cell>
          <cell r="L40">
            <v>3653471.4166666679</v>
          </cell>
          <cell r="M40">
            <v>5480207.125</v>
          </cell>
          <cell r="N40">
            <v>5480207.125</v>
          </cell>
        </row>
        <row r="43">
          <cell r="A43">
            <v>2012</v>
          </cell>
        </row>
        <row r="44">
          <cell r="A44" t="str">
            <v>(CAD$)</v>
          </cell>
        </row>
        <row r="45">
          <cell r="A45" t="str">
            <v>Month</v>
          </cell>
          <cell r="B45" t="str">
            <v>Jun</v>
          </cell>
          <cell r="C45" t="str">
            <v>Jul</v>
          </cell>
          <cell r="D45" t="str">
            <v>Aug</v>
          </cell>
          <cell r="E45" t="str">
            <v>Sep</v>
          </cell>
          <cell r="F45" t="str">
            <v>Oct</v>
          </cell>
          <cell r="G45" t="str">
            <v>Nov</v>
          </cell>
          <cell r="H45" t="str">
            <v>Dec</v>
          </cell>
          <cell r="I45" t="str">
            <v>Jan</v>
          </cell>
          <cell r="J45" t="str">
            <v>Feb</v>
          </cell>
          <cell r="K45" t="str">
            <v>Mar</v>
          </cell>
          <cell r="L45" t="str">
            <v>Apr</v>
          </cell>
          <cell r="M45" t="str">
            <v>May</v>
          </cell>
          <cell r="N45" t="str">
            <v>Total</v>
          </cell>
        </row>
        <row r="46">
          <cell r="A46" t="str">
            <v>HST in</v>
          </cell>
        </row>
        <row r="47">
          <cell r="A47" t="str">
            <v>Sales</v>
          </cell>
          <cell r="B47">
            <v>2006427.4937500001</v>
          </cell>
          <cell r="C47">
            <v>2006427.4937500001</v>
          </cell>
          <cell r="D47">
            <v>2006427.4937500001</v>
          </cell>
          <cell r="E47">
            <v>2006427.4937500001</v>
          </cell>
          <cell r="F47">
            <v>2006427.4937500001</v>
          </cell>
          <cell r="G47">
            <v>2006427.4937500001</v>
          </cell>
          <cell r="H47">
            <v>2006427.4937500001</v>
          </cell>
          <cell r="I47">
            <v>2006427.4937500001</v>
          </cell>
          <cell r="J47">
            <v>2006427.4937500001</v>
          </cell>
          <cell r="K47">
            <v>2006427.4937500001</v>
          </cell>
          <cell r="L47">
            <v>2006427.4937500001</v>
          </cell>
          <cell r="M47">
            <v>2006427.4937500001</v>
          </cell>
          <cell r="N47">
            <v>24077129.924999997</v>
          </cell>
        </row>
        <row r="48">
          <cell r="A48" t="str">
            <v>Other</v>
          </cell>
          <cell r="N48">
            <v>0</v>
          </cell>
        </row>
        <row r="49">
          <cell r="A49" t="str">
            <v>Total HST in</v>
          </cell>
          <cell r="B49">
            <v>2006427.4937500001</v>
          </cell>
          <cell r="C49">
            <v>2006427.4937500001</v>
          </cell>
          <cell r="D49">
            <v>2006427.4937500001</v>
          </cell>
          <cell r="E49">
            <v>2006427.4937500001</v>
          </cell>
          <cell r="F49">
            <v>2006427.4937500001</v>
          </cell>
          <cell r="G49">
            <v>2006427.4937500001</v>
          </cell>
          <cell r="H49">
            <v>2006427.4937500001</v>
          </cell>
          <cell r="I49">
            <v>2006427.4937500001</v>
          </cell>
          <cell r="J49">
            <v>2006427.4937500001</v>
          </cell>
          <cell r="K49">
            <v>2006427.4937500001</v>
          </cell>
          <cell r="L49">
            <v>2006427.4937500001</v>
          </cell>
          <cell r="M49">
            <v>2006427.4937500001</v>
          </cell>
          <cell r="N49">
            <v>24077129.924999997</v>
          </cell>
        </row>
        <row r="50">
          <cell r="A50" t="str">
            <v>HST out</v>
          </cell>
        </row>
        <row r="51">
          <cell r="A51" t="str">
            <v>Cost of goods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Expenses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Assets</v>
          </cell>
          <cell r="B53">
            <v>4166.666666666667</v>
          </cell>
          <cell r="C53">
            <v>4166.666666666667</v>
          </cell>
          <cell r="D53">
            <v>4166.666666666667</v>
          </cell>
          <cell r="E53">
            <v>4166.666666666667</v>
          </cell>
          <cell r="F53">
            <v>4166.666666666667</v>
          </cell>
          <cell r="G53">
            <v>4166.666666666667</v>
          </cell>
          <cell r="H53">
            <v>4166.666666666667</v>
          </cell>
          <cell r="I53">
            <v>4166.666666666667</v>
          </cell>
          <cell r="J53">
            <v>4166.666666666667</v>
          </cell>
          <cell r="K53">
            <v>4166.666666666667</v>
          </cell>
          <cell r="L53">
            <v>4166.666666666667</v>
          </cell>
          <cell r="M53">
            <v>4166.666666666667</v>
          </cell>
          <cell r="N53">
            <v>49999.999999999993</v>
          </cell>
        </row>
        <row r="54">
          <cell r="A54" t="str">
            <v>Other</v>
          </cell>
          <cell r="N54">
            <v>0</v>
          </cell>
        </row>
        <row r="55">
          <cell r="A55" t="str">
            <v>Total HST out</v>
          </cell>
          <cell r="B55">
            <v>4166.666666666667</v>
          </cell>
          <cell r="C55">
            <v>4166.666666666667</v>
          </cell>
          <cell r="D55">
            <v>4166.666666666667</v>
          </cell>
          <cell r="E55">
            <v>4166.666666666667</v>
          </cell>
          <cell r="F55">
            <v>4166.666666666667</v>
          </cell>
          <cell r="G55">
            <v>4166.666666666667</v>
          </cell>
          <cell r="H55">
            <v>4166.666666666667</v>
          </cell>
          <cell r="I55">
            <v>4166.666666666667</v>
          </cell>
          <cell r="J55">
            <v>4166.666666666667</v>
          </cell>
          <cell r="K55">
            <v>4166.666666666667</v>
          </cell>
          <cell r="L55">
            <v>4166.666666666667</v>
          </cell>
          <cell r="M55">
            <v>4166.666666666667</v>
          </cell>
          <cell r="N55">
            <v>49999.999999999993</v>
          </cell>
        </row>
        <row r="56">
          <cell r="A56" t="str">
            <v>Balance</v>
          </cell>
          <cell r="B56">
            <v>2002260.8270833334</v>
          </cell>
          <cell r="C56">
            <v>2002260.8270833334</v>
          </cell>
          <cell r="D56">
            <v>2002260.8270833334</v>
          </cell>
          <cell r="E56">
            <v>2002260.8270833334</v>
          </cell>
          <cell r="F56">
            <v>2002260.8270833334</v>
          </cell>
          <cell r="G56">
            <v>2002260.8270833334</v>
          </cell>
          <cell r="H56">
            <v>2002260.8270833334</v>
          </cell>
          <cell r="I56">
            <v>2002260.8270833334</v>
          </cell>
          <cell r="J56">
            <v>2002260.8270833334</v>
          </cell>
          <cell r="K56">
            <v>2002260.8270833334</v>
          </cell>
          <cell r="L56">
            <v>2002260.8270833334</v>
          </cell>
          <cell r="M56">
            <v>2002260.8270833334</v>
          </cell>
          <cell r="N56">
            <v>24027129.925000008</v>
          </cell>
        </row>
        <row r="57">
          <cell r="A57">
            <v>0</v>
          </cell>
        </row>
        <row r="58">
          <cell r="A58" t="str">
            <v>Payments / Refunds</v>
          </cell>
          <cell r="B58">
            <v>5480207.125</v>
          </cell>
          <cell r="C58">
            <v>0</v>
          </cell>
          <cell r="D58">
            <v>0</v>
          </cell>
          <cell r="E58">
            <v>6006782.4812500002</v>
          </cell>
          <cell r="F58">
            <v>0</v>
          </cell>
          <cell r="G58">
            <v>0</v>
          </cell>
          <cell r="H58">
            <v>6006782.4812500002</v>
          </cell>
          <cell r="I58">
            <v>0</v>
          </cell>
          <cell r="J58">
            <v>0</v>
          </cell>
          <cell r="K58">
            <v>6006782.4812500002</v>
          </cell>
          <cell r="L58">
            <v>0</v>
          </cell>
          <cell r="M58">
            <v>0</v>
          </cell>
          <cell r="N58">
            <v>23500554.568749998</v>
          </cell>
        </row>
        <row r="59">
          <cell r="A59" t="str">
            <v>Current balance</v>
          </cell>
          <cell r="B59">
            <v>2002260.8270833334</v>
          </cell>
          <cell r="C59">
            <v>4004521.6541666668</v>
          </cell>
          <cell r="D59">
            <v>6006782.4812500002</v>
          </cell>
          <cell r="E59">
            <v>2002260.8270833334</v>
          </cell>
          <cell r="F59">
            <v>4004521.6541666677</v>
          </cell>
          <cell r="G59">
            <v>6006782.481250002</v>
          </cell>
          <cell r="H59">
            <v>2002260.8270833362</v>
          </cell>
          <cell r="I59">
            <v>4004521.6541666705</v>
          </cell>
          <cell r="J59">
            <v>6006782.4812500048</v>
          </cell>
          <cell r="K59">
            <v>2002260.8270833381</v>
          </cell>
          <cell r="L59">
            <v>4004521.6541666724</v>
          </cell>
          <cell r="M59">
            <v>6006782.4812500067</v>
          </cell>
          <cell r="N59">
            <v>6006782.4812500067</v>
          </cell>
        </row>
        <row r="62">
          <cell r="A62" t="str">
            <v>(CAD$)</v>
          </cell>
        </row>
        <row r="63">
          <cell r="A63" t="str">
            <v>Year</v>
          </cell>
          <cell r="B63">
            <v>2010</v>
          </cell>
          <cell r="C63">
            <v>2011</v>
          </cell>
          <cell r="D63">
            <v>2012</v>
          </cell>
          <cell r="E63">
            <v>2013</v>
          </cell>
          <cell r="F63">
            <v>2014</v>
          </cell>
        </row>
        <row r="64">
          <cell r="A64" t="str">
            <v>HST in</v>
          </cell>
        </row>
        <row r="65">
          <cell r="A65" t="str">
            <v>Sales</v>
          </cell>
          <cell r="B65">
            <v>21190770.000000004</v>
          </cell>
          <cell r="C65">
            <v>21970828.500000004</v>
          </cell>
          <cell r="D65">
            <v>24077129.924999997</v>
          </cell>
          <cell r="E65">
            <v>26441811.749096319</v>
          </cell>
          <cell r="F65">
            <v>29101041.577808492</v>
          </cell>
        </row>
        <row r="66">
          <cell r="A66" t="str">
            <v>Other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Total HST in</v>
          </cell>
          <cell r="B67">
            <v>21190770.000000004</v>
          </cell>
          <cell r="C67">
            <v>21970828.500000004</v>
          </cell>
          <cell r="D67">
            <v>24077129.924999997</v>
          </cell>
          <cell r="E67">
            <v>26441811.749096319</v>
          </cell>
          <cell r="F67">
            <v>29101041.577808492</v>
          </cell>
        </row>
        <row r="68">
          <cell r="A68" t="str">
            <v>HST out</v>
          </cell>
        </row>
        <row r="69">
          <cell r="A69" t="str">
            <v>Cost of goods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Expenses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Assets</v>
          </cell>
          <cell r="B71">
            <v>49999.999999999993</v>
          </cell>
          <cell r="C71">
            <v>49999.999999999993</v>
          </cell>
          <cell r="D71">
            <v>49999.999999999993</v>
          </cell>
          <cell r="E71">
            <v>50000</v>
          </cell>
          <cell r="F71">
            <v>50000</v>
          </cell>
        </row>
        <row r="72">
          <cell r="A72" t="str">
            <v>Other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Total HST out</v>
          </cell>
          <cell r="B73">
            <v>49999.999999999993</v>
          </cell>
          <cell r="C73">
            <v>49999.999999999993</v>
          </cell>
          <cell r="D73">
            <v>49999.999999999993</v>
          </cell>
          <cell r="E73">
            <v>50000</v>
          </cell>
          <cell r="F73">
            <v>50000</v>
          </cell>
        </row>
        <row r="74">
          <cell r="A74" t="str">
            <v>Balance</v>
          </cell>
          <cell r="B74">
            <v>21140770.000000004</v>
          </cell>
          <cell r="C74">
            <v>21920828.500000004</v>
          </cell>
          <cell r="D74">
            <v>24027129.924999997</v>
          </cell>
          <cell r="E74">
            <v>26391811.749096319</v>
          </cell>
          <cell r="F74">
            <v>29051041.577808492</v>
          </cell>
        </row>
        <row r="75">
          <cell r="A75">
            <v>0</v>
          </cell>
          <cell r="E75">
            <v>9.8417157250058965E-2</v>
          </cell>
          <cell r="F75">
            <v>0.10075965431979968</v>
          </cell>
        </row>
        <row r="76">
          <cell r="A76" t="str">
            <v>Payments / Refunds</v>
          </cell>
          <cell r="B76">
            <v>15855577.5</v>
          </cell>
          <cell r="C76">
            <v>21725813.875</v>
          </cell>
          <cell r="D76">
            <v>23500554.568749998</v>
          </cell>
          <cell r="E76">
            <v>25800641.293072239</v>
          </cell>
          <cell r="F76">
            <v>28386234.120630447</v>
          </cell>
        </row>
        <row r="77">
          <cell r="A77" t="str">
            <v>Current balance</v>
          </cell>
          <cell r="B77">
            <v>5285192.5</v>
          </cell>
          <cell r="C77">
            <v>5480207.125</v>
          </cell>
          <cell r="D77">
            <v>6006782.4812500067</v>
          </cell>
          <cell r="E77">
            <v>6597952.9372740882</v>
          </cell>
          <cell r="F77">
            <v>7262760.3944521323</v>
          </cell>
        </row>
      </sheetData>
      <sheetData sheetId="25">
        <row r="7">
          <cell r="A7">
            <v>2010</v>
          </cell>
        </row>
        <row r="8">
          <cell r="A8" t="str">
            <v>(CAD$)</v>
          </cell>
          <cell r="N8" t="str">
            <v>West Mountain / Quantum Murray LP</v>
          </cell>
        </row>
        <row r="9">
          <cell r="A9" t="str">
            <v>Month</v>
          </cell>
          <cell r="B9" t="str">
            <v>Jun</v>
          </cell>
          <cell r="C9" t="str">
            <v>Jul</v>
          </cell>
          <cell r="D9" t="str">
            <v>Aug</v>
          </cell>
          <cell r="E9" t="str">
            <v>Sep</v>
          </cell>
          <cell r="F9" t="str">
            <v>Oct</v>
          </cell>
          <cell r="G9" t="str">
            <v>Nov</v>
          </cell>
          <cell r="H9" t="str">
            <v>Dec</v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Total</v>
          </cell>
        </row>
        <row r="10">
          <cell r="A10" t="str">
            <v>Begin balance</v>
          </cell>
        </row>
        <row r="11">
          <cell r="A11" t="str">
            <v>Credit/Debit</v>
          </cell>
          <cell r="B11">
            <v>4834741.7700000107</v>
          </cell>
          <cell r="C11">
            <v>33684502.972666681</v>
          </cell>
          <cell r="D11">
            <v>6351934.0219166828</v>
          </cell>
          <cell r="E11">
            <v>8823277.5812000167</v>
          </cell>
          <cell r="F11">
            <v>6009428.6404833505</v>
          </cell>
          <cell r="G11">
            <v>8480772.1997666825</v>
          </cell>
          <cell r="H11">
            <v>10952115.759050015</v>
          </cell>
          <cell r="I11">
            <v>8138266.8183333492</v>
          </cell>
          <cell r="J11">
            <v>10609610.377616683</v>
          </cell>
          <cell r="K11">
            <v>13080953.936900016</v>
          </cell>
          <cell r="L11">
            <v>10267104.996183351</v>
          </cell>
          <cell r="M11">
            <v>12738448.555466684</v>
          </cell>
        </row>
        <row r="12">
          <cell r="A12" t="str">
            <v>Income (Cash in)</v>
          </cell>
        </row>
        <row r="13">
          <cell r="A13" t="str">
            <v>Net results</v>
          </cell>
          <cell r="B13">
            <v>2248091.1714722225</v>
          </cell>
          <cell r="C13">
            <v>2098658.5120277782</v>
          </cell>
          <cell r="D13">
            <v>2097964.0676166671</v>
          </cell>
          <cell r="E13">
            <v>2097269.6231722231</v>
          </cell>
          <cell r="F13">
            <v>2096575.1787277781</v>
          </cell>
          <cell r="G13">
            <v>2095880.7342833341</v>
          </cell>
          <cell r="H13">
            <v>2095186.2898388891</v>
          </cell>
          <cell r="I13">
            <v>2094491.8453944451</v>
          </cell>
          <cell r="J13">
            <v>2093797.4009500002</v>
          </cell>
          <cell r="K13">
            <v>2093102.9565055561</v>
          </cell>
          <cell r="L13">
            <v>2092408.5120611112</v>
          </cell>
          <cell r="M13">
            <v>2091714.0676166671</v>
          </cell>
          <cell r="N13">
            <v>25295140.359666672</v>
          </cell>
        </row>
        <row r="14">
          <cell r="A14" t="str">
            <v>Plus:</v>
          </cell>
        </row>
        <row r="15">
          <cell r="A15" t="str">
            <v>Depreciation &amp; amortization</v>
          </cell>
          <cell r="B15">
            <v>455323.93611111108</v>
          </cell>
          <cell r="C15">
            <v>456018.38055555552</v>
          </cell>
          <cell r="D15">
            <v>456712.82499999995</v>
          </cell>
          <cell r="E15">
            <v>457407.26944444439</v>
          </cell>
          <cell r="F15">
            <v>458101.71388888883</v>
          </cell>
          <cell r="G15">
            <v>458796.15833333327</v>
          </cell>
          <cell r="H15">
            <v>459490.60277777771</v>
          </cell>
          <cell r="I15">
            <v>460185.04722222214</v>
          </cell>
          <cell r="J15">
            <v>460879.49166666658</v>
          </cell>
          <cell r="K15">
            <v>461573.93611111102</v>
          </cell>
          <cell r="L15">
            <v>462268.38055555546</v>
          </cell>
          <cell r="M15">
            <v>462962.8249999999</v>
          </cell>
          <cell r="N15">
            <v>5509720.5666666664</v>
          </cell>
        </row>
        <row r="16">
          <cell r="A16" t="str">
            <v>Adjustment accounts payable</v>
          </cell>
          <cell r="B16">
            <v>1848419.4284166656</v>
          </cell>
          <cell r="C16">
            <v>-20771670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-18923250.571583334</v>
          </cell>
        </row>
        <row r="17">
          <cell r="A17" t="str">
            <v>Adjustment suppliers' credit</v>
          </cell>
          <cell r="B17">
            <v>0</v>
          </cell>
          <cell r="C17">
            <v>-9032242.5099999998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-9032242.5099999998</v>
          </cell>
        </row>
        <row r="18">
          <cell r="A18" t="str">
            <v>Capital input</v>
          </cell>
          <cell r="N18">
            <v>0</v>
          </cell>
        </row>
        <row r="19">
          <cell r="A19" t="str">
            <v>Short term loans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Long term loans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Other short term loans</v>
          </cell>
          <cell r="N21">
            <v>0</v>
          </cell>
        </row>
        <row r="22">
          <cell r="A22" t="str">
            <v>Other long term loans</v>
          </cell>
          <cell r="N22">
            <v>0</v>
          </cell>
        </row>
        <row r="23">
          <cell r="A23" t="str">
            <v>Subtotal</v>
          </cell>
          <cell r="B23">
            <v>4551834.5359999994</v>
          </cell>
          <cell r="C23">
            <v>-27249235.617416665</v>
          </cell>
          <cell r="D23">
            <v>2554676.8926166669</v>
          </cell>
          <cell r="E23">
            <v>2554676.8926166673</v>
          </cell>
          <cell r="F23">
            <v>2554676.8926166669</v>
          </cell>
          <cell r="G23">
            <v>2554676.8926166673</v>
          </cell>
          <cell r="H23">
            <v>2554676.8926166669</v>
          </cell>
          <cell r="I23">
            <v>2554676.8926166673</v>
          </cell>
          <cell r="J23">
            <v>2554676.8926166669</v>
          </cell>
          <cell r="K23">
            <v>2554676.8926166673</v>
          </cell>
          <cell r="L23">
            <v>2554676.8926166669</v>
          </cell>
          <cell r="M23">
            <v>2554676.8926166669</v>
          </cell>
          <cell r="N23">
            <v>2849367.8447500039</v>
          </cell>
        </row>
        <row r="24">
          <cell r="A24" t="str">
            <v>Less:</v>
          </cell>
        </row>
        <row r="25">
          <cell r="A25" t="str">
            <v>Leasehold Improvements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Office equipment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Furniture &amp; Fixtures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Machinery/Plant</v>
          </cell>
          <cell r="B28">
            <v>83333.333333333328</v>
          </cell>
          <cell r="C28">
            <v>83333.333333333328</v>
          </cell>
          <cell r="D28">
            <v>83333.333333333328</v>
          </cell>
          <cell r="E28">
            <v>83333.333333333328</v>
          </cell>
          <cell r="F28">
            <v>83333.333333333328</v>
          </cell>
          <cell r="G28">
            <v>83333.333333333328</v>
          </cell>
          <cell r="H28">
            <v>83333.333333333328</v>
          </cell>
          <cell r="I28">
            <v>83333.333333333328</v>
          </cell>
          <cell r="J28">
            <v>83333.333333333328</v>
          </cell>
          <cell r="K28">
            <v>83333.333333333328</v>
          </cell>
          <cell r="L28">
            <v>83333.333333333328</v>
          </cell>
          <cell r="M28">
            <v>83333.333333333328</v>
          </cell>
          <cell r="N28">
            <v>1000000.0000000001</v>
          </cell>
        </row>
        <row r="29">
          <cell r="A29" t="str">
            <v>Vehicles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Goodwill &amp; Intangibles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Non-depreciable assets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Adjustment inventory/stock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Adjustment accounts receivable</v>
          </cell>
          <cell r="B33">
            <v>-23492261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-23492261</v>
          </cell>
        </row>
        <row r="34">
          <cell r="A34" t="str">
            <v>Short term loans repayment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Long term loans repayment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Other short term loans repayment</v>
          </cell>
          <cell r="N36">
            <v>0</v>
          </cell>
        </row>
        <row r="37">
          <cell r="A37" t="str">
            <v>Other long term debts repayment</v>
          </cell>
          <cell r="N37">
            <v>0</v>
          </cell>
        </row>
        <row r="38">
          <cell r="A38" t="str">
            <v>Change in other current assets</v>
          </cell>
          <cell r="N38">
            <v>0</v>
          </cell>
        </row>
        <row r="39">
          <cell r="A39" t="str">
            <v>Income tax prepayment</v>
          </cell>
          <cell r="N39">
            <v>0</v>
          </cell>
        </row>
        <row r="40">
          <cell r="A40" t="str">
            <v>Income tax payment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Sales tax payments/refunds</v>
          </cell>
          <cell r="B41">
            <v>0</v>
          </cell>
          <cell r="C41">
            <v>0</v>
          </cell>
          <cell r="D41">
            <v>0</v>
          </cell>
          <cell r="E41">
            <v>5285192.5</v>
          </cell>
          <cell r="F41">
            <v>0</v>
          </cell>
          <cell r="G41">
            <v>0</v>
          </cell>
          <cell r="H41">
            <v>5285192.5</v>
          </cell>
          <cell r="I41">
            <v>0</v>
          </cell>
          <cell r="J41">
            <v>0</v>
          </cell>
          <cell r="K41">
            <v>5285192.5</v>
          </cell>
          <cell r="L41">
            <v>0</v>
          </cell>
          <cell r="M41">
            <v>0</v>
          </cell>
          <cell r="N41">
            <v>15855577.5</v>
          </cell>
        </row>
        <row r="42">
          <cell r="A42" t="str">
            <v>Dividends</v>
          </cell>
          <cell r="B42">
            <v>-888999</v>
          </cell>
          <cell r="E42">
            <v>0</v>
          </cell>
          <cell r="H42">
            <v>0</v>
          </cell>
          <cell r="K42">
            <v>0</v>
          </cell>
          <cell r="N42">
            <v>-888999</v>
          </cell>
        </row>
        <row r="43">
          <cell r="A43" t="str">
            <v>Private drawings</v>
          </cell>
          <cell r="N43">
            <v>0</v>
          </cell>
        </row>
        <row r="44">
          <cell r="A44" t="str">
            <v>Subtotal</v>
          </cell>
          <cell r="B44">
            <v>-24297926.666666668</v>
          </cell>
          <cell r="C44">
            <v>83333.333333333328</v>
          </cell>
          <cell r="D44">
            <v>83333.333333333328</v>
          </cell>
          <cell r="E44">
            <v>5368525.833333333</v>
          </cell>
          <cell r="F44">
            <v>83333.333333333328</v>
          </cell>
          <cell r="G44">
            <v>83333.333333333328</v>
          </cell>
          <cell r="H44">
            <v>5368525.833333333</v>
          </cell>
          <cell r="I44">
            <v>83333.333333333328</v>
          </cell>
          <cell r="J44">
            <v>83333.333333333328</v>
          </cell>
          <cell r="K44">
            <v>5368525.833333333</v>
          </cell>
          <cell r="L44">
            <v>83333.333333333328</v>
          </cell>
          <cell r="M44">
            <v>83333.333333333328</v>
          </cell>
          <cell r="N44">
            <v>-7525682.5</v>
          </cell>
        </row>
        <row r="45">
          <cell r="A45" t="str">
            <v>End balance</v>
          </cell>
        </row>
        <row r="46">
          <cell r="A46" t="str">
            <v>Credit/Debit</v>
          </cell>
          <cell r="B46">
            <v>33684502.972666681</v>
          </cell>
          <cell r="C46">
            <v>6351934.0219166828</v>
          </cell>
          <cell r="D46">
            <v>8823277.5812000167</v>
          </cell>
          <cell r="E46">
            <v>6009428.6404833505</v>
          </cell>
          <cell r="F46">
            <v>8480772.1997666825</v>
          </cell>
          <cell r="G46">
            <v>10952115.759050015</v>
          </cell>
          <cell r="H46">
            <v>8138266.8183333492</v>
          </cell>
          <cell r="I46">
            <v>10609610.377616683</v>
          </cell>
          <cell r="J46">
            <v>13080953.936900016</v>
          </cell>
          <cell r="K46">
            <v>10267104.996183351</v>
          </cell>
          <cell r="L46">
            <v>12738448.555466684</v>
          </cell>
          <cell r="M46">
            <v>15209792.114750016</v>
          </cell>
        </row>
        <row r="70">
          <cell r="A70">
            <v>2011</v>
          </cell>
        </row>
        <row r="71">
          <cell r="A71" t="str">
            <v>(CAD$)</v>
          </cell>
          <cell r="N71" t="str">
            <v>West Mountain / Quantum Murray LP</v>
          </cell>
        </row>
        <row r="72">
          <cell r="A72" t="str">
            <v>Month</v>
          </cell>
          <cell r="B72" t="str">
            <v>Jun</v>
          </cell>
          <cell r="C72" t="str">
            <v>Jul</v>
          </cell>
          <cell r="D72" t="str">
            <v>Aug</v>
          </cell>
          <cell r="E72" t="str">
            <v>Sep</v>
          </cell>
          <cell r="F72" t="str">
            <v>Oct</v>
          </cell>
          <cell r="G72" t="str">
            <v>Nov</v>
          </cell>
          <cell r="H72" t="str">
            <v>Dec</v>
          </cell>
          <cell r="I72" t="str">
            <v>Jan</v>
          </cell>
          <cell r="J72" t="str">
            <v>Feb</v>
          </cell>
          <cell r="K72" t="str">
            <v>Mar</v>
          </cell>
          <cell r="L72" t="str">
            <v>Apr</v>
          </cell>
          <cell r="M72" t="str">
            <v>May</v>
          </cell>
          <cell r="N72" t="str">
            <v>Total</v>
          </cell>
        </row>
        <row r="73">
          <cell r="A73" t="str">
            <v>Begin balance</v>
          </cell>
        </row>
        <row r="74">
          <cell r="A74" t="str">
            <v>Credit/Debit</v>
          </cell>
          <cell r="B74">
            <v>15209792.114750016</v>
          </cell>
          <cell r="C74">
            <v>12506383.614373352</v>
          </cell>
          <cell r="D74">
            <v>15629789.130035855</v>
          </cell>
          <cell r="E74">
            <v>18753194.645698354</v>
          </cell>
          <cell r="F74">
            <v>16396393.036360856</v>
          </cell>
          <cell r="G74">
            <v>19519798.552023355</v>
          </cell>
          <cell r="H74">
            <v>22643204.067685857</v>
          </cell>
          <cell r="I74">
            <v>20286402.45834836</v>
          </cell>
          <cell r="J74">
            <v>23409807.974010862</v>
          </cell>
          <cell r="K74">
            <v>26533213.489673365</v>
          </cell>
          <cell r="L74">
            <v>24176411.880335864</v>
          </cell>
          <cell r="M74">
            <v>27299817.395998362</v>
          </cell>
        </row>
        <row r="75">
          <cell r="A75" t="str">
            <v>Income (Cash in)</v>
          </cell>
        </row>
        <row r="76">
          <cell r="A76" t="str">
            <v>Net results</v>
          </cell>
          <cell r="B76">
            <v>2855980.8804513901</v>
          </cell>
          <cell r="C76">
            <v>2855286.436006946</v>
          </cell>
          <cell r="D76">
            <v>2856003.2328237514</v>
          </cell>
          <cell r="E76">
            <v>2856737.6701563224</v>
          </cell>
          <cell r="F76">
            <v>2857489.968511106</v>
          </cell>
          <cell r="G76">
            <v>2858260.3511508806</v>
          </cell>
          <cell r="H76">
            <v>2859049.0441292073</v>
          </cell>
          <cell r="I76">
            <v>2859856.2763253194</v>
          </cell>
          <cell r="J76">
            <v>2860682.279479438</v>
          </cell>
          <cell r="K76">
            <v>2861527.2882285384</v>
          </cell>
          <cell r="L76">
            <v>2862391.540142558</v>
          </cell>
          <cell r="M76">
            <v>2863275.275761059</v>
          </cell>
          <cell r="N76">
            <v>34306540.243166514</v>
          </cell>
        </row>
        <row r="77">
          <cell r="A77" t="str">
            <v>Plus:</v>
          </cell>
        </row>
        <row r="78">
          <cell r="A78" t="str">
            <v>Depreciation &amp; amortization</v>
          </cell>
          <cell r="B78">
            <v>463657.26944444433</v>
          </cell>
          <cell r="C78">
            <v>464351.71388888877</v>
          </cell>
          <cell r="D78">
            <v>465046.15833333321</v>
          </cell>
          <cell r="E78">
            <v>465740.60277777765</v>
          </cell>
          <cell r="F78">
            <v>466435.04722222214</v>
          </cell>
          <cell r="G78">
            <v>467129.49166666658</v>
          </cell>
          <cell r="H78">
            <v>467823.93611111102</v>
          </cell>
          <cell r="I78">
            <v>468518.38055555546</v>
          </cell>
          <cell r="J78">
            <v>469212.8249999999</v>
          </cell>
          <cell r="K78">
            <v>469907.26944444433</v>
          </cell>
          <cell r="L78">
            <v>470601.71388888877</v>
          </cell>
          <cell r="M78">
            <v>471296.15833333321</v>
          </cell>
          <cell r="N78">
            <v>5609720.5666666664</v>
          </cell>
        </row>
        <row r="79">
          <cell r="A79" t="str">
            <v>Adjustment accounts payable</v>
          </cell>
          <cell r="B79">
            <v>-47808.650272499537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-47808.650272499537</v>
          </cell>
        </row>
        <row r="80">
          <cell r="A80" t="str">
            <v>Adjustment suppliers' credit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Capital input</v>
          </cell>
          <cell r="N81">
            <v>0</v>
          </cell>
        </row>
        <row r="82">
          <cell r="A82" t="str">
            <v>Short term loans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Long term loans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Other short term loans</v>
          </cell>
          <cell r="N84">
            <v>0</v>
          </cell>
        </row>
        <row r="85">
          <cell r="A85" t="str">
            <v>Other long term loans</v>
          </cell>
          <cell r="N85">
            <v>0</v>
          </cell>
        </row>
        <row r="86">
          <cell r="A86" t="str">
            <v>Subtotal</v>
          </cell>
          <cell r="B86">
            <v>3271829.499623335</v>
          </cell>
          <cell r="C86">
            <v>3319638.1498958347</v>
          </cell>
          <cell r="D86">
            <v>3321049.3911570846</v>
          </cell>
          <cell r="E86">
            <v>3322478.2729341001</v>
          </cell>
          <cell r="F86">
            <v>3323925.0157333282</v>
          </cell>
          <cell r="G86">
            <v>3325389.8428175473</v>
          </cell>
          <cell r="H86">
            <v>3326872.9802403185</v>
          </cell>
          <cell r="I86">
            <v>3328374.6568808751</v>
          </cell>
          <cell r="J86">
            <v>3329895.1044794377</v>
          </cell>
          <cell r="K86">
            <v>3331434.5576729826</v>
          </cell>
          <cell r="L86">
            <v>3332993.2540314468</v>
          </cell>
          <cell r="M86">
            <v>3334571.4340943922</v>
          </cell>
          <cell r="N86">
            <v>39868452.159560688</v>
          </cell>
        </row>
        <row r="87">
          <cell r="A87" t="str">
            <v>Less:</v>
          </cell>
        </row>
        <row r="88">
          <cell r="A88" t="str">
            <v>Leasehold Improvements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Office equipment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Furniture &amp; Fixtures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Machinery/Plant</v>
          </cell>
          <cell r="B91">
            <v>83333.333333333328</v>
          </cell>
          <cell r="C91">
            <v>83333.333333333328</v>
          </cell>
          <cell r="D91">
            <v>83333.333333333328</v>
          </cell>
          <cell r="E91">
            <v>83333.333333333328</v>
          </cell>
          <cell r="F91">
            <v>83333.333333333328</v>
          </cell>
          <cell r="G91">
            <v>83333.333333333328</v>
          </cell>
          <cell r="H91">
            <v>83333.333333333328</v>
          </cell>
          <cell r="I91">
            <v>83333.333333333328</v>
          </cell>
          <cell r="J91">
            <v>83333.333333333328</v>
          </cell>
          <cell r="K91">
            <v>83333.333333333328</v>
          </cell>
          <cell r="L91">
            <v>83333.333333333328</v>
          </cell>
          <cell r="M91">
            <v>83333.333333333328</v>
          </cell>
          <cell r="N91">
            <v>1000000.0000000001</v>
          </cell>
        </row>
        <row r="92">
          <cell r="A92" t="str">
            <v>Vehicles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Goodwill &amp; Intangibles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Non-depreciable assets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Adjustment inventory/stock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Adjustment accounts receivable</v>
          </cell>
          <cell r="B96">
            <v>606712.16666666605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606712.16666666605</v>
          </cell>
        </row>
        <row r="97">
          <cell r="A97" t="str">
            <v>Short term loans repayment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Long term loans repayment</v>
          </cell>
          <cell r="B98">
            <v>0</v>
          </cell>
          <cell r="C98">
            <v>112899.3009</v>
          </cell>
          <cell r="D98">
            <v>114310.54216124999</v>
          </cell>
          <cell r="E98">
            <v>115739.42393826562</v>
          </cell>
          <cell r="F98">
            <v>117186.16673749393</v>
          </cell>
          <cell r="G98">
            <v>118650.9938217126</v>
          </cell>
          <cell r="H98">
            <v>120134.13124448402</v>
          </cell>
          <cell r="I98">
            <v>121635.80788504005</v>
          </cell>
          <cell r="J98">
            <v>123156.25548360306</v>
          </cell>
          <cell r="K98">
            <v>124695.70867714808</v>
          </cell>
          <cell r="L98">
            <v>126254.40503561245</v>
          </cell>
          <cell r="M98">
            <v>127832.58509855761</v>
          </cell>
          <cell r="N98">
            <v>1322495.3209831673</v>
          </cell>
        </row>
        <row r="99">
          <cell r="A99" t="str">
            <v>Other short term loans repayment</v>
          </cell>
          <cell r="N99">
            <v>0</v>
          </cell>
        </row>
        <row r="100">
          <cell r="A100" t="str">
            <v>Other long term debts repayment</v>
          </cell>
          <cell r="N100">
            <v>0</v>
          </cell>
        </row>
        <row r="101">
          <cell r="A101" t="str">
            <v>Change in other current assets</v>
          </cell>
          <cell r="N101">
            <v>0</v>
          </cell>
        </row>
        <row r="102">
          <cell r="A102" t="str">
            <v>Income tax prepayment</v>
          </cell>
          <cell r="N102">
            <v>0</v>
          </cell>
        </row>
        <row r="103">
          <cell r="A103" t="str">
            <v>Income tax payment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Sales tax payments/refunds</v>
          </cell>
          <cell r="B104">
            <v>5285192.5</v>
          </cell>
          <cell r="C104">
            <v>0</v>
          </cell>
          <cell r="D104">
            <v>0</v>
          </cell>
          <cell r="E104">
            <v>5480207.125</v>
          </cell>
          <cell r="F104">
            <v>0</v>
          </cell>
          <cell r="G104">
            <v>0</v>
          </cell>
          <cell r="H104">
            <v>5480207.125</v>
          </cell>
          <cell r="I104">
            <v>0</v>
          </cell>
          <cell r="J104">
            <v>0</v>
          </cell>
          <cell r="K104">
            <v>5480207.125</v>
          </cell>
          <cell r="L104">
            <v>0</v>
          </cell>
          <cell r="M104">
            <v>0</v>
          </cell>
          <cell r="N104">
            <v>21725813.875</v>
          </cell>
        </row>
        <row r="105">
          <cell r="A105" t="str">
            <v>Dividends</v>
          </cell>
          <cell r="B105">
            <v>0</v>
          </cell>
          <cell r="E105">
            <v>0</v>
          </cell>
          <cell r="H105">
            <v>0</v>
          </cell>
          <cell r="K105">
            <v>0</v>
          </cell>
          <cell r="N105">
            <v>0</v>
          </cell>
        </row>
        <row r="106">
          <cell r="A106" t="str">
            <v>Private drawings</v>
          </cell>
          <cell r="N106">
            <v>0</v>
          </cell>
        </row>
        <row r="107">
          <cell r="A107" t="str">
            <v>Subtotal</v>
          </cell>
          <cell r="B107">
            <v>5975237.9999999991</v>
          </cell>
          <cell r="C107">
            <v>196232.63423333335</v>
          </cell>
          <cell r="D107">
            <v>197643.87549458334</v>
          </cell>
          <cell r="E107">
            <v>5679279.882271599</v>
          </cell>
          <cell r="F107">
            <v>200519.50007082726</v>
          </cell>
          <cell r="G107">
            <v>201984.32715504593</v>
          </cell>
          <cell r="H107">
            <v>5683674.5895778174</v>
          </cell>
          <cell r="I107">
            <v>204969.14121837338</v>
          </cell>
          <cell r="J107">
            <v>206489.58881693639</v>
          </cell>
          <cell r="K107">
            <v>5688236.1670104815</v>
          </cell>
          <cell r="L107">
            <v>209587.73836894578</v>
          </cell>
          <cell r="M107">
            <v>211165.91843189095</v>
          </cell>
          <cell r="N107">
            <v>24655021.362649832</v>
          </cell>
        </row>
        <row r="108">
          <cell r="A108" t="str">
            <v>End balance</v>
          </cell>
        </row>
        <row r="109">
          <cell r="A109" t="str">
            <v>Credit/Debit</v>
          </cell>
          <cell r="B109">
            <v>12506383.614373352</v>
          </cell>
          <cell r="C109">
            <v>15629789.130035855</v>
          </cell>
          <cell r="D109">
            <v>18753194.645698354</v>
          </cell>
          <cell r="E109">
            <v>16396393.036360856</v>
          </cell>
          <cell r="F109">
            <v>19519798.552023355</v>
          </cell>
          <cell r="G109">
            <v>22643204.067685857</v>
          </cell>
          <cell r="H109">
            <v>20286402.45834836</v>
          </cell>
          <cell r="I109">
            <v>23409807.974010862</v>
          </cell>
          <cell r="J109">
            <v>26533213.489673365</v>
          </cell>
          <cell r="K109">
            <v>24176411.880335864</v>
          </cell>
          <cell r="L109">
            <v>27299817.395998362</v>
          </cell>
          <cell r="M109">
            <v>30423222.911660865</v>
          </cell>
        </row>
        <row r="132">
          <cell r="A132">
            <v>2012</v>
          </cell>
        </row>
        <row r="133">
          <cell r="A133" t="str">
            <v>(CAD$)</v>
          </cell>
          <cell r="N133" t="str">
            <v>West Mountain / Quantum Murray LP</v>
          </cell>
        </row>
        <row r="134">
          <cell r="A134" t="str">
            <v>Month</v>
          </cell>
          <cell r="B134" t="str">
            <v>Jun</v>
          </cell>
          <cell r="C134" t="str">
            <v>Jul</v>
          </cell>
          <cell r="D134" t="str">
            <v>Aug</v>
          </cell>
          <cell r="E134" t="str">
            <v>Sep</v>
          </cell>
          <cell r="F134" t="str">
            <v>Oct</v>
          </cell>
          <cell r="G134" t="str">
            <v>Nov</v>
          </cell>
          <cell r="H134" t="str">
            <v>Dec</v>
          </cell>
          <cell r="I134" t="str">
            <v>Jan</v>
          </cell>
          <cell r="J134" t="str">
            <v>Feb</v>
          </cell>
          <cell r="K134" t="str">
            <v>Mar</v>
          </cell>
          <cell r="L134" t="str">
            <v>Apr</v>
          </cell>
          <cell r="M134" t="str">
            <v>May</v>
          </cell>
          <cell r="N134" t="str">
            <v>Total</v>
          </cell>
        </row>
        <row r="135">
          <cell r="A135" t="str">
            <v>Begin balance</v>
          </cell>
        </row>
        <row r="136">
          <cell r="A136" t="str">
            <v>Credit/Debit</v>
          </cell>
          <cell r="B136">
            <v>30423222.911660865</v>
          </cell>
          <cell r="C136">
            <v>27673131.503763493</v>
          </cell>
          <cell r="D136">
            <v>31906558.289970253</v>
          </cell>
          <cell r="E136">
            <v>36139985.076177016</v>
          </cell>
          <cell r="F136">
            <v>34366629.381133772</v>
          </cell>
          <cell r="G136">
            <v>38600056.167340532</v>
          </cell>
          <cell r="H136">
            <v>42833482.953547291</v>
          </cell>
          <cell r="I136">
            <v>41060127.258504048</v>
          </cell>
          <cell r="J136">
            <v>45293554.044710808</v>
          </cell>
          <cell r="K136">
            <v>49526980.83091756</v>
          </cell>
          <cell r="L136">
            <v>47753625.135874316</v>
          </cell>
          <cell r="M136">
            <v>51987051.922081068</v>
          </cell>
        </row>
        <row r="137">
          <cell r="A137" t="str">
            <v>Income (Cash in)</v>
          </cell>
        </row>
        <row r="138">
          <cell r="A138" t="str">
            <v>Net results</v>
          </cell>
          <cell r="B138">
            <v>4081614.4020079384</v>
          </cell>
          <cell r="C138">
            <v>4082537.8387186471</v>
          </cell>
          <cell r="D138">
            <v>4083839.546919907</v>
          </cell>
          <cell r="E138">
            <v>4085162.9249227904</v>
          </cell>
          <cell r="F138">
            <v>4086508.2326594633</v>
          </cell>
          <cell r="G138">
            <v>4087875.7332747742</v>
          </cell>
          <cell r="H138">
            <v>4089265.6931662951</v>
          </cell>
          <cell r="I138">
            <v>4090678.3820248549</v>
          </cell>
          <cell r="J138">
            <v>4092114.072875584</v>
          </cell>
          <cell r="K138">
            <v>4093573.0421194714</v>
          </cell>
          <cell r="L138">
            <v>4095055.5695754378</v>
          </cell>
          <cell r="M138">
            <v>4096561.9385229372</v>
          </cell>
          <cell r="N138">
            <v>49064787.376788095</v>
          </cell>
        </row>
        <row r="139">
          <cell r="A139" t="str">
            <v>Plus:</v>
          </cell>
        </row>
        <row r="140">
          <cell r="A140" t="str">
            <v>Depreciation &amp; amortization</v>
          </cell>
          <cell r="B140">
            <v>471990.60277777765</v>
          </cell>
          <cell r="C140">
            <v>472685.04722222209</v>
          </cell>
          <cell r="D140">
            <v>473379.49166666652</v>
          </cell>
          <cell r="E140">
            <v>474073.93611111096</v>
          </cell>
          <cell r="F140">
            <v>474768.38055555546</v>
          </cell>
          <cell r="G140">
            <v>475462.8249999999</v>
          </cell>
          <cell r="H140">
            <v>476157.26944444433</v>
          </cell>
          <cell r="I140">
            <v>476851.71388888877</v>
          </cell>
          <cell r="J140">
            <v>477546.15833333321</v>
          </cell>
          <cell r="K140">
            <v>478240.60277777765</v>
          </cell>
          <cell r="L140">
            <v>478935.04722222209</v>
          </cell>
          <cell r="M140">
            <v>479629.49166666652</v>
          </cell>
          <cell r="N140">
            <v>5709720.5666666646</v>
          </cell>
        </row>
        <row r="141">
          <cell r="A141" t="str">
            <v>Adjustment accounts payable</v>
          </cell>
          <cell r="B141">
            <v>27508.979729208397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27508.979729208397</v>
          </cell>
        </row>
        <row r="142">
          <cell r="A142" t="str">
            <v>Adjustment suppliers' credit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Capital input</v>
          </cell>
          <cell r="N143">
            <v>0</v>
          </cell>
        </row>
        <row r="144">
          <cell r="A144" t="str">
            <v>Short term loans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Long term loans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Other short term loans</v>
          </cell>
          <cell r="N146">
            <v>0</v>
          </cell>
        </row>
        <row r="147">
          <cell r="A147" t="str">
            <v>Other long term loans</v>
          </cell>
          <cell r="N147">
            <v>0</v>
          </cell>
        </row>
        <row r="148">
          <cell r="A148" t="str">
            <v>Subtotal</v>
          </cell>
          <cell r="B148">
            <v>4581113.9845149238</v>
          </cell>
          <cell r="C148">
            <v>4555222.8859408693</v>
          </cell>
          <cell r="D148">
            <v>4557219.0385865737</v>
          </cell>
          <cell r="E148">
            <v>4559236.8610339016</v>
          </cell>
          <cell r="F148">
            <v>4561276.613215019</v>
          </cell>
          <cell r="G148">
            <v>4563338.5582747739</v>
          </cell>
          <cell r="H148">
            <v>4565422.9626107393</v>
          </cell>
          <cell r="I148">
            <v>4567530.0959137436</v>
          </cell>
          <cell r="J148">
            <v>4569660.2312089168</v>
          </cell>
          <cell r="K148">
            <v>4571813.6448972486</v>
          </cell>
          <cell r="L148">
            <v>4573990.6167976595</v>
          </cell>
          <cell r="M148">
            <v>4576191.4301896039</v>
          </cell>
          <cell r="N148">
            <v>54802016.923183963</v>
          </cell>
        </row>
        <row r="149">
          <cell r="A149" t="str">
            <v>Less:</v>
          </cell>
        </row>
        <row r="150">
          <cell r="A150" t="str">
            <v>Leasehold Improvements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Office equipment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Furniture &amp; Fixtures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Machinery/Plant</v>
          </cell>
          <cell r="B153">
            <v>83333.333333333328</v>
          </cell>
          <cell r="C153">
            <v>83333.333333333328</v>
          </cell>
          <cell r="D153">
            <v>83333.333333333328</v>
          </cell>
          <cell r="E153">
            <v>83333.333333333328</v>
          </cell>
          <cell r="F153">
            <v>83333.333333333328</v>
          </cell>
          <cell r="G153">
            <v>83333.333333333328</v>
          </cell>
          <cell r="H153">
            <v>83333.333333333328</v>
          </cell>
          <cell r="I153">
            <v>83333.333333333328</v>
          </cell>
          <cell r="J153">
            <v>83333.333333333328</v>
          </cell>
          <cell r="K153">
            <v>83333.333333333328</v>
          </cell>
          <cell r="L153">
            <v>83333.333333333328</v>
          </cell>
          <cell r="M153">
            <v>83333.333333333328</v>
          </cell>
          <cell r="N153">
            <v>1000000.0000000001</v>
          </cell>
        </row>
        <row r="154">
          <cell r="A154" t="str">
            <v>Vehicles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Goodwill &amp; Intangibles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Non-depreciable assets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Adjustment inventory/stock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Adjustment accounts receivable</v>
          </cell>
          <cell r="B158">
            <v>1638234.4416666701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1638234.4416666701</v>
          </cell>
        </row>
        <row r="159">
          <cell r="A159" t="str">
            <v>Short term loans repayment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Long term loans repayment</v>
          </cell>
          <cell r="B160">
            <v>129430.49241228958</v>
          </cell>
          <cell r="C160">
            <v>238462.76640077651</v>
          </cell>
          <cell r="D160">
            <v>240458.91904648067</v>
          </cell>
          <cell r="E160">
            <v>242476.74149380845</v>
          </cell>
          <cell r="F160">
            <v>244516.4936749253</v>
          </cell>
          <cell r="G160">
            <v>246578.43873468094</v>
          </cell>
          <cell r="H160">
            <v>248662.84307064622</v>
          </cell>
          <cell r="I160">
            <v>250769.97637365037</v>
          </cell>
          <cell r="J160">
            <v>252900.11166882416</v>
          </cell>
          <cell r="K160">
            <v>255053.52535715594</v>
          </cell>
          <cell r="L160">
            <v>257230.49725756678</v>
          </cell>
          <cell r="M160">
            <v>259431.31064951088</v>
          </cell>
          <cell r="N160">
            <v>2865972.1161403158</v>
          </cell>
        </row>
        <row r="161">
          <cell r="A161" t="str">
            <v>Other short term loans repayment</v>
          </cell>
          <cell r="N161">
            <v>0</v>
          </cell>
        </row>
        <row r="162">
          <cell r="A162" t="str">
            <v>Other long term debts repayment</v>
          </cell>
          <cell r="N162">
            <v>0</v>
          </cell>
        </row>
        <row r="163">
          <cell r="A163" t="str">
            <v>Change in other current assets</v>
          </cell>
          <cell r="N163">
            <v>0</v>
          </cell>
        </row>
        <row r="164">
          <cell r="A164" t="str">
            <v>Income tax prepayment</v>
          </cell>
          <cell r="N164">
            <v>0</v>
          </cell>
        </row>
        <row r="165">
          <cell r="A165" t="str">
            <v>Income tax payment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Sales tax payments/refunds</v>
          </cell>
          <cell r="B166">
            <v>5480207.125</v>
          </cell>
          <cell r="C166">
            <v>0</v>
          </cell>
          <cell r="D166">
            <v>0</v>
          </cell>
          <cell r="E166">
            <v>6006782.4812500002</v>
          </cell>
          <cell r="F166">
            <v>0</v>
          </cell>
          <cell r="G166">
            <v>0</v>
          </cell>
          <cell r="H166">
            <v>6006782.4812500002</v>
          </cell>
          <cell r="I166">
            <v>0</v>
          </cell>
          <cell r="J166">
            <v>0</v>
          </cell>
          <cell r="K166">
            <v>6006782.4812500002</v>
          </cell>
          <cell r="L166">
            <v>0</v>
          </cell>
          <cell r="M166">
            <v>0</v>
          </cell>
          <cell r="N166">
            <v>23500554.568749998</v>
          </cell>
        </row>
        <row r="167">
          <cell r="A167" t="str">
            <v>Dividends</v>
          </cell>
          <cell r="B167">
            <v>0</v>
          </cell>
          <cell r="E167">
            <v>0</v>
          </cell>
          <cell r="H167">
            <v>0</v>
          </cell>
          <cell r="K167">
            <v>0</v>
          </cell>
          <cell r="N167">
            <v>0</v>
          </cell>
        </row>
        <row r="168">
          <cell r="A168" t="str">
            <v>Private drawings</v>
          </cell>
          <cell r="N168">
            <v>0</v>
          </cell>
        </row>
        <row r="169">
          <cell r="A169" t="str">
            <v>Subtotal</v>
          </cell>
          <cell r="B169">
            <v>7331205.3924122928</v>
          </cell>
          <cell r="C169">
            <v>321796.09973410983</v>
          </cell>
          <cell r="D169">
            <v>323792.25237981399</v>
          </cell>
          <cell r="E169">
            <v>6332592.5560771422</v>
          </cell>
          <cell r="F169">
            <v>327849.82700825861</v>
          </cell>
          <cell r="G169">
            <v>329911.77206801425</v>
          </cell>
          <cell r="H169">
            <v>6338778.65765398</v>
          </cell>
          <cell r="I169">
            <v>334103.30970698368</v>
          </cell>
          <cell r="J169">
            <v>336233.44500215747</v>
          </cell>
          <cell r="K169">
            <v>6345169.3399404893</v>
          </cell>
          <cell r="L169">
            <v>340563.83059090009</v>
          </cell>
          <cell r="M169">
            <v>342764.64398284419</v>
          </cell>
          <cell r="N169">
            <v>29004761.126556985</v>
          </cell>
        </row>
        <row r="170">
          <cell r="A170" t="str">
            <v>End balance</v>
          </cell>
        </row>
        <row r="171">
          <cell r="A171" t="str">
            <v>Credit/Debit</v>
          </cell>
          <cell r="B171">
            <v>27673131.503763493</v>
          </cell>
          <cell r="C171">
            <v>31906558.289970253</v>
          </cell>
          <cell r="D171">
            <v>36139985.076177016</v>
          </cell>
          <cell r="E171">
            <v>34366629.381133772</v>
          </cell>
          <cell r="F171">
            <v>38600056.167340532</v>
          </cell>
          <cell r="G171">
            <v>42833482.953547291</v>
          </cell>
          <cell r="H171">
            <v>41060127.258504048</v>
          </cell>
          <cell r="I171">
            <v>45293554.044710808</v>
          </cell>
          <cell r="J171">
            <v>49526980.83091756</v>
          </cell>
          <cell r="K171">
            <v>47753625.135874316</v>
          </cell>
          <cell r="L171">
            <v>51987051.922081068</v>
          </cell>
          <cell r="M171">
            <v>56220478.708287828</v>
          </cell>
        </row>
      </sheetData>
      <sheetData sheetId="26">
        <row r="7">
          <cell r="A7" t="str">
            <v>(CAD$)</v>
          </cell>
          <cell r="P7" t="str">
            <v>West Mountain / Quantum Murray LP</v>
          </cell>
        </row>
        <row r="8">
          <cell r="B8" t="str">
            <v>1st qtr.</v>
          </cell>
          <cell r="C8" t="str">
            <v>2nd qtr.</v>
          </cell>
          <cell r="D8" t="str">
            <v>3rd qtr.</v>
          </cell>
          <cell r="E8" t="str">
            <v>4th qtr.</v>
          </cell>
          <cell r="F8">
            <v>2010</v>
          </cell>
          <cell r="G8" t="str">
            <v>1st qtr.</v>
          </cell>
          <cell r="H8" t="str">
            <v>2nd qtr.</v>
          </cell>
          <cell r="I8" t="str">
            <v>3rd qtr.</v>
          </cell>
          <cell r="J8" t="str">
            <v>4th qtr.</v>
          </cell>
          <cell r="K8">
            <v>2011</v>
          </cell>
          <cell r="L8" t="str">
            <v>1st qtr.</v>
          </cell>
          <cell r="M8" t="str">
            <v>2nd qtr.</v>
          </cell>
          <cell r="N8" t="str">
            <v>3rd qtr.</v>
          </cell>
          <cell r="O8" t="str">
            <v>4th qtr.</v>
          </cell>
          <cell r="P8">
            <v>2012</v>
          </cell>
        </row>
        <row r="9">
          <cell r="A9" t="str">
            <v>Begin balance</v>
          </cell>
        </row>
        <row r="10">
          <cell r="A10" t="str">
            <v>Credit/Debit</v>
          </cell>
          <cell r="B10">
            <v>4834741.7700000107</v>
          </cell>
          <cell r="C10">
            <v>8823277.5812000111</v>
          </cell>
          <cell r="D10">
            <v>10952115.759050012</v>
          </cell>
          <cell r="E10">
            <v>13080953.936900012</v>
          </cell>
          <cell r="F10">
            <v>15209792.114750013</v>
          </cell>
          <cell r="G10">
            <v>15209792.114750013</v>
          </cell>
          <cell r="H10">
            <v>18753194.645698346</v>
          </cell>
          <cell r="I10">
            <v>22643204.06768585</v>
          </cell>
          <cell r="J10">
            <v>26533213.489673354</v>
          </cell>
          <cell r="K10">
            <v>30423222.911660854</v>
          </cell>
          <cell r="L10">
            <v>30423222.911660854</v>
          </cell>
          <cell r="M10">
            <v>36139985.076177008</v>
          </cell>
          <cell r="N10">
            <v>42833482.953547284</v>
          </cell>
          <cell r="O10">
            <v>49526980.83091756</v>
          </cell>
          <cell r="P10">
            <v>56220478.708287835</v>
          </cell>
        </row>
        <row r="11">
          <cell r="A11" t="str">
            <v>Income (Cash in)</v>
          </cell>
        </row>
        <row r="12">
          <cell r="A12" t="str">
            <v>Net results</v>
          </cell>
          <cell r="B12">
            <v>6444713.7511166688</v>
          </cell>
          <cell r="C12">
            <v>6289725.5361833349</v>
          </cell>
          <cell r="D12">
            <v>6283475.5361833349</v>
          </cell>
          <cell r="E12">
            <v>6277225.5361833349</v>
          </cell>
          <cell r="F12">
            <v>25295140.359666675</v>
          </cell>
          <cell r="G12">
            <v>8567270.549282087</v>
          </cell>
          <cell r="H12">
            <v>8572487.9898183085</v>
          </cell>
          <cell r="I12">
            <v>8579587.5999339651</v>
          </cell>
          <cell r="J12">
            <v>8587194.104132155</v>
          </cell>
          <cell r="K12">
            <v>34306540.243166514</v>
          </cell>
          <cell r="L12">
            <v>12247991.787646493</v>
          </cell>
          <cell r="M12">
            <v>12259546.890857028</v>
          </cell>
          <cell r="N12">
            <v>12272058.148066733</v>
          </cell>
          <cell r="O12">
            <v>12285190.550217846</v>
          </cell>
          <cell r="P12">
            <v>49064787.376788102</v>
          </cell>
        </row>
        <row r="13">
          <cell r="A13" t="str">
            <v>Plus:</v>
          </cell>
        </row>
        <row r="14">
          <cell r="A14" t="str">
            <v>Depreciation &amp; amortization</v>
          </cell>
          <cell r="B14">
            <v>1368055.1416666666</v>
          </cell>
          <cell r="C14">
            <v>1374305.1416666664</v>
          </cell>
          <cell r="D14">
            <v>1380555.1416666666</v>
          </cell>
          <cell r="E14">
            <v>1386805.1416666664</v>
          </cell>
          <cell r="F14">
            <v>5509720.5666666664</v>
          </cell>
          <cell r="G14">
            <v>1393055.1416666664</v>
          </cell>
          <cell r="H14">
            <v>1399305.1416666664</v>
          </cell>
          <cell r="I14">
            <v>1405555.1416666664</v>
          </cell>
          <cell r="J14">
            <v>1411805.1416666664</v>
          </cell>
          <cell r="K14">
            <v>5609720.5666666655</v>
          </cell>
          <cell r="L14">
            <v>1418055.1416666661</v>
          </cell>
          <cell r="M14">
            <v>1424305.1416666664</v>
          </cell>
          <cell r="N14">
            <v>1430555.1416666664</v>
          </cell>
          <cell r="O14">
            <v>1436805.1416666661</v>
          </cell>
          <cell r="P14">
            <v>5709720.5666666646</v>
          </cell>
        </row>
        <row r="15">
          <cell r="A15" t="str">
            <v>Adjustment accounts payable</v>
          </cell>
          <cell r="B15">
            <v>-18923250.571583334</v>
          </cell>
          <cell r="C15">
            <v>0</v>
          </cell>
          <cell r="D15">
            <v>0</v>
          </cell>
          <cell r="E15">
            <v>0</v>
          </cell>
          <cell r="F15">
            <v>-18923250.571583334</v>
          </cell>
          <cell r="G15">
            <v>-47808.650272499537</v>
          </cell>
          <cell r="H15">
            <v>0</v>
          </cell>
          <cell r="I15">
            <v>0</v>
          </cell>
          <cell r="J15">
            <v>0</v>
          </cell>
          <cell r="K15">
            <v>-47808.650272499537</v>
          </cell>
          <cell r="L15">
            <v>27508.979729208397</v>
          </cell>
          <cell r="M15">
            <v>0</v>
          </cell>
          <cell r="N15">
            <v>0</v>
          </cell>
          <cell r="O15">
            <v>0</v>
          </cell>
          <cell r="P15">
            <v>27508.979729208397</v>
          </cell>
        </row>
        <row r="16">
          <cell r="A16" t="str">
            <v>Adjustment suppliers' credit</v>
          </cell>
          <cell r="B16">
            <v>-9032242.5099999998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Capital input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Short term loans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Long term loans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 t="str">
            <v>Other short term loans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Other long term loans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Subtotal</v>
          </cell>
          <cell r="B22">
            <v>-20142724.1888</v>
          </cell>
          <cell r="C22">
            <v>7664030.6778500015</v>
          </cell>
          <cell r="D22">
            <v>7664030.6778500015</v>
          </cell>
          <cell r="E22">
            <v>7664030.6778500015</v>
          </cell>
          <cell r="F22">
            <v>11881610.354750007</v>
          </cell>
          <cell r="G22">
            <v>9912517.0406762529</v>
          </cell>
          <cell r="H22">
            <v>9971793.1314849742</v>
          </cell>
          <cell r="I22">
            <v>9985142.7416006308</v>
          </cell>
          <cell r="J22">
            <v>9998999.2457988206</v>
          </cell>
          <cell r="K22">
            <v>39868452.15956068</v>
          </cell>
          <cell r="L22">
            <v>13693555.909042368</v>
          </cell>
          <cell r="M22">
            <v>13683852.032523694</v>
          </cell>
          <cell r="N22">
            <v>13702613.289733399</v>
          </cell>
          <cell r="O22">
            <v>13721995.691884512</v>
          </cell>
          <cell r="P22">
            <v>54802016.92318397</v>
          </cell>
        </row>
        <row r="23">
          <cell r="A23" t="str">
            <v>Less:</v>
          </cell>
        </row>
        <row r="24">
          <cell r="A24" t="str">
            <v>Leasehold Improvements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Office equipment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Furniture &amp; Fixtures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Machinery/Plant</v>
          </cell>
          <cell r="B27">
            <v>250000</v>
          </cell>
          <cell r="C27">
            <v>250000</v>
          </cell>
          <cell r="D27">
            <v>250000</v>
          </cell>
          <cell r="E27">
            <v>250000</v>
          </cell>
          <cell r="F27">
            <v>1000000</v>
          </cell>
          <cell r="G27">
            <v>250000</v>
          </cell>
          <cell r="H27">
            <v>250000</v>
          </cell>
          <cell r="I27">
            <v>250000</v>
          </cell>
          <cell r="J27">
            <v>250000</v>
          </cell>
          <cell r="K27">
            <v>1000000</v>
          </cell>
          <cell r="L27">
            <v>250000</v>
          </cell>
          <cell r="M27">
            <v>250000</v>
          </cell>
          <cell r="N27">
            <v>250000</v>
          </cell>
          <cell r="O27">
            <v>250000</v>
          </cell>
          <cell r="P27">
            <v>1000000</v>
          </cell>
        </row>
        <row r="28">
          <cell r="A28" t="str">
            <v>Vehicles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Goodwill &amp; Intangibles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Non-depreciable assets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Adjustment inventory/stock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Adjustment accounts receivable</v>
          </cell>
          <cell r="B32">
            <v>-23492261</v>
          </cell>
          <cell r="C32">
            <v>0</v>
          </cell>
          <cell r="D32">
            <v>0</v>
          </cell>
          <cell r="E32">
            <v>0</v>
          </cell>
          <cell r="F32">
            <v>-23492261</v>
          </cell>
          <cell r="G32">
            <v>606712.16666666605</v>
          </cell>
          <cell r="H32">
            <v>0</v>
          </cell>
          <cell r="I32">
            <v>0</v>
          </cell>
          <cell r="J32">
            <v>0</v>
          </cell>
          <cell r="K32">
            <v>606712.16666666605</v>
          </cell>
          <cell r="L32">
            <v>1638234.4416666701</v>
          </cell>
          <cell r="M32">
            <v>0</v>
          </cell>
          <cell r="N32">
            <v>0</v>
          </cell>
          <cell r="O32">
            <v>0</v>
          </cell>
          <cell r="P32">
            <v>1638234.4416666701</v>
          </cell>
        </row>
        <row r="33">
          <cell r="A33" t="str">
            <v>Short term loans repayment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Long term loans repayment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227209.84306124999</v>
          </cell>
          <cell r="H34">
            <v>351576.58449747215</v>
          </cell>
          <cell r="I34">
            <v>364926.1946131271</v>
          </cell>
          <cell r="J34">
            <v>378782.69881131814</v>
          </cell>
          <cell r="K34">
            <v>1322495.3209831673</v>
          </cell>
          <cell r="L34">
            <v>608352.17785954673</v>
          </cell>
          <cell r="M34">
            <v>733571.67390341475</v>
          </cell>
          <cell r="N34">
            <v>752332.93111312075</v>
          </cell>
          <cell r="O34">
            <v>771715.33326423354</v>
          </cell>
          <cell r="P34">
            <v>2865972.1161403158</v>
          </cell>
        </row>
        <row r="35">
          <cell r="A35" t="str">
            <v>Other short term loans repayment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Other long term debts repayment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Change in other current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Income tax prepayment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Income tax payment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Sales tax payments/refunds</v>
          </cell>
          <cell r="B40">
            <v>0</v>
          </cell>
          <cell r="C40">
            <v>5285192.5</v>
          </cell>
          <cell r="D40">
            <v>5285192.5</v>
          </cell>
          <cell r="E40">
            <v>5285192.5</v>
          </cell>
          <cell r="F40">
            <v>15855577.5</v>
          </cell>
          <cell r="G40">
            <v>5285192.5</v>
          </cell>
          <cell r="H40">
            <v>5480207.125</v>
          </cell>
          <cell r="I40">
            <v>5480207.125</v>
          </cell>
          <cell r="J40">
            <v>5480207.125</v>
          </cell>
          <cell r="K40">
            <v>21725813.875</v>
          </cell>
          <cell r="L40">
            <v>5480207.125</v>
          </cell>
          <cell r="M40">
            <v>6006782.4812500002</v>
          </cell>
          <cell r="N40">
            <v>6006782.4812500002</v>
          </cell>
          <cell r="O40">
            <v>6006782.4812500002</v>
          </cell>
          <cell r="P40">
            <v>23500554.568749998</v>
          </cell>
        </row>
        <row r="41">
          <cell r="A41" t="str">
            <v>Dividends</v>
          </cell>
          <cell r="B41">
            <v>-888999</v>
          </cell>
          <cell r="C41">
            <v>0</v>
          </cell>
          <cell r="D41">
            <v>0</v>
          </cell>
          <cell r="E41">
            <v>0</v>
          </cell>
          <cell r="F41">
            <v>-888999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Private drawings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Subtotal</v>
          </cell>
          <cell r="B43">
            <v>-24131260</v>
          </cell>
          <cell r="C43">
            <v>5535192.5</v>
          </cell>
          <cell r="D43">
            <v>5535192.5</v>
          </cell>
          <cell r="E43">
            <v>5535192.5</v>
          </cell>
          <cell r="F43">
            <v>-7525682.5</v>
          </cell>
          <cell r="G43">
            <v>6369114.5097279157</v>
          </cell>
          <cell r="H43">
            <v>6081783.7094974723</v>
          </cell>
          <cell r="I43">
            <v>6095133.319613127</v>
          </cell>
          <cell r="J43">
            <v>6108989.8238113178</v>
          </cell>
          <cell r="K43">
            <v>24655021.362649832</v>
          </cell>
          <cell r="L43">
            <v>7976793.7445262168</v>
          </cell>
          <cell r="M43">
            <v>6990354.1551534152</v>
          </cell>
          <cell r="N43">
            <v>7009115.4123631213</v>
          </cell>
          <cell r="O43">
            <v>7028497.8145142337</v>
          </cell>
          <cell r="P43">
            <v>29004761.126556985</v>
          </cell>
        </row>
        <row r="44">
          <cell r="A44" t="str">
            <v>End balance</v>
          </cell>
        </row>
        <row r="45">
          <cell r="A45" t="str">
            <v>Credit/Debit</v>
          </cell>
          <cell r="B45">
            <v>8823277.5812000111</v>
          </cell>
          <cell r="C45">
            <v>10952115.759050012</v>
          </cell>
          <cell r="D45">
            <v>13080953.936900012</v>
          </cell>
          <cell r="E45">
            <v>15209792.114750013</v>
          </cell>
          <cell r="F45">
            <v>15209792.114750013</v>
          </cell>
          <cell r="G45">
            <v>18753194.645698346</v>
          </cell>
          <cell r="H45">
            <v>22643204.06768585</v>
          </cell>
          <cell r="I45">
            <v>26533213.489673354</v>
          </cell>
          <cell r="J45">
            <v>30423222.911660854</v>
          </cell>
          <cell r="K45">
            <v>30423222.911660854</v>
          </cell>
          <cell r="L45">
            <v>36139985.076177008</v>
          </cell>
          <cell r="M45">
            <v>42833482.953547284</v>
          </cell>
          <cell r="N45">
            <v>49526980.83091756</v>
          </cell>
          <cell r="O45">
            <v>56220478.708287835</v>
          </cell>
          <cell r="P45">
            <v>56220478.708287835</v>
          </cell>
        </row>
      </sheetData>
      <sheetData sheetId="27">
        <row r="7">
          <cell r="A7" t="str">
            <v>(CAD$)</v>
          </cell>
          <cell r="G7" t="str">
            <v>West Mountain / Quantum Murray LP</v>
          </cell>
        </row>
        <row r="8">
          <cell r="A8" t="str">
            <v>Year</v>
          </cell>
          <cell r="B8">
            <v>2010</v>
          </cell>
          <cell r="C8">
            <v>2011</v>
          </cell>
          <cell r="D8">
            <v>2012</v>
          </cell>
          <cell r="E8">
            <v>2013</v>
          </cell>
          <cell r="F8">
            <v>2014</v>
          </cell>
          <cell r="G8" t="str">
            <v>Total</v>
          </cell>
        </row>
        <row r="9">
          <cell r="A9" t="str">
            <v>Begin balance</v>
          </cell>
        </row>
        <row r="10">
          <cell r="A10" t="str">
            <v>Credit/Debit</v>
          </cell>
          <cell r="B10">
            <v>4834741.7700000107</v>
          </cell>
          <cell r="C10">
            <v>15209792.114750015</v>
          </cell>
          <cell r="D10">
            <v>30423222.911660869</v>
          </cell>
          <cell r="E10">
            <v>56220478.708287843</v>
          </cell>
          <cell r="F10">
            <v>90184077.155573249</v>
          </cell>
        </row>
        <row r="11">
          <cell r="A11" t="str">
            <v>Income (Cash in)</v>
          </cell>
        </row>
        <row r="12">
          <cell r="A12" t="str">
            <v>Net results</v>
          </cell>
          <cell r="B12">
            <v>25295140.359666672</v>
          </cell>
          <cell r="C12">
            <v>34306540.243166514</v>
          </cell>
          <cell r="D12">
            <v>49064787.376788095</v>
          </cell>
          <cell r="E12">
            <v>57399710.48882404</v>
          </cell>
          <cell r="F12">
            <v>66914121.538759686</v>
          </cell>
          <cell r="G12">
            <v>232980300.00720498</v>
          </cell>
        </row>
        <row r="13">
          <cell r="A13" t="str">
            <v>Plus:</v>
          </cell>
        </row>
        <row r="14">
          <cell r="A14" t="str">
            <v>Depreciation &amp; amortization</v>
          </cell>
          <cell r="B14">
            <v>5509720.5666666664</v>
          </cell>
          <cell r="C14">
            <v>5609720.5666666664</v>
          </cell>
          <cell r="D14">
            <v>5709720.5666666646</v>
          </cell>
          <cell r="E14">
            <v>5855553.8999999985</v>
          </cell>
          <cell r="F14">
            <v>5955553.8999999985</v>
          </cell>
          <cell r="G14">
            <v>28640269.499999993</v>
          </cell>
        </row>
        <row r="15">
          <cell r="A15" t="str">
            <v>Adjustment accounts payable</v>
          </cell>
          <cell r="B15">
            <v>-18923250.571583334</v>
          </cell>
          <cell r="C15">
            <v>-47808.650272499537</v>
          </cell>
          <cell r="D15">
            <v>27508.979729208397</v>
          </cell>
          <cell r="E15">
            <v>28464.636268660426</v>
          </cell>
          <cell r="F15">
            <v>29497.530934284907</v>
          </cell>
          <cell r="G15">
            <v>-18885588.074923679</v>
          </cell>
        </row>
        <row r="16">
          <cell r="A16" t="str">
            <v>Adjustment suppliers' credit</v>
          </cell>
          <cell r="B16">
            <v>-9032242.5099999998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-9032242.5099999998</v>
          </cell>
        </row>
        <row r="17">
          <cell r="A17" t="str">
            <v>Capital input</v>
          </cell>
          <cell r="B17">
            <v>0</v>
          </cell>
          <cell r="C17">
            <v>0</v>
          </cell>
          <cell r="D17">
            <v>0</v>
          </cell>
          <cell r="G17">
            <v>0</v>
          </cell>
        </row>
        <row r="18">
          <cell r="A18" t="str">
            <v>Short term loans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Long term loans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Other short term loans</v>
          </cell>
          <cell r="B20">
            <v>0</v>
          </cell>
          <cell r="C20">
            <v>0</v>
          </cell>
          <cell r="D20">
            <v>0</v>
          </cell>
          <cell r="G20">
            <v>0</v>
          </cell>
        </row>
        <row r="21">
          <cell r="A21" t="str">
            <v>Other long term loans</v>
          </cell>
          <cell r="B21">
            <v>0</v>
          </cell>
          <cell r="C21">
            <v>0</v>
          </cell>
          <cell r="D21">
            <v>0</v>
          </cell>
          <cell r="G21">
            <v>0</v>
          </cell>
        </row>
        <row r="22">
          <cell r="A22" t="str">
            <v>Subtotal</v>
          </cell>
          <cell r="B22">
            <v>2849367.8447500039</v>
          </cell>
          <cell r="C22">
            <v>39868452.159560688</v>
          </cell>
          <cell r="D22">
            <v>54802016.923183963</v>
          </cell>
          <cell r="E22">
            <v>63283729.025092699</v>
          </cell>
          <cell r="F22">
            <v>72899172.969693974</v>
          </cell>
          <cell r="G22">
            <v>233702738.92228132</v>
          </cell>
        </row>
        <row r="23">
          <cell r="A23" t="str">
            <v>Less:</v>
          </cell>
        </row>
        <row r="24">
          <cell r="A24" t="str">
            <v>Leasehold Improvements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Office equipment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Furniture &amp; Fixtures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Machinery/Plant</v>
          </cell>
          <cell r="B27">
            <v>1000000.0000000001</v>
          </cell>
          <cell r="C27">
            <v>1000000.0000000001</v>
          </cell>
          <cell r="D27">
            <v>1000000.0000000001</v>
          </cell>
          <cell r="E27">
            <v>1000000</v>
          </cell>
          <cell r="F27">
            <v>1000000</v>
          </cell>
          <cell r="G27">
            <v>5000000</v>
          </cell>
        </row>
        <row r="28">
          <cell r="A28" t="str">
            <v>Vehicles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Goodwill &amp; Intangibles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Non-depreciable assets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Adjustment inventory/stock</v>
          </cell>
          <cell r="B31">
            <v>0</v>
          </cell>
          <cell r="C31">
            <v>0</v>
          </cell>
          <cell r="D31">
            <v>0</v>
          </cell>
          <cell r="E31">
            <v>-9093280</v>
          </cell>
          <cell r="F31">
            <v>0</v>
          </cell>
          <cell r="G31">
            <v>-9093280</v>
          </cell>
        </row>
        <row r="32">
          <cell r="A32" t="str">
            <v>Adjustment accounts receivable</v>
          </cell>
          <cell r="B32">
            <v>-23492261</v>
          </cell>
          <cell r="C32">
            <v>606712.16666666605</v>
          </cell>
          <cell r="D32">
            <v>1638234.4416666701</v>
          </cell>
          <cell r="E32">
            <v>8318849.4729341343</v>
          </cell>
          <cell r="F32">
            <v>2719942.8385001235</v>
          </cell>
          <cell r="G32">
            <v>-10208522.080232408</v>
          </cell>
        </row>
        <row r="33">
          <cell r="A33" t="str">
            <v>Short term loans repayment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Long term loans repayment</v>
          </cell>
          <cell r="B34">
            <v>0</v>
          </cell>
          <cell r="C34">
            <v>1322495.3209831673</v>
          </cell>
          <cell r="D34">
            <v>2865972.1161403158</v>
          </cell>
          <cell r="E34">
            <v>3293919.8118009269</v>
          </cell>
          <cell r="F34">
            <v>3659996.5544805396</v>
          </cell>
          <cell r="G34">
            <v>11142383.80340495</v>
          </cell>
        </row>
        <row r="35">
          <cell r="A35" t="str">
            <v>Other short term loans repayment</v>
          </cell>
          <cell r="B35">
            <v>0</v>
          </cell>
          <cell r="C35">
            <v>0</v>
          </cell>
          <cell r="D35">
            <v>0</v>
          </cell>
          <cell r="G35">
            <v>0</v>
          </cell>
        </row>
        <row r="36">
          <cell r="A36" t="str">
            <v>Other long term debts repayment</v>
          </cell>
          <cell r="B36">
            <v>0</v>
          </cell>
          <cell r="C36">
            <v>0</v>
          </cell>
          <cell r="D36">
            <v>0</v>
          </cell>
          <cell r="G36">
            <v>0</v>
          </cell>
        </row>
        <row r="37">
          <cell r="A37" t="str">
            <v>Change in other current assets</v>
          </cell>
          <cell r="B37">
            <v>0</v>
          </cell>
          <cell r="C37">
            <v>0</v>
          </cell>
          <cell r="D37">
            <v>0</v>
          </cell>
          <cell r="G37">
            <v>0</v>
          </cell>
        </row>
        <row r="38">
          <cell r="A38" t="str">
            <v>Income tax prepayment</v>
          </cell>
          <cell r="B38">
            <v>0</v>
          </cell>
          <cell r="C38">
            <v>0</v>
          </cell>
          <cell r="D38">
            <v>0</v>
          </cell>
          <cell r="G38">
            <v>0</v>
          </cell>
        </row>
        <row r="39">
          <cell r="A39" t="str">
            <v>Income tax payment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Sales tax payments/refunds</v>
          </cell>
          <cell r="B40">
            <v>15855577.5</v>
          </cell>
          <cell r="C40">
            <v>21725813.875</v>
          </cell>
          <cell r="D40">
            <v>23500554.568749998</v>
          </cell>
          <cell r="E40">
            <v>25800641.293072239</v>
          </cell>
          <cell r="F40">
            <v>28386234.120630447</v>
          </cell>
          <cell r="G40">
            <v>115268821.35745268</v>
          </cell>
        </row>
        <row r="41">
          <cell r="A41" t="str">
            <v>Dividends</v>
          </cell>
          <cell r="B41">
            <v>-888999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-888999</v>
          </cell>
        </row>
        <row r="42">
          <cell r="A42" t="str">
            <v>Private drawings</v>
          </cell>
          <cell r="B42">
            <v>0</v>
          </cell>
          <cell r="C42">
            <v>0</v>
          </cell>
          <cell r="D42">
            <v>0</v>
          </cell>
          <cell r="G42">
            <v>0</v>
          </cell>
        </row>
        <row r="43">
          <cell r="A43" t="str">
            <v>Subtotal</v>
          </cell>
          <cell r="B43">
            <v>-7525682.5</v>
          </cell>
          <cell r="C43">
            <v>24655021.362649832</v>
          </cell>
          <cell r="D43">
            <v>29004761.126556985</v>
          </cell>
          <cell r="E43">
            <v>29320130.5778073</v>
          </cell>
          <cell r="F43">
            <v>35766173.513611108</v>
          </cell>
          <cell r="G43">
            <v>111220404.08062524</v>
          </cell>
        </row>
        <row r="44">
          <cell r="A44" t="str">
            <v>End balance</v>
          </cell>
        </row>
        <row r="45">
          <cell r="A45" t="str">
            <v>Credit/Debit</v>
          </cell>
          <cell r="B45">
            <v>15209792.114750015</v>
          </cell>
          <cell r="C45">
            <v>30423222.911660869</v>
          </cell>
          <cell r="D45">
            <v>56220478.708287843</v>
          </cell>
          <cell r="E45">
            <v>90184077.155573249</v>
          </cell>
          <cell r="F45">
            <v>127317076.6116561</v>
          </cell>
        </row>
        <row r="47">
          <cell r="A47" t="str">
            <v>Change in cash</v>
          </cell>
          <cell r="B47">
            <v>10375050.344750004</v>
          </cell>
          <cell r="C47">
            <v>15213430.796910854</v>
          </cell>
          <cell r="D47">
            <v>25797255.796626974</v>
          </cell>
          <cell r="E47">
            <v>33963598.447285406</v>
          </cell>
          <cell r="F47">
            <v>37132999.456082851</v>
          </cell>
          <cell r="G47">
            <v>122482334.84165609</v>
          </cell>
        </row>
      </sheetData>
      <sheetData sheetId="28">
        <row r="8">
          <cell r="A8" t="str">
            <v>(CAD$)</v>
          </cell>
          <cell r="N8" t="str">
            <v>West Mountain / Quantum Murray LP</v>
          </cell>
        </row>
        <row r="9">
          <cell r="B9" t="str">
            <v>Jun</v>
          </cell>
          <cell r="C9" t="str">
            <v>Jul</v>
          </cell>
          <cell r="D9" t="str">
            <v>Aug</v>
          </cell>
          <cell r="E9" t="str">
            <v>Sep</v>
          </cell>
          <cell r="F9" t="str">
            <v>Oct</v>
          </cell>
          <cell r="G9" t="str">
            <v>Nov</v>
          </cell>
          <cell r="H9" t="str">
            <v>Dec</v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2011</v>
          </cell>
        </row>
        <row r="10">
          <cell r="A10" t="str">
            <v>ASSETS</v>
          </cell>
        </row>
        <row r="11">
          <cell r="A11" t="str">
            <v>Current assets</v>
          </cell>
        </row>
        <row r="12">
          <cell r="A12" t="str">
            <v>Cash/Bank</v>
          </cell>
          <cell r="B12">
            <v>33684502.972666681</v>
          </cell>
          <cell r="C12">
            <v>6351934.0219166828</v>
          </cell>
          <cell r="D12">
            <v>8823277.5812000167</v>
          </cell>
          <cell r="E12">
            <v>6009428.6404833505</v>
          </cell>
          <cell r="F12">
            <v>8480772.1997666825</v>
          </cell>
          <cell r="G12">
            <v>10952115.759050015</v>
          </cell>
          <cell r="H12">
            <v>8138266.8183333492</v>
          </cell>
          <cell r="I12">
            <v>10609610.377616683</v>
          </cell>
          <cell r="J12">
            <v>13080953.936900016</v>
          </cell>
          <cell r="K12">
            <v>10267104.996183351</v>
          </cell>
          <cell r="L12">
            <v>12738448.555466684</v>
          </cell>
          <cell r="M12">
            <v>15209792.114750016</v>
          </cell>
          <cell r="N12">
            <v>15209792.114750016</v>
          </cell>
        </row>
        <row r="13">
          <cell r="A13" t="str">
            <v>Debtors/Accounts receivable</v>
          </cell>
          <cell r="B13">
            <v>16481710.000000002</v>
          </cell>
          <cell r="C13">
            <v>16481710.000000002</v>
          </cell>
          <cell r="D13">
            <v>16481710.000000002</v>
          </cell>
          <cell r="E13">
            <v>16481710.000000002</v>
          </cell>
          <cell r="F13">
            <v>16481710.000000002</v>
          </cell>
          <cell r="G13">
            <v>16481710.000000002</v>
          </cell>
          <cell r="H13">
            <v>16481710.000000002</v>
          </cell>
          <cell r="I13">
            <v>16481710.000000002</v>
          </cell>
          <cell r="J13">
            <v>16481710.000000002</v>
          </cell>
          <cell r="K13">
            <v>16481710.000000002</v>
          </cell>
          <cell r="L13">
            <v>16481710.000000002</v>
          </cell>
          <cell r="M13">
            <v>16481710.000000002</v>
          </cell>
          <cell r="N13">
            <v>16481710.000000002</v>
          </cell>
        </row>
        <row r="14">
          <cell r="A14" t="str">
            <v>Stock/Inventory</v>
          </cell>
          <cell r="B14">
            <v>9093280</v>
          </cell>
          <cell r="C14">
            <v>9093280</v>
          </cell>
          <cell r="D14">
            <v>9093280</v>
          </cell>
          <cell r="E14">
            <v>9093280</v>
          </cell>
          <cell r="F14">
            <v>9093280</v>
          </cell>
          <cell r="G14">
            <v>9093280</v>
          </cell>
          <cell r="H14">
            <v>9093280</v>
          </cell>
          <cell r="I14">
            <v>9093280</v>
          </cell>
          <cell r="J14">
            <v>9093280</v>
          </cell>
          <cell r="K14">
            <v>9093280</v>
          </cell>
          <cell r="L14">
            <v>9093280</v>
          </cell>
          <cell r="M14">
            <v>9093280</v>
          </cell>
          <cell r="N14">
            <v>9093280</v>
          </cell>
        </row>
        <row r="15">
          <cell r="A15" t="str">
            <v>Other</v>
          </cell>
          <cell r="B15">
            <v>1336644</v>
          </cell>
          <cell r="C15">
            <v>1336644</v>
          </cell>
          <cell r="D15">
            <v>1336644</v>
          </cell>
          <cell r="E15">
            <v>1336644</v>
          </cell>
          <cell r="F15">
            <v>1336644</v>
          </cell>
          <cell r="G15">
            <v>1336644</v>
          </cell>
          <cell r="H15">
            <v>1336644</v>
          </cell>
          <cell r="I15">
            <v>1336644</v>
          </cell>
          <cell r="J15">
            <v>1336644</v>
          </cell>
          <cell r="K15">
            <v>1336644</v>
          </cell>
          <cell r="L15">
            <v>1336644</v>
          </cell>
          <cell r="M15">
            <v>1336644</v>
          </cell>
          <cell r="N15">
            <v>1336644</v>
          </cell>
        </row>
        <row r="16">
          <cell r="B16">
            <v>60596136.972666681</v>
          </cell>
          <cell r="C16">
            <v>33263568.021916684</v>
          </cell>
          <cell r="D16">
            <v>35734911.581200019</v>
          </cell>
          <cell r="E16">
            <v>32921062.640483353</v>
          </cell>
          <cell r="F16">
            <v>35392406.199766681</v>
          </cell>
          <cell r="G16">
            <v>37863749.759050019</v>
          </cell>
          <cell r="H16">
            <v>35049900.81833335</v>
          </cell>
          <cell r="I16">
            <v>37521244.377616689</v>
          </cell>
          <cell r="J16">
            <v>39992587.93690002</v>
          </cell>
          <cell r="K16">
            <v>37178738.996183351</v>
          </cell>
          <cell r="L16">
            <v>39650082.555466682</v>
          </cell>
          <cell r="M16">
            <v>42121426.11475002</v>
          </cell>
          <cell r="N16">
            <v>42121426.11475002</v>
          </cell>
        </row>
        <row r="17">
          <cell r="A17" t="str">
            <v>Fixed assets</v>
          </cell>
        </row>
        <row r="18">
          <cell r="A18" t="str">
            <v>Leasehold Improvements</v>
          </cell>
          <cell r="B18">
            <v>4778672</v>
          </cell>
          <cell r="C18">
            <v>4778672</v>
          </cell>
          <cell r="D18">
            <v>4778672</v>
          </cell>
          <cell r="E18">
            <v>4778672</v>
          </cell>
          <cell r="F18">
            <v>4778672</v>
          </cell>
          <cell r="G18">
            <v>4778672</v>
          </cell>
          <cell r="H18">
            <v>4778672</v>
          </cell>
          <cell r="I18">
            <v>4778672</v>
          </cell>
          <cell r="J18">
            <v>4778672</v>
          </cell>
          <cell r="K18">
            <v>4778672</v>
          </cell>
          <cell r="L18">
            <v>4778672</v>
          </cell>
          <cell r="M18">
            <v>4778672</v>
          </cell>
          <cell r="N18">
            <v>4778672</v>
          </cell>
        </row>
        <row r="19">
          <cell r="A19" t="str">
            <v>Office equipment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Furniture &amp; Fixtures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Machinery/Plant</v>
          </cell>
          <cell r="B21">
            <v>31505027.333333332</v>
          </cell>
          <cell r="C21">
            <v>31588360.666666664</v>
          </cell>
          <cell r="D21">
            <v>31671693.999999996</v>
          </cell>
          <cell r="E21">
            <v>31755027.333333328</v>
          </cell>
          <cell r="F21">
            <v>31838360.66666666</v>
          </cell>
          <cell r="G21">
            <v>31921693.999999993</v>
          </cell>
          <cell r="H21">
            <v>32005027.333333325</v>
          </cell>
          <cell r="I21">
            <v>32088360.666666657</v>
          </cell>
          <cell r="J21">
            <v>32171693.999999989</v>
          </cell>
          <cell r="K21">
            <v>32255027.333333321</v>
          </cell>
          <cell r="L21">
            <v>32338360.666666653</v>
          </cell>
          <cell r="M21">
            <v>32421693.999999985</v>
          </cell>
          <cell r="N21">
            <v>32421693.999999985</v>
          </cell>
        </row>
        <row r="22">
          <cell r="A22" t="str">
            <v>Vehicles</v>
          </cell>
          <cell r="B22">
            <v>52897</v>
          </cell>
          <cell r="C22">
            <v>52897</v>
          </cell>
          <cell r="D22">
            <v>52897</v>
          </cell>
          <cell r="E22">
            <v>52897</v>
          </cell>
          <cell r="F22">
            <v>52897</v>
          </cell>
          <cell r="G22">
            <v>52897</v>
          </cell>
          <cell r="H22">
            <v>52897</v>
          </cell>
          <cell r="I22">
            <v>52897</v>
          </cell>
          <cell r="J22">
            <v>52897</v>
          </cell>
          <cell r="K22">
            <v>52897</v>
          </cell>
          <cell r="L22">
            <v>52897</v>
          </cell>
          <cell r="M22">
            <v>52897</v>
          </cell>
          <cell r="N22">
            <v>52897</v>
          </cell>
        </row>
        <row r="23">
          <cell r="A23" t="str">
            <v>Goodwill &amp; Intangibles</v>
          </cell>
          <cell r="B23">
            <v>51929463</v>
          </cell>
          <cell r="C23">
            <v>51929463</v>
          </cell>
          <cell r="D23">
            <v>51929463</v>
          </cell>
          <cell r="E23">
            <v>51929463</v>
          </cell>
          <cell r="F23">
            <v>51929463</v>
          </cell>
          <cell r="G23">
            <v>51929463</v>
          </cell>
          <cell r="H23">
            <v>51929463</v>
          </cell>
          <cell r="I23">
            <v>51929463</v>
          </cell>
          <cell r="J23">
            <v>51929463</v>
          </cell>
          <cell r="K23">
            <v>51929463</v>
          </cell>
          <cell r="L23">
            <v>51929463</v>
          </cell>
          <cell r="M23">
            <v>51929463</v>
          </cell>
          <cell r="N23">
            <v>51929463</v>
          </cell>
        </row>
        <row r="24">
          <cell r="A24" t="str">
            <v>Non-depreciable assets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Less: Accumulated depreciation</v>
          </cell>
          <cell r="B25">
            <v>34029613.936111107</v>
          </cell>
          <cell r="C25">
            <v>34485632.316666663</v>
          </cell>
          <cell r="D25">
            <v>34942345.141666666</v>
          </cell>
          <cell r="E25">
            <v>35399752.411111109</v>
          </cell>
          <cell r="F25">
            <v>35857854.125</v>
          </cell>
          <cell r="G25">
            <v>36316650.283333331</v>
          </cell>
          <cell r="H25">
            <v>36776140.88611111</v>
          </cell>
          <cell r="I25">
            <v>37236325.93333333</v>
          </cell>
          <cell r="J25">
            <v>37697205.424999997</v>
          </cell>
          <cell r="K25">
            <v>38158779.361111104</v>
          </cell>
          <cell r="L25">
            <v>38621047.74166666</v>
          </cell>
          <cell r="M25">
            <v>39084010.566666663</v>
          </cell>
          <cell r="N25">
            <v>39084010.566666663</v>
          </cell>
        </row>
        <row r="26">
          <cell r="B26">
            <v>54236445.397222221</v>
          </cell>
          <cell r="C26">
            <v>53863760.349999994</v>
          </cell>
          <cell r="D26">
            <v>53490380.858333334</v>
          </cell>
          <cell r="E26">
            <v>53116306.922222219</v>
          </cell>
          <cell r="F26">
            <v>52741538.541666657</v>
          </cell>
          <cell r="G26">
            <v>52366075.716666669</v>
          </cell>
          <cell r="H26">
            <v>51989918.447222218</v>
          </cell>
          <cell r="I26">
            <v>51613066.733333327</v>
          </cell>
          <cell r="J26">
            <v>51235520.574999988</v>
          </cell>
          <cell r="K26">
            <v>50857279.972222209</v>
          </cell>
          <cell r="L26">
            <v>50478344.924999997</v>
          </cell>
          <cell r="M26">
            <v>50098715.433333322</v>
          </cell>
          <cell r="N26">
            <v>50098715.433333322</v>
          </cell>
        </row>
        <row r="27">
          <cell r="A27" t="str">
            <v>TOTAL ASSETS</v>
          </cell>
          <cell r="B27">
            <v>114832582.3698889</v>
          </cell>
          <cell r="C27">
            <v>87127328.371916682</v>
          </cell>
          <cell r="D27">
            <v>89225292.439533353</v>
          </cell>
          <cell r="E27">
            <v>86037369.562705576</v>
          </cell>
          <cell r="F27">
            <v>88133944.741433337</v>
          </cell>
          <cell r="G27">
            <v>90229825.47571668</v>
          </cell>
          <cell r="H27">
            <v>87039819.265555575</v>
          </cell>
          <cell r="I27">
            <v>89134311.110950008</v>
          </cell>
          <cell r="J27">
            <v>91228108.511900008</v>
          </cell>
          <cell r="K27">
            <v>88036018.96840556</v>
          </cell>
          <cell r="L27">
            <v>90128427.480466679</v>
          </cell>
          <cell r="M27">
            <v>92220141.548083335</v>
          </cell>
          <cell r="N27">
            <v>92220141.548083335</v>
          </cell>
        </row>
        <row r="29">
          <cell r="A29" t="str">
            <v>CAPITAL AND LIABILITIES</v>
          </cell>
        </row>
        <row r="30">
          <cell r="A30" t="str">
            <v>Owners' equity</v>
          </cell>
        </row>
        <row r="31">
          <cell r="A31" t="str">
            <v>Proprietary capital</v>
          </cell>
          <cell r="B31">
            <v>112599698.12</v>
          </cell>
          <cell r="C31">
            <v>112599698.12</v>
          </cell>
          <cell r="D31">
            <v>112599698.12</v>
          </cell>
          <cell r="E31">
            <v>112599698.12</v>
          </cell>
          <cell r="F31">
            <v>112599698.12</v>
          </cell>
          <cell r="G31">
            <v>112599698.12</v>
          </cell>
          <cell r="H31">
            <v>112599698.12</v>
          </cell>
          <cell r="I31">
            <v>112599698.12</v>
          </cell>
          <cell r="J31">
            <v>112599698.12</v>
          </cell>
          <cell r="K31">
            <v>112599698.12</v>
          </cell>
          <cell r="L31">
            <v>112599698.12</v>
          </cell>
          <cell r="M31">
            <v>112599698.12</v>
          </cell>
          <cell r="N31">
            <v>112599698.12</v>
          </cell>
        </row>
        <row r="32">
          <cell r="A32" t="str">
            <v>Profit / Loss</v>
          </cell>
          <cell r="B32">
            <v>486360.33813888906</v>
          </cell>
          <cell r="C32">
            <v>823288.01683333376</v>
          </cell>
          <cell r="D32">
            <v>1159521.2511166674</v>
          </cell>
          <cell r="E32">
            <v>1495060.040955557</v>
          </cell>
          <cell r="F32">
            <v>1829904.3863500017</v>
          </cell>
          <cell r="G32">
            <v>2164054.2873000023</v>
          </cell>
          <cell r="H32">
            <v>2497509.743805558</v>
          </cell>
          <cell r="I32">
            <v>2830270.7558666696</v>
          </cell>
          <cell r="J32">
            <v>3162337.3234833363</v>
          </cell>
          <cell r="K32">
            <v>3493709.4466555589</v>
          </cell>
          <cell r="L32">
            <v>3824387.1253833366</v>
          </cell>
          <cell r="M32">
            <v>4154370.3596666702</v>
          </cell>
          <cell r="N32">
            <v>4154370.3596666702</v>
          </cell>
        </row>
        <row r="33">
          <cell r="A33" t="str">
            <v>Retained earnings</v>
          </cell>
          <cell r="B33">
            <v>-54790767.350000009</v>
          </cell>
          <cell r="C33">
            <v>-54790767.350000009</v>
          </cell>
          <cell r="D33">
            <v>-54790767.350000009</v>
          </cell>
          <cell r="E33">
            <v>-54790767.350000009</v>
          </cell>
          <cell r="F33">
            <v>-54790767.350000009</v>
          </cell>
          <cell r="G33">
            <v>-54790767.350000009</v>
          </cell>
          <cell r="H33">
            <v>-54790767.350000009</v>
          </cell>
          <cell r="I33">
            <v>-54790767.350000009</v>
          </cell>
          <cell r="J33">
            <v>-54790767.350000009</v>
          </cell>
          <cell r="K33">
            <v>-54790767.350000009</v>
          </cell>
          <cell r="L33">
            <v>-54790767.350000009</v>
          </cell>
          <cell r="M33">
            <v>-54790767.350000009</v>
          </cell>
          <cell r="N33">
            <v>-54790767.350000009</v>
          </cell>
        </row>
        <row r="34">
          <cell r="A34" t="str">
            <v>Dividends payable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>
            <v>58295291.108138889</v>
          </cell>
          <cell r="C35">
            <v>58632218.786833331</v>
          </cell>
          <cell r="D35">
            <v>58968452.021116659</v>
          </cell>
          <cell r="E35">
            <v>59303990.810955554</v>
          </cell>
          <cell r="F35">
            <v>59638835.156350002</v>
          </cell>
          <cell r="G35">
            <v>59972985.057300001</v>
          </cell>
          <cell r="H35">
            <v>60306440.513805553</v>
          </cell>
          <cell r="I35">
            <v>60639201.525866672</v>
          </cell>
          <cell r="J35">
            <v>60971268.093483329</v>
          </cell>
          <cell r="K35">
            <v>61302640.216655552</v>
          </cell>
          <cell r="L35">
            <v>61633317.895383328</v>
          </cell>
          <cell r="M35">
            <v>61963301.129666671</v>
          </cell>
          <cell r="N35">
            <v>61963301.129666671</v>
          </cell>
        </row>
        <row r="36">
          <cell r="A36" t="str">
            <v>Current liabilities</v>
          </cell>
        </row>
        <row r="37">
          <cell r="A37" t="str">
            <v>Creditors/Accounts payable</v>
          </cell>
          <cell r="B37">
            <v>22620089.428416666</v>
          </cell>
          <cell r="C37">
            <v>1848419.4284166666</v>
          </cell>
          <cell r="D37">
            <v>1848419.4284166666</v>
          </cell>
          <cell r="E37">
            <v>1848419.4284166666</v>
          </cell>
          <cell r="F37">
            <v>1848419.4284166666</v>
          </cell>
          <cell r="G37">
            <v>1848419.4284166666</v>
          </cell>
          <cell r="H37">
            <v>1848419.4284166666</v>
          </cell>
          <cell r="I37">
            <v>1848419.4284166666</v>
          </cell>
          <cell r="J37">
            <v>1848419.4284166666</v>
          </cell>
          <cell r="K37">
            <v>1848419.4284166666</v>
          </cell>
          <cell r="L37">
            <v>1848419.4284166666</v>
          </cell>
          <cell r="M37">
            <v>1848419.4284166666</v>
          </cell>
          <cell r="N37">
            <v>1848419.4284166666</v>
          </cell>
        </row>
        <row r="38">
          <cell r="A38" t="str">
            <v>Suppliers' credit</v>
          </cell>
          <cell r="B38">
            <v>9032242.5099999998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Sales tax</v>
          </cell>
          <cell r="B39">
            <v>1761730.8333333335</v>
          </cell>
          <cell r="C39">
            <v>3523461.666666667</v>
          </cell>
          <cell r="D39">
            <v>5285192.5</v>
          </cell>
          <cell r="E39">
            <v>1761730.833333334</v>
          </cell>
          <cell r="F39">
            <v>3523461.6666666679</v>
          </cell>
          <cell r="G39">
            <v>5285192.5000000019</v>
          </cell>
          <cell r="H39">
            <v>1761730.8333333358</v>
          </cell>
          <cell r="I39">
            <v>3523461.6666666698</v>
          </cell>
          <cell r="J39">
            <v>5285192.5000000037</v>
          </cell>
          <cell r="K39">
            <v>1761730.8333333358</v>
          </cell>
          <cell r="L39">
            <v>3523461.6666666679</v>
          </cell>
          <cell r="M39">
            <v>5285192.5</v>
          </cell>
          <cell r="N39">
            <v>5285192.5</v>
          </cell>
        </row>
        <row r="40">
          <cell r="A40" t="str">
            <v>Income tax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Short term loans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Other short term liabilities</v>
          </cell>
          <cell r="B42">
            <v>2467991</v>
          </cell>
          <cell r="C42">
            <v>2467991</v>
          </cell>
          <cell r="D42">
            <v>2467991</v>
          </cell>
          <cell r="E42">
            <v>2467991</v>
          </cell>
          <cell r="F42">
            <v>2467991</v>
          </cell>
          <cell r="G42">
            <v>2467991</v>
          </cell>
          <cell r="H42">
            <v>2467991</v>
          </cell>
          <cell r="I42">
            <v>2467991</v>
          </cell>
          <cell r="J42">
            <v>2467991</v>
          </cell>
          <cell r="K42">
            <v>2467991</v>
          </cell>
          <cell r="L42">
            <v>2467991</v>
          </cell>
          <cell r="M42">
            <v>2467991</v>
          </cell>
          <cell r="N42">
            <v>2467991</v>
          </cell>
        </row>
        <row r="43">
          <cell r="B43">
            <v>35882053.771750003</v>
          </cell>
          <cell r="C43">
            <v>7839872.0950833336</v>
          </cell>
          <cell r="D43">
            <v>9601602.9284166656</v>
          </cell>
          <cell r="E43">
            <v>6078141.2617500005</v>
          </cell>
          <cell r="F43">
            <v>7839872.0950833345</v>
          </cell>
          <cell r="G43">
            <v>9601602.9284166694</v>
          </cell>
          <cell r="H43">
            <v>6078141.2617500024</v>
          </cell>
          <cell r="I43">
            <v>7839872.0950833363</v>
          </cell>
          <cell r="J43">
            <v>9601602.9284166694</v>
          </cell>
          <cell r="K43">
            <v>6078141.2617500024</v>
          </cell>
          <cell r="L43">
            <v>7839872.0950833345</v>
          </cell>
          <cell r="M43">
            <v>9601602.9284166656</v>
          </cell>
          <cell r="N43">
            <v>9601602.9284166656</v>
          </cell>
        </row>
        <row r="44">
          <cell r="A44" t="str">
            <v>Long term liabilities</v>
          </cell>
        </row>
        <row r="45">
          <cell r="A45" t="str">
            <v>Long term loans</v>
          </cell>
          <cell r="B45">
            <v>17121464.490000002</v>
          </cell>
          <cell r="C45">
            <v>17121464.490000002</v>
          </cell>
          <cell r="D45">
            <v>17121464.490000002</v>
          </cell>
          <cell r="E45">
            <v>17121464.490000002</v>
          </cell>
          <cell r="F45">
            <v>17121464.490000002</v>
          </cell>
          <cell r="G45">
            <v>17121464.490000002</v>
          </cell>
          <cell r="H45">
            <v>17121464.490000002</v>
          </cell>
          <cell r="I45">
            <v>17121464.490000002</v>
          </cell>
          <cell r="J45">
            <v>17121464.490000002</v>
          </cell>
          <cell r="K45">
            <v>17121464.490000002</v>
          </cell>
          <cell r="L45">
            <v>17121464.490000002</v>
          </cell>
          <cell r="M45">
            <v>17121464.490000002</v>
          </cell>
          <cell r="N45">
            <v>17121464.490000002</v>
          </cell>
        </row>
        <row r="46">
          <cell r="A46" t="str">
            <v>Other long term debts</v>
          </cell>
          <cell r="B46">
            <v>3533773</v>
          </cell>
          <cell r="C46">
            <v>3533773</v>
          </cell>
          <cell r="D46">
            <v>3533773</v>
          </cell>
          <cell r="E46">
            <v>3533773</v>
          </cell>
          <cell r="F46">
            <v>3533773</v>
          </cell>
          <cell r="G46">
            <v>3533773</v>
          </cell>
          <cell r="H46">
            <v>3533773</v>
          </cell>
          <cell r="I46">
            <v>3533773</v>
          </cell>
          <cell r="J46">
            <v>3533773</v>
          </cell>
          <cell r="K46">
            <v>3533773</v>
          </cell>
          <cell r="L46">
            <v>3533773</v>
          </cell>
          <cell r="M46">
            <v>3533773</v>
          </cell>
          <cell r="N46">
            <v>3533773</v>
          </cell>
        </row>
        <row r="47">
          <cell r="B47">
            <v>20655237.490000002</v>
          </cell>
          <cell r="C47">
            <v>20655237.490000002</v>
          </cell>
          <cell r="D47">
            <v>20655237.490000002</v>
          </cell>
          <cell r="E47">
            <v>20655237.490000002</v>
          </cell>
          <cell r="F47">
            <v>20655237.490000002</v>
          </cell>
          <cell r="G47">
            <v>20655237.490000002</v>
          </cell>
          <cell r="H47">
            <v>20655237.490000002</v>
          </cell>
          <cell r="I47">
            <v>20655237.490000002</v>
          </cell>
          <cell r="J47">
            <v>20655237.490000002</v>
          </cell>
          <cell r="K47">
            <v>20655237.490000002</v>
          </cell>
          <cell r="L47">
            <v>20655237.490000002</v>
          </cell>
          <cell r="M47">
            <v>20655237.490000002</v>
          </cell>
          <cell r="N47">
            <v>20655237.490000002</v>
          </cell>
        </row>
        <row r="48">
          <cell r="A48" t="str">
            <v>TOTAL CAPITAL &amp; LIABILITIES</v>
          </cell>
          <cell r="B48">
            <v>114832582.3698889</v>
          </cell>
          <cell r="C48">
            <v>87127328.371916667</v>
          </cell>
          <cell r="D48">
            <v>89225292.439533323</v>
          </cell>
          <cell r="E48">
            <v>86037369.562705562</v>
          </cell>
          <cell r="F48">
            <v>88133944.741433352</v>
          </cell>
          <cell r="G48">
            <v>90229825.47571668</v>
          </cell>
          <cell r="H48">
            <v>87039819.265555561</v>
          </cell>
          <cell r="I48">
            <v>89134311.110950023</v>
          </cell>
          <cell r="J48">
            <v>91228108.511900008</v>
          </cell>
          <cell r="K48">
            <v>88036018.968405575</v>
          </cell>
          <cell r="L48">
            <v>90128427.480466664</v>
          </cell>
          <cell r="M48">
            <v>92220141.548083335</v>
          </cell>
          <cell r="N48">
            <v>92220141.548083335</v>
          </cell>
        </row>
        <row r="55">
          <cell r="A55" t="str">
            <v>(CAD$)</v>
          </cell>
          <cell r="N55" t="str">
            <v>West Mountain / Quantum Murray LP</v>
          </cell>
        </row>
        <row r="56">
          <cell r="B56" t="str">
            <v>Jun</v>
          </cell>
          <cell r="C56" t="str">
            <v>Jul</v>
          </cell>
          <cell r="D56" t="str">
            <v>Aug</v>
          </cell>
          <cell r="E56" t="str">
            <v>Sep</v>
          </cell>
          <cell r="F56" t="str">
            <v>Oct</v>
          </cell>
          <cell r="G56" t="str">
            <v>Nov</v>
          </cell>
          <cell r="H56" t="str">
            <v>Dec</v>
          </cell>
          <cell r="I56" t="str">
            <v>Jan</v>
          </cell>
          <cell r="J56" t="str">
            <v>Feb</v>
          </cell>
          <cell r="K56" t="str">
            <v>Mar</v>
          </cell>
          <cell r="L56" t="str">
            <v>Apr</v>
          </cell>
          <cell r="M56" t="str">
            <v>May</v>
          </cell>
          <cell r="N56" t="str">
            <v>2012</v>
          </cell>
        </row>
        <row r="57">
          <cell r="A57" t="str">
            <v>ASSETS</v>
          </cell>
        </row>
        <row r="58">
          <cell r="A58" t="str">
            <v>Current assets</v>
          </cell>
        </row>
        <row r="59">
          <cell r="A59" t="str">
            <v>Cash/Bank</v>
          </cell>
          <cell r="B59">
            <v>12506383.614373352</v>
          </cell>
          <cell r="C59">
            <v>15629789.130035855</v>
          </cell>
          <cell r="D59">
            <v>18753194.645698354</v>
          </cell>
          <cell r="E59">
            <v>16396393.036360856</v>
          </cell>
          <cell r="F59">
            <v>19519798.552023355</v>
          </cell>
          <cell r="G59">
            <v>22643204.067685857</v>
          </cell>
          <cell r="H59">
            <v>20286402.45834836</v>
          </cell>
          <cell r="I59">
            <v>23409807.974010862</v>
          </cell>
          <cell r="J59">
            <v>26533213.489673365</v>
          </cell>
          <cell r="K59">
            <v>24176411.880335864</v>
          </cell>
          <cell r="L59">
            <v>27299817.395998362</v>
          </cell>
          <cell r="M59">
            <v>30423222.911660865</v>
          </cell>
          <cell r="N59">
            <v>30423222.911660865</v>
          </cell>
        </row>
        <row r="60">
          <cell r="A60" t="str">
            <v>Debtors/Accounts receivable</v>
          </cell>
          <cell r="B60">
            <v>17088422.166666668</v>
          </cell>
          <cell r="C60">
            <v>17088422.166666668</v>
          </cell>
          <cell r="D60">
            <v>17088422.166666668</v>
          </cell>
          <cell r="E60">
            <v>17088422.166666668</v>
          </cell>
          <cell r="F60">
            <v>17088422.166666668</v>
          </cell>
          <cell r="G60">
            <v>17088422.166666668</v>
          </cell>
          <cell r="H60">
            <v>17088422.166666668</v>
          </cell>
          <cell r="I60">
            <v>17088422.166666668</v>
          </cell>
          <cell r="J60">
            <v>17088422.166666668</v>
          </cell>
          <cell r="K60">
            <v>17088422.166666668</v>
          </cell>
          <cell r="L60">
            <v>17088422.166666668</v>
          </cell>
          <cell r="M60">
            <v>17088422.166666668</v>
          </cell>
          <cell r="N60">
            <v>17088422.166666668</v>
          </cell>
        </row>
        <row r="61">
          <cell r="A61" t="str">
            <v>Stock/Inventory</v>
          </cell>
          <cell r="B61">
            <v>9093280</v>
          </cell>
          <cell r="C61">
            <v>9093280</v>
          </cell>
          <cell r="D61">
            <v>9093280</v>
          </cell>
          <cell r="E61">
            <v>9093280</v>
          </cell>
          <cell r="F61">
            <v>9093280</v>
          </cell>
          <cell r="G61">
            <v>9093280</v>
          </cell>
          <cell r="H61">
            <v>9093280</v>
          </cell>
          <cell r="I61">
            <v>9093280</v>
          </cell>
          <cell r="J61">
            <v>9093280</v>
          </cell>
          <cell r="K61">
            <v>9093280</v>
          </cell>
          <cell r="L61">
            <v>9093280</v>
          </cell>
          <cell r="M61">
            <v>9093280</v>
          </cell>
          <cell r="N61">
            <v>9093280</v>
          </cell>
        </row>
        <row r="62">
          <cell r="A62" t="str">
            <v>Other</v>
          </cell>
          <cell r="B62">
            <v>1336644</v>
          </cell>
          <cell r="C62">
            <v>1336644</v>
          </cell>
          <cell r="D62">
            <v>1336644</v>
          </cell>
          <cell r="E62">
            <v>1336644</v>
          </cell>
          <cell r="F62">
            <v>1336644</v>
          </cell>
          <cell r="G62">
            <v>1336644</v>
          </cell>
          <cell r="H62">
            <v>1336644</v>
          </cell>
          <cell r="I62">
            <v>1336644</v>
          </cell>
          <cell r="J62">
            <v>1336644</v>
          </cell>
          <cell r="K62">
            <v>1336644</v>
          </cell>
          <cell r="L62">
            <v>1336644</v>
          </cell>
          <cell r="M62">
            <v>1336644</v>
          </cell>
          <cell r="N62">
            <v>1336644</v>
          </cell>
        </row>
        <row r="63">
          <cell r="B63">
            <v>40024729.78104002</v>
          </cell>
          <cell r="C63">
            <v>43148135.296702519</v>
          </cell>
          <cell r="D63">
            <v>46271540.812365025</v>
          </cell>
          <cell r="E63">
            <v>43914739.203027524</v>
          </cell>
          <cell r="F63">
            <v>47038144.718690023</v>
          </cell>
          <cell r="G63">
            <v>50161550.234352529</v>
          </cell>
          <cell r="H63">
            <v>47804748.625015028</v>
          </cell>
          <cell r="I63">
            <v>50928154.140677527</v>
          </cell>
          <cell r="J63">
            <v>54051559.656340033</v>
          </cell>
          <cell r="K63">
            <v>51694758.047002532</v>
          </cell>
          <cell r="L63">
            <v>54818163.56266503</v>
          </cell>
          <cell r="M63">
            <v>57941569.078327537</v>
          </cell>
          <cell r="N63">
            <v>57941569.078327537</v>
          </cell>
        </row>
        <row r="64">
          <cell r="A64" t="str">
            <v>Fixed assets</v>
          </cell>
        </row>
        <row r="65">
          <cell r="A65" t="str">
            <v>Leasehold Improvements</v>
          </cell>
          <cell r="B65">
            <v>4778672</v>
          </cell>
          <cell r="C65">
            <v>4778672</v>
          </cell>
          <cell r="D65">
            <v>4778672</v>
          </cell>
          <cell r="E65">
            <v>4778672</v>
          </cell>
          <cell r="F65">
            <v>4778672</v>
          </cell>
          <cell r="G65">
            <v>4778672</v>
          </cell>
          <cell r="H65">
            <v>4778672</v>
          </cell>
          <cell r="I65">
            <v>4778672</v>
          </cell>
          <cell r="J65">
            <v>4778672</v>
          </cell>
          <cell r="K65">
            <v>4778672</v>
          </cell>
          <cell r="L65">
            <v>4778672</v>
          </cell>
          <cell r="M65">
            <v>4778672</v>
          </cell>
          <cell r="N65">
            <v>4778672</v>
          </cell>
        </row>
        <row r="66">
          <cell r="A66" t="str">
            <v>Office equipment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Furniture &amp; Fixtures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Machinery/Plant</v>
          </cell>
          <cell r="B68">
            <v>32505027.333333317</v>
          </cell>
          <cell r="C68">
            <v>32588360.666666649</v>
          </cell>
          <cell r="D68">
            <v>32671693.999999981</v>
          </cell>
          <cell r="E68">
            <v>32755027.333333313</v>
          </cell>
          <cell r="F68">
            <v>32838360.666666646</v>
          </cell>
          <cell r="G68">
            <v>32921693.999999978</v>
          </cell>
          <cell r="H68">
            <v>33005027.33333331</v>
          </cell>
          <cell r="I68">
            <v>33088360.666666642</v>
          </cell>
          <cell r="J68">
            <v>33171693.999999974</v>
          </cell>
          <cell r="K68">
            <v>33255027.333333306</v>
          </cell>
          <cell r="L68">
            <v>33338360.666666638</v>
          </cell>
          <cell r="M68">
            <v>33421693.99999997</v>
          </cell>
          <cell r="N68">
            <v>33421693.99999997</v>
          </cell>
        </row>
        <row r="69">
          <cell r="A69" t="str">
            <v>Vehicles</v>
          </cell>
          <cell r="B69">
            <v>52897</v>
          </cell>
          <cell r="C69">
            <v>52897</v>
          </cell>
          <cell r="D69">
            <v>52897</v>
          </cell>
          <cell r="E69">
            <v>52897</v>
          </cell>
          <cell r="F69">
            <v>52897</v>
          </cell>
          <cell r="G69">
            <v>52897</v>
          </cell>
          <cell r="H69">
            <v>52897</v>
          </cell>
          <cell r="I69">
            <v>52897</v>
          </cell>
          <cell r="J69">
            <v>52897</v>
          </cell>
          <cell r="K69">
            <v>52897</v>
          </cell>
          <cell r="L69">
            <v>52897</v>
          </cell>
          <cell r="M69">
            <v>52897</v>
          </cell>
          <cell r="N69">
            <v>52897</v>
          </cell>
        </row>
        <row r="70">
          <cell r="A70" t="str">
            <v>Goodwill &amp; Intangibles</v>
          </cell>
          <cell r="B70">
            <v>51929463</v>
          </cell>
          <cell r="C70">
            <v>51929463</v>
          </cell>
          <cell r="D70">
            <v>51929463</v>
          </cell>
          <cell r="E70">
            <v>51929463</v>
          </cell>
          <cell r="F70">
            <v>51929463</v>
          </cell>
          <cell r="G70">
            <v>51929463</v>
          </cell>
          <cell r="H70">
            <v>51929463</v>
          </cell>
          <cell r="I70">
            <v>51929463</v>
          </cell>
          <cell r="J70">
            <v>51929463</v>
          </cell>
          <cell r="K70">
            <v>51929463</v>
          </cell>
          <cell r="L70">
            <v>51929463</v>
          </cell>
          <cell r="M70">
            <v>51929463</v>
          </cell>
          <cell r="N70">
            <v>51929463</v>
          </cell>
        </row>
        <row r="71">
          <cell r="A71" t="str">
            <v>Non-depreciable assets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Less: Accumulated depreciation</v>
          </cell>
          <cell r="B72">
            <v>39547667.836111106</v>
          </cell>
          <cell r="C72">
            <v>40012019.549999997</v>
          </cell>
          <cell r="D72">
            <v>40477065.708333328</v>
          </cell>
          <cell r="E72">
            <v>40942806.311111107</v>
          </cell>
          <cell r="F72">
            <v>41409241.358333327</v>
          </cell>
          <cell r="G72">
            <v>41876370.849999994</v>
          </cell>
          <cell r="H72">
            <v>42344194.786111102</v>
          </cell>
          <cell r="I72">
            <v>42812713.166666657</v>
          </cell>
          <cell r="J72">
            <v>43281925.99166666</v>
          </cell>
          <cell r="K72">
            <v>43751833.261111103</v>
          </cell>
          <cell r="L72">
            <v>44222434.974999994</v>
          </cell>
          <cell r="M72">
            <v>44693731.133333325</v>
          </cell>
          <cell r="N72">
            <v>44693731.133333325</v>
          </cell>
        </row>
        <row r="73">
          <cell r="B73">
            <v>49718391.497222207</v>
          </cell>
          <cell r="C73">
            <v>49337373.11666666</v>
          </cell>
          <cell r="D73">
            <v>48955660.291666657</v>
          </cell>
          <cell r="E73">
            <v>48573253.022222206</v>
          </cell>
          <cell r="F73">
            <v>48190151.308333315</v>
          </cell>
          <cell r="G73">
            <v>47806355.149999976</v>
          </cell>
          <cell r="H73">
            <v>47421864.547222212</v>
          </cell>
          <cell r="I73">
            <v>47036679.499999985</v>
          </cell>
          <cell r="J73">
            <v>46650800.00833331</v>
          </cell>
          <cell r="K73">
            <v>46264226.07222221</v>
          </cell>
          <cell r="L73">
            <v>45876957.691666648</v>
          </cell>
          <cell r="M73">
            <v>45488994.866666645</v>
          </cell>
          <cell r="N73">
            <v>45488994.866666645</v>
          </cell>
        </row>
        <row r="74">
          <cell r="A74" t="str">
            <v>TOTAL ASSETS</v>
          </cell>
          <cell r="B74">
            <v>89743121.278262228</v>
          </cell>
          <cell r="C74">
            <v>92485508.413369179</v>
          </cell>
          <cell r="D74">
            <v>95227201.104031682</v>
          </cell>
          <cell r="E74">
            <v>92487992.225249738</v>
          </cell>
          <cell r="F74">
            <v>95228296.027023345</v>
          </cell>
          <cell r="G74">
            <v>97967905.384352505</v>
          </cell>
          <cell r="H74">
            <v>95226613.172237247</v>
          </cell>
          <cell r="I74">
            <v>97964833.640677527</v>
          </cell>
          <cell r="J74">
            <v>100702359.66467334</v>
          </cell>
          <cell r="K74">
            <v>97958984.119224742</v>
          </cell>
          <cell r="L74">
            <v>100695121.25433168</v>
          </cell>
          <cell r="M74">
            <v>103430563.94499418</v>
          </cell>
          <cell r="N74">
            <v>103430563.94499418</v>
          </cell>
        </row>
        <row r="76">
          <cell r="A76" t="str">
            <v>CAPITAL AND LIABILITIES</v>
          </cell>
        </row>
        <row r="77">
          <cell r="A77" t="str">
            <v>Owners' equity</v>
          </cell>
        </row>
        <row r="78">
          <cell r="A78" t="str">
            <v>Proprietary capital</v>
          </cell>
          <cell r="B78">
            <v>112599698.12</v>
          </cell>
          <cell r="C78">
            <v>112599698.12</v>
          </cell>
          <cell r="D78">
            <v>112599698.12</v>
          </cell>
          <cell r="E78">
            <v>112599698.12</v>
          </cell>
          <cell r="F78">
            <v>112599698.12</v>
          </cell>
          <cell r="G78">
            <v>112599698.12</v>
          </cell>
          <cell r="H78">
            <v>112599698.12</v>
          </cell>
          <cell r="I78">
            <v>112599698.12</v>
          </cell>
          <cell r="J78">
            <v>112599698.12</v>
          </cell>
          <cell r="K78">
            <v>112599698.12</v>
          </cell>
          <cell r="L78">
            <v>112599698.12</v>
          </cell>
          <cell r="M78">
            <v>112599698.12</v>
          </cell>
          <cell r="N78">
            <v>112599698.12</v>
          </cell>
        </row>
        <row r="79">
          <cell r="A79" t="str">
            <v>Profit / Loss</v>
          </cell>
          <cell r="B79">
            <v>1029245.1721180566</v>
          </cell>
          <cell r="C79">
            <v>2057795.8997916691</v>
          </cell>
          <cell r="D79">
            <v>3087063.424282087</v>
          </cell>
          <cell r="E79">
            <v>4117065.3861050759</v>
          </cell>
          <cell r="F79">
            <v>5147819.646282848</v>
          </cell>
          <cell r="G79">
            <v>6179344.2891003955</v>
          </cell>
          <cell r="H79">
            <v>7211657.6248962693</v>
          </cell>
          <cell r="I79">
            <v>8244778.1928882552</v>
          </cell>
          <cell r="J79">
            <v>9278724.7640343606</v>
          </cell>
          <cell r="K79">
            <v>10313516.343929566</v>
          </cell>
          <cell r="L79">
            <v>11349172.175738791</v>
          </cell>
          <cell r="M79">
            <v>12385711.743166517</v>
          </cell>
          <cell r="N79">
            <v>12385711.743166517</v>
          </cell>
        </row>
        <row r="80">
          <cell r="A80" t="str">
            <v>Retained earnings</v>
          </cell>
          <cell r="B80">
            <v>-50636396.990333341</v>
          </cell>
          <cell r="C80">
            <v>-50636396.990333341</v>
          </cell>
          <cell r="D80">
            <v>-50636396.990333341</v>
          </cell>
          <cell r="E80">
            <v>-50636396.990333341</v>
          </cell>
          <cell r="F80">
            <v>-50636396.990333341</v>
          </cell>
          <cell r="G80">
            <v>-50636396.990333341</v>
          </cell>
          <cell r="H80">
            <v>-50636396.990333341</v>
          </cell>
          <cell r="I80">
            <v>-50636396.990333341</v>
          </cell>
          <cell r="J80">
            <v>-50636396.990333341</v>
          </cell>
          <cell r="K80">
            <v>-50636396.990333341</v>
          </cell>
          <cell r="L80">
            <v>-50636396.990333341</v>
          </cell>
          <cell r="M80">
            <v>-50636396.990333341</v>
          </cell>
          <cell r="N80">
            <v>-50636396.990333341</v>
          </cell>
        </row>
        <row r="81">
          <cell r="A81" t="str">
            <v>Dividends payable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B82">
            <v>62992546.301784717</v>
          </cell>
          <cell r="C82">
            <v>64021097.029458337</v>
          </cell>
          <cell r="D82">
            <v>65050364.553948753</v>
          </cell>
          <cell r="E82">
            <v>66080366.515771739</v>
          </cell>
          <cell r="F82">
            <v>67111120.775949508</v>
          </cell>
          <cell r="G82">
            <v>68142645.418767065</v>
          </cell>
          <cell r="H82">
            <v>69174958.754562944</v>
          </cell>
          <cell r="I82">
            <v>70208079.322554916</v>
          </cell>
          <cell r="J82">
            <v>71242025.893701017</v>
          </cell>
          <cell r="K82">
            <v>72276817.473596215</v>
          </cell>
          <cell r="L82">
            <v>73312473.305405468</v>
          </cell>
          <cell r="M82">
            <v>74349012.872833192</v>
          </cell>
          <cell r="N82">
            <v>74349012.872833192</v>
          </cell>
        </row>
        <row r="83">
          <cell r="A83" t="str">
            <v>Current liabilities</v>
          </cell>
        </row>
        <row r="84">
          <cell r="A84" t="str">
            <v>Creditors/Accounts payable</v>
          </cell>
          <cell r="B84">
            <v>1800610.778144167</v>
          </cell>
          <cell r="C84">
            <v>1800610.778144167</v>
          </cell>
          <cell r="D84">
            <v>1800610.778144167</v>
          </cell>
          <cell r="E84">
            <v>1800610.778144167</v>
          </cell>
          <cell r="F84">
            <v>1800610.778144167</v>
          </cell>
          <cell r="G84">
            <v>1800610.778144167</v>
          </cell>
          <cell r="H84">
            <v>1800610.778144167</v>
          </cell>
          <cell r="I84">
            <v>1800610.778144167</v>
          </cell>
          <cell r="J84">
            <v>1800610.778144167</v>
          </cell>
          <cell r="K84">
            <v>1800610.778144167</v>
          </cell>
          <cell r="L84">
            <v>1800610.778144167</v>
          </cell>
          <cell r="M84">
            <v>1800610.778144167</v>
          </cell>
          <cell r="N84">
            <v>1800610.778144167</v>
          </cell>
        </row>
        <row r="85">
          <cell r="A85" t="str">
            <v>Suppliers' credit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Sales tax</v>
          </cell>
          <cell r="B86">
            <v>1826735.7083333335</v>
          </cell>
          <cell r="C86">
            <v>3653471.416666667</v>
          </cell>
          <cell r="D86">
            <v>5480207.125</v>
          </cell>
          <cell r="E86">
            <v>1826735.708333334</v>
          </cell>
          <cell r="F86">
            <v>3653471.4166666679</v>
          </cell>
          <cell r="G86">
            <v>5480207.1250000019</v>
          </cell>
          <cell r="H86">
            <v>1826735.7083333358</v>
          </cell>
          <cell r="I86">
            <v>3653471.4166666698</v>
          </cell>
          <cell r="J86">
            <v>5480207.1250000037</v>
          </cell>
          <cell r="K86">
            <v>1826735.7083333358</v>
          </cell>
          <cell r="L86">
            <v>3653471.4166666679</v>
          </cell>
          <cell r="M86">
            <v>5480207.125</v>
          </cell>
          <cell r="N86">
            <v>5480207.125</v>
          </cell>
        </row>
        <row r="87">
          <cell r="A87" t="str">
            <v>Income tax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Short term loans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Other short term liabilities</v>
          </cell>
          <cell r="B89">
            <v>2467991</v>
          </cell>
          <cell r="C89">
            <v>2467991</v>
          </cell>
          <cell r="D89">
            <v>2467991</v>
          </cell>
          <cell r="E89">
            <v>2467991</v>
          </cell>
          <cell r="F89">
            <v>2467991</v>
          </cell>
          <cell r="G89">
            <v>2467991</v>
          </cell>
          <cell r="H89">
            <v>2467991</v>
          </cell>
          <cell r="I89">
            <v>2467991</v>
          </cell>
          <cell r="J89">
            <v>2467991</v>
          </cell>
          <cell r="K89">
            <v>2467991</v>
          </cell>
          <cell r="L89">
            <v>2467991</v>
          </cell>
          <cell r="M89">
            <v>2467991</v>
          </cell>
          <cell r="N89">
            <v>2467991</v>
          </cell>
        </row>
        <row r="90">
          <cell r="B90">
            <v>6095337.4864775008</v>
          </cell>
          <cell r="C90">
            <v>7922073.1948108338</v>
          </cell>
          <cell r="D90">
            <v>9748808.9031441659</v>
          </cell>
          <cell r="E90">
            <v>6095337.4864775008</v>
          </cell>
          <cell r="F90">
            <v>7922073.1948108347</v>
          </cell>
          <cell r="G90">
            <v>9748808.9031441696</v>
          </cell>
          <cell r="H90">
            <v>6095337.4864775026</v>
          </cell>
          <cell r="I90">
            <v>7922073.1948108366</v>
          </cell>
          <cell r="J90">
            <v>9748808.9031441696</v>
          </cell>
          <cell r="K90">
            <v>6095337.4864775026</v>
          </cell>
          <cell r="L90">
            <v>7922073.1948108347</v>
          </cell>
          <cell r="M90">
            <v>9748808.9031441659</v>
          </cell>
          <cell r="N90">
            <v>9748808.9031441659</v>
          </cell>
        </row>
        <row r="91">
          <cell r="A91" t="str">
            <v>Long term liabilities</v>
          </cell>
        </row>
        <row r="92">
          <cell r="A92" t="str">
            <v>Long term loans</v>
          </cell>
          <cell r="B92">
            <v>17121464.490000002</v>
          </cell>
          <cell r="C92">
            <v>17008565.189100001</v>
          </cell>
          <cell r="D92">
            <v>16894254.646938752</v>
          </cell>
          <cell r="E92">
            <v>16778515.223000485</v>
          </cell>
          <cell r="F92">
            <v>16661329.056262992</v>
          </cell>
          <cell r="G92">
            <v>16542678.06244128</v>
          </cell>
          <cell r="H92">
            <v>16422543.931196796</v>
          </cell>
          <cell r="I92">
            <v>16300908.123311756</v>
          </cell>
          <cell r="J92">
            <v>16177751.867828153</v>
          </cell>
          <cell r="K92">
            <v>16053056.159151005</v>
          </cell>
          <cell r="L92">
            <v>15926801.754115392</v>
          </cell>
          <cell r="M92">
            <v>15798969.169016834</v>
          </cell>
          <cell r="N92">
            <v>15798969.169016834</v>
          </cell>
        </row>
        <row r="93">
          <cell r="A93" t="str">
            <v>Other long term debts</v>
          </cell>
          <cell r="B93">
            <v>3533773</v>
          </cell>
          <cell r="C93">
            <v>3533773</v>
          </cell>
          <cell r="D93">
            <v>3533773</v>
          </cell>
          <cell r="E93">
            <v>3533773</v>
          </cell>
          <cell r="F93">
            <v>3533773</v>
          </cell>
          <cell r="G93">
            <v>3533773</v>
          </cell>
          <cell r="H93">
            <v>3533773</v>
          </cell>
          <cell r="I93">
            <v>3533773</v>
          </cell>
          <cell r="J93">
            <v>3533773</v>
          </cell>
          <cell r="K93">
            <v>3533773</v>
          </cell>
          <cell r="L93">
            <v>3533773</v>
          </cell>
          <cell r="M93">
            <v>3533773</v>
          </cell>
          <cell r="N93">
            <v>3533773</v>
          </cell>
        </row>
        <row r="94">
          <cell r="B94">
            <v>20655237.490000002</v>
          </cell>
          <cell r="C94">
            <v>20542338.189100001</v>
          </cell>
          <cell r="D94">
            <v>20428027.646938752</v>
          </cell>
          <cell r="E94">
            <v>20312288.223000485</v>
          </cell>
          <cell r="F94">
            <v>20195102.056262992</v>
          </cell>
          <cell r="G94">
            <v>20076451.062441282</v>
          </cell>
          <cell r="H94">
            <v>19956316.931196794</v>
          </cell>
          <cell r="I94">
            <v>19834681.123311758</v>
          </cell>
          <cell r="J94">
            <v>19711524.867828153</v>
          </cell>
          <cell r="K94">
            <v>19586829.159151003</v>
          </cell>
          <cell r="L94">
            <v>19460574.754115392</v>
          </cell>
          <cell r="M94">
            <v>19332742.169016834</v>
          </cell>
          <cell r="N94">
            <v>19332742.169016834</v>
          </cell>
        </row>
        <row r="95">
          <cell r="A95" t="str">
            <v>TOTAL CAPITAL &amp; LIABILITIES</v>
          </cell>
          <cell r="B95">
            <v>89743121.278262228</v>
          </cell>
          <cell r="C95">
            <v>92485508.413369164</v>
          </cell>
          <cell r="D95">
            <v>95227201.104031667</v>
          </cell>
          <cell r="E95">
            <v>92487992.225249723</v>
          </cell>
          <cell r="F95">
            <v>95228296.027023345</v>
          </cell>
          <cell r="G95">
            <v>97967905.384352505</v>
          </cell>
          <cell r="H95">
            <v>95226613.172237232</v>
          </cell>
          <cell r="I95">
            <v>97964833.640677512</v>
          </cell>
          <cell r="J95">
            <v>100702359.66467333</v>
          </cell>
          <cell r="K95">
            <v>97958984.119224712</v>
          </cell>
          <cell r="L95">
            <v>100695121.25433169</v>
          </cell>
          <cell r="M95">
            <v>103430563.9449942</v>
          </cell>
          <cell r="N95">
            <v>103430563.9449942</v>
          </cell>
        </row>
        <row r="102">
          <cell r="A102" t="str">
            <v>(CAD$)</v>
          </cell>
          <cell r="N102" t="str">
            <v>West Mountain / Quantum Murray LP</v>
          </cell>
        </row>
        <row r="103">
          <cell r="B103" t="str">
            <v>Jun</v>
          </cell>
          <cell r="C103" t="str">
            <v>Jul</v>
          </cell>
          <cell r="D103" t="str">
            <v>Aug</v>
          </cell>
          <cell r="E103" t="str">
            <v>Sep</v>
          </cell>
          <cell r="F103" t="str">
            <v>Oct</v>
          </cell>
          <cell r="G103" t="str">
            <v>Nov</v>
          </cell>
          <cell r="H103" t="str">
            <v>Dec</v>
          </cell>
          <cell r="I103" t="str">
            <v>Jan</v>
          </cell>
          <cell r="J103" t="str">
            <v>Feb</v>
          </cell>
          <cell r="K103" t="str">
            <v>Mar</v>
          </cell>
          <cell r="L103" t="str">
            <v>Apr</v>
          </cell>
          <cell r="M103" t="str">
            <v>May</v>
          </cell>
          <cell r="N103" t="str">
            <v>2013</v>
          </cell>
        </row>
        <row r="104">
          <cell r="A104" t="str">
            <v>ASSETS</v>
          </cell>
        </row>
        <row r="105">
          <cell r="A105" t="str">
            <v>Current assets</v>
          </cell>
        </row>
        <row r="106">
          <cell r="A106" t="str">
            <v>Cash/Bank</v>
          </cell>
          <cell r="B106">
            <v>27673131.503763493</v>
          </cell>
          <cell r="C106">
            <v>31906558.289970253</v>
          </cell>
          <cell r="D106">
            <v>36139985.076177016</v>
          </cell>
          <cell r="E106">
            <v>34366629.381133772</v>
          </cell>
          <cell r="F106">
            <v>38600056.167340532</v>
          </cell>
          <cell r="G106">
            <v>42833482.953547291</v>
          </cell>
          <cell r="H106">
            <v>41060127.258504048</v>
          </cell>
          <cell r="I106">
            <v>45293554.044710808</v>
          </cell>
          <cell r="J106">
            <v>49526980.83091756</v>
          </cell>
          <cell r="K106">
            <v>47753625.135874316</v>
          </cell>
          <cell r="L106">
            <v>51987051.922081068</v>
          </cell>
          <cell r="M106">
            <v>56220478.708287828</v>
          </cell>
          <cell r="N106">
            <v>56220478.708287828</v>
          </cell>
        </row>
        <row r="107">
          <cell r="A107" t="str">
            <v>Debtors/Accounts receivable</v>
          </cell>
          <cell r="B107">
            <v>18726656.608333338</v>
          </cell>
          <cell r="C107">
            <v>18726656.608333338</v>
          </cell>
          <cell r="D107">
            <v>18726656.608333338</v>
          </cell>
          <cell r="E107">
            <v>18726656.608333338</v>
          </cell>
          <cell r="F107">
            <v>18726656.608333338</v>
          </cell>
          <cell r="G107">
            <v>18726656.608333338</v>
          </cell>
          <cell r="H107">
            <v>18726656.608333338</v>
          </cell>
          <cell r="I107">
            <v>18726656.608333338</v>
          </cell>
          <cell r="J107">
            <v>18726656.608333338</v>
          </cell>
          <cell r="K107">
            <v>18726656.608333338</v>
          </cell>
          <cell r="L107">
            <v>18726656.608333338</v>
          </cell>
          <cell r="M107">
            <v>18726656.608333338</v>
          </cell>
          <cell r="N107">
            <v>18726656.608333338</v>
          </cell>
        </row>
        <row r="108">
          <cell r="A108" t="str">
            <v>Stock/Inventory</v>
          </cell>
          <cell r="B108">
            <v>9093280</v>
          </cell>
          <cell r="C108">
            <v>9093280</v>
          </cell>
          <cell r="D108">
            <v>9093280</v>
          </cell>
          <cell r="E108">
            <v>9093280</v>
          </cell>
          <cell r="F108">
            <v>9093280</v>
          </cell>
          <cell r="G108">
            <v>9093280</v>
          </cell>
          <cell r="H108">
            <v>9093280</v>
          </cell>
          <cell r="I108">
            <v>9093280</v>
          </cell>
          <cell r="J108">
            <v>9093280</v>
          </cell>
          <cell r="K108">
            <v>9093280</v>
          </cell>
          <cell r="L108">
            <v>9093280</v>
          </cell>
          <cell r="M108">
            <v>9093280</v>
          </cell>
          <cell r="N108">
            <v>9093280</v>
          </cell>
        </row>
        <row r="109">
          <cell r="A109" t="str">
            <v>Other</v>
          </cell>
          <cell r="B109">
            <v>1336644</v>
          </cell>
          <cell r="C109">
            <v>1336644</v>
          </cell>
          <cell r="D109">
            <v>1336644</v>
          </cell>
          <cell r="E109">
            <v>1336644</v>
          </cell>
          <cell r="F109">
            <v>1336644</v>
          </cell>
          <cell r="G109">
            <v>1336644</v>
          </cell>
          <cell r="H109">
            <v>1336644</v>
          </cell>
          <cell r="I109">
            <v>1336644</v>
          </cell>
          <cell r="J109">
            <v>1336644</v>
          </cell>
          <cell r="K109">
            <v>1336644</v>
          </cell>
          <cell r="L109">
            <v>1336644</v>
          </cell>
          <cell r="M109">
            <v>1336644</v>
          </cell>
          <cell r="N109">
            <v>1336644</v>
          </cell>
        </row>
        <row r="110">
          <cell r="B110">
            <v>56829712.112096831</v>
          </cell>
          <cell r="C110">
            <v>61063138.898303591</v>
          </cell>
          <cell r="D110">
            <v>65296565.68451035</v>
          </cell>
          <cell r="E110">
            <v>63523209.989467114</v>
          </cell>
          <cell r="F110">
            <v>67756636.775673866</v>
          </cell>
          <cell r="G110">
            <v>71990063.561880633</v>
          </cell>
          <cell r="H110">
            <v>70216707.866837382</v>
          </cell>
          <cell r="I110">
            <v>74450134.653044149</v>
          </cell>
          <cell r="J110">
            <v>78683561.439250901</v>
          </cell>
          <cell r="K110">
            <v>76910205.74420765</v>
          </cell>
          <cell r="L110">
            <v>81143632.530414402</v>
          </cell>
          <cell r="M110">
            <v>85377059.316621169</v>
          </cell>
          <cell r="N110">
            <v>85377059.316621169</v>
          </cell>
        </row>
        <row r="111">
          <cell r="A111" t="str">
            <v>Fixed assets</v>
          </cell>
        </row>
        <row r="112">
          <cell r="A112" t="str">
            <v>Leasehold Improvements</v>
          </cell>
          <cell r="B112">
            <v>4778672</v>
          </cell>
          <cell r="C112">
            <v>4778672</v>
          </cell>
          <cell r="D112">
            <v>4778672</v>
          </cell>
          <cell r="E112">
            <v>4778672</v>
          </cell>
          <cell r="F112">
            <v>4778672</v>
          </cell>
          <cell r="G112">
            <v>4778672</v>
          </cell>
          <cell r="H112">
            <v>4778672</v>
          </cell>
          <cell r="I112">
            <v>4778672</v>
          </cell>
          <cell r="J112">
            <v>4778672</v>
          </cell>
          <cell r="K112">
            <v>4778672</v>
          </cell>
          <cell r="L112">
            <v>4778672</v>
          </cell>
          <cell r="M112">
            <v>4778672</v>
          </cell>
          <cell r="N112">
            <v>4778672</v>
          </cell>
        </row>
        <row r="113">
          <cell r="A113" t="str">
            <v>Office equipment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Furniture &amp; Fixtures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Machinery/Plant</v>
          </cell>
          <cell r="B115">
            <v>33505027.333333302</v>
          </cell>
          <cell r="C115">
            <v>33588360.666666634</v>
          </cell>
          <cell r="D115">
            <v>33671693.99999997</v>
          </cell>
          <cell r="E115">
            <v>33755027.333333306</v>
          </cell>
          <cell r="F115">
            <v>33838360.666666642</v>
          </cell>
          <cell r="G115">
            <v>33921693.999999978</v>
          </cell>
          <cell r="H115">
            <v>34005027.333333313</v>
          </cell>
          <cell r="I115">
            <v>34088360.666666649</v>
          </cell>
          <cell r="J115">
            <v>34171693.999999985</v>
          </cell>
          <cell r="K115">
            <v>34255027.333333321</v>
          </cell>
          <cell r="L115">
            <v>34338360.666666657</v>
          </cell>
          <cell r="M115">
            <v>34421693.999999993</v>
          </cell>
          <cell r="N115">
            <v>34421693.999999993</v>
          </cell>
        </row>
        <row r="116">
          <cell r="A116" t="str">
            <v>Vehicles</v>
          </cell>
          <cell r="B116">
            <v>52897</v>
          </cell>
          <cell r="C116">
            <v>52897</v>
          </cell>
          <cell r="D116">
            <v>52897</v>
          </cell>
          <cell r="E116">
            <v>52897</v>
          </cell>
          <cell r="F116">
            <v>52897</v>
          </cell>
          <cell r="G116">
            <v>52897</v>
          </cell>
          <cell r="H116">
            <v>52897</v>
          </cell>
          <cell r="I116">
            <v>52897</v>
          </cell>
          <cell r="J116">
            <v>52897</v>
          </cell>
          <cell r="K116">
            <v>52897</v>
          </cell>
          <cell r="L116">
            <v>52897</v>
          </cell>
          <cell r="M116">
            <v>52897</v>
          </cell>
          <cell r="N116">
            <v>52897</v>
          </cell>
        </row>
        <row r="117">
          <cell r="A117" t="str">
            <v>Goodwill &amp; Intangibles</v>
          </cell>
          <cell r="B117">
            <v>51929463</v>
          </cell>
          <cell r="C117">
            <v>51929463</v>
          </cell>
          <cell r="D117">
            <v>51929463</v>
          </cell>
          <cell r="E117">
            <v>51929463</v>
          </cell>
          <cell r="F117">
            <v>51929463</v>
          </cell>
          <cell r="G117">
            <v>51929463</v>
          </cell>
          <cell r="H117">
            <v>51929463</v>
          </cell>
          <cell r="I117">
            <v>51929463</v>
          </cell>
          <cell r="J117">
            <v>51929463</v>
          </cell>
          <cell r="K117">
            <v>51929463</v>
          </cell>
          <cell r="L117">
            <v>51929463</v>
          </cell>
          <cell r="M117">
            <v>51929463</v>
          </cell>
          <cell r="N117">
            <v>51929463</v>
          </cell>
        </row>
        <row r="118">
          <cell r="A118" t="str">
            <v>Non-depreciable assets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Less: Accumulated depreciation</v>
          </cell>
          <cell r="B119">
            <v>45165721.736111104</v>
          </cell>
          <cell r="C119">
            <v>45638406.783333324</v>
          </cell>
          <cell r="D119">
            <v>46111786.274999991</v>
          </cell>
          <cell r="E119">
            <v>46585860.211111099</v>
          </cell>
          <cell r="F119">
            <v>47060628.591666654</v>
          </cell>
          <cell r="G119">
            <v>47536091.416666657</v>
          </cell>
          <cell r="H119">
            <v>48012248.6861111</v>
          </cell>
          <cell r="I119">
            <v>48489100.399999991</v>
          </cell>
          <cell r="J119">
            <v>48966646.558333322</v>
          </cell>
          <cell r="K119">
            <v>49444887.161111102</v>
          </cell>
          <cell r="L119">
            <v>49923822.208333321</v>
          </cell>
          <cell r="M119">
            <v>50403451.699999988</v>
          </cell>
          <cell r="N119">
            <v>50403451.699999988</v>
          </cell>
        </row>
        <row r="120">
          <cell r="B120">
            <v>45100337.597222194</v>
          </cell>
          <cell r="C120">
            <v>44710985.883333303</v>
          </cell>
          <cell r="D120">
            <v>44320939.724999979</v>
          </cell>
          <cell r="E120">
            <v>43930199.122222215</v>
          </cell>
          <cell r="F120">
            <v>43538764.074999988</v>
          </cell>
          <cell r="G120">
            <v>43146634.583333313</v>
          </cell>
          <cell r="H120">
            <v>42753810.647222213</v>
          </cell>
          <cell r="I120">
            <v>42360292.266666666</v>
          </cell>
          <cell r="J120">
            <v>41966079.441666663</v>
          </cell>
          <cell r="K120">
            <v>41571172.172222212</v>
          </cell>
          <cell r="L120">
            <v>41175570.458333336</v>
          </cell>
          <cell r="M120">
            <v>40779274.300000012</v>
          </cell>
          <cell r="N120">
            <v>40779274.300000012</v>
          </cell>
        </row>
        <row r="121">
          <cell r="A121" t="str">
            <v>TOTAL ASSETS</v>
          </cell>
          <cell r="B121">
            <v>101930049.70931903</v>
          </cell>
          <cell r="C121">
            <v>105774124.78163689</v>
          </cell>
          <cell r="D121">
            <v>109617505.40951033</v>
          </cell>
          <cell r="E121">
            <v>107453409.11168931</v>
          </cell>
          <cell r="F121">
            <v>111295400.85067385</v>
          </cell>
          <cell r="G121">
            <v>115136698.14521395</v>
          </cell>
          <cell r="H121">
            <v>112970518.51405959</v>
          </cell>
          <cell r="I121">
            <v>116810426.9197108</v>
          </cell>
          <cell r="J121">
            <v>120649640.88091756</v>
          </cell>
          <cell r="K121">
            <v>118481377.91642986</v>
          </cell>
          <cell r="L121">
            <v>122319202.98874773</v>
          </cell>
          <cell r="M121">
            <v>126156333.61662118</v>
          </cell>
          <cell r="N121">
            <v>126156333.61662118</v>
          </cell>
        </row>
        <row r="123">
          <cell r="A123" t="str">
            <v>CAPITAL AND LIABILITIES</v>
          </cell>
        </row>
        <row r="124">
          <cell r="A124" t="str">
            <v>Owners' equity</v>
          </cell>
        </row>
        <row r="125">
          <cell r="A125" t="str">
            <v>Proprietary capital</v>
          </cell>
          <cell r="B125">
            <v>112599698.12</v>
          </cell>
          <cell r="C125">
            <v>112599698.12</v>
          </cell>
          <cell r="D125">
            <v>112599698.12</v>
          </cell>
          <cell r="E125">
            <v>112599698.12</v>
          </cell>
          <cell r="F125">
            <v>112599698.12</v>
          </cell>
          <cell r="G125">
            <v>112599698.12</v>
          </cell>
          <cell r="H125">
            <v>112599698.12</v>
          </cell>
          <cell r="I125">
            <v>112599698.12</v>
          </cell>
          <cell r="J125">
            <v>112599698.12</v>
          </cell>
          <cell r="K125">
            <v>112599698.12</v>
          </cell>
          <cell r="L125">
            <v>112599698.12</v>
          </cell>
          <cell r="M125">
            <v>112599698.12</v>
          </cell>
          <cell r="N125">
            <v>112599698.12</v>
          </cell>
        </row>
        <row r="126">
          <cell r="A126" t="str">
            <v>Profit / Loss</v>
          </cell>
          <cell r="B126">
            <v>2079353.574924605</v>
          </cell>
          <cell r="C126">
            <v>4159630.5865599187</v>
          </cell>
          <cell r="D126">
            <v>6241209.3063964918</v>
          </cell>
          <cell r="E126">
            <v>8324111.4042359488</v>
          </cell>
          <cell r="F126">
            <v>10408358.809812078</v>
          </cell>
          <cell r="G126">
            <v>12493973.716003519</v>
          </cell>
          <cell r="H126">
            <v>14580978.582086481</v>
          </cell>
          <cell r="I126">
            <v>16669396.137028003</v>
          </cell>
          <cell r="J126">
            <v>18759249.382820252</v>
          </cell>
          <cell r="K126">
            <v>20850561.597856391</v>
          </cell>
          <cell r="L126">
            <v>22943356.340348497</v>
          </cell>
          <cell r="M126">
            <v>25037657.451788101</v>
          </cell>
          <cell r="N126">
            <v>25037657.451788101</v>
          </cell>
        </row>
        <row r="127">
          <cell r="A127" t="str">
            <v>Retained earnings</v>
          </cell>
          <cell r="B127">
            <v>-38250685.247166827</v>
          </cell>
          <cell r="C127">
            <v>-38250685.247166827</v>
          </cell>
          <cell r="D127">
            <v>-38250685.247166827</v>
          </cell>
          <cell r="E127">
            <v>-38250685.247166827</v>
          </cell>
          <cell r="F127">
            <v>-38250685.247166827</v>
          </cell>
          <cell r="G127">
            <v>-38250685.247166827</v>
          </cell>
          <cell r="H127">
            <v>-38250685.247166827</v>
          </cell>
          <cell r="I127">
            <v>-38250685.247166827</v>
          </cell>
          <cell r="J127">
            <v>-38250685.247166827</v>
          </cell>
          <cell r="K127">
            <v>-38250685.247166827</v>
          </cell>
          <cell r="L127">
            <v>-38250685.247166827</v>
          </cell>
          <cell r="M127">
            <v>-38250685.247166827</v>
          </cell>
          <cell r="N127">
            <v>-38250685.247166827</v>
          </cell>
        </row>
        <row r="128">
          <cell r="A128" t="str">
            <v>Dividends payable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B129">
            <v>76428366.447757781</v>
          </cell>
          <cell r="C129">
            <v>78508643.459393099</v>
          </cell>
          <cell r="D129">
            <v>80590222.179229662</v>
          </cell>
          <cell r="E129">
            <v>82673124.277069122</v>
          </cell>
          <cell r="F129">
            <v>84757371.682645261</v>
          </cell>
          <cell r="G129">
            <v>86842986.5888367</v>
          </cell>
          <cell r="H129">
            <v>88929991.454919651</v>
          </cell>
          <cell r="I129">
            <v>91018409.009861186</v>
          </cell>
          <cell r="J129">
            <v>93108262.255653426</v>
          </cell>
          <cell r="K129">
            <v>95199574.470689565</v>
          </cell>
          <cell r="L129">
            <v>97292369.21318166</v>
          </cell>
          <cell r="M129">
            <v>99386670.324621275</v>
          </cell>
          <cell r="N129">
            <v>99386670.324621275</v>
          </cell>
        </row>
        <row r="130">
          <cell r="A130" t="str">
            <v>Current liabilities</v>
          </cell>
        </row>
        <row r="131">
          <cell r="A131" t="str">
            <v>Creditors/Accounts payable</v>
          </cell>
          <cell r="B131">
            <v>1828119.7578733754</v>
          </cell>
          <cell r="C131">
            <v>1828119.7578733754</v>
          </cell>
          <cell r="D131">
            <v>1828119.7578733754</v>
          </cell>
          <cell r="E131">
            <v>1828119.7578733754</v>
          </cell>
          <cell r="F131">
            <v>1828119.7578733754</v>
          </cell>
          <cell r="G131">
            <v>1828119.7578733754</v>
          </cell>
          <cell r="H131">
            <v>1828119.7578733754</v>
          </cell>
          <cell r="I131">
            <v>1828119.7578733754</v>
          </cell>
          <cell r="J131">
            <v>1828119.7578733754</v>
          </cell>
          <cell r="K131">
            <v>1828119.7578733754</v>
          </cell>
          <cell r="L131">
            <v>1828119.7578733754</v>
          </cell>
          <cell r="M131">
            <v>1828119.7578733754</v>
          </cell>
          <cell r="N131">
            <v>1828119.7578733754</v>
          </cell>
        </row>
        <row r="132">
          <cell r="A132" t="str">
            <v>Suppliers' credit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Sales tax</v>
          </cell>
          <cell r="B133">
            <v>2002260.8270833334</v>
          </cell>
          <cell r="C133">
            <v>4004521.6541666668</v>
          </cell>
          <cell r="D133">
            <v>6006782.4812500002</v>
          </cell>
          <cell r="E133">
            <v>2002260.8270833334</v>
          </cell>
          <cell r="F133">
            <v>4004521.6541666677</v>
          </cell>
          <cell r="G133">
            <v>6006782.481250002</v>
          </cell>
          <cell r="H133">
            <v>2002260.8270833362</v>
          </cell>
          <cell r="I133">
            <v>4004521.6541666705</v>
          </cell>
          <cell r="J133">
            <v>6006782.4812500048</v>
          </cell>
          <cell r="K133">
            <v>2002260.8270833381</v>
          </cell>
          <cell r="L133">
            <v>4004521.6541666724</v>
          </cell>
          <cell r="M133">
            <v>6006782.4812500067</v>
          </cell>
          <cell r="N133">
            <v>6006782.4812500067</v>
          </cell>
        </row>
        <row r="134">
          <cell r="A134" t="str">
            <v>Income tax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Short term loans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Other short term liabilities</v>
          </cell>
          <cell r="B136">
            <v>2467991</v>
          </cell>
          <cell r="C136">
            <v>2467991</v>
          </cell>
          <cell r="D136">
            <v>2467991</v>
          </cell>
          <cell r="E136">
            <v>2467991</v>
          </cell>
          <cell r="F136">
            <v>2467991</v>
          </cell>
          <cell r="G136">
            <v>2467991</v>
          </cell>
          <cell r="H136">
            <v>2467991</v>
          </cell>
          <cell r="I136">
            <v>2467991</v>
          </cell>
          <cell r="J136">
            <v>2467991</v>
          </cell>
          <cell r="K136">
            <v>2467991</v>
          </cell>
          <cell r="L136">
            <v>2467991</v>
          </cell>
          <cell r="M136">
            <v>2467991</v>
          </cell>
          <cell r="N136">
            <v>2467991</v>
          </cell>
        </row>
        <row r="137">
          <cell r="B137">
            <v>6298371.5849567093</v>
          </cell>
          <cell r="C137">
            <v>8300632.4120400418</v>
          </cell>
          <cell r="D137">
            <v>10302893.239123376</v>
          </cell>
          <cell r="E137">
            <v>6298371.5849567093</v>
          </cell>
          <cell r="F137">
            <v>8300632.4120400436</v>
          </cell>
          <cell r="G137">
            <v>10302893.239123378</v>
          </cell>
          <cell r="H137">
            <v>6298371.5849567112</v>
          </cell>
          <cell r="I137">
            <v>8300632.4120400455</v>
          </cell>
          <cell r="J137">
            <v>10302893.23912338</v>
          </cell>
          <cell r="K137">
            <v>6298371.584956713</v>
          </cell>
          <cell r="L137">
            <v>8300632.4120400473</v>
          </cell>
          <cell r="M137">
            <v>10302893.239123382</v>
          </cell>
          <cell r="N137">
            <v>10302893.239123382</v>
          </cell>
        </row>
        <row r="138">
          <cell r="A138" t="str">
            <v>Long term liabilities</v>
          </cell>
        </row>
        <row r="139">
          <cell r="A139" t="str">
            <v>Long term loans</v>
          </cell>
          <cell r="B139">
            <v>15669538.676604545</v>
          </cell>
          <cell r="C139">
            <v>15431075.910203768</v>
          </cell>
          <cell r="D139">
            <v>15190616.991157288</v>
          </cell>
          <cell r="E139">
            <v>14948140.24966348</v>
          </cell>
          <cell r="F139">
            <v>14703623.755988555</v>
          </cell>
          <cell r="G139">
            <v>14457045.317253875</v>
          </cell>
          <cell r="H139">
            <v>14208382.474183228</v>
          </cell>
          <cell r="I139">
            <v>13957612.497809578</v>
          </cell>
          <cell r="J139">
            <v>13704712.386140754</v>
          </cell>
          <cell r="K139">
            <v>13449658.860783599</v>
          </cell>
          <cell r="L139">
            <v>13192428.363526033</v>
          </cell>
          <cell r="M139">
            <v>12932997.052876523</v>
          </cell>
          <cell r="N139">
            <v>12932997.052876523</v>
          </cell>
        </row>
        <row r="140">
          <cell r="A140" t="str">
            <v>Other long term debts</v>
          </cell>
          <cell r="B140">
            <v>3533773</v>
          </cell>
          <cell r="C140">
            <v>3533773</v>
          </cell>
          <cell r="D140">
            <v>3533773</v>
          </cell>
          <cell r="E140">
            <v>3533773</v>
          </cell>
          <cell r="F140">
            <v>3533773</v>
          </cell>
          <cell r="G140">
            <v>3533773</v>
          </cell>
          <cell r="H140">
            <v>3533773</v>
          </cell>
          <cell r="I140">
            <v>3533773</v>
          </cell>
          <cell r="J140">
            <v>3533773</v>
          </cell>
          <cell r="K140">
            <v>3533773</v>
          </cell>
          <cell r="L140">
            <v>3533773</v>
          </cell>
          <cell r="M140">
            <v>3533773</v>
          </cell>
          <cell r="N140">
            <v>3533773</v>
          </cell>
        </row>
        <row r="141">
          <cell r="B141">
            <v>19203311.676604547</v>
          </cell>
          <cell r="C141">
            <v>18964848.91020377</v>
          </cell>
          <cell r="D141">
            <v>18724389.991157286</v>
          </cell>
          <cell r="E141">
            <v>18481913.24966348</v>
          </cell>
          <cell r="F141">
            <v>18237396.755988553</v>
          </cell>
          <cell r="G141">
            <v>17990818.317253873</v>
          </cell>
          <cell r="H141">
            <v>17742155.474183228</v>
          </cell>
          <cell r="I141">
            <v>17491385.497809578</v>
          </cell>
          <cell r="J141">
            <v>17238485.386140756</v>
          </cell>
          <cell r="K141">
            <v>16983431.860783599</v>
          </cell>
          <cell r="L141">
            <v>16726201.363526033</v>
          </cell>
          <cell r="M141">
            <v>16466770.052876523</v>
          </cell>
          <cell r="N141">
            <v>16466770.052876523</v>
          </cell>
        </row>
        <row r="142">
          <cell r="A142" t="str">
            <v>TOTAL CAPITAL &amp; LIABILITIES</v>
          </cell>
          <cell r="B142">
            <v>101930049.70931903</v>
          </cell>
          <cell r="C142">
            <v>105774124.78163691</v>
          </cell>
          <cell r="D142">
            <v>109617505.40951033</v>
          </cell>
          <cell r="E142">
            <v>107453409.1116893</v>
          </cell>
          <cell r="F142">
            <v>111295400.85067385</v>
          </cell>
          <cell r="G142">
            <v>115136698.14521395</v>
          </cell>
          <cell r="H142">
            <v>112970518.51405959</v>
          </cell>
          <cell r="I142">
            <v>116810426.9197108</v>
          </cell>
          <cell r="J142">
            <v>120649640.88091755</v>
          </cell>
          <cell r="K142">
            <v>118481377.91642988</v>
          </cell>
          <cell r="L142">
            <v>122319202.98874773</v>
          </cell>
          <cell r="M142">
            <v>126156333.61662117</v>
          </cell>
          <cell r="N142">
            <v>126156333.61662117</v>
          </cell>
        </row>
      </sheetData>
      <sheetData sheetId="29">
        <row r="8">
          <cell r="A8" t="str">
            <v>(CAD$)</v>
          </cell>
          <cell r="F8" t="str">
            <v>West Mountain / Quantum Murray LP</v>
          </cell>
        </row>
        <row r="9">
          <cell r="B9" t="str">
            <v>2011</v>
          </cell>
          <cell r="C9" t="str">
            <v>2012</v>
          </cell>
          <cell r="D9" t="str">
            <v>2013</v>
          </cell>
          <cell r="E9" t="str">
            <v>2014</v>
          </cell>
          <cell r="F9" t="str">
            <v>2015</v>
          </cell>
        </row>
        <row r="10">
          <cell r="A10" t="str">
            <v>ASSETS</v>
          </cell>
        </row>
        <row r="11">
          <cell r="A11" t="str">
            <v>Current assets</v>
          </cell>
        </row>
        <row r="12">
          <cell r="A12" t="str">
            <v>Cash/Bank</v>
          </cell>
          <cell r="B12">
            <v>15209792.114750016</v>
          </cell>
          <cell r="C12">
            <v>30423222.911660865</v>
          </cell>
          <cell r="D12">
            <v>56220478.708287828</v>
          </cell>
          <cell r="E12">
            <v>90184077.155573249</v>
          </cell>
          <cell r="F12">
            <v>127317076.6116561</v>
          </cell>
        </row>
        <row r="13">
          <cell r="A13" t="str">
            <v>Debtors/Accounts receivable</v>
          </cell>
          <cell r="B13">
            <v>16481710.000000002</v>
          </cell>
          <cell r="C13">
            <v>17088422.166666668</v>
          </cell>
          <cell r="D13">
            <v>18726656.608333338</v>
          </cell>
          <cell r="E13">
            <v>27045506.081267472</v>
          </cell>
          <cell r="F13">
            <v>29765448.919767596</v>
          </cell>
        </row>
        <row r="14">
          <cell r="A14" t="str">
            <v>Stock/Inventory</v>
          </cell>
          <cell r="B14">
            <v>9093280</v>
          </cell>
          <cell r="C14">
            <v>9093280</v>
          </cell>
          <cell r="D14">
            <v>9093280</v>
          </cell>
          <cell r="E14">
            <v>0</v>
          </cell>
          <cell r="F14">
            <v>0</v>
          </cell>
        </row>
        <row r="15">
          <cell r="A15" t="str">
            <v>Other</v>
          </cell>
          <cell r="B15">
            <v>1336644</v>
          </cell>
          <cell r="C15">
            <v>1336644</v>
          </cell>
          <cell r="D15">
            <v>1336644</v>
          </cell>
          <cell r="E15">
            <v>1336644</v>
          </cell>
          <cell r="F15">
            <v>1336644</v>
          </cell>
        </row>
        <row r="16">
          <cell r="A16">
            <v>0</v>
          </cell>
          <cell r="B16">
            <v>42121426.11475002</v>
          </cell>
          <cell r="C16">
            <v>57941569.078327537</v>
          </cell>
          <cell r="D16">
            <v>85377059.316621169</v>
          </cell>
          <cell r="E16">
            <v>118566227.23684072</v>
          </cell>
          <cell r="F16">
            <v>158419169.53142369</v>
          </cell>
        </row>
        <row r="17">
          <cell r="A17" t="str">
            <v>Fixed assets</v>
          </cell>
        </row>
        <row r="18">
          <cell r="A18" t="str">
            <v>Leasehold Improvements</v>
          </cell>
          <cell r="B18">
            <v>4778672</v>
          </cell>
          <cell r="C18">
            <v>4778672</v>
          </cell>
          <cell r="D18">
            <v>4778672</v>
          </cell>
          <cell r="E18">
            <v>4778672</v>
          </cell>
          <cell r="F18">
            <v>4778672</v>
          </cell>
        </row>
        <row r="19">
          <cell r="A19" t="str">
            <v>Office equipment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Furniture &amp; Fixtures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Machinery/Plant</v>
          </cell>
          <cell r="B21">
            <v>32421693.999999985</v>
          </cell>
          <cell r="C21">
            <v>33421693.99999997</v>
          </cell>
          <cell r="D21">
            <v>34421693.999999993</v>
          </cell>
          <cell r="E21">
            <v>35421693.999999993</v>
          </cell>
          <cell r="F21">
            <v>36421693.999999993</v>
          </cell>
        </row>
        <row r="22">
          <cell r="A22" t="str">
            <v>Vehicles</v>
          </cell>
          <cell r="B22">
            <v>52897</v>
          </cell>
          <cell r="C22">
            <v>52897</v>
          </cell>
          <cell r="D22">
            <v>52897</v>
          </cell>
          <cell r="E22">
            <v>52897</v>
          </cell>
          <cell r="F22">
            <v>52897</v>
          </cell>
        </row>
        <row r="23">
          <cell r="A23" t="str">
            <v>Goodwill &amp; Intangibles</v>
          </cell>
          <cell r="B23">
            <v>51929463</v>
          </cell>
          <cell r="C23">
            <v>51929463</v>
          </cell>
          <cell r="D23">
            <v>51929463</v>
          </cell>
          <cell r="E23">
            <v>51929463</v>
          </cell>
          <cell r="F23">
            <v>51929463</v>
          </cell>
        </row>
        <row r="24">
          <cell r="A24" t="str">
            <v>Non-depreciable assets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Less: Accumulated depreciation</v>
          </cell>
          <cell r="B25">
            <v>39084010.566666663</v>
          </cell>
          <cell r="C25">
            <v>44693731.133333325</v>
          </cell>
          <cell r="D25">
            <v>50403451.699999988</v>
          </cell>
          <cell r="E25">
            <v>56259005.599999987</v>
          </cell>
          <cell r="F25">
            <v>62214559.499999985</v>
          </cell>
        </row>
        <row r="26">
          <cell r="A26">
            <v>0</v>
          </cell>
          <cell r="B26">
            <v>50098715.433333322</v>
          </cell>
          <cell r="C26">
            <v>45488994.866666645</v>
          </cell>
          <cell r="D26">
            <v>40779274.300000012</v>
          </cell>
          <cell r="E26">
            <v>35923720.400000013</v>
          </cell>
          <cell r="F26">
            <v>30968166.500000015</v>
          </cell>
        </row>
        <row r="27">
          <cell r="A27" t="str">
            <v>TOTAL ASSETS</v>
          </cell>
          <cell r="B27">
            <v>92220141.548083335</v>
          </cell>
          <cell r="C27">
            <v>103430563.94499418</v>
          </cell>
          <cell r="D27">
            <v>126156333.61662118</v>
          </cell>
          <cell r="E27">
            <v>154489947.63684073</v>
          </cell>
          <cell r="F27">
            <v>189387336.03142372</v>
          </cell>
        </row>
        <row r="29">
          <cell r="A29" t="str">
            <v>CAPITAL AND LIABILITIES</v>
          </cell>
        </row>
        <row r="30">
          <cell r="A30" t="str">
            <v>Owners' equity</v>
          </cell>
        </row>
        <row r="31">
          <cell r="A31" t="str">
            <v>Proprietary capital</v>
          </cell>
          <cell r="B31">
            <v>112599698.12</v>
          </cell>
          <cell r="C31">
            <v>112599698.12</v>
          </cell>
          <cell r="D31">
            <v>112599698.12</v>
          </cell>
          <cell r="E31">
            <v>112599698.12</v>
          </cell>
          <cell r="F31">
            <v>112599698.12</v>
          </cell>
        </row>
        <row r="32">
          <cell r="A32" t="str">
            <v>Profit / Loss</v>
          </cell>
          <cell r="B32">
            <v>4154370.3596666702</v>
          </cell>
          <cell r="C32">
            <v>12385711.743166517</v>
          </cell>
          <cell r="D32">
            <v>25037657.451788101</v>
          </cell>
          <cell r="E32">
            <v>31007898.739727721</v>
          </cell>
          <cell r="F32">
            <v>37863079.960951194</v>
          </cell>
        </row>
        <row r="33">
          <cell r="A33" t="str">
            <v>Retained earnings</v>
          </cell>
          <cell r="B33">
            <v>-54790767.350000009</v>
          </cell>
          <cell r="C33">
            <v>-50636396.990333341</v>
          </cell>
          <cell r="D33">
            <v>-38250685.247166827</v>
          </cell>
          <cell r="E33">
            <v>-13213027.795378726</v>
          </cell>
          <cell r="F33">
            <v>17794870.944348995</v>
          </cell>
        </row>
        <row r="34">
          <cell r="A34" t="str">
            <v>Dividends payable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0</v>
          </cell>
          <cell r="B35">
            <v>61963301.129666671</v>
          </cell>
          <cell r="C35">
            <v>74349012.872833192</v>
          </cell>
          <cell r="D35">
            <v>99386670.324621275</v>
          </cell>
          <cell r="E35">
            <v>130394569.06434901</v>
          </cell>
          <cell r="F35">
            <v>168257649.0253002</v>
          </cell>
        </row>
        <row r="36">
          <cell r="A36" t="str">
            <v>Current liabilities</v>
          </cell>
        </row>
        <row r="37">
          <cell r="A37" t="str">
            <v>Creditors/Accounts payable</v>
          </cell>
          <cell r="B37">
            <v>1848419.4284166666</v>
          </cell>
          <cell r="C37">
            <v>1800610.778144167</v>
          </cell>
          <cell r="D37">
            <v>1828119.7578733754</v>
          </cell>
          <cell r="E37">
            <v>1856584.3941420359</v>
          </cell>
          <cell r="F37">
            <v>1886081.9250763208</v>
          </cell>
        </row>
        <row r="38">
          <cell r="A38" t="str">
            <v>Suppliers' credit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Sales tax</v>
          </cell>
          <cell r="B39">
            <v>5285192.5</v>
          </cell>
          <cell r="C39">
            <v>5480207.125</v>
          </cell>
          <cell r="D39">
            <v>6006782.4812500067</v>
          </cell>
          <cell r="E39">
            <v>6597952.9372740882</v>
          </cell>
          <cell r="F39">
            <v>7262760.3944521323</v>
          </cell>
        </row>
        <row r="40">
          <cell r="A40" t="str">
            <v>Income tax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Short term loans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Other short term liabilities</v>
          </cell>
          <cell r="B42">
            <v>2467991</v>
          </cell>
          <cell r="C42">
            <v>2467991</v>
          </cell>
          <cell r="D42">
            <v>2467991</v>
          </cell>
          <cell r="E42">
            <v>2467991</v>
          </cell>
          <cell r="F42">
            <v>2467991</v>
          </cell>
        </row>
        <row r="43">
          <cell r="A43">
            <v>0</v>
          </cell>
          <cell r="B43">
            <v>9601602.9284166656</v>
          </cell>
          <cell r="C43">
            <v>9748808.9031441659</v>
          </cell>
          <cell r="D43">
            <v>10302893.239123382</v>
          </cell>
          <cell r="E43">
            <v>10922528.331416124</v>
          </cell>
          <cell r="F43">
            <v>11616833.319528453</v>
          </cell>
        </row>
        <row r="44">
          <cell r="A44" t="str">
            <v>Long term liabilities</v>
          </cell>
        </row>
        <row r="45">
          <cell r="A45" t="str">
            <v>Long term loans</v>
          </cell>
          <cell r="B45">
            <v>17121464.490000002</v>
          </cell>
          <cell r="C45">
            <v>15798969.169016834</v>
          </cell>
          <cell r="D45">
            <v>12932997.052876523</v>
          </cell>
          <cell r="E45">
            <v>9639077.2410755958</v>
          </cell>
          <cell r="F45">
            <v>5979080.6865950562</v>
          </cell>
        </row>
        <row r="46">
          <cell r="A46" t="str">
            <v>Other long term debts</v>
          </cell>
          <cell r="B46">
            <v>3533773</v>
          </cell>
          <cell r="C46">
            <v>3533773</v>
          </cell>
          <cell r="D46">
            <v>3533773</v>
          </cell>
          <cell r="E46">
            <v>3533773</v>
          </cell>
          <cell r="F46">
            <v>3533773</v>
          </cell>
        </row>
        <row r="47">
          <cell r="A47">
            <v>0</v>
          </cell>
          <cell r="B47">
            <v>20655237.490000002</v>
          </cell>
          <cell r="C47">
            <v>19332742.169016834</v>
          </cell>
          <cell r="D47">
            <v>16466770.052876523</v>
          </cell>
          <cell r="E47">
            <v>13172850.241075596</v>
          </cell>
          <cell r="F47">
            <v>9512853.6865950562</v>
          </cell>
        </row>
        <row r="48">
          <cell r="A48" t="str">
            <v>TOTAL CAPITAL AND LIABILITIES</v>
          </cell>
          <cell r="B48">
            <v>92220141.548083335</v>
          </cell>
          <cell r="C48">
            <v>103430563.9449942</v>
          </cell>
          <cell r="D48">
            <v>126156333.61662117</v>
          </cell>
          <cell r="E48">
            <v>154489947.63684073</v>
          </cell>
          <cell r="F48">
            <v>189387336.03142369</v>
          </cell>
        </row>
      </sheetData>
      <sheetData sheetId="30"/>
      <sheetData sheetId="31">
        <row r="6">
          <cell r="A6" t="str">
            <v>(CAD$)</v>
          </cell>
          <cell r="G6" t="str">
            <v>West Mountain / Quantum Murray LP</v>
          </cell>
        </row>
        <row r="7">
          <cell r="A7" t="str">
            <v>Year</v>
          </cell>
          <cell r="B7">
            <v>2010</v>
          </cell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 t="str">
            <v>Total</v>
          </cell>
        </row>
        <row r="8">
          <cell r="A8" t="str">
            <v>ADVERTISING</v>
          </cell>
        </row>
        <row r="9">
          <cell r="A9" t="str">
            <v>Newspapers</v>
          </cell>
        </row>
        <row r="10">
          <cell r="A10" t="str">
            <v>Ad 1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Ad 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Ad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Subtotal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Consumer magazines</v>
          </cell>
        </row>
        <row r="15">
          <cell r="A15" t="str">
            <v>Ad 1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Ad 2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Ad 3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Subtotal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Trade publications</v>
          </cell>
        </row>
        <row r="20">
          <cell r="A20" t="str">
            <v>Ad 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Ad 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Ad 3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Subtotal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Radio</v>
          </cell>
        </row>
        <row r="25">
          <cell r="A25" t="str">
            <v>Radio 1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Radio 2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Radio 3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Subtotal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Television</v>
          </cell>
        </row>
        <row r="30">
          <cell r="A30" t="str">
            <v>Channel 1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Channel 2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Channel 3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Subtotal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Other</v>
          </cell>
        </row>
        <row r="35">
          <cell r="A35" t="str">
            <v>Internet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........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........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Subtotal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Total advertising expenditures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PROMOTION</v>
          </cell>
        </row>
        <row r="41">
          <cell r="A41" t="str">
            <v>Sales promotion</v>
          </cell>
        </row>
        <row r="42">
          <cell r="A42" t="str">
            <v>Campaign 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Campaign 2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Campaign 3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Subtotal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Direct marketing</v>
          </cell>
        </row>
        <row r="47">
          <cell r="A47" t="str">
            <v>Campaign 1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Campaign 2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Campaign 3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Subtotal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Trade shows</v>
          </cell>
        </row>
        <row r="52">
          <cell r="A52" t="str">
            <v>Trade show 1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Trade show 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Trade show 3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Subtotal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Total promotion expenditures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8">
          <cell r="A58" t="str">
            <v>Overall total</v>
          </cell>
        </row>
        <row r="59">
          <cell r="A59" t="str">
            <v>Total # of leads</v>
          </cell>
          <cell r="B59">
            <v>0</v>
          </cell>
          <cell r="C59">
            <v>0</v>
          </cell>
          <cell r="D59">
            <v>0</v>
          </cell>
          <cell r="G59">
            <v>0</v>
          </cell>
        </row>
        <row r="60">
          <cell r="A60" t="str">
            <v>Total resulted sales</v>
          </cell>
          <cell r="B60">
            <v>0</v>
          </cell>
          <cell r="C60">
            <v>0</v>
          </cell>
          <cell r="D60">
            <v>0</v>
          </cell>
          <cell r="G60">
            <v>0</v>
          </cell>
        </row>
        <row r="61">
          <cell r="A61" t="str">
            <v>Total campaigns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Total advertising and sales promotion expenditures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</sheetData>
      <sheetData sheetId="32"/>
      <sheetData sheetId="33"/>
      <sheetData sheetId="34">
        <row r="36">
          <cell r="D36" t="str">
            <v>Company tax</v>
          </cell>
          <cell r="E36">
            <v>0</v>
          </cell>
          <cell r="F36">
            <v>0</v>
          </cell>
        </row>
        <row r="40">
          <cell r="A40" t="str">
            <v>Dividends payable</v>
          </cell>
          <cell r="B40">
            <v>-888999</v>
          </cell>
          <cell r="K40" t="str">
            <v>Dividends payable</v>
          </cell>
          <cell r="L40">
            <v>0</v>
          </cell>
        </row>
        <row r="46">
          <cell r="A46" t="str">
            <v>Income tax</v>
          </cell>
          <cell r="B46">
            <v>0</v>
          </cell>
          <cell r="K46" t="str">
            <v>Income tax</v>
          </cell>
          <cell r="L46">
            <v>0</v>
          </cell>
        </row>
      </sheetData>
      <sheetData sheetId="35"/>
      <sheetData sheetId="36"/>
      <sheetData sheetId="37">
        <row r="13">
          <cell r="A13" t="str">
            <v>Year 2010</v>
          </cell>
          <cell r="J13" t="str">
            <v>West Mountain / Quantum Murray LP</v>
          </cell>
        </row>
        <row r="15">
          <cell r="C15" t="str">
            <v>Best case</v>
          </cell>
          <cell r="D15" t="str">
            <v>Worst case</v>
          </cell>
        </row>
        <row r="16">
          <cell r="A16" t="str">
            <v>Sales</v>
          </cell>
          <cell r="C16">
            <v>0.05</v>
          </cell>
          <cell r="D16">
            <v>-0.05</v>
          </cell>
        </row>
        <row r="17">
          <cell r="A17" t="str">
            <v>Cost of goods sold</v>
          </cell>
        </row>
        <row r="18">
          <cell r="A18" t="str">
            <v>Variable costs</v>
          </cell>
        </row>
        <row r="19">
          <cell r="A19" t="str">
            <v>Fixed costs</v>
          </cell>
        </row>
        <row r="21">
          <cell r="A21" t="str">
            <v>Income statement</v>
          </cell>
          <cell r="F21" t="str">
            <v>Cash flow</v>
          </cell>
        </row>
        <row r="22">
          <cell r="A22" t="str">
            <v>(CAD$)</v>
          </cell>
          <cell r="F22" t="str">
            <v>(CAD$)</v>
          </cell>
        </row>
        <row r="23">
          <cell r="B23" t="str">
            <v>Projected</v>
          </cell>
          <cell r="C23" t="str">
            <v>Best case</v>
          </cell>
          <cell r="D23" t="str">
            <v>Worst case</v>
          </cell>
          <cell r="H23" t="str">
            <v>Projected</v>
          </cell>
          <cell r="I23" t="str">
            <v>Best case</v>
          </cell>
          <cell r="J23" t="str">
            <v>Worst case</v>
          </cell>
        </row>
        <row r="24">
          <cell r="A24" t="str">
            <v>Revenue</v>
          </cell>
          <cell r="F24" t="str">
            <v>Begin balance</v>
          </cell>
          <cell r="H24">
            <v>4834741.7700000107</v>
          </cell>
          <cell r="I24">
            <v>4834741.7700000107</v>
          </cell>
          <cell r="J24">
            <v>4834741.7700000107</v>
          </cell>
        </row>
        <row r="25">
          <cell r="A25" t="str">
            <v>Total sales</v>
          </cell>
          <cell r="B25">
            <v>176589750</v>
          </cell>
          <cell r="C25">
            <v>185419237.5</v>
          </cell>
          <cell r="D25">
            <v>167760262.5</v>
          </cell>
          <cell r="F25" t="str">
            <v>Income (Cash in)</v>
          </cell>
        </row>
        <row r="26">
          <cell r="A26" t="str">
            <v>Cost of goods sold</v>
          </cell>
          <cell r="B26">
            <v>131316600.39999999</v>
          </cell>
          <cell r="C26">
            <v>137882430.41999999</v>
          </cell>
          <cell r="D26">
            <v>124750770.38</v>
          </cell>
          <cell r="F26" t="str">
            <v>Net results</v>
          </cell>
          <cell r="H26">
            <v>25295140.359666672</v>
          </cell>
          <cell r="I26">
            <v>28615836.339666683</v>
          </cell>
          <cell r="J26">
            <v>21974444.379666675</v>
          </cell>
        </row>
        <row r="27">
          <cell r="A27" t="str">
            <v>Cost of goods sold %</v>
          </cell>
          <cell r="B27">
            <v>0.74362526930356943</v>
          </cell>
          <cell r="C27">
            <v>0.74362526930356931</v>
          </cell>
          <cell r="D27">
            <v>0.74362526930356943</v>
          </cell>
          <cell r="F27" t="str">
            <v>Plus:</v>
          </cell>
        </row>
        <row r="28">
          <cell r="A28" t="str">
            <v>Gross profit</v>
          </cell>
          <cell r="B28">
            <v>45273149.600000009</v>
          </cell>
          <cell r="C28">
            <v>47536807.080000013</v>
          </cell>
          <cell r="D28">
            <v>43009492.120000005</v>
          </cell>
          <cell r="F28" t="str">
            <v>Depreciation &amp; amortization</v>
          </cell>
          <cell r="H28">
            <v>5509720.5666666664</v>
          </cell>
          <cell r="I28">
            <v>5509720.5666666664</v>
          </cell>
          <cell r="J28">
            <v>5509720.5666666664</v>
          </cell>
        </row>
        <row r="29">
          <cell r="A29" t="str">
            <v>Gross profit margin %</v>
          </cell>
          <cell r="B29">
            <v>0.25637473069643063</v>
          </cell>
          <cell r="C29">
            <v>0.25637473069643063</v>
          </cell>
          <cell r="D29">
            <v>0.25637473069643057</v>
          </cell>
          <cell r="F29" t="str">
            <v>Adjustment accounts payable</v>
          </cell>
          <cell r="H29">
            <v>-18923250.571583334</v>
          </cell>
          <cell r="I29">
            <v>-18923250.571583334</v>
          </cell>
          <cell r="J29">
            <v>-18923250.571583334</v>
          </cell>
        </row>
        <row r="30">
          <cell r="F30" t="str">
            <v>Adjustment suppliers' credit</v>
          </cell>
          <cell r="H30">
            <v>-9032242.5099999998</v>
          </cell>
          <cell r="I30">
            <v>-9483854.6355000008</v>
          </cell>
          <cell r="J30">
            <v>-8580630.3844999988</v>
          </cell>
        </row>
        <row r="31">
          <cell r="A31" t="str">
            <v>Operating expenses</v>
          </cell>
          <cell r="F31" t="str">
            <v>Capital input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Variable costs</v>
          </cell>
          <cell r="B32">
            <v>6692350.6289999988</v>
          </cell>
          <cell r="C32">
            <v>6692350.6289999988</v>
          </cell>
          <cell r="D32">
            <v>6692350.6289999988</v>
          </cell>
          <cell r="F32" t="str">
            <v>Loans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Fixed costs</v>
          </cell>
          <cell r="B33">
            <v>27280587.680000003</v>
          </cell>
          <cell r="C33">
            <v>27280587.680000003</v>
          </cell>
          <cell r="D33">
            <v>27280587.680000003</v>
          </cell>
          <cell r="F33" t="str">
            <v>Subtotal</v>
          </cell>
          <cell r="H33">
            <v>2849367.8447500039</v>
          </cell>
          <cell r="I33">
            <v>5718451.6992500145</v>
          </cell>
          <cell r="J33">
            <v>-19716.009749991819</v>
          </cell>
        </row>
        <row r="34">
          <cell r="A34" t="str">
            <v>Total operating expenses</v>
          </cell>
          <cell r="B34">
            <v>33972938.309</v>
          </cell>
          <cell r="C34">
            <v>33972938.309</v>
          </cell>
          <cell r="D34">
            <v>33972938.309</v>
          </cell>
          <cell r="F34" t="str">
            <v>Less:</v>
          </cell>
        </row>
        <row r="35">
          <cell r="A35" t="str">
            <v>% of total sales</v>
          </cell>
          <cell r="B35">
            <v>0.19238341018660482</v>
          </cell>
          <cell r="C35">
            <v>0.18322229541581411</v>
          </cell>
          <cell r="D35">
            <v>0.2025088528280051</v>
          </cell>
          <cell r="F35" t="str">
            <v>Depreciable assets</v>
          </cell>
          <cell r="H35">
            <v>1000000.0000000001</v>
          </cell>
          <cell r="I35">
            <v>1000000.0000000001</v>
          </cell>
          <cell r="J35">
            <v>1000000.0000000001</v>
          </cell>
        </row>
        <row r="36">
          <cell r="F36" t="str">
            <v>Non-depreciable assets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Depreciation</v>
          </cell>
          <cell r="B37">
            <v>5509720.5666666664</v>
          </cell>
          <cell r="C37">
            <v>5509720.5666666664</v>
          </cell>
          <cell r="D37">
            <v>5509720.5666666664</v>
          </cell>
          <cell r="F37" t="str">
            <v>Adjustment inventory/stock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Amortization</v>
          </cell>
          <cell r="B38">
            <v>0</v>
          </cell>
          <cell r="C38">
            <v>0</v>
          </cell>
          <cell r="D38">
            <v>0</v>
          </cell>
          <cell r="F38" t="str">
            <v>Adjustment accounts receivable</v>
          </cell>
          <cell r="H38">
            <v>-23492261</v>
          </cell>
          <cell r="I38">
            <v>-24666874.050000001</v>
          </cell>
          <cell r="J38">
            <v>-22317647.949999999</v>
          </cell>
        </row>
        <row r="39">
          <cell r="A39" t="str">
            <v>Interest on short term loans</v>
          </cell>
          <cell r="B39">
            <v>0</v>
          </cell>
          <cell r="C39">
            <v>0</v>
          </cell>
          <cell r="D39">
            <v>0</v>
          </cell>
          <cell r="F39" t="str">
            <v>Loans repayment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Interest on long term loans</v>
          </cell>
          <cell r="B40">
            <v>1636120.3646666666</v>
          </cell>
          <cell r="C40">
            <v>1636120.3646666666</v>
          </cell>
          <cell r="D40">
            <v>1636120.3646666666</v>
          </cell>
          <cell r="F40" t="str">
            <v>Change in other current assets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Deferred loan interest</v>
          </cell>
          <cell r="B41">
            <v>0</v>
          </cell>
          <cell r="C41">
            <v>0</v>
          </cell>
          <cell r="D41">
            <v>0</v>
          </cell>
          <cell r="F41" t="str">
            <v>Income tax prepayment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Net profit / loss</v>
          </cell>
          <cell r="B42">
            <v>4154370.3596666828</v>
          </cell>
          <cell r="C42">
            <v>6418027.8396666795</v>
          </cell>
          <cell r="D42">
            <v>1890712.8796666712</v>
          </cell>
          <cell r="F42" t="str">
            <v>Income tax payment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Net profit margin %</v>
          </cell>
          <cell r="B43">
            <v>2.3525546412895896E-2</v>
          </cell>
          <cell r="C43">
            <v>3.4613602807349909E-2</v>
          </cell>
          <cell r="D43">
            <v>1.1270326187446632E-2</v>
          </cell>
          <cell r="F43" t="str">
            <v>Sales tax payments/refunds</v>
          </cell>
          <cell r="H43">
            <v>15855577.5</v>
          </cell>
          <cell r="I43">
            <v>16648356.375</v>
          </cell>
          <cell r="J43">
            <v>15062798.625</v>
          </cell>
        </row>
        <row r="44">
          <cell r="A44" t="str">
            <v>Franchise fee</v>
          </cell>
          <cell r="B44">
            <v>0</v>
          </cell>
          <cell r="C44">
            <v>0</v>
          </cell>
          <cell r="D44">
            <v>0</v>
          </cell>
          <cell r="F44" t="str">
            <v>Dividends</v>
          </cell>
          <cell r="H44">
            <v>-888999</v>
          </cell>
          <cell r="I44">
            <v>-1373401.9448120694</v>
          </cell>
          <cell r="J44">
            <v>-404596.05518792738</v>
          </cell>
        </row>
        <row r="45">
          <cell r="A45" t="str">
            <v>Company tax</v>
          </cell>
          <cell r="B45">
            <v>0</v>
          </cell>
          <cell r="C45">
            <v>0</v>
          </cell>
          <cell r="D45">
            <v>0</v>
          </cell>
          <cell r="F45" t="str">
            <v>Subtotal</v>
          </cell>
          <cell r="H45">
            <v>-7525682.5</v>
          </cell>
          <cell r="I45">
            <v>-8391919.6198120695</v>
          </cell>
          <cell r="J45">
            <v>-6659445.3801879268</v>
          </cell>
        </row>
        <row r="46">
          <cell r="A46" t="str">
            <v>Net business result</v>
          </cell>
          <cell r="B46">
            <v>4154370.3596666828</v>
          </cell>
          <cell r="C46">
            <v>6418027.8396666795</v>
          </cell>
          <cell r="D46">
            <v>1890712.8796666712</v>
          </cell>
          <cell r="F46" t="str">
            <v>End balance</v>
          </cell>
          <cell r="H46">
            <v>15209792.114750015</v>
          </cell>
          <cell r="I46">
            <v>18945113.089062095</v>
          </cell>
          <cell r="J46">
            <v>11474471.140437946</v>
          </cell>
        </row>
        <row r="47">
          <cell r="A47" t="str">
            <v>% of total sales</v>
          </cell>
          <cell r="B47">
            <v>2.3525546412895896E-2</v>
          </cell>
          <cell r="C47">
            <v>3.4613602807349909E-2</v>
          </cell>
          <cell r="D47">
            <v>1.1270326187446632E-2</v>
          </cell>
        </row>
        <row r="48">
          <cell r="F48" t="str">
            <v>Change in cash</v>
          </cell>
          <cell r="H48">
            <v>10375050.344750004</v>
          </cell>
          <cell r="I48">
            <v>14110371.319062084</v>
          </cell>
          <cell r="J48">
            <v>6639729.370437935</v>
          </cell>
        </row>
        <row r="52">
          <cell r="A52" t="str">
            <v>Balance sheet</v>
          </cell>
          <cell r="F52" t="str">
            <v>Ratios</v>
          </cell>
        </row>
        <row r="53">
          <cell r="A53" t="str">
            <v>(CAD$)</v>
          </cell>
        </row>
        <row r="54">
          <cell r="B54" t="str">
            <v>Projected</v>
          </cell>
          <cell r="C54" t="str">
            <v>Best case</v>
          </cell>
          <cell r="D54" t="str">
            <v>Worst case</v>
          </cell>
          <cell r="H54" t="str">
            <v>Projected</v>
          </cell>
          <cell r="I54" t="str">
            <v>Best case</v>
          </cell>
          <cell r="J54" t="str">
            <v>Worst case</v>
          </cell>
        </row>
        <row r="55">
          <cell r="A55" t="str">
            <v>ASSETS</v>
          </cell>
          <cell r="F55" t="str">
            <v>Profitability ratios &amp; Break even</v>
          </cell>
        </row>
        <row r="56">
          <cell r="A56" t="str">
            <v>Current assets</v>
          </cell>
          <cell r="F56" t="str">
            <v xml:space="preserve">Gross profit margin % </v>
          </cell>
          <cell r="H56">
            <v>0.25637473069643063</v>
          </cell>
          <cell r="I56">
            <v>0.25637473069643063</v>
          </cell>
          <cell r="J56">
            <v>0.25637473069643057</v>
          </cell>
        </row>
        <row r="57">
          <cell r="A57" t="str">
            <v>Cash/Bank</v>
          </cell>
          <cell r="B57">
            <v>15209792.114750016</v>
          </cell>
          <cell r="C57">
            <v>18945113.089062095</v>
          </cell>
          <cell r="D57">
            <v>11474471.140437946</v>
          </cell>
          <cell r="F57" t="str">
            <v xml:space="preserve">Return on assets </v>
          </cell>
          <cell r="H57">
            <v>3.7819581850534939E-2</v>
          </cell>
          <cell r="I57">
            <v>5.8426935537052263E-2</v>
          </cell>
          <cell r="J57">
            <v>1.7212228164017473E-2</v>
          </cell>
        </row>
        <row r="58">
          <cell r="A58" t="str">
            <v>Debtors/Accounts receivable</v>
          </cell>
          <cell r="B58">
            <v>16481710.000000002</v>
          </cell>
          <cell r="C58">
            <v>17305795.500000004</v>
          </cell>
          <cell r="D58">
            <v>15657624.500000002</v>
          </cell>
          <cell r="F58" t="str">
            <v xml:space="preserve">Return on equity </v>
          </cell>
          <cell r="H58">
            <v>7.2986214678779152E-2</v>
          </cell>
          <cell r="I58">
            <v>0.11275536776116341</v>
          </cell>
          <cell r="J58">
            <v>3.3217061596394648E-2</v>
          </cell>
        </row>
        <row r="59">
          <cell r="A59" t="str">
            <v>Stock/Inventory</v>
          </cell>
          <cell r="B59">
            <v>9093280</v>
          </cell>
          <cell r="C59">
            <v>9547944</v>
          </cell>
          <cell r="D59">
            <v>8638616</v>
          </cell>
          <cell r="F59" t="str">
            <v xml:space="preserve">Break even point (CAD$) </v>
          </cell>
          <cell r="H59">
            <v>138894572.70978394</v>
          </cell>
          <cell r="I59">
            <v>138894572.70978394</v>
          </cell>
          <cell r="J59">
            <v>138894572.70978397</v>
          </cell>
        </row>
        <row r="60">
          <cell r="A60" t="str">
            <v>Other</v>
          </cell>
          <cell r="B60">
            <v>1336644</v>
          </cell>
          <cell r="C60">
            <v>1336644</v>
          </cell>
          <cell r="D60">
            <v>1336644</v>
          </cell>
        </row>
        <row r="61">
          <cell r="B61">
            <v>42121426.11475002</v>
          </cell>
          <cell r="C61">
            <v>47135496.589062095</v>
          </cell>
          <cell r="D61">
            <v>37107355.640437946</v>
          </cell>
          <cell r="F61" t="str">
            <v>Liquidity ratios</v>
          </cell>
        </row>
        <row r="62">
          <cell r="A62" t="str">
            <v>Fixed assets</v>
          </cell>
          <cell r="F62" t="str">
            <v xml:space="preserve">Current ratio </v>
          </cell>
          <cell r="H62">
            <v>4.3869160627428672</v>
          </cell>
          <cell r="I62">
            <v>4.7776356434986527</v>
          </cell>
          <cell r="J62">
            <v>3.9740806816923868</v>
          </cell>
        </row>
        <row r="63">
          <cell r="A63" t="str">
            <v>Depreciable assets</v>
          </cell>
          <cell r="B63">
            <v>89182725.999999985</v>
          </cell>
          <cell r="C63">
            <v>89182725.999999985</v>
          </cell>
          <cell r="D63">
            <v>89182725.999999985</v>
          </cell>
          <cell r="F63" t="str">
            <v xml:space="preserve">Quick ratio </v>
          </cell>
          <cell r="H63">
            <v>3.4398575280592723</v>
          </cell>
          <cell r="I63">
            <v>3.8098597447057561</v>
          </cell>
          <cell r="J63">
            <v>3.0489121707692628</v>
          </cell>
        </row>
        <row r="64">
          <cell r="A64" t="str">
            <v>Non-depreciable assets</v>
          </cell>
          <cell r="B64">
            <v>0</v>
          </cell>
          <cell r="C64">
            <v>0</v>
          </cell>
          <cell r="D64">
            <v>0</v>
          </cell>
          <cell r="F64" t="str">
            <v xml:space="preserve">Cash ratio </v>
          </cell>
          <cell r="H64">
            <v>1.5840888472627308</v>
          </cell>
          <cell r="I64">
            <v>1.920269311120818</v>
          </cell>
          <cell r="J64">
            <v>1.2288796467662568</v>
          </cell>
        </row>
        <row r="65">
          <cell r="A65" t="str">
            <v>Less: Accumulated depreciation</v>
          </cell>
          <cell r="B65">
            <v>39084010.566666663</v>
          </cell>
          <cell r="C65">
            <v>39084010.566666663</v>
          </cell>
          <cell r="D65">
            <v>39084010.566666663</v>
          </cell>
          <cell r="F65" t="str">
            <v xml:space="preserve">Interest coverage </v>
          </cell>
          <cell r="H65">
            <v>2.5391593732243956</v>
          </cell>
          <cell r="I65">
            <v>3.9227112981838901</v>
          </cell>
          <cell r="J65">
            <v>1.1556074482648919</v>
          </cell>
        </row>
        <row r="66">
          <cell r="B66">
            <v>50098715.433333322</v>
          </cell>
          <cell r="C66">
            <v>50098715.433333322</v>
          </cell>
          <cell r="D66">
            <v>50098715.433333322</v>
          </cell>
        </row>
        <row r="67">
          <cell r="A67" t="str">
            <v>TOTAL ASSETS</v>
          </cell>
          <cell r="B67">
            <v>92220141.548083335</v>
          </cell>
          <cell r="C67">
            <v>97234212.022395417</v>
          </cell>
          <cell r="D67">
            <v>87206071.073771268</v>
          </cell>
          <cell r="F67" t="str">
            <v>Solvency ratios</v>
          </cell>
        </row>
        <row r="68">
          <cell r="A68" t="str">
            <v>CAPITAL AND LIABILITIES</v>
          </cell>
          <cell r="F68" t="str">
            <v xml:space="preserve">Total assets / total liabilities </v>
          </cell>
          <cell r="H68">
            <v>3.0479104980158795</v>
          </cell>
          <cell r="I68">
            <v>3.1858029980596529</v>
          </cell>
          <cell r="J68">
            <v>2.907588102352062</v>
          </cell>
        </row>
        <row r="69">
          <cell r="A69" t="str">
            <v>Owners' equity</v>
          </cell>
          <cell r="F69" t="str">
            <v>Total liabilities / total assets</v>
          </cell>
          <cell r="H69">
            <v>32.809362369760443</v>
          </cell>
          <cell r="I69">
            <v>31.38926043478083</v>
          </cell>
          <cell r="J69">
            <v>34.392766953168532</v>
          </cell>
        </row>
        <row r="70">
          <cell r="A70" t="str">
            <v>Proprietary capital</v>
          </cell>
          <cell r="B70">
            <v>112599698.12</v>
          </cell>
          <cell r="C70">
            <v>112599698.12</v>
          </cell>
          <cell r="D70">
            <v>112599698.12</v>
          </cell>
          <cell r="F70" t="str">
            <v xml:space="preserve">Proprietary capital / foreign capital </v>
          </cell>
          <cell r="H70">
            <v>2.0479104980158795</v>
          </cell>
          <cell r="I70">
            <v>2.1858029980596525</v>
          </cell>
          <cell r="J70">
            <v>1.9075881023520618</v>
          </cell>
        </row>
        <row r="71">
          <cell r="A71" t="str">
            <v>Profit / Loss</v>
          </cell>
          <cell r="B71">
            <v>4154370.3596666702</v>
          </cell>
          <cell r="C71">
            <v>6418027.8396666795</v>
          </cell>
          <cell r="D71">
            <v>1890712.8796666712</v>
          </cell>
          <cell r="F71" t="str">
            <v>Proprietary capital / total assets</v>
          </cell>
          <cell r="H71">
            <v>67.190637630239564</v>
          </cell>
          <cell r="I71">
            <v>68.610739565219177</v>
          </cell>
          <cell r="J71">
            <v>65.607233046831453</v>
          </cell>
        </row>
        <row r="72">
          <cell r="A72" t="str">
            <v>Retained earnings</v>
          </cell>
          <cell r="B72">
            <v>-54790767.350000009</v>
          </cell>
          <cell r="C72">
            <v>-52304613.980687939</v>
          </cell>
          <cell r="D72">
            <v>-57276920.719312079</v>
          </cell>
          <cell r="F72" t="str">
            <v xml:space="preserve">Debt to worth ratio </v>
          </cell>
          <cell r="H72">
            <v>0.48830258657114084</v>
          </cell>
          <cell r="I72">
            <v>0.45749777095049643</v>
          </cell>
          <cell r="J72">
            <v>0.52422218527036424</v>
          </cell>
        </row>
        <row r="73">
          <cell r="A73" t="str">
            <v>Dividends payable</v>
          </cell>
          <cell r="B73">
            <v>0</v>
          </cell>
          <cell r="C73">
            <v>0</v>
          </cell>
          <cell r="D73">
            <v>0</v>
          </cell>
          <cell r="F73" t="str">
            <v xml:space="preserve">Net worth (CAD$) </v>
          </cell>
          <cell r="H73">
            <v>61963301.548083335</v>
          </cell>
          <cell r="I73">
            <v>66713112.022395417</v>
          </cell>
          <cell r="J73">
            <v>57213490.073771268</v>
          </cell>
        </row>
        <row r="74">
          <cell r="B74">
            <v>61963301.129666671</v>
          </cell>
          <cell r="C74">
            <v>66713111.978978746</v>
          </cell>
          <cell r="D74">
            <v>57213490.280354597</v>
          </cell>
        </row>
        <row r="75">
          <cell r="A75" t="str">
            <v>Current liabilities</v>
          </cell>
          <cell r="F75" t="str">
            <v>Working capital</v>
          </cell>
        </row>
        <row r="76">
          <cell r="A76" t="str">
            <v>Creditors/Accounts payable</v>
          </cell>
          <cell r="B76">
            <v>1848419.4284166666</v>
          </cell>
          <cell r="C76">
            <v>1848419.4284166666</v>
          </cell>
          <cell r="D76">
            <v>1848419.4284166666</v>
          </cell>
          <cell r="F76" t="str">
            <v xml:space="preserve">Net working capital (CAD$) </v>
          </cell>
          <cell r="H76">
            <v>32519823.186333355</v>
          </cell>
          <cell r="I76">
            <v>37269634.035645425</v>
          </cell>
          <cell r="J76">
            <v>27770012.33702128</v>
          </cell>
        </row>
        <row r="77">
          <cell r="A77" t="str">
            <v>Suppliers' credit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Sales tax</v>
          </cell>
          <cell r="B78">
            <v>5285192.5</v>
          </cell>
          <cell r="C78">
            <v>5549452.125</v>
          </cell>
          <cell r="D78">
            <v>5020932.875</v>
          </cell>
          <cell r="F78" t="str">
            <v>Activity ratios</v>
          </cell>
        </row>
        <row r="79">
          <cell r="A79" t="str">
            <v>Income tax</v>
          </cell>
          <cell r="B79">
            <v>0</v>
          </cell>
          <cell r="C79">
            <v>0</v>
          </cell>
          <cell r="D79">
            <v>0</v>
          </cell>
          <cell r="F79" t="str">
            <v xml:space="preserve">Inventory turnover 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Short term loans</v>
          </cell>
          <cell r="B80">
            <v>0</v>
          </cell>
          <cell r="C80">
            <v>0</v>
          </cell>
          <cell r="D80">
            <v>0</v>
          </cell>
          <cell r="F80" t="str">
            <v xml:space="preserve">Total asset turnover </v>
          </cell>
          <cell r="H80">
            <v>1.9148718168896603</v>
          </cell>
          <cell r="I80">
            <v>1.9069341299057725</v>
          </cell>
          <cell r="J80">
            <v>1.923722287156872</v>
          </cell>
        </row>
        <row r="81">
          <cell r="A81" t="str">
            <v>Other short term liabilities</v>
          </cell>
          <cell r="B81">
            <v>2467991</v>
          </cell>
          <cell r="C81">
            <v>2467991</v>
          </cell>
          <cell r="D81">
            <v>2467991</v>
          </cell>
        </row>
        <row r="82">
          <cell r="B82">
            <v>9601602.9284166656</v>
          </cell>
          <cell r="C82">
            <v>9865862.5534166656</v>
          </cell>
          <cell r="D82">
            <v>9337343.3034166656</v>
          </cell>
        </row>
        <row r="83">
          <cell r="A83" t="str">
            <v>Long term liabilities</v>
          </cell>
        </row>
        <row r="84">
          <cell r="A84" t="str">
            <v>Long term loans</v>
          </cell>
          <cell r="B84">
            <v>17121464.490000002</v>
          </cell>
          <cell r="C84">
            <v>17121464.490000002</v>
          </cell>
          <cell r="D84">
            <v>17121464.490000002</v>
          </cell>
        </row>
        <row r="85">
          <cell r="A85" t="str">
            <v>Other long term debts</v>
          </cell>
          <cell r="B85">
            <v>3533773</v>
          </cell>
          <cell r="C85">
            <v>3533773</v>
          </cell>
          <cell r="D85">
            <v>3533773</v>
          </cell>
        </row>
        <row r="86">
          <cell r="B86">
            <v>20655237.490000002</v>
          </cell>
          <cell r="C86">
            <v>20655237.490000002</v>
          </cell>
          <cell r="D86">
            <v>20655237.490000002</v>
          </cell>
        </row>
        <row r="87">
          <cell r="A87" t="str">
            <v>TOTAL CAPITAL &amp; LIABILITIES</v>
          </cell>
          <cell r="B87">
            <v>92220141.548083335</v>
          </cell>
          <cell r="C87">
            <v>97234212.022395402</v>
          </cell>
          <cell r="D87">
            <v>87206071.073771268</v>
          </cell>
        </row>
      </sheetData>
      <sheetData sheetId="38">
        <row r="7">
          <cell r="A7" t="str">
            <v>(CAD$)</v>
          </cell>
          <cell r="P7" t="str">
            <v>West Mountain / Quantum Murray LP</v>
          </cell>
        </row>
        <row r="8">
          <cell r="A8" t="str">
            <v>Comparison analysis</v>
          </cell>
          <cell r="C8">
            <v>2010</v>
          </cell>
          <cell r="F8">
            <v>2011</v>
          </cell>
          <cell r="I8">
            <v>2012</v>
          </cell>
          <cell r="L8">
            <v>2013</v>
          </cell>
          <cell r="O8">
            <v>2014</v>
          </cell>
        </row>
        <row r="9">
          <cell r="B9" t="str">
            <v>Projection</v>
          </cell>
          <cell r="C9" t="str">
            <v>Actual</v>
          </cell>
          <cell r="D9" t="str">
            <v>% var.</v>
          </cell>
          <cell r="E9" t="str">
            <v>Projection</v>
          </cell>
          <cell r="F9" t="str">
            <v>Actual</v>
          </cell>
          <cell r="G9" t="str">
            <v>% var.</v>
          </cell>
          <cell r="H9" t="str">
            <v>Projection</v>
          </cell>
          <cell r="I9" t="str">
            <v>Actual</v>
          </cell>
          <cell r="J9" t="str">
            <v>% var.</v>
          </cell>
          <cell r="K9" t="str">
            <v>Projection</v>
          </cell>
          <cell r="L9" t="str">
            <v>Actual</v>
          </cell>
          <cell r="M9" t="str">
            <v>% var.</v>
          </cell>
          <cell r="N9" t="str">
            <v>Projection</v>
          </cell>
          <cell r="O9" t="str">
            <v>Actual</v>
          </cell>
          <cell r="P9" t="str">
            <v>% var.</v>
          </cell>
        </row>
        <row r="10">
          <cell r="A10" t="str">
            <v>Personnel plan</v>
          </cell>
        </row>
        <row r="11">
          <cell r="A11" t="str">
            <v>Management</v>
          </cell>
          <cell r="B11">
            <v>0</v>
          </cell>
          <cell r="D11" t="str">
            <v/>
          </cell>
          <cell r="E11">
            <v>0</v>
          </cell>
          <cell r="G11" t="str">
            <v/>
          </cell>
          <cell r="H11">
            <v>0</v>
          </cell>
          <cell r="J11" t="str">
            <v/>
          </cell>
          <cell r="K11">
            <v>0</v>
          </cell>
          <cell r="M11" t="str">
            <v/>
          </cell>
          <cell r="N11">
            <v>0</v>
          </cell>
          <cell r="P11" t="str">
            <v/>
          </cell>
        </row>
        <row r="12">
          <cell r="A12" t="str">
            <v>General &amp; Administrative</v>
          </cell>
          <cell r="B12">
            <v>0</v>
          </cell>
          <cell r="D12" t="str">
            <v/>
          </cell>
          <cell r="E12">
            <v>0</v>
          </cell>
          <cell r="G12" t="str">
            <v/>
          </cell>
          <cell r="H12">
            <v>0</v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</row>
        <row r="13">
          <cell r="A13" t="str">
            <v>Sales &amp; Marketing</v>
          </cell>
          <cell r="B13">
            <v>0</v>
          </cell>
          <cell r="D13" t="str">
            <v/>
          </cell>
          <cell r="E13">
            <v>0</v>
          </cell>
          <cell r="G13" t="str">
            <v/>
          </cell>
          <cell r="H13">
            <v>0</v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</row>
        <row r="14">
          <cell r="A14" t="str">
            <v>Other personnel</v>
          </cell>
          <cell r="B14">
            <v>0</v>
          </cell>
          <cell r="D14" t="str">
            <v/>
          </cell>
          <cell r="E14">
            <v>0</v>
          </cell>
          <cell r="G14" t="str">
            <v/>
          </cell>
          <cell r="H14">
            <v>0</v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</row>
        <row r="15">
          <cell r="A15" t="str">
            <v>Installation personnel</v>
          </cell>
          <cell r="B15">
            <v>0</v>
          </cell>
          <cell r="D15" t="str">
            <v/>
          </cell>
          <cell r="E15">
            <v>0</v>
          </cell>
          <cell r="G15" t="str">
            <v/>
          </cell>
          <cell r="H15">
            <v>0</v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</row>
        <row r="16">
          <cell r="A16" t="str">
            <v>Hourly personnel</v>
          </cell>
          <cell r="B16">
            <v>0</v>
          </cell>
          <cell r="D16" t="str">
            <v/>
          </cell>
          <cell r="E16">
            <v>0</v>
          </cell>
          <cell r="G16" t="str">
            <v/>
          </cell>
          <cell r="H16">
            <v>0</v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</row>
        <row r="17">
          <cell r="A17" t="str">
            <v>Total payroll</v>
          </cell>
          <cell r="B17">
            <v>0</v>
          </cell>
          <cell r="C17">
            <v>0</v>
          </cell>
          <cell r="D17" t="str">
            <v/>
          </cell>
          <cell r="E17">
            <v>0</v>
          </cell>
          <cell r="F17">
            <v>0</v>
          </cell>
          <cell r="G17" t="str">
            <v/>
          </cell>
          <cell r="H17">
            <v>0</v>
          </cell>
          <cell r="I17">
            <v>0</v>
          </cell>
          <cell r="J17" t="str">
            <v/>
          </cell>
          <cell r="K17">
            <v>0</v>
          </cell>
          <cell r="L17">
            <v>0</v>
          </cell>
          <cell r="M17" t="str">
            <v/>
          </cell>
          <cell r="N17">
            <v>0</v>
          </cell>
          <cell r="O17">
            <v>0</v>
          </cell>
          <cell r="P17" t="str">
            <v/>
          </cell>
        </row>
        <row r="18">
          <cell r="A18" t="str">
            <v>Payroll burden</v>
          </cell>
          <cell r="B18">
            <v>0</v>
          </cell>
          <cell r="D18" t="str">
            <v/>
          </cell>
          <cell r="E18">
            <v>0</v>
          </cell>
          <cell r="G18" t="str">
            <v/>
          </cell>
          <cell r="H18">
            <v>0</v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</row>
        <row r="19">
          <cell r="A19" t="str">
            <v>Total personnel cost</v>
          </cell>
          <cell r="B19">
            <v>0</v>
          </cell>
          <cell r="C19">
            <v>0</v>
          </cell>
          <cell r="D19" t="str">
            <v/>
          </cell>
          <cell r="E19">
            <v>0</v>
          </cell>
          <cell r="F19">
            <v>0</v>
          </cell>
          <cell r="G19" t="str">
            <v/>
          </cell>
          <cell r="H19">
            <v>0</v>
          </cell>
          <cell r="I19">
            <v>0</v>
          </cell>
          <cell r="J19" t="str">
            <v/>
          </cell>
          <cell r="K19">
            <v>0</v>
          </cell>
          <cell r="L19">
            <v>0</v>
          </cell>
          <cell r="M19" t="str">
            <v/>
          </cell>
          <cell r="N19">
            <v>0</v>
          </cell>
          <cell r="O19">
            <v>0</v>
          </cell>
          <cell r="P19" t="str">
            <v/>
          </cell>
        </row>
        <row r="20">
          <cell r="A20" t="str">
            <v>Sales projection</v>
          </cell>
        </row>
        <row r="21">
          <cell r="A21" t="str">
            <v>Total gross sales</v>
          </cell>
          <cell r="B21">
            <v>176589750.00000003</v>
          </cell>
          <cell r="D21" t="str">
            <v/>
          </cell>
          <cell r="E21">
            <v>183090237.5</v>
          </cell>
          <cell r="G21" t="str">
            <v/>
          </cell>
          <cell r="H21">
            <v>200642749.375</v>
          </cell>
          <cell r="J21" t="str">
            <v/>
          </cell>
          <cell r="K21">
            <v>220348431.24246934</v>
          </cell>
          <cell r="M21" t="str">
            <v/>
          </cell>
          <cell r="N21">
            <v>242508679.81507078</v>
          </cell>
          <cell r="P21" t="str">
            <v/>
          </cell>
        </row>
        <row r="22">
          <cell r="A22" t="str">
            <v>Total cost of goods</v>
          </cell>
          <cell r="B22">
            <v>131316600.40000001</v>
          </cell>
          <cell r="D22" t="str">
            <v/>
          </cell>
          <cell r="E22">
            <v>130698829.426</v>
          </cell>
          <cell r="G22" t="str">
            <v/>
          </cell>
          <cell r="H22">
            <v>135196619.19156</v>
          </cell>
          <cell r="J22" t="str">
            <v/>
          </cell>
          <cell r="K22">
            <v>148539062.53185815</v>
          </cell>
          <cell r="M22" t="str">
            <v/>
          </cell>
          <cell r="N22">
            <v>163525592.2497327</v>
          </cell>
          <cell r="P22" t="str">
            <v/>
          </cell>
        </row>
        <row r="23">
          <cell r="A23" t="str">
            <v>Total net sales</v>
          </cell>
          <cell r="B23">
            <v>45273149.600000009</v>
          </cell>
          <cell r="C23">
            <v>0</v>
          </cell>
          <cell r="D23" t="str">
            <v/>
          </cell>
          <cell r="E23">
            <v>52391408.074000008</v>
          </cell>
          <cell r="F23">
            <v>0</v>
          </cell>
          <cell r="G23" t="str">
            <v/>
          </cell>
          <cell r="H23">
            <v>65446130.18344</v>
          </cell>
          <cell r="I23">
            <v>0</v>
          </cell>
          <cell r="J23" t="str">
            <v/>
          </cell>
          <cell r="K23">
            <v>71809368.710611194</v>
          </cell>
          <cell r="L23">
            <v>0</v>
          </cell>
          <cell r="M23" t="str">
            <v/>
          </cell>
          <cell r="N23">
            <v>78983087.565338075</v>
          </cell>
          <cell r="O23">
            <v>0</v>
          </cell>
          <cell r="P23" t="str">
            <v/>
          </cell>
        </row>
        <row r="24">
          <cell r="A24" t="str">
            <v>Total HST</v>
          </cell>
          <cell r="B24">
            <v>21190770</v>
          </cell>
          <cell r="D24" t="str">
            <v/>
          </cell>
          <cell r="E24">
            <v>21970828.5</v>
          </cell>
          <cell r="G24" t="str">
            <v/>
          </cell>
          <cell r="H24">
            <v>24077129.924999997</v>
          </cell>
          <cell r="J24" t="str">
            <v/>
          </cell>
          <cell r="K24">
            <v>26441811.749096319</v>
          </cell>
          <cell r="M24" t="str">
            <v/>
          </cell>
          <cell r="N24">
            <v>29101041.577808492</v>
          </cell>
          <cell r="P24" t="str">
            <v/>
          </cell>
        </row>
        <row r="25">
          <cell r="A25" t="str">
            <v>Total sales incl. HST</v>
          </cell>
          <cell r="B25">
            <v>197780520.00000003</v>
          </cell>
          <cell r="C25">
            <v>0</v>
          </cell>
          <cell r="D25" t="str">
            <v/>
          </cell>
          <cell r="E25">
            <v>205061066</v>
          </cell>
          <cell r="F25">
            <v>0</v>
          </cell>
          <cell r="G25" t="str">
            <v/>
          </cell>
          <cell r="H25">
            <v>224719879.30000001</v>
          </cell>
          <cell r="I25">
            <v>0</v>
          </cell>
          <cell r="J25" t="str">
            <v/>
          </cell>
          <cell r="K25">
            <v>246790242.99156567</v>
          </cell>
          <cell r="L25">
            <v>0</v>
          </cell>
          <cell r="M25" t="str">
            <v/>
          </cell>
          <cell r="N25">
            <v>271609721.39287925</v>
          </cell>
          <cell r="O25">
            <v>0</v>
          </cell>
          <cell r="P25" t="str">
            <v/>
          </cell>
        </row>
        <row r="26">
          <cell r="A26" t="str">
            <v>Advertising &amp; Promotion</v>
          </cell>
        </row>
        <row r="27">
          <cell r="A27" t="str">
            <v>Newspapers</v>
          </cell>
          <cell r="B27">
            <v>0</v>
          </cell>
          <cell r="D27" t="str">
            <v/>
          </cell>
          <cell r="E27">
            <v>0</v>
          </cell>
          <cell r="G27" t="str">
            <v/>
          </cell>
          <cell r="H27">
            <v>0</v>
          </cell>
          <cell r="J27" t="str">
            <v/>
          </cell>
          <cell r="K27">
            <v>0</v>
          </cell>
          <cell r="M27" t="str">
            <v/>
          </cell>
          <cell r="N27">
            <v>0</v>
          </cell>
          <cell r="P27" t="str">
            <v/>
          </cell>
        </row>
        <row r="28">
          <cell r="A28" t="str">
            <v>Consumer magazines</v>
          </cell>
          <cell r="B28">
            <v>0</v>
          </cell>
          <cell r="D28" t="str">
            <v/>
          </cell>
          <cell r="E28">
            <v>0</v>
          </cell>
          <cell r="G28" t="str">
            <v/>
          </cell>
          <cell r="H28">
            <v>0</v>
          </cell>
          <cell r="J28" t="str">
            <v/>
          </cell>
          <cell r="K28">
            <v>0</v>
          </cell>
          <cell r="M28" t="str">
            <v/>
          </cell>
          <cell r="N28">
            <v>0</v>
          </cell>
          <cell r="P28" t="str">
            <v/>
          </cell>
        </row>
        <row r="29">
          <cell r="A29" t="str">
            <v>Trade publications</v>
          </cell>
          <cell r="B29">
            <v>0</v>
          </cell>
          <cell r="D29" t="str">
            <v/>
          </cell>
          <cell r="E29">
            <v>0</v>
          </cell>
          <cell r="G29" t="str">
            <v/>
          </cell>
          <cell r="H29">
            <v>0</v>
          </cell>
          <cell r="J29" t="str">
            <v/>
          </cell>
          <cell r="K29">
            <v>0</v>
          </cell>
          <cell r="M29" t="str">
            <v/>
          </cell>
          <cell r="N29">
            <v>0</v>
          </cell>
          <cell r="P29" t="str">
            <v/>
          </cell>
        </row>
        <row r="30">
          <cell r="A30" t="str">
            <v>Radio</v>
          </cell>
          <cell r="B30">
            <v>0</v>
          </cell>
          <cell r="D30" t="str">
            <v/>
          </cell>
          <cell r="E30">
            <v>0</v>
          </cell>
          <cell r="G30" t="str">
            <v/>
          </cell>
          <cell r="H30">
            <v>0</v>
          </cell>
          <cell r="J30" t="str">
            <v/>
          </cell>
          <cell r="K30">
            <v>0</v>
          </cell>
          <cell r="M30" t="str">
            <v/>
          </cell>
          <cell r="N30">
            <v>0</v>
          </cell>
          <cell r="P30" t="str">
            <v/>
          </cell>
        </row>
        <row r="31">
          <cell r="A31" t="str">
            <v>Television</v>
          </cell>
          <cell r="B31">
            <v>0</v>
          </cell>
          <cell r="D31" t="str">
            <v/>
          </cell>
          <cell r="E31">
            <v>0</v>
          </cell>
          <cell r="G31" t="str">
            <v/>
          </cell>
          <cell r="H31">
            <v>0</v>
          </cell>
          <cell r="J31" t="str">
            <v/>
          </cell>
          <cell r="K31">
            <v>0</v>
          </cell>
          <cell r="M31" t="str">
            <v/>
          </cell>
          <cell r="N31">
            <v>0</v>
          </cell>
          <cell r="P31" t="str">
            <v/>
          </cell>
        </row>
        <row r="32">
          <cell r="A32" t="str">
            <v>Other</v>
          </cell>
          <cell r="B32">
            <v>0</v>
          </cell>
          <cell r="D32" t="str">
            <v/>
          </cell>
          <cell r="E32">
            <v>0</v>
          </cell>
          <cell r="G32" t="str">
            <v/>
          </cell>
          <cell r="H32">
            <v>0</v>
          </cell>
          <cell r="J32" t="str">
            <v/>
          </cell>
          <cell r="K32">
            <v>0</v>
          </cell>
          <cell r="M32" t="str">
            <v/>
          </cell>
          <cell r="N32">
            <v>0</v>
          </cell>
          <cell r="P32" t="str">
            <v/>
          </cell>
        </row>
        <row r="33">
          <cell r="A33" t="str">
            <v>Sales promotion</v>
          </cell>
          <cell r="B33">
            <v>0</v>
          </cell>
          <cell r="D33" t="str">
            <v/>
          </cell>
          <cell r="E33">
            <v>0</v>
          </cell>
          <cell r="G33" t="str">
            <v/>
          </cell>
          <cell r="H33">
            <v>0</v>
          </cell>
          <cell r="J33" t="str">
            <v/>
          </cell>
          <cell r="K33">
            <v>0</v>
          </cell>
          <cell r="M33" t="str">
            <v/>
          </cell>
          <cell r="N33">
            <v>0</v>
          </cell>
          <cell r="P33" t="str">
            <v/>
          </cell>
        </row>
        <row r="34">
          <cell r="A34" t="str">
            <v>Direct marketing</v>
          </cell>
          <cell r="B34">
            <v>0</v>
          </cell>
          <cell r="D34" t="str">
            <v/>
          </cell>
          <cell r="E34">
            <v>0</v>
          </cell>
          <cell r="G34" t="str">
            <v/>
          </cell>
          <cell r="H34">
            <v>0</v>
          </cell>
          <cell r="J34" t="str">
            <v/>
          </cell>
          <cell r="K34">
            <v>0</v>
          </cell>
          <cell r="M34" t="str">
            <v/>
          </cell>
          <cell r="N34">
            <v>0</v>
          </cell>
          <cell r="P34" t="str">
            <v/>
          </cell>
        </row>
        <row r="35">
          <cell r="A35" t="str">
            <v>Trade shows</v>
          </cell>
          <cell r="B35">
            <v>0</v>
          </cell>
          <cell r="D35" t="str">
            <v/>
          </cell>
          <cell r="E35">
            <v>0</v>
          </cell>
          <cell r="G35" t="str">
            <v/>
          </cell>
          <cell r="H35">
            <v>0</v>
          </cell>
          <cell r="J35" t="str">
            <v/>
          </cell>
          <cell r="K35">
            <v>0</v>
          </cell>
          <cell r="M35" t="str">
            <v/>
          </cell>
          <cell r="N35">
            <v>0</v>
          </cell>
          <cell r="P35" t="str">
            <v/>
          </cell>
        </row>
        <row r="36">
          <cell r="A36" t="str">
            <v>Total advertising expenditures</v>
          </cell>
          <cell r="B36">
            <v>0</v>
          </cell>
          <cell r="C36">
            <v>0</v>
          </cell>
          <cell r="D36" t="str">
            <v/>
          </cell>
          <cell r="E36">
            <v>0</v>
          </cell>
          <cell r="F36">
            <v>0</v>
          </cell>
          <cell r="G36" t="str">
            <v/>
          </cell>
          <cell r="H36">
            <v>0</v>
          </cell>
          <cell r="I36">
            <v>0</v>
          </cell>
          <cell r="J36" t="str">
            <v/>
          </cell>
          <cell r="K36">
            <v>0</v>
          </cell>
          <cell r="L36">
            <v>0</v>
          </cell>
          <cell r="M36" t="str">
            <v/>
          </cell>
          <cell r="N36">
            <v>0</v>
          </cell>
          <cell r="O36">
            <v>0</v>
          </cell>
          <cell r="P36" t="str">
            <v/>
          </cell>
        </row>
        <row r="37">
          <cell r="A37" t="str">
            <v>Income statement</v>
          </cell>
        </row>
        <row r="38">
          <cell r="A38" t="str">
            <v>Total sales</v>
          </cell>
          <cell r="B38">
            <v>176589750</v>
          </cell>
          <cell r="D38" t="str">
            <v/>
          </cell>
          <cell r="E38">
            <v>183090237.5</v>
          </cell>
          <cell r="G38" t="str">
            <v/>
          </cell>
          <cell r="H38">
            <v>200642749.37500009</v>
          </cell>
          <cell r="J38" t="str">
            <v/>
          </cell>
          <cell r="K38">
            <v>220348431.24246934</v>
          </cell>
          <cell r="M38" t="str">
            <v/>
          </cell>
          <cell r="N38">
            <v>242508679.81507078</v>
          </cell>
          <cell r="P38" t="str">
            <v/>
          </cell>
        </row>
        <row r="39">
          <cell r="A39" t="str">
            <v>Cost of goods sold</v>
          </cell>
          <cell r="B39">
            <v>131316600.39999999</v>
          </cell>
          <cell r="D39" t="str">
            <v/>
          </cell>
          <cell r="E39">
            <v>130698829.426</v>
          </cell>
          <cell r="G39" t="str">
            <v/>
          </cell>
          <cell r="H39">
            <v>135196619.19156</v>
          </cell>
          <cell r="J39" t="str">
            <v/>
          </cell>
          <cell r="K39">
            <v>148539062.53185815</v>
          </cell>
          <cell r="M39" t="str">
            <v/>
          </cell>
          <cell r="N39">
            <v>163525592.2497327</v>
          </cell>
          <cell r="P39" t="str">
            <v/>
          </cell>
        </row>
        <row r="40">
          <cell r="A40" t="str">
            <v>Gross profit</v>
          </cell>
          <cell r="B40">
            <v>45273149.600000009</v>
          </cell>
          <cell r="C40">
            <v>0</v>
          </cell>
          <cell r="D40" t="str">
            <v/>
          </cell>
          <cell r="E40">
            <v>52391408.074000001</v>
          </cell>
          <cell r="F40">
            <v>0</v>
          </cell>
          <cell r="G40" t="str">
            <v/>
          </cell>
          <cell r="H40">
            <v>65446130.183440089</v>
          </cell>
          <cell r="I40">
            <v>0</v>
          </cell>
          <cell r="J40" t="str">
            <v/>
          </cell>
          <cell r="K40">
            <v>71809368.710611194</v>
          </cell>
          <cell r="L40">
            <v>0</v>
          </cell>
          <cell r="M40" t="str">
            <v/>
          </cell>
          <cell r="N40">
            <v>78983087.565338075</v>
          </cell>
          <cell r="O40">
            <v>0</v>
          </cell>
          <cell r="P40" t="str">
            <v/>
          </cell>
        </row>
        <row r="41">
          <cell r="A41" t="str">
            <v>Operating expenses</v>
          </cell>
          <cell r="B41">
            <v>33972938.309</v>
          </cell>
          <cell r="D41" t="str">
            <v/>
          </cell>
          <cell r="E41">
            <v>32691720.195649993</v>
          </cell>
          <cell r="G41" t="str">
            <v/>
          </cell>
          <cell r="H41">
            <v>33243515.769558903</v>
          </cell>
          <cell r="J41" t="str">
            <v/>
          </cell>
          <cell r="K41">
            <v>33811212.978284404</v>
          </cell>
          <cell r="M41" t="str">
            <v/>
          </cell>
          <cell r="N41">
            <v>34395827.354467422</v>
          </cell>
          <cell r="P41" t="str">
            <v/>
          </cell>
        </row>
        <row r="42">
          <cell r="A42" t="str">
            <v>Depreciation + Amortization</v>
          </cell>
          <cell r="B42">
            <v>5509720.5666666664</v>
          </cell>
          <cell r="D42" t="str">
            <v/>
          </cell>
          <cell r="E42">
            <v>5609720.5666666664</v>
          </cell>
          <cell r="G42" t="str">
            <v/>
          </cell>
          <cell r="H42">
            <v>5709720.5666666646</v>
          </cell>
          <cell r="J42" t="str">
            <v/>
          </cell>
          <cell r="K42">
            <v>5855553.8999999985</v>
          </cell>
          <cell r="M42" t="str">
            <v/>
          </cell>
          <cell r="N42">
            <v>5955553.8999999985</v>
          </cell>
          <cell r="P42" t="str">
            <v/>
          </cell>
        </row>
        <row r="43">
          <cell r="A43" t="str">
            <v>Interest on loans</v>
          </cell>
          <cell r="B43">
            <v>1636120.3646666666</v>
          </cell>
          <cell r="D43" t="str">
            <v/>
          </cell>
          <cell r="E43">
            <v>1704255.5685168323</v>
          </cell>
          <cell r="G43" t="str">
            <v/>
          </cell>
          <cell r="H43">
            <v>1455236.3954263509</v>
          </cell>
          <cell r="J43" t="str">
            <v/>
          </cell>
          <cell r="K43">
            <v>1134703.092599073</v>
          </cell>
          <cell r="M43" t="str">
            <v/>
          </cell>
          <cell r="N43">
            <v>768626.34991946013</v>
          </cell>
          <cell r="P43" t="str">
            <v/>
          </cell>
        </row>
        <row r="44">
          <cell r="A44" t="str">
            <v>Net profit / loss</v>
          </cell>
          <cell r="B44">
            <v>4154370.3596666828</v>
          </cell>
          <cell r="C44">
            <v>0</v>
          </cell>
          <cell r="D44" t="str">
            <v/>
          </cell>
          <cell r="E44">
            <v>12385711.743166506</v>
          </cell>
          <cell r="F44">
            <v>0</v>
          </cell>
          <cell r="G44" t="str">
            <v/>
          </cell>
          <cell r="H44">
            <v>25037657.451788172</v>
          </cell>
          <cell r="I44">
            <v>0</v>
          </cell>
          <cell r="J44" t="str">
            <v/>
          </cell>
          <cell r="K44">
            <v>31007898.739727721</v>
          </cell>
          <cell r="L44">
            <v>0</v>
          </cell>
          <cell r="M44" t="str">
            <v/>
          </cell>
          <cell r="N44">
            <v>37863079.960951194</v>
          </cell>
          <cell r="O44">
            <v>0</v>
          </cell>
          <cell r="P44" t="str">
            <v/>
          </cell>
        </row>
        <row r="45">
          <cell r="A45" t="str">
            <v>Franchise fee</v>
          </cell>
          <cell r="B45">
            <v>0</v>
          </cell>
          <cell r="D45" t="str">
            <v/>
          </cell>
          <cell r="E45">
            <v>0</v>
          </cell>
          <cell r="G45" t="str">
            <v/>
          </cell>
          <cell r="H45">
            <v>0</v>
          </cell>
          <cell r="J45" t="str">
            <v/>
          </cell>
          <cell r="K45">
            <v>0</v>
          </cell>
          <cell r="M45" t="str">
            <v/>
          </cell>
          <cell r="N45">
            <v>0</v>
          </cell>
          <cell r="P45" t="str">
            <v/>
          </cell>
        </row>
        <row r="46">
          <cell r="A46" t="str">
            <v>Company tax</v>
          </cell>
          <cell r="B46">
            <v>0</v>
          </cell>
          <cell r="D46" t="str">
            <v/>
          </cell>
          <cell r="E46">
            <v>0</v>
          </cell>
          <cell r="G46" t="str">
            <v/>
          </cell>
          <cell r="H46">
            <v>0</v>
          </cell>
          <cell r="J46" t="str">
            <v/>
          </cell>
          <cell r="K46">
            <v>0</v>
          </cell>
          <cell r="M46" t="str">
            <v/>
          </cell>
          <cell r="N46">
            <v>0</v>
          </cell>
          <cell r="P46" t="str">
            <v/>
          </cell>
        </row>
        <row r="47">
          <cell r="A47" t="str">
            <v>Net business result</v>
          </cell>
          <cell r="B47">
            <v>4154370.3596666828</v>
          </cell>
          <cell r="C47">
            <v>0</v>
          </cell>
          <cell r="D47" t="str">
            <v/>
          </cell>
          <cell r="E47">
            <v>12385711.743166506</v>
          </cell>
          <cell r="F47">
            <v>0</v>
          </cell>
          <cell r="G47" t="str">
            <v/>
          </cell>
          <cell r="H47">
            <v>25037657.451788172</v>
          </cell>
          <cell r="I47">
            <v>0</v>
          </cell>
          <cell r="J47" t="str">
            <v/>
          </cell>
          <cell r="K47">
            <v>31007898.739727721</v>
          </cell>
          <cell r="L47">
            <v>0</v>
          </cell>
          <cell r="M47" t="str">
            <v/>
          </cell>
          <cell r="N47">
            <v>37863079.960951194</v>
          </cell>
          <cell r="O47">
            <v>0</v>
          </cell>
          <cell r="P47" t="str">
            <v/>
          </cell>
        </row>
        <row r="48">
          <cell r="A48" t="str">
            <v>Cash flow</v>
          </cell>
        </row>
        <row r="49">
          <cell r="A49" t="str">
            <v>Begin balance</v>
          </cell>
          <cell r="B49">
            <v>4834741.7700000107</v>
          </cell>
          <cell r="D49" t="str">
            <v/>
          </cell>
          <cell r="E49">
            <v>15209792.114750015</v>
          </cell>
          <cell r="G49" t="str">
            <v/>
          </cell>
          <cell r="H49">
            <v>30423222.911660869</v>
          </cell>
          <cell r="J49" t="str">
            <v/>
          </cell>
          <cell r="K49">
            <v>56220478.708287843</v>
          </cell>
          <cell r="M49" t="str">
            <v/>
          </cell>
          <cell r="N49">
            <v>90184077.155573249</v>
          </cell>
          <cell r="P49" t="str">
            <v/>
          </cell>
        </row>
        <row r="50">
          <cell r="A50" t="str">
            <v>Income (Cash in)</v>
          </cell>
          <cell r="B50">
            <v>2849367.8447500039</v>
          </cell>
          <cell r="D50" t="str">
            <v/>
          </cell>
          <cell r="E50">
            <v>39868452.159560688</v>
          </cell>
          <cell r="G50" t="str">
            <v/>
          </cell>
          <cell r="H50">
            <v>54802016.923183963</v>
          </cell>
          <cell r="J50" t="str">
            <v/>
          </cell>
          <cell r="K50">
            <v>63283729.025092699</v>
          </cell>
          <cell r="M50" t="str">
            <v/>
          </cell>
          <cell r="N50">
            <v>72899172.969693974</v>
          </cell>
          <cell r="P50" t="str">
            <v/>
          </cell>
        </row>
        <row r="51">
          <cell r="A51" t="str">
            <v>Expenses (Cash out)</v>
          </cell>
          <cell r="B51">
            <v>-7525682.5</v>
          </cell>
          <cell r="D51" t="str">
            <v/>
          </cell>
          <cell r="E51">
            <v>24655021.362649832</v>
          </cell>
          <cell r="G51" t="str">
            <v/>
          </cell>
          <cell r="H51">
            <v>29004761.126556985</v>
          </cell>
          <cell r="J51" t="str">
            <v/>
          </cell>
          <cell r="K51">
            <v>29320130.5778073</v>
          </cell>
          <cell r="M51" t="str">
            <v/>
          </cell>
          <cell r="N51">
            <v>35766173.513611108</v>
          </cell>
          <cell r="P51" t="str">
            <v/>
          </cell>
        </row>
        <row r="52">
          <cell r="A52" t="str">
            <v>End balance</v>
          </cell>
          <cell r="B52">
            <v>15209792.114750015</v>
          </cell>
          <cell r="C52">
            <v>0</v>
          </cell>
          <cell r="D52" t="str">
            <v/>
          </cell>
          <cell r="E52">
            <v>30423222.911660869</v>
          </cell>
          <cell r="F52">
            <v>0</v>
          </cell>
          <cell r="G52" t="str">
            <v/>
          </cell>
          <cell r="H52">
            <v>56220478.708287843</v>
          </cell>
          <cell r="I52">
            <v>0</v>
          </cell>
          <cell r="J52" t="str">
            <v/>
          </cell>
          <cell r="K52">
            <v>90184077.155573249</v>
          </cell>
          <cell r="L52">
            <v>0</v>
          </cell>
          <cell r="M52" t="str">
            <v/>
          </cell>
          <cell r="N52">
            <v>127317076.6116561</v>
          </cell>
          <cell r="O52">
            <v>0</v>
          </cell>
          <cell r="P52" t="str">
            <v/>
          </cell>
        </row>
        <row r="53">
          <cell r="A53" t="str">
            <v>Balance sheet</v>
          </cell>
        </row>
        <row r="54">
          <cell r="A54" t="str">
            <v>Current assets</v>
          </cell>
          <cell r="B54">
            <v>42121426.11475002</v>
          </cell>
          <cell r="D54" t="str">
            <v/>
          </cell>
          <cell r="E54">
            <v>57941569.078327537</v>
          </cell>
          <cell r="G54" t="str">
            <v/>
          </cell>
          <cell r="H54">
            <v>85377059.316621169</v>
          </cell>
          <cell r="J54" t="str">
            <v/>
          </cell>
          <cell r="K54">
            <v>118566227.23684072</v>
          </cell>
          <cell r="M54" t="str">
            <v/>
          </cell>
          <cell r="N54">
            <v>158419169.53142369</v>
          </cell>
          <cell r="P54" t="str">
            <v/>
          </cell>
        </row>
        <row r="55">
          <cell r="A55" t="str">
            <v>Fixed assets</v>
          </cell>
          <cell r="B55">
            <v>50098715.433333322</v>
          </cell>
          <cell r="D55" t="str">
            <v/>
          </cell>
          <cell r="E55">
            <v>45488994.866666645</v>
          </cell>
          <cell r="G55" t="str">
            <v/>
          </cell>
          <cell r="H55">
            <v>40779274.300000012</v>
          </cell>
          <cell r="J55" t="str">
            <v/>
          </cell>
          <cell r="K55">
            <v>35923720.400000013</v>
          </cell>
          <cell r="M55" t="str">
            <v/>
          </cell>
          <cell r="N55">
            <v>30968166.500000015</v>
          </cell>
          <cell r="P55" t="str">
            <v/>
          </cell>
        </row>
        <row r="56">
          <cell r="A56" t="str">
            <v>TOTAL ASSETS</v>
          </cell>
          <cell r="B56">
            <v>92220141.548083335</v>
          </cell>
          <cell r="C56">
            <v>0</v>
          </cell>
          <cell r="D56" t="str">
            <v>0</v>
          </cell>
          <cell r="E56">
            <v>103430563.94499418</v>
          </cell>
          <cell r="F56">
            <v>0</v>
          </cell>
          <cell r="G56" t="str">
            <v>0</v>
          </cell>
          <cell r="H56">
            <v>126156333.61662118</v>
          </cell>
          <cell r="I56">
            <v>0</v>
          </cell>
          <cell r="J56" t="str">
            <v>0</v>
          </cell>
          <cell r="K56">
            <v>154489947.63684073</v>
          </cell>
          <cell r="L56">
            <v>0</v>
          </cell>
          <cell r="M56" t="str">
            <v>0</v>
          </cell>
          <cell r="N56">
            <v>189387336.03142372</v>
          </cell>
          <cell r="O56">
            <v>0</v>
          </cell>
          <cell r="P56" t="str">
            <v>0</v>
          </cell>
        </row>
        <row r="57">
          <cell r="A57" t="str">
            <v>Owners' equity</v>
          </cell>
          <cell r="B57">
            <v>61963301.129666671</v>
          </cell>
          <cell r="D57" t="str">
            <v/>
          </cell>
          <cell r="E57">
            <v>74349012.872833192</v>
          </cell>
          <cell r="G57" t="str">
            <v/>
          </cell>
          <cell r="H57">
            <v>99386670.324621275</v>
          </cell>
          <cell r="J57" t="str">
            <v/>
          </cell>
          <cell r="K57">
            <v>130394569.06434901</v>
          </cell>
          <cell r="M57" t="str">
            <v/>
          </cell>
          <cell r="N57">
            <v>168257649.0253002</v>
          </cell>
          <cell r="P57" t="str">
            <v/>
          </cell>
        </row>
        <row r="58">
          <cell r="A58" t="str">
            <v>Current liabilities</v>
          </cell>
          <cell r="B58">
            <v>9601602.9284166656</v>
          </cell>
          <cell r="D58" t="str">
            <v/>
          </cell>
          <cell r="E58">
            <v>9748808.9031441659</v>
          </cell>
          <cell r="G58" t="str">
            <v/>
          </cell>
          <cell r="H58">
            <v>10302893.239123382</v>
          </cell>
          <cell r="J58" t="str">
            <v/>
          </cell>
          <cell r="K58">
            <v>10922528.331416124</v>
          </cell>
          <cell r="M58" t="str">
            <v/>
          </cell>
          <cell r="N58">
            <v>11616833.319528453</v>
          </cell>
          <cell r="P58" t="str">
            <v/>
          </cell>
        </row>
        <row r="59">
          <cell r="A59" t="str">
            <v>Long term liabilities</v>
          </cell>
          <cell r="B59">
            <v>20655237.490000002</v>
          </cell>
          <cell r="D59" t="str">
            <v/>
          </cell>
          <cell r="E59">
            <v>19332742.169016834</v>
          </cell>
          <cell r="G59" t="str">
            <v/>
          </cell>
          <cell r="H59">
            <v>16466770.052876523</v>
          </cell>
          <cell r="J59" t="str">
            <v/>
          </cell>
          <cell r="K59">
            <v>13172850.241075596</v>
          </cell>
          <cell r="M59" t="str">
            <v/>
          </cell>
          <cell r="N59">
            <v>9512853.6865950562</v>
          </cell>
          <cell r="P59" t="str">
            <v/>
          </cell>
        </row>
        <row r="60">
          <cell r="A60" t="str">
            <v>TOTAL CAPITAL &amp; LIABILITIES</v>
          </cell>
          <cell r="B60">
            <v>92220141.548083335</v>
          </cell>
          <cell r="C60">
            <v>0</v>
          </cell>
          <cell r="D60" t="str">
            <v>0</v>
          </cell>
          <cell r="E60">
            <v>103430563.9449942</v>
          </cell>
          <cell r="F60">
            <v>0</v>
          </cell>
          <cell r="G60" t="str">
            <v>0</v>
          </cell>
          <cell r="H60">
            <v>126156333.61662117</v>
          </cell>
          <cell r="I60">
            <v>0</v>
          </cell>
          <cell r="J60" t="str">
            <v>0</v>
          </cell>
          <cell r="K60">
            <v>154489947.63684073</v>
          </cell>
          <cell r="L60">
            <v>0</v>
          </cell>
          <cell r="M60" t="str">
            <v>0</v>
          </cell>
          <cell r="N60">
            <v>189387336.03142369</v>
          </cell>
          <cell r="O60">
            <v>0</v>
          </cell>
          <cell r="P60" t="str">
            <v>0</v>
          </cell>
        </row>
      </sheetData>
      <sheetData sheetId="39"/>
      <sheetData sheetId="40"/>
      <sheetData sheetId="4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BI-CORP"/>
      <sheetName val="KBI-DATA"/>
      <sheetName val="I_S-Internal"/>
      <sheetName val="B_S - annual"/>
      <sheetName val="I_S-Ext"/>
      <sheetName val="Cash Flow Stmt"/>
      <sheetName val="SEG-EARN"/>
      <sheetName val="SEGMENT EBITDA"/>
      <sheetName val="SEGMENT EBT "/>
      <sheetName val="YTD EBITDA Compar."/>
      <sheetName val="2003 YTD EBITDA"/>
      <sheetName val="Budget YTD  EBITDA"/>
      <sheetName val="2002 YTD EBITDA"/>
      <sheetName val="3 mos EBITDA compar"/>
      <sheetName val="2003 3 mos. EBITDA"/>
      <sheetName val="2002 3 mos. EBITDA"/>
      <sheetName val="EBITDA Compar. 1 mos."/>
      <sheetName val="MON. ACT EBITDA"/>
      <sheetName val="25-SFP"/>
      <sheetName val="26-SFPAE"/>
      <sheetName val="40-SOE"/>
      <sheetName val="41-SOEAE"/>
      <sheetName val="EBITDA supp."/>
      <sheetName val="SOP-TAX"/>
      <sheetName val="EQTYACCT"/>
      <sheetName val="Interest reclass"/>
      <sheetName val="B-S_non"/>
      <sheetName val="I-S_non"/>
      <sheetName val="25-SFP-non"/>
      <sheetName val="26-SFPAE - non"/>
      <sheetName val="40-SOE-non"/>
      <sheetName val="41-SOEAE - non"/>
      <sheetName val="Covenant Calc"/>
      <sheetName val="ACT Combined Rolling"/>
      <sheetName val="BUD Combined Rolling"/>
      <sheetName val="SEG-INFO"/>
      <sheetName val="MDA B-S"/>
      <sheetName val="MDA SALES"/>
      <sheetName val="MDA SALES - 3 MOS."/>
      <sheetName val="MDA EXPNS"/>
      <sheetName val="YTD GM"/>
      <sheetName val="3 MOS YTD GM"/>
      <sheetName val="D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B7" t="str">
            <v>Inventories F/S</v>
          </cell>
          <cell r="I7">
            <v>42326.283600000002</v>
          </cell>
          <cell r="R7">
            <v>0</v>
          </cell>
          <cell r="S7">
            <v>42326.283600000002</v>
          </cell>
        </row>
        <row r="8">
          <cell r="B8" t="str">
            <v>Prepaids</v>
          </cell>
          <cell r="K8">
            <v>0</v>
          </cell>
          <cell r="R8">
            <v>0</v>
          </cell>
          <cell r="S8">
            <v>0</v>
          </cell>
        </row>
        <row r="9">
          <cell r="B9" t="str">
            <v>Contra - Matrix</v>
          </cell>
          <cell r="F9">
            <v>0</v>
          </cell>
          <cell r="R9">
            <v>0</v>
          </cell>
          <cell r="S9">
            <v>0</v>
          </cell>
        </row>
        <row r="10">
          <cell r="B10" t="str">
            <v>Deferred Revenue/Shippers</v>
          </cell>
          <cell r="F10">
            <v>0</v>
          </cell>
          <cell r="R10">
            <v>0</v>
          </cell>
          <cell r="S10">
            <v>0</v>
          </cell>
        </row>
        <row r="11">
          <cell r="B11" t="str">
            <v>Prepaid Taxes</v>
          </cell>
          <cell r="K11">
            <v>0</v>
          </cell>
          <cell r="R11">
            <v>0</v>
          </cell>
          <cell r="S11">
            <v>0</v>
          </cell>
        </row>
        <row r="12">
          <cell r="B12" t="str">
            <v>Investments</v>
          </cell>
          <cell r="Q12">
            <v>137417174.671</v>
          </cell>
          <cell r="R12">
            <v>0</v>
          </cell>
          <cell r="S12">
            <v>137417174.671</v>
          </cell>
        </row>
        <row r="13">
          <cell r="B13" t="str">
            <v>F/A Sites - cost</v>
          </cell>
          <cell r="F13">
            <v>0</v>
          </cell>
          <cell r="I13">
            <v>0</v>
          </cell>
          <cell r="R13">
            <v>0</v>
          </cell>
          <cell r="S13">
            <v>0</v>
          </cell>
        </row>
        <row r="14">
          <cell r="B14" t="str">
            <v>F/A Sites - A/D</v>
          </cell>
          <cell r="G14">
            <v>0</v>
          </cell>
          <cell r="R14">
            <v>0</v>
          </cell>
          <cell r="S14">
            <v>0</v>
          </cell>
        </row>
        <row r="15">
          <cell r="B15" t="str">
            <v>F/A Buildings - cost</v>
          </cell>
          <cell r="F15">
            <v>0</v>
          </cell>
          <cell r="G15">
            <v>0</v>
          </cell>
          <cell r="K15">
            <v>0</v>
          </cell>
          <cell r="R15">
            <v>0</v>
          </cell>
          <cell r="S15">
            <v>0</v>
          </cell>
        </row>
        <row r="16">
          <cell r="B16" t="str">
            <v>F/A Mach. - cost</v>
          </cell>
          <cell r="F16">
            <v>0</v>
          </cell>
          <cell r="H16">
            <v>7436881</v>
          </cell>
          <cell r="K16">
            <v>0</v>
          </cell>
          <cell r="R16">
            <v>7436881</v>
          </cell>
          <cell r="S16">
            <v>0</v>
          </cell>
        </row>
        <row r="17">
          <cell r="B17" t="str">
            <v>F/A Mach. - A/D</v>
          </cell>
          <cell r="G17">
            <v>0</v>
          </cell>
          <cell r="I17">
            <v>7436881</v>
          </cell>
          <cell r="J17">
            <v>0</v>
          </cell>
          <cell r="R17">
            <v>0</v>
          </cell>
          <cell r="S17">
            <v>7436881</v>
          </cell>
        </row>
        <row r="18">
          <cell r="B18" t="str">
            <v>Recoverable taxes</v>
          </cell>
          <cell r="G18">
            <v>0</v>
          </cell>
          <cell r="R18">
            <v>0</v>
          </cell>
          <cell r="S18">
            <v>0</v>
          </cell>
        </row>
        <row r="19">
          <cell r="B19" t="str">
            <v>Goodwill - cost</v>
          </cell>
          <cell r="F19">
            <v>0</v>
          </cell>
          <cell r="H19">
            <v>0</v>
          </cell>
          <cell r="J19">
            <v>65797745.834300011</v>
          </cell>
          <cell r="R19">
            <v>65797745.834300011</v>
          </cell>
          <cell r="S19">
            <v>0</v>
          </cell>
        </row>
        <row r="20">
          <cell r="B20" t="str">
            <v>Goodwill - A/D</v>
          </cell>
          <cell r="G20">
            <v>0</v>
          </cell>
          <cell r="K20">
            <v>10341957</v>
          </cell>
          <cell r="R20">
            <v>0</v>
          </cell>
          <cell r="S20">
            <v>10341957</v>
          </cell>
        </row>
        <row r="21">
          <cell r="B21" t="str">
            <v>Start up - cost</v>
          </cell>
          <cell r="F21">
            <v>0</v>
          </cell>
          <cell r="I21">
            <v>0</v>
          </cell>
          <cell r="J21">
            <v>143322</v>
          </cell>
          <cell r="R21">
            <v>143322</v>
          </cell>
          <cell r="S21">
            <v>0</v>
          </cell>
        </row>
        <row r="22">
          <cell r="B22" t="str">
            <v>Start up - A/D</v>
          </cell>
          <cell r="G22">
            <v>0</v>
          </cell>
          <cell r="H22">
            <v>0</v>
          </cell>
          <cell r="K22">
            <v>143322</v>
          </cell>
          <cell r="R22">
            <v>0</v>
          </cell>
          <cell r="S22">
            <v>143322</v>
          </cell>
        </row>
        <row r="23">
          <cell r="B23" t="str">
            <v>Accounts Payable</v>
          </cell>
          <cell r="F23">
            <v>1467908.64</v>
          </cell>
          <cell r="H23">
            <v>0</v>
          </cell>
          <cell r="K23">
            <v>0</v>
          </cell>
          <cell r="R23">
            <v>1467908.64</v>
          </cell>
          <cell r="S23">
            <v>0</v>
          </cell>
        </row>
        <row r="24">
          <cell r="B24" t="str">
            <v>Other LT Assets</v>
          </cell>
          <cell r="F24">
            <v>0</v>
          </cell>
          <cell r="G24">
            <v>0</v>
          </cell>
          <cell r="I24">
            <v>0</v>
          </cell>
          <cell r="K24">
            <v>0</v>
          </cell>
          <cell r="R24">
            <v>0</v>
          </cell>
          <cell r="S24">
            <v>0</v>
          </cell>
        </row>
        <row r="25">
          <cell r="B25" t="str">
            <v>Current LTD - Divisions</v>
          </cell>
          <cell r="F25">
            <v>0</v>
          </cell>
          <cell r="R25">
            <v>0</v>
          </cell>
          <cell r="S25">
            <v>0</v>
          </cell>
        </row>
        <row r="26">
          <cell r="B26" t="str">
            <v>Non-controlling interest</v>
          </cell>
          <cell r="K26">
            <v>0</v>
          </cell>
          <cell r="R26">
            <v>0</v>
          </cell>
          <cell r="S26">
            <v>0</v>
          </cell>
        </row>
        <row r="27">
          <cell r="B27" t="str">
            <v>Other LT Liabilities</v>
          </cell>
          <cell r="F27">
            <v>0</v>
          </cell>
          <cell r="R27">
            <v>0</v>
          </cell>
          <cell r="S27">
            <v>0</v>
          </cell>
        </row>
        <row r="28">
          <cell r="B28" t="str">
            <v>LTD - bank loans</v>
          </cell>
          <cell r="J28">
            <v>0</v>
          </cell>
          <cell r="R28">
            <v>0</v>
          </cell>
          <cell r="S28">
            <v>0</v>
          </cell>
        </row>
        <row r="29">
          <cell r="B29" t="str">
            <v>LTD - Divisions</v>
          </cell>
          <cell r="F29">
            <v>0</v>
          </cell>
          <cell r="J29">
            <v>9295415</v>
          </cell>
          <cell r="R29">
            <v>9295415</v>
          </cell>
          <cell r="S29">
            <v>0</v>
          </cell>
        </row>
        <row r="30">
          <cell r="B30" t="str">
            <v>Share Capital</v>
          </cell>
          <cell r="F30">
            <v>1779840</v>
          </cell>
          <cell r="H30">
            <v>15524713.119999999</v>
          </cell>
          <cell r="J30">
            <v>23661714</v>
          </cell>
          <cell r="R30">
            <v>40966267.119999997</v>
          </cell>
          <cell r="S30">
            <v>0</v>
          </cell>
        </row>
        <row r="31">
          <cell r="B31" t="str">
            <v>Retained Earnings</v>
          </cell>
          <cell r="G31">
            <v>1030639</v>
          </cell>
          <cell r="I31">
            <v>-14746507</v>
          </cell>
          <cell r="J31">
            <v>16819501</v>
          </cell>
          <cell r="R31">
            <v>16819501</v>
          </cell>
          <cell r="S31">
            <v>-13715868</v>
          </cell>
        </row>
        <row r="32">
          <cell r="B32" t="str">
            <v>Current Years Earnings</v>
          </cell>
          <cell r="G32">
            <v>35906</v>
          </cell>
          <cell r="H32">
            <v>-312335.65999999997</v>
          </cell>
          <cell r="J32">
            <v>2289007</v>
          </cell>
          <cell r="R32">
            <v>1976671.34</v>
          </cell>
          <cell r="S32">
            <v>35906</v>
          </cell>
        </row>
        <row r="34">
          <cell r="D34" t="str">
            <v>To proportionately consolidate associated companies.</v>
          </cell>
          <cell r="R34">
            <v>145141038.6489</v>
          </cell>
          <cell r="S34">
            <v>145141038.95460001</v>
          </cell>
        </row>
        <row r="36">
          <cell r="A36">
            <v>2</v>
          </cell>
          <cell r="B36" t="str">
            <v>Investments</v>
          </cell>
          <cell r="P36">
            <v>1905192</v>
          </cell>
          <cell r="R36">
            <v>1905192</v>
          </cell>
          <cell r="S36">
            <v>0</v>
          </cell>
        </row>
        <row r="37">
          <cell r="C37" t="str">
            <v>Current Years Earnings</v>
          </cell>
          <cell r="F37">
            <v>35906</v>
          </cell>
          <cell r="H37">
            <v>280409</v>
          </cell>
          <cell r="K37">
            <v>2221507</v>
          </cell>
          <cell r="L37">
            <v>0</v>
          </cell>
          <cell r="O37">
            <v>0</v>
          </cell>
          <cell r="Q37">
            <v>0</v>
          </cell>
          <cell r="R37">
            <v>316315</v>
          </cell>
          <cell r="S37">
            <v>2221507</v>
          </cell>
        </row>
        <row r="38">
          <cell r="C38" t="str">
            <v>Retained Earnings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Q38">
            <v>0</v>
          </cell>
          <cell r="R38">
            <v>0</v>
          </cell>
          <cell r="S38">
            <v>0</v>
          </cell>
        </row>
        <row r="40">
          <cell r="D40" t="str">
            <v>To pick up equity earnings and retained earnings not picked up by Corporate per the equity schedule.</v>
          </cell>
          <cell r="R40">
            <v>2221507</v>
          </cell>
          <cell r="S40">
            <v>2221507</v>
          </cell>
        </row>
        <row r="42">
          <cell r="A42">
            <v>3</v>
          </cell>
          <cell r="B42" t="str">
            <v>Heartland Feeds - Due to/from</v>
          </cell>
          <cell r="L42">
            <v>43243413.190000005</v>
          </cell>
          <cell r="R42">
            <v>43243413.190000005</v>
          </cell>
          <cell r="S42">
            <v>0</v>
          </cell>
        </row>
        <row r="43">
          <cell r="B43" t="str">
            <v>Share Capital</v>
          </cell>
          <cell r="L43">
            <v>102</v>
          </cell>
          <cell r="R43">
            <v>102</v>
          </cell>
          <cell r="S43">
            <v>0</v>
          </cell>
        </row>
        <row r="44">
          <cell r="C44" t="str">
            <v>Investments - per corp</v>
          </cell>
          <cell r="P44">
            <v>14150826</v>
          </cell>
          <cell r="R44">
            <v>14150826</v>
          </cell>
          <cell r="S44">
            <v>0</v>
          </cell>
        </row>
        <row r="45">
          <cell r="C45" t="str">
            <v xml:space="preserve">Investments - notional interest </v>
          </cell>
          <cell r="P45">
            <v>629074</v>
          </cell>
          <cell r="R45">
            <v>629074</v>
          </cell>
          <cell r="S45">
            <v>0</v>
          </cell>
        </row>
        <row r="46">
          <cell r="C46" t="str">
            <v>Contra (CS&amp;D)</v>
          </cell>
          <cell r="Q46">
            <v>42589143</v>
          </cell>
          <cell r="R46">
            <v>0</v>
          </cell>
          <cell r="S46">
            <v>42589143</v>
          </cell>
        </row>
        <row r="47">
          <cell r="C47" t="str">
            <v>Notional Contra Interest</v>
          </cell>
          <cell r="Q47">
            <v>629074</v>
          </cell>
          <cell r="R47">
            <v>0</v>
          </cell>
          <cell r="S47">
            <v>629074</v>
          </cell>
        </row>
        <row r="48">
          <cell r="C48" t="str">
            <v>A/R ( CS&amp;D)</v>
          </cell>
          <cell r="Q48">
            <v>25396</v>
          </cell>
          <cell r="R48">
            <v>0</v>
          </cell>
          <cell r="S48">
            <v>25396</v>
          </cell>
        </row>
        <row r="49">
          <cell r="C49" t="str">
            <v>A/P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str">
            <v>Retained Earnings</v>
          </cell>
          <cell r="L50">
            <v>2069824.15</v>
          </cell>
          <cell r="M50">
            <v>16849626.02</v>
          </cell>
          <cell r="R50">
            <v>2069824.15</v>
          </cell>
          <cell r="S50">
            <v>16849626.02</v>
          </cell>
        </row>
        <row r="52">
          <cell r="D52" t="str">
            <v>To consolidate Heartland Feeds &amp; Aquaculture.</v>
          </cell>
          <cell r="R52">
            <v>60093239.340000004</v>
          </cell>
          <cell r="S52">
            <v>60093239.019999996</v>
          </cell>
        </row>
        <row r="54">
          <cell r="A54">
            <v>4</v>
          </cell>
          <cell r="B54" t="str">
            <v>Due to SWP</v>
          </cell>
          <cell r="L54">
            <v>61784803.070000008</v>
          </cell>
          <cell r="R54">
            <v>61784803.070000008</v>
          </cell>
          <cell r="S54">
            <v>0</v>
          </cell>
        </row>
        <row r="55">
          <cell r="B55" t="str">
            <v>Investment - Corp CEE</v>
          </cell>
          <cell r="P55">
            <v>27650775</v>
          </cell>
          <cell r="R55">
            <v>27650775</v>
          </cell>
          <cell r="S55">
            <v>0</v>
          </cell>
        </row>
        <row r="56">
          <cell r="B56" t="str">
            <v>Investment - Corpr SH Cap</v>
          </cell>
          <cell r="Q56">
            <v>27986700</v>
          </cell>
          <cell r="R56">
            <v>0</v>
          </cell>
          <cell r="S56">
            <v>27986700</v>
          </cell>
        </row>
        <row r="57">
          <cell r="B57" t="str">
            <v>Share capital</v>
          </cell>
          <cell r="L57">
            <v>27986700</v>
          </cell>
          <cell r="R57">
            <v>27986700</v>
          </cell>
          <cell r="S57">
            <v>0</v>
          </cell>
        </row>
        <row r="58">
          <cell r="B58" t="str">
            <v>RE's</v>
          </cell>
          <cell r="M58">
            <v>27650775</v>
          </cell>
          <cell r="R58">
            <v>0</v>
          </cell>
          <cell r="S58">
            <v>27650775</v>
          </cell>
        </row>
        <row r="59">
          <cell r="C59" t="str">
            <v>Contra - Corporate</v>
          </cell>
          <cell r="Q59">
            <v>61784863</v>
          </cell>
          <cell r="R59">
            <v>0</v>
          </cell>
          <cell r="S59">
            <v>61784863</v>
          </cell>
        </row>
        <row r="60">
          <cell r="C60" t="str">
            <v>A/P - Corporate (plug to bal)</v>
          </cell>
          <cell r="Q60">
            <v>-60</v>
          </cell>
          <cell r="R60">
            <v>0</v>
          </cell>
          <cell r="S60">
            <v>-60</v>
          </cell>
        </row>
        <row r="62">
          <cell r="D62" t="str">
            <v>To consolidate Heartland Pork</v>
          </cell>
          <cell r="R62">
            <v>117422278.07000001</v>
          </cell>
          <cell r="S62">
            <v>117422278</v>
          </cell>
        </row>
        <row r="64">
          <cell r="A64">
            <v>5</v>
          </cell>
          <cell r="B64" t="str">
            <v>Accounts Payable</v>
          </cell>
          <cell r="P64">
            <v>331255</v>
          </cell>
          <cell r="R64">
            <v>331255</v>
          </cell>
          <cell r="S64">
            <v>0</v>
          </cell>
        </row>
        <row r="65">
          <cell r="C65" t="str">
            <v>Retained Earnings</v>
          </cell>
          <cell r="Q65">
            <v>331255</v>
          </cell>
          <cell r="R65">
            <v>0</v>
          </cell>
          <cell r="S65">
            <v>331255</v>
          </cell>
        </row>
        <row r="67">
          <cell r="D67" t="str">
            <v>Retained earnings of CSD-Lloydminster transferred from Corporate to CSD, however CSD posted to Accounts Payable</v>
          </cell>
          <cell r="R67">
            <v>331255</v>
          </cell>
          <cell r="S67">
            <v>331255</v>
          </cell>
        </row>
        <row r="69">
          <cell r="A69">
            <v>6</v>
          </cell>
          <cell r="B69" t="str">
            <v>LT asset -Future taxes</v>
          </cell>
          <cell r="L69">
            <v>413000</v>
          </cell>
          <cell r="R69">
            <v>413000</v>
          </cell>
          <cell r="S69">
            <v>0</v>
          </cell>
        </row>
        <row r="70">
          <cell r="B70" t="str">
            <v>Retained Earnings</v>
          </cell>
          <cell r="L70">
            <v>126745</v>
          </cell>
          <cell r="R70">
            <v>126745</v>
          </cell>
          <cell r="S70">
            <v>0</v>
          </cell>
        </row>
        <row r="71">
          <cell r="B71" t="str">
            <v>Other LT assets</v>
          </cell>
          <cell r="L71">
            <v>222268</v>
          </cell>
          <cell r="R71">
            <v>222268</v>
          </cell>
          <cell r="S71">
            <v>0</v>
          </cell>
        </row>
        <row r="72">
          <cell r="C72" t="str">
            <v>Inventory</v>
          </cell>
          <cell r="M72">
            <v>762013</v>
          </cell>
          <cell r="R72">
            <v>0</v>
          </cell>
          <cell r="S72">
            <v>762013</v>
          </cell>
        </row>
        <row r="74">
          <cell r="D74" t="str">
            <v>To record cumulative Heartland Feeds profit elimination.</v>
          </cell>
          <cell r="R74">
            <v>762013</v>
          </cell>
          <cell r="S74">
            <v>762013</v>
          </cell>
        </row>
        <row r="76">
          <cell r="A76">
            <v>7</v>
          </cell>
          <cell r="B76" t="str">
            <v>Accounts Receivable</v>
          </cell>
          <cell r="P76">
            <v>159000</v>
          </cell>
          <cell r="R76">
            <v>159000</v>
          </cell>
          <cell r="S76">
            <v>0</v>
          </cell>
        </row>
        <row r="77">
          <cell r="C77" t="str">
            <v>Current Years Earnings</v>
          </cell>
          <cell r="Q77">
            <v>159000</v>
          </cell>
          <cell r="R77">
            <v>0</v>
          </cell>
          <cell r="S77">
            <v>159000</v>
          </cell>
        </row>
        <row r="79">
          <cell r="D79" t="str">
            <v>To record year to date notional interest for Can-Oat on Corporate books.  See I/S entry #2</v>
          </cell>
          <cell r="R79">
            <v>159000</v>
          </cell>
          <cell r="S79">
            <v>159000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PRO v2"/>
      <sheetName val="Tearsheet"/>
      <sheetName val="Resources"/>
      <sheetName val="Share Structure"/>
      <sheetName val="Sensitivity"/>
      <sheetName val="Husab"/>
      <sheetName val="Income"/>
      <sheetName val="Balance"/>
      <sheetName val="Cash Flow"/>
      <sheetName val="Market Data"/>
    </sheetNames>
    <sheetDataSet>
      <sheetData sheetId="0"/>
      <sheetData sheetId="1"/>
      <sheetData sheetId="2">
        <row r="37">
          <cell r="B37" t="str">
            <v>Ind100</v>
          </cell>
          <cell r="C37">
            <v>21.3</v>
          </cell>
          <cell r="D37">
            <v>519.08450704225345</v>
          </cell>
          <cell r="E37">
            <v>11056.499999999998</v>
          </cell>
          <cell r="F37">
            <v>24.375409776899996</v>
          </cell>
        </row>
        <row r="38">
          <cell r="B38" t="str">
            <v>Ind200</v>
          </cell>
          <cell r="C38">
            <v>20.2</v>
          </cell>
          <cell r="D38">
            <v>538.89603960396039</v>
          </cell>
          <cell r="E38">
            <v>10885.699999999999</v>
          </cell>
          <cell r="F38">
            <v>23.998860236819997</v>
          </cell>
        </row>
        <row r="39">
          <cell r="B39" t="str">
            <v>Inf100</v>
          </cell>
          <cell r="C39">
            <v>281</v>
          </cell>
          <cell r="D39">
            <v>433.11316725978645</v>
          </cell>
          <cell r="E39">
            <v>121704.79999999999</v>
          </cell>
          <cell r="F39">
            <v>268.31315260847998</v>
          </cell>
        </row>
        <row r="40">
          <cell r="B40" t="str">
            <v>Inf200</v>
          </cell>
          <cell r="C40">
            <v>236.9</v>
          </cell>
          <cell r="D40">
            <v>482.89826931194597</v>
          </cell>
          <cell r="E40">
            <v>114398.6</v>
          </cell>
          <cell r="F40">
            <v>252.20573896836004</v>
          </cell>
        </row>
        <row r="41">
          <cell r="B41" t="str">
            <v>Prn100</v>
          </cell>
        </row>
        <row r="42">
          <cell r="B42" t="str">
            <v>Prn200</v>
          </cell>
        </row>
        <row r="43">
          <cell r="B43" t="str">
            <v>Prl100</v>
          </cell>
        </row>
        <row r="44">
          <cell r="B44" t="str">
            <v>Prl200</v>
          </cell>
        </row>
        <row r="45">
          <cell r="B45" t="str">
            <v>Mrd100</v>
          </cell>
        </row>
        <row r="46">
          <cell r="B46" t="str">
            <v>Mrd200</v>
          </cell>
        </row>
      </sheetData>
      <sheetData sheetId="3">
        <row r="8">
          <cell r="E8">
            <v>243549640</v>
          </cell>
        </row>
        <row r="9">
          <cell r="E9">
            <v>1071437.260023508</v>
          </cell>
        </row>
        <row r="11">
          <cell r="E11">
            <v>335961482.10526317</v>
          </cell>
        </row>
      </sheetData>
      <sheetData sheetId="4">
        <row r="6">
          <cell r="E6">
            <v>1</v>
          </cell>
        </row>
        <row r="7">
          <cell r="E7">
            <v>1</v>
          </cell>
        </row>
        <row r="8">
          <cell r="E8">
            <v>1</v>
          </cell>
        </row>
        <row r="9">
          <cell r="E9">
            <v>1</v>
          </cell>
        </row>
      </sheetData>
      <sheetData sheetId="5">
        <row r="125">
          <cell r="I125">
            <v>702.33</v>
          </cell>
        </row>
      </sheetData>
      <sheetData sheetId="6"/>
      <sheetData sheetId="7">
        <row r="38">
          <cell r="H38">
            <v>26612103</v>
          </cell>
        </row>
      </sheetData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ion"/>
      <sheetName val="Proforma"/>
      <sheetName val="Buyer's Step-Up"/>
      <sheetName val="Depreciation "/>
      <sheetName val="Sensitivity Analysis"/>
      <sheetName val="Ques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Figures"/>
      <sheetName val="PL - Balance Sheet"/>
      <sheetName val="Specifications Investments"/>
      <sheetName val="Specifications Costs"/>
      <sheetName val="Ansatte Q4 2002"/>
      <sheetName val="saldobalance"/>
      <sheetName val="Intercompany"/>
      <sheetName val="Exchange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_Output"/>
      <sheetName val="Valuation Model"/>
      <sheetName val="Semi-Annual Valuation"/>
      <sheetName val="Presentation"/>
      <sheetName val="Operating History_Expectations"/>
      <sheetName val="Tracking &amp; Sensitivities"/>
      <sheetName val="Tornado Analysis"/>
      <sheetName val="Tornado Graph_Presentation"/>
      <sheetName val="Tornado Graph_Detail"/>
      <sheetName val="Tornado Detail_Kevin"/>
      <sheetName val="Production Costs"/>
      <sheetName val="Production Costs Graph"/>
      <sheetName val="Cash Flow Graph"/>
      <sheetName val="EPS Graph"/>
      <sheetName val="Target Oper. NI"/>
      <sheetName val="LMP Rate Comparison Graph"/>
      <sheetName val="Seller vs. Aquila Rev Comp"/>
      <sheetName val="Sellers LMP Rev Comp - Cor"/>
      <sheetName val="Seller Rev. vs. Aquila Rev-Cor"/>
      <sheetName val="LMP Rev. Gen. Comparison"/>
      <sheetName val="LMP Rev. Gen. Comparison - Cor"/>
      <sheetName val="LMP Rate Comparison Detail"/>
      <sheetName val="Graphs"/>
      <sheetName val="Mo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 0+12 Summary-IS (2)"/>
      <sheetName val="2002 8+4"/>
      <sheetName val="2003 6+6"/>
      <sheetName val="2003 8+4"/>
      <sheetName val="2002 Accounting Change"/>
      <sheetName val="2002 Accounting Change (2)"/>
      <sheetName val="2002 Accounting Change (3)"/>
      <sheetName val="2002 Accounting Change (4)"/>
      <sheetName val="2002 Summary"/>
      <sheetName val="2002 Explanations"/>
      <sheetName val="2002 Explanations (2)"/>
      <sheetName val="07_02"/>
      <sheetName val="North Lake BS"/>
      <sheetName val="Sheet1"/>
      <sheetName val="Sheet1 (2)"/>
      <sheetName val="Sheet1 (6)"/>
      <sheetName val="By Project '02 v '02"/>
      <sheetName val="By Project '03 v '02"/>
      <sheetName val="Sheet1 (3)"/>
      <sheetName val="Sheet1 (4)"/>
      <sheetName val="Sheet1 (5)"/>
      <sheetName val="03 8+4 v 02 8+4"/>
      <sheetName val="03 8+4 v 03 6+6"/>
      <sheetName val="Sheet3"/>
      <sheetName val="Consolidated"/>
      <sheetName val="Consolidated (2)"/>
      <sheetName val="Harbor Coal"/>
      <sheetName val="North Lake"/>
      <sheetName val="Lakeside"/>
      <sheetName val="Portside"/>
      <sheetName val="Cokenergy"/>
      <sheetName val="WCE"/>
      <sheetName val="Ironside"/>
      <sheetName val="Holding"/>
      <sheetName val="D Harbor Coal"/>
      <sheetName val="D North Lake"/>
      <sheetName val="D Lakeside"/>
      <sheetName val="D Portside"/>
      <sheetName val="D Cokenergy"/>
      <sheetName val="D WCE"/>
      <sheetName val="D Ironside"/>
      <sheetName val="D Holding"/>
      <sheetName val="Sheet2"/>
      <sheetName val="Sheet1 (7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T3" t="str">
            <v>Error</v>
          </cell>
        </row>
        <row r="5">
          <cell r="T5" t="str">
            <v>2002-08-31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okup Table"/>
      <sheetName val="Product Cost"/>
      <sheetName val="5529 31 RM Lookup"/>
      <sheetName val="Cost_Data_Test_Step"/>
      <sheetName val="Packaging  Yield ACTIVE"/>
      <sheetName val="Turnkeys"/>
      <sheetName val="Wafer Cost"/>
      <sheetName val="Wafer Cost (Max)"/>
      <sheetName val="Probe download"/>
      <sheetName val="Probe Yield ACTIVE"/>
      <sheetName val="Assy  (2)"/>
      <sheetName val="Assy"/>
      <sheetName val="Wafer CostExceptions"/>
      <sheetName val="DivMkt Seg"/>
      <sheetName val="Exceptions"/>
      <sheetName val="lot_size_division"/>
      <sheetName val="Excel&gt;Pivot"/>
    </sheetNames>
    <sheetDataSet>
      <sheetData sheetId="0" refreshError="1">
        <row r="3">
          <cell r="B3">
            <v>0.995</v>
          </cell>
        </row>
        <row r="5">
          <cell r="B5">
            <v>1.2E-2</v>
          </cell>
        </row>
        <row r="7">
          <cell r="B7">
            <v>4.69411692216146E-2</v>
          </cell>
        </row>
        <row r="10">
          <cell r="B10">
            <v>0.18701064052653049</v>
          </cell>
        </row>
        <row r="13">
          <cell r="D13">
            <v>866.67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Financial Summary"/>
      <sheetName val="Proforma"/>
      <sheetName val="Module"/>
      <sheetName val="2003.08.05 Lake Cogen Pro Forma"/>
      <sheetName val="#REF"/>
    </sheetNames>
    <sheetDataSet>
      <sheetData sheetId="0" refreshError="1"/>
      <sheetData sheetId="1" refreshError="1"/>
      <sheetData sheetId="2" refreshError="1">
        <row r="15">
          <cell r="H15">
            <v>1460.8190000000004</v>
          </cell>
          <cell r="I15">
            <v>1497.339475</v>
          </cell>
          <cell r="J15">
            <v>1151.07972140625</v>
          </cell>
          <cell r="K15">
            <v>884.8925358310546</v>
          </cell>
          <cell r="L15">
            <v>907.01484922683085</v>
          </cell>
          <cell r="M15">
            <v>929.69022045750148</v>
          </cell>
          <cell r="N15">
            <v>952.93247596893889</v>
          </cell>
        </row>
        <row r="16">
          <cell r="H16">
            <v>544.32119999999998</v>
          </cell>
          <cell r="I16">
            <v>-1501.0388999999991</v>
          </cell>
          <cell r="J16">
            <v>544.32119999999998</v>
          </cell>
          <cell r="K16">
            <v>544.32119999999998</v>
          </cell>
          <cell r="L16">
            <v>544.32119999999998</v>
          </cell>
          <cell r="M16">
            <v>544.32119999999998</v>
          </cell>
          <cell r="N16">
            <v>544.32119999999998</v>
          </cell>
        </row>
        <row r="17">
          <cell r="H17">
            <v>160</v>
          </cell>
          <cell r="I17">
            <v>1660.4383561643835</v>
          </cell>
          <cell r="J17">
            <v>1898.6534246575343</v>
          </cell>
          <cell r="K17">
            <v>698.4537499999999</v>
          </cell>
          <cell r="L17">
            <v>704.91509374999987</v>
          </cell>
          <cell r="M17">
            <v>373.23583410744857</v>
          </cell>
          <cell r="N17">
            <v>2699.1332567968743</v>
          </cell>
        </row>
        <row r="18">
          <cell r="H18">
            <v>47.15</v>
          </cell>
          <cell r="I18">
            <v>0</v>
          </cell>
          <cell r="J18">
            <v>131.38065624999999</v>
          </cell>
          <cell r="K18">
            <v>50.775392968749983</v>
          </cell>
          <cell r="L18">
            <v>90.512657031249972</v>
          </cell>
          <cell r="M18">
            <v>141.48259702197259</v>
          </cell>
          <cell r="N18">
            <v>54.679544668737769</v>
          </cell>
        </row>
        <row r="19">
          <cell r="H19">
            <v>640.80095662500025</v>
          </cell>
          <cell r="I19">
            <v>665.94416804062166</v>
          </cell>
          <cell r="J19">
            <v>692.1721191166406</v>
          </cell>
          <cell r="K19">
            <v>719.53473631330087</v>
          </cell>
          <cell r="L19">
            <v>748.08433465082271</v>
          </cell>
          <cell r="M19">
            <v>777.87573444326586</v>
          </cell>
          <cell r="N19">
            <v>808.96638380183185</v>
          </cell>
        </row>
        <row r="20">
          <cell r="H20">
            <v>438.50000000000006</v>
          </cell>
          <cell r="I20">
            <v>449.46249999999981</v>
          </cell>
          <cell r="J20">
            <v>460.69906249999974</v>
          </cell>
          <cell r="K20">
            <v>472.21653906249969</v>
          </cell>
          <cell r="L20">
            <v>484.02195253906217</v>
          </cell>
          <cell r="M20">
            <v>496.12250135253868</v>
          </cell>
          <cell r="N20">
            <v>508.52556388635207</v>
          </cell>
        </row>
        <row r="21">
          <cell r="H21">
            <v>439.99999999999994</v>
          </cell>
          <cell r="I21">
            <v>461.24999999999994</v>
          </cell>
          <cell r="J21">
            <v>472.78124999999989</v>
          </cell>
          <cell r="K21">
            <v>484.6007812499999</v>
          </cell>
          <cell r="L21">
            <v>496.71580078124981</v>
          </cell>
          <cell r="M21">
            <v>509.13369580078103</v>
          </cell>
          <cell r="N21">
            <v>521.86203819580044</v>
          </cell>
        </row>
        <row r="22">
          <cell r="H22">
            <v>33.40256265000005</v>
          </cell>
          <cell r="I22">
            <v>34.237626716249906</v>
          </cell>
          <cell r="J22">
            <v>35.093567384156245</v>
          </cell>
          <cell r="K22">
            <v>35.970906568760029</v>
          </cell>
          <cell r="L22">
            <v>36.870179232979126</v>
          </cell>
          <cell r="M22">
            <v>37.791933713803587</v>
          </cell>
          <cell r="N22">
            <v>38.736732056648748</v>
          </cell>
        </row>
        <row r="23">
          <cell r="H23">
            <v>204</v>
          </cell>
          <cell r="I23">
            <v>204</v>
          </cell>
          <cell r="J23">
            <v>204</v>
          </cell>
          <cell r="K23">
            <v>204</v>
          </cell>
          <cell r="L23">
            <v>204</v>
          </cell>
          <cell r="M23">
            <v>204</v>
          </cell>
          <cell r="N23">
            <v>204</v>
          </cell>
        </row>
        <row r="24">
          <cell r="H24">
            <v>3657.6089414821763</v>
          </cell>
          <cell r="I24">
            <v>1577.0566502647234</v>
          </cell>
          <cell r="J24">
            <v>326.45296822443925</v>
          </cell>
          <cell r="K24">
            <v>3037.8592904190009</v>
          </cell>
          <cell r="L24">
            <v>4394.6485906112284</v>
          </cell>
          <cell r="M24">
            <v>5570.269396511063</v>
          </cell>
          <cell r="N24">
            <v>2481.8486900865755</v>
          </cell>
        </row>
        <row r="26">
          <cell r="H26">
            <v>-104.60813092493152</v>
          </cell>
          <cell r="I26">
            <v>-183.49425773095891</v>
          </cell>
          <cell r="J26">
            <v>-277.93483409999999</v>
          </cell>
          <cell r="K26">
            <v>-333.82806520000003</v>
          </cell>
          <cell r="L26">
            <v>-375.173743</v>
          </cell>
          <cell r="M26">
            <v>-383.87920027397263</v>
          </cell>
          <cell r="N26">
            <v>-382.83035000000001</v>
          </cell>
        </row>
        <row r="27">
          <cell r="H27">
            <v>343.38749211535833</v>
          </cell>
          <cell r="I27">
            <v>365.59135749203233</v>
          </cell>
          <cell r="J27">
            <v>387.00162746784474</v>
          </cell>
          <cell r="K27">
            <v>389.92077980047873</v>
          </cell>
          <cell r="L27">
            <v>377.55855683589834</v>
          </cell>
          <cell r="M27">
            <v>320.15914625246052</v>
          </cell>
          <cell r="N27">
            <v>294.58727831377797</v>
          </cell>
        </row>
        <row r="28">
          <cell r="H28">
            <v>90.339923775000003</v>
          </cell>
          <cell r="I28">
            <v>92.598421869375002</v>
          </cell>
          <cell r="J28">
            <v>94.913382416109386</v>
          </cell>
          <cell r="K28">
            <v>97.286216976512108</v>
          </cell>
          <cell r="L28">
            <v>99.718372400924892</v>
          </cell>
          <cell r="M28">
            <v>102.21133171094802</v>
          </cell>
          <cell r="N28">
            <v>104.76661500372171</v>
          </cell>
        </row>
        <row r="29">
          <cell r="H29">
            <v>3328.4896565167496</v>
          </cell>
          <cell r="I29">
            <v>1302.361128634275</v>
          </cell>
          <cell r="J29">
            <v>122.47279244048511</v>
          </cell>
          <cell r="K29">
            <v>2884.48035884201</v>
          </cell>
          <cell r="L29">
            <v>4292.5454043744048</v>
          </cell>
          <cell r="M29">
            <v>5531.7781188216268</v>
          </cell>
          <cell r="N29">
            <v>2465.3251467690757</v>
          </cell>
        </row>
        <row r="31">
          <cell r="H31">
            <v>3325.1611668602327</v>
          </cell>
          <cell r="I31">
            <v>1301.0587675056408</v>
          </cell>
          <cell r="J31">
            <v>122.35031964804462</v>
          </cell>
          <cell r="K31">
            <v>2881.5958784831678</v>
          </cell>
          <cell r="L31">
            <v>4288.2528589700305</v>
          </cell>
          <cell r="M31">
            <v>5526.2463407028054</v>
          </cell>
          <cell r="N31">
            <v>2462.8598216223068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Summary"/>
      <sheetName val="Ionics"/>
      <sheetName val="Millipore"/>
      <sheetName val="Osmonics"/>
      <sheetName val="Pall"/>
      <sheetName val="Trojan"/>
      <sheetName val="USFilter"/>
      <sheetName val="Waterlink"/>
      <sheetName val="Zenon"/>
      <sheetName val="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PL"/>
      <sheetName val="GIBa"/>
      <sheetName val="DWI"/>
      <sheetName val="GXI"/>
      <sheetName val="IBM"/>
      <sheetName val="MSFT"/>
      <sheetName val="MOT"/>
      <sheetName val="NOK"/>
      <sheetName val="PALM"/>
      <sheetName val="RKN"/>
      <sheetName val="RIMM"/>
      <sheetName val="S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MS"/>
      <sheetName val="Consensus 20080905"/>
      <sheetName val="Consensus 20081127"/>
      <sheetName val="Income Statement"/>
      <sheetName val="Dec08Frcst"/>
      <sheetName val="Nov08Frcst"/>
      <sheetName val="Quarter"/>
      <sheetName val="QuarterStreet"/>
      <sheetName val="SalesAnn"/>
      <sheetName val="2007 USD BS"/>
      <sheetName val="Balance Sheet"/>
      <sheetName val="Cash Flow Actual"/>
      <sheetName val="Cash Flow"/>
      <sheetName val="Capital"/>
      <sheetName val="Ratios"/>
      <sheetName val="-- FAME Data Look Up --"/>
      <sheetName val="SegmentedRevenue"/>
      <sheetName val="IP"/>
      <sheetName val="Optical"/>
      <sheetName val="SalesQtr"/>
      <sheetName val="TTMRevChart"/>
      <sheetName val="Compare"/>
      <sheetName val="Valuation"/>
      <sheetName val="Charts"/>
      <sheetName val="USD"/>
      <sheetName val="Quants Page"/>
      <sheetName val="PtE&amp;PtS"/>
      <sheetName val="Edge"/>
      <sheetName val="BusinessModel"/>
      <sheetName val="BusinessModel (2)"/>
      <sheetName val="SegmentOverview"/>
      <sheetName val="FX"/>
      <sheetName val="USDGord"/>
      <sheetName val="USDFranz"/>
      <sheetName val="2005"/>
      <sheetName val="Results (Q4-06)"/>
      <sheetName val="Competition"/>
      <sheetName val="Headcount"/>
      <sheetName val="QuarterLikely"/>
      <sheetName val="QuarterBest"/>
      <sheetName val="QuarterWorst"/>
      <sheetName val="GennumDetailed"/>
    </sheetNames>
    <sheetDataSet>
      <sheetData sheetId="0"/>
      <sheetData sheetId="1"/>
      <sheetData sheetId="2"/>
      <sheetData sheetId="3"/>
      <sheetData sheetId="4" refreshError="1">
        <row r="3">
          <cell r="C3">
            <v>1997</v>
          </cell>
          <cell r="D3">
            <v>1998</v>
          </cell>
          <cell r="E3">
            <v>1999</v>
          </cell>
          <cell r="F3">
            <v>2000</v>
          </cell>
          <cell r="G3">
            <v>2001</v>
          </cell>
          <cell r="H3">
            <v>2002</v>
          </cell>
          <cell r="I3">
            <v>2003</v>
          </cell>
          <cell r="J3">
            <v>2004</v>
          </cell>
          <cell r="K3">
            <v>2005</v>
          </cell>
          <cell r="L3">
            <v>2006</v>
          </cell>
          <cell r="M3">
            <v>2007</v>
          </cell>
          <cell r="N3">
            <v>2008</v>
          </cell>
          <cell r="O3">
            <v>2009</v>
          </cell>
          <cell r="P3">
            <v>2010</v>
          </cell>
        </row>
        <row r="4">
          <cell r="C4">
            <v>61.521999999999998</v>
          </cell>
          <cell r="D4">
            <v>83.497</v>
          </cell>
          <cell r="E4">
            <v>93.614999999999995</v>
          </cell>
          <cell r="F4">
            <v>106.536</v>
          </cell>
          <cell r="G4">
            <v>93.076999999999998</v>
          </cell>
          <cell r="H4">
            <v>116.31399999999999</v>
          </cell>
          <cell r="I4">
            <v>125.43300000000001</v>
          </cell>
          <cell r="J4">
            <v>136.74100000000001</v>
          </cell>
          <cell r="K4">
            <v>142.76599999999999</v>
          </cell>
          <cell r="L4">
            <v>104.038</v>
          </cell>
          <cell r="M4">
            <v>101.836</v>
          </cell>
          <cell r="N4">
            <v>126.91200000000001</v>
          </cell>
          <cell r="O4">
            <v>98.991360000000014</v>
          </cell>
          <cell r="P4">
            <v>113.84006400000001</v>
          </cell>
        </row>
        <row r="5">
          <cell r="C5">
            <v>29.928000000000001</v>
          </cell>
          <cell r="D5">
            <v>44.097000000000001</v>
          </cell>
          <cell r="E5">
            <v>49.427999999999997</v>
          </cell>
          <cell r="F5">
            <v>57.515000000000001</v>
          </cell>
          <cell r="G5">
            <v>53.114000000000004</v>
          </cell>
          <cell r="H5">
            <v>64.231999999999999</v>
          </cell>
          <cell r="I5">
            <v>64.524999999999991</v>
          </cell>
          <cell r="J5">
            <v>34.528999999999996</v>
          </cell>
          <cell r="K5">
            <v>33.075000000000003</v>
          </cell>
          <cell r="L5">
            <v>17.07</v>
          </cell>
          <cell r="M5">
            <v>15.887999999999998</v>
          </cell>
          <cell r="N5">
            <v>21.323</v>
          </cell>
          <cell r="O5">
            <v>15.417580799999996</v>
          </cell>
          <cell r="P5">
            <v>15.799937280000009</v>
          </cell>
        </row>
        <row r="6">
          <cell r="C6">
            <v>31.593999999999998</v>
          </cell>
          <cell r="D6">
            <v>39.4</v>
          </cell>
          <cell r="E6">
            <v>44.186999999999998</v>
          </cell>
          <cell r="F6">
            <v>49.021000000000001</v>
          </cell>
          <cell r="G6">
            <v>39.962999999999994</v>
          </cell>
          <cell r="H6">
            <v>52.081999999999994</v>
          </cell>
          <cell r="I6">
            <v>60.908000000000015</v>
          </cell>
          <cell r="J6">
            <v>102.21200000000002</v>
          </cell>
          <cell r="K6">
            <v>109.69099999999999</v>
          </cell>
          <cell r="L6">
            <v>86.967999999999989</v>
          </cell>
          <cell r="M6">
            <v>85.948000000000008</v>
          </cell>
          <cell r="N6">
            <v>105.589</v>
          </cell>
          <cell r="O6">
            <v>83.573779200000018</v>
          </cell>
          <cell r="P6">
            <v>98.040126720000004</v>
          </cell>
        </row>
        <row r="7">
          <cell r="C7">
            <v>0.44948148629758461</v>
          </cell>
          <cell r="D7">
            <v>0.42556019976765636</v>
          </cell>
          <cell r="E7">
            <v>0.41825562142818995</v>
          </cell>
          <cell r="F7">
            <v>0.39972403694525793</v>
          </cell>
          <cell r="G7">
            <v>0.3540724346508804</v>
          </cell>
          <cell r="H7">
            <v>0.36893237271523632</v>
          </cell>
          <cell r="I7">
            <v>0.40504492438194101</v>
          </cell>
          <cell r="J7">
            <v>0.6685631961152837</v>
          </cell>
          <cell r="K7">
            <v>0.69146015157670593</v>
          </cell>
          <cell r="L7">
            <v>0.77476498971529628</v>
          </cell>
          <cell r="M7">
            <v>0.75844495070505513</v>
          </cell>
          <cell r="N7">
            <v>0.75993601865859806</v>
          </cell>
          <cell r="O7">
            <v>0.72</v>
          </cell>
          <cell r="P7">
            <v>0.73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36.296999999999997</v>
          </cell>
          <cell r="K8">
            <v>35.398000000000003</v>
          </cell>
          <cell r="L8">
            <v>25.003</v>
          </cell>
          <cell r="M8">
            <v>26.22</v>
          </cell>
          <cell r="N8">
            <v>35.777000000000001</v>
          </cell>
          <cell r="O8">
            <v>27.717580800000007</v>
          </cell>
          <cell r="P8">
            <v>29.598416640000003</v>
          </cell>
        </row>
        <row r="9">
          <cell r="C9">
            <v>12.393000000000001</v>
          </cell>
          <cell r="D9">
            <v>14.62</v>
          </cell>
          <cell r="E9">
            <v>15.013</v>
          </cell>
          <cell r="F9">
            <v>17.986000000000001</v>
          </cell>
          <cell r="G9">
            <v>22.523</v>
          </cell>
          <cell r="H9">
            <v>27.670999999999999</v>
          </cell>
          <cell r="I9">
            <v>35.284999999999997</v>
          </cell>
          <cell r="J9">
            <v>43.152999999999999</v>
          </cell>
          <cell r="K9">
            <v>44.665999999999997</v>
          </cell>
          <cell r="L9">
            <v>20.391999999999999</v>
          </cell>
          <cell r="M9">
            <v>22.847000000000001</v>
          </cell>
          <cell r="N9">
            <v>36.585999999999999</v>
          </cell>
          <cell r="O9">
            <v>25.737753600000005</v>
          </cell>
          <cell r="P9">
            <v>28.460016000000003</v>
          </cell>
        </row>
        <row r="10">
          <cell r="C10">
            <v>-2.9689999999999999</v>
          </cell>
          <cell r="D10">
            <v>-3.4740000000000002</v>
          </cell>
          <cell r="E10">
            <v>-3.3460000000000001</v>
          </cell>
          <cell r="F10">
            <v>-4.1989999999999998</v>
          </cell>
          <cell r="G10">
            <v>-4.5209999999999999</v>
          </cell>
          <cell r="H10">
            <v>-5.6929999999999996</v>
          </cell>
          <cell r="I10">
            <v>-7.2460000000000004</v>
          </cell>
          <cell r="J10">
            <v>-8.5150000000000006</v>
          </cell>
          <cell r="K10">
            <v>-8.4890000000000008</v>
          </cell>
          <cell r="L10">
            <v>-4.1829999999999998</v>
          </cell>
          <cell r="M10">
            <v>-3.7109999999999999</v>
          </cell>
          <cell r="N10">
            <v>-5.9210000000000003</v>
          </cell>
          <cell r="O10">
            <v>0</v>
          </cell>
          <cell r="P10">
            <v>0</v>
          </cell>
        </row>
        <row r="11">
          <cell r="C11">
            <v>22.169999999999998</v>
          </cell>
          <cell r="D11">
            <v>28.254000000000001</v>
          </cell>
          <cell r="E11">
            <v>32.519999999999996</v>
          </cell>
          <cell r="F11">
            <v>35.234000000000002</v>
          </cell>
          <cell r="G11">
            <v>21.960999999999995</v>
          </cell>
          <cell r="H11">
            <v>30.103999999999992</v>
          </cell>
          <cell r="I11">
            <v>32.869000000000021</v>
          </cell>
          <cell r="J11">
            <v>31.277000000000022</v>
          </cell>
          <cell r="K11">
            <v>38.115999999999985</v>
          </cell>
          <cell r="L11">
            <v>45.755999999999993</v>
          </cell>
          <cell r="M11">
            <v>40.592000000000006</v>
          </cell>
          <cell r="N11">
            <v>39.146999999999998</v>
          </cell>
          <cell r="O11">
            <v>30.118444800000006</v>
          </cell>
          <cell r="P11">
            <v>39.981694080000004</v>
          </cell>
        </row>
        <row r="12">
          <cell r="C12">
            <v>0.36035889600468124</v>
          </cell>
          <cell r="D12">
            <v>0.33838341497299307</v>
          </cell>
          <cell r="E12">
            <v>0.34738022752763975</v>
          </cell>
          <cell r="F12">
            <v>0.33072388676128256</v>
          </cell>
          <cell r="G12">
            <v>0.23594443310377425</v>
          </cell>
          <cell r="H12">
            <v>0.25881665147789601</v>
          </cell>
          <cell r="I12">
            <v>0.26204427861886442</v>
          </cell>
          <cell r="J12">
            <v>0.22873168983699124</v>
          </cell>
          <cell r="K12">
            <v>0.26698233472955735</v>
          </cell>
          <cell r="L12">
            <v>0.43980084200003838</v>
          </cell>
          <cell r="M12">
            <v>0.39860167327860491</v>
          </cell>
          <cell r="N12">
            <v>0.30845782904689861</v>
          </cell>
          <cell r="O12">
            <v>0.30425326816400949</v>
          </cell>
          <cell r="P12">
            <v>0.35120934296031314</v>
          </cell>
        </row>
        <row r="13">
          <cell r="M13">
            <v>1.8940000000000001</v>
          </cell>
          <cell r="N13">
            <v>3.5640000000000001</v>
          </cell>
          <cell r="O13">
            <v>3.9</v>
          </cell>
          <cell r="P13">
            <v>4.4000000000000004</v>
          </cell>
        </row>
        <row r="14">
          <cell r="C14">
            <v>3.9409999999999998</v>
          </cell>
          <cell r="D14">
            <v>3.867</v>
          </cell>
          <cell r="E14">
            <v>5.032</v>
          </cell>
          <cell r="F14">
            <v>6.4359999999999999</v>
          </cell>
          <cell r="G14">
            <v>7.0069999999999997</v>
          </cell>
          <cell r="H14">
            <v>9.17</v>
          </cell>
          <cell r="I14">
            <v>10.102</v>
          </cell>
          <cell r="J14">
            <v>10.792</v>
          </cell>
          <cell r="K14">
            <v>10.974</v>
          </cell>
          <cell r="L14">
            <v>6.3630000000000004</v>
          </cell>
          <cell r="M14">
            <v>6.8170000000000002</v>
          </cell>
          <cell r="N14">
            <v>5.58</v>
          </cell>
          <cell r="O14">
            <v>5.4</v>
          </cell>
          <cell r="P14">
            <v>7.2368800000000002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1.964</v>
          </cell>
          <cell r="M15">
            <v>0.30399999999999999</v>
          </cell>
          <cell r="N15">
            <v>1.8160000000000001</v>
          </cell>
          <cell r="O15">
            <v>3</v>
          </cell>
          <cell r="P15">
            <v>3.3</v>
          </cell>
        </row>
        <row r="16">
          <cell r="C16">
            <v>18.228999999999999</v>
          </cell>
          <cell r="D16">
            <v>24.387</v>
          </cell>
          <cell r="E16">
            <v>27.487999999999996</v>
          </cell>
          <cell r="F16">
            <v>28.798000000000002</v>
          </cell>
          <cell r="G16">
            <v>14.953999999999995</v>
          </cell>
          <cell r="H16">
            <v>20.93399999999999</v>
          </cell>
          <cell r="I16">
            <v>22.767000000000021</v>
          </cell>
          <cell r="J16">
            <v>20.485000000000021</v>
          </cell>
          <cell r="K16">
            <v>27.141999999999985</v>
          </cell>
          <cell r="L16">
            <v>37.428999999999995</v>
          </cell>
          <cell r="M16">
            <v>31.577000000000009</v>
          </cell>
          <cell r="N16">
            <v>28.187000000000001</v>
          </cell>
          <cell r="O16">
            <v>17.818444800000009</v>
          </cell>
          <cell r="P16">
            <v>25.044814080000005</v>
          </cell>
        </row>
        <row r="17">
          <cell r="C17">
            <v>0.29630051038652838</v>
          </cell>
          <cell r="D17">
            <v>0.29207037378588452</v>
          </cell>
          <cell r="E17">
            <v>0.29362815788068147</v>
          </cell>
          <cell r="F17">
            <v>0.27031238266876928</v>
          </cell>
          <cell r="G17">
            <v>0.16066267713828331</v>
          </cell>
          <cell r="H17">
            <v>0.17997833450831363</v>
          </cell>
          <cell r="I17">
            <v>0.18150725885532532</v>
          </cell>
          <cell r="J17">
            <v>0.1498087625511004</v>
          </cell>
          <cell r="K17">
            <v>0.19011529355728946</v>
          </cell>
          <cell r="L17">
            <v>0.35976277898460174</v>
          </cell>
          <cell r="M17">
            <v>0.31007698652735782</v>
          </cell>
          <cell r="N17">
            <v>0.22209877710539586</v>
          </cell>
          <cell r="O17">
            <v>0.18000000000000008</v>
          </cell>
          <cell r="P17">
            <v>0.22000000000000003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-1.595</v>
          </cell>
          <cell r="N18">
            <v>-1.1619999999999999</v>
          </cell>
          <cell r="O18">
            <v>-1.1619999999999999</v>
          </cell>
          <cell r="P18">
            <v>-1.1619999999999999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0.22500000000000003</v>
          </cell>
          <cell r="K19">
            <v>-2.097</v>
          </cell>
          <cell r="L19">
            <v>-1.7030000000000001</v>
          </cell>
          <cell r="M19">
            <v>0.61099999999999999</v>
          </cell>
          <cell r="N19">
            <v>-4.4530000000000003</v>
          </cell>
          <cell r="O19">
            <v>0</v>
          </cell>
          <cell r="P19">
            <v>-1.5</v>
          </cell>
        </row>
        <row r="20">
          <cell r="C20">
            <v>-0.71499999999999997</v>
          </cell>
          <cell r="D20">
            <v>-1.2909999999999999</v>
          </cell>
          <cell r="E20">
            <v>-0.89200000000000002</v>
          </cell>
          <cell r="F20">
            <v>-0.77700000000000002</v>
          </cell>
          <cell r="G20">
            <v>-0.59099999999999997</v>
          </cell>
          <cell r="H20">
            <v>-0.20599999999999999</v>
          </cell>
          <cell r="I20">
            <v>-0.51200000000000001</v>
          </cell>
          <cell r="J20">
            <v>-0.437</v>
          </cell>
          <cell r="K20">
            <v>-0.69699999999999995</v>
          </cell>
          <cell r="L20">
            <v>-1.486</v>
          </cell>
          <cell r="M20">
            <v>0.65200000000000002</v>
          </cell>
          <cell r="N20">
            <v>2.84</v>
          </cell>
          <cell r="O20">
            <v>1</v>
          </cell>
          <cell r="P20">
            <v>0.5</v>
          </cell>
        </row>
        <row r="21">
          <cell r="C21">
            <v>18.943999999999999</v>
          </cell>
          <cell r="D21">
            <v>25.678000000000001</v>
          </cell>
          <cell r="E21">
            <v>28.379999999999995</v>
          </cell>
          <cell r="F21">
            <v>29.575000000000003</v>
          </cell>
          <cell r="G21">
            <v>15.544999999999995</v>
          </cell>
          <cell r="H21">
            <v>21.13999999999999</v>
          </cell>
          <cell r="I21">
            <v>23.279000000000021</v>
          </cell>
          <cell r="J21">
            <v>20.69700000000002</v>
          </cell>
          <cell r="K21">
            <v>29.935999999999986</v>
          </cell>
          <cell r="L21">
            <v>40.617999999999995</v>
          </cell>
          <cell r="M21">
            <v>31.909000000000013</v>
          </cell>
          <cell r="N21">
            <v>30.962</v>
          </cell>
          <cell r="O21">
            <v>17.980444800000008</v>
          </cell>
          <cell r="P21">
            <v>27.206814080000004</v>
          </cell>
        </row>
        <row r="22">
          <cell r="C22">
            <v>7.0090000000000003</v>
          </cell>
          <cell r="D22">
            <v>9.5009999999999994</v>
          </cell>
          <cell r="E22">
            <v>10.917999999999999</v>
          </cell>
          <cell r="F22">
            <v>10.801</v>
          </cell>
          <cell r="G22">
            <v>5.0090000000000003</v>
          </cell>
          <cell r="H22">
            <v>7.0460000000000003</v>
          </cell>
          <cell r="I22">
            <v>8.0180000000000007</v>
          </cell>
          <cell r="J22">
            <v>7.2089999999999996</v>
          </cell>
          <cell r="K22">
            <v>9.548</v>
          </cell>
          <cell r="L22">
            <v>14.066000000000001</v>
          </cell>
          <cell r="M22">
            <v>11.581</v>
          </cell>
          <cell r="N22">
            <v>11.337</v>
          </cell>
          <cell r="O22">
            <v>6.0234490080000027</v>
          </cell>
          <cell r="P22">
            <v>9.1142827168000018</v>
          </cell>
        </row>
        <row r="23">
          <cell r="C23">
            <v>0.36998521959459463</v>
          </cell>
          <cell r="D23">
            <v>0.37000545213801694</v>
          </cell>
          <cell r="E23">
            <v>0.38470754052149403</v>
          </cell>
          <cell r="F23">
            <v>0.36520710059171596</v>
          </cell>
          <cell r="G23">
            <v>0.32222579607590879</v>
          </cell>
          <cell r="H23">
            <v>0.33330179754020833</v>
          </cell>
          <cell r="I23">
            <v>0.34443060268911868</v>
          </cell>
          <cell r="J23">
            <v>0.34831134947093745</v>
          </cell>
          <cell r="K23">
            <v>0.31894708711918773</v>
          </cell>
          <cell r="L23">
            <v>0.34629967009700141</v>
          </cell>
          <cell r="M23">
            <v>0.36293835594973189</v>
          </cell>
          <cell r="N23">
            <v>0.36615851689167367</v>
          </cell>
          <cell r="O23">
            <v>0.33500000000000002</v>
          </cell>
          <cell r="P23">
            <v>0.33500000000000002</v>
          </cell>
        </row>
        <row r="24">
          <cell r="C24">
            <v>11.934999999999999</v>
          </cell>
          <cell r="D24">
            <v>16.177</v>
          </cell>
          <cell r="E24">
            <v>17.461999999999996</v>
          </cell>
          <cell r="F24">
            <v>18.774000000000001</v>
          </cell>
          <cell r="G24">
            <v>10.535999999999994</v>
          </cell>
          <cell r="H24">
            <v>14.093999999999991</v>
          </cell>
          <cell r="I24">
            <v>15.261000000000021</v>
          </cell>
          <cell r="J24">
            <v>13.488000000000021</v>
          </cell>
          <cell r="K24">
            <v>20.387999999999984</v>
          </cell>
          <cell r="L24">
            <v>26.551999999999992</v>
          </cell>
          <cell r="M24">
            <v>20.328000000000014</v>
          </cell>
          <cell r="N24">
            <v>19.625</v>
          </cell>
          <cell r="O24">
            <v>11.956995792000004</v>
          </cell>
          <cell r="P24">
            <v>18.092531363200003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>
            <v>11.934999999999999</v>
          </cell>
          <cell r="D27">
            <v>16.177</v>
          </cell>
          <cell r="E27">
            <v>17.461999999999996</v>
          </cell>
          <cell r="F27">
            <v>18.774000000000001</v>
          </cell>
          <cell r="G27">
            <v>10.535999999999994</v>
          </cell>
          <cell r="H27">
            <v>14.093999999999991</v>
          </cell>
          <cell r="I27">
            <v>15.261000000000021</v>
          </cell>
          <cell r="J27">
            <v>13.488000000000021</v>
          </cell>
          <cell r="K27">
            <v>20.387999999999984</v>
          </cell>
          <cell r="L27">
            <v>26.551999999999992</v>
          </cell>
          <cell r="M27">
            <v>20.328000000000014</v>
          </cell>
          <cell r="N27">
            <v>19.625</v>
          </cell>
          <cell r="O27">
            <v>11.956995792000004</v>
          </cell>
          <cell r="P27">
            <v>18.092531363200003</v>
          </cell>
        </row>
        <row r="28">
          <cell r="C28">
            <v>0.19399564383472578</v>
          </cell>
          <cell r="D28">
            <v>0.19374348778998046</v>
          </cell>
          <cell r="E28">
            <v>0.18652993644180951</v>
          </cell>
          <cell r="F28">
            <v>0.17622212209957197</v>
          </cell>
          <cell r="G28">
            <v>0.11319660066396633</v>
          </cell>
          <cell r="H28">
            <v>0.12117199993122059</v>
          </cell>
          <cell r="I28">
            <v>0.12166654708091187</v>
          </cell>
          <cell r="J28">
            <v>9.8639032916243263E-2</v>
          </cell>
          <cell r="K28">
            <v>0.14280711093677756</v>
          </cell>
          <cell r="L28">
            <v>0.25521444087737166</v>
          </cell>
          <cell r="M28">
            <v>0.19961506736321158</v>
          </cell>
          <cell r="N28">
            <v>0.15463470751386788</v>
          </cell>
          <cell r="O28">
            <v>0.12078827679506578</v>
          </cell>
          <cell r="P28">
            <v>0.1589293850291581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-9.2870000000000008</v>
          </cell>
          <cell r="M29">
            <v>-24.699000000000002</v>
          </cell>
          <cell r="N29">
            <v>7.37</v>
          </cell>
        </row>
        <row r="30">
          <cell r="C30">
            <v>11.934999999999999</v>
          </cell>
          <cell r="D30">
            <v>16.177</v>
          </cell>
          <cell r="E30">
            <v>17.461999999999996</v>
          </cell>
          <cell r="F30">
            <v>18.774000000000001</v>
          </cell>
          <cell r="G30">
            <v>10.535999999999994</v>
          </cell>
          <cell r="H30">
            <v>14.093999999999991</v>
          </cell>
          <cell r="I30">
            <v>15.261000000000021</v>
          </cell>
          <cell r="J30">
            <v>13.488000000000021</v>
          </cell>
          <cell r="K30">
            <v>20.387999999999984</v>
          </cell>
          <cell r="L30">
            <v>17.264999999999993</v>
          </cell>
          <cell r="M30">
            <v>-4.370999999999988</v>
          </cell>
          <cell r="N30">
            <v>26.995000000000001</v>
          </cell>
          <cell r="O30">
            <v>11.956995792000004</v>
          </cell>
          <cell r="P30">
            <v>18.092531363200003</v>
          </cell>
        </row>
        <row r="31">
          <cell r="C31">
            <v>2.2589999999999999</v>
          </cell>
          <cell r="D31">
            <v>2.734</v>
          </cell>
          <cell r="E31">
            <v>3.3879999999999999</v>
          </cell>
          <cell r="F31">
            <v>4.101</v>
          </cell>
          <cell r="G31">
            <v>4.28</v>
          </cell>
          <cell r="H31">
            <v>4.28</v>
          </cell>
          <cell r="I31">
            <v>4.2830000000000004</v>
          </cell>
          <cell r="J31">
            <v>4.2850000000000001</v>
          </cell>
          <cell r="K31">
            <v>4.2889999999999997</v>
          </cell>
          <cell r="L31">
            <v>4.8479999999999999</v>
          </cell>
          <cell r="M31">
            <v>5.0119999999999996</v>
          </cell>
          <cell r="N31">
            <v>4.9729999999999999</v>
          </cell>
          <cell r="O31">
            <v>5</v>
          </cell>
          <cell r="P31">
            <v>5</v>
          </cell>
        </row>
        <row r="32">
          <cell r="C32">
            <v>0.18927524088814413</v>
          </cell>
          <cell r="D32">
            <v>0.16900537800581072</v>
          </cell>
          <cell r="E32">
            <v>0.19402130340167223</v>
          </cell>
          <cell r="F32">
            <v>0.21844039629274528</v>
          </cell>
          <cell r="G32">
            <v>0.40622627182991672</v>
          </cell>
          <cell r="H32">
            <v>0.30367532283241117</v>
          </cell>
          <cell r="I32">
            <v>0.28065002293427654</v>
          </cell>
          <cell r="J32">
            <v>0.31768979833926403</v>
          </cell>
          <cell r="K32">
            <v>0.21036884441828541</v>
          </cell>
          <cell r="L32">
            <v>0.28079930495221556</v>
          </cell>
          <cell r="M32">
            <v>-1.1466483642187173</v>
          </cell>
          <cell r="N32">
            <v>0.18421929987034635</v>
          </cell>
          <cell r="O32">
            <v>0.41816523874210276</v>
          </cell>
          <cell r="P32">
            <v>0.27635712768031684</v>
          </cell>
        </row>
        <row r="33">
          <cell r="C33">
            <v>9.6759999999999984</v>
          </cell>
          <cell r="D33">
            <v>13.443</v>
          </cell>
          <cell r="E33">
            <v>14.073999999999996</v>
          </cell>
          <cell r="F33">
            <v>14.673000000000002</v>
          </cell>
          <cell r="G33">
            <v>6.255999999999994</v>
          </cell>
          <cell r="H33">
            <v>9.8139999999999894</v>
          </cell>
          <cell r="I33">
            <v>10.978000000000019</v>
          </cell>
          <cell r="J33">
            <v>9.2030000000000207</v>
          </cell>
          <cell r="K33">
            <v>16.098999999999982</v>
          </cell>
          <cell r="L33">
            <v>12.416999999999994</v>
          </cell>
          <cell r="M33">
            <v>-9.3829999999999885</v>
          </cell>
          <cell r="N33">
            <v>22.022000000000002</v>
          </cell>
          <cell r="O33">
            <v>6.9569957920000043</v>
          </cell>
          <cell r="P33">
            <v>13.092531363200003</v>
          </cell>
        </row>
        <row r="34">
          <cell r="C34">
            <v>11.888</v>
          </cell>
          <cell r="D34">
            <v>11.888</v>
          </cell>
          <cell r="E34">
            <v>35.664999999999999</v>
          </cell>
          <cell r="F34">
            <v>35.664624000000003</v>
          </cell>
          <cell r="G34">
            <v>35.709000000000003</v>
          </cell>
          <cell r="H34">
            <v>35.704000000000001</v>
          </cell>
          <cell r="I34">
            <v>35.805</v>
          </cell>
          <cell r="J34">
            <v>35.860999999999997</v>
          </cell>
          <cell r="K34">
            <v>35.862000000000002</v>
          </cell>
          <cell r="L34">
            <v>36.018000000000001</v>
          </cell>
          <cell r="M34">
            <v>35.835999999999999</v>
          </cell>
          <cell r="N34">
            <v>35.429000000000002</v>
          </cell>
          <cell r="O34">
            <v>35.429000000000002</v>
          </cell>
          <cell r="P34">
            <v>35.529000000000003</v>
          </cell>
        </row>
        <row r="35">
          <cell r="C35">
            <v>11.888</v>
          </cell>
          <cell r="D35">
            <v>11.888</v>
          </cell>
          <cell r="E35">
            <v>35.664999999999999</v>
          </cell>
          <cell r="F35">
            <v>35.664624000000003</v>
          </cell>
          <cell r="G35">
            <v>35.709000000000003</v>
          </cell>
          <cell r="H35">
            <v>35.704000000000001</v>
          </cell>
          <cell r="I35">
            <v>35.805</v>
          </cell>
          <cell r="J35">
            <v>35.860999999999997</v>
          </cell>
          <cell r="K35">
            <v>35.862000000000002</v>
          </cell>
          <cell r="L35">
            <v>36.018000000000001</v>
          </cell>
          <cell r="M35">
            <v>35.835999999999999</v>
          </cell>
          <cell r="N35">
            <v>35.429000000000002</v>
          </cell>
          <cell r="O35">
            <v>35.429000000000002</v>
          </cell>
          <cell r="P35">
            <v>35.529000000000003</v>
          </cell>
        </row>
        <row r="36">
          <cell r="C36">
            <v>1.0039535666218034</v>
          </cell>
          <cell r="D36">
            <v>1.3607839838492597</v>
          </cell>
          <cell r="E36">
            <v>0.48961166409645301</v>
          </cell>
          <cell r="F36">
            <v>0.52640397947276829</v>
          </cell>
          <cell r="G36">
            <v>0.29505166764681157</v>
          </cell>
          <cell r="H36">
            <v>0.39474568675778599</v>
          </cell>
          <cell r="I36">
            <v>0.42622538751571065</v>
          </cell>
          <cell r="J36">
            <v>0.37611890354424088</v>
          </cell>
          <cell r="K36">
            <v>0.56851263175506062</v>
          </cell>
          <cell r="L36">
            <v>0.73718696207451806</v>
          </cell>
          <cell r="M36">
            <v>0.56725080924210336</v>
          </cell>
          <cell r="N36">
            <v>0.55392475091027127</v>
          </cell>
          <cell r="O36">
            <v>0.33749176640605166</v>
          </cell>
          <cell r="P36">
            <v>0.50923277782093501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-0.25784330057193627</v>
          </cell>
          <cell r="M37">
            <v>-0.6892231275812033</v>
          </cell>
          <cell r="N37">
            <v>0.20802167715713116</v>
          </cell>
          <cell r="O37">
            <v>0</v>
          </cell>
          <cell r="P37">
            <v>0</v>
          </cell>
        </row>
        <row r="38">
          <cell r="C38">
            <v>1.0039535666218034</v>
          </cell>
          <cell r="D38">
            <v>1.3607839838492597</v>
          </cell>
          <cell r="E38">
            <v>0.48961166409645301</v>
          </cell>
          <cell r="F38">
            <v>0.52640397947276829</v>
          </cell>
          <cell r="G38">
            <v>0.29505166764681157</v>
          </cell>
          <cell r="H38">
            <v>0.39474568675778599</v>
          </cell>
          <cell r="I38">
            <v>0.42622538751571065</v>
          </cell>
          <cell r="J38">
            <v>0.37611890354424088</v>
          </cell>
          <cell r="K38">
            <v>0.56851263175506062</v>
          </cell>
          <cell r="L38">
            <v>0.47934366150258184</v>
          </cell>
          <cell r="M38">
            <v>-0.12197231833910002</v>
          </cell>
          <cell r="N38">
            <v>0.8132038725338</v>
          </cell>
          <cell r="O38">
            <v>0.42216816144965996</v>
          </cell>
          <cell r="P38">
            <v>0.60211464896844835</v>
          </cell>
        </row>
        <row r="39">
          <cell r="C39">
            <v>0.1900235531628533</v>
          </cell>
          <cell r="D39">
            <v>0.22997981157469718</v>
          </cell>
          <cell r="E39">
            <v>9.4995093228655542E-2</v>
          </cell>
          <cell r="F39">
            <v>0.11998789388610966</v>
          </cell>
          <cell r="G39">
            <v>0.1198577389453639</v>
          </cell>
          <cell r="H39">
            <v>0.11987452386287251</v>
          </cell>
          <cell r="I39">
            <v>0.11962016478145511</v>
          </cell>
          <cell r="J39">
            <v>0.11948913861855499</v>
          </cell>
          <cell r="K39">
            <v>0.11959734537951033</v>
          </cell>
          <cell r="L39">
            <v>0.13459936698317507</v>
          </cell>
          <cell r="M39">
            <v>0.13985935930349369</v>
          </cell>
          <cell r="N39">
            <v>0.14036523751728808</v>
          </cell>
          <cell r="O39">
            <v>0.14112732507268055</v>
          </cell>
          <cell r="P39">
            <v>0.14073010779926257</v>
          </cell>
        </row>
        <row r="40">
          <cell r="C40">
            <v>1.1840511440107673</v>
          </cell>
          <cell r="D40">
            <v>1.6600773889636609</v>
          </cell>
          <cell r="E40">
            <v>0.6204962848731248</v>
          </cell>
          <cell r="F40">
            <v>0.71619989600899747</v>
          </cell>
          <cell r="G40">
            <v>0.48889635666078551</v>
          </cell>
          <cell r="H40">
            <v>0.63810777503921101</v>
          </cell>
          <cell r="I40">
            <v>0.71101801424382127</v>
          </cell>
          <cell r="J40">
            <v>0.6601042915702301</v>
          </cell>
          <cell r="K40">
            <v>0.89269979365344876</v>
          </cell>
          <cell r="L40">
            <v>0.95157976567271896</v>
          </cell>
          <cell r="M40">
            <v>0.83363098560107196</v>
          </cell>
          <cell r="N40">
            <v>0.76231335911259135</v>
          </cell>
          <cell r="O40">
            <v>0.57458567252815507</v>
          </cell>
          <cell r="P40">
            <v>0.80580402947451379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>
        <row r="4">
          <cell r="C4">
            <v>1997</v>
          </cell>
          <cell r="D4">
            <v>1998</v>
          </cell>
          <cell r="E4">
            <v>1999</v>
          </cell>
          <cell r="F4">
            <v>2000</v>
          </cell>
          <cell r="G4">
            <v>2001</v>
          </cell>
          <cell r="H4">
            <v>2002</v>
          </cell>
          <cell r="I4">
            <v>2003</v>
          </cell>
          <cell r="J4">
            <v>2004</v>
          </cell>
          <cell r="K4">
            <v>2005</v>
          </cell>
          <cell r="L4">
            <v>2006</v>
          </cell>
          <cell r="M4">
            <v>2007</v>
          </cell>
          <cell r="N4">
            <v>2008</v>
          </cell>
          <cell r="O4">
            <v>2009</v>
          </cell>
          <cell r="P4">
            <v>2010</v>
          </cell>
        </row>
        <row r="6">
          <cell r="C6">
            <v>27.776</v>
          </cell>
          <cell r="D6">
            <v>30.652999999999999</v>
          </cell>
          <cell r="E6">
            <v>15.462999999999994</v>
          </cell>
          <cell r="F6">
            <v>22.923999999999992</v>
          </cell>
          <cell r="G6">
            <v>15.657999999999983</v>
          </cell>
          <cell r="H6">
            <v>19.260999999999978</v>
          </cell>
          <cell r="I6">
            <v>34.268999999999998</v>
          </cell>
          <cell r="J6">
            <v>28.044000000000032</v>
          </cell>
          <cell r="K6">
            <v>39.111999999999981</v>
          </cell>
          <cell r="L6">
            <v>47.420999999999999</v>
          </cell>
          <cell r="M6">
            <v>34.140999999999998</v>
          </cell>
          <cell r="N6">
            <v>48.747999999999998</v>
          </cell>
          <cell r="O6">
            <v>46.228946463780829</v>
          </cell>
          <cell r="P6">
            <v>52.172461082323295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</v>
          </cell>
          <cell r="N7">
            <v>0.26800000000000002</v>
          </cell>
          <cell r="O7">
            <v>0.26800000000000002</v>
          </cell>
          <cell r="P7">
            <v>0.26800000000000002</v>
          </cell>
        </row>
        <row r="8">
          <cell r="C8">
            <v>8.3010000000000002</v>
          </cell>
          <cell r="D8">
            <v>14.127000000000001</v>
          </cell>
          <cell r="E8">
            <v>12.907</v>
          </cell>
          <cell r="F8">
            <v>14.255000000000001</v>
          </cell>
          <cell r="G8">
            <v>14.064</v>
          </cell>
          <cell r="H8">
            <v>23.204999999999998</v>
          </cell>
          <cell r="I8">
            <v>17.164999999999999</v>
          </cell>
          <cell r="J8">
            <v>17.995000000000001</v>
          </cell>
          <cell r="K8">
            <v>21.634</v>
          </cell>
          <cell r="L8">
            <v>22.773</v>
          </cell>
          <cell r="M8">
            <v>20.951000000000001</v>
          </cell>
          <cell r="N8">
            <v>22.725999999999999</v>
          </cell>
          <cell r="O8">
            <v>16.272552328767127</v>
          </cell>
          <cell r="P8">
            <v>15.594529315068495</v>
          </cell>
        </row>
        <row r="9">
          <cell r="C9">
            <v>12.8</v>
          </cell>
          <cell r="D9">
            <v>16.471</v>
          </cell>
          <cell r="E9">
            <v>23.933</v>
          </cell>
          <cell r="F9">
            <v>24.65</v>
          </cell>
          <cell r="G9">
            <v>25.405000000000001</v>
          </cell>
          <cell r="H9">
            <v>23.193999999999999</v>
          </cell>
          <cell r="I9">
            <v>24.446000000000002</v>
          </cell>
          <cell r="J9">
            <v>26.173999999999999</v>
          </cell>
          <cell r="K9">
            <v>28.085000000000001</v>
          </cell>
          <cell r="L9">
            <v>31.49</v>
          </cell>
          <cell r="M9">
            <v>12.131</v>
          </cell>
          <cell r="N9">
            <v>14.361000000000001</v>
          </cell>
          <cell r="O9">
            <v>8.3270323199999972</v>
          </cell>
          <cell r="P9">
            <v>7.1990054000000026</v>
          </cell>
        </row>
        <row r="10">
          <cell r="C10">
            <v>1.0149999999999999</v>
          </cell>
          <cell r="D10">
            <v>2.383</v>
          </cell>
          <cell r="E10">
            <v>2.0990000000000002</v>
          </cell>
          <cell r="F10">
            <v>1.6970000000000001</v>
          </cell>
          <cell r="G10">
            <v>2.4780000000000002</v>
          </cell>
          <cell r="H10">
            <v>4.2460000000000004</v>
          </cell>
          <cell r="I10">
            <v>3.75</v>
          </cell>
          <cell r="J10">
            <v>2.734</v>
          </cell>
          <cell r="K10">
            <v>3.2730000000000001</v>
          </cell>
          <cell r="L10">
            <v>3.1019999999999999</v>
          </cell>
          <cell r="M10">
            <v>11.997999999999999</v>
          </cell>
          <cell r="N10">
            <v>5.835</v>
          </cell>
          <cell r="O10">
            <v>4.5627574356164375</v>
          </cell>
          <cell r="P10">
            <v>5.0491654312328782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0.38100000000000001</v>
          </cell>
          <cell r="G12">
            <v>3.5539999999999998</v>
          </cell>
          <cell r="H12">
            <v>0</v>
          </cell>
          <cell r="I12">
            <v>2.3439999999999999</v>
          </cell>
          <cell r="J12">
            <v>7.45</v>
          </cell>
          <cell r="K12">
            <v>8.7289999999999992</v>
          </cell>
          <cell r="L12">
            <v>10.891999999999999</v>
          </cell>
          <cell r="M12">
            <v>22.516999999999999</v>
          </cell>
          <cell r="N12">
            <v>13.842000000000001</v>
          </cell>
          <cell r="O12">
            <v>13.842000000000001</v>
          </cell>
          <cell r="P12">
            <v>13.842000000000001</v>
          </cell>
        </row>
        <row r="13">
          <cell r="C13">
            <v>49.891999999999996</v>
          </cell>
          <cell r="D13">
            <v>63.634000000000007</v>
          </cell>
          <cell r="E13">
            <v>54.402000000000001</v>
          </cell>
          <cell r="F13">
            <v>63.906999999999996</v>
          </cell>
          <cell r="G13">
            <v>61.158999999999985</v>
          </cell>
          <cell r="H13">
            <v>69.905999999999977</v>
          </cell>
          <cell r="I13">
            <v>81.97399999999999</v>
          </cell>
          <cell r="J13">
            <v>82.39700000000002</v>
          </cell>
          <cell r="K13">
            <v>100.83299999999998</v>
          </cell>
          <cell r="L13">
            <v>115.678</v>
          </cell>
          <cell r="M13">
            <v>102.738</v>
          </cell>
          <cell r="N13">
            <v>105.77999999999999</v>
          </cell>
          <cell r="O13">
            <v>89.501288548164382</v>
          </cell>
          <cell r="P13">
            <v>94.125161228624677</v>
          </cell>
        </row>
        <row r="15">
          <cell r="C15">
            <v>12.943</v>
          </cell>
          <cell r="D15">
            <v>19.338000000000001</v>
          </cell>
          <cell r="E15">
            <v>37.110999999999997</v>
          </cell>
          <cell r="F15">
            <v>39.981000000000002</v>
          </cell>
          <cell r="G15">
            <v>45.411999999999999</v>
          </cell>
          <cell r="H15">
            <v>52.121000000000002</v>
          </cell>
          <cell r="I15">
            <v>49.481999999999999</v>
          </cell>
          <cell r="J15">
            <v>48.634999999999998</v>
          </cell>
          <cell r="K15">
            <v>47.189</v>
          </cell>
          <cell r="L15">
            <v>43.22</v>
          </cell>
          <cell r="M15">
            <v>26.036999999999999</v>
          </cell>
          <cell r="N15">
            <v>22.195</v>
          </cell>
          <cell r="O15">
            <v>30.658119999999997</v>
          </cell>
          <cell r="P15">
            <v>38.921239999999997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1.9330000000000001</v>
          </cell>
          <cell r="K17">
            <v>3.2170000000000001</v>
          </cell>
          <cell r="L17">
            <v>3.2170000000000001</v>
          </cell>
          <cell r="M17">
            <v>3.0790000000000002</v>
          </cell>
          <cell r="N17">
            <v>1.3</v>
          </cell>
          <cell r="O17">
            <v>1.3</v>
          </cell>
          <cell r="P17">
            <v>1.3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1.1220000000000001</v>
          </cell>
          <cell r="L18">
            <v>1.369</v>
          </cell>
          <cell r="M18">
            <v>3.3290000000000002</v>
          </cell>
          <cell r="N18">
            <v>1.0089999999999999</v>
          </cell>
          <cell r="O18">
            <v>1.0089999999999999</v>
          </cell>
          <cell r="P18">
            <v>1.0089999999999999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0.17199999999999999</v>
          </cell>
          <cell r="H19">
            <v>0.435</v>
          </cell>
          <cell r="I19">
            <v>0.22700000000000001</v>
          </cell>
          <cell r="J19">
            <v>0.96099999999999997</v>
          </cell>
          <cell r="K19">
            <v>1.2170000000000001</v>
          </cell>
          <cell r="L19">
            <v>2.0510000000000002</v>
          </cell>
          <cell r="M19">
            <v>0.89300000000000002</v>
          </cell>
          <cell r="N19">
            <v>2.915</v>
          </cell>
          <cell r="O19">
            <v>2.915</v>
          </cell>
          <cell r="P19">
            <v>2.915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6.3620000000000001</v>
          </cell>
          <cell r="K20">
            <v>5.9860000000000007</v>
          </cell>
          <cell r="L20">
            <v>4.8970000000000002</v>
          </cell>
          <cell r="M20">
            <v>26.86</v>
          </cell>
          <cell r="N20">
            <v>26.680999999999997</v>
          </cell>
          <cell r="O20">
            <v>26.680999999999997</v>
          </cell>
          <cell r="P20">
            <v>26.680999999999997</v>
          </cell>
        </row>
        <row r="21">
          <cell r="C21">
            <v>12.943</v>
          </cell>
          <cell r="D21">
            <v>19.338000000000001</v>
          </cell>
          <cell r="E21">
            <v>37.110999999999997</v>
          </cell>
          <cell r="F21">
            <v>39.981000000000002</v>
          </cell>
          <cell r="G21">
            <v>45.583999999999996</v>
          </cell>
          <cell r="H21">
            <v>52.556000000000004</v>
          </cell>
          <cell r="I21">
            <v>49.708999999999996</v>
          </cell>
          <cell r="J21">
            <v>57.890999999999998</v>
          </cell>
          <cell r="K21">
            <v>58.730999999999995</v>
          </cell>
          <cell r="L21">
            <v>54.753999999999998</v>
          </cell>
          <cell r="M21">
            <v>60.198</v>
          </cell>
          <cell r="N21">
            <v>54.099999999999994</v>
          </cell>
          <cell r="O21">
            <v>62.563119999999991</v>
          </cell>
          <cell r="P21">
            <v>70.826239999999984</v>
          </cell>
        </row>
        <row r="23">
          <cell r="C23">
            <v>62.834999999999994</v>
          </cell>
          <cell r="D23">
            <v>82.972000000000008</v>
          </cell>
          <cell r="E23">
            <v>91.513000000000005</v>
          </cell>
          <cell r="F23">
            <v>103.88800000000001</v>
          </cell>
          <cell r="G23">
            <v>106.74299999999998</v>
          </cell>
          <cell r="H23">
            <v>122.46199999999999</v>
          </cell>
          <cell r="I23">
            <v>131.68299999999999</v>
          </cell>
          <cell r="J23">
            <v>140.28800000000001</v>
          </cell>
          <cell r="K23">
            <v>159.56399999999996</v>
          </cell>
          <cell r="L23">
            <v>170.43199999999999</v>
          </cell>
          <cell r="M23">
            <v>162.93600000000001</v>
          </cell>
          <cell r="N23">
            <v>159.88</v>
          </cell>
          <cell r="O23">
            <v>152.06440854816438</v>
          </cell>
          <cell r="P23">
            <v>164.95140122862466</v>
          </cell>
        </row>
        <row r="27">
          <cell r="C27">
            <v>12.395</v>
          </cell>
          <cell r="D27">
            <v>19.864000000000001</v>
          </cell>
          <cell r="E27">
            <v>15.183999999999999</v>
          </cell>
          <cell r="F27">
            <v>15.521000000000001</v>
          </cell>
          <cell r="G27">
            <v>10.656000000000001</v>
          </cell>
          <cell r="H27">
            <v>18.251000000000001</v>
          </cell>
          <cell r="I27">
            <v>16.600999999999999</v>
          </cell>
          <cell r="J27">
            <v>13.901999999999999</v>
          </cell>
          <cell r="K27">
            <v>17.602</v>
          </cell>
          <cell r="L27">
            <v>18.047999999999998</v>
          </cell>
          <cell r="M27">
            <v>17.678000000000001</v>
          </cell>
          <cell r="N27">
            <v>18.765000000000001</v>
          </cell>
          <cell r="O27">
            <v>3.992412756164383</v>
          </cell>
          <cell r="P27">
            <v>3.7868740734246584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1.2809999999999999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1.0129999999999999</v>
          </cell>
          <cell r="O28">
            <v>1.0129999999999999</v>
          </cell>
          <cell r="P28">
            <v>1.0129999999999999</v>
          </cell>
        </row>
        <row r="29">
          <cell r="C29">
            <v>3.7829999999999999</v>
          </cell>
          <cell r="D29">
            <v>3.3170000000000002</v>
          </cell>
          <cell r="E29">
            <v>2.8279999999999998</v>
          </cell>
          <cell r="F29">
            <v>0</v>
          </cell>
          <cell r="G29">
            <v>0.94399999999999995</v>
          </cell>
          <cell r="H29">
            <v>0.8640000000000001</v>
          </cell>
          <cell r="I29">
            <v>1.6930000000000001</v>
          </cell>
          <cell r="J29">
            <v>4.6710000000000003</v>
          </cell>
          <cell r="K29">
            <v>3.7809999999999997</v>
          </cell>
          <cell r="L29">
            <v>3.0259999999999998</v>
          </cell>
          <cell r="M29">
            <v>1.4339999999999999</v>
          </cell>
          <cell r="N29">
            <v>2.6529999999999996</v>
          </cell>
          <cell r="O29">
            <v>2.6529999999999996</v>
          </cell>
          <cell r="P29">
            <v>2.6529999999999996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0.73299999999999998</v>
          </cell>
          <cell r="N30">
            <v>0.308</v>
          </cell>
          <cell r="O30">
            <v>0.308</v>
          </cell>
          <cell r="P30">
            <v>0.308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1.74</v>
          </cell>
          <cell r="N31">
            <v>0.24</v>
          </cell>
          <cell r="O31">
            <v>0.24</v>
          </cell>
          <cell r="P31">
            <v>0.24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>
            <v>16.178000000000001</v>
          </cell>
          <cell r="D33">
            <v>23.181000000000001</v>
          </cell>
          <cell r="E33">
            <v>18.012</v>
          </cell>
          <cell r="F33">
            <v>15.521000000000001</v>
          </cell>
          <cell r="G33">
            <v>12.881</v>
          </cell>
          <cell r="H33">
            <v>19.115000000000002</v>
          </cell>
          <cell r="I33">
            <v>18.294</v>
          </cell>
          <cell r="J33">
            <v>18.573</v>
          </cell>
          <cell r="K33">
            <v>21.382999999999999</v>
          </cell>
          <cell r="L33">
            <v>21.073999999999998</v>
          </cell>
          <cell r="M33">
            <v>21.585000000000001</v>
          </cell>
          <cell r="N33">
            <v>22.978999999999996</v>
          </cell>
          <cell r="O33">
            <v>8.2064127561643812</v>
          </cell>
          <cell r="P33">
            <v>8.000874073424658</v>
          </cell>
        </row>
        <row r="35">
          <cell r="C35">
            <v>1.4379999999999999</v>
          </cell>
          <cell r="D35">
            <v>1.129</v>
          </cell>
          <cell r="E35">
            <v>0.76500000000000001</v>
          </cell>
          <cell r="F35">
            <v>1.0980000000000001</v>
          </cell>
          <cell r="G35">
            <v>1.0129999999999999</v>
          </cell>
          <cell r="H35">
            <v>0.53200000000000003</v>
          </cell>
          <cell r="I35">
            <v>0.627</v>
          </cell>
          <cell r="J35">
            <v>1.9E-2</v>
          </cell>
          <cell r="K35">
            <v>0.67100000000000004</v>
          </cell>
          <cell r="L35">
            <v>6.6000000000000003E-2</v>
          </cell>
          <cell r="M35">
            <v>2.4910000000000001</v>
          </cell>
          <cell r="N35">
            <v>2.4780000000000002</v>
          </cell>
          <cell r="O35">
            <v>2.4780000000000002</v>
          </cell>
          <cell r="P35">
            <v>2.4780000000000002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2.504</v>
          </cell>
          <cell r="N38">
            <v>4.4429999999999996</v>
          </cell>
          <cell r="O38">
            <v>4.4429999999999996</v>
          </cell>
          <cell r="P38">
            <v>4.4429999999999996</v>
          </cell>
        </row>
        <row r="39">
          <cell r="C39">
            <v>1.4379999999999999</v>
          </cell>
          <cell r="D39">
            <v>1.129</v>
          </cell>
          <cell r="E39">
            <v>0.76500000000000001</v>
          </cell>
          <cell r="F39">
            <v>1.0980000000000001</v>
          </cell>
          <cell r="G39">
            <v>1.0129999999999999</v>
          </cell>
          <cell r="H39">
            <v>0.53200000000000003</v>
          </cell>
          <cell r="I39">
            <v>0.627</v>
          </cell>
          <cell r="J39">
            <v>1.9E-2</v>
          </cell>
          <cell r="K39">
            <v>0.67100000000000004</v>
          </cell>
          <cell r="L39">
            <v>6.6000000000000003E-2</v>
          </cell>
          <cell r="M39">
            <v>4.9950000000000001</v>
          </cell>
          <cell r="N39">
            <v>6.9209999999999994</v>
          </cell>
          <cell r="O39">
            <v>6.9209999999999994</v>
          </cell>
          <cell r="P39">
            <v>6.9209999999999994</v>
          </cell>
        </row>
        <row r="42">
          <cell r="C42">
            <v>6.9939999999999998</v>
          </cell>
          <cell r="D42">
            <v>6.9939999999999998</v>
          </cell>
          <cell r="E42">
            <v>6.9939999999999998</v>
          </cell>
          <cell r="F42">
            <v>6.9939999999999998</v>
          </cell>
          <cell r="G42">
            <v>6.9939999999999998</v>
          </cell>
          <cell r="H42">
            <v>6.9950000000000001</v>
          </cell>
          <cell r="I42">
            <v>7.3849999999999998</v>
          </cell>
          <cell r="J42">
            <v>7.6760000000000002</v>
          </cell>
          <cell r="K42">
            <v>9.3919999999999995</v>
          </cell>
          <cell r="L42">
            <v>11.000999999999999</v>
          </cell>
          <cell r="M42">
            <v>8.68</v>
          </cell>
          <cell r="N42">
            <v>8.5820000000000007</v>
          </cell>
          <cell r="O42">
            <v>8.5820000000000007</v>
          </cell>
          <cell r="P42">
            <v>8.5820000000000007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-0.14000000000000001</v>
          </cell>
          <cell r="G44">
            <v>-0.81599999999999995</v>
          </cell>
          <cell r="H44">
            <v>-0.66500000000000004</v>
          </cell>
          <cell r="I44">
            <v>-2.0859999999999999</v>
          </cell>
          <cell r="J44">
            <v>-2.6459999999999866</v>
          </cell>
          <cell r="K44">
            <v>-4.6470000000000198</v>
          </cell>
          <cell r="L44">
            <v>-6.8909999999999911</v>
          </cell>
          <cell r="M44">
            <v>34.475999999999999</v>
          </cell>
          <cell r="N44">
            <v>6.1759999999999877</v>
          </cell>
          <cell r="O44">
            <v>6.1759999999999877</v>
          </cell>
          <cell r="P44">
            <v>6.1759999999999877</v>
          </cell>
        </row>
        <row r="45">
          <cell r="C45">
            <v>38.225000000000001</v>
          </cell>
          <cell r="D45">
            <v>51.667999999999999</v>
          </cell>
          <cell r="E45">
            <v>65.74199999999999</v>
          </cell>
          <cell r="F45">
            <v>80.414999999999992</v>
          </cell>
          <cell r="G45">
            <v>86.670999999999992</v>
          </cell>
          <cell r="H45">
            <v>96.484999999999985</v>
          </cell>
          <cell r="I45">
            <v>107.46300000000001</v>
          </cell>
          <cell r="J45">
            <v>116.66600000000003</v>
          </cell>
          <cell r="K45">
            <v>132.76500000000001</v>
          </cell>
          <cell r="L45">
            <v>145.18200000000002</v>
          </cell>
          <cell r="M45">
            <v>93.2</v>
          </cell>
          <cell r="N45">
            <v>115.22200000000001</v>
          </cell>
          <cell r="O45">
            <v>122.17899579200001</v>
          </cell>
          <cell r="P45">
            <v>135.2715271552</v>
          </cell>
        </row>
        <row r="46">
          <cell r="C46">
            <v>45.219000000000001</v>
          </cell>
          <cell r="D46">
            <v>58.661999999999999</v>
          </cell>
          <cell r="E46">
            <v>72.73599999999999</v>
          </cell>
          <cell r="F46">
            <v>87.268999999999991</v>
          </cell>
          <cell r="G46">
            <v>92.84899999999999</v>
          </cell>
          <cell r="H46">
            <v>102.81499999999998</v>
          </cell>
          <cell r="I46">
            <v>112.762</v>
          </cell>
          <cell r="J46">
            <v>121.69600000000004</v>
          </cell>
          <cell r="K46">
            <v>137.51</v>
          </cell>
          <cell r="L46">
            <v>149.29200000000003</v>
          </cell>
          <cell r="M46">
            <v>136.35599999999999</v>
          </cell>
          <cell r="N46">
            <v>129.97999999999999</v>
          </cell>
          <cell r="O46">
            <v>136.936995792</v>
          </cell>
          <cell r="P46">
            <v>150.02952715519999</v>
          </cell>
        </row>
        <row r="48">
          <cell r="C48">
            <v>62.835000000000008</v>
          </cell>
          <cell r="D48">
            <v>82.971999999999994</v>
          </cell>
          <cell r="E48">
            <v>91.512999999999991</v>
          </cell>
          <cell r="F48">
            <v>103.88799999999999</v>
          </cell>
          <cell r="G48">
            <v>106.74299999999999</v>
          </cell>
          <cell r="H48">
            <v>122.46199999999999</v>
          </cell>
          <cell r="I48">
            <v>131.68299999999999</v>
          </cell>
          <cell r="J48">
            <v>140.28800000000004</v>
          </cell>
          <cell r="K48">
            <v>159.56399999999999</v>
          </cell>
          <cell r="L48">
            <v>170.43200000000002</v>
          </cell>
          <cell r="M48">
            <v>162.93600000000001</v>
          </cell>
          <cell r="N48">
            <v>159.87999999999997</v>
          </cell>
          <cell r="O48">
            <v>152.06440854816438</v>
          </cell>
          <cell r="P48">
            <v>164.95140122862463</v>
          </cell>
        </row>
        <row r="51">
          <cell r="C51">
            <v>1997</v>
          </cell>
          <cell r="D51">
            <v>1998</v>
          </cell>
          <cell r="E51">
            <v>1999</v>
          </cell>
          <cell r="F51">
            <v>2000</v>
          </cell>
          <cell r="G51">
            <v>2001</v>
          </cell>
          <cell r="H51">
            <v>2002</v>
          </cell>
          <cell r="I51">
            <v>2003</v>
          </cell>
          <cell r="J51">
            <v>2004</v>
          </cell>
          <cell r="K51">
            <v>2005</v>
          </cell>
          <cell r="L51">
            <v>2006</v>
          </cell>
          <cell r="M51">
            <v>2007</v>
          </cell>
          <cell r="N51">
            <v>2008</v>
          </cell>
          <cell r="O51">
            <v>2009</v>
          </cell>
          <cell r="P51">
            <v>2010</v>
          </cell>
        </row>
        <row r="52">
          <cell r="C52">
            <v>33.713999999999999</v>
          </cell>
          <cell r="D52">
            <v>40.453000000000003</v>
          </cell>
          <cell r="E52">
            <v>36.39</v>
          </cell>
          <cell r="F52">
            <v>48.385999999999996</v>
          </cell>
          <cell r="G52">
            <v>48.277999999999984</v>
          </cell>
          <cell r="H52">
            <v>50.790999999999976</v>
          </cell>
          <cell r="I52">
            <v>63.679999999999993</v>
          </cell>
          <cell r="J52">
            <v>63.824000000000019</v>
          </cell>
          <cell r="K52">
            <v>79.449999999999989</v>
          </cell>
          <cell r="L52">
            <v>94.603999999999999</v>
          </cell>
          <cell r="M52">
            <v>81.152999999999992</v>
          </cell>
          <cell r="N52">
            <v>82.800999999999988</v>
          </cell>
          <cell r="O52">
            <v>81.294875791999999</v>
          </cell>
          <cell r="P52">
            <v>86.124287155200022</v>
          </cell>
        </row>
        <row r="53">
          <cell r="C53">
            <v>12.943</v>
          </cell>
          <cell r="D53">
            <v>19.338000000000001</v>
          </cell>
          <cell r="E53">
            <v>37.110999999999997</v>
          </cell>
          <cell r="F53">
            <v>39.981000000000002</v>
          </cell>
          <cell r="G53">
            <v>45.583999999999996</v>
          </cell>
          <cell r="H53">
            <v>52.556000000000004</v>
          </cell>
          <cell r="I53">
            <v>49.708999999999996</v>
          </cell>
          <cell r="J53">
            <v>57.890999999999998</v>
          </cell>
          <cell r="K53">
            <v>58.730999999999995</v>
          </cell>
          <cell r="L53">
            <v>54.753999999999998</v>
          </cell>
          <cell r="M53">
            <v>60.198</v>
          </cell>
          <cell r="N53">
            <v>54.099999999999994</v>
          </cell>
          <cell r="O53">
            <v>62.563119999999991</v>
          </cell>
          <cell r="P53">
            <v>70.826239999999984</v>
          </cell>
        </row>
        <row r="54">
          <cell r="C54">
            <v>46.656999999999996</v>
          </cell>
          <cell r="D54">
            <v>59.791000000000004</v>
          </cell>
          <cell r="E54">
            <v>73.501000000000005</v>
          </cell>
          <cell r="F54">
            <v>88.36699999999999</v>
          </cell>
          <cell r="G54">
            <v>93.861999999999981</v>
          </cell>
          <cell r="H54">
            <v>103.34699999999998</v>
          </cell>
          <cell r="I54">
            <v>113.38899999999998</v>
          </cell>
          <cell r="J54">
            <v>121.71500000000002</v>
          </cell>
          <cell r="K54">
            <v>138.18099999999998</v>
          </cell>
          <cell r="L54">
            <v>149.358</v>
          </cell>
          <cell r="M54">
            <v>141.351</v>
          </cell>
          <cell r="N54">
            <v>136.90099999999998</v>
          </cell>
          <cell r="O54">
            <v>143.857995792</v>
          </cell>
          <cell r="P54">
            <v>156.95052715520001</v>
          </cell>
        </row>
        <row r="56">
          <cell r="C56">
            <v>1.4379999999999999</v>
          </cell>
          <cell r="D56">
            <v>1.129</v>
          </cell>
          <cell r="E56">
            <v>0.76500000000000001</v>
          </cell>
          <cell r="F56">
            <v>1.0980000000000001</v>
          </cell>
          <cell r="G56">
            <v>1.0129999999999999</v>
          </cell>
          <cell r="H56">
            <v>0.53200000000000003</v>
          </cell>
          <cell r="I56">
            <v>0.627</v>
          </cell>
          <cell r="J56">
            <v>1.9E-2</v>
          </cell>
          <cell r="K56">
            <v>0.67100000000000004</v>
          </cell>
          <cell r="L56">
            <v>6.6000000000000003E-2</v>
          </cell>
          <cell r="M56">
            <v>4.9950000000000001</v>
          </cell>
          <cell r="N56">
            <v>6.9209999999999994</v>
          </cell>
          <cell r="O56">
            <v>6.9209999999999994</v>
          </cell>
          <cell r="P56">
            <v>6.9209999999999994</v>
          </cell>
        </row>
        <row r="57">
          <cell r="C57">
            <v>45.219000000000001</v>
          </cell>
          <cell r="D57">
            <v>58.661999999999999</v>
          </cell>
          <cell r="E57">
            <v>72.73599999999999</v>
          </cell>
          <cell r="F57">
            <v>87.268999999999991</v>
          </cell>
          <cell r="G57">
            <v>92.84899999999999</v>
          </cell>
          <cell r="H57">
            <v>102.81499999999998</v>
          </cell>
          <cell r="I57">
            <v>112.762</v>
          </cell>
          <cell r="J57">
            <v>121.69600000000004</v>
          </cell>
          <cell r="K57">
            <v>137.51</v>
          </cell>
          <cell r="L57">
            <v>149.29200000000003</v>
          </cell>
          <cell r="M57">
            <v>136.35599999999999</v>
          </cell>
          <cell r="N57">
            <v>129.97999999999999</v>
          </cell>
          <cell r="O57">
            <v>136.936995792</v>
          </cell>
          <cell r="P57">
            <v>150.02952715519999</v>
          </cell>
        </row>
        <row r="58">
          <cell r="C58">
            <v>46.657000000000004</v>
          </cell>
          <cell r="D58">
            <v>59.790999999999997</v>
          </cell>
          <cell r="E58">
            <v>73.500999999999991</v>
          </cell>
          <cell r="F58">
            <v>88.36699999999999</v>
          </cell>
          <cell r="G58">
            <v>93.861999999999995</v>
          </cell>
          <cell r="H58">
            <v>103.34699999999998</v>
          </cell>
          <cell r="I58">
            <v>113.389</v>
          </cell>
          <cell r="J58">
            <v>121.71500000000005</v>
          </cell>
          <cell r="K58">
            <v>138.18099999999998</v>
          </cell>
          <cell r="L58">
            <v>149.35800000000003</v>
          </cell>
          <cell r="M58">
            <v>141.351</v>
          </cell>
          <cell r="N58">
            <v>136.90099999999998</v>
          </cell>
          <cell r="O58">
            <v>143.857995792</v>
          </cell>
          <cell r="P58">
            <v>156.95052715519998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1.2809999999999999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1.0129999999999999</v>
          </cell>
          <cell r="O60">
            <v>1.0129999999999999</v>
          </cell>
          <cell r="P60">
            <v>1.0129999999999999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1.2809999999999999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1.0129999999999999</v>
          </cell>
          <cell r="O61">
            <v>1.0129999999999999</v>
          </cell>
          <cell r="P61">
            <v>1.0129999999999999</v>
          </cell>
        </row>
        <row r="63">
          <cell r="C63">
            <v>62.834999999999994</v>
          </cell>
          <cell r="D63">
            <v>72.903500000000008</v>
          </cell>
          <cell r="E63">
            <v>87.242500000000007</v>
          </cell>
          <cell r="F63">
            <v>97.700500000000005</v>
          </cell>
          <cell r="G63">
            <v>105.31549999999999</v>
          </cell>
          <cell r="H63">
            <v>114.60249999999999</v>
          </cell>
          <cell r="I63">
            <v>127.07249999999999</v>
          </cell>
          <cell r="J63">
            <v>135.9855</v>
          </cell>
          <cell r="K63">
            <v>149.92599999999999</v>
          </cell>
          <cell r="L63">
            <v>164.99799999999999</v>
          </cell>
          <cell r="M63">
            <v>166.684</v>
          </cell>
          <cell r="N63">
            <v>161.40800000000002</v>
          </cell>
          <cell r="O63">
            <v>155.97220427408217</v>
          </cell>
          <cell r="P63">
            <v>158.50790488839453</v>
          </cell>
        </row>
        <row r="64">
          <cell r="C64">
            <v>46.656999999999996</v>
          </cell>
          <cell r="D64">
            <v>53.224000000000004</v>
          </cell>
          <cell r="E64">
            <v>66.646000000000001</v>
          </cell>
          <cell r="F64">
            <v>80.933999999999997</v>
          </cell>
          <cell r="G64">
            <v>91.114499999999992</v>
          </cell>
          <cell r="H64">
            <v>98.604499999999973</v>
          </cell>
          <cell r="I64">
            <v>108.36799999999998</v>
          </cell>
          <cell r="J64">
            <v>117.55199999999999</v>
          </cell>
          <cell r="K64">
            <v>129.94800000000001</v>
          </cell>
          <cell r="L64">
            <v>143.76949999999999</v>
          </cell>
          <cell r="M64">
            <v>145.3545</v>
          </cell>
          <cell r="N64">
            <v>139.12599999999998</v>
          </cell>
          <cell r="O64">
            <v>140.37949789599998</v>
          </cell>
          <cell r="P64">
            <v>150.4042614736</v>
          </cell>
        </row>
        <row r="65">
          <cell r="C65">
            <v>45.219000000000001</v>
          </cell>
          <cell r="D65">
            <v>51.9405</v>
          </cell>
          <cell r="E65">
            <v>65.698999999999998</v>
          </cell>
          <cell r="F65">
            <v>80.002499999999998</v>
          </cell>
          <cell r="G65">
            <v>90.058999999999997</v>
          </cell>
          <cell r="H65">
            <v>97.831999999999994</v>
          </cell>
          <cell r="I65">
            <v>107.7885</v>
          </cell>
          <cell r="J65">
            <v>117.22900000000001</v>
          </cell>
          <cell r="K65">
            <v>129.60300000000001</v>
          </cell>
          <cell r="L65">
            <v>143.40100000000001</v>
          </cell>
          <cell r="M65">
            <v>142.82400000000001</v>
          </cell>
          <cell r="N65">
            <v>133.16800000000001</v>
          </cell>
          <cell r="O65">
            <v>133.45849789599998</v>
          </cell>
          <cell r="P65">
            <v>143.48326147360001</v>
          </cell>
        </row>
      </sheetData>
      <sheetData sheetId="12"/>
      <sheetData sheetId="13" refreshError="1">
        <row r="50">
          <cell r="B50" t="str">
            <v>C$M</v>
          </cell>
          <cell r="C50">
            <v>1997</v>
          </cell>
          <cell r="D50">
            <v>1998</v>
          </cell>
          <cell r="E50">
            <v>1999</v>
          </cell>
          <cell r="F50">
            <v>2000</v>
          </cell>
          <cell r="G50">
            <v>2001</v>
          </cell>
          <cell r="H50">
            <v>2002</v>
          </cell>
          <cell r="I50">
            <v>2003</v>
          </cell>
          <cell r="J50">
            <v>2004</v>
          </cell>
          <cell r="K50">
            <v>2005</v>
          </cell>
          <cell r="L50">
            <v>2006</v>
          </cell>
          <cell r="M50">
            <v>2007</v>
          </cell>
          <cell r="N50">
            <v>2008</v>
          </cell>
          <cell r="O50">
            <v>2009</v>
          </cell>
          <cell r="P50">
            <v>2010</v>
          </cell>
        </row>
        <row r="52">
          <cell r="B52" t="str">
            <v>Operating Cash Flow</v>
          </cell>
        </row>
        <row r="53">
          <cell r="B53" t="str">
            <v>Continuing Net Income</v>
          </cell>
          <cell r="C53">
            <v>11.934999999999999</v>
          </cell>
          <cell r="D53">
            <v>16.177</v>
          </cell>
          <cell r="E53">
            <v>17.461999999999996</v>
          </cell>
          <cell r="F53">
            <v>18.774000000000001</v>
          </cell>
          <cell r="G53">
            <v>10.535999999999994</v>
          </cell>
          <cell r="H53">
            <v>14.093999999999991</v>
          </cell>
          <cell r="I53">
            <v>15.261000000000021</v>
          </cell>
          <cell r="J53">
            <v>13.488000000000021</v>
          </cell>
          <cell r="K53">
            <v>20.387999999999984</v>
          </cell>
          <cell r="L53">
            <v>26.551999999999992</v>
          </cell>
          <cell r="M53">
            <v>20.328000000000014</v>
          </cell>
          <cell r="N53">
            <v>19.625</v>
          </cell>
          <cell r="O53">
            <v>11.956995792000004</v>
          </cell>
          <cell r="P53">
            <v>18.092531363200003</v>
          </cell>
        </row>
        <row r="54">
          <cell r="B54" t="str">
            <v>Deferred Income Taxes</v>
          </cell>
          <cell r="C54">
            <v>0.28899999999999992</v>
          </cell>
          <cell r="D54">
            <v>-0.30899999999999994</v>
          </cell>
          <cell r="E54">
            <v>-0.36399999999999999</v>
          </cell>
          <cell r="F54">
            <v>0.33300000000000007</v>
          </cell>
          <cell r="G54">
            <v>-8.5000000000000187E-2</v>
          </cell>
          <cell r="H54">
            <v>-0.48099999999999987</v>
          </cell>
          <cell r="I54">
            <v>9.4999999999999973E-2</v>
          </cell>
          <cell r="J54">
            <v>-0.60799999999999998</v>
          </cell>
          <cell r="K54">
            <v>0.65200000000000002</v>
          </cell>
          <cell r="L54">
            <v>-0.60499999999999998</v>
          </cell>
          <cell r="M54">
            <v>2.4250000000000003</v>
          </cell>
          <cell r="N54">
            <v>-1.2999999999999901E-2</v>
          </cell>
          <cell r="O54">
            <v>0</v>
          </cell>
          <cell r="P54">
            <v>0</v>
          </cell>
        </row>
        <row r="55">
          <cell r="B55" t="str">
            <v>Depreciation</v>
          </cell>
          <cell r="C55">
            <v>3.9409999999999998</v>
          </cell>
          <cell r="D55">
            <v>3.867</v>
          </cell>
          <cell r="E55">
            <v>5.032</v>
          </cell>
          <cell r="F55">
            <v>6.4359999999999999</v>
          </cell>
          <cell r="G55">
            <v>7.0069999999999997</v>
          </cell>
          <cell r="H55">
            <v>9.17</v>
          </cell>
          <cell r="I55">
            <v>10.102</v>
          </cell>
          <cell r="J55">
            <v>10.792</v>
          </cell>
          <cell r="K55">
            <v>10.974</v>
          </cell>
          <cell r="L55">
            <v>6.3630000000000004</v>
          </cell>
          <cell r="M55">
            <v>6.8170000000000002</v>
          </cell>
          <cell r="N55">
            <v>5.58</v>
          </cell>
          <cell r="O55">
            <v>5.4</v>
          </cell>
          <cell r="P55">
            <v>7.2368800000000002</v>
          </cell>
        </row>
        <row r="56">
          <cell r="B56" t="str">
            <v>Amortization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1.964</v>
          </cell>
          <cell r="M56">
            <v>0.30399999999999999</v>
          </cell>
          <cell r="N56">
            <v>1.8160000000000001</v>
          </cell>
          <cell r="O56">
            <v>3</v>
          </cell>
          <cell r="P56">
            <v>3.3</v>
          </cell>
        </row>
        <row r="57">
          <cell r="B57" t="str">
            <v>Minority Interest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Equity Income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Other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Cash Flow From Cont. Operations</v>
          </cell>
          <cell r="C60">
            <v>16.164999999999999</v>
          </cell>
          <cell r="D60">
            <v>19.734999999999999</v>
          </cell>
          <cell r="E60">
            <v>22.129999999999995</v>
          </cell>
          <cell r="F60">
            <v>25.542999999999999</v>
          </cell>
          <cell r="G60">
            <v>17.457999999999991</v>
          </cell>
          <cell r="H60">
            <v>22.782999999999991</v>
          </cell>
          <cell r="I60">
            <v>25.45800000000002</v>
          </cell>
          <cell r="J60">
            <v>23.672000000000018</v>
          </cell>
          <cell r="K60">
            <v>32.013999999999982</v>
          </cell>
          <cell r="L60">
            <v>34.273999999999994</v>
          </cell>
          <cell r="M60">
            <v>29.874000000000013</v>
          </cell>
          <cell r="N60">
            <v>27.007999999999999</v>
          </cell>
          <cell r="O60">
            <v>20.356995792000006</v>
          </cell>
          <cell r="P60">
            <v>28.629411363200003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r I"/>
      <sheetName val="Summary Consol Financial"/>
      <sheetName val="Detailed Consol &amp; Equity Stakes"/>
      <sheetName val="Assumptions"/>
      <sheetName val="Project Debt"/>
      <sheetName val="EBITDA Allocation"/>
      <sheetName val="HoldCo Debt"/>
      <sheetName val="Debt Service Output"/>
      <sheetName val="Quarterly Levels"/>
      <sheetName val="Taxes"/>
      <sheetName val="Loan Credit Stats"/>
      <sheetName val="Cash Flow Output"/>
      <sheetName val="CashFlow Allocation"/>
      <sheetName val="Interest"/>
      <sheetName val="Covenant"/>
      <sheetName val="Credit Stats Output"/>
      <sheetName val="ArcLight Interest"/>
      <sheetName val="ArcLight Cash Flow"/>
      <sheetName val="ArcLight EBITDA"/>
      <sheetName val="ArcLight Quarterly"/>
      <sheetName val="Total Consol Financial"/>
      <sheetName val="Inc &amp; CF Rollup"/>
      <sheetName val="Divider II"/>
      <sheetName val="Badger"/>
      <sheetName val="BAF"/>
      <sheetName val="Jamaica"/>
      <sheetName val="KKA"/>
      <sheetName val="Lake"/>
      <sheetName val="MidGeorgia"/>
      <sheetName val="Onondaga"/>
      <sheetName val="Orlando"/>
      <sheetName val="Pasco"/>
      <sheetName val="Rumford"/>
      <sheetName val="Selkirk"/>
      <sheetName val="Stockton"/>
      <sheetName val="Topsham"/>
    </sheetNames>
    <sheetDataSet>
      <sheetData sheetId="0" refreshError="1"/>
      <sheetData sheetId="1" refreshError="1"/>
      <sheetData sheetId="2" refreshError="1"/>
      <sheetData sheetId="3" refreshError="1">
        <row r="15">
          <cell r="F15" t="str">
            <v>Yes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Vertical Markets"/>
      <sheetName val="DSO"/>
      <sheetName val="Ent EPS "/>
      <sheetName val="Qtr Rev"/>
      <sheetName val="Ent Analytics Rev"/>
      <sheetName val="Net Margin"/>
      <sheetName val="R&amp;D"/>
      <sheetName val="SG&amp;A"/>
      <sheetName val="Geog Rev"/>
      <sheetName val="BOBJ Geo Rev"/>
      <sheetName val="Charts"/>
      <sheetName val="Gross Margin"/>
      <sheetName val="Margins"/>
      <sheetName val="Def Revenue"/>
      <sheetName val="Acquisitions"/>
      <sheetName val="Summary"/>
      <sheetName val="Valuation Range"/>
      <sheetName val="DCF"/>
      <sheetName val="Sector Breakout"/>
      <sheetName val="fundamentals"/>
      <sheetName val="Currency"/>
      <sheetName val="VarianceQ3"/>
      <sheetName val="VarianceQ4"/>
      <sheetName val="VarianceQ1F05"/>
      <sheetName val="Actual vs. Est."/>
      <sheetName val="Forward Estimates"/>
      <sheetName val="FCFF"/>
      <sheetName val="Mode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storic"/>
    </sheetNames>
    <sheetDataSet>
      <sheetData sheetId="0"/>
      <sheetData sheetId="1" refreshError="1">
        <row r="4">
          <cell r="F4">
            <v>35520</v>
          </cell>
          <cell r="K4">
            <v>35520</v>
          </cell>
          <cell r="U4">
            <v>35520</v>
          </cell>
          <cell r="Z4">
            <v>35520</v>
          </cell>
          <cell r="AE4">
            <v>35520</v>
          </cell>
          <cell r="AT4">
            <v>35520</v>
          </cell>
          <cell r="AY4">
            <v>35520</v>
          </cell>
          <cell r="BD4">
            <v>35520</v>
          </cell>
          <cell r="BI4">
            <v>35520</v>
          </cell>
          <cell r="BN4">
            <v>35520</v>
          </cell>
          <cell r="BS4">
            <v>35520</v>
          </cell>
          <cell r="BX4">
            <v>35520</v>
          </cell>
          <cell r="BY4">
            <v>6.9482999999999997</v>
          </cell>
          <cell r="BZ4">
            <v>11.4534</v>
          </cell>
          <cell r="CA4">
            <v>16.8796</v>
          </cell>
        </row>
        <row r="5">
          <cell r="BX5">
            <v>35611</v>
          </cell>
        </row>
        <row r="7">
          <cell r="AJ7">
            <v>35795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ummary"/>
      <sheetName val="Assumptions"/>
      <sheetName val="Proforma Analysis 2003"/>
      <sheetName val=" Proforma Analysis 2004"/>
      <sheetName val="Proforma Taxable"/>
      <sheetName val="Accretion Analysis"/>
      <sheetName val="Transaction Illustration"/>
      <sheetName val="CGI"/>
      <sheetName val="Datawest"/>
      <sheetName val="Datawest Projections"/>
      <sheetName val="Comparable Analysis"/>
      <sheetName val="M&amp;A Transactions"/>
      <sheetName val="Precedent Transactions"/>
      <sheetName val="DCF Analysis"/>
      <sheetName val="Summary of Value Assessment"/>
      <sheetName val="Description"/>
      <sheetName val="Financial Metrics"/>
      <sheetName val="Options"/>
      <sheetName val="Ownership BCE"/>
      <sheetName val="Insiders Datawest"/>
      <sheetName val="Board and Directors"/>
      <sheetName val="Process"/>
      <sheetName val="Data"/>
      <sheetName val="Graph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Structure"/>
      <sheetName val="Summary"/>
      <sheetName val="Trading Stats"/>
      <sheetName val="Ratio Analysis"/>
      <sheetName val="Terms"/>
      <sheetName val="Comparison"/>
      <sheetName val="Capitalization"/>
      <sheetName val="PV Chart"/>
      <sheetName val="Debt 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lver spec positions"/>
      <sheetName val="Sheet2"/>
      <sheetName val="Base Metals"/>
      <sheetName val="Precious Metals"/>
      <sheetName val="Base Raw data"/>
      <sheetName val="plat spec positions"/>
      <sheetName val="spot gold, dxy"/>
      <sheetName val="tse indexes"/>
      <sheetName val="gold spec positions"/>
      <sheetName val="lease rates, libor"/>
      <sheetName val="1 week data"/>
      <sheetName val="1 month data"/>
      <sheetName val="6 months"/>
      <sheetName val="1 year data"/>
      <sheetName val="test"/>
      <sheetName val="PM yest"/>
      <sheetName val="Sheet1"/>
      <sheetName val="BM yest"/>
      <sheetName val="Base Graph Data"/>
    </sheetNames>
    <sheetDataSet>
      <sheetData sheetId="0"/>
      <sheetData sheetId="1"/>
      <sheetData sheetId="2"/>
      <sheetData sheetId="3"/>
      <sheetData sheetId="4" refreshError="1">
        <row r="8">
          <cell r="T8">
            <v>36528</v>
          </cell>
          <cell r="W8">
            <v>36528</v>
          </cell>
          <cell r="Z8">
            <v>36528</v>
          </cell>
          <cell r="AC8">
            <v>36528</v>
          </cell>
          <cell r="AF8">
            <v>36529</v>
          </cell>
        </row>
        <row r="20">
          <cell r="A20" t="str">
            <v>LmpbDS03 Comdty</v>
          </cell>
          <cell r="D20" t="str">
            <v>LMpbDS15 Comdty</v>
          </cell>
          <cell r="G20">
            <v>37257</v>
          </cell>
          <cell r="J20">
            <v>37257</v>
          </cell>
        </row>
      </sheetData>
      <sheetData sheetId="5"/>
      <sheetData sheetId="6" refreshError="1"/>
      <sheetData sheetId="7" refreshError="1"/>
      <sheetData sheetId="8" refreshError="1"/>
      <sheetData sheetId="9" refreshError="1">
        <row r="5">
          <cell r="E5" t="str">
            <v/>
          </cell>
          <cell r="H5" t="str">
            <v/>
          </cell>
          <cell r="K5" t="str">
            <v/>
          </cell>
          <cell r="N5" t="str">
            <v>6/9/2005</v>
          </cell>
          <cell r="Q5" t="str">
            <v>6/9/2005</v>
          </cell>
          <cell r="T5" t="str">
            <v>6/9/2005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x Avg."/>
      <sheetName val="AC 1.0"/>
      <sheetName val="Fleet"/>
      <sheetName val="Model"/>
      <sheetName val="Sheet1"/>
      <sheetName val="PVol9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*</v>
          </cell>
          <cell r="B1" t="str">
            <v>*</v>
          </cell>
          <cell r="C1" t="str">
            <v>*</v>
          </cell>
          <cell r="D1" t="str">
            <v>*</v>
          </cell>
          <cell r="E1" t="str">
            <v>*</v>
          </cell>
          <cell r="F1" t="str">
            <v>*</v>
          </cell>
          <cell r="G1" t="str">
            <v>*</v>
          </cell>
          <cell r="H1" t="str">
            <v>*</v>
          </cell>
          <cell r="I1" t="str">
            <v>*</v>
          </cell>
          <cell r="J1" t="str">
            <v>*</v>
          </cell>
          <cell r="K1" t="str">
            <v>*</v>
          </cell>
          <cell r="L1" t="str">
            <v>*</v>
          </cell>
          <cell r="M1" t="str">
            <v>*</v>
          </cell>
          <cell r="N1" t="str">
            <v>*</v>
          </cell>
          <cell r="O1" t="str">
            <v>*</v>
          </cell>
          <cell r="P1" t="str">
            <v>*</v>
          </cell>
          <cell r="Q1" t="str">
            <v>*</v>
          </cell>
          <cell r="R1" t="str">
            <v>*</v>
          </cell>
          <cell r="S1" t="str">
            <v>*</v>
          </cell>
          <cell r="T1" t="str">
            <v>*</v>
          </cell>
          <cell r="U1" t="str">
            <v>*</v>
          </cell>
          <cell r="V1" t="str">
            <v>*</v>
          </cell>
          <cell r="W1" t="str">
            <v>*</v>
          </cell>
          <cell r="X1" t="str">
            <v>*</v>
          </cell>
          <cell r="Y1" t="str">
            <v>*</v>
          </cell>
          <cell r="Z1" t="str">
            <v>*</v>
          </cell>
          <cell r="AA1" t="str">
            <v>*</v>
          </cell>
          <cell r="AB1" t="str">
            <v>*</v>
          </cell>
          <cell r="AC1" t="str">
            <v>*</v>
          </cell>
          <cell r="AD1" t="str">
            <v>*</v>
          </cell>
          <cell r="AE1" t="str">
            <v>*</v>
          </cell>
          <cell r="AF1" t="str">
            <v>*</v>
          </cell>
          <cell r="AG1" t="str">
            <v>*</v>
          </cell>
          <cell r="AH1" t="str">
            <v>*</v>
          </cell>
          <cell r="AI1" t="str">
            <v>*</v>
          </cell>
          <cell r="AJ1" t="str">
            <v>*</v>
          </cell>
          <cell r="AK1" t="str">
            <v>*</v>
          </cell>
          <cell r="AL1" t="str">
            <v>*</v>
          </cell>
          <cell r="AM1" t="str">
            <v>*</v>
          </cell>
          <cell r="AN1" t="str">
            <v>*</v>
          </cell>
          <cell r="AO1" t="str">
            <v>*</v>
          </cell>
          <cell r="AP1" t="str">
            <v>*</v>
          </cell>
          <cell r="AQ1" t="str">
            <v>*</v>
          </cell>
          <cell r="AR1" t="str">
            <v>*</v>
          </cell>
          <cell r="AS1" t="str">
            <v>*</v>
          </cell>
          <cell r="AT1" t="str">
            <v>*</v>
          </cell>
          <cell r="AU1" t="str">
            <v>*</v>
          </cell>
          <cell r="AV1" t="str">
            <v>*</v>
          </cell>
          <cell r="AW1" t="str">
            <v>*</v>
          </cell>
          <cell r="AX1" t="str">
            <v>*</v>
          </cell>
          <cell r="AY1" t="str">
            <v>*</v>
          </cell>
          <cell r="AZ1" t="str">
            <v>*</v>
          </cell>
          <cell r="BA1" t="str">
            <v>*</v>
          </cell>
          <cell r="BB1" t="str">
            <v>*</v>
          </cell>
          <cell r="BC1" t="str">
            <v>*</v>
          </cell>
          <cell r="BD1" t="str">
            <v>*</v>
          </cell>
          <cell r="BE1" t="str">
            <v>*</v>
          </cell>
          <cell r="BF1" t="str">
            <v>*</v>
          </cell>
          <cell r="BG1" t="str">
            <v>*</v>
          </cell>
          <cell r="BH1" t="str">
            <v>*</v>
          </cell>
        </row>
        <row r="2">
          <cell r="A2" t="str">
            <v>In Million CAN $</v>
          </cell>
          <cell r="D2" t="str">
            <v>Air Canada</v>
          </cell>
          <cell r="I2" t="str">
            <v>Air Canada</v>
          </cell>
          <cell r="M2" t="str">
            <v xml:space="preserve"> </v>
          </cell>
          <cell r="N2" t="str">
            <v>Air Canada</v>
          </cell>
          <cell r="S2" t="str">
            <v>Air Canada</v>
          </cell>
          <cell r="X2" t="str">
            <v>Air Canada</v>
          </cell>
          <cell r="AB2" t="str">
            <v xml:space="preserve"> </v>
          </cell>
          <cell r="AC2" t="str">
            <v>Air Canada</v>
          </cell>
          <cell r="AG2" t="str">
            <v xml:space="preserve"> </v>
          </cell>
          <cell r="AH2" t="str">
            <v>Air Canada</v>
          </cell>
          <cell r="AL2" t="str">
            <v xml:space="preserve"> </v>
          </cell>
          <cell r="AM2" t="str">
            <v>Air Canada</v>
          </cell>
          <cell r="AR2" t="str">
            <v xml:space="preserve"> </v>
          </cell>
          <cell r="AS2" t="str">
            <v>Air Canada</v>
          </cell>
          <cell r="AX2" t="str">
            <v xml:space="preserve"> </v>
          </cell>
          <cell r="AY2" t="str">
            <v>Air Canada</v>
          </cell>
          <cell r="BD2" t="str">
            <v xml:space="preserve"> </v>
          </cell>
          <cell r="BE2" t="str">
            <v>Air Canada</v>
          </cell>
        </row>
        <row r="3">
          <cell r="A3" t="str">
            <v xml:space="preserve"> </v>
          </cell>
          <cell r="C3" t="str">
            <v>Quarterly Income Statement</v>
          </cell>
          <cell r="H3" t="str">
            <v>Quarterly Income Statement</v>
          </cell>
          <cell r="M3" t="str">
            <v>Quarterly Income Statement</v>
          </cell>
          <cell r="R3" t="str">
            <v>Quarterly Income Statement</v>
          </cell>
          <cell r="W3" t="str">
            <v>Quarterly Income Statement</v>
          </cell>
          <cell r="AB3" t="str">
            <v>Quarterly Income Statement</v>
          </cell>
          <cell r="AG3" t="str">
            <v>Quarterly Income Statement</v>
          </cell>
          <cell r="AL3" t="str">
            <v>Quarterly Income Statement</v>
          </cell>
          <cell r="AR3" t="str">
            <v>Quarterly Income Statement</v>
          </cell>
          <cell r="AX3" t="str">
            <v>Quarterly Income Statement</v>
          </cell>
          <cell r="BD3" t="str">
            <v>Quarterly Income Statement</v>
          </cell>
        </row>
        <row r="4">
          <cell r="A4" t="str">
            <v>AIR CANADA</v>
          </cell>
          <cell r="C4" t="str">
            <v>Year Ended December 31st</v>
          </cell>
          <cell r="H4" t="str">
            <v>Year Ended December 31st</v>
          </cell>
          <cell r="M4" t="str">
            <v>Year Ended December 31st</v>
          </cell>
          <cell r="R4" t="str">
            <v>Year Ended December 31st</v>
          </cell>
          <cell r="W4" t="str">
            <v>Year Ended December 31st</v>
          </cell>
          <cell r="AB4" t="str">
            <v>Year Ended December 31st</v>
          </cell>
          <cell r="AG4" t="str">
            <v>Year Ended December 31st</v>
          </cell>
          <cell r="AL4" t="str">
            <v>Year Ended December 31st</v>
          </cell>
          <cell r="AR4" t="str">
            <v>Year Ended December 31st</v>
          </cell>
          <cell r="AX4" t="str">
            <v>Year Ended December 31st</v>
          </cell>
          <cell r="BD4" t="str">
            <v>Year Ended December 31st</v>
          </cell>
        </row>
        <row r="5">
          <cell r="D5">
            <v>1989</v>
          </cell>
          <cell r="I5">
            <v>1990</v>
          </cell>
          <cell r="N5">
            <v>1991</v>
          </cell>
          <cell r="S5">
            <v>1992</v>
          </cell>
          <cell r="X5">
            <v>1993</v>
          </cell>
          <cell r="AC5">
            <v>1994</v>
          </cell>
          <cell r="AE5" t="str">
            <v xml:space="preserve"> </v>
          </cell>
          <cell r="AH5">
            <v>1995</v>
          </cell>
          <cell r="AJ5" t="str">
            <v xml:space="preserve"> </v>
          </cell>
          <cell r="AM5">
            <v>1996</v>
          </cell>
          <cell r="AS5">
            <v>1997</v>
          </cell>
          <cell r="AY5">
            <v>1998</v>
          </cell>
          <cell r="BE5">
            <v>1999</v>
          </cell>
        </row>
        <row r="6">
          <cell r="A6" t="str">
            <v>*</v>
          </cell>
          <cell r="B6" t="str">
            <v>*</v>
          </cell>
          <cell r="C6" t="str">
            <v>*</v>
          </cell>
          <cell r="D6" t="str">
            <v>*</v>
          </cell>
          <cell r="E6" t="str">
            <v>*</v>
          </cell>
          <cell r="F6" t="str">
            <v>*</v>
          </cell>
          <cell r="G6" t="str">
            <v>*</v>
          </cell>
          <cell r="H6" t="str">
            <v>*</v>
          </cell>
          <cell r="I6" t="str">
            <v>*</v>
          </cell>
          <cell r="J6" t="str">
            <v>*</v>
          </cell>
          <cell r="K6" t="str">
            <v>*</v>
          </cell>
          <cell r="L6" t="str">
            <v>*</v>
          </cell>
          <cell r="M6" t="str">
            <v>*</v>
          </cell>
          <cell r="N6" t="str">
            <v>*</v>
          </cell>
          <cell r="O6" t="str">
            <v>*</v>
          </cell>
          <cell r="P6" t="str">
            <v>*</v>
          </cell>
          <cell r="Q6" t="str">
            <v>*</v>
          </cell>
          <cell r="R6" t="str">
            <v>*</v>
          </cell>
          <cell r="S6" t="str">
            <v>*</v>
          </cell>
          <cell r="T6" t="str">
            <v>*</v>
          </cell>
          <cell r="U6" t="str">
            <v>*</v>
          </cell>
          <cell r="V6" t="str">
            <v>*</v>
          </cell>
          <cell r="W6" t="str">
            <v>*</v>
          </cell>
          <cell r="X6" t="str">
            <v>*</v>
          </cell>
          <cell r="Y6" t="str">
            <v>*</v>
          </cell>
          <cell r="Z6" t="str">
            <v>*</v>
          </cell>
          <cell r="AA6" t="str">
            <v>*</v>
          </cell>
          <cell r="AB6" t="str">
            <v>*</v>
          </cell>
          <cell r="AC6" t="str">
            <v>*</v>
          </cell>
          <cell r="AD6" t="str">
            <v>*</v>
          </cell>
          <cell r="AE6" t="str">
            <v>*</v>
          </cell>
          <cell r="AF6" t="str">
            <v>*</v>
          </cell>
          <cell r="AG6" t="str">
            <v>*</v>
          </cell>
          <cell r="AH6" t="str">
            <v>*</v>
          </cell>
          <cell r="AI6" t="str">
            <v>*</v>
          </cell>
          <cell r="AJ6" t="str">
            <v>*</v>
          </cell>
          <cell r="AK6" t="str">
            <v>*</v>
          </cell>
          <cell r="AL6" t="str">
            <v>*</v>
          </cell>
          <cell r="AM6" t="str">
            <v>*</v>
          </cell>
          <cell r="AN6" t="str">
            <v>*</v>
          </cell>
          <cell r="AO6" t="str">
            <v>*</v>
          </cell>
          <cell r="AP6" t="str">
            <v>*</v>
          </cell>
          <cell r="AQ6" t="str">
            <v>*</v>
          </cell>
          <cell r="AR6" t="str">
            <v>*</v>
          </cell>
          <cell r="AS6" t="str">
            <v>*</v>
          </cell>
          <cell r="AT6" t="str">
            <v>*</v>
          </cell>
          <cell r="AU6" t="str">
            <v>*</v>
          </cell>
          <cell r="AV6" t="str">
            <v>*</v>
          </cell>
          <cell r="AW6" t="str">
            <v>*</v>
          </cell>
          <cell r="AX6" t="str">
            <v>*</v>
          </cell>
          <cell r="AY6" t="str">
            <v>*</v>
          </cell>
          <cell r="AZ6" t="str">
            <v>*</v>
          </cell>
          <cell r="BA6" t="str">
            <v>*</v>
          </cell>
          <cell r="BB6" t="str">
            <v>*</v>
          </cell>
          <cell r="BC6" t="str">
            <v>*</v>
          </cell>
          <cell r="BD6" t="str">
            <v>*</v>
          </cell>
          <cell r="BE6" t="str">
            <v>*</v>
          </cell>
          <cell r="BF6" t="str">
            <v>*</v>
          </cell>
          <cell r="BG6" t="str">
            <v>*</v>
          </cell>
          <cell r="BH6" t="str">
            <v>*</v>
          </cell>
        </row>
        <row r="7">
          <cell r="A7" t="str">
            <v>Year Ended December 31st.</v>
          </cell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  <cell r="F7">
            <v>1989</v>
          </cell>
          <cell r="G7" t="str">
            <v>Q1</v>
          </cell>
          <cell r="H7" t="str">
            <v>Q2</v>
          </cell>
          <cell r="I7" t="str">
            <v>Q3</v>
          </cell>
          <cell r="J7" t="str">
            <v>Q4</v>
          </cell>
          <cell r="K7">
            <v>1990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  <cell r="P7">
            <v>1991</v>
          </cell>
          <cell r="Q7" t="str">
            <v>Q1</v>
          </cell>
          <cell r="R7" t="str">
            <v>Q2</v>
          </cell>
          <cell r="S7" t="str">
            <v>Q3</v>
          </cell>
          <cell r="T7" t="str">
            <v>Q4</v>
          </cell>
          <cell r="U7">
            <v>1992</v>
          </cell>
          <cell r="V7" t="str">
            <v>Q1</v>
          </cell>
          <cell r="W7" t="str">
            <v>Q2</v>
          </cell>
          <cell r="X7" t="str">
            <v>Q3</v>
          </cell>
          <cell r="Y7" t="str">
            <v>Q4</v>
          </cell>
          <cell r="Z7">
            <v>1993</v>
          </cell>
          <cell r="AA7" t="str">
            <v>Q1</v>
          </cell>
          <cell r="AB7" t="str">
            <v>Q2</v>
          </cell>
          <cell r="AC7" t="str">
            <v>Q3</v>
          </cell>
          <cell r="AD7" t="str">
            <v>Q4</v>
          </cell>
          <cell r="AE7">
            <v>1994</v>
          </cell>
          <cell r="AF7" t="str">
            <v>Q1</v>
          </cell>
          <cell r="AG7" t="str">
            <v>Q2</v>
          </cell>
          <cell r="AH7" t="str">
            <v>Q3</v>
          </cell>
          <cell r="AI7" t="str">
            <v>Q4</v>
          </cell>
          <cell r="AJ7">
            <v>1995</v>
          </cell>
          <cell r="AK7" t="str">
            <v>Q1</v>
          </cell>
          <cell r="AL7" t="str">
            <v>Q2</v>
          </cell>
          <cell r="AM7" t="str">
            <v>Q3</v>
          </cell>
          <cell r="AN7" t="str">
            <v>Q4</v>
          </cell>
          <cell r="AP7" t="str">
            <v>Yr/Yr %</v>
          </cell>
          <cell r="AQ7" t="str">
            <v>Q1</v>
          </cell>
          <cell r="AR7" t="str">
            <v>Q2</v>
          </cell>
          <cell r="AS7" t="str">
            <v>Q3</v>
          </cell>
          <cell r="AT7" t="str">
            <v>Q4</v>
          </cell>
          <cell r="AV7" t="str">
            <v>Yr/Yr %</v>
          </cell>
          <cell r="AW7" t="str">
            <v>Q1</v>
          </cell>
          <cell r="AX7" t="str">
            <v>Q2</v>
          </cell>
          <cell r="AY7" t="str">
            <v>Q3</v>
          </cell>
          <cell r="AZ7" t="str">
            <v>Q4</v>
          </cell>
          <cell r="BB7" t="str">
            <v>Yr/Yr %</v>
          </cell>
        </row>
        <row r="8">
          <cell r="B8" t="str">
            <v xml:space="preserve"> </v>
          </cell>
          <cell r="G8" t="str">
            <v xml:space="preserve"> </v>
          </cell>
          <cell r="K8" t="str">
            <v xml:space="preserve"> </v>
          </cell>
          <cell r="L8" t="str">
            <v xml:space="preserve"> </v>
          </cell>
          <cell r="Q8" t="str">
            <v xml:space="preserve"> </v>
          </cell>
          <cell r="U8" t="str">
            <v xml:space="preserve"> </v>
          </cell>
          <cell r="V8" t="str">
            <v xml:space="preserve"> </v>
          </cell>
          <cell r="Z8" t="str">
            <v xml:space="preserve"> </v>
          </cell>
          <cell r="AA8" t="str">
            <v xml:space="preserve"> </v>
          </cell>
          <cell r="AE8" t="str">
            <v xml:space="preserve"> </v>
          </cell>
          <cell r="AO8" t="str">
            <v xml:space="preserve"> </v>
          </cell>
          <cell r="BA8" t="str">
            <v xml:space="preserve"> </v>
          </cell>
          <cell r="BG8" t="str">
            <v xml:space="preserve"> </v>
          </cell>
        </row>
        <row r="9">
          <cell r="B9">
            <v>619</v>
          </cell>
          <cell r="C9">
            <v>752</v>
          </cell>
          <cell r="D9">
            <v>859</v>
          </cell>
          <cell r="E9">
            <v>679</v>
          </cell>
          <cell r="F9">
            <v>2909</v>
          </cell>
          <cell r="G9">
            <v>708</v>
          </cell>
          <cell r="H9">
            <v>786</v>
          </cell>
          <cell r="I9">
            <v>919</v>
          </cell>
          <cell r="J9">
            <v>730</v>
          </cell>
          <cell r="K9">
            <v>3143</v>
          </cell>
          <cell r="L9">
            <v>677.8</v>
          </cell>
          <cell r="M9">
            <v>742.3</v>
          </cell>
          <cell r="N9">
            <v>788</v>
          </cell>
          <cell r="O9">
            <v>607</v>
          </cell>
          <cell r="P9">
            <v>2815.1</v>
          </cell>
          <cell r="Q9">
            <v>641</v>
          </cell>
          <cell r="R9">
            <v>737</v>
          </cell>
          <cell r="S9">
            <v>834</v>
          </cell>
          <cell r="T9">
            <v>601</v>
          </cell>
          <cell r="U9">
            <v>2813</v>
          </cell>
          <cell r="V9">
            <v>606</v>
          </cell>
          <cell r="W9">
            <v>729</v>
          </cell>
          <cell r="X9">
            <v>832</v>
          </cell>
          <cell r="Y9">
            <v>682</v>
          </cell>
          <cell r="Z9">
            <v>2849</v>
          </cell>
          <cell r="AA9">
            <v>670</v>
          </cell>
          <cell r="AB9">
            <v>774</v>
          </cell>
          <cell r="AC9">
            <v>955</v>
          </cell>
          <cell r="AD9">
            <v>773</v>
          </cell>
          <cell r="AE9">
            <v>3172</v>
          </cell>
          <cell r="AF9">
            <v>756.68039999999996</v>
          </cell>
          <cell r="AG9">
            <v>885</v>
          </cell>
          <cell r="AH9">
            <v>1081</v>
          </cell>
          <cell r="AI9">
            <v>858</v>
          </cell>
          <cell r="AJ9">
            <v>3580.6804000000002</v>
          </cell>
          <cell r="AK9">
            <v>852.29660000000001</v>
          </cell>
          <cell r="AL9">
            <v>995.77026999999998</v>
          </cell>
          <cell r="AM9">
            <v>1169</v>
          </cell>
          <cell r="AN9">
            <v>963</v>
          </cell>
          <cell r="AO9">
            <v>3980.0668700000001</v>
          </cell>
          <cell r="AP9">
            <v>0.11153926778832311</v>
          </cell>
          <cell r="AQ9">
            <v>897</v>
          </cell>
          <cell r="AR9">
            <v>1155.9727825391369</v>
          </cell>
          <cell r="AS9">
            <v>1360</v>
          </cell>
          <cell r="AT9">
            <v>1120</v>
          </cell>
          <cell r="AU9">
            <v>4532.9727825391365</v>
          </cell>
          <cell r="AV9">
            <v>0.13891874950812982</v>
          </cell>
          <cell r="AW9">
            <v>1087</v>
          </cell>
          <cell r="AX9">
            <v>1386.3104184000001</v>
          </cell>
          <cell r="AY9">
            <v>1611.81951456</v>
          </cell>
          <cell r="AZ9">
            <v>1342.8379292400002</v>
          </cell>
          <cell r="BA9">
            <v>5427.967862200001</v>
          </cell>
          <cell r="BB9">
            <v>0.19744108835339944</v>
          </cell>
          <cell r="BC9">
            <v>1288.5785901530001</v>
          </cell>
          <cell r="BD9">
            <v>1566.2577181310676</v>
          </cell>
          <cell r="BE9">
            <v>1808.0876565014794</v>
          </cell>
          <cell r="BF9">
            <v>1519.3302597744364</v>
          </cell>
          <cell r="BG9">
            <v>6182.2542245599834</v>
          </cell>
          <cell r="BH9">
            <v>0.13896293815827121</v>
          </cell>
        </row>
        <row r="10">
          <cell r="B10">
            <v>0.74668275030156817</v>
          </cell>
          <cell r="C10">
            <v>0.80773361976369495</v>
          </cell>
          <cell r="D10">
            <v>0.82358581016299137</v>
          </cell>
          <cell r="E10">
            <v>0.80165289256198347</v>
          </cell>
          <cell r="F10">
            <v>0.79698630136986304</v>
          </cell>
          <cell r="G10">
            <v>0.76706392199349949</v>
          </cell>
          <cell r="H10">
            <v>0.80122324159021407</v>
          </cell>
          <cell r="I10">
            <v>0.82643884892086328</v>
          </cell>
          <cell r="J10">
            <v>0.79089924160346692</v>
          </cell>
          <cell r="K10">
            <v>0.79791825336379796</v>
          </cell>
          <cell r="L10">
            <v>0.77908045977011497</v>
          </cell>
          <cell r="M10">
            <v>0.81868313664938785</v>
          </cell>
          <cell r="N10">
            <v>0.8208333333333333</v>
          </cell>
          <cell r="O10">
            <v>0.81149732620320858</v>
          </cell>
          <cell r="P10">
            <v>0.80784572560048207</v>
          </cell>
          <cell r="Q10">
            <v>0.77509068923821045</v>
          </cell>
          <cell r="R10">
            <v>0.8125689084895259</v>
          </cell>
          <cell r="S10">
            <v>0.83067729083665343</v>
          </cell>
          <cell r="T10">
            <v>0.78768020969855834</v>
          </cell>
          <cell r="U10">
            <v>0.80348471865181381</v>
          </cell>
          <cell r="V10">
            <v>0.75655430711610483</v>
          </cell>
          <cell r="W10">
            <v>0.80552486187845307</v>
          </cell>
          <cell r="X10">
            <v>0.810126582278481</v>
          </cell>
          <cell r="Y10">
            <v>0.78843930635838155</v>
          </cell>
          <cell r="Z10">
            <v>0.79182879377431903</v>
          </cell>
          <cell r="AA10">
            <v>0.74279379157427938</v>
          </cell>
          <cell r="AB10">
            <v>0.80124223602484468</v>
          </cell>
          <cell r="AC10">
            <v>0.81974248927038629</v>
          </cell>
          <cell r="AD10">
            <v>0.78002018163471243</v>
          </cell>
          <cell r="AE10">
            <v>0.78827037773359843</v>
          </cell>
          <cell r="AF10">
            <v>0.7449985251266048</v>
          </cell>
          <cell r="AG10">
            <v>0.81192660550458717</v>
          </cell>
          <cell r="AH10">
            <v>0.82205323193916346</v>
          </cell>
          <cell r="AI10">
            <v>0.79005524861878451</v>
          </cell>
          <cell r="AJ10">
            <v>0.79452725336369534</v>
          </cell>
          <cell r="AK10">
            <v>0.79483288485667114</v>
          </cell>
          <cell r="AL10">
            <v>0.82174839130192556</v>
          </cell>
          <cell r="AM10">
            <v>0.84040258806613943</v>
          </cell>
          <cell r="AN10">
            <v>0.79917012448132785</v>
          </cell>
          <cell r="AO10">
            <v>0.81557629762561012</v>
          </cell>
          <cell r="AQ10">
            <v>0.78822495606326892</v>
          </cell>
          <cell r="AR10">
            <v>0.81695760992997313</v>
          </cell>
          <cell r="AS10">
            <v>0.8379544054220579</v>
          </cell>
          <cell r="AT10">
            <v>0.80229226361031514</v>
          </cell>
          <cell r="AU10">
            <v>0.8135310345994673</v>
          </cell>
          <cell r="AW10">
            <v>0.80162241887905605</v>
          </cell>
          <cell r="AX10">
            <v>0.83598217007953313</v>
          </cell>
          <cell r="AY10">
            <v>0.85374395784272461</v>
          </cell>
          <cell r="AZ10">
            <v>0.82250190027614078</v>
          </cell>
          <cell r="BA10">
            <v>0.83061606071106131</v>
          </cell>
          <cell r="BC10">
            <v>0.81658993968944038</v>
          </cell>
          <cell r="BD10">
            <v>0.84553992783964582</v>
          </cell>
          <cell r="BE10">
            <v>0.86159912658736926</v>
          </cell>
          <cell r="BF10">
            <v>0.83289863855893409</v>
          </cell>
          <cell r="BG10">
            <v>0.8407742836677069</v>
          </cell>
        </row>
        <row r="11">
          <cell r="B11">
            <v>100</v>
          </cell>
          <cell r="C11">
            <v>98</v>
          </cell>
          <cell r="D11">
            <v>96</v>
          </cell>
          <cell r="E11">
            <v>104</v>
          </cell>
          <cell r="F11">
            <v>398</v>
          </cell>
          <cell r="G11">
            <v>98</v>
          </cell>
          <cell r="H11">
            <v>101</v>
          </cell>
          <cell r="I11">
            <v>102</v>
          </cell>
          <cell r="J11">
            <v>112</v>
          </cell>
          <cell r="K11">
            <v>413</v>
          </cell>
          <cell r="L11">
            <v>93.8</v>
          </cell>
          <cell r="M11">
            <v>93</v>
          </cell>
          <cell r="N11">
            <v>93</v>
          </cell>
          <cell r="O11">
            <v>74</v>
          </cell>
          <cell r="P11">
            <v>353.8</v>
          </cell>
          <cell r="Q11">
            <v>80</v>
          </cell>
          <cell r="R11">
            <v>87</v>
          </cell>
          <cell r="S11">
            <v>88</v>
          </cell>
          <cell r="T11">
            <v>87</v>
          </cell>
          <cell r="U11">
            <v>342</v>
          </cell>
          <cell r="V11">
            <v>76</v>
          </cell>
          <cell r="W11">
            <v>83</v>
          </cell>
          <cell r="X11">
            <v>86</v>
          </cell>
          <cell r="Y11">
            <v>90</v>
          </cell>
          <cell r="Z11">
            <v>335</v>
          </cell>
          <cell r="AA11">
            <v>86</v>
          </cell>
          <cell r="AB11">
            <v>78</v>
          </cell>
          <cell r="AC11">
            <v>80</v>
          </cell>
          <cell r="AD11">
            <v>90</v>
          </cell>
          <cell r="AE11">
            <v>334</v>
          </cell>
          <cell r="AF11">
            <v>85</v>
          </cell>
          <cell r="AG11">
            <v>67</v>
          </cell>
          <cell r="AH11">
            <v>82</v>
          </cell>
          <cell r="AI11">
            <v>89</v>
          </cell>
          <cell r="AJ11">
            <v>323</v>
          </cell>
          <cell r="AK11">
            <v>82</v>
          </cell>
          <cell r="AL11">
            <v>83</v>
          </cell>
          <cell r="AM11">
            <v>85</v>
          </cell>
          <cell r="AN11">
            <v>97</v>
          </cell>
          <cell r="AO11">
            <v>347</v>
          </cell>
          <cell r="AP11">
            <v>7.4303405572755415E-2</v>
          </cell>
          <cell r="AQ11">
            <v>88</v>
          </cell>
          <cell r="AR11">
            <v>92</v>
          </cell>
          <cell r="AS11">
            <v>102</v>
          </cell>
          <cell r="AT11">
            <v>105</v>
          </cell>
          <cell r="AU11">
            <v>387</v>
          </cell>
          <cell r="AV11">
            <v>0.11527377521613832</v>
          </cell>
          <cell r="AW11">
            <v>92</v>
          </cell>
          <cell r="AX11">
            <v>96.14</v>
          </cell>
          <cell r="AY11">
            <v>106.59</v>
          </cell>
          <cell r="AZ11">
            <v>109.72500000000001</v>
          </cell>
          <cell r="BA11">
            <v>404.45500000000004</v>
          </cell>
          <cell r="BB11">
            <v>4.5103359173126724E-2</v>
          </cell>
          <cell r="BC11">
            <v>103.04</v>
          </cell>
          <cell r="BD11">
            <v>100.947</v>
          </cell>
          <cell r="BE11">
            <v>111.91950000000001</v>
          </cell>
          <cell r="BF11">
            <v>115.21125000000001</v>
          </cell>
          <cell r="BG11">
            <v>431.11775000000006</v>
          </cell>
          <cell r="BH11">
            <v>6.5922661359112913E-2</v>
          </cell>
        </row>
        <row r="12">
          <cell r="B12">
            <v>110</v>
          </cell>
          <cell r="C12">
            <v>81</v>
          </cell>
          <cell r="D12">
            <v>88</v>
          </cell>
          <cell r="E12">
            <v>64</v>
          </cell>
          <cell r="F12">
            <v>343</v>
          </cell>
          <cell r="G12">
            <v>117</v>
          </cell>
          <cell r="H12">
            <v>94</v>
          </cell>
          <cell r="I12">
            <v>91</v>
          </cell>
          <cell r="J12">
            <v>81</v>
          </cell>
          <cell r="K12">
            <v>383</v>
          </cell>
          <cell r="L12">
            <v>98.4</v>
          </cell>
          <cell r="M12">
            <v>71.400000000000006</v>
          </cell>
          <cell r="N12">
            <v>79</v>
          </cell>
          <cell r="O12">
            <v>67</v>
          </cell>
          <cell r="P12">
            <v>315.8</v>
          </cell>
          <cell r="Q12">
            <v>106</v>
          </cell>
          <cell r="R12">
            <v>83</v>
          </cell>
          <cell r="S12">
            <v>82</v>
          </cell>
          <cell r="T12">
            <v>75</v>
          </cell>
          <cell r="U12">
            <v>346</v>
          </cell>
          <cell r="V12">
            <v>119</v>
          </cell>
          <cell r="W12">
            <v>93</v>
          </cell>
          <cell r="X12">
            <v>109</v>
          </cell>
          <cell r="Y12">
            <v>93</v>
          </cell>
          <cell r="Z12">
            <v>414</v>
          </cell>
          <cell r="AA12">
            <v>146</v>
          </cell>
          <cell r="AB12">
            <v>114</v>
          </cell>
          <cell r="AC12">
            <v>130</v>
          </cell>
          <cell r="AD12">
            <v>128</v>
          </cell>
          <cell r="AE12">
            <v>518</v>
          </cell>
          <cell r="AF12">
            <v>174</v>
          </cell>
          <cell r="AG12">
            <v>138</v>
          </cell>
          <cell r="AH12">
            <v>152</v>
          </cell>
          <cell r="AI12">
            <v>139</v>
          </cell>
          <cell r="AJ12">
            <v>603</v>
          </cell>
          <cell r="AK12">
            <v>138</v>
          </cell>
          <cell r="AL12">
            <v>133</v>
          </cell>
          <cell r="AM12">
            <v>137</v>
          </cell>
          <cell r="AN12">
            <v>145</v>
          </cell>
          <cell r="AO12">
            <v>553</v>
          </cell>
          <cell r="AP12">
            <v>-8.2918739635157543E-2</v>
          </cell>
          <cell r="AQ12">
            <v>153</v>
          </cell>
          <cell r="AR12">
            <v>167</v>
          </cell>
          <cell r="AS12">
            <v>161</v>
          </cell>
          <cell r="AT12">
            <v>171</v>
          </cell>
          <cell r="AU12">
            <v>652</v>
          </cell>
          <cell r="AV12">
            <v>0.17902350813743217</v>
          </cell>
          <cell r="AW12">
            <v>177</v>
          </cell>
          <cell r="AX12">
            <v>175.851</v>
          </cell>
          <cell r="AY12">
            <v>169.53299999999999</v>
          </cell>
          <cell r="AZ12">
            <v>180.06299999999999</v>
          </cell>
          <cell r="BA12">
            <v>702.447</v>
          </cell>
          <cell r="BB12">
            <v>7.7372699386503069E-2</v>
          </cell>
          <cell r="BC12">
            <v>186.381</v>
          </cell>
          <cell r="BD12">
            <v>185.17110299999999</v>
          </cell>
          <cell r="BE12">
            <v>178.51824899999997</v>
          </cell>
          <cell r="BF12">
            <v>189.60633899999996</v>
          </cell>
          <cell r="BG12">
            <v>739.67669099999989</v>
          </cell>
          <cell r="BH12">
            <v>5.2999999999999839E-2</v>
          </cell>
        </row>
        <row r="13">
          <cell r="B13">
            <v>829</v>
          </cell>
          <cell r="C13">
            <v>931</v>
          </cell>
          <cell r="D13">
            <v>1043</v>
          </cell>
          <cell r="E13">
            <v>847</v>
          </cell>
          <cell r="F13">
            <v>3650</v>
          </cell>
          <cell r="G13">
            <v>923</v>
          </cell>
          <cell r="H13">
            <v>981</v>
          </cell>
          <cell r="I13">
            <v>1112</v>
          </cell>
          <cell r="J13">
            <v>923</v>
          </cell>
          <cell r="K13">
            <v>3939</v>
          </cell>
          <cell r="L13">
            <v>869.99999999999989</v>
          </cell>
          <cell r="M13">
            <v>906.69999999999993</v>
          </cell>
          <cell r="N13">
            <v>960</v>
          </cell>
          <cell r="O13">
            <v>748</v>
          </cell>
          <cell r="P13">
            <v>3484.7000000000003</v>
          </cell>
          <cell r="Q13">
            <v>827</v>
          </cell>
          <cell r="R13">
            <v>907</v>
          </cell>
          <cell r="S13">
            <v>1004</v>
          </cell>
          <cell r="T13">
            <v>763</v>
          </cell>
          <cell r="U13">
            <v>3501</v>
          </cell>
          <cell r="V13">
            <v>801</v>
          </cell>
          <cell r="W13">
            <v>905</v>
          </cell>
          <cell r="X13">
            <v>1027</v>
          </cell>
          <cell r="Y13">
            <v>865</v>
          </cell>
          <cell r="Z13">
            <v>3598</v>
          </cell>
          <cell r="AA13">
            <v>902</v>
          </cell>
          <cell r="AB13">
            <v>966</v>
          </cell>
          <cell r="AC13">
            <v>1165</v>
          </cell>
          <cell r="AD13">
            <v>991</v>
          </cell>
          <cell r="AE13">
            <v>4024</v>
          </cell>
          <cell r="AF13">
            <v>1015.6804</v>
          </cell>
          <cell r="AG13">
            <v>1090</v>
          </cell>
          <cell r="AH13">
            <v>1315</v>
          </cell>
          <cell r="AI13">
            <v>1086</v>
          </cell>
          <cell r="AJ13">
            <v>4506.6804000000002</v>
          </cell>
          <cell r="AK13">
            <v>1072.2966000000001</v>
          </cell>
          <cell r="AL13">
            <v>1211.77027</v>
          </cell>
          <cell r="AM13">
            <v>1391</v>
          </cell>
          <cell r="AN13">
            <v>1205</v>
          </cell>
          <cell r="AO13">
            <v>4880.0668700000006</v>
          </cell>
          <cell r="AP13">
            <v>8.2851774889561802E-2</v>
          </cell>
          <cell r="AQ13">
            <v>1138</v>
          </cell>
          <cell r="AR13">
            <v>1414.9727825391369</v>
          </cell>
          <cell r="AS13">
            <v>1623</v>
          </cell>
          <cell r="AT13">
            <v>1396</v>
          </cell>
          <cell r="AU13">
            <v>5571.9727825391365</v>
          </cell>
          <cell r="AV13">
            <v>0.14178205565022017</v>
          </cell>
          <cell r="AW13">
            <v>1356</v>
          </cell>
          <cell r="AX13">
            <v>1658.3014184000003</v>
          </cell>
          <cell r="AY13">
            <v>1887.9425145599998</v>
          </cell>
          <cell r="AZ13">
            <v>1632.62592924</v>
          </cell>
          <cell r="BA13">
            <v>6534.8698622000011</v>
          </cell>
          <cell r="BB13">
            <v>0.17281080099283513</v>
          </cell>
          <cell r="BC13">
            <v>1577.9995901530001</v>
          </cell>
          <cell r="BD13">
            <v>1852.3758211310676</v>
          </cell>
          <cell r="BE13">
            <v>2098.5254055014793</v>
          </cell>
          <cell r="BF13">
            <v>1824.1478487744364</v>
          </cell>
          <cell r="BG13">
            <v>7353.0486655599834</v>
          </cell>
          <cell r="BH13">
            <v>0.12520200411221927</v>
          </cell>
        </row>
        <row r="14">
          <cell r="B14">
            <v>0.25331724969843183</v>
          </cell>
          <cell r="C14">
            <v>0.19226638023630505</v>
          </cell>
          <cell r="D14">
            <v>0.17641418983700863</v>
          </cell>
          <cell r="E14">
            <v>0.19834710743801653</v>
          </cell>
          <cell r="F14">
            <v>0.20301369863013699</v>
          </cell>
          <cell r="G14">
            <v>0.23293607800650054</v>
          </cell>
          <cell r="H14">
            <v>0.19877675840978593</v>
          </cell>
          <cell r="I14">
            <v>0.17356115107913669</v>
          </cell>
          <cell r="J14">
            <v>0.20910075839653305</v>
          </cell>
          <cell r="K14">
            <v>0.20208174663620207</v>
          </cell>
          <cell r="L14">
            <v>0.22091954022988508</v>
          </cell>
          <cell r="M14">
            <v>0.18131686335061212</v>
          </cell>
          <cell r="N14">
            <v>0.17916666666666667</v>
          </cell>
          <cell r="O14">
            <v>0.18850267379679145</v>
          </cell>
          <cell r="P14">
            <v>0.19215427439951788</v>
          </cell>
          <cell r="Q14">
            <v>0.2249093107617896</v>
          </cell>
          <cell r="R14">
            <v>0.1874310915104741</v>
          </cell>
          <cell r="S14">
            <v>0.1693227091633466</v>
          </cell>
          <cell r="T14">
            <v>0.21231979030144169</v>
          </cell>
          <cell r="U14">
            <v>0.19651528134818624</v>
          </cell>
          <cell r="V14">
            <v>0.24344569288389514</v>
          </cell>
          <cell r="W14">
            <v>0.19447513812154696</v>
          </cell>
          <cell r="X14">
            <v>0.189873417721519</v>
          </cell>
          <cell r="Y14">
            <v>0.2115606936416185</v>
          </cell>
          <cell r="Z14">
            <v>0.20817120622568094</v>
          </cell>
          <cell r="AA14">
            <v>0.25720620842572062</v>
          </cell>
          <cell r="AB14">
            <v>0.19875776397515527</v>
          </cell>
          <cell r="AC14">
            <v>0.18025751072961374</v>
          </cell>
          <cell r="AD14">
            <v>0.2199798183652876</v>
          </cell>
          <cell r="AE14">
            <v>0.2117296222664016</v>
          </cell>
          <cell r="AF14">
            <v>0.2550014748733952</v>
          </cell>
          <cell r="AG14">
            <v>0.18807339449541285</v>
          </cell>
          <cell r="AH14">
            <v>0.17794676806083651</v>
          </cell>
          <cell r="AI14">
            <v>0.20994475138121546</v>
          </cell>
          <cell r="AJ14">
            <v>0.20547274663630463</v>
          </cell>
          <cell r="AK14">
            <v>0.20516711514332878</v>
          </cell>
          <cell r="AL14">
            <v>0.17825160869807444</v>
          </cell>
          <cell r="AM14">
            <v>0.15959741193386054</v>
          </cell>
          <cell r="AN14">
            <v>0.20082987551867221</v>
          </cell>
          <cell r="AO14">
            <v>0.18442370237438979</v>
          </cell>
          <cell r="AP14">
            <v>-0.10244202506901087</v>
          </cell>
          <cell r="AQ14">
            <v>0.21177504393673111</v>
          </cell>
          <cell r="AR14">
            <v>0.18304239007002687</v>
          </cell>
          <cell r="AS14">
            <v>0.16204559457794207</v>
          </cell>
          <cell r="AT14">
            <v>0.19770773638968481</v>
          </cell>
          <cell r="AU14">
            <v>0.18646896540053268</v>
          </cell>
          <cell r="AV14">
            <v>1.1090022593684265E-2</v>
          </cell>
          <cell r="AW14">
            <v>0.19837758112094395</v>
          </cell>
          <cell r="AX14">
            <v>0.16401782992046673</v>
          </cell>
          <cell r="AY14">
            <v>0.14625604215727547</v>
          </cell>
          <cell r="AZ14">
            <v>0.17749809972385933</v>
          </cell>
          <cell r="BA14">
            <v>0.16938393928893869</v>
          </cell>
          <cell r="BB14">
            <v>-9.1623965815950101E-2</v>
          </cell>
          <cell r="BC14">
            <v>0.18341006031055954</v>
          </cell>
          <cell r="BD14">
            <v>0.15446007216035418</v>
          </cell>
          <cell r="BE14">
            <v>0.13840087341263083</v>
          </cell>
          <cell r="BF14">
            <v>0.16710136144106594</v>
          </cell>
          <cell r="BG14">
            <v>0.15922571633229307</v>
          </cell>
          <cell r="BH14">
            <v>-5.9971582897936429E-2</v>
          </cell>
        </row>
        <row r="15">
          <cell r="B15" t="str">
            <v xml:space="preserve"> </v>
          </cell>
          <cell r="C15" t="str">
            <v xml:space="preserve"> </v>
          </cell>
          <cell r="D15" t="str">
            <v xml:space="preserve"> </v>
          </cell>
          <cell r="E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  <cell r="J15" t="str">
            <v xml:space="preserve"> 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T15" t="str">
            <v xml:space="preserve"> </v>
          </cell>
          <cell r="U15" t="str">
            <v xml:space="preserve"> </v>
          </cell>
          <cell r="V15" t="str">
            <v xml:space="preserve"> </v>
          </cell>
          <cell r="W15" t="str">
            <v xml:space="preserve"> </v>
          </cell>
          <cell r="X15" t="str">
            <v xml:space="preserve"> 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 t="str">
            <v xml:space="preserve"> </v>
          </cell>
          <cell r="AC15" t="str">
            <v xml:space="preserve"> </v>
          </cell>
          <cell r="AD15" t="str">
            <v xml:space="preserve"> </v>
          </cell>
          <cell r="AE15" t="str">
            <v xml:space="preserve"> </v>
          </cell>
          <cell r="AJ15" t="str">
            <v xml:space="preserve"> </v>
          </cell>
        </row>
        <row r="16">
          <cell r="L16">
            <v>274.2</v>
          </cell>
          <cell r="M16">
            <v>270</v>
          </cell>
          <cell r="N16">
            <v>270</v>
          </cell>
          <cell r="O16">
            <v>258.79999999999995</v>
          </cell>
          <cell r="P16">
            <v>1073</v>
          </cell>
          <cell r="Q16">
            <v>261</v>
          </cell>
          <cell r="R16">
            <v>263</v>
          </cell>
          <cell r="S16">
            <v>261</v>
          </cell>
          <cell r="T16">
            <v>257</v>
          </cell>
          <cell r="U16">
            <v>1042</v>
          </cell>
          <cell r="V16">
            <v>245</v>
          </cell>
          <cell r="W16">
            <v>245</v>
          </cell>
          <cell r="X16">
            <v>242</v>
          </cell>
          <cell r="Y16">
            <v>247</v>
          </cell>
          <cell r="Z16">
            <v>979</v>
          </cell>
          <cell r="AA16">
            <v>289</v>
          </cell>
          <cell r="AB16">
            <v>281</v>
          </cell>
          <cell r="AC16">
            <v>295</v>
          </cell>
          <cell r="AD16">
            <v>263</v>
          </cell>
          <cell r="AE16">
            <v>1128</v>
          </cell>
          <cell r="AF16">
            <v>259</v>
          </cell>
          <cell r="AG16">
            <v>273</v>
          </cell>
          <cell r="AH16">
            <v>276</v>
          </cell>
          <cell r="AI16">
            <v>278</v>
          </cell>
          <cell r="AJ16">
            <v>1086</v>
          </cell>
          <cell r="AK16">
            <v>276</v>
          </cell>
          <cell r="AL16">
            <v>285</v>
          </cell>
          <cell r="AM16">
            <v>285</v>
          </cell>
          <cell r="AN16">
            <v>306</v>
          </cell>
          <cell r="AO16">
            <v>1152</v>
          </cell>
          <cell r="AP16">
            <v>6.0773480662983423E-2</v>
          </cell>
          <cell r="AQ16">
            <v>284</v>
          </cell>
          <cell r="AR16">
            <v>305</v>
          </cell>
          <cell r="AS16">
            <v>314</v>
          </cell>
          <cell r="AT16">
            <v>333</v>
          </cell>
          <cell r="AU16">
            <v>1236</v>
          </cell>
          <cell r="AV16">
            <v>7.2916666666666671E-2</v>
          </cell>
          <cell r="AW16">
            <v>324</v>
          </cell>
          <cell r="AX16">
            <v>339.09900000000005</v>
          </cell>
          <cell r="AY16">
            <v>349.10520000000002</v>
          </cell>
          <cell r="AZ16">
            <v>356.64300000000009</v>
          </cell>
          <cell r="BA16">
            <v>1368.8472000000002</v>
          </cell>
          <cell r="BB16">
            <v>0.10748155339805839</v>
          </cell>
          <cell r="BC16">
            <v>351.02275421905864</v>
          </cell>
          <cell r="BD16">
            <v>367.29972917968547</v>
          </cell>
          <cell r="BE16">
            <v>377.97956775675908</v>
          </cell>
          <cell r="BF16">
            <v>386.37780724589805</v>
          </cell>
          <cell r="BG16">
            <v>1482.6798584014014</v>
          </cell>
          <cell r="BH16">
            <v>8.315950706653101E-2</v>
          </cell>
        </row>
        <row r="17">
          <cell r="L17">
            <v>35</v>
          </cell>
          <cell r="M17">
            <v>33</v>
          </cell>
          <cell r="N17">
            <v>32</v>
          </cell>
          <cell r="O17">
            <v>26</v>
          </cell>
          <cell r="P17">
            <v>126</v>
          </cell>
          <cell r="Q17">
            <v>43</v>
          </cell>
          <cell r="R17">
            <v>45</v>
          </cell>
          <cell r="S17">
            <v>34</v>
          </cell>
          <cell r="T17">
            <v>24</v>
          </cell>
          <cell r="U17">
            <v>146</v>
          </cell>
          <cell r="V17">
            <v>47</v>
          </cell>
          <cell r="W17">
            <v>37</v>
          </cell>
          <cell r="X17">
            <v>33</v>
          </cell>
          <cell r="Y17">
            <v>26</v>
          </cell>
          <cell r="Z17">
            <v>143</v>
          </cell>
          <cell r="AA17">
            <v>41</v>
          </cell>
          <cell r="AB17">
            <v>38</v>
          </cell>
          <cell r="AC17">
            <v>42</v>
          </cell>
          <cell r="AD17">
            <v>39</v>
          </cell>
          <cell r="AE17">
            <v>160</v>
          </cell>
          <cell r="AF17">
            <v>45</v>
          </cell>
          <cell r="AG17">
            <v>43</v>
          </cell>
          <cell r="AH17">
            <v>42</v>
          </cell>
          <cell r="AI17">
            <v>36</v>
          </cell>
          <cell r="AJ17">
            <v>166</v>
          </cell>
          <cell r="AK17">
            <v>49</v>
          </cell>
          <cell r="AL17">
            <v>48</v>
          </cell>
          <cell r="AM17">
            <v>46</v>
          </cell>
          <cell r="AN17">
            <v>36</v>
          </cell>
          <cell r="AO17">
            <v>179</v>
          </cell>
          <cell r="AP17">
            <v>7.8313253012048195E-2</v>
          </cell>
          <cell r="AQ17">
            <v>58</v>
          </cell>
          <cell r="AR17">
            <v>55</v>
          </cell>
          <cell r="AS17">
            <v>32</v>
          </cell>
          <cell r="AT17">
            <v>8</v>
          </cell>
          <cell r="AU17">
            <v>153</v>
          </cell>
          <cell r="AV17">
            <v>-0.14525139664804471</v>
          </cell>
          <cell r="AW17">
            <v>60</v>
          </cell>
          <cell r="AX17">
            <v>49.545193941296006</v>
          </cell>
          <cell r="AY17">
            <v>51.007183270711295</v>
          </cell>
          <cell r="AZ17">
            <v>52.108518759434951</v>
          </cell>
          <cell r="BA17">
            <v>212.66089597144224</v>
          </cell>
          <cell r="BB17">
            <v>0.38994049654537416</v>
          </cell>
          <cell r="BC17">
            <v>65.004213744270103</v>
          </cell>
          <cell r="BD17">
            <v>53.665555831167339</v>
          </cell>
          <cell r="BE17">
            <v>55.225969378723796</v>
          </cell>
          <cell r="BF17">
            <v>56.453022257838271</v>
          </cell>
          <cell r="BG17">
            <v>230.34876121199949</v>
          </cell>
          <cell r="BH17">
            <v>8.3174037049728727E-2</v>
          </cell>
        </row>
        <row r="18">
          <cell r="L18">
            <v>0.11319534282018112</v>
          </cell>
          <cell r="M18">
            <v>0.10891089108910891</v>
          </cell>
          <cell r="N18">
            <v>0.10596026490066225</v>
          </cell>
          <cell r="O18">
            <v>9.1228070175438603E-2</v>
          </cell>
          <cell r="P18">
            <v>0.10508757297748124</v>
          </cell>
          <cell r="Q18">
            <v>0.14144736842105263</v>
          </cell>
          <cell r="R18">
            <v>0.1461038961038961</v>
          </cell>
          <cell r="S18">
            <v>0.11525423728813559</v>
          </cell>
          <cell r="T18">
            <v>8.5409252669039148E-2</v>
          </cell>
          <cell r="U18">
            <v>0.12289562289562289</v>
          </cell>
          <cell r="V18">
            <v>0.16095890410958905</v>
          </cell>
          <cell r="W18">
            <v>0.13120567375886524</v>
          </cell>
          <cell r="X18">
            <v>0.12</v>
          </cell>
          <cell r="Y18">
            <v>9.5238095238095233E-2</v>
          </cell>
          <cell r="Z18">
            <v>0.12745098039215685</v>
          </cell>
          <cell r="AA18">
            <v>0.14186851211072665</v>
          </cell>
          <cell r="AB18">
            <v>0.13523131672597866</v>
          </cell>
          <cell r="AC18">
            <v>0.14237288135593221</v>
          </cell>
          <cell r="AD18">
            <v>0.12913907284768211</v>
          </cell>
          <cell r="AE18">
            <v>0.13710368466152528</v>
          </cell>
          <cell r="AF18">
            <v>0.14802631578947367</v>
          </cell>
          <cell r="AG18">
            <v>0.13607594936708861</v>
          </cell>
          <cell r="AH18">
            <v>0.13207547169811321</v>
          </cell>
          <cell r="AI18">
            <v>0.11464968152866242</v>
          </cell>
          <cell r="AJ18">
            <v>0.13258785942492013</v>
          </cell>
          <cell r="AK18">
            <v>0.15076923076923077</v>
          </cell>
          <cell r="AL18">
            <v>0.14414414414414414</v>
          </cell>
          <cell r="AM18">
            <v>0.13897280966767372</v>
          </cell>
          <cell r="AN18">
            <v>0.10526315789473684</v>
          </cell>
          <cell r="AO18">
            <v>0.13448534936138243</v>
          </cell>
          <cell r="AQ18">
            <v>0.16959064327485379</v>
          </cell>
          <cell r="AR18">
            <v>0.15293070848626403</v>
          </cell>
          <cell r="AS18">
            <v>9.2485549132947972E-2</v>
          </cell>
          <cell r="AT18">
            <v>2.3460410557184751E-2</v>
          </cell>
          <cell r="AU18">
            <v>0.11017974421016245</v>
          </cell>
          <cell r="AW18">
            <v>0.15625</v>
          </cell>
          <cell r="AX18">
            <v>0.12748214102686353</v>
          </cell>
          <cell r="AY18">
            <v>0.12748214102686353</v>
          </cell>
          <cell r="AZ18">
            <v>0.12748214102686353</v>
          </cell>
          <cell r="BA18">
            <v>0.13446715607283385</v>
          </cell>
          <cell r="BC18">
            <v>0.15624999999999997</v>
          </cell>
          <cell r="BD18">
            <v>0.12748214102686353</v>
          </cell>
          <cell r="BE18">
            <v>0.12748214102686353</v>
          </cell>
          <cell r="BF18">
            <v>0.12748214102686353</v>
          </cell>
          <cell r="BG18">
            <v>0.13446871732007898</v>
          </cell>
        </row>
        <row r="19">
          <cell r="B19">
            <v>278</v>
          </cell>
          <cell r="C19">
            <v>277</v>
          </cell>
          <cell r="D19">
            <v>289</v>
          </cell>
          <cell r="E19">
            <v>287</v>
          </cell>
          <cell r="F19">
            <v>1131</v>
          </cell>
          <cell r="G19">
            <v>303</v>
          </cell>
          <cell r="H19">
            <v>303</v>
          </cell>
          <cell r="I19">
            <v>316</v>
          </cell>
          <cell r="J19">
            <v>308</v>
          </cell>
          <cell r="K19">
            <v>1230</v>
          </cell>
          <cell r="L19">
            <v>309.2</v>
          </cell>
          <cell r="M19">
            <v>303</v>
          </cell>
          <cell r="N19">
            <v>302</v>
          </cell>
          <cell r="O19">
            <v>285</v>
          </cell>
          <cell r="P19">
            <v>1199</v>
          </cell>
          <cell r="Q19">
            <v>304</v>
          </cell>
          <cell r="R19">
            <v>308</v>
          </cell>
          <cell r="S19">
            <v>295</v>
          </cell>
          <cell r="T19">
            <v>281</v>
          </cell>
          <cell r="U19">
            <v>1188</v>
          </cell>
          <cell r="V19">
            <v>292</v>
          </cell>
          <cell r="W19">
            <v>282</v>
          </cell>
          <cell r="X19">
            <v>275</v>
          </cell>
          <cell r="Y19">
            <v>273</v>
          </cell>
          <cell r="Z19">
            <v>1122</v>
          </cell>
          <cell r="AA19">
            <v>289</v>
          </cell>
          <cell r="AB19">
            <v>281</v>
          </cell>
          <cell r="AC19">
            <v>295</v>
          </cell>
          <cell r="AD19">
            <v>302</v>
          </cell>
          <cell r="AE19">
            <v>1167</v>
          </cell>
          <cell r="AF19">
            <v>304</v>
          </cell>
          <cell r="AG19">
            <v>316</v>
          </cell>
          <cell r="AH19">
            <v>318</v>
          </cell>
          <cell r="AI19">
            <v>314</v>
          </cell>
          <cell r="AJ19">
            <v>1252</v>
          </cell>
          <cell r="AK19">
            <v>325</v>
          </cell>
          <cell r="AL19">
            <v>333</v>
          </cell>
          <cell r="AM19">
            <v>331</v>
          </cell>
          <cell r="AN19">
            <v>342</v>
          </cell>
          <cell r="AO19">
            <v>1331</v>
          </cell>
          <cell r="AP19">
            <v>6.3099041533546327E-2</v>
          </cell>
          <cell r="AQ19">
            <v>342</v>
          </cell>
          <cell r="AR19">
            <v>359.64000000000004</v>
          </cell>
          <cell r="AS19">
            <v>346</v>
          </cell>
          <cell r="AT19">
            <v>341</v>
          </cell>
          <cell r="AU19">
            <v>1388.64</v>
          </cell>
          <cell r="AV19">
            <v>4.3305785123967017E-2</v>
          </cell>
          <cell r="AW19">
            <v>384</v>
          </cell>
          <cell r="AX19">
            <v>388.64419394129607</v>
          </cell>
          <cell r="AY19">
            <v>400.11238327071135</v>
          </cell>
          <cell r="AZ19">
            <v>408.75151875943504</v>
          </cell>
          <cell r="BA19">
            <v>1581.5080959714423</v>
          </cell>
          <cell r="BB19">
            <v>0.13888991817277496</v>
          </cell>
          <cell r="BC19">
            <v>416.02696796332873</v>
          </cell>
          <cell r="BD19">
            <v>420.96528501085282</v>
          </cell>
          <cell r="BE19">
            <v>433.20553713548287</v>
          </cell>
          <cell r="BF19">
            <v>442.83082950373631</v>
          </cell>
          <cell r="BG19">
            <v>1713.0286196134009</v>
          </cell>
          <cell r="BH19">
            <v>8.3161460872049467E-2</v>
          </cell>
        </row>
        <row r="20">
          <cell r="B20">
            <v>0.3353437876960193</v>
          </cell>
          <cell r="C20">
            <v>0.29752953813104188</v>
          </cell>
          <cell r="D20">
            <v>0.27708533077660596</v>
          </cell>
          <cell r="E20">
            <v>0.33884297520661155</v>
          </cell>
          <cell r="F20">
            <v>0.30986301369863012</v>
          </cell>
          <cell r="G20">
            <v>0.32827735644637052</v>
          </cell>
          <cell r="H20">
            <v>0.30886850152905199</v>
          </cell>
          <cell r="I20">
            <v>0.28417266187050361</v>
          </cell>
          <cell r="J20">
            <v>0.33369447453954498</v>
          </cell>
          <cell r="K20">
            <v>0.31226199543031224</v>
          </cell>
          <cell r="L20">
            <v>0.35540229885057473</v>
          </cell>
          <cell r="M20">
            <v>0.33417889048196758</v>
          </cell>
          <cell r="N20">
            <v>0.31458333333333333</v>
          </cell>
          <cell r="O20">
            <v>0.38101604278074869</v>
          </cell>
          <cell r="P20">
            <v>0.34407553017476394</v>
          </cell>
          <cell r="Q20">
            <v>0.36759371221281739</v>
          </cell>
          <cell r="R20">
            <v>0.33958103638368248</v>
          </cell>
          <cell r="S20">
            <v>0.29382470119521914</v>
          </cell>
          <cell r="T20">
            <v>0.36828309305373524</v>
          </cell>
          <cell r="U20">
            <v>0.33933161953727509</v>
          </cell>
          <cell r="V20">
            <v>0.36454431960049938</v>
          </cell>
          <cell r="W20">
            <v>0.31160220994475141</v>
          </cell>
          <cell r="X20">
            <v>0.26777020447906524</v>
          </cell>
          <cell r="Y20">
            <v>0.31560693641618498</v>
          </cell>
          <cell r="Z20">
            <v>0.31183991106170095</v>
          </cell>
          <cell r="AA20">
            <v>0.32039911308203989</v>
          </cell>
          <cell r="AB20">
            <v>0.29089026915113869</v>
          </cell>
          <cell r="AC20">
            <v>0.25321888412017168</v>
          </cell>
          <cell r="AD20">
            <v>0.30474268415741673</v>
          </cell>
          <cell r="AE20">
            <v>0.29000994035785288</v>
          </cell>
          <cell r="AF20">
            <v>0.29930675043054883</v>
          </cell>
          <cell r="AG20">
            <v>0.28990825688073396</v>
          </cell>
          <cell r="AH20">
            <v>0.24182509505703423</v>
          </cell>
          <cell r="AI20">
            <v>0.28913443830570901</v>
          </cell>
          <cell r="AJ20">
            <v>0.27780980430740104</v>
          </cell>
          <cell r="AK20">
            <v>0.30308778373446299</v>
          </cell>
          <cell r="AL20">
            <v>0.27480456340953141</v>
          </cell>
          <cell r="AM20">
            <v>0.23795830337886412</v>
          </cell>
          <cell r="AN20">
            <v>0.28381742738589211</v>
          </cell>
          <cell r="AO20">
            <v>0.27274216428923642</v>
          </cell>
          <cell r="AQ20">
            <v>0.30052724077328646</v>
          </cell>
          <cell r="AR20">
            <v>0.2541674330686659</v>
          </cell>
          <cell r="AS20">
            <v>0.21318545902649413</v>
          </cell>
          <cell r="AT20">
            <v>0.24426934097421205</v>
          </cell>
          <cell r="AU20">
            <v>0.24921873350702187</v>
          </cell>
          <cell r="AW20">
            <v>0.2831858407079646</v>
          </cell>
          <cell r="AX20">
            <v>0.2343628182603115</v>
          </cell>
          <cell r="AY20">
            <v>0.21193038463036082</v>
          </cell>
          <cell r="AZ20">
            <v>0.2503644658820971</v>
          </cell>
          <cell r="BA20">
            <v>0.24201064892193869</v>
          </cell>
          <cell r="BC20">
            <v>0.26364200001027344</v>
          </cell>
          <cell r="BD20">
            <v>0.22725695304844232</v>
          </cell>
          <cell r="BE20">
            <v>0.20643330597751847</v>
          </cell>
          <cell r="BF20">
            <v>0.24276038249928841</v>
          </cell>
          <cell r="BG20">
            <v>0.23296848661383671</v>
          </cell>
        </row>
        <row r="21">
          <cell r="B21">
            <v>115</v>
          </cell>
          <cell r="C21">
            <v>132</v>
          </cell>
          <cell r="D21">
            <v>148</v>
          </cell>
          <cell r="E21">
            <v>131</v>
          </cell>
          <cell r="F21">
            <v>526</v>
          </cell>
          <cell r="G21">
            <v>143</v>
          </cell>
          <cell r="H21">
            <v>135</v>
          </cell>
          <cell r="I21">
            <v>153</v>
          </cell>
          <cell r="J21">
            <v>206</v>
          </cell>
          <cell r="K21">
            <v>637</v>
          </cell>
          <cell r="L21">
            <v>147</v>
          </cell>
          <cell r="M21">
            <v>122</v>
          </cell>
          <cell r="N21">
            <v>129</v>
          </cell>
          <cell r="O21">
            <v>117</v>
          </cell>
          <cell r="P21">
            <v>515</v>
          </cell>
          <cell r="Q21">
            <v>106</v>
          </cell>
          <cell r="R21">
            <v>117</v>
          </cell>
          <cell r="S21">
            <v>139</v>
          </cell>
          <cell r="T21">
            <v>110</v>
          </cell>
          <cell r="U21">
            <v>472</v>
          </cell>
          <cell r="V21">
            <v>98</v>
          </cell>
          <cell r="W21">
            <v>65</v>
          </cell>
          <cell r="X21">
            <v>124</v>
          </cell>
          <cell r="Y21">
            <v>110</v>
          </cell>
          <cell r="Z21">
            <v>397</v>
          </cell>
          <cell r="AA21">
            <v>102</v>
          </cell>
          <cell r="AB21">
            <v>110</v>
          </cell>
          <cell r="AC21">
            <v>141</v>
          </cell>
          <cell r="AD21">
            <v>121</v>
          </cell>
          <cell r="AE21">
            <v>474</v>
          </cell>
          <cell r="AF21">
            <v>118</v>
          </cell>
          <cell r="AG21">
            <v>127</v>
          </cell>
          <cell r="AH21">
            <v>150</v>
          </cell>
          <cell r="AI21">
            <v>132</v>
          </cell>
          <cell r="AJ21">
            <v>527</v>
          </cell>
          <cell r="AK21">
            <v>140</v>
          </cell>
          <cell r="AL21">
            <v>163</v>
          </cell>
          <cell r="AM21">
            <v>169</v>
          </cell>
          <cell r="AN21">
            <v>168</v>
          </cell>
          <cell r="AO21">
            <v>640</v>
          </cell>
          <cell r="AP21">
            <v>0.2144212523719165</v>
          </cell>
          <cell r="AQ21">
            <v>162</v>
          </cell>
          <cell r="AR21">
            <v>162.99114405059811</v>
          </cell>
          <cell r="AS21">
            <v>186</v>
          </cell>
          <cell r="AT21">
            <v>158</v>
          </cell>
          <cell r="AU21">
            <v>668.99114405059811</v>
          </cell>
          <cell r="AV21">
            <v>4.5298662579059547E-2</v>
          </cell>
          <cell r="AW21">
            <v>159</v>
          </cell>
          <cell r="AX21">
            <v>162.99114405059811</v>
          </cell>
          <cell r="AY21">
            <v>187.70642201834863</v>
          </cell>
          <cell r="AZ21">
            <v>162.42990654205607</v>
          </cell>
          <cell r="BA21">
            <v>672.12747261100276</v>
          </cell>
          <cell r="BB21">
            <v>4.688146604474989E-3</v>
          </cell>
          <cell r="BC21">
            <v>168.05967455835687</v>
          </cell>
          <cell r="BD21">
            <v>172.24008923064136</v>
          </cell>
          <cell r="BE21">
            <v>201.24880700174481</v>
          </cell>
          <cell r="BF21">
            <v>174.25555852412882</v>
          </cell>
          <cell r="BG21">
            <v>715.80412931487183</v>
          </cell>
          <cell r="BH21">
            <v>6.4982698198898292E-2</v>
          </cell>
        </row>
        <row r="22">
          <cell r="B22">
            <v>0.13872135102533173</v>
          </cell>
          <cell r="C22">
            <v>0.14178302900107412</v>
          </cell>
          <cell r="D22">
            <v>0.14189837008628955</v>
          </cell>
          <cell r="E22">
            <v>0.15466351829988192</v>
          </cell>
          <cell r="F22">
            <v>0.14410958904109589</v>
          </cell>
          <cell r="G22">
            <v>0.15492957746478872</v>
          </cell>
          <cell r="H22">
            <v>0.13761467889908258</v>
          </cell>
          <cell r="I22">
            <v>0.13758992805755396</v>
          </cell>
          <cell r="J22">
            <v>0.22318526543878656</v>
          </cell>
          <cell r="K22">
            <v>0.1617161716171617</v>
          </cell>
          <cell r="L22">
            <v>0.16896551724137934</v>
          </cell>
          <cell r="M22">
            <v>0.13455387669570973</v>
          </cell>
          <cell r="N22">
            <v>0.13437499999999999</v>
          </cell>
          <cell r="O22">
            <v>0.15641711229946523</v>
          </cell>
          <cell r="P22">
            <v>0.14778890578815965</v>
          </cell>
          <cell r="Q22">
            <v>0.12817412333736397</v>
          </cell>
          <cell r="R22">
            <v>0.12899669239250275</v>
          </cell>
          <cell r="S22">
            <v>0.13844621513944222</v>
          </cell>
          <cell r="T22">
            <v>0.14416775884665792</v>
          </cell>
          <cell r="U22">
            <v>0.13481862325049987</v>
          </cell>
          <cell r="V22">
            <v>0.12234706616729088</v>
          </cell>
          <cell r="W22">
            <v>7.18232044198895E-2</v>
          </cell>
          <cell r="X22">
            <v>0.12074001947419669</v>
          </cell>
          <cell r="Y22">
            <v>0.12716763005780346</v>
          </cell>
          <cell r="Z22">
            <v>0.1103390772651473</v>
          </cell>
          <cell r="AA22">
            <v>0.1130820399113082</v>
          </cell>
          <cell r="AB22">
            <v>0.11387163561076605</v>
          </cell>
          <cell r="AC22">
            <v>0.12103004291845494</v>
          </cell>
          <cell r="AD22">
            <v>0.12209889001009082</v>
          </cell>
          <cell r="AE22">
            <v>0.11779324055666004</v>
          </cell>
          <cell r="AF22">
            <v>0.11617827812764725</v>
          </cell>
          <cell r="AG22">
            <v>0.11651376146788991</v>
          </cell>
          <cell r="AH22">
            <v>0.11406844106463879</v>
          </cell>
          <cell r="AI22">
            <v>0.12154696132596685</v>
          </cell>
          <cell r="AJ22">
            <v>0.11693751347444119</v>
          </cell>
          <cell r="AK22">
            <v>0.13056089145484559</v>
          </cell>
          <cell r="AL22">
            <v>0.13451394545271358</v>
          </cell>
          <cell r="AM22">
            <v>0.12149532710280374</v>
          </cell>
          <cell r="AN22">
            <v>0.13941908713692946</v>
          </cell>
          <cell r="AO22">
            <v>0.13114574391067718</v>
          </cell>
          <cell r="AQ22">
            <v>0.14235500878734622</v>
          </cell>
          <cell r="AR22">
            <v>0.11519030334853096</v>
          </cell>
          <cell r="AS22">
            <v>0.11460258780036968</v>
          </cell>
          <cell r="AT22">
            <v>0.11318051575931232</v>
          </cell>
          <cell r="AU22">
            <v>0.12006360586451756</v>
          </cell>
          <cell r="AW22">
            <v>0.11725663716814159</v>
          </cell>
          <cell r="AX22">
            <v>9.8288008586435924E-2</v>
          </cell>
          <cell r="AY22">
            <v>9.9423801609814969E-2</v>
          </cell>
          <cell r="AZ22">
            <v>9.9489971115225673E-2</v>
          </cell>
          <cell r="BA22">
            <v>0.10285246482088738</v>
          </cell>
          <cell r="BC22">
            <v>0.1065017225651257</v>
          </cell>
          <cell r="BD22">
            <v>9.2983339161418613E-2</v>
          </cell>
          <cell r="BE22">
            <v>9.5900105128178273E-2</v>
          </cell>
          <cell r="BF22">
            <v>9.5527102499505925E-2</v>
          </cell>
          <cell r="BG22">
            <v>9.7347938504410619E-2</v>
          </cell>
        </row>
        <row r="23">
          <cell r="B23">
            <v>36</v>
          </cell>
          <cell r="C23">
            <v>39</v>
          </cell>
          <cell r="D23">
            <v>38</v>
          </cell>
          <cell r="E23">
            <v>37</v>
          </cell>
          <cell r="F23">
            <v>150</v>
          </cell>
          <cell r="G23">
            <v>40</v>
          </cell>
          <cell r="H23">
            <v>43</v>
          </cell>
          <cell r="I23">
            <v>44</v>
          </cell>
          <cell r="J23">
            <v>43</v>
          </cell>
          <cell r="K23">
            <v>170</v>
          </cell>
          <cell r="L23">
            <v>45.7</v>
          </cell>
          <cell r="M23">
            <v>46.1</v>
          </cell>
          <cell r="N23">
            <v>50</v>
          </cell>
          <cell r="O23">
            <v>49</v>
          </cell>
          <cell r="P23">
            <v>190.4</v>
          </cell>
          <cell r="Q23">
            <v>47</v>
          </cell>
          <cell r="R23">
            <v>52</v>
          </cell>
          <cell r="S23">
            <v>52</v>
          </cell>
          <cell r="T23">
            <v>55</v>
          </cell>
          <cell r="U23">
            <v>206</v>
          </cell>
          <cell r="V23">
            <v>58</v>
          </cell>
          <cell r="W23">
            <v>54</v>
          </cell>
          <cell r="X23">
            <v>53</v>
          </cell>
          <cell r="Y23">
            <v>54</v>
          </cell>
          <cell r="Z23">
            <v>219</v>
          </cell>
          <cell r="AA23">
            <v>51</v>
          </cell>
          <cell r="AB23">
            <v>52</v>
          </cell>
          <cell r="AC23">
            <v>49</v>
          </cell>
          <cell r="AD23">
            <v>54</v>
          </cell>
          <cell r="AE23">
            <v>206</v>
          </cell>
          <cell r="AF23">
            <v>53</v>
          </cell>
          <cell r="AG23">
            <v>54</v>
          </cell>
          <cell r="AH23">
            <v>55</v>
          </cell>
          <cell r="AI23">
            <v>54</v>
          </cell>
          <cell r="AJ23">
            <v>216</v>
          </cell>
          <cell r="AK23">
            <v>62</v>
          </cell>
          <cell r="AL23">
            <v>64</v>
          </cell>
          <cell r="AM23">
            <v>66</v>
          </cell>
          <cell r="AN23">
            <v>66</v>
          </cell>
          <cell r="AO23">
            <v>258</v>
          </cell>
          <cell r="AP23">
            <v>0.19444444444444445</v>
          </cell>
          <cell r="AQ23">
            <v>61</v>
          </cell>
          <cell r="AR23">
            <v>64</v>
          </cell>
          <cell r="AS23">
            <v>65</v>
          </cell>
          <cell r="AT23">
            <v>68</v>
          </cell>
          <cell r="AU23">
            <v>258</v>
          </cell>
          <cell r="AV23">
            <v>0</v>
          </cell>
          <cell r="AW23">
            <v>68</v>
          </cell>
          <cell r="AX23">
            <v>71</v>
          </cell>
          <cell r="AY23">
            <v>72</v>
          </cell>
          <cell r="AZ23">
            <v>75</v>
          </cell>
          <cell r="BA23">
            <v>286</v>
          </cell>
          <cell r="BB23">
            <v>0.10852713178294573</v>
          </cell>
          <cell r="BC23">
            <v>77</v>
          </cell>
          <cell r="BD23">
            <v>80</v>
          </cell>
          <cell r="BE23">
            <v>81</v>
          </cell>
          <cell r="BF23">
            <v>84</v>
          </cell>
          <cell r="BG23">
            <v>322</v>
          </cell>
          <cell r="BH23">
            <v>0.12587412587412589</v>
          </cell>
        </row>
        <row r="24">
          <cell r="B24">
            <v>4.3425814234016889E-2</v>
          </cell>
          <cell r="C24">
            <v>4.1890440386680987E-2</v>
          </cell>
          <cell r="D24">
            <v>3.6433365292425697E-2</v>
          </cell>
          <cell r="E24">
            <v>4.3683589138134596E-2</v>
          </cell>
          <cell r="F24">
            <v>4.1095890410958902E-2</v>
          </cell>
          <cell r="G24">
            <v>4.3336944745395449E-2</v>
          </cell>
          <cell r="H24">
            <v>4.383282364933741E-2</v>
          </cell>
          <cell r="I24">
            <v>3.9568345323741004E-2</v>
          </cell>
          <cell r="J24">
            <v>4.6587215601300108E-2</v>
          </cell>
          <cell r="K24">
            <v>4.3158161970043157E-2</v>
          </cell>
          <cell r="L24">
            <v>5.2528735632183916E-2</v>
          </cell>
          <cell r="M24">
            <v>5.0843718980919828E-2</v>
          </cell>
          <cell r="N24">
            <v>5.2083333333333336E-2</v>
          </cell>
          <cell r="O24">
            <v>6.550802139037433E-2</v>
          </cell>
          <cell r="P24">
            <v>5.4638849829253593E-2</v>
          </cell>
          <cell r="Q24">
            <v>5.6831922611850064E-2</v>
          </cell>
          <cell r="R24">
            <v>5.7331863285556783E-2</v>
          </cell>
          <cell r="S24">
            <v>5.1792828685258967E-2</v>
          </cell>
          <cell r="T24">
            <v>7.2083879423328959E-2</v>
          </cell>
          <cell r="U24">
            <v>5.8840331333904601E-2</v>
          </cell>
          <cell r="V24">
            <v>7.2409488139825215E-2</v>
          </cell>
          <cell r="W24">
            <v>5.9668508287292817E-2</v>
          </cell>
          <cell r="X24">
            <v>5.1606621226874393E-2</v>
          </cell>
          <cell r="Y24">
            <v>6.2427745664739881E-2</v>
          </cell>
          <cell r="Z24">
            <v>6.0867148415786547E-2</v>
          </cell>
          <cell r="AA24">
            <v>5.6541019955654102E-2</v>
          </cell>
          <cell r="AB24">
            <v>5.3830227743271224E-2</v>
          </cell>
          <cell r="AC24">
            <v>4.2060085836909872E-2</v>
          </cell>
          <cell r="AD24">
            <v>5.4490413723511606E-2</v>
          </cell>
          <cell r="AE24">
            <v>5.1192842942345926E-2</v>
          </cell>
          <cell r="AF24">
            <v>5.2181768989536477E-2</v>
          </cell>
          <cell r="AG24">
            <v>4.9541284403669728E-2</v>
          </cell>
          <cell r="AH24">
            <v>4.1825095057034217E-2</v>
          </cell>
          <cell r="AI24">
            <v>4.9723756906077346E-2</v>
          </cell>
          <cell r="AJ24">
            <v>4.7928848027474942E-2</v>
          </cell>
          <cell r="AK24">
            <v>5.7819823358574475E-2</v>
          </cell>
          <cell r="AL24">
            <v>5.2815291466096127E-2</v>
          </cell>
          <cell r="AM24">
            <v>4.744787922358016E-2</v>
          </cell>
          <cell r="AN24">
            <v>5.4771784232365145E-2</v>
          </cell>
          <cell r="AO24">
            <v>5.2868128013991739E-2</v>
          </cell>
          <cell r="AQ24">
            <v>5.3602811950790863E-2</v>
          </cell>
          <cell r="AR24">
            <v>4.5230551986415908E-2</v>
          </cell>
          <cell r="AS24">
            <v>4.004929143561306E-2</v>
          </cell>
          <cell r="AT24">
            <v>4.8710601719197708E-2</v>
          </cell>
          <cell r="AU24">
            <v>4.6303169464232366E-2</v>
          </cell>
          <cell r="AW24">
            <v>5.0147492625368731E-2</v>
          </cell>
          <cell r="AX24">
            <v>4.281489433236077E-2</v>
          </cell>
          <cell r="AY24">
            <v>3.8136754400480345E-2</v>
          </cell>
          <cell r="AZ24">
            <v>4.5938263417703455E-2</v>
          </cell>
          <cell r="BA24">
            <v>4.3765217369411621E-2</v>
          </cell>
          <cell r="BC24">
            <v>4.8795956906765872E-2</v>
          </cell>
          <cell r="BD24">
            <v>4.3187780302137449E-2</v>
          </cell>
          <cell r="BE24">
            <v>3.8598531991869613E-2</v>
          </cell>
          <cell r="BF24">
            <v>4.6048898972983934E-2</v>
          </cell>
          <cell r="BG24">
            <v>4.3791359835298679E-2</v>
          </cell>
        </row>
        <row r="25">
          <cell r="L25">
            <v>40</v>
          </cell>
          <cell r="M25">
            <v>37</v>
          </cell>
          <cell r="N25">
            <v>30</v>
          </cell>
          <cell r="O25">
            <v>42</v>
          </cell>
          <cell r="P25">
            <v>148.80000000000001</v>
          </cell>
          <cell r="Q25">
            <v>34</v>
          </cell>
          <cell r="R25">
            <v>38</v>
          </cell>
          <cell r="S25">
            <v>27</v>
          </cell>
          <cell r="T25">
            <v>30</v>
          </cell>
          <cell r="U25">
            <v>129</v>
          </cell>
          <cell r="V25">
            <v>31</v>
          </cell>
          <cell r="W25">
            <v>34</v>
          </cell>
          <cell r="X25">
            <v>34</v>
          </cell>
          <cell r="Y25">
            <v>35</v>
          </cell>
          <cell r="Z25">
            <v>134</v>
          </cell>
          <cell r="AA25">
            <v>41</v>
          </cell>
          <cell r="AB25">
            <v>46</v>
          </cell>
          <cell r="AC25">
            <v>33</v>
          </cell>
          <cell r="AD25">
            <v>45</v>
          </cell>
          <cell r="AE25">
            <v>165</v>
          </cell>
          <cell r="AF25">
            <v>53</v>
          </cell>
          <cell r="AG25">
            <v>48</v>
          </cell>
          <cell r="AH25">
            <v>42</v>
          </cell>
          <cell r="AI25">
            <v>41</v>
          </cell>
          <cell r="AJ25">
            <v>184</v>
          </cell>
          <cell r="AK25">
            <v>50</v>
          </cell>
          <cell r="AL25">
            <v>50</v>
          </cell>
          <cell r="AM25">
            <v>48</v>
          </cell>
          <cell r="AN25">
            <v>62</v>
          </cell>
          <cell r="AO25">
            <v>210</v>
          </cell>
          <cell r="AP25">
            <v>0.14130434782608695</v>
          </cell>
          <cell r="AQ25">
            <v>58</v>
          </cell>
          <cell r="AR25">
            <v>60</v>
          </cell>
          <cell r="AS25">
            <v>60</v>
          </cell>
          <cell r="AT25">
            <v>70</v>
          </cell>
          <cell r="AU25">
            <v>248</v>
          </cell>
          <cell r="AV25">
            <v>0.18095238095238095</v>
          </cell>
          <cell r="AW25">
            <v>85</v>
          </cell>
          <cell r="AX25">
            <v>75</v>
          </cell>
          <cell r="AY25">
            <v>75</v>
          </cell>
          <cell r="AZ25">
            <v>87.5</v>
          </cell>
          <cell r="BA25">
            <v>322.5</v>
          </cell>
          <cell r="BB25">
            <v>0.30040322580645162</v>
          </cell>
          <cell r="BC25">
            <v>85</v>
          </cell>
          <cell r="BD25">
            <v>75</v>
          </cell>
          <cell r="BE25">
            <v>75</v>
          </cell>
          <cell r="BF25">
            <v>87.5</v>
          </cell>
          <cell r="BG25">
            <v>322.5</v>
          </cell>
          <cell r="BH25">
            <v>0</v>
          </cell>
        </row>
        <row r="26">
          <cell r="L26">
            <v>4.597701149425288E-2</v>
          </cell>
          <cell r="M26">
            <v>4.0807323260174264E-2</v>
          </cell>
          <cell r="N26">
            <v>3.125E-2</v>
          </cell>
          <cell r="O26">
            <v>5.6149732620320858E-2</v>
          </cell>
          <cell r="P26">
            <v>4.2700949866559534E-2</v>
          </cell>
          <cell r="Q26">
            <v>4.1112454655380895E-2</v>
          </cell>
          <cell r="R26">
            <v>4.1896361631753032E-2</v>
          </cell>
          <cell r="S26">
            <v>2.6892430278884463E-2</v>
          </cell>
          <cell r="T26">
            <v>3.9318479685452164E-2</v>
          </cell>
          <cell r="U26">
            <v>3.6846615252784917E-2</v>
          </cell>
          <cell r="V26">
            <v>3.870162297128589E-2</v>
          </cell>
          <cell r="W26">
            <v>3.7569060773480663E-2</v>
          </cell>
          <cell r="X26">
            <v>3.3106134371957155E-2</v>
          </cell>
          <cell r="Y26">
            <v>4.046242774566474E-2</v>
          </cell>
          <cell r="Z26">
            <v>3.7242912729294052E-2</v>
          </cell>
          <cell r="AA26">
            <v>4.5454545454545456E-2</v>
          </cell>
          <cell r="AB26">
            <v>4.7619047619047616E-2</v>
          </cell>
          <cell r="AC26">
            <v>2.8326180257510731E-2</v>
          </cell>
          <cell r="AD26">
            <v>4.5408678102926335E-2</v>
          </cell>
          <cell r="AE26">
            <v>4.1003976143141156E-2</v>
          </cell>
          <cell r="AF26">
            <v>5.2181768989536477E-2</v>
          </cell>
          <cell r="AG26">
            <v>4.4036697247706424E-2</v>
          </cell>
          <cell r="AH26">
            <v>3.193916349809886E-2</v>
          </cell>
          <cell r="AI26">
            <v>3.7753222836095765E-2</v>
          </cell>
          <cell r="AJ26">
            <v>4.0828277949330506E-2</v>
          </cell>
          <cell r="AK26">
            <v>4.6628889805301998E-2</v>
          </cell>
          <cell r="AL26">
            <v>4.1261946457887597E-2</v>
          </cell>
          <cell r="AM26">
            <v>3.4507548526240113E-2</v>
          </cell>
          <cell r="AN26">
            <v>5.1452282157676346E-2</v>
          </cell>
          <cell r="AO26">
            <v>4.3032197220690946E-2</v>
          </cell>
          <cell r="AQ26">
            <v>5.0966608084358524E-2</v>
          </cell>
          <cell r="AR26">
            <v>4.2403642487264914E-2</v>
          </cell>
          <cell r="AS26">
            <v>3.6968576709796676E-2</v>
          </cell>
          <cell r="AT26">
            <v>5.0143266475644696E-2</v>
          </cell>
          <cell r="AU26">
            <v>4.4508472973370648E-2</v>
          </cell>
          <cell r="AW26">
            <v>6.268436578171091E-2</v>
          </cell>
          <cell r="AX26">
            <v>4.5227001055310675E-2</v>
          </cell>
          <cell r="AY26">
            <v>3.9725785833833689E-2</v>
          </cell>
          <cell r="AZ26">
            <v>5.3594640653987363E-2</v>
          </cell>
          <cell r="BA26">
            <v>4.9350638467256111E-2</v>
          </cell>
          <cell r="BC26">
            <v>5.3865666715261031E-2</v>
          </cell>
          <cell r="BD26">
            <v>4.0488544033253859E-2</v>
          </cell>
          <cell r="BE26">
            <v>3.5739381473953342E-2</v>
          </cell>
          <cell r="BF26">
            <v>4.7967603096858269E-2</v>
          </cell>
          <cell r="BG26">
            <v>4.3859358841254109E-2</v>
          </cell>
        </row>
        <row r="27">
          <cell r="L27">
            <v>29</v>
          </cell>
          <cell r="M27">
            <v>31</v>
          </cell>
          <cell r="N27">
            <v>39</v>
          </cell>
          <cell r="O27">
            <v>29</v>
          </cell>
          <cell r="P27">
            <v>127.6</v>
          </cell>
          <cell r="Q27">
            <v>30</v>
          </cell>
          <cell r="R27">
            <v>37</v>
          </cell>
          <cell r="S27">
            <v>45</v>
          </cell>
          <cell r="T27">
            <v>30</v>
          </cell>
          <cell r="U27">
            <v>142</v>
          </cell>
          <cell r="V27">
            <v>30</v>
          </cell>
          <cell r="W27">
            <v>35</v>
          </cell>
          <cell r="X27">
            <v>41</v>
          </cell>
          <cell r="Y27">
            <v>33</v>
          </cell>
          <cell r="Z27">
            <v>139</v>
          </cell>
          <cell r="AA27">
            <v>34</v>
          </cell>
          <cell r="AB27">
            <v>39</v>
          </cell>
          <cell r="AC27">
            <v>49</v>
          </cell>
          <cell r="AD27">
            <v>39</v>
          </cell>
          <cell r="AE27">
            <v>161</v>
          </cell>
          <cell r="AF27">
            <v>39.956799999999994</v>
          </cell>
          <cell r="AG27">
            <v>45</v>
          </cell>
          <cell r="AH27">
            <v>54</v>
          </cell>
          <cell r="AI27">
            <v>44</v>
          </cell>
          <cell r="AJ27">
            <v>182.95679999999999</v>
          </cell>
          <cell r="AK27">
            <v>44</v>
          </cell>
          <cell r="AL27">
            <v>50</v>
          </cell>
          <cell r="AM27">
            <v>57</v>
          </cell>
          <cell r="AN27">
            <v>49.191032939982605</v>
          </cell>
          <cell r="AO27">
            <v>200.19103293998262</v>
          </cell>
          <cell r="AP27">
            <v>9.4198373277094016E-2</v>
          </cell>
          <cell r="AQ27">
            <v>46</v>
          </cell>
          <cell r="AR27">
            <v>57</v>
          </cell>
          <cell r="AS27">
            <v>67</v>
          </cell>
          <cell r="AT27">
            <v>58</v>
          </cell>
          <cell r="AU27">
            <v>228</v>
          </cell>
          <cell r="AV27">
            <v>0.13891215131676016</v>
          </cell>
          <cell r="AW27">
            <v>74</v>
          </cell>
          <cell r="AX27">
            <v>99.454000000000008</v>
          </cell>
          <cell r="AY27">
            <v>115.17400000000001</v>
          </cell>
          <cell r="AZ27">
            <v>110.07600000000001</v>
          </cell>
          <cell r="BA27">
            <v>398.70400000000006</v>
          </cell>
          <cell r="BB27">
            <v>0.7487017543859652</v>
          </cell>
          <cell r="BC27">
            <v>128.34511040258582</v>
          </cell>
          <cell r="BD27">
            <v>137.30142598537458</v>
          </cell>
          <cell r="BE27">
            <v>158.52487891144492</v>
          </cell>
          <cell r="BF27">
            <v>138.99866608650177</v>
          </cell>
          <cell r="BG27">
            <v>563.17008138590711</v>
          </cell>
          <cell r="BH27">
            <v>0.41250170900193384</v>
          </cell>
        </row>
        <row r="28">
          <cell r="L28">
            <v>3.333333333333334E-2</v>
          </cell>
          <cell r="M28">
            <v>3.418991948825411E-2</v>
          </cell>
          <cell r="N28">
            <v>4.0625000000000001E-2</v>
          </cell>
          <cell r="O28">
            <v>3.8770053475935831E-2</v>
          </cell>
          <cell r="P28">
            <v>3.661721238557121E-2</v>
          </cell>
          <cell r="Q28">
            <v>3.6275695284159616E-2</v>
          </cell>
          <cell r="R28">
            <v>4.0793825799338476E-2</v>
          </cell>
          <cell r="S28">
            <v>4.4820717131474105E-2</v>
          </cell>
          <cell r="T28">
            <v>3.9318479685452164E-2</v>
          </cell>
          <cell r="U28">
            <v>4.0559840045701227E-2</v>
          </cell>
          <cell r="V28">
            <v>3.7453183520599252E-2</v>
          </cell>
          <cell r="W28">
            <v>3.8674033149171269E-2</v>
          </cell>
          <cell r="X28">
            <v>3.9922103213242452E-2</v>
          </cell>
          <cell r="Y28">
            <v>3.8150289017341042E-2</v>
          </cell>
          <cell r="Z28">
            <v>3.8632573652028906E-2</v>
          </cell>
          <cell r="AA28">
            <v>3.7694013303769404E-2</v>
          </cell>
          <cell r="AB28">
            <v>4.0372670807453416E-2</v>
          </cell>
          <cell r="AC28">
            <v>4.2060085836909872E-2</v>
          </cell>
          <cell r="AD28">
            <v>3.9354187689202826E-2</v>
          </cell>
          <cell r="AE28">
            <v>4.000994035785288E-2</v>
          </cell>
          <cell r="AF28">
            <v>3.9339934097379445E-2</v>
          </cell>
          <cell r="AG28">
            <v>4.1284403669724773E-2</v>
          </cell>
          <cell r="AH28">
            <v>4.1064638783269963E-2</v>
          </cell>
          <cell r="AI28">
            <v>4.0515653775322284E-2</v>
          </cell>
          <cell r="AJ28">
            <v>4.0596799364782998E-2</v>
          </cell>
          <cell r="AK28">
            <v>4.1033423028665757E-2</v>
          </cell>
          <cell r="AL28">
            <v>4.1261946457887597E-2</v>
          </cell>
          <cell r="AM28">
            <v>4.0977713874910136E-2</v>
          </cell>
          <cell r="AN28">
            <v>4.0822433975089299E-2</v>
          </cell>
          <cell r="AO28">
            <v>4.1022190529938905E-2</v>
          </cell>
          <cell r="AQ28">
            <v>4.0421792618629174E-2</v>
          </cell>
          <cell r="AR28">
            <v>4.0283460362901667E-2</v>
          </cell>
          <cell r="AS28">
            <v>4.1281577325939615E-2</v>
          </cell>
          <cell r="AT28">
            <v>4.1547277936962751E-2</v>
          </cell>
          <cell r="AU28">
            <v>4.0919079991647206E-2</v>
          </cell>
          <cell r="AW28">
            <v>5.4572271386430678E-2</v>
          </cell>
          <cell r="AX28">
            <v>5.9973415506064907E-2</v>
          </cell>
          <cell r="AY28">
            <v>6.1005035435012823E-2</v>
          </cell>
          <cell r="AZ28">
            <v>6.7422670452895003E-2</v>
          </cell>
          <cell r="BA28">
            <v>6.1011773517670953E-2</v>
          </cell>
          <cell r="BC28">
            <v>8.1334058135047863E-2</v>
          </cell>
          <cell r="BD28">
            <v>7.4121797757831787E-2</v>
          </cell>
          <cell r="BE28">
            <v>7.5541081607045216E-2</v>
          </cell>
          <cell r="BF28">
            <v>7.6199232523772004E-2</v>
          </cell>
          <cell r="BG28">
            <v>7.659001143616366E-2</v>
          </cell>
        </row>
        <row r="29">
          <cell r="L29">
            <v>40</v>
          </cell>
          <cell r="M29">
            <v>36</v>
          </cell>
          <cell r="N29">
            <v>40.9</v>
          </cell>
          <cell r="O29">
            <v>39</v>
          </cell>
          <cell r="P29">
            <v>156.19999999999999</v>
          </cell>
          <cell r="Q29">
            <v>36</v>
          </cell>
          <cell r="R29">
            <v>37</v>
          </cell>
          <cell r="S29">
            <v>45</v>
          </cell>
          <cell r="T29">
            <v>46</v>
          </cell>
          <cell r="U29">
            <v>164</v>
          </cell>
          <cell r="V29">
            <v>45</v>
          </cell>
          <cell r="W29">
            <v>51</v>
          </cell>
          <cell r="X29">
            <v>59</v>
          </cell>
          <cell r="Y29">
            <v>59</v>
          </cell>
          <cell r="Z29">
            <v>214</v>
          </cell>
          <cell r="AA29">
            <v>60</v>
          </cell>
          <cell r="AB29">
            <v>56</v>
          </cell>
          <cell r="AC29">
            <v>56</v>
          </cell>
          <cell r="AD29">
            <v>58</v>
          </cell>
          <cell r="AE29">
            <v>230</v>
          </cell>
          <cell r="AF29">
            <v>63</v>
          </cell>
          <cell r="AG29">
            <v>67</v>
          </cell>
          <cell r="AH29">
            <v>80</v>
          </cell>
          <cell r="AI29">
            <v>82</v>
          </cell>
          <cell r="AJ29">
            <v>292</v>
          </cell>
          <cell r="AK29">
            <v>83</v>
          </cell>
          <cell r="AL29">
            <v>83</v>
          </cell>
          <cell r="AM29">
            <v>76</v>
          </cell>
          <cell r="AN29">
            <v>77</v>
          </cell>
          <cell r="AO29">
            <v>319</v>
          </cell>
          <cell r="AP29">
            <v>9.2465753424657529E-2</v>
          </cell>
          <cell r="AQ29">
            <v>81</v>
          </cell>
          <cell r="AR29">
            <v>96</v>
          </cell>
          <cell r="AS29">
            <v>96</v>
          </cell>
          <cell r="AT29">
            <v>110</v>
          </cell>
          <cell r="AU29">
            <v>383</v>
          </cell>
          <cell r="AV29">
            <v>0.20062695924764889</v>
          </cell>
          <cell r="AW29">
            <v>111</v>
          </cell>
          <cell r="AX29">
            <v>115</v>
          </cell>
          <cell r="AY29">
            <v>117</v>
          </cell>
          <cell r="AZ29">
            <v>117</v>
          </cell>
          <cell r="BA29">
            <v>460</v>
          </cell>
          <cell r="BB29">
            <v>0.20104438642297651</v>
          </cell>
          <cell r="BC29">
            <v>117</v>
          </cell>
          <cell r="BD29">
            <v>120.15</v>
          </cell>
          <cell r="BE29">
            <v>123.3</v>
          </cell>
          <cell r="BF29">
            <v>123.3</v>
          </cell>
          <cell r="BG29">
            <v>483.75</v>
          </cell>
          <cell r="BH29">
            <v>5.1630434782608696E-2</v>
          </cell>
        </row>
        <row r="30">
          <cell r="L30">
            <v>4.597701149425288E-2</v>
          </cell>
          <cell r="M30">
            <v>3.9704422631520901E-2</v>
          </cell>
          <cell r="N30">
            <v>4.2604166666666665E-2</v>
          </cell>
          <cell r="O30">
            <v>5.213903743315508E-2</v>
          </cell>
          <cell r="P30">
            <v>4.4824518609923369E-2</v>
          </cell>
          <cell r="Q30">
            <v>4.3530834340991538E-2</v>
          </cell>
          <cell r="R30">
            <v>4.0793825799338476E-2</v>
          </cell>
          <cell r="S30">
            <v>4.4820717131474105E-2</v>
          </cell>
          <cell r="T30">
            <v>6.0288335517693317E-2</v>
          </cell>
          <cell r="U30">
            <v>4.6843758926021134E-2</v>
          </cell>
          <cell r="V30">
            <v>5.6179775280898875E-2</v>
          </cell>
          <cell r="W30">
            <v>5.6353591160220998E-2</v>
          </cell>
          <cell r="X30">
            <v>5.744888023369036E-2</v>
          </cell>
          <cell r="Y30">
            <v>6.8208092485549127E-2</v>
          </cell>
          <cell r="Z30">
            <v>5.9477487493051692E-2</v>
          </cell>
          <cell r="AA30">
            <v>6.6518847006651879E-2</v>
          </cell>
          <cell r="AB30">
            <v>5.7971014492753624E-2</v>
          </cell>
          <cell r="AC30">
            <v>4.8068669527896998E-2</v>
          </cell>
          <cell r="AD30">
            <v>5.8526740665993948E-2</v>
          </cell>
          <cell r="AE30">
            <v>5.7157057654075548E-2</v>
          </cell>
          <cell r="AF30">
            <v>6.2027385780015057E-2</v>
          </cell>
          <cell r="AG30">
            <v>6.1467889908256884E-2</v>
          </cell>
          <cell r="AH30">
            <v>6.0836501901140684E-2</v>
          </cell>
          <cell r="AI30">
            <v>7.550644567219153E-2</v>
          </cell>
          <cell r="AJ30">
            <v>6.4792701963067981E-2</v>
          </cell>
          <cell r="AK30">
            <v>7.7403957076801311E-2</v>
          </cell>
          <cell r="AL30">
            <v>6.8494831120093413E-2</v>
          </cell>
          <cell r="AM30">
            <v>5.4636951833213515E-2</v>
          </cell>
          <cell r="AN30">
            <v>6.3900414937759331E-2</v>
          </cell>
          <cell r="AO30">
            <v>6.5367956730478155E-2</v>
          </cell>
          <cell r="AQ30">
            <v>7.1177504393673111E-2</v>
          </cell>
          <cell r="AR30">
            <v>6.7845827979623852E-2</v>
          </cell>
          <cell r="AS30">
            <v>5.9149722735674676E-2</v>
          </cell>
          <cell r="AT30">
            <v>7.8796561604584522E-2</v>
          </cell>
          <cell r="AU30">
            <v>6.8736875600003869E-2</v>
          </cell>
          <cell r="AW30">
            <v>8.185840707964602E-2</v>
          </cell>
          <cell r="AX30">
            <v>6.9348068284809702E-2</v>
          </cell>
          <cell r="AY30">
            <v>6.197222590078056E-2</v>
          </cell>
          <cell r="AZ30">
            <v>7.1663690931617383E-2</v>
          </cell>
          <cell r="BA30">
            <v>7.039160835639631E-2</v>
          </cell>
          <cell r="BC30">
            <v>7.4144505949241643E-2</v>
          </cell>
          <cell r="BD30">
            <v>6.4862647541272675E-2</v>
          </cell>
          <cell r="BE30">
            <v>5.8755543143179295E-2</v>
          </cell>
          <cell r="BF30">
            <v>6.7593205278201424E-2</v>
          </cell>
          <cell r="BG30">
            <v>6.5789038261881164E-2</v>
          </cell>
        </row>
        <row r="31">
          <cell r="L31">
            <v>65</v>
          </cell>
          <cell r="M31">
            <v>67</v>
          </cell>
          <cell r="N31">
            <v>73</v>
          </cell>
          <cell r="O31">
            <v>62</v>
          </cell>
          <cell r="P31">
            <v>267</v>
          </cell>
          <cell r="Q31">
            <v>65</v>
          </cell>
          <cell r="R31">
            <v>69</v>
          </cell>
          <cell r="S31">
            <v>75</v>
          </cell>
          <cell r="T31">
            <v>64</v>
          </cell>
          <cell r="U31">
            <v>273</v>
          </cell>
          <cell r="V31">
            <v>65</v>
          </cell>
          <cell r="W31">
            <v>71</v>
          </cell>
          <cell r="X31">
            <v>80</v>
          </cell>
          <cell r="Y31">
            <v>69</v>
          </cell>
          <cell r="Z31">
            <v>285</v>
          </cell>
          <cell r="AA31">
            <v>72</v>
          </cell>
          <cell r="AB31">
            <v>75</v>
          </cell>
          <cell r="AC31">
            <v>89</v>
          </cell>
          <cell r="AD31">
            <v>77</v>
          </cell>
          <cell r="AE31">
            <v>313</v>
          </cell>
          <cell r="AF31">
            <v>80</v>
          </cell>
          <cell r="AG31">
            <v>89</v>
          </cell>
          <cell r="AH31">
            <v>100</v>
          </cell>
          <cell r="AI31">
            <v>90</v>
          </cell>
          <cell r="AJ31">
            <v>359</v>
          </cell>
          <cell r="AK31">
            <v>89</v>
          </cell>
          <cell r="AL31">
            <v>102</v>
          </cell>
          <cell r="AM31">
            <v>109</v>
          </cell>
          <cell r="AN31">
            <v>95</v>
          </cell>
          <cell r="AO31">
            <v>395</v>
          </cell>
          <cell r="AP31">
            <v>0.10027855153203342</v>
          </cell>
          <cell r="AQ31">
            <v>90</v>
          </cell>
          <cell r="AR31">
            <v>113</v>
          </cell>
          <cell r="AS31">
            <v>126</v>
          </cell>
          <cell r="AT31">
            <v>109</v>
          </cell>
          <cell r="AU31">
            <v>438</v>
          </cell>
          <cell r="AV31">
            <v>0.10886075949367088</v>
          </cell>
          <cell r="AW31">
            <v>102</v>
          </cell>
          <cell r="AX31">
            <v>122.00649331729272</v>
          </cell>
          <cell r="AY31">
            <v>135.33213495134117</v>
          </cell>
          <cell r="AZ31">
            <v>125.26517921015179</v>
          </cell>
          <cell r="BA31">
            <v>484.60380747878571</v>
          </cell>
          <cell r="BB31">
            <v>0.10640138693786692</v>
          </cell>
          <cell r="BC31">
            <v>110.38805817009772</v>
          </cell>
          <cell r="BD31">
            <v>137.64328931795561</v>
          </cell>
          <cell r="BE31">
            <v>152.98547749070809</v>
          </cell>
          <cell r="BF31">
            <v>138.4076916868982</v>
          </cell>
          <cell r="BG31">
            <v>539.42451666565967</v>
          </cell>
          <cell r="BH31">
            <v>0.11312480079776059</v>
          </cell>
        </row>
        <row r="32">
          <cell r="L32">
            <v>9.5898495131307174E-2</v>
          </cell>
          <cell r="M32">
            <v>9.0260002694328448E-2</v>
          </cell>
          <cell r="N32">
            <v>9.2639593908629442E-2</v>
          </cell>
          <cell r="O32">
            <v>0.10214168039538715</v>
          </cell>
          <cell r="P32">
            <v>9.4845653795602294E-2</v>
          </cell>
          <cell r="Q32">
            <v>0.10140405616224649</v>
          </cell>
          <cell r="R32">
            <v>9.3622795115332433E-2</v>
          </cell>
          <cell r="S32">
            <v>8.9928057553956831E-2</v>
          </cell>
          <cell r="T32">
            <v>0.1064891846921797</v>
          </cell>
          <cell r="U32">
            <v>9.7049413437611087E-2</v>
          </cell>
          <cell r="V32">
            <v>0.10726072607260725</v>
          </cell>
          <cell r="W32">
            <v>9.7393689986282575E-2</v>
          </cell>
          <cell r="X32">
            <v>9.6153846153846159E-2</v>
          </cell>
          <cell r="Y32">
            <v>0.10117302052785923</v>
          </cell>
          <cell r="Z32">
            <v>0.10003510003510004</v>
          </cell>
          <cell r="AA32">
            <v>0.10746268656716418</v>
          </cell>
          <cell r="AB32">
            <v>9.6899224806201556E-2</v>
          </cell>
          <cell r="AC32">
            <v>9.3193717277486918E-2</v>
          </cell>
          <cell r="AD32">
            <v>9.9611901681759374E-2</v>
          </cell>
          <cell r="AE32">
            <v>9.8675914249684735E-2</v>
          </cell>
          <cell r="AF32">
            <v>0.10572495336207996</v>
          </cell>
          <cell r="AG32">
            <v>0.10056497175141244</v>
          </cell>
          <cell r="AH32">
            <v>9.2506938020351523E-2</v>
          </cell>
          <cell r="AI32">
            <v>0.1048951048951049</v>
          </cell>
          <cell r="AJ32">
            <v>0.10026027455564031</v>
          </cell>
          <cell r="AK32">
            <v>0.10442374168804615</v>
          </cell>
          <cell r="AL32">
            <v>0.1024332650541977</v>
          </cell>
          <cell r="AM32">
            <v>9.3242087254063299E-2</v>
          </cell>
          <cell r="AN32">
            <v>9.8650051921079965E-2</v>
          </cell>
          <cell r="AO32">
            <v>9.9244563697493848E-2</v>
          </cell>
          <cell r="AQ32">
            <v>0.10033444816053512</v>
          </cell>
          <cell r="AR32">
            <v>9.7753166602929292E-2</v>
          </cell>
          <cell r="AS32">
            <v>9.2647058823529416E-2</v>
          </cell>
          <cell r="AT32">
            <v>9.4E-2</v>
          </cell>
          <cell r="AU32">
            <v>9.6625331986806035E-2</v>
          </cell>
          <cell r="AW32">
            <v>9.3836246550137989E-2</v>
          </cell>
          <cell r="AX32">
            <v>8.8008062045804733E-2</v>
          </cell>
          <cell r="AY32">
            <v>8.3962338046443499E-2</v>
          </cell>
          <cell r="AZ32">
            <v>9.3283914970325232E-2</v>
          </cell>
          <cell r="BA32">
            <v>8.9279048767685901E-2</v>
          </cell>
          <cell r="BC32">
            <v>8.5666531334336965E-2</v>
          </cell>
          <cell r="BD32">
            <v>8.7880358209629805E-2</v>
          </cell>
          <cell r="BE32">
            <v>8.4611759247736965E-2</v>
          </cell>
          <cell r="BF32">
            <v>9.1097831295380474E-2</v>
          </cell>
          <cell r="BG32">
            <v>8.7253693729175741E-2</v>
          </cell>
        </row>
        <row r="33">
          <cell r="L33">
            <v>46</v>
          </cell>
          <cell r="M33">
            <v>46</v>
          </cell>
          <cell r="N33">
            <v>51</v>
          </cell>
          <cell r="O33">
            <v>45</v>
          </cell>
          <cell r="P33">
            <v>188.2</v>
          </cell>
          <cell r="Q33">
            <v>42</v>
          </cell>
          <cell r="R33">
            <v>50</v>
          </cell>
          <cell r="S33">
            <v>50</v>
          </cell>
          <cell r="T33">
            <v>37</v>
          </cell>
          <cell r="U33">
            <v>179</v>
          </cell>
          <cell r="V33">
            <v>36</v>
          </cell>
          <cell r="W33">
            <v>39</v>
          </cell>
          <cell r="X33">
            <v>45</v>
          </cell>
          <cell r="Y33">
            <v>38</v>
          </cell>
          <cell r="Z33">
            <v>158</v>
          </cell>
          <cell r="AA33">
            <v>35</v>
          </cell>
          <cell r="AB33">
            <v>38</v>
          </cell>
          <cell r="AC33">
            <v>46</v>
          </cell>
          <cell r="AD33">
            <v>39</v>
          </cell>
          <cell r="AE33">
            <v>158</v>
          </cell>
          <cell r="AF33">
            <v>38.85</v>
          </cell>
          <cell r="AG33">
            <v>43.51</v>
          </cell>
          <cell r="AH33">
            <v>54</v>
          </cell>
          <cell r="AI33">
            <v>45</v>
          </cell>
          <cell r="AJ33">
            <v>181.36</v>
          </cell>
          <cell r="AK33">
            <v>46</v>
          </cell>
          <cell r="AL33">
            <v>49</v>
          </cell>
          <cell r="AM33">
            <v>57</v>
          </cell>
          <cell r="AN33">
            <v>48.894761187555275</v>
          </cell>
          <cell r="AO33">
            <v>200.89476118755528</v>
          </cell>
          <cell r="AP33">
            <v>0.10771262233985035</v>
          </cell>
          <cell r="AQ33">
            <v>48</v>
          </cell>
          <cell r="AR33">
            <v>55</v>
          </cell>
          <cell r="AS33">
            <v>70</v>
          </cell>
          <cell r="AT33">
            <v>56</v>
          </cell>
          <cell r="AU33">
            <v>229</v>
          </cell>
          <cell r="AV33">
            <v>0.13990030723700994</v>
          </cell>
          <cell r="AW33">
            <v>57</v>
          </cell>
          <cell r="AX33">
            <v>68.710000000000008</v>
          </cell>
          <cell r="AY33">
            <v>80.08</v>
          </cell>
          <cell r="AZ33">
            <v>62.832000000000008</v>
          </cell>
          <cell r="BA33">
            <v>268.62200000000001</v>
          </cell>
          <cell r="BB33">
            <v>0.17302183406113544</v>
          </cell>
          <cell r="BC33">
            <v>64.924134776126152</v>
          </cell>
          <cell r="BD33">
            <v>75.849760807339791</v>
          </cell>
          <cell r="BE33">
            <v>88.38829602721691</v>
          </cell>
          <cell r="BF33">
            <v>69.775904435541705</v>
          </cell>
          <cell r="BG33">
            <v>298.93809604622459</v>
          </cell>
          <cell r="BH33">
            <v>0.11285783013388542</v>
          </cell>
        </row>
        <row r="34">
          <cell r="L34">
            <v>6.7866627323694306E-2</v>
          </cell>
          <cell r="M34">
            <v>6.1969554088643408E-2</v>
          </cell>
          <cell r="N34">
            <v>6.4720812182741116E-2</v>
          </cell>
          <cell r="O34">
            <v>7.4135090609555185E-2</v>
          </cell>
          <cell r="P34">
            <v>6.6853752975027533E-2</v>
          </cell>
          <cell r="Q34">
            <v>6.5522620904836196E-2</v>
          </cell>
          <cell r="R34">
            <v>6.7842605156037988E-2</v>
          </cell>
          <cell r="S34">
            <v>5.9952038369304558E-2</v>
          </cell>
          <cell r="T34">
            <v>6.156405990016639E-2</v>
          </cell>
          <cell r="U34">
            <v>6.363313188766441E-2</v>
          </cell>
          <cell r="V34">
            <v>5.9405940594059403E-2</v>
          </cell>
          <cell r="W34">
            <v>5.3497942386831275E-2</v>
          </cell>
          <cell r="X34">
            <v>5.4086538461538464E-2</v>
          </cell>
          <cell r="Y34">
            <v>5.5718475073313782E-2</v>
          </cell>
          <cell r="Z34">
            <v>5.5458055458055461E-2</v>
          </cell>
          <cell r="AA34">
            <v>5.2238805970149252E-2</v>
          </cell>
          <cell r="AB34">
            <v>4.909560723514212E-2</v>
          </cell>
          <cell r="AC34">
            <v>4.8167539267015703E-2</v>
          </cell>
          <cell r="AD34">
            <v>5.0452781371280724E-2</v>
          </cell>
          <cell r="AE34">
            <v>4.9810844892812109E-2</v>
          </cell>
          <cell r="AF34">
            <v>5.1342680476460081E-2</v>
          </cell>
          <cell r="AG34">
            <v>4.91638418079096E-2</v>
          </cell>
          <cell r="AH34">
            <v>4.9953746530989822E-2</v>
          </cell>
          <cell r="AI34">
            <v>5.2447552447552448E-2</v>
          </cell>
          <cell r="AJ34">
            <v>5.0649591625100077E-2</v>
          </cell>
          <cell r="AK34">
            <v>5.3971821546630598E-2</v>
          </cell>
          <cell r="AL34">
            <v>4.9208137133879282E-2</v>
          </cell>
          <cell r="AM34">
            <v>4.875962360992301E-2</v>
          </cell>
          <cell r="AN34">
            <v>5.0773376103380348E-2</v>
          </cell>
          <cell r="AO34">
            <v>5.0475222590306699E-2</v>
          </cell>
          <cell r="AQ34">
            <v>5.3511705685618728E-2</v>
          </cell>
          <cell r="AR34">
            <v>4.7578974895231073E-2</v>
          </cell>
          <cell r="AS34">
            <v>5.1470588235294115E-2</v>
          </cell>
          <cell r="AT34">
            <v>0.05</v>
          </cell>
          <cell r="AU34">
            <v>5.0518723801320962E-2</v>
          </cell>
          <cell r="AW34">
            <v>5.2437902483900643E-2</v>
          </cell>
          <cell r="AX34">
            <v>4.9563214045019691E-2</v>
          </cell>
          <cell r="AY34">
            <v>4.9682982043966942E-2</v>
          </cell>
          <cell r="AZ34">
            <v>4.6790456712494516E-2</v>
          </cell>
          <cell r="BA34">
            <v>4.9488502293955232E-2</v>
          </cell>
          <cell r="BC34">
            <v>5.0384303504854407E-2</v>
          </cell>
          <cell r="BD34">
            <v>4.8427381987842522E-2</v>
          </cell>
          <cell r="BE34">
            <v>4.8884961804474658E-2</v>
          </cell>
          <cell r="BF34">
            <v>4.5925435886402216E-2</v>
          </cell>
          <cell r="BG34">
            <v>4.8354222454755368E-2</v>
          </cell>
        </row>
        <row r="35">
          <cell r="AF35">
            <v>26</v>
          </cell>
          <cell r="AG35">
            <v>25</v>
          </cell>
          <cell r="AH35">
            <v>20.6</v>
          </cell>
          <cell r="AI35">
            <v>25.4</v>
          </cell>
          <cell r="AJ35">
            <v>97</v>
          </cell>
          <cell r="AK35">
            <v>14</v>
          </cell>
          <cell r="AL35">
            <v>19</v>
          </cell>
          <cell r="AM35">
            <v>20</v>
          </cell>
          <cell r="AN35">
            <v>31</v>
          </cell>
          <cell r="AO35">
            <v>84</v>
          </cell>
          <cell r="AP35">
            <v>-0.13402061855670103</v>
          </cell>
          <cell r="AQ35">
            <v>20</v>
          </cell>
          <cell r="AR35">
            <v>29</v>
          </cell>
          <cell r="AS35">
            <v>29</v>
          </cell>
          <cell r="AT35">
            <v>27</v>
          </cell>
          <cell r="AU35">
            <v>105</v>
          </cell>
          <cell r="AV35">
            <v>0.25</v>
          </cell>
          <cell r="AW35">
            <v>30</v>
          </cell>
          <cell r="AX35">
            <v>24.65</v>
          </cell>
          <cell r="AY35">
            <v>24.65</v>
          </cell>
          <cell r="AZ35">
            <v>22.95</v>
          </cell>
          <cell r="BA35">
            <v>102.25</v>
          </cell>
          <cell r="BB35">
            <v>-2.6190476190476191E-2</v>
          </cell>
          <cell r="BC35">
            <v>30</v>
          </cell>
          <cell r="BD35">
            <v>24.65</v>
          </cell>
          <cell r="BE35">
            <v>24.65</v>
          </cell>
          <cell r="BF35">
            <v>22.95</v>
          </cell>
          <cell r="BG35">
            <v>102.25</v>
          </cell>
          <cell r="BH35">
            <v>0</v>
          </cell>
        </row>
        <row r="36">
          <cell r="AF36">
            <v>0.14942528735632185</v>
          </cell>
          <cell r="AG36">
            <v>0.18115942028985507</v>
          </cell>
          <cell r="AH36">
            <v>0.13552631578947369</v>
          </cell>
          <cell r="AI36">
            <v>0.18273381294964028</v>
          </cell>
          <cell r="AJ36">
            <v>0.16086235489220563</v>
          </cell>
          <cell r="AK36">
            <v>0.10144927536231885</v>
          </cell>
          <cell r="AL36">
            <v>0.14285714285714285</v>
          </cell>
          <cell r="AM36">
            <v>0.145985401459854</v>
          </cell>
          <cell r="AN36">
            <v>0.21379310344827587</v>
          </cell>
          <cell r="AO36">
            <v>0.15189873417721519</v>
          </cell>
          <cell r="AQ36">
            <v>0.13071895424836602</v>
          </cell>
          <cell r="AR36">
            <v>0.17365269461077845</v>
          </cell>
          <cell r="AS36">
            <v>0.18012422360248448</v>
          </cell>
          <cell r="AT36">
            <v>0.15789473684210525</v>
          </cell>
          <cell r="AU36">
            <v>0.16104294478527606</v>
          </cell>
          <cell r="AW36">
            <v>0.16949152542372881</v>
          </cell>
          <cell r="AX36">
            <v>0.14017548947688668</v>
          </cell>
          <cell r="AY36">
            <v>0.14539942076173962</v>
          </cell>
          <cell r="AZ36">
            <v>0.12745539061328534</v>
          </cell>
          <cell r="BA36">
            <v>0.1455625833692791</v>
          </cell>
          <cell r="BC36">
            <v>0.16096061293801406</v>
          </cell>
          <cell r="BD36">
            <v>0.13312012296000636</v>
          </cell>
          <cell r="BE36">
            <v>0.13808112133118672</v>
          </cell>
          <cell r="BF36">
            <v>0.12104025699267366</v>
          </cell>
          <cell r="BG36">
            <v>0.13823607157576365</v>
          </cell>
        </row>
        <row r="37">
          <cell r="B37">
            <v>428</v>
          </cell>
          <cell r="C37">
            <v>423</v>
          </cell>
          <cell r="D37">
            <v>444</v>
          </cell>
          <cell r="E37">
            <v>429</v>
          </cell>
          <cell r="F37">
            <v>1724</v>
          </cell>
          <cell r="G37">
            <v>477</v>
          </cell>
          <cell r="H37">
            <v>443</v>
          </cell>
          <cell r="I37">
            <v>486</v>
          </cell>
          <cell r="J37">
            <v>446</v>
          </cell>
          <cell r="K37">
            <v>1852</v>
          </cell>
          <cell r="L37">
            <v>252</v>
          </cell>
          <cell r="M37">
            <v>225</v>
          </cell>
          <cell r="N37">
            <v>198</v>
          </cell>
          <cell r="O37">
            <v>182</v>
          </cell>
          <cell r="P37">
            <v>856.5</v>
          </cell>
          <cell r="Q37">
            <v>264</v>
          </cell>
          <cell r="R37">
            <v>234</v>
          </cell>
          <cell r="S37">
            <v>237</v>
          </cell>
          <cell r="T37">
            <v>158</v>
          </cell>
          <cell r="U37">
            <v>893</v>
          </cell>
          <cell r="V37">
            <v>225</v>
          </cell>
          <cell r="W37">
            <v>207</v>
          </cell>
          <cell r="X37">
            <v>222</v>
          </cell>
          <cell r="Y37">
            <v>199</v>
          </cell>
          <cell r="Z37">
            <v>853</v>
          </cell>
          <cell r="AA37">
            <v>230</v>
          </cell>
          <cell r="AB37">
            <v>208</v>
          </cell>
          <cell r="AC37">
            <v>241</v>
          </cell>
          <cell r="AD37">
            <v>227</v>
          </cell>
          <cell r="AE37">
            <v>906</v>
          </cell>
          <cell r="AF37">
            <v>247</v>
          </cell>
          <cell r="AG37">
            <v>229</v>
          </cell>
          <cell r="AH37">
            <v>251</v>
          </cell>
          <cell r="AI37">
            <v>213</v>
          </cell>
          <cell r="AJ37">
            <v>940</v>
          </cell>
          <cell r="AK37">
            <v>259</v>
          </cell>
          <cell r="AL37">
            <v>262</v>
          </cell>
          <cell r="AM37">
            <v>250</v>
          </cell>
          <cell r="AN37">
            <v>256</v>
          </cell>
          <cell r="AO37">
            <v>1027</v>
          </cell>
          <cell r="AP37">
            <v>9.2553191489361697E-2</v>
          </cell>
          <cell r="AQ37">
            <v>297</v>
          </cell>
          <cell r="AR37">
            <v>283</v>
          </cell>
          <cell r="AS37">
            <v>294</v>
          </cell>
          <cell r="AT37">
            <v>340</v>
          </cell>
          <cell r="AU37">
            <v>1214</v>
          </cell>
          <cell r="AV37">
            <v>0.18208373904576436</v>
          </cell>
          <cell r="AW37">
            <v>282</v>
          </cell>
          <cell r="AX37">
            <v>327.48760000000004</v>
          </cell>
          <cell r="AY37">
            <v>336.98280000000005</v>
          </cell>
          <cell r="AZ37">
            <v>356.87022900763361</v>
          </cell>
          <cell r="BA37">
            <v>1303.3406290076337</v>
          </cell>
          <cell r="BB37">
            <v>7.3591951406617506E-2</v>
          </cell>
          <cell r="BC37">
            <v>317.89702968661271</v>
          </cell>
          <cell r="BD37">
            <v>367.33751098645877</v>
          </cell>
          <cell r="BE37">
            <v>377.51421809430093</v>
          </cell>
          <cell r="BF37">
            <v>399.39654094650234</v>
          </cell>
          <cell r="BG37">
            <v>1462.1452997138749</v>
          </cell>
          <cell r="BH37">
            <v>0.1218443338386186</v>
          </cell>
        </row>
        <row r="38">
          <cell r="B38">
            <v>0.51628468033775632</v>
          </cell>
          <cell r="C38">
            <v>0.45435016111707843</v>
          </cell>
          <cell r="D38">
            <v>0.42569511025886864</v>
          </cell>
          <cell r="E38">
            <v>0.50649350649350644</v>
          </cell>
          <cell r="F38">
            <v>0.4723287671232877</v>
          </cell>
          <cell r="G38">
            <v>0.51679306608884079</v>
          </cell>
          <cell r="H38">
            <v>0.45158002038735984</v>
          </cell>
          <cell r="I38">
            <v>0.43705035971223022</v>
          </cell>
          <cell r="J38">
            <v>0.48320693391115926</v>
          </cell>
          <cell r="K38">
            <v>0.47017009393247017</v>
          </cell>
          <cell r="L38">
            <v>0.28965517241379313</v>
          </cell>
          <cell r="M38">
            <v>0.24815264144700563</v>
          </cell>
          <cell r="N38">
            <v>0.20624999999999999</v>
          </cell>
          <cell r="O38">
            <v>0.24331550802139038</v>
          </cell>
          <cell r="P38">
            <v>0.2457887336069102</v>
          </cell>
          <cell r="Q38">
            <v>0.31922611850060462</v>
          </cell>
          <cell r="R38">
            <v>0.2579933847850055</v>
          </cell>
          <cell r="S38">
            <v>0.23605577689243029</v>
          </cell>
          <cell r="T38">
            <v>0.20707732634338138</v>
          </cell>
          <cell r="U38">
            <v>0.25506998000571263</v>
          </cell>
          <cell r="V38">
            <v>0.2808988764044944</v>
          </cell>
          <cell r="W38">
            <v>0.22872928176795579</v>
          </cell>
          <cell r="X38">
            <v>0.21616358325219084</v>
          </cell>
          <cell r="Y38">
            <v>0.23005780346820809</v>
          </cell>
          <cell r="Z38">
            <v>0.23707615341856586</v>
          </cell>
          <cell r="AA38">
            <v>0.25498891352549891</v>
          </cell>
          <cell r="AB38">
            <v>0.21532091097308489</v>
          </cell>
          <cell r="AC38">
            <v>0.20686695278969958</v>
          </cell>
          <cell r="AD38">
            <v>0.22906155398587286</v>
          </cell>
          <cell r="AE38">
            <v>0.22514910536779323</v>
          </cell>
          <cell r="AF38">
            <v>0.24318673472482091</v>
          </cell>
          <cell r="AG38">
            <v>0.21009174311926607</v>
          </cell>
          <cell r="AH38">
            <v>0.19087452471482891</v>
          </cell>
          <cell r="AI38">
            <v>0.19613259668508287</v>
          </cell>
          <cell r="AJ38">
            <v>0.2085792460454928</v>
          </cell>
          <cell r="AK38">
            <v>0.24153764919146434</v>
          </cell>
          <cell r="AL38">
            <v>0.21621259943933102</v>
          </cell>
          <cell r="AM38">
            <v>0.17972681524083392</v>
          </cell>
          <cell r="AN38">
            <v>0.21244813278008298</v>
          </cell>
          <cell r="AO38">
            <v>0.21044793593166478</v>
          </cell>
          <cell r="AQ38">
            <v>0.26098418277680141</v>
          </cell>
          <cell r="AR38">
            <v>0.20000384706493282</v>
          </cell>
          <cell r="AS38">
            <v>0.18114602587800369</v>
          </cell>
          <cell r="AT38">
            <v>0.24355300859598855</v>
          </cell>
          <cell r="AU38">
            <v>0.21787615399061278</v>
          </cell>
          <cell r="AW38">
            <v>0.20796460176991149</v>
          </cell>
          <cell r="AX38">
            <v>0.19748376041068216</v>
          </cell>
          <cell r="AY38">
            <v>0.17849208723314153</v>
          </cell>
          <cell r="AZ38">
            <v>0.21858664781451773</v>
          </cell>
          <cell r="BA38">
            <v>0.19944400676540122</v>
          </cell>
          <cell r="BC38">
            <v>0.20145571118671202</v>
          </cell>
          <cell r="BD38">
            <v>0.19830614651521478</v>
          </cell>
          <cell r="BE38">
            <v>0.17989499536417922</v>
          </cell>
          <cell r="BF38">
            <v>0.21894965433577057</v>
          </cell>
          <cell r="BG38">
            <v>0.19884885388590351</v>
          </cell>
        </row>
        <row r="39">
          <cell r="B39">
            <v>857</v>
          </cell>
          <cell r="C39">
            <v>871</v>
          </cell>
          <cell r="D39">
            <v>919</v>
          </cell>
          <cell r="E39">
            <v>884</v>
          </cell>
          <cell r="F39">
            <v>3531</v>
          </cell>
          <cell r="G39">
            <v>963</v>
          </cell>
          <cell r="H39">
            <v>924</v>
          </cell>
          <cell r="I39">
            <v>999</v>
          </cell>
          <cell r="J39">
            <v>1003</v>
          </cell>
          <cell r="K39">
            <v>3889</v>
          </cell>
          <cell r="L39">
            <v>973.90000000000009</v>
          </cell>
          <cell r="M39">
            <v>913.1</v>
          </cell>
          <cell r="N39">
            <v>912.9</v>
          </cell>
          <cell r="O39">
            <v>850</v>
          </cell>
          <cell r="P39">
            <v>3648.7</v>
          </cell>
          <cell r="Q39">
            <v>928</v>
          </cell>
          <cell r="R39">
            <v>942</v>
          </cell>
          <cell r="S39">
            <v>965</v>
          </cell>
          <cell r="T39">
            <v>811</v>
          </cell>
          <cell r="U39">
            <v>3646</v>
          </cell>
          <cell r="V39">
            <v>880</v>
          </cell>
          <cell r="W39">
            <v>838</v>
          </cell>
          <cell r="X39">
            <v>933</v>
          </cell>
          <cell r="Y39">
            <v>870</v>
          </cell>
          <cell r="Z39">
            <v>3521</v>
          </cell>
          <cell r="AA39">
            <v>914</v>
          </cell>
          <cell r="AB39">
            <v>905</v>
          </cell>
          <cell r="AC39">
            <v>999</v>
          </cell>
          <cell r="AD39">
            <v>962</v>
          </cell>
          <cell r="AE39">
            <v>3780</v>
          </cell>
          <cell r="AF39">
            <v>1022.8068000000001</v>
          </cell>
          <cell r="AG39">
            <v>1043.51</v>
          </cell>
          <cell r="AH39">
            <v>1124.5999999999999</v>
          </cell>
          <cell r="AI39">
            <v>1040.4000000000001</v>
          </cell>
          <cell r="AJ39">
            <v>4231.3168000000005</v>
          </cell>
          <cell r="AK39">
            <v>1112</v>
          </cell>
          <cell r="AL39">
            <v>1175</v>
          </cell>
          <cell r="AM39">
            <v>1183</v>
          </cell>
          <cell r="AN39">
            <v>1195.0857941275378</v>
          </cell>
          <cell r="AO39">
            <v>4665.0857941275381</v>
          </cell>
          <cell r="AP39">
            <v>0.10251394887935063</v>
          </cell>
          <cell r="AQ39">
            <v>1205</v>
          </cell>
          <cell r="AR39">
            <v>1279.6311440505981</v>
          </cell>
          <cell r="AS39">
            <v>1339</v>
          </cell>
          <cell r="AT39">
            <v>1337</v>
          </cell>
          <cell r="AU39">
            <v>5160.6311440505979</v>
          </cell>
          <cell r="AV39">
            <v>0.10622427363433655</v>
          </cell>
          <cell r="AW39">
            <v>1352</v>
          </cell>
          <cell r="AX39">
            <v>1454.943431309187</v>
          </cell>
          <cell r="AY39">
            <v>1544.037740240401</v>
          </cell>
          <cell r="AZ39">
            <v>1528.6748335192765</v>
          </cell>
          <cell r="BA39">
            <v>5879.6560050688649</v>
          </cell>
          <cell r="BB39">
            <v>0.13932886132487698</v>
          </cell>
          <cell r="BC39">
            <v>1514.640975557108</v>
          </cell>
          <cell r="BD39">
            <v>1611.1373613386227</v>
          </cell>
          <cell r="BE39">
            <v>1715.8172146608986</v>
          </cell>
          <cell r="BF39">
            <v>1681.4151911833094</v>
          </cell>
          <cell r="BG39">
            <v>6523.0107427399389</v>
          </cell>
          <cell r="BH39">
            <v>0.10942047240798379</v>
          </cell>
        </row>
        <row r="40">
          <cell r="B40">
            <v>1.0337756332931243</v>
          </cell>
          <cell r="C40">
            <v>0.93555316863587545</v>
          </cell>
          <cell r="D40">
            <v>0.88111217641418982</v>
          </cell>
          <cell r="E40">
            <v>1.0436835891381346</v>
          </cell>
          <cell r="F40">
            <v>0.96739726027397255</v>
          </cell>
          <cell r="G40">
            <v>1.0433369447453955</v>
          </cell>
          <cell r="H40">
            <v>0.94189602446483178</v>
          </cell>
          <cell r="I40">
            <v>0.89838129496402874</v>
          </cell>
          <cell r="J40">
            <v>1.0866738894907908</v>
          </cell>
          <cell r="K40">
            <v>0.98730642294998727</v>
          </cell>
          <cell r="L40">
            <v>1.1194252873563222</v>
          </cell>
          <cell r="M40">
            <v>1.0070585640233816</v>
          </cell>
          <cell r="N40">
            <v>0.95093749999999999</v>
          </cell>
          <cell r="O40">
            <v>1.1363636363636365</v>
          </cell>
          <cell r="P40">
            <v>1.0470628748529285</v>
          </cell>
          <cell r="Q40">
            <v>1.1221281741233373</v>
          </cell>
          <cell r="R40">
            <v>1.0385887541345094</v>
          </cell>
          <cell r="S40">
            <v>0.96115537848605581</v>
          </cell>
          <cell r="T40">
            <v>1.0629095674967235</v>
          </cell>
          <cell r="U40">
            <v>1.0414167380748358</v>
          </cell>
          <cell r="V40">
            <v>1.0986267166042447</v>
          </cell>
          <cell r="W40">
            <v>0.92596685082872932</v>
          </cell>
          <cell r="X40">
            <v>0.90847127555988316</v>
          </cell>
          <cell r="Y40">
            <v>1.0057803468208093</v>
          </cell>
          <cell r="Z40">
            <v>0.97859922178988323</v>
          </cell>
          <cell r="AA40">
            <v>1.0133037694013303</v>
          </cell>
          <cell r="AB40">
            <v>0.93685300207039335</v>
          </cell>
          <cell r="AC40">
            <v>0.85751072961373387</v>
          </cell>
          <cell r="AD40">
            <v>0.97073662966700303</v>
          </cell>
          <cell r="AE40">
            <v>0.93936381709741545</v>
          </cell>
          <cell r="AF40">
            <v>1.0070163803495669</v>
          </cell>
          <cell r="AG40">
            <v>0.95734862385321096</v>
          </cell>
          <cell r="AH40">
            <v>0.85520912547528505</v>
          </cell>
          <cell r="AI40">
            <v>0.95801104972375695</v>
          </cell>
          <cell r="AJ40">
            <v>0.93889879566343337</v>
          </cell>
          <cell r="AK40">
            <v>1.0370265092699165</v>
          </cell>
          <cell r="AL40">
            <v>0.96965574176035862</v>
          </cell>
          <cell r="AM40">
            <v>0.85046728971962615</v>
          </cell>
          <cell r="AN40">
            <v>0.99177244325936753</v>
          </cell>
          <cell r="AO40">
            <v>0.95594710449685649</v>
          </cell>
          <cell r="AQ40">
            <v>1.0588752196836555</v>
          </cell>
          <cell r="AR40">
            <v>0.90435035913152251</v>
          </cell>
          <cell r="AS40">
            <v>0.82501540357362912</v>
          </cell>
          <cell r="AT40">
            <v>0.95773638968481378</v>
          </cell>
          <cell r="AU40">
            <v>0.92617666048593095</v>
          </cell>
          <cell r="AW40">
            <v>0.99705014749262533</v>
          </cell>
          <cell r="AX40">
            <v>0.87736970804317238</v>
          </cell>
          <cell r="AY40">
            <v>0.81784150117528942</v>
          </cell>
          <cell r="AZ40">
            <v>0.93632889576296663</v>
          </cell>
          <cell r="BA40">
            <v>0.89973574517204624</v>
          </cell>
          <cell r="BC40">
            <v>0.9598487762663177</v>
          </cell>
          <cell r="BD40">
            <v>0.86976807997572336</v>
          </cell>
          <cell r="BE40">
            <v>0.81762994632455932</v>
          </cell>
          <cell r="BF40">
            <v>0.92175378893381765</v>
          </cell>
          <cell r="BG40">
            <v>0.88711649268584958</v>
          </cell>
        </row>
        <row r="41">
          <cell r="B41" t="str">
            <v xml:space="preserve"> </v>
          </cell>
          <cell r="C41" t="str">
            <v xml:space="preserve"> 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T41" t="str">
            <v xml:space="preserve"> </v>
          </cell>
          <cell r="V41" t="str">
            <v xml:space="preserve"> </v>
          </cell>
          <cell r="W41" t="str">
            <v xml:space="preserve"> </v>
          </cell>
          <cell r="X41" t="str">
            <v xml:space="preserve"> 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 t="str">
            <v xml:space="preserve"> </v>
          </cell>
          <cell r="AC41" t="str">
            <v xml:space="preserve"> 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  <cell r="AG41" t="str">
            <v xml:space="preserve"> </v>
          </cell>
          <cell r="AH41" t="str">
            <v xml:space="preserve"> </v>
          </cell>
          <cell r="AI41" t="str">
            <v xml:space="preserve"> </v>
          </cell>
          <cell r="AJ41" t="str">
            <v xml:space="preserve"> </v>
          </cell>
          <cell r="AQ41">
            <v>-27.296600000000126</v>
          </cell>
          <cell r="AR41">
            <v>98.571368488538837</v>
          </cell>
          <cell r="AS41">
            <v>76</v>
          </cell>
          <cell r="AT41">
            <v>49.085794127537838</v>
          </cell>
          <cell r="AX41">
            <v>68.016348602274547</v>
          </cell>
          <cell r="AY41">
            <v>59.904774319598801</v>
          </cell>
          <cell r="AZ41">
            <v>44.951095720723515</v>
          </cell>
          <cell r="BC41">
            <v>59.35861459589205</v>
          </cell>
          <cell r="BD41">
            <v>37.880472701631561</v>
          </cell>
          <cell r="BE41">
            <v>38.803416520981955</v>
          </cell>
          <cell r="BF41">
            <v>38.781561870403493</v>
          </cell>
        </row>
        <row r="42">
          <cell r="B42">
            <v>-28</v>
          </cell>
          <cell r="C42">
            <v>60</v>
          </cell>
          <cell r="D42">
            <v>124</v>
          </cell>
          <cell r="E42">
            <v>-37</v>
          </cell>
          <cell r="F42">
            <v>119</v>
          </cell>
          <cell r="G42">
            <v>-40</v>
          </cell>
          <cell r="H42">
            <v>57</v>
          </cell>
          <cell r="I42">
            <v>113</v>
          </cell>
          <cell r="J42">
            <v>-80</v>
          </cell>
          <cell r="K42">
            <v>50</v>
          </cell>
          <cell r="L42">
            <v>-103.9000000000002</v>
          </cell>
          <cell r="M42">
            <v>-6.4000000000000909</v>
          </cell>
          <cell r="N42">
            <v>47.100000000000023</v>
          </cell>
          <cell r="O42">
            <v>-102</v>
          </cell>
          <cell r="P42">
            <v>-163.99999999999955</v>
          </cell>
          <cell r="Q42">
            <v>-101</v>
          </cell>
          <cell r="R42">
            <v>-35</v>
          </cell>
          <cell r="S42">
            <v>39</v>
          </cell>
          <cell r="T42">
            <v>-48</v>
          </cell>
          <cell r="U42">
            <v>-145</v>
          </cell>
          <cell r="V42">
            <v>-79</v>
          </cell>
          <cell r="W42">
            <v>67</v>
          </cell>
          <cell r="X42">
            <v>94</v>
          </cell>
          <cell r="Y42">
            <v>-5</v>
          </cell>
          <cell r="Z42">
            <v>77</v>
          </cell>
          <cell r="AA42">
            <v>-12</v>
          </cell>
          <cell r="AB42">
            <v>61</v>
          </cell>
          <cell r="AC42">
            <v>166</v>
          </cell>
          <cell r="AD42">
            <v>29</v>
          </cell>
          <cell r="AE42">
            <v>244</v>
          </cell>
          <cell r="AF42">
            <v>-7.1264000000001033</v>
          </cell>
          <cell r="AG42">
            <v>46.490000000000009</v>
          </cell>
          <cell r="AH42">
            <v>190.40000000000009</v>
          </cell>
          <cell r="AI42">
            <v>45.599999999999909</v>
          </cell>
          <cell r="AJ42">
            <v>275.36359999999968</v>
          </cell>
          <cell r="AK42">
            <v>-39.703399999999874</v>
          </cell>
          <cell r="AL42">
            <v>36.770269999999982</v>
          </cell>
          <cell r="AM42">
            <v>208</v>
          </cell>
          <cell r="AN42">
            <v>9.914205872462162</v>
          </cell>
          <cell r="AO42">
            <v>214.9810758724625</v>
          </cell>
          <cell r="AP42">
            <v>-0.21928288316806308</v>
          </cell>
          <cell r="AQ42">
            <v>-67</v>
          </cell>
          <cell r="AR42">
            <v>135.34163848853882</v>
          </cell>
          <cell r="AS42">
            <v>284</v>
          </cell>
          <cell r="AT42">
            <v>59</v>
          </cell>
          <cell r="AU42">
            <v>411.34163848853859</v>
          </cell>
          <cell r="AV42">
            <v>0.91338533784511799</v>
          </cell>
          <cell r="AW42">
            <v>4</v>
          </cell>
          <cell r="AX42">
            <v>203.35798709081337</v>
          </cell>
          <cell r="AY42">
            <v>343.9047743195988</v>
          </cell>
          <cell r="AZ42">
            <v>103.95109572072352</v>
          </cell>
          <cell r="BA42">
            <v>655.21385713113614</v>
          </cell>
          <cell r="BB42">
            <v>0.59287024658796528</v>
          </cell>
          <cell r="BC42">
            <v>63.35861459589205</v>
          </cell>
          <cell r="BD42">
            <v>241.23845979244493</v>
          </cell>
          <cell r="BE42">
            <v>382.70819084058076</v>
          </cell>
          <cell r="BF42">
            <v>142.73265759112701</v>
          </cell>
          <cell r="BG42">
            <v>830.03792282004451</v>
          </cell>
          <cell r="BH42">
            <v>0.26681985398535102</v>
          </cell>
        </row>
        <row r="43">
          <cell r="B43">
            <v>-3.3775633293124246E-2</v>
          </cell>
          <cell r="C43">
            <v>6.4446831364124602E-2</v>
          </cell>
          <cell r="D43">
            <v>0.11888782358581017</v>
          </cell>
          <cell r="E43">
            <v>-4.3683589138134596E-2</v>
          </cell>
          <cell r="F43">
            <v>3.2602739726027397E-2</v>
          </cell>
          <cell r="G43">
            <v>-4.3336944745395449E-2</v>
          </cell>
          <cell r="H43">
            <v>5.8103975535168197E-2</v>
          </cell>
          <cell r="I43">
            <v>0.10161870503597123</v>
          </cell>
          <cell r="J43">
            <v>-8.6673889490790898E-2</v>
          </cell>
          <cell r="K43">
            <v>1.2693577050012693E-2</v>
          </cell>
          <cell r="L43">
            <v>-0.11942528735632209</v>
          </cell>
          <cell r="M43">
            <v>-7.0585640233815942E-3</v>
          </cell>
          <cell r="N43">
            <v>4.9062500000000023E-2</v>
          </cell>
          <cell r="O43">
            <v>-0.13636363636363635</v>
          </cell>
          <cell r="P43">
            <v>-4.7062874852928385E-2</v>
          </cell>
          <cell r="Q43">
            <v>-0.12212817412333736</v>
          </cell>
          <cell r="R43">
            <v>-3.8588754134509372E-2</v>
          </cell>
          <cell r="S43">
            <v>3.8844621513944223E-2</v>
          </cell>
          <cell r="T43">
            <v>-6.2909567496723454E-2</v>
          </cell>
          <cell r="U43">
            <v>-4.1416738074835764E-2</v>
          </cell>
          <cell r="V43">
            <v>-9.8626716604244699E-2</v>
          </cell>
          <cell r="W43">
            <v>7.4033149171270712E-2</v>
          </cell>
          <cell r="X43">
            <v>9.1528724440116851E-2</v>
          </cell>
          <cell r="Y43">
            <v>-5.7803468208092483E-3</v>
          </cell>
          <cell r="Z43">
            <v>2.1400778210116732E-2</v>
          </cell>
          <cell r="AA43">
            <v>-1.3303769401330377E-2</v>
          </cell>
          <cell r="AB43">
            <v>6.3146997929606624E-2</v>
          </cell>
          <cell r="AC43">
            <v>0.1424892703862661</v>
          </cell>
          <cell r="AD43">
            <v>2.9263370332996974E-2</v>
          </cell>
          <cell r="AE43">
            <v>6.063618290258449E-2</v>
          </cell>
          <cell r="AF43">
            <v>-7.0163803495667566E-3</v>
          </cell>
          <cell r="AG43">
            <v>4.2651376146789002E-2</v>
          </cell>
          <cell r="AH43">
            <v>0.1447908745247149</v>
          </cell>
          <cell r="AI43">
            <v>4.1988950276243012E-2</v>
          </cell>
          <cell r="AJ43">
            <v>6.1101204336566593E-2</v>
          </cell>
          <cell r="AK43">
            <v>-3.7026509269916429E-2</v>
          </cell>
          <cell r="AL43">
            <v>3.0344258239641399E-2</v>
          </cell>
          <cell r="AM43">
            <v>0.14953271028037382</v>
          </cell>
          <cell r="AN43">
            <v>8.2275567406325002E-3</v>
          </cell>
          <cell r="AO43">
            <v>4.405289550314348E-2</v>
          </cell>
          <cell r="AQ43">
            <v>-5.8875219683655534E-2</v>
          </cell>
          <cell r="AR43">
            <v>9.5649640868477548E-2</v>
          </cell>
          <cell r="AS43">
            <v>0.17498459642637093</v>
          </cell>
          <cell r="AT43">
            <v>4.2263610315186245E-2</v>
          </cell>
          <cell r="AU43">
            <v>7.3823339514069025E-2</v>
          </cell>
          <cell r="AW43">
            <v>2.9498525073746312E-3</v>
          </cell>
          <cell r="AX43">
            <v>0.12263029195682761</v>
          </cell>
          <cell r="AY43">
            <v>0.18215849882471055</v>
          </cell>
          <cell r="AZ43">
            <v>6.3671104237033371E-2</v>
          </cell>
          <cell r="BA43">
            <v>0.10026425482795379</v>
          </cell>
          <cell r="BC43">
            <v>4.0151223733682281E-2</v>
          </cell>
          <cell r="BD43">
            <v>0.13023192002427661</v>
          </cell>
          <cell r="BE43">
            <v>0.18237005367544071</v>
          </cell>
          <cell r="BF43">
            <v>7.8246211066182333E-2</v>
          </cell>
          <cell r="BG43">
            <v>0.11288350731415044</v>
          </cell>
        </row>
        <row r="44">
          <cell r="B44">
            <v>0</v>
          </cell>
          <cell r="C44">
            <v>0</v>
          </cell>
          <cell r="D44">
            <v>-5</v>
          </cell>
          <cell r="E44">
            <v>-11</v>
          </cell>
          <cell r="F44">
            <v>-16</v>
          </cell>
          <cell r="G44">
            <v>-1</v>
          </cell>
          <cell r="H44">
            <v>-2</v>
          </cell>
          <cell r="I44">
            <v>-23</v>
          </cell>
          <cell r="J44">
            <v>-35</v>
          </cell>
          <cell r="K44">
            <v>-61</v>
          </cell>
          <cell r="L44">
            <v>-35.9</v>
          </cell>
          <cell r="M44">
            <v>0</v>
          </cell>
          <cell r="N44">
            <v>0</v>
          </cell>
          <cell r="O44">
            <v>0</v>
          </cell>
          <cell r="P44">
            <v>-35.9</v>
          </cell>
          <cell r="Q44">
            <v>-21</v>
          </cell>
          <cell r="R44">
            <v>-31</v>
          </cell>
          <cell r="S44">
            <v>0</v>
          </cell>
          <cell r="T44">
            <v>0</v>
          </cell>
          <cell r="U44">
            <v>-52</v>
          </cell>
          <cell r="V44">
            <v>-64</v>
          </cell>
          <cell r="W44">
            <v>0</v>
          </cell>
          <cell r="X44">
            <v>0</v>
          </cell>
          <cell r="Y44">
            <v>-12</v>
          </cell>
          <cell r="Z44">
            <v>-76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</row>
        <row r="45">
          <cell r="AX45">
            <v>68.016348602274547</v>
          </cell>
          <cell r="AY45">
            <v>59.904774319598801</v>
          </cell>
          <cell r="AZ45">
            <v>44.951095720723515</v>
          </cell>
          <cell r="BC45">
            <v>59.35861459589205</v>
          </cell>
          <cell r="BD45">
            <v>37.880472701631561</v>
          </cell>
          <cell r="BE45">
            <v>38.803416520981955</v>
          </cell>
          <cell r="BF45">
            <v>38.781561870403493</v>
          </cell>
        </row>
        <row r="46">
          <cell r="B46">
            <v>-28</v>
          </cell>
          <cell r="C46">
            <v>60</v>
          </cell>
          <cell r="D46">
            <v>119</v>
          </cell>
          <cell r="E46">
            <v>-48</v>
          </cell>
          <cell r="F46">
            <v>103</v>
          </cell>
          <cell r="G46">
            <v>-41</v>
          </cell>
          <cell r="H46">
            <v>55</v>
          </cell>
          <cell r="I46">
            <v>90</v>
          </cell>
          <cell r="J46">
            <v>-115</v>
          </cell>
          <cell r="K46">
            <v>-11</v>
          </cell>
          <cell r="L46">
            <v>-139.80000000000021</v>
          </cell>
          <cell r="M46">
            <v>-6.4000000000000909</v>
          </cell>
          <cell r="N46">
            <v>47.100000000000023</v>
          </cell>
          <cell r="O46">
            <v>-102</v>
          </cell>
          <cell r="P46">
            <v>-199.89999999999955</v>
          </cell>
          <cell r="Q46">
            <v>-122</v>
          </cell>
          <cell r="R46">
            <v>-66</v>
          </cell>
          <cell r="S46">
            <v>39</v>
          </cell>
          <cell r="T46">
            <v>-48</v>
          </cell>
          <cell r="U46">
            <v>-197</v>
          </cell>
          <cell r="V46">
            <v>-143</v>
          </cell>
          <cell r="W46">
            <v>67</v>
          </cell>
          <cell r="X46">
            <v>94</v>
          </cell>
          <cell r="Y46">
            <v>-17</v>
          </cell>
          <cell r="Z46">
            <v>1</v>
          </cell>
          <cell r="AA46">
            <v>-12</v>
          </cell>
          <cell r="AB46">
            <v>61</v>
          </cell>
          <cell r="AC46">
            <v>166</v>
          </cell>
          <cell r="AD46">
            <v>29</v>
          </cell>
          <cell r="AE46">
            <v>244</v>
          </cell>
          <cell r="AF46">
            <v>-7.1264000000001033</v>
          </cell>
          <cell r="AG46">
            <v>46.490000000000009</v>
          </cell>
          <cell r="AH46">
            <v>190.40000000000009</v>
          </cell>
          <cell r="AI46">
            <v>45.599999999999909</v>
          </cell>
          <cell r="AJ46">
            <v>275.36359999999991</v>
          </cell>
          <cell r="AK46">
            <v>-39.703399999999874</v>
          </cell>
          <cell r="AL46">
            <v>36.770269999999982</v>
          </cell>
          <cell r="AM46">
            <v>208</v>
          </cell>
          <cell r="AN46">
            <v>9.914205872462162</v>
          </cell>
          <cell r="AO46">
            <v>214.9810758724625</v>
          </cell>
          <cell r="AP46">
            <v>-0.21928288316806371</v>
          </cell>
          <cell r="AQ46">
            <v>-67</v>
          </cell>
          <cell r="AR46">
            <v>135.34163848853882</v>
          </cell>
          <cell r="AS46">
            <v>284</v>
          </cell>
          <cell r="AT46">
            <v>59</v>
          </cell>
          <cell r="AU46">
            <v>411.34163848853859</v>
          </cell>
          <cell r="AV46">
            <v>0.91338533784511799</v>
          </cell>
          <cell r="AW46">
            <v>4</v>
          </cell>
          <cell r="AX46">
            <v>203.35798709081337</v>
          </cell>
          <cell r="AY46">
            <v>343.9047743195988</v>
          </cell>
          <cell r="AZ46">
            <v>103.95109572072352</v>
          </cell>
          <cell r="BA46">
            <v>655.21385713113614</v>
          </cell>
          <cell r="BB46">
            <v>0.59287024658796528</v>
          </cell>
          <cell r="BC46">
            <v>63.35861459589205</v>
          </cell>
          <cell r="BD46">
            <v>241.23845979244493</v>
          </cell>
          <cell r="BE46">
            <v>382.70819084058076</v>
          </cell>
          <cell r="BF46">
            <v>142.73265759112701</v>
          </cell>
          <cell r="BG46">
            <v>830.03792282004451</v>
          </cell>
          <cell r="BH46">
            <v>0.26681985398535102</v>
          </cell>
        </row>
        <row r="47">
          <cell r="B47">
            <v>-3.3775633293124246E-2</v>
          </cell>
          <cell r="C47">
            <v>6.4446831364124602E-2</v>
          </cell>
          <cell r="D47">
            <v>0.11409395973154363</v>
          </cell>
          <cell r="E47">
            <v>-5.667060212514758E-2</v>
          </cell>
          <cell r="F47">
            <v>2.8219178082191782E-2</v>
          </cell>
          <cell r="G47">
            <v>-4.4420368364030335E-2</v>
          </cell>
          <cell r="H47">
            <v>5.6065239551478081E-2</v>
          </cell>
          <cell r="I47">
            <v>8.0935251798561147E-2</v>
          </cell>
          <cell r="J47">
            <v>-0.12459371614301191</v>
          </cell>
          <cell r="K47">
            <v>-2.7925869510027927E-3</v>
          </cell>
          <cell r="L47">
            <v>-0.16068965517241404</v>
          </cell>
          <cell r="M47">
            <v>-7.0585640233815942E-3</v>
          </cell>
          <cell r="N47">
            <v>4.9062500000000023E-2</v>
          </cell>
          <cell r="O47">
            <v>-0.13636363636363635</v>
          </cell>
          <cell r="P47">
            <v>-5.7365052945734074E-2</v>
          </cell>
          <cell r="Q47">
            <v>-0.14752116082224909</v>
          </cell>
          <cell r="R47">
            <v>-7.2767364939360535E-2</v>
          </cell>
          <cell r="S47">
            <v>3.8844621513944223E-2</v>
          </cell>
          <cell r="T47">
            <v>-6.2909567496723454E-2</v>
          </cell>
          <cell r="U47">
            <v>-5.6269637246500998E-2</v>
          </cell>
          <cell r="V47">
            <v>-0.17852684144818975</v>
          </cell>
          <cell r="W47">
            <v>7.4033149171270712E-2</v>
          </cell>
          <cell r="X47">
            <v>9.1528724440116851E-2</v>
          </cell>
          <cell r="Y47">
            <v>-1.9653179190751446E-2</v>
          </cell>
          <cell r="Z47">
            <v>2.7793218454697053E-4</v>
          </cell>
          <cell r="AA47">
            <v>-1.3303769401330377E-2</v>
          </cell>
          <cell r="AB47">
            <v>6.3146997929606624E-2</v>
          </cell>
          <cell r="AC47">
            <v>0.1424892703862661</v>
          </cell>
          <cell r="AD47">
            <v>2.9263370332996974E-2</v>
          </cell>
          <cell r="AE47">
            <v>6.063618290258449E-2</v>
          </cell>
          <cell r="AF47">
            <v>-7.0163803495667566E-3</v>
          </cell>
          <cell r="AG47">
            <v>4.2651376146789002E-2</v>
          </cell>
          <cell r="AH47">
            <v>0.1447908745247149</v>
          </cell>
          <cell r="AI47">
            <v>4.1988950276243012E-2</v>
          </cell>
          <cell r="AJ47">
            <v>6.1101204336566642E-2</v>
          </cell>
          <cell r="AK47">
            <v>-3.7026509269916429E-2</v>
          </cell>
          <cell r="AL47">
            <v>3.0344258239641399E-2</v>
          </cell>
          <cell r="AM47">
            <v>0.14953271028037382</v>
          </cell>
          <cell r="AN47">
            <v>8.2275567406325002E-3</v>
          </cell>
          <cell r="AO47">
            <v>4.405289550314348E-2</v>
          </cell>
          <cell r="AQ47">
            <v>-5.8875219683655534E-2</v>
          </cell>
          <cell r="AR47">
            <v>9.5649640868477548E-2</v>
          </cell>
          <cell r="AS47">
            <v>0.17498459642637093</v>
          </cell>
          <cell r="AT47">
            <v>4.2263610315186245E-2</v>
          </cell>
          <cell r="AU47">
            <v>7.0920972153196316E-2</v>
          </cell>
          <cell r="AW47">
            <v>2.9498525073746312E-3</v>
          </cell>
          <cell r="AX47">
            <v>0.12263029195682761</v>
          </cell>
          <cell r="AY47">
            <v>0.18215849882471055</v>
          </cell>
          <cell r="AZ47">
            <v>6.3671104237033371E-2</v>
          </cell>
          <cell r="BA47">
            <v>0.11296790640192002</v>
          </cell>
          <cell r="BC47">
            <v>4.0151223733682281E-2</v>
          </cell>
          <cell r="BD47">
            <v>0.13023192002427661</v>
          </cell>
          <cell r="BE47">
            <v>0.18237005367544071</v>
          </cell>
          <cell r="BF47">
            <v>7.8246211066182333E-2</v>
          </cell>
          <cell r="BG47">
            <v>0.14310998669311112</v>
          </cell>
        </row>
        <row r="48">
          <cell r="B48" t="str">
            <v xml:space="preserve"> </v>
          </cell>
          <cell r="C48" t="str">
            <v xml:space="preserve"> 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P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T48" t="str">
            <v xml:space="preserve"> </v>
          </cell>
          <cell r="V48" t="str">
            <v xml:space="preserve"> </v>
          </cell>
          <cell r="W48" t="str">
            <v xml:space="preserve"> </v>
          </cell>
          <cell r="X48" t="str">
            <v xml:space="preserve"> 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 t="str">
            <v xml:space="preserve"> </v>
          </cell>
          <cell r="AC48" t="str">
            <v xml:space="preserve"> 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  <cell r="AG48" t="str">
            <v xml:space="preserve"> </v>
          </cell>
          <cell r="AH48" t="str">
            <v xml:space="preserve"> </v>
          </cell>
          <cell r="AI48" t="str">
            <v xml:space="preserve"> </v>
          </cell>
          <cell r="AJ48" t="str">
            <v xml:space="preserve"> </v>
          </cell>
          <cell r="AO48">
            <v>-189</v>
          </cell>
        </row>
        <row r="49">
          <cell r="B49">
            <v>8</v>
          </cell>
          <cell r="C49">
            <v>8</v>
          </cell>
          <cell r="D49">
            <v>2</v>
          </cell>
          <cell r="E49">
            <v>-18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65</v>
          </cell>
          <cell r="K49">
            <v>65</v>
          </cell>
          <cell r="L49">
            <v>0</v>
          </cell>
          <cell r="M49">
            <v>14</v>
          </cell>
          <cell r="N49">
            <v>11.3</v>
          </cell>
          <cell r="O49">
            <v>19</v>
          </cell>
          <cell r="P49">
            <v>44</v>
          </cell>
          <cell r="Q49">
            <v>3</v>
          </cell>
          <cell r="R49">
            <v>4</v>
          </cell>
          <cell r="S49">
            <v>5</v>
          </cell>
          <cell r="T49">
            <v>11</v>
          </cell>
          <cell r="U49">
            <v>23</v>
          </cell>
          <cell r="V49">
            <v>7</v>
          </cell>
          <cell r="W49">
            <v>8</v>
          </cell>
          <cell r="X49">
            <v>10</v>
          </cell>
          <cell r="Y49">
            <v>12</v>
          </cell>
          <cell r="Z49">
            <v>37</v>
          </cell>
          <cell r="AA49">
            <v>15</v>
          </cell>
          <cell r="AB49">
            <v>12</v>
          </cell>
          <cell r="AC49">
            <v>13</v>
          </cell>
          <cell r="AD49">
            <v>13</v>
          </cell>
          <cell r="AE49">
            <v>53</v>
          </cell>
          <cell r="AF49">
            <v>10</v>
          </cell>
          <cell r="AG49">
            <v>16</v>
          </cell>
          <cell r="AH49">
            <v>20</v>
          </cell>
          <cell r="AI49">
            <v>18</v>
          </cell>
          <cell r="AJ49">
            <v>64</v>
          </cell>
          <cell r="AK49">
            <v>19</v>
          </cell>
          <cell r="AL49">
            <v>18</v>
          </cell>
          <cell r="AM49">
            <v>16</v>
          </cell>
          <cell r="AN49">
            <v>11</v>
          </cell>
          <cell r="AO49">
            <v>64</v>
          </cell>
          <cell r="AP49">
            <v>0</v>
          </cell>
          <cell r="AQ49">
            <v>6</v>
          </cell>
          <cell r="AR49">
            <v>7</v>
          </cell>
          <cell r="AS49">
            <v>5</v>
          </cell>
          <cell r="AT49">
            <v>8</v>
          </cell>
          <cell r="AU49">
            <v>26</v>
          </cell>
          <cell r="AV49">
            <v>-0.59375</v>
          </cell>
          <cell r="AW49">
            <v>9</v>
          </cell>
          <cell r="AX49">
            <v>9</v>
          </cell>
          <cell r="AY49">
            <v>9</v>
          </cell>
          <cell r="AZ49">
            <v>9</v>
          </cell>
          <cell r="BA49">
            <v>36</v>
          </cell>
          <cell r="BB49">
            <v>0.38461538461538464</v>
          </cell>
          <cell r="BC49">
            <v>7</v>
          </cell>
          <cell r="BD49">
            <v>7</v>
          </cell>
          <cell r="BE49">
            <v>7</v>
          </cell>
          <cell r="BF49">
            <v>7</v>
          </cell>
          <cell r="BG49">
            <v>28</v>
          </cell>
          <cell r="BH49">
            <v>-0.22222222222222221</v>
          </cell>
        </row>
        <row r="50">
          <cell r="B50">
            <v>-30</v>
          </cell>
          <cell r="C50">
            <v>-29</v>
          </cell>
          <cell r="D50">
            <v>-28</v>
          </cell>
          <cell r="E50">
            <v>8</v>
          </cell>
          <cell r="F50">
            <v>-79</v>
          </cell>
          <cell r="G50">
            <v>-24</v>
          </cell>
          <cell r="H50">
            <v>-24</v>
          </cell>
          <cell r="I50">
            <v>-32</v>
          </cell>
          <cell r="J50">
            <v>-66</v>
          </cell>
          <cell r="K50">
            <v>-146</v>
          </cell>
          <cell r="L50">
            <v>-31.8</v>
          </cell>
          <cell r="M50">
            <v>-51</v>
          </cell>
          <cell r="N50">
            <v>-55.3</v>
          </cell>
          <cell r="O50">
            <v>-62</v>
          </cell>
          <cell r="P50">
            <v>-200</v>
          </cell>
          <cell r="Q50">
            <v>-51</v>
          </cell>
          <cell r="R50">
            <v>-56</v>
          </cell>
          <cell r="S50">
            <v>-59</v>
          </cell>
          <cell r="T50">
            <v>-55</v>
          </cell>
          <cell r="U50">
            <v>-221</v>
          </cell>
          <cell r="V50">
            <v>-56</v>
          </cell>
          <cell r="W50">
            <v>-57</v>
          </cell>
          <cell r="X50">
            <v>-57</v>
          </cell>
          <cell r="Y50">
            <v>-58</v>
          </cell>
          <cell r="Z50">
            <v>-228</v>
          </cell>
          <cell r="AA50">
            <v>-60</v>
          </cell>
          <cell r="AB50">
            <v>-62</v>
          </cell>
          <cell r="AC50">
            <v>-62</v>
          </cell>
          <cell r="AD50">
            <v>-65</v>
          </cell>
          <cell r="AE50">
            <v>-249</v>
          </cell>
          <cell r="AF50">
            <v>-76</v>
          </cell>
          <cell r="AG50">
            <v>-77</v>
          </cell>
          <cell r="AH50">
            <v>-71</v>
          </cell>
          <cell r="AI50">
            <v>-72</v>
          </cell>
          <cell r="AJ50">
            <v>-296</v>
          </cell>
          <cell r="AK50">
            <v>-72</v>
          </cell>
          <cell r="AL50">
            <v>-66</v>
          </cell>
          <cell r="AM50">
            <v>-63</v>
          </cell>
          <cell r="AN50">
            <v>-55</v>
          </cell>
          <cell r="AO50">
            <v>-253</v>
          </cell>
          <cell r="AP50">
            <v>-0.14527027027027026</v>
          </cell>
          <cell r="AQ50">
            <v>-46</v>
          </cell>
          <cell r="AR50">
            <v>-52</v>
          </cell>
          <cell r="AS50">
            <v>-50</v>
          </cell>
          <cell r="AT50">
            <v>-55</v>
          </cell>
          <cell r="AU50">
            <v>-203</v>
          </cell>
          <cell r="AV50">
            <v>-0.19762845849802371</v>
          </cell>
          <cell r="AW50">
            <v>-55</v>
          </cell>
          <cell r="AX50">
            <v>-54</v>
          </cell>
          <cell r="AY50">
            <v>-52</v>
          </cell>
          <cell r="AZ50">
            <v>-51</v>
          </cell>
          <cell r="BA50">
            <v>-212</v>
          </cell>
          <cell r="BB50">
            <v>4.4334975369458129E-2</v>
          </cell>
          <cell r="BC50">
            <v>-48</v>
          </cell>
          <cell r="BD50">
            <v>-46</v>
          </cell>
          <cell r="BE50">
            <v>-42.5</v>
          </cell>
          <cell r="BF50">
            <v>-37.5</v>
          </cell>
          <cell r="BG50">
            <v>-174</v>
          </cell>
          <cell r="BH50">
            <v>-0.17924528301886791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32</v>
          </cell>
          <cell r="K51">
            <v>32</v>
          </cell>
          <cell r="L51">
            <v>12.5</v>
          </cell>
          <cell r="M51">
            <v>8</v>
          </cell>
          <cell r="N51">
            <v>7.3</v>
          </cell>
          <cell r="O51">
            <v>2</v>
          </cell>
          <cell r="P51">
            <v>29.8</v>
          </cell>
          <cell r="Q51">
            <v>5</v>
          </cell>
          <cell r="R51">
            <v>5</v>
          </cell>
          <cell r="S51">
            <v>0</v>
          </cell>
          <cell r="T51">
            <v>-2</v>
          </cell>
          <cell r="U51">
            <v>8</v>
          </cell>
          <cell r="V51">
            <v>-2</v>
          </cell>
          <cell r="W51">
            <v>1</v>
          </cell>
          <cell r="X51">
            <v>0</v>
          </cell>
          <cell r="Y51">
            <v>1</v>
          </cell>
          <cell r="Z51">
            <v>0</v>
          </cell>
          <cell r="AA51">
            <v>0</v>
          </cell>
          <cell r="AB51">
            <v>3</v>
          </cell>
          <cell r="AC51">
            <v>3</v>
          </cell>
          <cell r="AD51">
            <v>5</v>
          </cell>
          <cell r="AE51">
            <v>11</v>
          </cell>
          <cell r="AF51">
            <v>5</v>
          </cell>
          <cell r="AG51">
            <v>6</v>
          </cell>
          <cell r="AH51">
            <v>6</v>
          </cell>
          <cell r="AI51">
            <v>7</v>
          </cell>
          <cell r="AJ51">
            <v>24</v>
          </cell>
          <cell r="AK51">
            <v>7</v>
          </cell>
          <cell r="AL51">
            <v>8</v>
          </cell>
          <cell r="AM51">
            <v>8</v>
          </cell>
          <cell r="AN51">
            <v>9</v>
          </cell>
          <cell r="AO51">
            <v>32</v>
          </cell>
          <cell r="AP51">
            <v>0.33333333333333331</v>
          </cell>
          <cell r="AQ51">
            <v>8</v>
          </cell>
          <cell r="AR51">
            <v>12</v>
          </cell>
          <cell r="AS51">
            <v>13</v>
          </cell>
          <cell r="AT51">
            <v>10</v>
          </cell>
          <cell r="AU51">
            <v>43</v>
          </cell>
          <cell r="AV51">
            <v>0.34375</v>
          </cell>
          <cell r="AW51">
            <v>5</v>
          </cell>
          <cell r="AX51">
            <v>5</v>
          </cell>
          <cell r="AY51">
            <v>5</v>
          </cell>
          <cell r="AZ51">
            <v>5</v>
          </cell>
          <cell r="BA51">
            <v>20</v>
          </cell>
          <cell r="BB51">
            <v>-0.53488372093023251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4</v>
          </cell>
          <cell r="BH51">
            <v>-0.8</v>
          </cell>
        </row>
        <row r="53">
          <cell r="V53">
            <v>-8</v>
          </cell>
          <cell r="W53">
            <v>-8</v>
          </cell>
          <cell r="X53">
            <v>-9</v>
          </cell>
          <cell r="Y53">
            <v>-9</v>
          </cell>
          <cell r="Z53">
            <v>-34</v>
          </cell>
          <cell r="AA53">
            <v>-16</v>
          </cell>
          <cell r="AB53">
            <v>-17</v>
          </cell>
          <cell r="AC53">
            <v>-17</v>
          </cell>
          <cell r="AD53">
            <v>-23</v>
          </cell>
          <cell r="AE53">
            <v>-67</v>
          </cell>
          <cell r="AF53">
            <v>-15</v>
          </cell>
          <cell r="AG53">
            <v>-18</v>
          </cell>
          <cell r="AH53">
            <v>-15</v>
          </cell>
          <cell r="AI53">
            <v>-16</v>
          </cell>
          <cell r="AJ53">
            <v>-64</v>
          </cell>
          <cell r="AK53">
            <v>-15</v>
          </cell>
          <cell r="AL53">
            <v>-11</v>
          </cell>
          <cell r="AM53">
            <v>-14</v>
          </cell>
          <cell r="AN53">
            <v>-6</v>
          </cell>
          <cell r="AO53">
            <v>-46</v>
          </cell>
          <cell r="AP53">
            <v>-0.28125</v>
          </cell>
          <cell r="AQ53">
            <v>-4</v>
          </cell>
          <cell r="AR53">
            <v>-5</v>
          </cell>
          <cell r="AS53">
            <v>-5</v>
          </cell>
          <cell r="AT53">
            <v>-6</v>
          </cell>
          <cell r="AU53">
            <v>-20</v>
          </cell>
          <cell r="AV53">
            <v>-0.56521739130434778</v>
          </cell>
          <cell r="AW53">
            <v>-5</v>
          </cell>
          <cell r="AX53">
            <v>-5</v>
          </cell>
          <cell r="AY53">
            <v>-5</v>
          </cell>
          <cell r="AZ53">
            <v>-5</v>
          </cell>
          <cell r="BA53">
            <v>-20</v>
          </cell>
          <cell r="BB53">
            <v>0</v>
          </cell>
          <cell r="BC53">
            <v>-5</v>
          </cell>
          <cell r="BD53">
            <v>-5</v>
          </cell>
          <cell r="BE53">
            <v>-5</v>
          </cell>
          <cell r="BF53">
            <v>-5</v>
          </cell>
          <cell r="BG53">
            <v>-20</v>
          </cell>
          <cell r="BH53">
            <v>0</v>
          </cell>
        </row>
        <row r="54">
          <cell r="V54">
            <v>-59</v>
          </cell>
          <cell r="W54">
            <v>-56</v>
          </cell>
          <cell r="X54">
            <v>-56</v>
          </cell>
          <cell r="Y54">
            <v>-54</v>
          </cell>
          <cell r="Z54">
            <v>-225</v>
          </cell>
          <cell r="AA54">
            <v>-61</v>
          </cell>
          <cell r="AB54">
            <v>-64</v>
          </cell>
          <cell r="AC54">
            <v>-63</v>
          </cell>
          <cell r="AD54">
            <v>-70</v>
          </cell>
          <cell r="AE54">
            <v>-252</v>
          </cell>
          <cell r="AF54">
            <v>-76</v>
          </cell>
          <cell r="AG54">
            <v>-73</v>
          </cell>
          <cell r="AH54">
            <v>-60</v>
          </cell>
          <cell r="AI54">
            <v>-63</v>
          </cell>
          <cell r="AJ54">
            <v>-272</v>
          </cell>
          <cell r="AK54">
            <v>-61</v>
          </cell>
          <cell r="AL54">
            <v>-51</v>
          </cell>
          <cell r="AM54">
            <v>-53</v>
          </cell>
          <cell r="AN54">
            <v>-41</v>
          </cell>
          <cell r="AO54">
            <v>-203</v>
          </cell>
          <cell r="AP54">
            <v>-0.25367647058823528</v>
          </cell>
          <cell r="AQ54">
            <v>-36</v>
          </cell>
          <cell r="AR54">
            <v>-38</v>
          </cell>
          <cell r="AS54">
            <v>-37</v>
          </cell>
          <cell r="AT54">
            <v>-43</v>
          </cell>
          <cell r="AU54">
            <v>-154</v>
          </cell>
          <cell r="AV54">
            <v>-0.2413793103448276</v>
          </cell>
          <cell r="AW54">
            <v>-46</v>
          </cell>
          <cell r="AX54">
            <v>-46</v>
          </cell>
          <cell r="AY54">
            <v>-46</v>
          </cell>
          <cell r="AZ54">
            <v>-46</v>
          </cell>
          <cell r="BA54">
            <v>-176</v>
          </cell>
          <cell r="BB54">
            <v>0.14285714285714285</v>
          </cell>
          <cell r="BC54">
            <v>-45</v>
          </cell>
          <cell r="BD54">
            <v>-43</v>
          </cell>
          <cell r="BE54">
            <v>-39.5</v>
          </cell>
          <cell r="BF54">
            <v>-34.5</v>
          </cell>
          <cell r="BG54">
            <v>-162</v>
          </cell>
          <cell r="BH54">
            <v>-7.9545454545454544E-2</v>
          </cell>
        </row>
        <row r="56">
          <cell r="B56">
            <v>11</v>
          </cell>
          <cell r="C56">
            <v>8</v>
          </cell>
          <cell r="D56">
            <v>7</v>
          </cell>
          <cell r="E56">
            <v>1</v>
          </cell>
          <cell r="F56">
            <v>27</v>
          </cell>
          <cell r="G56">
            <v>15</v>
          </cell>
          <cell r="H56">
            <v>0</v>
          </cell>
          <cell r="I56">
            <v>1</v>
          </cell>
          <cell r="J56">
            <v>-1</v>
          </cell>
          <cell r="K56">
            <v>15</v>
          </cell>
          <cell r="L56">
            <v>-1.8</v>
          </cell>
          <cell r="M56">
            <v>0</v>
          </cell>
          <cell r="N56">
            <v>3</v>
          </cell>
          <cell r="O56">
            <v>-6</v>
          </cell>
          <cell r="P56">
            <v>-5</v>
          </cell>
          <cell r="Q56">
            <v>4</v>
          </cell>
          <cell r="R56">
            <v>-1</v>
          </cell>
          <cell r="S56">
            <v>2</v>
          </cell>
          <cell r="T56">
            <v>-34</v>
          </cell>
          <cell r="U56">
            <v>-29</v>
          </cell>
          <cell r="V56">
            <v>3</v>
          </cell>
          <cell r="W56">
            <v>5</v>
          </cell>
          <cell r="X56">
            <v>5</v>
          </cell>
          <cell r="Y56">
            <v>20</v>
          </cell>
          <cell r="Z56">
            <v>33</v>
          </cell>
          <cell r="AA56">
            <v>18</v>
          </cell>
          <cell r="AB56">
            <v>1</v>
          </cell>
          <cell r="AC56">
            <v>24</v>
          </cell>
          <cell r="AD56">
            <v>24</v>
          </cell>
          <cell r="AE56">
            <v>67</v>
          </cell>
          <cell r="AF56">
            <v>1</v>
          </cell>
          <cell r="AG56">
            <v>1</v>
          </cell>
          <cell r="AH56">
            <v>58</v>
          </cell>
          <cell r="AI56">
            <v>14</v>
          </cell>
          <cell r="AJ56">
            <v>74</v>
          </cell>
          <cell r="AK56">
            <v>9</v>
          </cell>
          <cell r="AL56">
            <v>129</v>
          </cell>
          <cell r="AM56">
            <v>-3</v>
          </cell>
          <cell r="AN56">
            <v>-2</v>
          </cell>
          <cell r="AO56">
            <v>133</v>
          </cell>
          <cell r="AP56">
            <v>0.79729729729729726</v>
          </cell>
          <cell r="AQ56">
            <v>189</v>
          </cell>
          <cell r="AR56">
            <v>8</v>
          </cell>
          <cell r="AS56">
            <v>36</v>
          </cell>
          <cell r="AT56">
            <v>3</v>
          </cell>
          <cell r="AU56">
            <v>236</v>
          </cell>
          <cell r="AV56">
            <v>0.77443609022556392</v>
          </cell>
          <cell r="AW56">
            <v>3</v>
          </cell>
          <cell r="AX56">
            <v>0</v>
          </cell>
          <cell r="AY56">
            <v>0</v>
          </cell>
          <cell r="AZ56">
            <v>0</v>
          </cell>
          <cell r="BA56">
            <v>3</v>
          </cell>
          <cell r="BB56">
            <v>-0.98728813559322037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-1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-57</v>
          </cell>
          <cell r="F57">
            <v>-57</v>
          </cell>
          <cell r="G57">
            <v>0</v>
          </cell>
          <cell r="H57">
            <v>0</v>
          </cell>
          <cell r="I57">
            <v>-3</v>
          </cell>
          <cell r="J57">
            <v>-8</v>
          </cell>
          <cell r="K57">
            <v>-11</v>
          </cell>
          <cell r="L57">
            <v>0</v>
          </cell>
          <cell r="M57">
            <v>-9</v>
          </cell>
          <cell r="N57">
            <v>-3</v>
          </cell>
          <cell r="O57">
            <v>-5</v>
          </cell>
          <cell r="P57">
            <v>-17</v>
          </cell>
          <cell r="Q57">
            <v>0</v>
          </cell>
          <cell r="R57">
            <v>-2</v>
          </cell>
          <cell r="S57">
            <v>0</v>
          </cell>
          <cell r="T57">
            <v>-13</v>
          </cell>
          <cell r="U57">
            <v>-15</v>
          </cell>
          <cell r="V57">
            <v>-83</v>
          </cell>
          <cell r="W57">
            <v>0</v>
          </cell>
          <cell r="X57">
            <v>0</v>
          </cell>
          <cell r="Y57">
            <v>-28</v>
          </cell>
          <cell r="Z57">
            <v>-111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 t="e">
            <v>#DIV/0!</v>
          </cell>
          <cell r="AQ57">
            <v>0</v>
          </cell>
          <cell r="AR57">
            <v>0</v>
          </cell>
          <cell r="AS57">
            <v>0</v>
          </cell>
          <cell r="AT57">
            <v>-43</v>
          </cell>
          <cell r="AU57">
            <v>-43</v>
          </cell>
          <cell r="AV57" t="e">
            <v>#DIV/0!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-1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 t="e">
            <v>#DIV/0!</v>
          </cell>
        </row>
        <row r="58">
          <cell r="AA58">
            <v>0</v>
          </cell>
          <cell r="AB58">
            <v>20</v>
          </cell>
          <cell r="AC58">
            <v>9</v>
          </cell>
          <cell r="AD58">
            <v>37</v>
          </cell>
          <cell r="AE58">
            <v>66</v>
          </cell>
        </row>
        <row r="59">
          <cell r="B59" t="str">
            <v xml:space="preserve"> </v>
          </cell>
          <cell r="C59" t="str">
            <v xml:space="preserve"> </v>
          </cell>
          <cell r="D59" t="str">
            <v xml:space="preserve"> </v>
          </cell>
          <cell r="E59">
            <v>193</v>
          </cell>
          <cell r="F59">
            <v>193</v>
          </cell>
          <cell r="G59">
            <v>6</v>
          </cell>
          <cell r="H59">
            <v>0</v>
          </cell>
          <cell r="I59">
            <v>0</v>
          </cell>
          <cell r="J59">
            <v>1</v>
          </cell>
          <cell r="K59">
            <v>7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  <cell r="S59" t="str">
            <v xml:space="preserve"> </v>
          </cell>
          <cell r="T59" t="str">
            <v xml:space="preserve"> </v>
          </cell>
          <cell r="U59" t="str">
            <v xml:space="preserve"> </v>
          </cell>
          <cell r="V59" t="str">
            <v xml:space="preserve"> </v>
          </cell>
          <cell r="W59" t="str">
            <v xml:space="preserve"> </v>
          </cell>
          <cell r="X59" t="str">
            <v xml:space="preserve"> </v>
          </cell>
          <cell r="Z59" t="str">
            <v xml:space="preserve"> </v>
          </cell>
          <cell r="AB59" t="str">
            <v xml:space="preserve"> </v>
          </cell>
          <cell r="AC59" t="str">
            <v xml:space="preserve"> 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  <cell r="AG59" t="str">
            <v xml:space="preserve"> </v>
          </cell>
          <cell r="AH59" t="str">
            <v xml:space="preserve"> </v>
          </cell>
          <cell r="AI59" t="str">
            <v xml:space="preserve"> </v>
          </cell>
          <cell r="AJ59" t="str">
            <v xml:space="preserve"> </v>
          </cell>
          <cell r="AK59" t="str">
            <v xml:space="preserve"> </v>
          </cell>
          <cell r="AL59" t="str">
            <v xml:space="preserve"> </v>
          </cell>
          <cell r="AM59" t="str">
            <v xml:space="preserve"> </v>
          </cell>
          <cell r="AN59" t="str">
            <v xml:space="preserve"> </v>
          </cell>
          <cell r="AO59" t="str">
            <v xml:space="preserve"> </v>
          </cell>
          <cell r="AQ59" t="str">
            <v xml:space="preserve"> </v>
          </cell>
          <cell r="AR59" t="str">
            <v xml:space="preserve"> </v>
          </cell>
          <cell r="AS59" t="str">
            <v xml:space="preserve"> </v>
          </cell>
          <cell r="AT59" t="str">
            <v xml:space="preserve"> </v>
          </cell>
          <cell r="AU59" t="str">
            <v xml:space="preserve"> </v>
          </cell>
          <cell r="AW59" t="str">
            <v xml:space="preserve"> </v>
          </cell>
          <cell r="AX59" t="str">
            <v xml:space="preserve"> </v>
          </cell>
          <cell r="AY59" t="str">
            <v xml:space="preserve"> </v>
          </cell>
          <cell r="AZ59" t="str">
            <v xml:space="preserve"> </v>
          </cell>
          <cell r="BA59" t="str">
            <v xml:space="preserve"> </v>
          </cell>
          <cell r="BC59" t="str">
            <v xml:space="preserve"> </v>
          </cell>
          <cell r="BD59" t="str">
            <v xml:space="preserve"> </v>
          </cell>
          <cell r="BE59" t="str">
            <v xml:space="preserve"> </v>
          </cell>
          <cell r="BF59" t="str">
            <v xml:space="preserve"> </v>
          </cell>
          <cell r="BG59" t="str">
            <v xml:space="preserve"> </v>
          </cell>
        </row>
        <row r="60">
          <cell r="B60">
            <v>19</v>
          </cell>
          <cell r="C60">
            <v>4</v>
          </cell>
          <cell r="D60">
            <v>18</v>
          </cell>
          <cell r="E60">
            <v>10</v>
          </cell>
          <cell r="F60">
            <v>51</v>
          </cell>
          <cell r="G60">
            <v>22</v>
          </cell>
          <cell r="H60">
            <v>13</v>
          </cell>
          <cell r="I60">
            <v>24</v>
          </cell>
          <cell r="J60">
            <v>-53</v>
          </cell>
          <cell r="K60">
            <v>6</v>
          </cell>
          <cell r="L60">
            <v>-4.7</v>
          </cell>
          <cell r="M60">
            <v>-2</v>
          </cell>
          <cell r="N60">
            <v>-4</v>
          </cell>
          <cell r="O60">
            <v>5</v>
          </cell>
          <cell r="P60">
            <v>-6.1</v>
          </cell>
          <cell r="Q60">
            <v>-7</v>
          </cell>
          <cell r="R60">
            <v>-7</v>
          </cell>
          <cell r="S60">
            <v>2</v>
          </cell>
          <cell r="T60">
            <v>-5</v>
          </cell>
          <cell r="U60">
            <v>-17</v>
          </cell>
          <cell r="V60">
            <v>-10</v>
          </cell>
          <cell r="W60">
            <v>1</v>
          </cell>
          <cell r="X60">
            <v>1</v>
          </cell>
          <cell r="Y60">
            <v>-6</v>
          </cell>
          <cell r="Z60">
            <v>-14</v>
          </cell>
          <cell r="AA60">
            <v>27</v>
          </cell>
          <cell r="AB60">
            <v>17</v>
          </cell>
          <cell r="AC60">
            <v>4</v>
          </cell>
          <cell r="AD60">
            <v>-10</v>
          </cell>
          <cell r="AE60">
            <v>38</v>
          </cell>
          <cell r="AF60">
            <v>-2</v>
          </cell>
          <cell r="AG60">
            <v>11</v>
          </cell>
          <cell r="AH60">
            <v>-2</v>
          </cell>
          <cell r="AI60">
            <v>-9</v>
          </cell>
          <cell r="AJ60">
            <v>-2</v>
          </cell>
          <cell r="AK60">
            <v>-2</v>
          </cell>
          <cell r="AL60">
            <v>2</v>
          </cell>
          <cell r="AM60">
            <v>-1</v>
          </cell>
          <cell r="AN60">
            <v>9</v>
          </cell>
          <cell r="AO60">
            <v>8</v>
          </cell>
          <cell r="AP60">
            <v>-5</v>
          </cell>
          <cell r="AQ60">
            <v>2</v>
          </cell>
          <cell r="AR60">
            <v>7</v>
          </cell>
          <cell r="AS60">
            <v>4</v>
          </cell>
          <cell r="AT60">
            <v>3</v>
          </cell>
          <cell r="AU60">
            <v>16</v>
          </cell>
          <cell r="AV60">
            <v>1</v>
          </cell>
          <cell r="AW60">
            <v>-2</v>
          </cell>
          <cell r="AX60">
            <v>2</v>
          </cell>
          <cell r="AY60">
            <v>2</v>
          </cell>
          <cell r="AZ60">
            <v>2</v>
          </cell>
          <cell r="BA60">
            <v>4</v>
          </cell>
          <cell r="BB60">
            <v>-0.75</v>
          </cell>
          <cell r="BC60">
            <v>1.5</v>
          </cell>
          <cell r="BD60">
            <v>1.5</v>
          </cell>
          <cell r="BE60">
            <v>1.5</v>
          </cell>
          <cell r="BF60">
            <v>1.5</v>
          </cell>
          <cell r="BG60">
            <v>6</v>
          </cell>
          <cell r="BH60">
            <v>0.5</v>
          </cell>
        </row>
        <row r="61">
          <cell r="B61">
            <v>8</v>
          </cell>
          <cell r="C61">
            <v>-9</v>
          </cell>
          <cell r="D61">
            <v>-1</v>
          </cell>
          <cell r="E61">
            <v>137</v>
          </cell>
          <cell r="F61">
            <v>135</v>
          </cell>
          <cell r="G61">
            <v>19</v>
          </cell>
          <cell r="H61">
            <v>-11</v>
          </cell>
          <cell r="I61">
            <v>-10</v>
          </cell>
          <cell r="J61">
            <v>-30</v>
          </cell>
          <cell r="K61">
            <v>-32</v>
          </cell>
          <cell r="L61">
            <v>-25.8</v>
          </cell>
          <cell r="M61">
            <v>-40</v>
          </cell>
          <cell r="N61">
            <v>-40.700000000000003</v>
          </cell>
          <cell r="O61">
            <v>-47</v>
          </cell>
          <cell r="P61">
            <v>-154.29999999999998</v>
          </cell>
          <cell r="Q61">
            <v>-46</v>
          </cell>
          <cell r="R61">
            <v>-57</v>
          </cell>
          <cell r="S61">
            <v>-50</v>
          </cell>
          <cell r="T61">
            <v>-98</v>
          </cell>
          <cell r="U61">
            <v>-251</v>
          </cell>
          <cell r="V61">
            <v>-149</v>
          </cell>
          <cell r="W61">
            <v>-50</v>
          </cell>
          <cell r="X61">
            <v>-50</v>
          </cell>
          <cell r="Y61">
            <v>-68</v>
          </cell>
          <cell r="Z61">
            <v>-317</v>
          </cell>
          <cell r="AA61">
            <v>-16</v>
          </cell>
          <cell r="AB61">
            <v>-26</v>
          </cell>
          <cell r="AC61">
            <v>-26</v>
          </cell>
          <cell r="AD61">
            <v>-19</v>
          </cell>
          <cell r="AE61">
            <v>-87</v>
          </cell>
          <cell r="AF61">
            <v>-77</v>
          </cell>
          <cell r="AG61">
            <v>-61</v>
          </cell>
          <cell r="AH61">
            <v>-4</v>
          </cell>
          <cell r="AI61">
            <v>-58</v>
          </cell>
          <cell r="AJ61">
            <v>-200</v>
          </cell>
          <cell r="AK61">
            <v>-54</v>
          </cell>
          <cell r="AL61">
            <v>80</v>
          </cell>
          <cell r="AM61">
            <v>-57</v>
          </cell>
          <cell r="AN61">
            <v>-34</v>
          </cell>
          <cell r="AO61">
            <v>-62</v>
          </cell>
          <cell r="AP61">
            <v>-0.69</v>
          </cell>
          <cell r="AQ61">
            <v>155</v>
          </cell>
          <cell r="AR61">
            <v>-23</v>
          </cell>
          <cell r="AS61">
            <v>3</v>
          </cell>
          <cell r="AT61">
            <v>-80</v>
          </cell>
          <cell r="AU61">
            <v>55</v>
          </cell>
          <cell r="AV61">
            <v>-1.8870967741935485</v>
          </cell>
          <cell r="AW61">
            <v>-45</v>
          </cell>
          <cell r="AX61">
            <v>-44</v>
          </cell>
          <cell r="AY61">
            <v>-44</v>
          </cell>
          <cell r="AZ61">
            <v>-44</v>
          </cell>
          <cell r="BA61">
            <v>-177</v>
          </cell>
          <cell r="BB61">
            <v>-4.2181818181818178</v>
          </cell>
          <cell r="BC61">
            <v>-43.5</v>
          </cell>
          <cell r="BD61">
            <v>-41.5</v>
          </cell>
          <cell r="BE61">
            <v>-38</v>
          </cell>
          <cell r="BF61">
            <v>-33</v>
          </cell>
          <cell r="BG61">
            <v>-156</v>
          </cell>
          <cell r="BH61">
            <v>-0.11864406779661017</v>
          </cell>
        </row>
        <row r="62">
          <cell r="B62" t="str">
            <v xml:space="preserve"> </v>
          </cell>
          <cell r="C62" t="str">
            <v xml:space="preserve"> </v>
          </cell>
          <cell r="D62" t="str">
            <v xml:space="preserve"> 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Q62" t="str">
            <v xml:space="preserve"> 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V62" t="str">
            <v xml:space="preserve"> </v>
          </cell>
          <cell r="W62" t="str">
            <v xml:space="preserve"> </v>
          </cell>
          <cell r="X62" t="str">
            <v xml:space="preserve"> 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 t="str">
            <v xml:space="preserve"> </v>
          </cell>
          <cell r="AC62" t="str">
            <v xml:space="preserve"> 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  <cell r="AG62" t="str">
            <v xml:space="preserve"> </v>
          </cell>
          <cell r="AH62" t="str">
            <v xml:space="preserve"> </v>
          </cell>
          <cell r="AI62" t="str">
            <v xml:space="preserve"> </v>
          </cell>
          <cell r="AJ62" t="str">
            <v xml:space="preserve"> </v>
          </cell>
        </row>
        <row r="63">
          <cell r="B63">
            <v>-20</v>
          </cell>
          <cell r="C63">
            <v>51</v>
          </cell>
          <cell r="D63">
            <v>118</v>
          </cell>
          <cell r="E63">
            <v>89</v>
          </cell>
          <cell r="F63">
            <v>238</v>
          </cell>
          <cell r="G63">
            <v>-22</v>
          </cell>
          <cell r="H63">
            <v>44</v>
          </cell>
          <cell r="I63">
            <v>80</v>
          </cell>
          <cell r="J63">
            <v>-145</v>
          </cell>
          <cell r="K63">
            <v>-43</v>
          </cell>
          <cell r="L63">
            <v>-165.60000000000022</v>
          </cell>
          <cell r="M63">
            <v>-46.400000000000091</v>
          </cell>
          <cell r="N63">
            <v>6.4000000000000199</v>
          </cell>
          <cell r="O63">
            <v>-149</v>
          </cell>
          <cell r="P63">
            <v>-354.19999999999953</v>
          </cell>
          <cell r="Q63">
            <v>-168</v>
          </cell>
          <cell r="R63">
            <v>-123</v>
          </cell>
          <cell r="S63">
            <v>-11</v>
          </cell>
          <cell r="T63">
            <v>-146</v>
          </cell>
          <cell r="U63">
            <v>-448</v>
          </cell>
          <cell r="V63">
            <v>-292</v>
          </cell>
          <cell r="W63">
            <v>17</v>
          </cell>
          <cell r="X63">
            <v>44</v>
          </cell>
          <cell r="Y63">
            <v>-85</v>
          </cell>
          <cell r="Z63">
            <v>-316</v>
          </cell>
          <cell r="AA63">
            <v>-28</v>
          </cell>
          <cell r="AB63">
            <v>35</v>
          </cell>
          <cell r="AC63">
            <v>140</v>
          </cell>
          <cell r="AD63">
            <v>10</v>
          </cell>
          <cell r="AE63">
            <v>157</v>
          </cell>
          <cell r="AF63">
            <v>-84.126400000000103</v>
          </cell>
          <cell r="AG63">
            <v>-14.509999999999991</v>
          </cell>
          <cell r="AH63">
            <v>186.40000000000009</v>
          </cell>
          <cell r="AI63">
            <v>-12.400000000000091</v>
          </cell>
          <cell r="AJ63">
            <v>75.363599999999906</v>
          </cell>
          <cell r="AK63">
            <v>-93.703399999999874</v>
          </cell>
          <cell r="AL63">
            <v>116.77026999999998</v>
          </cell>
          <cell r="AM63">
            <v>151</v>
          </cell>
          <cell r="AN63">
            <v>-24.085794127537838</v>
          </cell>
          <cell r="AO63">
            <v>152.9810758724625</v>
          </cell>
          <cell r="AP63">
            <v>1.0299066906631675</v>
          </cell>
          <cell r="AQ63">
            <v>88</v>
          </cell>
          <cell r="AR63">
            <v>112.34163848853882</v>
          </cell>
          <cell r="AS63">
            <v>287</v>
          </cell>
          <cell r="AT63">
            <v>-21</v>
          </cell>
          <cell r="AU63">
            <v>466.34163848853859</v>
          </cell>
          <cell r="AV63">
            <v>2.0483616083163056</v>
          </cell>
          <cell r="AW63">
            <v>-41</v>
          </cell>
          <cell r="AX63">
            <v>159.35798709081337</v>
          </cell>
          <cell r="AY63">
            <v>299.9047743195988</v>
          </cell>
          <cell r="AZ63">
            <v>59.951095720723515</v>
          </cell>
          <cell r="BA63">
            <v>478.21385713113614</v>
          </cell>
          <cell r="BB63">
            <v>2.5458199874831319E-2</v>
          </cell>
          <cell r="BC63">
            <v>19.85861459589205</v>
          </cell>
          <cell r="BD63">
            <v>199.73845979244493</v>
          </cell>
          <cell r="BE63">
            <v>344.70819084058076</v>
          </cell>
          <cell r="BF63">
            <v>109.73265759112701</v>
          </cell>
          <cell r="BG63">
            <v>674.03792282004451</v>
          </cell>
          <cell r="BH63">
            <v>0.40949057156913243</v>
          </cell>
        </row>
        <row r="64">
          <cell r="B64">
            <v>-2.4125452352231604E-2</v>
          </cell>
          <cell r="C64">
            <v>5.4779806659505909E-2</v>
          </cell>
          <cell r="D64">
            <v>0.11313518696069032</v>
          </cell>
          <cell r="E64">
            <v>0.1050767414403778</v>
          </cell>
          <cell r="F64">
            <v>6.5205479452054793E-2</v>
          </cell>
          <cell r="G64">
            <v>-2.3835319609967497E-2</v>
          </cell>
          <cell r="H64">
            <v>4.4852191641182468E-2</v>
          </cell>
          <cell r="I64">
            <v>7.1942446043165464E-2</v>
          </cell>
          <cell r="J64">
            <v>-0.15709642470205851</v>
          </cell>
          <cell r="K64">
            <v>-1.0916476263010916E-2</v>
          </cell>
          <cell r="L64">
            <v>-0.19034482758620719</v>
          </cell>
          <cell r="M64">
            <v>-5.1174589169515929E-2</v>
          </cell>
          <cell r="N64">
            <v>6.666666666666687E-3</v>
          </cell>
          <cell r="O64">
            <v>-0.19919786096256684</v>
          </cell>
          <cell r="P64">
            <v>-0.10164433093236132</v>
          </cell>
          <cell r="Q64">
            <v>-0.20314389359129384</v>
          </cell>
          <cell r="R64">
            <v>-0.13561190738699008</v>
          </cell>
          <cell r="S64">
            <v>-1.0956175298804782E-2</v>
          </cell>
          <cell r="T64">
            <v>-0.19134993446920051</v>
          </cell>
          <cell r="U64">
            <v>-0.1279634390174236</v>
          </cell>
          <cell r="V64">
            <v>-0.36454431960049938</v>
          </cell>
          <cell r="W64">
            <v>1.8784530386740331E-2</v>
          </cell>
          <cell r="X64">
            <v>4.2843232716650435E-2</v>
          </cell>
          <cell r="Y64">
            <v>-9.8265895953757232E-2</v>
          </cell>
          <cell r="Z64">
            <v>-8.7826570316842684E-2</v>
          </cell>
          <cell r="AA64">
            <v>-3.1042128603104215E-2</v>
          </cell>
          <cell r="AB64">
            <v>3.6231884057971016E-2</v>
          </cell>
          <cell r="AC64">
            <v>0.12017167381974249</v>
          </cell>
          <cell r="AD64">
            <v>1.0090817356205853E-2</v>
          </cell>
          <cell r="AE64">
            <v>3.9015904572564611E-2</v>
          </cell>
          <cell r="AF64">
            <v>-8.2827629636251829E-2</v>
          </cell>
          <cell r="AG64">
            <v>-1.3311926605504579E-2</v>
          </cell>
          <cell r="AH64">
            <v>0.14174904942965785</v>
          </cell>
          <cell r="AI64">
            <v>-1.1418047882136363E-2</v>
          </cell>
          <cell r="AJ64">
            <v>1.6722641348163918E-2</v>
          </cell>
          <cell r="AK64">
            <v>-8.7385710259642591E-2</v>
          </cell>
          <cell r="AL64">
            <v>9.636337257226156E-2</v>
          </cell>
          <cell r="AM64">
            <v>0.10855499640546369</v>
          </cell>
          <cell r="AN64">
            <v>-1.9988210894222272E-2</v>
          </cell>
          <cell r="AO64">
            <v>3.1348151561796628E-2</v>
          </cell>
          <cell r="AQ64">
            <v>7.7328646748681895E-2</v>
          </cell>
          <cell r="AR64">
            <v>7.9394911248359332E-2</v>
          </cell>
          <cell r="AS64">
            <v>0.17683302526186076</v>
          </cell>
          <cell r="AT64">
            <v>-1.5042979942693409E-2</v>
          </cell>
          <cell r="AU64">
            <v>8.3694170213808483E-2</v>
          </cell>
          <cell r="AW64">
            <v>-3.023598820058997E-2</v>
          </cell>
          <cell r="AX64">
            <v>9.6097118004378673E-2</v>
          </cell>
          <cell r="AY64">
            <v>0.15885270446886143</v>
          </cell>
          <cell r="AZ64">
            <v>3.6720656365314013E-2</v>
          </cell>
          <cell r="BA64">
            <v>7.3178788134296943E-2</v>
          </cell>
          <cell r="BC64">
            <v>1.2584676649989872E-2</v>
          </cell>
          <cell r="BD64">
            <v>0.10782825899254282</v>
          </cell>
          <cell r="BE64">
            <v>0.16426210039530434</v>
          </cell>
          <cell r="BF64">
            <v>6.0155572183938646E-2</v>
          </cell>
          <cell r="BG64">
            <v>9.1667817456055428E-2</v>
          </cell>
        </row>
        <row r="66">
          <cell r="B66">
            <v>3.9E-2</v>
          </cell>
          <cell r="C66">
            <v>0</v>
          </cell>
          <cell r="D66">
            <v>3.9E-2</v>
          </cell>
          <cell r="E66">
            <v>3.9E-2</v>
          </cell>
          <cell r="F66">
            <v>3.9E-2</v>
          </cell>
          <cell r="G66">
            <v>3.9E-2</v>
          </cell>
          <cell r="H66">
            <v>0</v>
          </cell>
          <cell r="I66">
            <v>3.9E-2</v>
          </cell>
          <cell r="J66">
            <v>3.9E-2</v>
          </cell>
          <cell r="K66">
            <v>0.11699999999999999</v>
          </cell>
          <cell r="L66">
            <v>0.7</v>
          </cell>
          <cell r="M66">
            <v>0</v>
          </cell>
          <cell r="N66">
            <v>0</v>
          </cell>
          <cell r="O66">
            <v>-1</v>
          </cell>
          <cell r="P66">
            <v>0</v>
          </cell>
          <cell r="Q66">
            <v>3.9E-2</v>
          </cell>
          <cell r="R66">
            <v>0</v>
          </cell>
          <cell r="S66">
            <v>3.9E-2</v>
          </cell>
          <cell r="T66">
            <v>3.9E-2</v>
          </cell>
          <cell r="U66">
            <v>3.9E-2</v>
          </cell>
          <cell r="V66">
            <v>3.9E-2</v>
          </cell>
          <cell r="W66">
            <v>0</v>
          </cell>
          <cell r="X66">
            <v>3.9E-2</v>
          </cell>
          <cell r="Y66">
            <v>3.9E-2</v>
          </cell>
          <cell r="Z66">
            <v>3.9E-2</v>
          </cell>
          <cell r="AE66">
            <v>48</v>
          </cell>
          <cell r="AJ66">
            <v>32.799999999999997</v>
          </cell>
          <cell r="AO66">
            <v>3.9E-2</v>
          </cell>
          <cell r="AP66">
            <v>-0.99881097560975607</v>
          </cell>
          <cell r="AQ66">
            <v>23</v>
          </cell>
          <cell r="AR66">
            <v>2</v>
          </cell>
          <cell r="AS66">
            <v>2</v>
          </cell>
          <cell r="AT66">
            <v>2</v>
          </cell>
          <cell r="AU66">
            <v>29</v>
          </cell>
          <cell r="AV66">
            <v>742.58974358974353</v>
          </cell>
          <cell r="AW66">
            <v>2</v>
          </cell>
          <cell r="AX66">
            <v>2</v>
          </cell>
          <cell r="AY66">
            <v>2</v>
          </cell>
          <cell r="AZ66">
            <v>2</v>
          </cell>
          <cell r="BA66">
            <v>8</v>
          </cell>
          <cell r="BB66">
            <v>-0.72413793103448276</v>
          </cell>
          <cell r="BC66">
            <v>2</v>
          </cell>
          <cell r="BD66">
            <v>2</v>
          </cell>
          <cell r="BE66">
            <v>2</v>
          </cell>
          <cell r="BF66">
            <v>2</v>
          </cell>
          <cell r="BG66">
            <v>8</v>
          </cell>
          <cell r="BH66">
            <v>0</v>
          </cell>
        </row>
        <row r="67">
          <cell r="A67" t="str">
            <v xml:space="preserve"> Deferred</v>
          </cell>
          <cell r="B67">
            <v>6</v>
          </cell>
          <cell r="C67">
            <v>-19</v>
          </cell>
          <cell r="D67">
            <v>-47</v>
          </cell>
          <cell r="E67">
            <v>-25</v>
          </cell>
          <cell r="F67">
            <v>-85</v>
          </cell>
          <cell r="G67">
            <v>10</v>
          </cell>
          <cell r="H67">
            <v>-22</v>
          </cell>
          <cell r="I67">
            <v>-34</v>
          </cell>
          <cell r="J67">
            <v>64</v>
          </cell>
          <cell r="K67">
            <v>18</v>
          </cell>
          <cell r="L67">
            <v>64.5</v>
          </cell>
          <cell r="M67">
            <v>17</v>
          </cell>
          <cell r="N67">
            <v>-3</v>
          </cell>
          <cell r="O67">
            <v>129</v>
          </cell>
          <cell r="P67">
            <v>142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E67">
            <v>19</v>
          </cell>
          <cell r="AJ67">
            <v>3</v>
          </cell>
          <cell r="AO67">
            <v>0</v>
          </cell>
          <cell r="AP67">
            <v>-1</v>
          </cell>
          <cell r="AQ67">
            <v>-6</v>
          </cell>
          <cell r="AR67">
            <v>39</v>
          </cell>
          <cell r="AS67">
            <v>104</v>
          </cell>
          <cell r="AT67">
            <v>41</v>
          </cell>
          <cell r="AU67">
            <v>178</v>
          </cell>
          <cell r="AV67" t="e">
            <v>#DIV/0!</v>
          </cell>
          <cell r="AW67">
            <v>-17</v>
          </cell>
          <cell r="AX67">
            <v>58.556035094509078</v>
          </cell>
          <cell r="AY67">
            <v>111.96381424144755</v>
          </cell>
          <cell r="AZ67">
            <v>20.781416373874936</v>
          </cell>
          <cell r="BA67">
            <v>174.30126570983157</v>
          </cell>
          <cell r="BB67">
            <v>-2.0779406124541749E-2</v>
          </cell>
          <cell r="BC67">
            <v>5.9434458383568201</v>
          </cell>
          <cell r="BD67">
            <v>77.895383916977977</v>
          </cell>
          <cell r="BE67">
            <v>135.88327633623231</v>
          </cell>
          <cell r="BF67">
            <v>41.893063036450805</v>
          </cell>
          <cell r="BG67">
            <v>261.61516912801795</v>
          </cell>
          <cell r="BH67">
            <v>0.50093671473127688</v>
          </cell>
          <cell r="BI67" t="str">
            <v xml:space="preserve"> Deferred</v>
          </cell>
          <cell r="BJ67">
            <v>-85</v>
          </cell>
          <cell r="BK67">
            <v>18</v>
          </cell>
          <cell r="BL67">
            <v>-1.2117647058823529</v>
          </cell>
          <cell r="BM67">
            <v>142</v>
          </cell>
          <cell r="BN67">
            <v>6.8888888888888893</v>
          </cell>
          <cell r="BO67">
            <v>0</v>
          </cell>
          <cell r="BP67">
            <v>-1</v>
          </cell>
          <cell r="BQ67">
            <v>0</v>
          </cell>
          <cell r="BS67">
            <v>19</v>
          </cell>
          <cell r="BU67">
            <v>3</v>
          </cell>
          <cell r="BV67">
            <v>-0.84210526315789469</v>
          </cell>
          <cell r="BW67">
            <v>0</v>
          </cell>
          <cell r="BY67">
            <v>178</v>
          </cell>
          <cell r="CA67">
            <v>174.30126570983157</v>
          </cell>
          <cell r="CC67">
            <v>261.61516912801795</v>
          </cell>
        </row>
        <row r="68">
          <cell r="A68" t="str">
            <v xml:space="preserve">  As a  % of  Total Taxes</v>
          </cell>
          <cell r="B68">
            <v>0.99354197714853454</v>
          </cell>
          <cell r="C68">
            <v>1</v>
          </cell>
          <cell r="D68">
            <v>1.0008304763527183</v>
          </cell>
          <cell r="E68">
            <v>1.0015624374023477</v>
          </cell>
          <cell r="F68">
            <v>1.0004590341450783</v>
          </cell>
          <cell r="G68">
            <v>1</v>
          </cell>
          <cell r="H68">
            <v>1</v>
          </cell>
          <cell r="I68">
            <v>1</v>
          </cell>
          <cell r="J68">
            <v>0.99939099611174442</v>
          </cell>
          <cell r="K68">
            <v>0.99354197714853443</v>
          </cell>
          <cell r="L68">
            <v>0.98926380368098155</v>
          </cell>
          <cell r="M68">
            <v>1</v>
          </cell>
          <cell r="N68">
            <v>1</v>
          </cell>
          <cell r="O68">
            <v>1.0078125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 t="str">
            <v>-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0.28358208955223879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8.3798882681564255E-2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-0.35294117647058826</v>
          </cell>
          <cell r="AR68">
            <v>0.95121951219512191</v>
          </cell>
          <cell r="AS68">
            <v>0.98113207547169812</v>
          </cell>
          <cell r="AT68">
            <v>0.95348837209302328</v>
          </cell>
          <cell r="AU68">
            <v>0.85990338164251212</v>
          </cell>
          <cell r="AW68">
            <v>1.1333333333333333</v>
          </cell>
          <cell r="AX68">
            <v>0.96697273860683541</v>
          </cell>
          <cell r="AY68">
            <v>0.98245056982944834</v>
          </cell>
          <cell r="AZ68">
            <v>0.91220914594697711</v>
          </cell>
          <cell r="BA68">
            <v>0.95611659650935399</v>
          </cell>
          <cell r="BC68">
            <v>0.74822009985357696</v>
          </cell>
          <cell r="BD68">
            <v>0.97496726466602546</v>
          </cell>
          <cell r="BE68">
            <v>0.98549497768588745</v>
          </cell>
          <cell r="BF68">
            <v>0.95443471333182861</v>
          </cell>
          <cell r="BG68">
            <v>0.97032807899543116</v>
          </cell>
          <cell r="BI68" t="str">
            <v xml:space="preserve">  As a  % of  Total Taxes</v>
          </cell>
          <cell r="BJ68">
            <v>1.0004590341450783</v>
          </cell>
          <cell r="BK68">
            <v>0.99354197714853443</v>
          </cell>
          <cell r="BL68">
            <v>-6.9138832880395462E-3</v>
          </cell>
          <cell r="BM68">
            <v>1</v>
          </cell>
          <cell r="BN68">
            <v>6.5000000000001723E-3</v>
          </cell>
          <cell r="BO68">
            <v>0</v>
          </cell>
          <cell r="BP68">
            <v>-1</v>
          </cell>
          <cell r="BQ68">
            <v>0</v>
          </cell>
          <cell r="BS68">
            <v>0.28358208955223879</v>
          </cell>
          <cell r="BU68">
            <v>8.3798882681564255E-2</v>
          </cell>
          <cell r="BV68">
            <v>-0.7044986768597471</v>
          </cell>
          <cell r="BW68">
            <v>0</v>
          </cell>
          <cell r="BY68">
            <v>0.85990338164251212</v>
          </cell>
          <cell r="CA68">
            <v>0.95611659650935399</v>
          </cell>
          <cell r="CC68">
            <v>0.97032807899543116</v>
          </cell>
        </row>
        <row r="69">
          <cell r="A69" t="str">
            <v>Total</v>
          </cell>
          <cell r="B69">
            <v>6.0389999999999997</v>
          </cell>
          <cell r="C69">
            <v>-19</v>
          </cell>
          <cell r="D69">
            <v>-46.960999999999999</v>
          </cell>
          <cell r="E69">
            <v>-24.960999999999999</v>
          </cell>
          <cell r="F69">
            <v>-84.960999999999999</v>
          </cell>
          <cell r="G69">
            <v>10</v>
          </cell>
          <cell r="H69">
            <v>-22</v>
          </cell>
          <cell r="I69">
            <v>-34</v>
          </cell>
          <cell r="J69">
            <v>64.039000000000001</v>
          </cell>
          <cell r="K69">
            <v>18.117000000000001</v>
          </cell>
          <cell r="L69">
            <v>65.2</v>
          </cell>
          <cell r="M69">
            <v>17</v>
          </cell>
          <cell r="N69">
            <v>-3</v>
          </cell>
          <cell r="O69">
            <v>128</v>
          </cell>
          <cell r="P69">
            <v>142</v>
          </cell>
          <cell r="Q69">
            <v>3</v>
          </cell>
          <cell r="R69">
            <v>-5</v>
          </cell>
          <cell r="S69">
            <v>-2</v>
          </cell>
          <cell r="T69">
            <v>0</v>
          </cell>
          <cell r="U69">
            <v>-4</v>
          </cell>
          <cell r="V69">
            <v>-2</v>
          </cell>
          <cell r="W69">
            <v>-1</v>
          </cell>
          <cell r="X69">
            <v>-1</v>
          </cell>
          <cell r="Y69">
            <v>-5</v>
          </cell>
          <cell r="Z69">
            <v>-9</v>
          </cell>
          <cell r="AA69">
            <v>4</v>
          </cell>
          <cell r="AB69">
            <v>7</v>
          </cell>
          <cell r="AC69">
            <v>51</v>
          </cell>
          <cell r="AD69">
            <v>5</v>
          </cell>
          <cell r="AE69">
            <v>67</v>
          </cell>
          <cell r="AF69">
            <v>4</v>
          </cell>
          <cell r="AG69">
            <v>8</v>
          </cell>
          <cell r="AH69">
            <v>21</v>
          </cell>
          <cell r="AI69">
            <v>2.8</v>
          </cell>
          <cell r="AJ69">
            <v>35.799999999999997</v>
          </cell>
          <cell r="AK69">
            <v>2</v>
          </cell>
          <cell r="AL69">
            <v>37</v>
          </cell>
          <cell r="AM69">
            <v>63</v>
          </cell>
          <cell r="AN69">
            <v>-12</v>
          </cell>
          <cell r="AO69">
            <v>90</v>
          </cell>
          <cell r="AP69">
            <v>1.5139664804469275</v>
          </cell>
          <cell r="AQ69">
            <v>17</v>
          </cell>
          <cell r="AR69">
            <v>41</v>
          </cell>
          <cell r="AS69">
            <v>106</v>
          </cell>
          <cell r="AT69">
            <v>43</v>
          </cell>
          <cell r="AU69">
            <v>207</v>
          </cell>
          <cell r="AV69">
            <v>1.3</v>
          </cell>
          <cell r="AW69">
            <v>-15</v>
          </cell>
          <cell r="AX69">
            <v>60.556035094509078</v>
          </cell>
          <cell r="AY69">
            <v>113.96381424144755</v>
          </cell>
          <cell r="AZ69">
            <v>22.781416373874936</v>
          </cell>
          <cell r="BA69">
            <v>182.30126570983157</v>
          </cell>
          <cell r="BB69">
            <v>-0.11931755695733542</v>
          </cell>
          <cell r="BC69">
            <v>7.9434458383568201</v>
          </cell>
          <cell r="BD69">
            <v>79.895383916977977</v>
          </cell>
          <cell r="BE69">
            <v>137.88327633623231</v>
          </cell>
          <cell r="BF69">
            <v>43.893063036450805</v>
          </cell>
          <cell r="BG69">
            <v>269.61516912801795</v>
          </cell>
          <cell r="BH69">
            <v>0.47895390675544564</v>
          </cell>
          <cell r="BI69" t="str">
            <v>Total</v>
          </cell>
          <cell r="BJ69">
            <v>-84.960999999999999</v>
          </cell>
          <cell r="BK69">
            <v>18.117000000000001</v>
          </cell>
          <cell r="BL69">
            <v>-1.2132390155483104</v>
          </cell>
          <cell r="BM69">
            <v>142</v>
          </cell>
          <cell r="BN69">
            <v>6.8379422641717724</v>
          </cell>
          <cell r="BO69">
            <v>-4</v>
          </cell>
          <cell r="BP69">
            <v>-1.028169014084507</v>
          </cell>
          <cell r="BQ69">
            <v>-9</v>
          </cell>
          <cell r="BR69">
            <v>1.25</v>
          </cell>
          <cell r="BS69">
            <v>67</v>
          </cell>
          <cell r="BT69">
            <v>-8.4444444444444446</v>
          </cell>
          <cell r="BU69">
            <v>35.799999999999997</v>
          </cell>
          <cell r="BV69">
            <v>-0.46567164179104481</v>
          </cell>
          <cell r="BW69">
            <v>90</v>
          </cell>
          <cell r="BX69">
            <v>1.5139664804469275</v>
          </cell>
          <cell r="BY69">
            <v>207</v>
          </cell>
          <cell r="BZ69">
            <v>1.2999999999999998</v>
          </cell>
          <cell r="CA69">
            <v>182.30126570983157</v>
          </cell>
          <cell r="CB69">
            <v>-0.11931755695733537</v>
          </cell>
          <cell r="CC69">
            <v>269.61516912801795</v>
          </cell>
          <cell r="CD69">
            <v>0.47895390675544558</v>
          </cell>
        </row>
        <row r="70">
          <cell r="B70">
            <v>-0.30195</v>
          </cell>
          <cell r="C70">
            <v>-0.37254901960784315</v>
          </cell>
          <cell r="D70">
            <v>-0.39797457627118643</v>
          </cell>
          <cell r="E70">
            <v>-0.28046067415730336</v>
          </cell>
          <cell r="F70">
            <v>-0.35697899159663865</v>
          </cell>
          <cell r="G70">
            <v>-0.45454545454545453</v>
          </cell>
          <cell r="H70">
            <v>-0.5</v>
          </cell>
          <cell r="I70">
            <v>-0.42499999999999999</v>
          </cell>
          <cell r="J70">
            <v>-0.44164827586206895</v>
          </cell>
          <cell r="K70">
            <v>-0.42132558139534887</v>
          </cell>
          <cell r="L70">
            <v>-0.3937198067632845</v>
          </cell>
          <cell r="M70">
            <v>-0.36637931034482685</v>
          </cell>
          <cell r="N70">
            <v>-0.46874999999999856</v>
          </cell>
          <cell r="O70">
            <v>-0.85906040268456374</v>
          </cell>
          <cell r="P70">
            <v>-0.40090344438170578</v>
          </cell>
          <cell r="Q70">
            <v>-1.7857142857142856E-2</v>
          </cell>
          <cell r="R70">
            <v>4.065040650406504E-2</v>
          </cell>
          <cell r="S70">
            <v>0.18181818181818182</v>
          </cell>
          <cell r="T70">
            <v>0</v>
          </cell>
          <cell r="U70">
            <v>8.9285714285714281E-3</v>
          </cell>
          <cell r="V70">
            <v>6.8493150684931503E-3</v>
          </cell>
          <cell r="W70">
            <v>-5.8823529411764705E-2</v>
          </cell>
          <cell r="X70">
            <v>-2.2727272727272728E-2</v>
          </cell>
          <cell r="Y70">
            <v>5.8823529411764705E-2</v>
          </cell>
          <cell r="Z70">
            <v>2.8481012658227847E-2</v>
          </cell>
          <cell r="AA70">
            <v>-0.14285714285714285</v>
          </cell>
          <cell r="AB70">
            <v>0.2</v>
          </cell>
          <cell r="AC70">
            <v>0.36428571428571427</v>
          </cell>
          <cell r="AD70">
            <v>0.5</v>
          </cell>
          <cell r="AE70">
            <v>0.42675159235668791</v>
          </cell>
          <cell r="AF70" t="str">
            <v xml:space="preserve"> </v>
          </cell>
          <cell r="AG70" t="str">
            <v xml:space="preserve"> </v>
          </cell>
          <cell r="AH70">
            <v>0.11266094420600853</v>
          </cell>
          <cell r="AI70">
            <v>-0.22580645161290155</v>
          </cell>
          <cell r="AJ70">
            <v>0.47503038602189973</v>
          </cell>
          <cell r="AK70">
            <v>-2.1343942695782679E-2</v>
          </cell>
          <cell r="AL70">
            <v>0.31686147509978357</v>
          </cell>
          <cell r="AM70">
            <v>0.41721854304635764</v>
          </cell>
          <cell r="AN70">
            <v>0.49821898902142181</v>
          </cell>
          <cell r="AO70">
            <v>0.58830806024028315</v>
          </cell>
          <cell r="AQ70">
            <v>0.19318181818181818</v>
          </cell>
          <cell r="AR70">
            <v>0.36495818070325592</v>
          </cell>
          <cell r="AS70">
            <v>0.36933797909407667</v>
          </cell>
          <cell r="AT70">
            <v>0.4</v>
          </cell>
          <cell r="AU70">
            <v>0.44388058649643292</v>
          </cell>
          <cell r="AW70">
            <v>0.36585365853658536</v>
          </cell>
          <cell r="AX70">
            <v>0.38</v>
          </cell>
          <cell r="AY70">
            <v>0.38</v>
          </cell>
          <cell r="AZ70">
            <v>0.38</v>
          </cell>
          <cell r="BA70">
            <v>0.3812128464939919</v>
          </cell>
          <cell r="BC70">
            <v>0.4</v>
          </cell>
          <cell r="BD70">
            <v>0.4</v>
          </cell>
          <cell r="BE70">
            <v>0.4</v>
          </cell>
          <cell r="BF70">
            <v>0.4</v>
          </cell>
          <cell r="BG70">
            <v>0.40000000000000024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42</v>
          </cell>
          <cell r="AD71">
            <v>0</v>
          </cell>
          <cell r="AE71">
            <v>42</v>
          </cell>
          <cell r="AF71">
            <v>0</v>
          </cell>
          <cell r="AG71">
            <v>0</v>
          </cell>
          <cell r="AH71">
            <v>17</v>
          </cell>
          <cell r="AI71">
            <v>-1</v>
          </cell>
          <cell r="AJ71">
            <v>16</v>
          </cell>
          <cell r="AK71">
            <v>0</v>
          </cell>
          <cell r="AL71">
            <v>31</v>
          </cell>
          <cell r="AM71">
            <v>61</v>
          </cell>
          <cell r="AN71">
            <v>-6</v>
          </cell>
          <cell r="AO71">
            <v>86</v>
          </cell>
          <cell r="AP71">
            <v>4.375</v>
          </cell>
          <cell r="AQ71">
            <v>10</v>
          </cell>
          <cell r="AR71">
            <v>0</v>
          </cell>
          <cell r="AS71">
            <v>0</v>
          </cell>
          <cell r="AT71">
            <v>158</v>
          </cell>
          <cell r="AU71">
            <v>168</v>
          </cell>
          <cell r="AV71">
            <v>0.95348837209302328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-1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 t="e">
            <v>#DIV/0!</v>
          </cell>
        </row>
        <row r="72">
          <cell r="B72">
            <v>1</v>
          </cell>
          <cell r="C72">
            <v>0</v>
          </cell>
          <cell r="D72">
            <v>0</v>
          </cell>
          <cell r="E72">
            <v>-1</v>
          </cell>
          <cell r="F72">
            <v>0</v>
          </cell>
          <cell r="G72">
            <v>0</v>
          </cell>
          <cell r="H72">
            <v>0</v>
          </cell>
          <cell r="I72">
            <v>-1</v>
          </cell>
          <cell r="J72">
            <v>0</v>
          </cell>
          <cell r="K72">
            <v>-1</v>
          </cell>
          <cell r="L72">
            <v>0.7</v>
          </cell>
          <cell r="M72">
            <v>-1</v>
          </cell>
          <cell r="N72">
            <v>1</v>
          </cell>
          <cell r="O72">
            <v>0</v>
          </cell>
          <cell r="P72">
            <v>1</v>
          </cell>
          <cell r="Q72">
            <v>1</v>
          </cell>
          <cell r="R72">
            <v>-1</v>
          </cell>
          <cell r="S72">
            <v>-1</v>
          </cell>
          <cell r="T72">
            <v>-1</v>
          </cell>
          <cell r="U72">
            <v>-2</v>
          </cell>
          <cell r="V72">
            <v>1</v>
          </cell>
          <cell r="W72">
            <v>-2</v>
          </cell>
          <cell r="X72">
            <v>0</v>
          </cell>
          <cell r="Y72">
            <v>0</v>
          </cell>
          <cell r="Z72">
            <v>-1</v>
          </cell>
          <cell r="AA72">
            <v>0</v>
          </cell>
          <cell r="AB72">
            <v>-1</v>
          </cell>
          <cell r="AC72">
            <v>-1</v>
          </cell>
          <cell r="AD72">
            <v>-1</v>
          </cell>
          <cell r="AE72">
            <v>-3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-0.1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-1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 t="e">
            <v>#DIV/0!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 t="e">
            <v>#DIV/0!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 t="e">
            <v>#DIV/0!</v>
          </cell>
        </row>
        <row r="73">
          <cell r="B73">
            <v>-12.961</v>
          </cell>
          <cell r="C73">
            <v>32</v>
          </cell>
          <cell r="D73">
            <v>71.039000000000001</v>
          </cell>
          <cell r="E73">
            <v>63.039000000000001</v>
          </cell>
          <cell r="F73">
            <v>153.03899999999999</v>
          </cell>
          <cell r="G73">
            <v>-12</v>
          </cell>
          <cell r="H73">
            <v>22</v>
          </cell>
          <cell r="I73">
            <v>45</v>
          </cell>
          <cell r="J73">
            <v>-80.960999999999999</v>
          </cell>
          <cell r="K73">
            <v>-25.882999999999999</v>
          </cell>
          <cell r="L73">
            <v>-99.70000000000023</v>
          </cell>
          <cell r="M73">
            <v>-30.400000000000091</v>
          </cell>
          <cell r="N73">
            <v>4.4000000000000199</v>
          </cell>
          <cell r="O73">
            <v>-85</v>
          </cell>
          <cell r="P73">
            <v>-211.19999999999953</v>
          </cell>
          <cell r="Q73">
            <v>-164</v>
          </cell>
          <cell r="R73">
            <v>-129</v>
          </cell>
          <cell r="S73">
            <v>-14</v>
          </cell>
          <cell r="T73">
            <v>-147</v>
          </cell>
          <cell r="U73">
            <v>-454</v>
          </cell>
          <cell r="V73">
            <v>-293</v>
          </cell>
          <cell r="W73">
            <v>14</v>
          </cell>
          <cell r="X73">
            <v>43</v>
          </cell>
          <cell r="Y73">
            <v>-90</v>
          </cell>
          <cell r="Z73">
            <v>-326</v>
          </cell>
          <cell r="AA73">
            <v>-32</v>
          </cell>
          <cell r="AB73">
            <v>27</v>
          </cell>
          <cell r="AC73">
            <v>130</v>
          </cell>
          <cell r="AD73">
            <v>4</v>
          </cell>
          <cell r="AE73">
            <v>129</v>
          </cell>
          <cell r="AF73">
            <v>-88.126400000000103</v>
          </cell>
          <cell r="AG73">
            <v>-22.509999999999991</v>
          </cell>
          <cell r="AH73">
            <v>182.40000000000009</v>
          </cell>
          <cell r="AI73">
            <v>-16.200000000000092</v>
          </cell>
          <cell r="AJ73">
            <v>55.463599999999907</v>
          </cell>
          <cell r="AK73">
            <v>-95.703399999999874</v>
          </cell>
          <cell r="AL73">
            <v>110.77026999999998</v>
          </cell>
          <cell r="AM73">
            <v>149</v>
          </cell>
          <cell r="AN73">
            <v>-18.085794127537838</v>
          </cell>
          <cell r="AO73">
            <v>148.9810758724625</v>
          </cell>
          <cell r="AP73">
            <v>1.686105407374616</v>
          </cell>
          <cell r="AQ73">
            <v>81</v>
          </cell>
          <cell r="AR73">
            <v>71.34163848853882</v>
          </cell>
          <cell r="AS73">
            <v>181</v>
          </cell>
          <cell r="AT73">
            <v>94</v>
          </cell>
          <cell r="AU73">
            <v>427.34163848853859</v>
          </cell>
          <cell r="AV73">
            <v>1.8684290000319965</v>
          </cell>
          <cell r="AW73">
            <v>-26</v>
          </cell>
          <cell r="AX73">
            <v>98.801951996304297</v>
          </cell>
          <cell r="AY73">
            <v>185.94096007815125</v>
          </cell>
          <cell r="AZ73">
            <v>37.169679346848582</v>
          </cell>
          <cell r="BA73">
            <v>295.91259142130457</v>
          </cell>
          <cell r="BB73">
            <v>-0.30755029519726751</v>
          </cell>
          <cell r="BC73">
            <v>11.915168757535231</v>
          </cell>
          <cell r="BD73">
            <v>119.84307587546695</v>
          </cell>
          <cell r="BE73">
            <v>206.82491450434844</v>
          </cell>
          <cell r="BF73">
            <v>65.839594554676211</v>
          </cell>
          <cell r="BG73">
            <v>404.42275369202656</v>
          </cell>
          <cell r="BH73">
            <v>0.36669667130261113</v>
          </cell>
        </row>
        <row r="74">
          <cell r="B74">
            <v>-1.5634499396863691E-2</v>
          </cell>
          <cell r="C74">
            <v>3.4371643394199784E-2</v>
          </cell>
          <cell r="D74">
            <v>6.8110258868648133E-2</v>
          </cell>
          <cell r="E74">
            <v>7.4426210153482886E-2</v>
          </cell>
          <cell r="F74">
            <v>4.1928493150684927E-2</v>
          </cell>
          <cell r="G74">
            <v>-1.3001083423618635E-2</v>
          </cell>
          <cell r="H74">
            <v>2.2426095820591234E-2</v>
          </cell>
          <cell r="I74">
            <v>4.0467625899280574E-2</v>
          </cell>
          <cell r="J74">
            <v>-8.7715059588299019E-2</v>
          </cell>
          <cell r="K74">
            <v>-6.570957095709571E-3</v>
          </cell>
          <cell r="L74">
            <v>-0.11459770114942557</v>
          </cell>
          <cell r="M74">
            <v>-3.3528179111062199E-2</v>
          </cell>
          <cell r="N74">
            <v>4.5833333333333542E-3</v>
          </cell>
          <cell r="O74">
            <v>-0.11363636363636363</v>
          </cell>
          <cell r="P74">
            <v>-6.0607799810600486E-2</v>
          </cell>
          <cell r="Q74">
            <v>-0.19830713422007254</v>
          </cell>
          <cell r="R74">
            <v>-0.14222712238147739</v>
          </cell>
          <cell r="S74">
            <v>-1.3944223107569721E-2</v>
          </cell>
          <cell r="T74">
            <v>-0.19266055045871561</v>
          </cell>
          <cell r="U74">
            <v>-0.12967723507569265</v>
          </cell>
          <cell r="V74">
            <v>-0.36579275905118602</v>
          </cell>
          <cell r="W74">
            <v>1.5469613259668509E-2</v>
          </cell>
          <cell r="X74">
            <v>4.1869522882181112E-2</v>
          </cell>
          <cell r="Y74">
            <v>-0.10404624277456648</v>
          </cell>
          <cell r="Z74">
            <v>-9.0605892162312393E-2</v>
          </cell>
          <cell r="AA74">
            <v>-3.5476718403547672E-2</v>
          </cell>
          <cell r="AB74">
            <v>2.7950310559006212E-2</v>
          </cell>
          <cell r="AC74">
            <v>0.11158798283261803</v>
          </cell>
          <cell r="AD74">
            <v>4.0363269424823411E-3</v>
          </cell>
          <cell r="AE74">
            <v>3.205765407554672E-2</v>
          </cell>
          <cell r="AF74">
            <v>-8.6765876352443261E-2</v>
          </cell>
          <cell r="AG74">
            <v>-2.0651376146788983E-2</v>
          </cell>
          <cell r="AH74">
            <v>0.13870722433460084</v>
          </cell>
          <cell r="AI74">
            <v>-1.4917127071823289E-2</v>
          </cell>
          <cell r="AJ74">
            <v>1.2306974330817847E-2</v>
          </cell>
          <cell r="AK74">
            <v>-8.9250865851854669E-2</v>
          </cell>
          <cell r="AL74">
            <v>9.1411938997315048E-2</v>
          </cell>
          <cell r="AM74">
            <v>0.10711718188353703</v>
          </cell>
          <cell r="AN74">
            <v>-1.5008957782189077E-2</v>
          </cell>
          <cell r="AO74">
            <v>3.0528490662354895E-2</v>
          </cell>
          <cell r="AQ74">
            <v>7.1177504393673111E-2</v>
          </cell>
          <cell r="AR74">
            <v>5.041908888206164E-2</v>
          </cell>
          <cell r="AS74">
            <v>0.1115218730745533</v>
          </cell>
          <cell r="AT74">
            <v>6.73352435530086E-2</v>
          </cell>
          <cell r="AU74">
            <v>7.6694853899447787E-2</v>
          </cell>
          <cell r="AW74">
            <v>-1.9174041297935103E-2</v>
          </cell>
          <cell r="AX74">
            <v>5.9580213162714786E-2</v>
          </cell>
          <cell r="AY74">
            <v>9.8488676770694089E-2</v>
          </cell>
          <cell r="AZ74">
            <v>2.2766806946494692E-2</v>
          </cell>
          <cell r="BA74">
            <v>4.5282094006640849E-2</v>
          </cell>
          <cell r="BC74">
            <v>7.5508059899939244E-3</v>
          </cell>
          <cell r="BD74">
            <v>6.4696955395525682E-2</v>
          </cell>
          <cell r="BE74">
            <v>9.8557260237182601E-2</v>
          </cell>
          <cell r="BF74">
            <v>3.6093343310363193E-2</v>
          </cell>
          <cell r="BG74">
            <v>5.5000690473633235E-2</v>
          </cell>
        </row>
        <row r="75">
          <cell r="E75">
            <v>-4</v>
          </cell>
          <cell r="F75">
            <v>-4</v>
          </cell>
          <cell r="G75">
            <v>-1</v>
          </cell>
          <cell r="H75">
            <v>-3</v>
          </cell>
          <cell r="I75">
            <v>-1</v>
          </cell>
          <cell r="J75">
            <v>-43</v>
          </cell>
          <cell r="K75">
            <v>-48</v>
          </cell>
          <cell r="O75">
            <v>-7</v>
          </cell>
          <cell r="P75">
            <v>-7</v>
          </cell>
        </row>
        <row r="76">
          <cell r="Z76">
            <v>7.4</v>
          </cell>
          <cell r="AA76">
            <v>1.8</v>
          </cell>
          <cell r="AB76">
            <v>1.85</v>
          </cell>
          <cell r="AC76">
            <v>1.95</v>
          </cell>
          <cell r="AD76">
            <v>2.0499999999999998</v>
          </cell>
          <cell r="AE76">
            <v>7.65</v>
          </cell>
          <cell r="AF76">
            <v>0.72125300000000003</v>
          </cell>
          <cell r="AG76">
            <v>3.6487070000000008</v>
          </cell>
          <cell r="AH76">
            <v>5.25352</v>
          </cell>
          <cell r="AI76">
            <v>5.25352</v>
          </cell>
          <cell r="AJ76">
            <v>14.877000000000001</v>
          </cell>
          <cell r="AK76">
            <v>4.2</v>
          </cell>
          <cell r="AL76">
            <v>4.2</v>
          </cell>
          <cell r="AM76">
            <v>4.2</v>
          </cell>
          <cell r="AN76">
            <v>3.5</v>
          </cell>
          <cell r="AO76">
            <v>16.100000000000001</v>
          </cell>
          <cell r="AP76">
            <v>8.2207434294548673E-2</v>
          </cell>
          <cell r="AQ76">
            <v>3.1730846809800002</v>
          </cell>
          <cell r="AR76">
            <v>3.1730846809800002</v>
          </cell>
          <cell r="AS76">
            <v>3.1730846809800002</v>
          </cell>
          <cell r="AT76">
            <v>3.1730846809800002</v>
          </cell>
          <cell r="AU76">
            <v>12.692338723920001</v>
          </cell>
          <cell r="AV76">
            <v>-0.21165597988074536</v>
          </cell>
          <cell r="AW76">
            <v>3.1730846809800002</v>
          </cell>
          <cell r="AX76">
            <v>0.39999999999999991</v>
          </cell>
          <cell r="AY76">
            <v>0.39999999999999991</v>
          </cell>
          <cell r="AZ76">
            <v>0.39999999999999991</v>
          </cell>
          <cell r="BA76">
            <v>4.3730846809799999</v>
          </cell>
          <cell r="BB76">
            <v>-0.65545477660957174</v>
          </cell>
          <cell r="BC76">
            <v>0.4</v>
          </cell>
          <cell r="BD76">
            <v>0.39999999999999991</v>
          </cell>
          <cell r="BE76">
            <v>0.39999999999999991</v>
          </cell>
          <cell r="BF76">
            <v>0.39999999999999991</v>
          </cell>
          <cell r="BG76">
            <v>1.5999999999999996</v>
          </cell>
          <cell r="BH76">
            <v>-0.63412553912826519</v>
          </cell>
        </row>
        <row r="77">
          <cell r="Q77">
            <v>-110</v>
          </cell>
          <cell r="R77">
            <v>-38</v>
          </cell>
          <cell r="S77">
            <v>42</v>
          </cell>
          <cell r="T77">
            <v>-54</v>
          </cell>
          <cell r="U77">
            <v>-160</v>
          </cell>
          <cell r="V77">
            <v>-145</v>
          </cell>
          <cell r="W77">
            <v>11</v>
          </cell>
          <cell r="X77">
            <v>40</v>
          </cell>
          <cell r="Y77">
            <v>-60</v>
          </cell>
          <cell r="Z77">
            <v>-154</v>
          </cell>
          <cell r="AA77">
            <v>-50</v>
          </cell>
          <cell r="AB77">
            <v>6</v>
          </cell>
          <cell r="AC77">
            <v>97</v>
          </cell>
          <cell r="AD77">
            <v>-57</v>
          </cell>
          <cell r="AE77">
            <v>2</v>
          </cell>
          <cell r="AF77">
            <v>-89.126400000000103</v>
          </cell>
          <cell r="AG77">
            <v>-23.509999999999991</v>
          </cell>
          <cell r="AH77">
            <v>124.40000000000009</v>
          </cell>
          <cell r="AI77">
            <v>-30.200000000000092</v>
          </cell>
          <cell r="AJ77">
            <v>-18.53640000000032</v>
          </cell>
          <cell r="AK77">
            <v>-104.70339999999987</v>
          </cell>
          <cell r="AL77">
            <v>-18.229730000000018</v>
          </cell>
          <cell r="AM77">
            <v>152</v>
          </cell>
          <cell r="AN77">
            <v>-16.085794127537838</v>
          </cell>
          <cell r="AO77">
            <v>15.981075872462498</v>
          </cell>
          <cell r="AP77">
            <v>-1.8621456093126076</v>
          </cell>
          <cell r="AQ77">
            <v>-64.135000000000005</v>
          </cell>
          <cell r="AR77">
            <v>66.261303934164872</v>
          </cell>
          <cell r="AS77">
            <v>158.13</v>
          </cell>
          <cell r="AT77">
            <v>11.4</v>
          </cell>
          <cell r="AU77">
            <v>171.65630393416487</v>
          </cell>
          <cell r="AV77">
            <v>9.741223263319295</v>
          </cell>
          <cell r="AW77">
            <v>-27.72</v>
          </cell>
          <cell r="AX77">
            <v>98.801951996304282</v>
          </cell>
          <cell r="AY77">
            <v>185.94096007815125</v>
          </cell>
          <cell r="AZ77">
            <v>37.169679346848582</v>
          </cell>
          <cell r="BA77">
            <v>299.59259142130441</v>
          </cell>
          <cell r="BB77">
            <v>0.74530491776291996</v>
          </cell>
          <cell r="BC77">
            <v>12.014461830514689</v>
          </cell>
          <cell r="BD77">
            <v>120.84176817442918</v>
          </cell>
          <cell r="BE77">
            <v>208.54845545855136</v>
          </cell>
          <cell r="BF77">
            <v>66.388257842631845</v>
          </cell>
          <cell r="BG77">
            <v>407.79294330612703</v>
          </cell>
          <cell r="BH77">
            <v>0.36115830291899653</v>
          </cell>
        </row>
        <row r="78">
          <cell r="Q78">
            <v>-1.4858841010401189</v>
          </cell>
          <cell r="R78">
            <v>-0.51330541672295016</v>
          </cell>
          <cell r="S78">
            <v>0.56733756585168171</v>
          </cell>
          <cell r="T78">
            <v>-0.72943401323787649</v>
          </cell>
          <cell r="U78">
            <v>-2.161285965149264</v>
          </cell>
          <cell r="V78">
            <v>-1.9594594594594594</v>
          </cell>
          <cell r="W78">
            <v>0.14864864864864866</v>
          </cell>
          <cell r="X78">
            <v>0.54054054054054057</v>
          </cell>
          <cell r="Y78">
            <v>-0.51063829787234039</v>
          </cell>
          <cell r="Z78">
            <v>-1.8144329896907216</v>
          </cell>
          <cell r="AA78">
            <v>-0.42517006802721091</v>
          </cell>
          <cell r="AB78">
            <v>5.0977060322854713E-2</v>
          </cell>
          <cell r="AC78">
            <v>0.82133784928027098</v>
          </cell>
          <cell r="AD78">
            <v>-0.48182586644125108</v>
          </cell>
          <cell r="AE78">
            <v>1.4959932160271359E-2</v>
          </cell>
          <cell r="AF78">
            <v>-0.75018117695580722</v>
          </cell>
          <cell r="AG78">
            <v>-0.16445904496433067</v>
          </cell>
          <cell r="AH78">
            <v>0.80182648485917229</v>
          </cell>
          <cell r="AI78">
            <v>-0.19465562574555514</v>
          </cell>
          <cell r="AJ78">
            <v>-0.12869752039819887</v>
          </cell>
          <cell r="AK78">
            <v>-0.67443634310754164</v>
          </cell>
          <cell r="AL78">
            <v>-0.11745960051546404</v>
          </cell>
          <cell r="AM78">
            <v>0.9787508048937541</v>
          </cell>
          <cell r="AN78">
            <v>-0.10344562139895717</v>
          </cell>
          <cell r="AO78">
            <v>0.10289696117029136</v>
          </cell>
          <cell r="AP78">
            <v>-1.7995255918833646</v>
          </cell>
          <cell r="AQ78">
            <v>-0.41217866323907459</v>
          </cell>
          <cell r="AR78">
            <v>0.42529720111787461</v>
          </cell>
          <cell r="AS78">
            <v>1.0130044843049328</v>
          </cell>
          <cell r="AT78">
            <v>7.2983354673495524E-2</v>
          </cell>
          <cell r="AU78">
            <v>1.1008901967879741</v>
          </cell>
          <cell r="AV78">
            <v>9.6989573284485449</v>
          </cell>
          <cell r="AW78">
            <v>-0.17682642721731762</v>
          </cell>
          <cell r="AX78">
            <v>0.54534857086542099</v>
          </cell>
          <cell r="AY78">
            <v>0.98805551560652183</v>
          </cell>
          <cell r="AZ78">
            <v>0.19739472690593524</v>
          </cell>
          <cell r="BA78">
            <v>1.677388919350371</v>
          </cell>
          <cell r="BB78">
            <v>0.52366596073289196</v>
          </cell>
          <cell r="BC78">
            <v>6.377482755642E-2</v>
          </cell>
          <cell r="BD78">
            <v>0.6411935994110719</v>
          </cell>
          <cell r="BE78">
            <v>1.105983650044132</v>
          </cell>
          <cell r="BF78">
            <v>0.35188661303407087</v>
          </cell>
          <cell r="BG78">
            <v>2.1631279585112679</v>
          </cell>
          <cell r="BH78">
            <v>0.28958045063813631</v>
          </cell>
        </row>
        <row r="79">
          <cell r="AC79">
            <v>0.69711505048004174</v>
          </cell>
          <cell r="AE79" t="str">
            <v xml:space="preserve"> </v>
          </cell>
          <cell r="AH79">
            <v>0.68560645424079569</v>
          </cell>
          <cell r="AI79" t="str">
            <v xml:space="preserve"> </v>
          </cell>
          <cell r="AK79" t="str">
            <v xml:space="preserve"> </v>
          </cell>
          <cell r="AL79" t="str">
            <v xml:space="preserve"> </v>
          </cell>
          <cell r="AM79">
            <v>0.82498591859422388</v>
          </cell>
          <cell r="AP79" t="e">
            <v>#DIV/0!</v>
          </cell>
          <cell r="AQ79">
            <v>-0.32197645140028819</v>
          </cell>
          <cell r="AR79">
            <v>0.36643436232613569</v>
          </cell>
          <cell r="AS79">
            <v>0.85059062676536024</v>
          </cell>
          <cell r="AT79">
            <v>7.6786703426451705E-2</v>
          </cell>
          <cell r="AU79">
            <v>0.97134716916387009</v>
          </cell>
          <cell r="AV79" t="e">
            <v>#DIV/0!</v>
          </cell>
          <cell r="AX79">
            <v>0.52230512808620067</v>
          </cell>
          <cell r="AY79">
            <v>0.98083981393548414</v>
          </cell>
          <cell r="AZ79">
            <v>0.19763786253836654</v>
          </cell>
          <cell r="BA79">
            <v>1.6000463839620234</v>
          </cell>
          <cell r="BB79">
            <v>0.6472446049740731</v>
          </cell>
          <cell r="BC79">
            <v>6.527707679341381E-2</v>
          </cell>
          <cell r="BD79">
            <v>0.63725584361198695</v>
          </cell>
          <cell r="BE79">
            <v>1.0976718376781009</v>
          </cell>
          <cell r="BF79">
            <v>0.35067546635977304</v>
          </cell>
          <cell r="BG79">
            <v>2.1511640709879516</v>
          </cell>
          <cell r="BH79">
            <v>0.34443856912526161</v>
          </cell>
        </row>
        <row r="80">
          <cell r="B80">
            <v>-12.961</v>
          </cell>
          <cell r="C80">
            <v>32</v>
          </cell>
          <cell r="D80">
            <v>71.039000000000001</v>
          </cell>
          <cell r="E80">
            <v>59.039000000000001</v>
          </cell>
          <cell r="F80">
            <v>149.03899999999999</v>
          </cell>
          <cell r="G80">
            <v>-13</v>
          </cell>
          <cell r="H80">
            <v>19</v>
          </cell>
          <cell r="I80">
            <v>44</v>
          </cell>
          <cell r="J80">
            <v>-123.961</v>
          </cell>
          <cell r="K80">
            <v>-73.882999999999996</v>
          </cell>
          <cell r="L80">
            <v>-99.70000000000023</v>
          </cell>
          <cell r="M80">
            <v>-30.400000000000091</v>
          </cell>
          <cell r="N80">
            <v>4.4000000000000199</v>
          </cell>
          <cell r="O80">
            <v>-92</v>
          </cell>
          <cell r="P80">
            <v>-218.19999999999953</v>
          </cell>
          <cell r="Q80">
            <v>-164</v>
          </cell>
          <cell r="R80">
            <v>-129</v>
          </cell>
          <cell r="S80">
            <v>-14</v>
          </cell>
          <cell r="T80">
            <v>-147</v>
          </cell>
          <cell r="U80">
            <v>-454</v>
          </cell>
          <cell r="V80">
            <v>-293</v>
          </cell>
          <cell r="W80">
            <v>14</v>
          </cell>
          <cell r="X80">
            <v>43</v>
          </cell>
          <cell r="Y80">
            <v>-90</v>
          </cell>
          <cell r="Z80">
            <v>-326</v>
          </cell>
          <cell r="AA80">
            <v>-32</v>
          </cell>
          <cell r="AB80">
            <v>27</v>
          </cell>
          <cell r="AC80">
            <v>130</v>
          </cell>
          <cell r="AD80">
            <v>4</v>
          </cell>
          <cell r="AE80">
            <v>129</v>
          </cell>
          <cell r="AF80">
            <v>-88.126400000000103</v>
          </cell>
          <cell r="AG80">
            <v>-22.509999999999991</v>
          </cell>
          <cell r="AH80">
            <v>182.40000000000009</v>
          </cell>
          <cell r="AI80">
            <v>-16.200000000000092</v>
          </cell>
          <cell r="AJ80">
            <v>55.463599999999907</v>
          </cell>
          <cell r="AK80">
            <v>-95.703399999999874</v>
          </cell>
          <cell r="AL80">
            <v>110.77026999999998</v>
          </cell>
          <cell r="AM80">
            <v>149</v>
          </cell>
          <cell r="AN80">
            <v>-18.085794127537838</v>
          </cell>
          <cell r="AO80">
            <v>148.9810758724625</v>
          </cell>
          <cell r="AP80">
            <v>1.686105407374616</v>
          </cell>
          <cell r="AQ80">
            <v>52.8</v>
          </cell>
          <cell r="AR80">
            <v>71.34163848853882</v>
          </cell>
          <cell r="AS80">
            <v>181</v>
          </cell>
          <cell r="AT80">
            <v>94</v>
          </cell>
          <cell r="AU80">
            <v>427.34163848853859</v>
          </cell>
          <cell r="AV80">
            <v>1.8684290000319965</v>
          </cell>
          <cell r="AW80">
            <v>-26</v>
          </cell>
          <cell r="AX80">
            <v>98.801951996304282</v>
          </cell>
          <cell r="AY80">
            <v>185.94096007815125</v>
          </cell>
          <cell r="AZ80">
            <v>37.169679346848582</v>
          </cell>
          <cell r="BA80">
            <v>299.59259142130441</v>
          </cell>
          <cell r="BB80">
            <v>-0.29893891809623052</v>
          </cell>
          <cell r="BC80">
            <v>12.014461830514689</v>
          </cell>
          <cell r="BD80">
            <v>120.84176817442918</v>
          </cell>
          <cell r="BE80">
            <v>208.54845545855136</v>
          </cell>
          <cell r="BF80">
            <v>66.388257842631845</v>
          </cell>
          <cell r="BG80">
            <v>407.79294330612703</v>
          </cell>
          <cell r="BH80">
            <v>0.36115830291899653</v>
          </cell>
        </row>
        <row r="81">
          <cell r="B81">
            <v>-1.5634499396863691E-2</v>
          </cell>
          <cell r="C81">
            <v>3.4371643394199784E-2</v>
          </cell>
          <cell r="D81">
            <v>6.8110258868648133E-2</v>
          </cell>
          <cell r="E81">
            <v>6.970365997638725E-2</v>
          </cell>
          <cell r="F81">
            <v>4.0832602739726026E-2</v>
          </cell>
          <cell r="G81">
            <v>-1.4084507042253521E-2</v>
          </cell>
          <cell r="H81">
            <v>1.9367991845056064E-2</v>
          </cell>
          <cell r="I81">
            <v>3.9568345323741004E-2</v>
          </cell>
          <cell r="J81">
            <v>-0.13430227518959914</v>
          </cell>
          <cell r="K81">
            <v>-1.8756791063721755E-2</v>
          </cell>
          <cell r="L81">
            <v>-0.11459770114942557</v>
          </cell>
          <cell r="M81">
            <v>-3.3528179111062199E-2</v>
          </cell>
          <cell r="N81">
            <v>4.5833333333333542E-3</v>
          </cell>
          <cell r="O81">
            <v>-0.12299465240641712</v>
          </cell>
          <cell r="P81">
            <v>-6.2616581054323051E-2</v>
          </cell>
          <cell r="Q81">
            <v>-0.19830713422007254</v>
          </cell>
          <cell r="R81">
            <v>-0.14222712238147739</v>
          </cell>
          <cell r="S81">
            <v>-1.3944223107569721E-2</v>
          </cell>
          <cell r="T81">
            <v>-0.19266055045871561</v>
          </cell>
          <cell r="U81">
            <v>-0.12967723507569265</v>
          </cell>
          <cell r="V81">
            <v>-0.36579275905118602</v>
          </cell>
          <cell r="W81">
            <v>1.5469613259668509E-2</v>
          </cell>
          <cell r="X81">
            <v>4.1869522882181112E-2</v>
          </cell>
          <cell r="Y81">
            <v>-0.10404624277456648</v>
          </cell>
          <cell r="Z81">
            <v>-9.0605892162312393E-2</v>
          </cell>
          <cell r="AA81">
            <v>-3.5476718403547672E-2</v>
          </cell>
          <cell r="AB81">
            <v>2.7950310559006212E-2</v>
          </cell>
          <cell r="AC81">
            <v>0.11158798283261803</v>
          </cell>
          <cell r="AD81">
            <v>4.0363269424823411E-3</v>
          </cell>
          <cell r="AE81">
            <v>3.205765407554672E-2</v>
          </cell>
          <cell r="AF81">
            <v>-8.6765876352443261E-2</v>
          </cell>
          <cell r="AG81">
            <v>-2.0651376146788983E-2</v>
          </cell>
          <cell r="AH81">
            <v>0.13870722433460084</v>
          </cell>
          <cell r="AI81">
            <v>-1.4917127071823289E-2</v>
          </cell>
          <cell r="AJ81">
            <v>1.2306974330817847E-2</v>
          </cell>
          <cell r="AK81">
            <v>-8.9250865851854669E-2</v>
          </cell>
          <cell r="AL81">
            <v>9.1411938997315048E-2</v>
          </cell>
          <cell r="AM81">
            <v>0.10711718188353703</v>
          </cell>
          <cell r="AN81">
            <v>-1.5008957782189077E-2</v>
          </cell>
          <cell r="AO81">
            <v>3.0528490662354895E-2</v>
          </cell>
          <cell r="AQ81">
            <v>4.6397188049209136E-2</v>
          </cell>
          <cell r="AR81">
            <v>5.041908888206164E-2</v>
          </cell>
          <cell r="AS81">
            <v>0.1115218730745533</v>
          </cell>
          <cell r="AT81">
            <v>6.73352435530086E-2</v>
          </cell>
          <cell r="AU81">
            <v>7.6694853899447787E-2</v>
          </cell>
          <cell r="AW81">
            <v>-1.9174041297935103E-2</v>
          </cell>
          <cell r="AX81">
            <v>5.9580213162714779E-2</v>
          </cell>
          <cell r="AY81">
            <v>9.8488676770694089E-2</v>
          </cell>
          <cell r="AZ81">
            <v>2.2766806946494692E-2</v>
          </cell>
          <cell r="BA81">
            <v>4.584522687349199E-2</v>
          </cell>
          <cell r="BC81">
            <v>7.6137293732438721E-3</v>
          </cell>
          <cell r="BD81">
            <v>6.523609669048841E-2</v>
          </cell>
          <cell r="BE81">
            <v>9.9378570739159122E-2</v>
          </cell>
          <cell r="BF81">
            <v>3.6394121171282885E-2</v>
          </cell>
          <cell r="BG81">
            <v>5.5459029560913545E-2</v>
          </cell>
        </row>
        <row r="82">
          <cell r="AF82" t="str">
            <v xml:space="preserve"> </v>
          </cell>
        </row>
        <row r="83">
          <cell r="B83">
            <v>-0.18026425591098746</v>
          </cell>
          <cell r="C83">
            <v>0.44506258692628647</v>
          </cell>
          <cell r="D83">
            <v>0.98802503477051451</v>
          </cell>
          <cell r="E83">
            <v>0.86354794520547951</v>
          </cell>
          <cell r="F83">
            <v>2.1203879459646688</v>
          </cell>
          <cell r="G83">
            <v>-0.16438356164383561</v>
          </cell>
          <cell r="H83">
            <v>0.30136986301369861</v>
          </cell>
          <cell r="I83">
            <v>0.61643835616438358</v>
          </cell>
          <cell r="J83">
            <v>-1.0940675675675675</v>
          </cell>
          <cell r="K83">
            <v>-0.34977027027027024</v>
          </cell>
          <cell r="L83">
            <v>-1.3472972972973003</v>
          </cell>
          <cell r="M83">
            <v>-0.41081081081081205</v>
          </cell>
          <cell r="N83">
            <v>5.9459459459459726E-2</v>
          </cell>
          <cell r="O83">
            <v>-1.1486486486486487</v>
          </cell>
          <cell r="P83">
            <v>-2.8540540540540476</v>
          </cell>
          <cell r="Q83">
            <v>-2.2153181142779954</v>
          </cell>
          <cell r="R83">
            <v>-1.7425368094015938</v>
          </cell>
          <cell r="S83">
            <v>-0.18911252195056058</v>
          </cell>
          <cell r="T83">
            <v>-1.985681480480886</v>
          </cell>
          <cell r="U83">
            <v>-6.1326489261110364</v>
          </cell>
          <cell r="V83">
            <v>-3.9594594594594597</v>
          </cell>
          <cell r="W83">
            <v>0.1891891891891892</v>
          </cell>
          <cell r="X83">
            <v>0.58108108108108103</v>
          </cell>
          <cell r="Y83">
            <v>-0.76595744680851063</v>
          </cell>
          <cell r="Z83">
            <v>-3.8409425625920472</v>
          </cell>
          <cell r="AA83">
            <v>-0.27210884353741499</v>
          </cell>
          <cell r="AB83">
            <v>0.2293967714528462</v>
          </cell>
          <cell r="AC83">
            <v>1.100762066045724</v>
          </cell>
          <cell r="AD83">
            <v>3.38123415046492E-2</v>
          </cell>
          <cell r="AE83">
            <v>1.0939156243375028</v>
          </cell>
          <cell r="AF83">
            <v>-0.74176412906701328</v>
          </cell>
          <cell r="AG83">
            <v>-0.15746376444691976</v>
          </cell>
          <cell r="AH83">
            <v>1.1756684150989791</v>
          </cell>
          <cell r="AI83">
            <v>-0.10441791844629145</v>
          </cell>
          <cell r="AJ83">
            <v>0.38508166593067739</v>
          </cell>
          <cell r="AK83">
            <v>-0.61646375493974692</v>
          </cell>
          <cell r="AL83">
            <v>0.71372596649484532</v>
          </cell>
          <cell r="AM83">
            <v>0.95943335479716685</v>
          </cell>
          <cell r="AN83">
            <v>-0.11630735773336233</v>
          </cell>
          <cell r="AO83">
            <v>0.95924079839781629</v>
          </cell>
          <cell r="AP83">
            <v>1.4910061508108758</v>
          </cell>
          <cell r="AQ83">
            <v>0.33933161953727503</v>
          </cell>
          <cell r="AR83">
            <v>0.45790525345660343</v>
          </cell>
          <cell r="AS83">
            <v>1.1595131326073032</v>
          </cell>
          <cell r="AT83">
            <v>0.60179257362355953</v>
          </cell>
          <cell r="AU83">
            <v>2.740687115526943</v>
          </cell>
          <cell r="AV83">
            <v>1.8571419398597406</v>
          </cell>
          <cell r="AW83">
            <v>-0.16585451326299633</v>
          </cell>
          <cell r="AX83">
            <v>0.54534857086542099</v>
          </cell>
          <cell r="AY83">
            <v>0.98805551560652183</v>
          </cell>
          <cell r="AZ83">
            <v>0.19739472690593524</v>
          </cell>
          <cell r="BA83">
            <v>1.677388919350371</v>
          </cell>
          <cell r="BB83">
            <v>-0.38796774361897018</v>
          </cell>
          <cell r="BC83">
            <v>6.377482755642E-2</v>
          </cell>
          <cell r="BD83">
            <v>0.6411935994110719</v>
          </cell>
          <cell r="BE83">
            <v>1.105983650044132</v>
          </cell>
          <cell r="BF83">
            <v>0.35188661303407087</v>
          </cell>
          <cell r="BG83">
            <v>2.1631279585112679</v>
          </cell>
          <cell r="BH83">
            <v>0.28958045063813631</v>
          </cell>
        </row>
        <row r="84">
          <cell r="B84">
            <v>-0.17327540106951872</v>
          </cell>
          <cell r="C84">
            <v>0.42780748663101603</v>
          </cell>
          <cell r="D84">
            <v>0.9497192513368985</v>
          </cell>
          <cell r="E84">
            <v>0.84276737967914439</v>
          </cell>
          <cell r="F84">
            <v>2.0459759358288769</v>
          </cell>
          <cell r="G84">
            <v>-0.16042780748663102</v>
          </cell>
          <cell r="H84">
            <v>0.29372496662216285</v>
          </cell>
          <cell r="I84">
            <v>0.6008010680907877</v>
          </cell>
          <cell r="J84">
            <v>-1.0809212283044058</v>
          </cell>
          <cell r="K84">
            <v>-0.34556742323097461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  <cell r="S84" t="str">
            <v xml:space="preserve"> </v>
          </cell>
          <cell r="T84" t="str">
            <v xml:space="preserve"> </v>
          </cell>
          <cell r="U84" t="str">
            <v xml:space="preserve"> </v>
          </cell>
          <cell r="V84" t="str">
            <v xml:space="preserve"> </v>
          </cell>
          <cell r="W84" t="str">
            <v xml:space="preserve"> </v>
          </cell>
          <cell r="X84" t="str">
            <v xml:space="preserve"> </v>
          </cell>
          <cell r="Y84" t="str">
            <v xml:space="preserve"> </v>
          </cell>
          <cell r="Z84" t="str">
            <v xml:space="preserve"> </v>
          </cell>
          <cell r="AB84">
            <v>0.20382622879291412</v>
          </cell>
          <cell r="AC84">
            <v>0.92960415271188979</v>
          </cell>
          <cell r="AE84">
            <v>0.9642447123384944</v>
          </cell>
          <cell r="AH84">
            <v>0.99230984606514516</v>
          </cell>
          <cell r="AJ84">
            <v>0.52676692717759865</v>
          </cell>
          <cell r="AL84">
            <v>0.60722697699728512</v>
          </cell>
          <cell r="AM84">
            <v>0.8091411186212234</v>
          </cell>
          <cell r="AO84">
            <v>0.87215566714082859</v>
          </cell>
          <cell r="AP84">
            <v>0.65567658511481053</v>
          </cell>
          <cell r="AQ84">
            <v>0.29562744354731474</v>
          </cell>
          <cell r="AR84">
            <v>0.39324541647329359</v>
          </cell>
          <cell r="AS84">
            <v>0.97118973169008826</v>
          </cell>
          <cell r="AT84">
            <v>0.51201245294143971</v>
          </cell>
          <cell r="AU84">
            <v>2.3185728516265551</v>
          </cell>
          <cell r="AV84">
            <v>1.6584392431083874</v>
          </cell>
          <cell r="AX84">
            <v>0.52230512808620067</v>
          </cell>
          <cell r="AY84">
            <v>0.98083981393548414</v>
          </cell>
          <cell r="AZ84">
            <v>0.19763786253836654</v>
          </cell>
          <cell r="BA84">
            <v>1.6000463839620234</v>
          </cell>
          <cell r="BB84">
            <v>-0.30990031956962744</v>
          </cell>
          <cell r="BC84">
            <v>6.527707679341381E-2</v>
          </cell>
          <cell r="BD84">
            <v>0.63725584361198695</v>
          </cell>
          <cell r="BE84">
            <v>1.0976718376781009</v>
          </cell>
          <cell r="BF84">
            <v>0.35067546635977304</v>
          </cell>
          <cell r="BG84">
            <v>2.1511640709879516</v>
          </cell>
          <cell r="BH84">
            <v>0.34443856912526161</v>
          </cell>
        </row>
        <row r="86">
          <cell r="Z86">
            <v>117.533</v>
          </cell>
          <cell r="AA86">
            <v>117.6</v>
          </cell>
          <cell r="AB86">
            <v>117.8</v>
          </cell>
          <cell r="AC86">
            <v>118.2</v>
          </cell>
          <cell r="AD86">
            <v>118.5</v>
          </cell>
          <cell r="AE86">
            <v>118.468</v>
          </cell>
          <cell r="AF86">
            <v>118.7</v>
          </cell>
          <cell r="AG86">
            <v>118.8</v>
          </cell>
          <cell r="AH86">
            <v>119</v>
          </cell>
          <cell r="AI86">
            <v>119.9</v>
          </cell>
          <cell r="AJ86">
            <v>119.375613</v>
          </cell>
          <cell r="AK86">
            <v>119.375613</v>
          </cell>
          <cell r="AL86">
            <v>119.57</v>
          </cell>
          <cell r="AM86">
            <v>119.77</v>
          </cell>
          <cell r="AN86">
            <v>119.803</v>
          </cell>
          <cell r="AO86">
            <v>119.80274199999999</v>
          </cell>
          <cell r="AQ86">
            <v>119.80274199999999</v>
          </cell>
          <cell r="AR86">
            <v>119.85274199999999</v>
          </cell>
          <cell r="AS86">
            <v>119.90274199999999</v>
          </cell>
          <cell r="AT86">
            <v>120.063018</v>
          </cell>
          <cell r="AU86">
            <v>120.063018</v>
          </cell>
          <cell r="AW86">
            <v>120.113018</v>
          </cell>
          <cell r="AX86">
            <v>120.16301799999999</v>
          </cell>
          <cell r="AY86">
            <v>120.21301799999999</v>
          </cell>
          <cell r="AZ86">
            <v>120.26301799999999</v>
          </cell>
          <cell r="BA86">
            <v>120.26301799999999</v>
          </cell>
          <cell r="BC86">
            <v>120.31301799999999</v>
          </cell>
          <cell r="BD86">
            <v>120.36301799999998</v>
          </cell>
          <cell r="BE86">
            <v>120.41301799999998</v>
          </cell>
          <cell r="BF86">
            <v>120.46301799999998</v>
          </cell>
          <cell r="BG86">
            <v>120.51301799999997</v>
          </cell>
        </row>
        <row r="87">
          <cell r="AF87">
            <v>0</v>
          </cell>
          <cell r="AG87">
            <v>35.700000000000003</v>
          </cell>
          <cell r="AH87">
            <v>35.700000000000003</v>
          </cell>
          <cell r="AI87">
            <v>35.700000000000003</v>
          </cell>
          <cell r="AJ87">
            <v>35.714399999999998</v>
          </cell>
          <cell r="AK87">
            <v>35.714399999999998</v>
          </cell>
          <cell r="AL87">
            <v>35.749399999999994</v>
          </cell>
          <cell r="AM87">
            <v>35.784399999999991</v>
          </cell>
          <cell r="AN87">
            <v>35.789399999999993</v>
          </cell>
          <cell r="AO87">
            <v>35.778827</v>
          </cell>
          <cell r="AQ87">
            <v>35.778827</v>
          </cell>
          <cell r="AR87">
            <v>36</v>
          </cell>
          <cell r="AS87">
            <v>36</v>
          </cell>
          <cell r="AT87">
            <v>36.676000000000002</v>
          </cell>
          <cell r="AU87">
            <v>36.675759999999997</v>
          </cell>
          <cell r="AW87">
            <v>36.675759999999997</v>
          </cell>
          <cell r="AX87">
            <v>67.975759999999994</v>
          </cell>
          <cell r="AY87">
            <v>68.025759999999991</v>
          </cell>
          <cell r="AZ87">
            <v>68.100759999999994</v>
          </cell>
          <cell r="BA87">
            <v>68.100759999999994</v>
          </cell>
          <cell r="BC87">
            <v>68.100759999999994</v>
          </cell>
          <cell r="BD87">
            <v>68.150759999999991</v>
          </cell>
          <cell r="BE87">
            <v>68.200759999999988</v>
          </cell>
          <cell r="BF87">
            <v>68.250759999999985</v>
          </cell>
          <cell r="BG87">
            <v>68.300759999999983</v>
          </cell>
        </row>
        <row r="88">
          <cell r="P88">
            <v>74.033676999999997</v>
          </cell>
          <cell r="U88">
            <v>74.033676999999997</v>
          </cell>
          <cell r="Z88">
            <v>117.533</v>
          </cell>
          <cell r="AA88">
            <v>117.6</v>
          </cell>
          <cell r="AB88">
            <v>117.8</v>
          </cell>
          <cell r="AC88">
            <v>118.2</v>
          </cell>
          <cell r="AD88">
            <v>118.5</v>
          </cell>
          <cell r="AE88">
            <v>118.468</v>
          </cell>
          <cell r="AF88">
            <v>118.7</v>
          </cell>
          <cell r="AG88">
            <v>154.5</v>
          </cell>
          <cell r="AH88">
            <v>154.69999999999999</v>
          </cell>
          <cell r="AI88">
            <v>155.60000000000002</v>
          </cell>
          <cell r="AJ88">
            <v>155.090013</v>
          </cell>
          <cell r="AK88">
            <v>155.090013</v>
          </cell>
          <cell r="AL88">
            <v>155.31939999999997</v>
          </cell>
          <cell r="AM88">
            <v>155.55439999999999</v>
          </cell>
          <cell r="AN88">
            <v>155.5924</v>
          </cell>
          <cell r="AO88">
            <v>155.581569</v>
          </cell>
          <cell r="AQ88">
            <v>155.581569</v>
          </cell>
          <cell r="AR88">
            <v>155.85274199999998</v>
          </cell>
          <cell r="AS88">
            <v>155.90274199999999</v>
          </cell>
          <cell r="AT88">
            <v>156.73901799999999</v>
          </cell>
          <cell r="AU88">
            <v>156.738778</v>
          </cell>
          <cell r="AW88">
            <v>156.78877799999998</v>
          </cell>
          <cell r="AX88">
            <v>188.138778</v>
          </cell>
          <cell r="AY88">
            <v>188.23877799999997</v>
          </cell>
          <cell r="AZ88">
            <v>188.36377799999997</v>
          </cell>
          <cell r="BA88">
            <v>188.36377799999997</v>
          </cell>
          <cell r="BC88">
            <v>188.41377799999998</v>
          </cell>
          <cell r="BD88">
            <v>188.51377799999997</v>
          </cell>
          <cell r="BE88">
            <v>188.61377799999997</v>
          </cell>
          <cell r="BF88">
            <v>188.71377799999996</v>
          </cell>
          <cell r="BG88">
            <v>188.81377799999996</v>
          </cell>
        </row>
        <row r="89">
          <cell r="U89">
            <v>1.8540890000000001</v>
          </cell>
          <cell r="Z89">
            <v>1.292764</v>
          </cell>
          <cell r="AJ89">
            <v>1.7265000000000001</v>
          </cell>
          <cell r="AO89">
            <v>2.5055360000000002</v>
          </cell>
          <cell r="AU89">
            <v>1.792254</v>
          </cell>
          <cell r="AW89">
            <v>1.792254</v>
          </cell>
          <cell r="AX89">
            <v>1.792254</v>
          </cell>
          <cell r="AY89">
            <v>1.792254</v>
          </cell>
          <cell r="AZ89">
            <v>1.792254</v>
          </cell>
          <cell r="BA89">
            <v>1.792254</v>
          </cell>
          <cell r="BC89">
            <v>1.792254</v>
          </cell>
          <cell r="BD89">
            <v>1.792254</v>
          </cell>
          <cell r="BE89">
            <v>1.792254</v>
          </cell>
          <cell r="BF89">
            <v>1.792254</v>
          </cell>
          <cell r="BG89">
            <v>1.792254</v>
          </cell>
        </row>
        <row r="92">
          <cell r="B92">
            <v>71.900000000000006</v>
          </cell>
          <cell r="C92">
            <v>71.900000000000006</v>
          </cell>
          <cell r="D92">
            <v>71.900000000000006</v>
          </cell>
          <cell r="E92">
            <v>73</v>
          </cell>
          <cell r="F92">
            <v>72.175000000000011</v>
          </cell>
          <cell r="G92">
            <v>73</v>
          </cell>
          <cell r="H92">
            <v>73</v>
          </cell>
          <cell r="I92">
            <v>73</v>
          </cell>
          <cell r="J92">
            <v>74</v>
          </cell>
          <cell r="K92">
            <v>74</v>
          </cell>
          <cell r="L92">
            <v>74</v>
          </cell>
          <cell r="M92">
            <v>74</v>
          </cell>
          <cell r="N92">
            <v>74</v>
          </cell>
          <cell r="O92">
            <v>74</v>
          </cell>
          <cell r="P92">
            <v>74</v>
          </cell>
          <cell r="Q92">
            <v>74.03</v>
          </cell>
          <cell r="R92">
            <v>74.03</v>
          </cell>
          <cell r="S92">
            <v>74.03</v>
          </cell>
          <cell r="T92">
            <v>74.03</v>
          </cell>
          <cell r="U92">
            <v>74.03</v>
          </cell>
          <cell r="V92">
            <v>74</v>
          </cell>
          <cell r="W92">
            <v>74</v>
          </cell>
          <cell r="X92">
            <v>74</v>
          </cell>
          <cell r="Y92">
            <v>117.5</v>
          </cell>
          <cell r="Z92">
            <v>84.875</v>
          </cell>
          <cell r="AA92">
            <v>117.6</v>
          </cell>
          <cell r="AB92">
            <v>117.7</v>
          </cell>
          <cell r="AC92">
            <v>118.1</v>
          </cell>
          <cell r="AD92">
            <v>118.3</v>
          </cell>
          <cell r="AE92">
            <v>117.925</v>
          </cell>
          <cell r="AF92">
            <v>118.80649999999999</v>
          </cell>
          <cell r="AG92">
            <v>142.9535238095238</v>
          </cell>
          <cell r="AH92">
            <v>155.14578571428569</v>
          </cell>
          <cell r="AI92">
            <v>155.14578571428569</v>
          </cell>
          <cell r="AJ92">
            <v>144.03074699999999</v>
          </cell>
          <cell r="AK92">
            <v>155.24578571428569</v>
          </cell>
          <cell r="AL92">
            <v>155.19999999999999</v>
          </cell>
          <cell r="AM92">
            <v>155.29999999999998</v>
          </cell>
          <cell r="AN92">
            <v>155.49999999999997</v>
          </cell>
          <cell r="AO92">
            <v>155.3114464285714</v>
          </cell>
          <cell r="AP92">
            <v>7.8321467211243515E-2</v>
          </cell>
          <cell r="AQ92">
            <v>155.6</v>
          </cell>
          <cell r="AR92">
            <v>155.80000000000001</v>
          </cell>
          <cell r="AS92">
            <v>156.1</v>
          </cell>
          <cell r="AT92">
            <v>156.19999999999999</v>
          </cell>
          <cell r="AU92">
            <v>155.92500000000001</v>
          </cell>
          <cell r="AV92">
            <v>3.9504723285851782E-3</v>
          </cell>
          <cell r="AW92">
            <v>156.76389799999998</v>
          </cell>
          <cell r="AX92">
            <v>181.17211133333333</v>
          </cell>
          <cell r="AY92">
            <v>188.18877799999999</v>
          </cell>
          <cell r="AZ92">
            <v>188.30127799999997</v>
          </cell>
          <cell r="BA92">
            <v>178.60651633333333</v>
          </cell>
          <cell r="BB92">
            <v>0.14546427021538122</v>
          </cell>
          <cell r="BC92">
            <v>188.38877799999997</v>
          </cell>
          <cell r="BD92">
            <v>188.46377799999999</v>
          </cell>
          <cell r="BE92">
            <v>188.56377799999996</v>
          </cell>
          <cell r="BF92">
            <v>188.66377799999998</v>
          </cell>
          <cell r="BG92">
            <v>188.52002799999997</v>
          </cell>
          <cell r="BH92">
            <v>5.5504759121806337E-2</v>
          </cell>
        </row>
        <row r="93">
          <cell r="B93">
            <v>74.8</v>
          </cell>
          <cell r="C93">
            <v>74.8</v>
          </cell>
          <cell r="D93">
            <v>74.8</v>
          </cell>
          <cell r="E93">
            <v>74.8</v>
          </cell>
          <cell r="F93">
            <v>74.8</v>
          </cell>
          <cell r="G93">
            <v>74.8</v>
          </cell>
          <cell r="H93">
            <v>74.900000000000006</v>
          </cell>
          <cell r="I93">
            <v>74.900000000000006</v>
          </cell>
          <cell r="J93">
            <v>74.900000000000006</v>
          </cell>
          <cell r="K93">
            <v>74.900000000000006</v>
          </cell>
          <cell r="L93">
            <v>74.900000000000006</v>
          </cell>
          <cell r="M93">
            <v>74.900000000000006</v>
          </cell>
          <cell r="N93">
            <v>74.900000000000006</v>
          </cell>
          <cell r="O93">
            <v>74.900000000000006</v>
          </cell>
          <cell r="P93">
            <v>74.900000000000006</v>
          </cell>
          <cell r="Q93">
            <v>74.900000000000006</v>
          </cell>
          <cell r="R93">
            <v>74.900000000000006</v>
          </cell>
          <cell r="S93">
            <v>74.900000000000006</v>
          </cell>
          <cell r="T93">
            <v>74.900000000000006</v>
          </cell>
          <cell r="U93">
            <v>74.900000000000006</v>
          </cell>
          <cell r="V93">
            <v>74.900000000000006</v>
          </cell>
          <cell r="W93">
            <v>74.900000000000006</v>
          </cell>
          <cell r="X93">
            <v>74.900000000000006</v>
          </cell>
          <cell r="Y93">
            <v>117.5</v>
          </cell>
          <cell r="Z93">
            <v>117.5</v>
          </cell>
          <cell r="AA93">
            <v>141.442137</v>
          </cell>
          <cell r="AB93">
            <v>141.54213700000003</v>
          </cell>
          <cell r="AC93">
            <v>141.942137</v>
          </cell>
          <cell r="AD93">
            <v>141.942137</v>
          </cell>
          <cell r="AE93">
            <v>141.71713700000001</v>
          </cell>
          <cell r="AF93">
            <v>141.942137</v>
          </cell>
          <cell r="AG93">
            <v>154.72900000000001</v>
          </cell>
          <cell r="AH93">
            <v>189.107788</v>
          </cell>
          <cell r="AI93">
            <v>189.107788</v>
          </cell>
          <cell r="AJ93">
            <v>168.72167825000002</v>
          </cell>
          <cell r="AK93">
            <v>189.107788</v>
          </cell>
          <cell r="AL93">
            <v>189.33656500000001</v>
          </cell>
          <cell r="AM93">
            <v>189.33656500000001</v>
          </cell>
          <cell r="AN93">
            <v>189.33656500000001</v>
          </cell>
          <cell r="AO93">
            <v>189.27937075</v>
          </cell>
          <cell r="AP93">
            <v>0.12184381232587681</v>
          </cell>
          <cell r="AQ93">
            <v>189.33656500000001</v>
          </cell>
          <cell r="AR93">
            <v>189.48656500000001</v>
          </cell>
          <cell r="AS93">
            <v>189.63656500000002</v>
          </cell>
          <cell r="AT93">
            <v>189.78656500000002</v>
          </cell>
          <cell r="AU93">
            <v>189.78656500000002</v>
          </cell>
          <cell r="AV93">
            <v>2.679606594159317E-3</v>
          </cell>
          <cell r="AW93">
            <v>189.88656500000002</v>
          </cell>
          <cell r="AX93">
            <v>189.93103200000002</v>
          </cell>
          <cell r="AY93">
            <v>189.981032</v>
          </cell>
          <cell r="AZ93">
            <v>190.09353199999998</v>
          </cell>
          <cell r="BA93">
            <v>189.97304025</v>
          </cell>
          <cell r="BB93">
            <v>9.8255242672194644E-4</v>
          </cell>
          <cell r="BC93">
            <v>190.18103199999999</v>
          </cell>
          <cell r="BD93">
            <v>190.256032</v>
          </cell>
          <cell r="BE93">
            <v>190.35603199999997</v>
          </cell>
          <cell r="BF93">
            <v>190.45603199999999</v>
          </cell>
          <cell r="BG93">
            <v>190.31228199999998</v>
          </cell>
          <cell r="BH93">
            <v>1.7857362789664843E-3</v>
          </cell>
        </row>
        <row r="95">
          <cell r="A95" t="str">
            <v>T-12 Earnings</v>
          </cell>
          <cell r="AR95">
            <v>138.04050980662703</v>
          </cell>
          <cell r="AS95">
            <v>144.17050980662702</v>
          </cell>
          <cell r="AU95">
            <v>171.65630393416487</v>
          </cell>
          <cell r="AW95">
            <v>208.07130393416486</v>
          </cell>
          <cell r="AX95">
            <v>240.6119519963043</v>
          </cell>
          <cell r="AY95">
            <v>268.42291207445555</v>
          </cell>
          <cell r="AZ95">
            <v>299.59259142130441</v>
          </cell>
          <cell r="BA95">
            <v>299.59259142130441</v>
          </cell>
          <cell r="BC95">
            <v>333.92705325181879</v>
          </cell>
          <cell r="BD95">
            <v>355.9668694299437</v>
          </cell>
          <cell r="BE95">
            <v>378.57436481034381</v>
          </cell>
          <cell r="BF95">
            <v>407.79294330612703</v>
          </cell>
          <cell r="BG95">
            <v>407.79294330612703</v>
          </cell>
        </row>
        <row r="96">
          <cell r="A96" t="str">
            <v>T12 Dilution</v>
          </cell>
          <cell r="AR96">
            <v>14.046169361960001</v>
          </cell>
          <cell r="AS96">
            <v>13.01925404294</v>
          </cell>
          <cell r="AU96">
            <v>12.692338723920001</v>
          </cell>
          <cell r="AW96">
            <v>12.692338723920001</v>
          </cell>
          <cell r="AX96">
            <v>9.9192540429400005</v>
          </cell>
          <cell r="AY96">
            <v>7.1461693619600002</v>
          </cell>
          <cell r="AZ96">
            <v>4.3730846809799999</v>
          </cell>
          <cell r="BA96">
            <v>4.3730846809799999</v>
          </cell>
          <cell r="BC96">
            <v>1.5999999999999996</v>
          </cell>
          <cell r="BD96">
            <v>1.5999999999999996</v>
          </cell>
          <cell r="BE96">
            <v>1.5999999999999996</v>
          </cell>
          <cell r="BF96">
            <v>1.5999999999999996</v>
          </cell>
          <cell r="BG96">
            <v>1.5999999999999996</v>
          </cell>
        </row>
        <row r="97">
          <cell r="A97" t="str">
            <v>T-12 Avg S/O FD</v>
          </cell>
          <cell r="AR97">
            <v>189.37406500000003</v>
          </cell>
          <cell r="AS97">
            <v>189.44906500000002</v>
          </cell>
          <cell r="AU97">
            <v>189.78656500000002</v>
          </cell>
          <cell r="AW97">
            <v>189.69906500000002</v>
          </cell>
          <cell r="AX97">
            <v>189.81018175000003</v>
          </cell>
          <cell r="AY97">
            <v>189.8962985</v>
          </cell>
          <cell r="AZ97">
            <v>189.97304025</v>
          </cell>
          <cell r="BA97">
            <v>189.97304025</v>
          </cell>
          <cell r="BC97">
            <v>190.04665699999998</v>
          </cell>
          <cell r="BD97">
            <v>190.12790699999999</v>
          </cell>
          <cell r="BE97">
            <v>190.22165699999999</v>
          </cell>
          <cell r="BF97">
            <v>190.31228199999998</v>
          </cell>
          <cell r="BG97">
            <v>190.31228199999998</v>
          </cell>
        </row>
        <row r="98">
          <cell r="AR98">
            <v>0.80310194095789733</v>
          </cell>
          <cell r="AS98">
            <v>0.82972045203583877</v>
          </cell>
          <cell r="AW98">
            <v>1.1637571469215455</v>
          </cell>
          <cell r="AX98">
            <v>1.3199039362873601</v>
          </cell>
          <cell r="AY98">
            <v>1.4511556234278866</v>
          </cell>
          <cell r="AZ98">
            <v>1.6000463839620234</v>
          </cell>
        </row>
        <row r="100">
          <cell r="AQ100">
            <v>0.18063071969220523</v>
          </cell>
        </row>
        <row r="101">
          <cell r="A101" t="str">
            <v>sales of assets, provisions for investments</v>
          </cell>
        </row>
        <row r="102">
          <cell r="A102" t="str">
            <v>and staff reduction &amp; retirements costs.</v>
          </cell>
        </row>
        <row r="104">
          <cell r="A104" t="str">
            <v>EBITDAR</v>
          </cell>
          <cell r="L104">
            <v>-54.100000000000207</v>
          </cell>
          <cell r="M104">
            <v>75.699999999999903</v>
          </cell>
          <cell r="N104">
            <v>138.00000000000003</v>
          </cell>
          <cell r="O104">
            <v>-14</v>
          </cell>
          <cell r="P104">
            <v>146.70000000000044</v>
          </cell>
          <cell r="Q104">
            <v>-39</v>
          </cell>
          <cell r="R104">
            <v>23</v>
          </cell>
          <cell r="S104">
            <v>136</v>
          </cell>
          <cell r="T104">
            <v>53</v>
          </cell>
          <cell r="U104">
            <v>173</v>
          </cell>
          <cell r="V104">
            <v>-40</v>
          </cell>
          <cell r="W104">
            <v>172</v>
          </cell>
          <cell r="X104">
            <v>206</v>
          </cell>
          <cell r="Y104">
            <v>96</v>
          </cell>
          <cell r="Z104">
            <v>434</v>
          </cell>
          <cell r="AA104">
            <v>99</v>
          </cell>
          <cell r="AB104">
            <v>169</v>
          </cell>
          <cell r="AC104">
            <v>271</v>
          </cell>
          <cell r="AD104">
            <v>141</v>
          </cell>
          <cell r="AE104">
            <v>680</v>
          </cell>
          <cell r="AF104">
            <v>108.8735999999999</v>
          </cell>
          <cell r="AG104">
            <v>167.49</v>
          </cell>
          <cell r="AH104">
            <v>325.40000000000009</v>
          </cell>
          <cell r="AI104">
            <v>181.59999999999991</v>
          </cell>
          <cell r="AJ104">
            <v>783.36359999999991</v>
          </cell>
          <cell r="AK104">
            <v>105.29660000000013</v>
          </cell>
          <cell r="AL104">
            <v>183.77026999999998</v>
          </cell>
          <cell r="AM104">
            <v>350</v>
          </cell>
          <cell r="AN104">
            <v>152.91420587246216</v>
          </cell>
          <cell r="AO104">
            <v>791.9810758724625</v>
          </cell>
          <cell r="AP104">
            <v>1.1000607983907592E-2</v>
          </cell>
          <cell r="AQ104">
            <v>75</v>
          </cell>
          <cell r="AR104">
            <v>295.34163848853882</v>
          </cell>
          <cell r="AS104">
            <v>445</v>
          </cell>
          <cell r="AT104">
            <v>237</v>
          </cell>
          <cell r="AU104">
            <v>1052.3416384885386</v>
          </cell>
          <cell r="AV104">
            <v>0.32874593919969314</v>
          </cell>
          <cell r="AW104">
            <v>183</v>
          </cell>
          <cell r="AX104">
            <v>389.35798709081337</v>
          </cell>
          <cell r="AY104">
            <v>532.9047743195988</v>
          </cell>
          <cell r="AZ104">
            <v>295.95109572072352</v>
          </cell>
          <cell r="BA104">
            <v>1401.2138571311361</v>
          </cell>
          <cell r="BB104">
            <v>0.33151992269704078</v>
          </cell>
          <cell r="BC104">
            <v>257.35861459589205</v>
          </cell>
          <cell r="BD104">
            <v>441.38845979244491</v>
          </cell>
          <cell r="BE104">
            <v>587.00819084058071</v>
          </cell>
          <cell r="BF104">
            <v>350.03265759112702</v>
          </cell>
          <cell r="BG104">
            <v>1635.7879228200445</v>
          </cell>
          <cell r="BH104">
            <v>0.16740775470860561</v>
          </cell>
          <cell r="BI104" t="str">
            <v>EBITDAR</v>
          </cell>
          <cell r="BM104">
            <v>146.70000000000044</v>
          </cell>
          <cell r="BN104" t="e">
            <v>#DIV/0!</v>
          </cell>
          <cell r="BO104">
            <v>173</v>
          </cell>
          <cell r="BP104">
            <v>0.17927743694614495</v>
          </cell>
          <cell r="BQ104">
            <v>434</v>
          </cell>
          <cell r="BR104">
            <v>1.5086705202312141</v>
          </cell>
          <cell r="BS104">
            <v>680</v>
          </cell>
          <cell r="BT104">
            <v>0.56682027649769595</v>
          </cell>
          <cell r="BU104">
            <v>783.36359999999991</v>
          </cell>
          <cell r="BV104">
            <v>0.15200529411764685</v>
          </cell>
          <cell r="BW104">
            <v>791.9810758724625</v>
          </cell>
          <cell r="BX104">
            <v>1.1000607983907562E-2</v>
          </cell>
          <cell r="BY104">
            <v>1052.3416384885386</v>
          </cell>
          <cell r="BZ104">
            <v>0.32874593919969319</v>
          </cell>
          <cell r="CA104">
            <v>1401.2138571311361</v>
          </cell>
          <cell r="CB104">
            <v>0.33151992269704067</v>
          </cell>
          <cell r="CC104">
            <v>1635.7879228200445</v>
          </cell>
          <cell r="CD104">
            <v>0.16740775470860569</v>
          </cell>
        </row>
        <row r="105">
          <cell r="A105" t="str">
            <v>Trailing 12 EBITDAR</v>
          </cell>
          <cell r="O105">
            <v>145.59999999999974</v>
          </cell>
          <cell r="Q105">
            <v>160.69999999999993</v>
          </cell>
          <cell r="R105">
            <v>108.00000000000003</v>
          </cell>
          <cell r="S105">
            <v>106</v>
          </cell>
          <cell r="T105">
            <v>173</v>
          </cell>
          <cell r="V105">
            <v>172</v>
          </cell>
          <cell r="W105">
            <v>321</v>
          </cell>
          <cell r="X105">
            <v>391</v>
          </cell>
          <cell r="Y105">
            <v>434</v>
          </cell>
          <cell r="AA105">
            <v>573</v>
          </cell>
          <cell r="AB105">
            <v>570</v>
          </cell>
          <cell r="AC105">
            <v>635</v>
          </cell>
          <cell r="AD105">
            <v>680</v>
          </cell>
          <cell r="AE105">
            <v>680</v>
          </cell>
          <cell r="AF105">
            <v>689.8735999999999</v>
          </cell>
          <cell r="AG105">
            <v>688.36359999999991</v>
          </cell>
          <cell r="AH105">
            <v>742.7636</v>
          </cell>
          <cell r="AI105">
            <v>783.36359999999991</v>
          </cell>
          <cell r="AK105">
            <v>779.78660000000013</v>
          </cell>
          <cell r="AL105">
            <v>796.06687000000011</v>
          </cell>
          <cell r="AM105">
            <v>820.66687000000002</v>
          </cell>
          <cell r="AN105">
            <v>791.98107587246227</v>
          </cell>
          <cell r="AP105" t="e">
            <v>#DIV/0!</v>
          </cell>
          <cell r="AQ105">
            <v>761.68447587246214</v>
          </cell>
          <cell r="AR105">
            <v>873.25584436100098</v>
          </cell>
          <cell r="AS105">
            <v>968.25584436100098</v>
          </cell>
          <cell r="AT105">
            <v>1052.3416384885388</v>
          </cell>
          <cell r="AV105" t="e">
            <v>#DIV/0!</v>
          </cell>
          <cell r="AW105">
            <v>1160.3416384885388</v>
          </cell>
          <cell r="AX105">
            <v>1254.3579870908134</v>
          </cell>
          <cell r="AY105">
            <v>1342.2627614104122</v>
          </cell>
          <cell r="AZ105">
            <v>1401.2138571311357</v>
          </cell>
          <cell r="BA105">
            <v>1401.2138571311357</v>
          </cell>
          <cell r="BB105" t="e">
            <v>#DIV/0!</v>
          </cell>
          <cell r="BC105">
            <v>1475.5724717270277</v>
          </cell>
          <cell r="BD105">
            <v>1527.6029444286592</v>
          </cell>
          <cell r="BE105">
            <v>1581.7063609496413</v>
          </cell>
          <cell r="BF105">
            <v>1635.7879228200447</v>
          </cell>
          <cell r="BG105">
            <v>1635.7879228200447</v>
          </cell>
          <cell r="BH105">
            <v>0.16740775470860614</v>
          </cell>
          <cell r="BI105" t="str">
            <v>Trailing 12 EBITDAR</v>
          </cell>
        </row>
        <row r="106">
          <cell r="A106" t="str">
            <v>Margin</v>
          </cell>
          <cell r="O106">
            <v>4.1782649869429145E-2</v>
          </cell>
          <cell r="Q106">
            <v>4.6692041723566828E-2</v>
          </cell>
          <cell r="R106">
            <v>3.1377106333527027E-2</v>
          </cell>
          <cell r="S106">
            <v>3.0407343660355707E-2</v>
          </cell>
          <cell r="T106">
            <v>4.9414453013424738E-2</v>
          </cell>
          <cell r="V106">
            <v>4.949640287769784E-2</v>
          </cell>
          <cell r="W106">
            <v>9.2427296285632024E-2</v>
          </cell>
          <cell r="X106">
            <v>0.1118421052631579</v>
          </cell>
          <cell r="Y106">
            <v>0.12062256809338522</v>
          </cell>
          <cell r="AA106">
            <v>0.15490673154906731</v>
          </cell>
          <cell r="AB106">
            <v>0.15159574468085107</v>
          </cell>
          <cell r="AC106">
            <v>0.1629040533606978</v>
          </cell>
          <cell r="AD106">
            <v>0.16898608349900596</v>
          </cell>
          <cell r="AF106">
            <v>0.16672955214230656</v>
          </cell>
          <cell r="AG106">
            <v>0.1615239847643197</v>
          </cell>
          <cell r="AH106">
            <v>0.16836296663738379</v>
          </cell>
          <cell r="AI106">
            <v>0.17382275432710956</v>
          </cell>
          <cell r="AK106">
            <v>0.17088229592615131</v>
          </cell>
          <cell r="AL106">
            <v>0.16991579674080512</v>
          </cell>
          <cell r="AM106">
            <v>0.17237037252534954</v>
          </cell>
          <cell r="AN106">
            <v>0.16228898024761332</v>
          </cell>
          <cell r="AQ106">
            <v>0.1540072494860264</v>
          </cell>
          <cell r="AR106">
            <v>0.16959806960377219</v>
          </cell>
          <cell r="AS106">
            <v>0.17994066937170181</v>
          </cell>
          <cell r="AT106">
            <v>0.18886338457830529</v>
          </cell>
          <cell r="AW106">
            <v>0.20040537012329138</v>
          </cell>
          <cell r="AX106">
            <v>0.20790573851744712</v>
          </cell>
          <cell r="AY106">
            <v>0.21311698557530875</v>
          </cell>
          <cell r="AZ106">
            <v>0.21442108055376166</v>
          </cell>
          <cell r="BC106">
            <v>0.2183810834488118</v>
          </cell>
          <cell r="BD106">
            <v>0.21976913873521478</v>
          </cell>
          <cell r="BE106">
            <v>0.2208616147146899</v>
          </cell>
          <cell r="BF106">
            <v>0.22246390541133032</v>
          </cell>
          <cell r="BI106" t="str">
            <v>Margin</v>
          </cell>
          <cell r="BM106">
            <v>4.2098315493442888E-2</v>
          </cell>
          <cell r="BO106">
            <v>4.9414453013424738E-2</v>
          </cell>
          <cell r="BQ106">
            <v>0.12062256809338522</v>
          </cell>
          <cell r="BS106">
            <v>0.16898608349900596</v>
          </cell>
          <cell r="BU106">
            <v>0.17382275432710956</v>
          </cell>
          <cell r="BW106">
            <v>0.16228898024761337</v>
          </cell>
          <cell r="BY106">
            <v>0.18886338457830526</v>
          </cell>
          <cell r="CA106">
            <v>0.21442108055376172</v>
          </cell>
          <cell r="CC106">
            <v>0.22246390541133029</v>
          </cell>
        </row>
        <row r="108">
          <cell r="B108" t="str">
            <v>*</v>
          </cell>
          <cell r="C108" t="str">
            <v>*</v>
          </cell>
          <cell r="D108" t="str">
            <v>*</v>
          </cell>
          <cell r="E108" t="str">
            <v>*</v>
          </cell>
          <cell r="F108" t="str">
            <v>*</v>
          </cell>
          <cell r="G108" t="str">
            <v>*</v>
          </cell>
          <cell r="H108" t="str">
            <v>*</v>
          </cell>
          <cell r="I108" t="str">
            <v>*</v>
          </cell>
          <cell r="J108" t="str">
            <v>*</v>
          </cell>
          <cell r="K108" t="str">
            <v>*</v>
          </cell>
          <cell r="L108" t="str">
            <v>*</v>
          </cell>
          <cell r="M108" t="str">
            <v>*</v>
          </cell>
          <cell r="N108" t="str">
            <v>*</v>
          </cell>
          <cell r="O108" t="str">
            <v>*</v>
          </cell>
          <cell r="P108" t="str">
            <v>*</v>
          </cell>
          <cell r="Q108" t="str">
            <v>*</v>
          </cell>
          <cell r="R108" t="str">
            <v>*</v>
          </cell>
          <cell r="S108" t="str">
            <v>*</v>
          </cell>
          <cell r="T108" t="str">
            <v>*</v>
          </cell>
          <cell r="U108" t="str">
            <v>*</v>
          </cell>
          <cell r="V108" t="str">
            <v>*</v>
          </cell>
          <cell r="W108" t="str">
            <v>*</v>
          </cell>
          <cell r="X108" t="str">
            <v>*</v>
          </cell>
          <cell r="Y108" t="str">
            <v>*</v>
          </cell>
          <cell r="Z108" t="str">
            <v>*</v>
          </cell>
          <cell r="AA108" t="str">
            <v>*</v>
          </cell>
          <cell r="AB108" t="str">
            <v>*</v>
          </cell>
          <cell r="AC108" t="str">
            <v>*</v>
          </cell>
          <cell r="AD108" t="str">
            <v>*</v>
          </cell>
          <cell r="AE108" t="str">
            <v>*</v>
          </cell>
          <cell r="AF108" t="str">
            <v>*</v>
          </cell>
          <cell r="AG108" t="str">
            <v>*</v>
          </cell>
          <cell r="AH108" t="str">
            <v>*</v>
          </cell>
          <cell r="AI108" t="str">
            <v>*</v>
          </cell>
          <cell r="AJ108" t="str">
            <v>*</v>
          </cell>
          <cell r="AK108" t="str">
            <v>*</v>
          </cell>
          <cell r="AL108" t="str">
            <v>*</v>
          </cell>
          <cell r="AM108" t="str">
            <v>*</v>
          </cell>
          <cell r="AN108" t="str">
            <v>*</v>
          </cell>
          <cell r="AO108" t="str">
            <v>*</v>
          </cell>
          <cell r="AQ108" t="str">
            <v>*</v>
          </cell>
          <cell r="AR108" t="str">
            <v>*</v>
          </cell>
          <cell r="AS108" t="str">
            <v>*</v>
          </cell>
          <cell r="AT108" t="str">
            <v>*</v>
          </cell>
          <cell r="AU108" t="str">
            <v>*</v>
          </cell>
          <cell r="AW108" t="str">
            <v>*</v>
          </cell>
          <cell r="AX108" t="str">
            <v>*</v>
          </cell>
          <cell r="AY108" t="str">
            <v>*</v>
          </cell>
          <cell r="AZ108" t="str">
            <v>*</v>
          </cell>
          <cell r="BA108" t="str">
            <v>*</v>
          </cell>
          <cell r="BC108" t="str">
            <v>*</v>
          </cell>
          <cell r="BD108" t="str">
            <v>*</v>
          </cell>
          <cell r="BE108" t="str">
            <v>*</v>
          </cell>
          <cell r="BF108" t="str">
            <v>*</v>
          </cell>
          <cell r="BG108" t="str">
            <v>*</v>
          </cell>
        </row>
        <row r="109">
          <cell r="C109" t="str">
            <v xml:space="preserve"> </v>
          </cell>
          <cell r="D109" t="str">
            <v>Air Canada</v>
          </cell>
          <cell r="H109" t="str">
            <v xml:space="preserve"> </v>
          </cell>
          <cell r="I109" t="str">
            <v>Air Canada</v>
          </cell>
          <cell r="N109" t="str">
            <v>Air Canada</v>
          </cell>
          <cell r="R109" t="str">
            <v xml:space="preserve"> </v>
          </cell>
          <cell r="S109" t="str">
            <v>Air Canada</v>
          </cell>
          <cell r="W109" t="str">
            <v xml:space="preserve"> </v>
          </cell>
          <cell r="X109" t="str">
            <v>Air Canada</v>
          </cell>
          <cell r="AC109" t="str">
            <v>Air Canada</v>
          </cell>
          <cell r="AG109" t="str">
            <v xml:space="preserve"> </v>
          </cell>
          <cell r="AH109" t="str">
            <v>Air Canada</v>
          </cell>
          <cell r="AL109" t="str">
            <v xml:space="preserve"> </v>
          </cell>
          <cell r="AM109" t="str">
            <v>Air Canada</v>
          </cell>
          <cell r="AR109" t="str">
            <v xml:space="preserve"> </v>
          </cell>
          <cell r="AS109" t="str">
            <v>Air Canada</v>
          </cell>
          <cell r="AX109" t="str">
            <v xml:space="preserve"> </v>
          </cell>
          <cell r="AY109" t="str">
            <v>Air Canada</v>
          </cell>
          <cell r="BD109" t="str">
            <v xml:space="preserve"> </v>
          </cell>
          <cell r="BE109" t="str">
            <v>Air Canada</v>
          </cell>
        </row>
        <row r="110">
          <cell r="C110" t="str">
            <v>Quarterly Cash Flow Statement</v>
          </cell>
          <cell r="H110" t="str">
            <v>Quarterly Cash Flow Statement</v>
          </cell>
          <cell r="M110" t="str">
            <v>Quarterly Cash Flow Statement</v>
          </cell>
          <cell r="R110" t="str">
            <v>Quarterly Cash Flow Statement</v>
          </cell>
          <cell r="W110" t="str">
            <v>Quarterly Cash Flow Statement</v>
          </cell>
          <cell r="AB110" t="str">
            <v>Quarterly Cash Flow Statement</v>
          </cell>
          <cell r="AG110" t="str">
            <v>Quarterly Cash Flow Statement</v>
          </cell>
          <cell r="AL110" t="str">
            <v>Quarterly Cash Flow Statement</v>
          </cell>
          <cell r="AR110" t="str">
            <v>Quarterly Cash Flow Statement</v>
          </cell>
          <cell r="AX110" t="str">
            <v>Quarterly Cash Flow Statement</v>
          </cell>
          <cell r="BD110" t="str">
            <v>Quarterly Cash Flow Statement</v>
          </cell>
        </row>
        <row r="111">
          <cell r="C111" t="str">
            <v>Year Ended December 31st</v>
          </cell>
          <cell r="H111" t="str">
            <v>Year Ended December 31st</v>
          </cell>
          <cell r="M111" t="str">
            <v>Year Ended December 31st</v>
          </cell>
          <cell r="R111" t="str">
            <v>Year Ended December 31st</v>
          </cell>
          <cell r="W111" t="str">
            <v>Year Ended December 31st</v>
          </cell>
          <cell r="AB111" t="str">
            <v>Year Ended December 31st</v>
          </cell>
          <cell r="AG111" t="str">
            <v>Year Ended December 31st</v>
          </cell>
          <cell r="AL111" t="str">
            <v>Year Ended December 31st</v>
          </cell>
          <cell r="AR111" t="str">
            <v>Year Ended December 31st</v>
          </cell>
          <cell r="AX111" t="str">
            <v>Year Ended December 31st</v>
          </cell>
          <cell r="BD111" t="str">
            <v>Year Ended December 31st</v>
          </cell>
        </row>
        <row r="112">
          <cell r="D112">
            <v>1989</v>
          </cell>
          <cell r="I112">
            <v>1990</v>
          </cell>
          <cell r="N112">
            <v>1991</v>
          </cell>
          <cell r="S112">
            <v>1992</v>
          </cell>
          <cell r="X112">
            <v>1993</v>
          </cell>
          <cell r="AC112">
            <v>1994</v>
          </cell>
          <cell r="AH112">
            <v>1995</v>
          </cell>
          <cell r="AM112">
            <v>1996</v>
          </cell>
          <cell r="AS112">
            <v>1997</v>
          </cell>
          <cell r="AY112">
            <v>1998</v>
          </cell>
          <cell r="BE112">
            <v>1999</v>
          </cell>
        </row>
        <row r="113">
          <cell r="B113" t="str">
            <v>*</v>
          </cell>
          <cell r="C113" t="str">
            <v>*</v>
          </cell>
          <cell r="D113" t="str">
            <v>*</v>
          </cell>
          <cell r="E113" t="str">
            <v>*</v>
          </cell>
          <cell r="F113" t="str">
            <v>*</v>
          </cell>
          <cell r="G113" t="str">
            <v>*</v>
          </cell>
          <cell r="H113" t="str">
            <v>*</v>
          </cell>
          <cell r="I113" t="str">
            <v>*</v>
          </cell>
          <cell r="J113" t="str">
            <v>*</v>
          </cell>
          <cell r="K113" t="str">
            <v>*</v>
          </cell>
          <cell r="L113" t="str">
            <v>*</v>
          </cell>
          <cell r="M113" t="str">
            <v>*</v>
          </cell>
          <cell r="N113" t="str">
            <v>*</v>
          </cell>
          <cell r="O113" t="str">
            <v>*</v>
          </cell>
          <cell r="P113" t="str">
            <v>*</v>
          </cell>
          <cell r="Q113" t="str">
            <v>*</v>
          </cell>
          <cell r="R113" t="str">
            <v>*</v>
          </cell>
          <cell r="S113" t="str">
            <v>*</v>
          </cell>
          <cell r="T113" t="str">
            <v>*</v>
          </cell>
          <cell r="U113" t="str">
            <v>*</v>
          </cell>
          <cell r="V113" t="str">
            <v>*</v>
          </cell>
          <cell r="W113" t="str">
            <v>*</v>
          </cell>
          <cell r="X113" t="str">
            <v>*</v>
          </cell>
          <cell r="Y113" t="str">
            <v>*</v>
          </cell>
          <cell r="Z113" t="str">
            <v>*</v>
          </cell>
          <cell r="AA113" t="str">
            <v>*</v>
          </cell>
          <cell r="AB113" t="str">
            <v>*</v>
          </cell>
          <cell r="AC113" t="str">
            <v>*</v>
          </cell>
          <cell r="AD113" t="str">
            <v>*</v>
          </cell>
          <cell r="AE113" t="str">
            <v>*</v>
          </cell>
          <cell r="AF113" t="str">
            <v>*</v>
          </cell>
          <cell r="AG113" t="str">
            <v>*</v>
          </cell>
          <cell r="AH113" t="str">
            <v>*</v>
          </cell>
          <cell r="AI113" t="str">
            <v>*</v>
          </cell>
          <cell r="AJ113" t="str">
            <v>*</v>
          </cell>
          <cell r="AK113" t="str">
            <v>*</v>
          </cell>
          <cell r="AL113" t="str">
            <v>*</v>
          </cell>
          <cell r="AM113" t="str">
            <v>*</v>
          </cell>
          <cell r="AN113" t="str">
            <v>*</v>
          </cell>
          <cell r="AO113" t="str">
            <v>*</v>
          </cell>
          <cell r="AP113" t="str">
            <v>*</v>
          </cell>
          <cell r="AQ113" t="str">
            <v>*</v>
          </cell>
          <cell r="AR113" t="str">
            <v>*</v>
          </cell>
          <cell r="AS113" t="str">
            <v>*</v>
          </cell>
          <cell r="AT113" t="str">
            <v>*</v>
          </cell>
          <cell r="AU113" t="str">
            <v>*</v>
          </cell>
          <cell r="AV113" t="str">
            <v>*</v>
          </cell>
          <cell r="AW113" t="str">
            <v>*</v>
          </cell>
          <cell r="AX113" t="str">
            <v>*</v>
          </cell>
          <cell r="AY113" t="str">
            <v>*</v>
          </cell>
          <cell r="AZ113" t="str">
            <v>*</v>
          </cell>
          <cell r="BA113" t="str">
            <v>*</v>
          </cell>
          <cell r="BB113" t="str">
            <v>*</v>
          </cell>
          <cell r="BC113" t="str">
            <v>*</v>
          </cell>
          <cell r="BD113" t="str">
            <v>*</v>
          </cell>
          <cell r="BE113" t="str">
            <v>*</v>
          </cell>
          <cell r="BF113" t="str">
            <v>*</v>
          </cell>
          <cell r="BG113" t="str">
            <v>*</v>
          </cell>
          <cell r="BH113" t="str">
            <v>*</v>
          </cell>
        </row>
        <row r="114">
          <cell r="B114" t="str">
            <v>Q1</v>
          </cell>
          <cell r="C114" t="str">
            <v>Q2</v>
          </cell>
          <cell r="D114" t="str">
            <v>Q3</v>
          </cell>
          <cell r="E114" t="str">
            <v>Q4</v>
          </cell>
          <cell r="F114">
            <v>1989</v>
          </cell>
          <cell r="G114" t="str">
            <v>Q1</v>
          </cell>
          <cell r="H114" t="str">
            <v>Q2</v>
          </cell>
          <cell r="I114" t="str">
            <v>Q3</v>
          </cell>
          <cell r="J114" t="str">
            <v>Q4</v>
          </cell>
          <cell r="K114">
            <v>1990</v>
          </cell>
          <cell r="L114" t="str">
            <v>Q1</v>
          </cell>
          <cell r="M114" t="str">
            <v>Q2</v>
          </cell>
          <cell r="N114" t="str">
            <v>Q3</v>
          </cell>
          <cell r="O114" t="str">
            <v>Q4</v>
          </cell>
          <cell r="P114">
            <v>1991</v>
          </cell>
          <cell r="Q114" t="str">
            <v>Q1</v>
          </cell>
          <cell r="R114" t="str">
            <v>Q2</v>
          </cell>
          <cell r="S114" t="str">
            <v>Q3</v>
          </cell>
          <cell r="T114" t="str">
            <v>Q4</v>
          </cell>
          <cell r="U114">
            <v>1992</v>
          </cell>
          <cell r="V114" t="str">
            <v>Q1</v>
          </cell>
          <cell r="W114" t="str">
            <v>Q2</v>
          </cell>
          <cell r="X114" t="str">
            <v>Q3</v>
          </cell>
          <cell r="Y114" t="str">
            <v>Q4</v>
          </cell>
          <cell r="Z114">
            <v>1993</v>
          </cell>
          <cell r="AA114" t="str">
            <v>Q1</v>
          </cell>
          <cell r="AB114" t="str">
            <v>Q2</v>
          </cell>
          <cell r="AC114" t="str">
            <v>Q3</v>
          </cell>
          <cell r="AD114" t="str">
            <v>Q4</v>
          </cell>
          <cell r="AE114">
            <v>1994</v>
          </cell>
          <cell r="AF114" t="str">
            <v>Q1</v>
          </cell>
          <cell r="AG114" t="str">
            <v>Q2</v>
          </cell>
          <cell r="AH114" t="str">
            <v>Q3</v>
          </cell>
          <cell r="AI114" t="str">
            <v>Q4</v>
          </cell>
          <cell r="AJ114">
            <v>1995</v>
          </cell>
          <cell r="AK114" t="str">
            <v>Q1</v>
          </cell>
          <cell r="AL114" t="str">
            <v>Q2</v>
          </cell>
          <cell r="AM114" t="str">
            <v>Q3</v>
          </cell>
          <cell r="AN114" t="str">
            <v>Q4</v>
          </cell>
          <cell r="AO114">
            <v>1996</v>
          </cell>
          <cell r="AP114" t="str">
            <v>Yr/Yr %</v>
          </cell>
          <cell r="AQ114" t="str">
            <v>Q1</v>
          </cell>
          <cell r="AR114" t="str">
            <v>Q2</v>
          </cell>
          <cell r="AS114" t="str">
            <v>Q3</v>
          </cell>
          <cell r="AT114" t="str">
            <v>Q4</v>
          </cell>
          <cell r="AU114">
            <v>1997</v>
          </cell>
          <cell r="AV114" t="str">
            <v>Yr/Yr %</v>
          </cell>
          <cell r="AW114" t="str">
            <v>Q1</v>
          </cell>
          <cell r="AX114" t="str">
            <v>Q2</v>
          </cell>
          <cell r="AY114" t="str">
            <v>Q3</v>
          </cell>
          <cell r="AZ114" t="str">
            <v>Q4</v>
          </cell>
          <cell r="BA114">
            <v>1998</v>
          </cell>
          <cell r="BB114" t="str">
            <v>Yr/Yr %</v>
          </cell>
          <cell r="BC114" t="str">
            <v>Q1</v>
          </cell>
          <cell r="BD114" t="str">
            <v>Q2</v>
          </cell>
          <cell r="BE114" t="str">
            <v>Q3</v>
          </cell>
          <cell r="BF114" t="str">
            <v>Q4</v>
          </cell>
          <cell r="BG114">
            <v>1998</v>
          </cell>
          <cell r="BH114" t="str">
            <v>Yr/Yr %</v>
          </cell>
        </row>
        <row r="115">
          <cell r="B115" t="str">
            <v xml:space="preserve"> </v>
          </cell>
          <cell r="C115" t="str">
            <v xml:space="preserve"> </v>
          </cell>
          <cell r="D115" t="str">
            <v xml:space="preserve"> </v>
          </cell>
          <cell r="E115" t="str">
            <v xml:space="preserve"> </v>
          </cell>
          <cell r="F115" t="str">
            <v xml:space="preserve"> </v>
          </cell>
          <cell r="G115" t="str">
            <v xml:space="preserve"> </v>
          </cell>
          <cell r="H115" t="str">
            <v xml:space="preserve"> </v>
          </cell>
          <cell r="I115" t="str">
            <v xml:space="preserve"> </v>
          </cell>
          <cell r="J115" t="str">
            <v xml:space="preserve"> </v>
          </cell>
          <cell r="K115" t="str">
            <v xml:space="preserve"> </v>
          </cell>
          <cell r="L115" t="str">
            <v xml:space="preserve"> </v>
          </cell>
          <cell r="M115" t="str">
            <v xml:space="preserve"> </v>
          </cell>
          <cell r="N115" t="str">
            <v xml:space="preserve"> </v>
          </cell>
          <cell r="O115" t="str">
            <v xml:space="preserve"> </v>
          </cell>
          <cell r="P115" t="str">
            <v xml:space="preserve"> </v>
          </cell>
          <cell r="Q115" t="str">
            <v xml:space="preserve"> </v>
          </cell>
          <cell r="R115" t="str">
            <v xml:space="preserve"> </v>
          </cell>
          <cell r="S115" t="str">
            <v xml:space="preserve"> </v>
          </cell>
          <cell r="T115" t="str">
            <v xml:space="preserve"> </v>
          </cell>
          <cell r="U115" t="str">
            <v xml:space="preserve"> </v>
          </cell>
          <cell r="V115" t="str">
            <v xml:space="preserve"> </v>
          </cell>
          <cell r="W115" t="str">
            <v xml:space="preserve"> </v>
          </cell>
          <cell r="X115" t="str">
            <v xml:space="preserve"> 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 t="str">
            <v xml:space="preserve"> </v>
          </cell>
          <cell r="AC115" t="str">
            <v xml:space="preserve"> 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  <cell r="AG115" t="str">
            <v xml:space="preserve"> </v>
          </cell>
          <cell r="AH115" t="str">
            <v xml:space="preserve"> </v>
          </cell>
          <cell r="AI115" t="str">
            <v xml:space="preserve"> </v>
          </cell>
          <cell r="AJ115" t="str">
            <v xml:space="preserve"> </v>
          </cell>
        </row>
        <row r="116">
          <cell r="B116">
            <v>-12.961</v>
          </cell>
          <cell r="C116">
            <v>32</v>
          </cell>
          <cell r="D116">
            <v>71.039000000000001</v>
          </cell>
          <cell r="E116">
            <v>59.039000000000001</v>
          </cell>
          <cell r="F116">
            <v>149.03899999999999</v>
          </cell>
          <cell r="G116">
            <v>-13</v>
          </cell>
          <cell r="H116">
            <v>19</v>
          </cell>
          <cell r="I116">
            <v>44</v>
          </cell>
          <cell r="J116">
            <v>-123.961</v>
          </cell>
          <cell r="K116">
            <v>-73.882999999999996</v>
          </cell>
          <cell r="L116">
            <v>-99.70000000000023</v>
          </cell>
          <cell r="M116">
            <v>-30.400000000000091</v>
          </cell>
          <cell r="N116">
            <v>4.4000000000000199</v>
          </cell>
          <cell r="O116">
            <v>-92</v>
          </cell>
          <cell r="P116">
            <v>-218.19999999999953</v>
          </cell>
          <cell r="Q116">
            <v>-164</v>
          </cell>
          <cell r="R116">
            <v>-129</v>
          </cell>
          <cell r="S116">
            <v>-14</v>
          </cell>
          <cell r="T116">
            <v>-147</v>
          </cell>
          <cell r="U116">
            <v>-454</v>
          </cell>
          <cell r="V116">
            <v>-293</v>
          </cell>
          <cell r="W116">
            <v>14</v>
          </cell>
          <cell r="X116">
            <v>43</v>
          </cell>
          <cell r="Y116">
            <v>-90</v>
          </cell>
          <cell r="Z116">
            <v>-326</v>
          </cell>
          <cell r="AA116">
            <v>-32</v>
          </cell>
          <cell r="AB116">
            <v>27</v>
          </cell>
          <cell r="AC116">
            <v>130</v>
          </cell>
          <cell r="AD116">
            <v>4</v>
          </cell>
          <cell r="AE116">
            <v>129</v>
          </cell>
          <cell r="AF116">
            <v>-88.126400000000103</v>
          </cell>
          <cell r="AG116">
            <v>-22.509999999999991</v>
          </cell>
          <cell r="AH116">
            <v>182.40000000000009</v>
          </cell>
          <cell r="AI116">
            <v>-16.200000000000092</v>
          </cell>
          <cell r="AJ116">
            <v>55.563599999999909</v>
          </cell>
          <cell r="AK116">
            <v>-95.703399999999874</v>
          </cell>
          <cell r="AL116">
            <v>110.77026999999998</v>
          </cell>
          <cell r="AM116">
            <v>149</v>
          </cell>
          <cell r="AN116">
            <v>-18.085794127537838</v>
          </cell>
          <cell r="AO116">
            <v>145.98107587246227</v>
          </cell>
          <cell r="AP116">
            <v>1.6272789357144337</v>
          </cell>
          <cell r="AQ116">
            <v>81</v>
          </cell>
          <cell r="AR116">
            <v>71.34163848853882</v>
          </cell>
          <cell r="AS116">
            <v>181</v>
          </cell>
          <cell r="AT116">
            <v>94</v>
          </cell>
          <cell r="AU116">
            <v>427.34163848853882</v>
          </cell>
          <cell r="AV116">
            <v>1.9273769626269217</v>
          </cell>
          <cell r="AW116">
            <v>-26</v>
          </cell>
          <cell r="AX116">
            <v>98.801951996304297</v>
          </cell>
          <cell r="AY116">
            <v>185.94096007815125</v>
          </cell>
          <cell r="AZ116">
            <v>37.169679346848582</v>
          </cell>
          <cell r="BA116">
            <v>295.91259142130411</v>
          </cell>
          <cell r="BB116">
            <v>-0.30755029519726895</v>
          </cell>
          <cell r="BC116">
            <v>11.915168757535231</v>
          </cell>
          <cell r="BD116">
            <v>119.84307587546695</v>
          </cell>
          <cell r="BE116">
            <v>206.82491450434844</v>
          </cell>
          <cell r="BF116">
            <v>65.839594554676211</v>
          </cell>
          <cell r="BG116">
            <v>404.42275369202684</v>
          </cell>
          <cell r="BH116">
            <v>0.36669667130261419</v>
          </cell>
        </row>
        <row r="117">
          <cell r="B117" t="str">
            <v xml:space="preserve"> </v>
          </cell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  <cell r="N117" t="str">
            <v xml:space="preserve"> </v>
          </cell>
          <cell r="O117" t="str">
            <v xml:space="preserve"> </v>
          </cell>
          <cell r="Q117" t="str">
            <v xml:space="preserve"> </v>
          </cell>
          <cell r="R117" t="str">
            <v xml:space="preserve"> </v>
          </cell>
          <cell r="S117" t="str">
            <v xml:space="preserve"> </v>
          </cell>
          <cell r="T117" t="str">
            <v xml:space="preserve"> </v>
          </cell>
          <cell r="U117" t="str">
            <v xml:space="preserve"> </v>
          </cell>
          <cell r="V117" t="str">
            <v xml:space="preserve"> </v>
          </cell>
          <cell r="W117" t="str">
            <v xml:space="preserve"> </v>
          </cell>
          <cell r="X117" t="str">
            <v xml:space="preserve"> 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 t="str">
            <v xml:space="preserve"> </v>
          </cell>
          <cell r="AC117" t="str">
            <v xml:space="preserve"> 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  <cell r="AG117" t="str">
            <v xml:space="preserve"> </v>
          </cell>
          <cell r="AH117" t="str">
            <v xml:space="preserve"> </v>
          </cell>
          <cell r="AI117" t="str">
            <v xml:space="preserve"> </v>
          </cell>
          <cell r="AJ117" t="str">
            <v xml:space="preserve"> </v>
          </cell>
          <cell r="AK117" t="str">
            <v xml:space="preserve"> </v>
          </cell>
          <cell r="AL117" t="str">
            <v xml:space="preserve"> </v>
          </cell>
          <cell r="AM117" t="str">
            <v xml:space="preserve"> </v>
          </cell>
          <cell r="AN117" t="str">
            <v xml:space="preserve"> </v>
          </cell>
          <cell r="AO117" t="str">
            <v xml:space="preserve"> </v>
          </cell>
          <cell r="AQ117" t="str">
            <v xml:space="preserve"> </v>
          </cell>
          <cell r="AR117" t="str">
            <v xml:space="preserve"> </v>
          </cell>
          <cell r="AS117" t="str">
            <v xml:space="preserve"> </v>
          </cell>
          <cell r="AT117" t="str">
            <v xml:space="preserve"> </v>
          </cell>
          <cell r="AU117" t="str">
            <v xml:space="preserve"> </v>
          </cell>
          <cell r="AW117" t="str">
            <v xml:space="preserve"> </v>
          </cell>
          <cell r="AX117" t="str">
            <v xml:space="preserve"> </v>
          </cell>
          <cell r="AY117" t="str">
            <v xml:space="preserve"> </v>
          </cell>
          <cell r="AZ117" t="str">
            <v xml:space="preserve"> </v>
          </cell>
          <cell r="BA117" t="str">
            <v xml:space="preserve"> </v>
          </cell>
          <cell r="BC117" t="str">
            <v xml:space="preserve"> </v>
          </cell>
          <cell r="BD117" t="str">
            <v xml:space="preserve"> </v>
          </cell>
          <cell r="BE117" t="str">
            <v xml:space="preserve"> </v>
          </cell>
          <cell r="BF117" t="str">
            <v xml:space="preserve"> </v>
          </cell>
          <cell r="BG117" t="str">
            <v xml:space="preserve"> </v>
          </cell>
        </row>
        <row r="118">
          <cell r="B118">
            <v>36</v>
          </cell>
          <cell r="C118">
            <v>39</v>
          </cell>
          <cell r="D118">
            <v>38</v>
          </cell>
          <cell r="E118">
            <v>37</v>
          </cell>
          <cell r="F118">
            <v>150</v>
          </cell>
          <cell r="G118">
            <v>40</v>
          </cell>
          <cell r="H118">
            <v>43</v>
          </cell>
          <cell r="I118">
            <v>44</v>
          </cell>
          <cell r="J118">
            <v>43</v>
          </cell>
          <cell r="K118">
            <v>170</v>
          </cell>
          <cell r="L118">
            <v>45.7</v>
          </cell>
          <cell r="M118">
            <v>46.1</v>
          </cell>
          <cell r="N118">
            <v>50</v>
          </cell>
          <cell r="O118">
            <v>49</v>
          </cell>
          <cell r="P118">
            <v>190.4</v>
          </cell>
          <cell r="Q118">
            <v>47</v>
          </cell>
          <cell r="R118">
            <v>52</v>
          </cell>
          <cell r="S118">
            <v>52</v>
          </cell>
          <cell r="T118">
            <v>55</v>
          </cell>
          <cell r="U118">
            <v>206</v>
          </cell>
          <cell r="V118">
            <v>58</v>
          </cell>
          <cell r="W118">
            <v>54</v>
          </cell>
          <cell r="X118">
            <v>53</v>
          </cell>
          <cell r="Y118">
            <v>54</v>
          </cell>
          <cell r="Z118">
            <v>219</v>
          </cell>
          <cell r="AA118">
            <v>51</v>
          </cell>
          <cell r="AB118">
            <v>52</v>
          </cell>
          <cell r="AC118">
            <v>49</v>
          </cell>
          <cell r="AD118">
            <v>54</v>
          </cell>
          <cell r="AE118">
            <v>206</v>
          </cell>
          <cell r="AF118">
            <v>53</v>
          </cell>
          <cell r="AG118">
            <v>54</v>
          </cell>
          <cell r="AH118">
            <v>55</v>
          </cell>
          <cell r="AI118">
            <v>54</v>
          </cell>
          <cell r="AJ118">
            <v>216</v>
          </cell>
          <cell r="AK118">
            <v>62</v>
          </cell>
          <cell r="AL118">
            <v>64</v>
          </cell>
          <cell r="AM118">
            <v>66</v>
          </cell>
          <cell r="AN118">
            <v>66</v>
          </cell>
          <cell r="AO118">
            <v>258</v>
          </cell>
          <cell r="AP118">
            <v>0.19444444444444445</v>
          </cell>
          <cell r="AQ118">
            <v>61</v>
          </cell>
          <cell r="AR118">
            <v>64</v>
          </cell>
          <cell r="AS118">
            <v>65</v>
          </cell>
          <cell r="AT118">
            <v>68</v>
          </cell>
          <cell r="AU118">
            <v>258</v>
          </cell>
          <cell r="AV118">
            <v>0</v>
          </cell>
          <cell r="AW118">
            <v>68</v>
          </cell>
          <cell r="AX118">
            <v>71</v>
          </cell>
          <cell r="AY118">
            <v>72</v>
          </cell>
          <cell r="AZ118">
            <v>75</v>
          </cell>
          <cell r="BA118">
            <v>286</v>
          </cell>
          <cell r="BB118">
            <v>0.10852713178294573</v>
          </cell>
          <cell r="BC118">
            <v>77</v>
          </cell>
          <cell r="BD118">
            <v>80</v>
          </cell>
          <cell r="BE118">
            <v>81</v>
          </cell>
          <cell r="BF118">
            <v>84</v>
          </cell>
          <cell r="BG118">
            <v>322</v>
          </cell>
          <cell r="BH118">
            <v>0.12587412587412589</v>
          </cell>
        </row>
        <row r="119">
          <cell r="B119">
            <v>-6.0389999999999997</v>
          </cell>
          <cell r="C119">
            <v>19</v>
          </cell>
          <cell r="D119">
            <v>46.960999999999999</v>
          </cell>
          <cell r="E119">
            <v>22</v>
          </cell>
          <cell r="F119">
            <v>81.921999999999997</v>
          </cell>
          <cell r="G119">
            <v>-11</v>
          </cell>
          <cell r="H119">
            <v>20</v>
          </cell>
          <cell r="I119">
            <v>32</v>
          </cell>
          <cell r="J119">
            <v>-61</v>
          </cell>
          <cell r="K119">
            <v>-20</v>
          </cell>
          <cell r="L119">
            <v>-66</v>
          </cell>
          <cell r="M119">
            <v>-17</v>
          </cell>
          <cell r="N119">
            <v>3</v>
          </cell>
          <cell r="O119">
            <v>-68</v>
          </cell>
          <cell r="P119">
            <v>-148</v>
          </cell>
          <cell r="Q119">
            <v>-4</v>
          </cell>
          <cell r="R119">
            <v>3</v>
          </cell>
          <cell r="S119">
            <v>0</v>
          </cell>
          <cell r="T119">
            <v>1</v>
          </cell>
          <cell r="U119">
            <v>0</v>
          </cell>
          <cell r="V119" t="str">
            <v xml:space="preserve"> </v>
          </cell>
          <cell r="W119" t="str">
            <v xml:space="preserve"> </v>
          </cell>
          <cell r="X119" t="str">
            <v xml:space="preserve"> 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 t="str">
            <v xml:space="preserve"> </v>
          </cell>
          <cell r="AC119" t="str">
            <v xml:space="preserve"> </v>
          </cell>
          <cell r="AD119" t="str">
            <v xml:space="preserve"> </v>
          </cell>
          <cell r="AE119" t="str">
            <v xml:space="preserve"> </v>
          </cell>
          <cell r="AF119">
            <v>0</v>
          </cell>
          <cell r="AG119">
            <v>0</v>
          </cell>
          <cell r="AH119">
            <v>-6</v>
          </cell>
          <cell r="AI119">
            <v>3</v>
          </cell>
          <cell r="AJ119">
            <v>-3</v>
          </cell>
          <cell r="AK119">
            <v>1</v>
          </cell>
          <cell r="AL119">
            <v>0</v>
          </cell>
          <cell r="AM119">
            <v>1</v>
          </cell>
          <cell r="AN119">
            <v>-50</v>
          </cell>
          <cell r="AO119">
            <v>-48</v>
          </cell>
          <cell r="AP119">
            <v>15</v>
          </cell>
          <cell r="AQ119">
            <v>-6</v>
          </cell>
          <cell r="AR119">
            <v>39</v>
          </cell>
          <cell r="AS119">
            <v>104</v>
          </cell>
          <cell r="AT119">
            <v>-132</v>
          </cell>
          <cell r="AU119">
            <v>5</v>
          </cell>
          <cell r="AV119">
            <v>-1.1041666666666667</v>
          </cell>
          <cell r="AW119">
            <v>-17</v>
          </cell>
          <cell r="AX119">
            <v>58.556035094509078</v>
          </cell>
          <cell r="AY119">
            <v>111.96381424144755</v>
          </cell>
          <cell r="AZ119">
            <v>20.781416373874936</v>
          </cell>
          <cell r="BA119">
            <v>174.30126570983157</v>
          </cell>
          <cell r="BB119">
            <v>33.860253141966311</v>
          </cell>
          <cell r="BC119">
            <v>5.9434458383568201</v>
          </cell>
          <cell r="BD119">
            <v>77.895383916977977</v>
          </cell>
          <cell r="BE119">
            <v>135.88327633623231</v>
          </cell>
          <cell r="BF119">
            <v>41.893063036450805</v>
          </cell>
          <cell r="BG119">
            <v>261.61516912801795</v>
          </cell>
          <cell r="BH119">
            <v>0.50093671473127688</v>
          </cell>
        </row>
        <row r="120">
          <cell r="B120">
            <v>-11</v>
          </cell>
          <cell r="C120">
            <v>-21</v>
          </cell>
          <cell r="D120">
            <v>6</v>
          </cell>
          <cell r="E120">
            <v>-150</v>
          </cell>
          <cell r="F120">
            <v>-176</v>
          </cell>
          <cell r="G120">
            <v>-21</v>
          </cell>
          <cell r="H120">
            <v>0</v>
          </cell>
          <cell r="I120">
            <v>-1</v>
          </cell>
          <cell r="J120">
            <v>7</v>
          </cell>
          <cell r="K120">
            <v>-15</v>
          </cell>
          <cell r="L120">
            <v>-1</v>
          </cell>
          <cell r="M120">
            <v>0</v>
          </cell>
          <cell r="N120">
            <v>-3</v>
          </cell>
          <cell r="O120">
            <v>-6</v>
          </cell>
          <cell r="P120">
            <v>5</v>
          </cell>
          <cell r="Q120">
            <v>-4</v>
          </cell>
          <cell r="R120">
            <v>1</v>
          </cell>
          <cell r="S120">
            <v>-2</v>
          </cell>
          <cell r="T120">
            <v>34</v>
          </cell>
          <cell r="U120">
            <v>29</v>
          </cell>
          <cell r="V120">
            <v>-3</v>
          </cell>
          <cell r="W120">
            <v>-5</v>
          </cell>
          <cell r="X120">
            <v>-5</v>
          </cell>
          <cell r="Y120">
            <v>-20</v>
          </cell>
          <cell r="Z120">
            <v>-33</v>
          </cell>
          <cell r="AA120">
            <v>-18</v>
          </cell>
          <cell r="AB120">
            <v>-1</v>
          </cell>
          <cell r="AC120">
            <v>-24</v>
          </cell>
          <cell r="AD120">
            <v>-24</v>
          </cell>
          <cell r="AE120">
            <v>-67</v>
          </cell>
          <cell r="AF120">
            <v>-1</v>
          </cell>
          <cell r="AG120">
            <v>-1</v>
          </cell>
          <cell r="AH120">
            <v>-58</v>
          </cell>
          <cell r="AI120">
            <v>-14</v>
          </cell>
          <cell r="AJ120">
            <v>-74</v>
          </cell>
          <cell r="AK120">
            <v>-9</v>
          </cell>
          <cell r="AL120">
            <v>-129</v>
          </cell>
          <cell r="AM120">
            <v>3</v>
          </cell>
          <cell r="AN120">
            <v>2</v>
          </cell>
          <cell r="AO120">
            <v>-133</v>
          </cell>
          <cell r="AP120">
            <v>0.79729729729729726</v>
          </cell>
          <cell r="AQ120">
            <v>-189</v>
          </cell>
          <cell r="AR120">
            <v>-8</v>
          </cell>
          <cell r="AS120">
            <v>-36</v>
          </cell>
          <cell r="AT120">
            <v>-3</v>
          </cell>
          <cell r="AU120">
            <v>-236</v>
          </cell>
          <cell r="AV120">
            <v>0.77443609022556392</v>
          </cell>
          <cell r="AW120">
            <v>-3</v>
          </cell>
          <cell r="AX120">
            <v>0</v>
          </cell>
          <cell r="AY120">
            <v>0</v>
          </cell>
          <cell r="AZ120">
            <v>0</v>
          </cell>
          <cell r="BA120">
            <v>-3</v>
          </cell>
          <cell r="BB120">
            <v>-0.98728813559322037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-1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15</v>
          </cell>
          <cell r="U121">
            <v>15</v>
          </cell>
          <cell r="V121">
            <v>83</v>
          </cell>
          <cell r="W121">
            <v>0</v>
          </cell>
          <cell r="X121">
            <v>0</v>
          </cell>
          <cell r="Y121">
            <v>28</v>
          </cell>
          <cell r="Z121">
            <v>111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3</v>
          </cell>
          <cell r="AM121">
            <v>0</v>
          </cell>
          <cell r="AN121">
            <v>0</v>
          </cell>
          <cell r="AO121">
            <v>3</v>
          </cell>
          <cell r="AP121" t="e">
            <v>#DIV/0!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 t="e">
            <v>#DIV/0!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 t="e">
            <v>#DIV/0!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V122">
            <v>5</v>
          </cell>
          <cell r="W122">
            <v>-3</v>
          </cell>
          <cell r="X122">
            <v>-4</v>
          </cell>
          <cell r="Y122">
            <v>-18</v>
          </cell>
          <cell r="Z122">
            <v>-20</v>
          </cell>
          <cell r="AA122">
            <v>5</v>
          </cell>
          <cell r="AB122">
            <v>-4</v>
          </cell>
          <cell r="AC122">
            <v>-3</v>
          </cell>
          <cell r="AD122">
            <v>-23</v>
          </cell>
          <cell r="AE122">
            <v>-25</v>
          </cell>
          <cell r="AF122">
            <v>7</v>
          </cell>
          <cell r="AG122">
            <v>-6</v>
          </cell>
          <cell r="AH122">
            <v>-2</v>
          </cell>
          <cell r="AI122">
            <v>-20</v>
          </cell>
          <cell r="AJ122">
            <v>-21</v>
          </cell>
          <cell r="AK122">
            <v>10</v>
          </cell>
          <cell r="AL122">
            <v>-4</v>
          </cell>
          <cell r="AM122">
            <v>-8</v>
          </cell>
          <cell r="AN122">
            <v>-22</v>
          </cell>
          <cell r="AO122">
            <v>-24</v>
          </cell>
          <cell r="AP122">
            <v>0.14285714285714285</v>
          </cell>
          <cell r="AQ122">
            <v>14</v>
          </cell>
          <cell r="AR122">
            <v>-2</v>
          </cell>
          <cell r="AS122">
            <v>-24</v>
          </cell>
          <cell r="AT122">
            <v>-26</v>
          </cell>
          <cell r="AU122">
            <v>-38</v>
          </cell>
          <cell r="AV122">
            <v>0.58333333333333337</v>
          </cell>
          <cell r="AW122">
            <v>9</v>
          </cell>
          <cell r="AX122">
            <v>-2.5</v>
          </cell>
          <cell r="AY122">
            <v>-2.5</v>
          </cell>
          <cell r="AZ122">
            <v>-2.5</v>
          </cell>
          <cell r="BA122">
            <v>1.5</v>
          </cell>
          <cell r="BB122">
            <v>-1.0394736842105263</v>
          </cell>
          <cell r="BC122">
            <v>-2.5</v>
          </cell>
          <cell r="BD122">
            <v>-2.5</v>
          </cell>
          <cell r="BE122">
            <v>-2.5</v>
          </cell>
          <cell r="BF122">
            <v>-2.5</v>
          </cell>
          <cell r="BG122">
            <v>-10</v>
          </cell>
          <cell r="BH122">
            <v>-7.666666666666667</v>
          </cell>
        </row>
        <row r="123">
          <cell r="L123" t="str">
            <v xml:space="preserve"> </v>
          </cell>
          <cell r="O123" t="str">
            <v xml:space="preserve"> </v>
          </cell>
          <cell r="P123" t="str">
            <v xml:space="preserve"> </v>
          </cell>
          <cell r="V123" t="str">
            <v xml:space="preserve"> </v>
          </cell>
          <cell r="AA123" t="str">
            <v xml:space="preserve"> 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  <cell r="AI123" t="str">
            <v xml:space="preserve"> </v>
          </cell>
          <cell r="AJ123" t="str">
            <v xml:space="preserve"> </v>
          </cell>
          <cell r="AK123" t="str">
            <v xml:space="preserve"> </v>
          </cell>
          <cell r="AN123" t="str">
            <v xml:space="preserve"> </v>
          </cell>
          <cell r="AO123" t="str">
            <v xml:space="preserve"> </v>
          </cell>
          <cell r="AQ123" t="str">
            <v xml:space="preserve"> </v>
          </cell>
          <cell r="AT123" t="str">
            <v xml:space="preserve"> </v>
          </cell>
          <cell r="AU123" t="str">
            <v xml:space="preserve"> </v>
          </cell>
          <cell r="AW123" t="str">
            <v xml:space="preserve"> </v>
          </cell>
          <cell r="AZ123" t="str">
            <v xml:space="preserve"> </v>
          </cell>
          <cell r="BA123" t="str">
            <v xml:space="preserve"> </v>
          </cell>
          <cell r="BC123" t="str">
            <v xml:space="preserve"> </v>
          </cell>
          <cell r="BF123" t="str">
            <v xml:space="preserve"> </v>
          </cell>
          <cell r="BG123" t="str">
            <v xml:space="preserve"> </v>
          </cell>
        </row>
        <row r="124"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V124">
            <v>9</v>
          </cell>
          <cell r="W124">
            <v>11</v>
          </cell>
          <cell r="X124">
            <v>12</v>
          </cell>
          <cell r="Y124">
            <v>10</v>
          </cell>
          <cell r="Z124">
            <v>42</v>
          </cell>
          <cell r="AA124">
            <v>17</v>
          </cell>
          <cell r="AB124">
            <v>16</v>
          </cell>
          <cell r="AC124">
            <v>17</v>
          </cell>
          <cell r="AD124">
            <v>24</v>
          </cell>
          <cell r="AE124">
            <v>74</v>
          </cell>
          <cell r="AF124">
            <v>15</v>
          </cell>
          <cell r="AG124">
            <v>18</v>
          </cell>
          <cell r="AH124">
            <v>15</v>
          </cell>
          <cell r="AI124">
            <v>16</v>
          </cell>
          <cell r="AJ124">
            <v>64</v>
          </cell>
          <cell r="AK124">
            <v>15</v>
          </cell>
          <cell r="AL124">
            <v>11</v>
          </cell>
          <cell r="AM124">
            <v>14</v>
          </cell>
          <cell r="AN124">
            <v>6</v>
          </cell>
          <cell r="AO124">
            <v>46</v>
          </cell>
          <cell r="AP124">
            <v>-0.28125</v>
          </cell>
          <cell r="AQ124">
            <v>4</v>
          </cell>
          <cell r="AR124">
            <v>5</v>
          </cell>
          <cell r="AS124">
            <v>5</v>
          </cell>
          <cell r="AT124">
            <v>6</v>
          </cell>
          <cell r="AU124">
            <v>20</v>
          </cell>
          <cell r="AV124">
            <v>-0.56521739130434778</v>
          </cell>
          <cell r="AW124">
            <v>5</v>
          </cell>
          <cell r="AX124">
            <v>5</v>
          </cell>
          <cell r="AY124">
            <v>5</v>
          </cell>
          <cell r="AZ124">
            <v>5</v>
          </cell>
          <cell r="BA124">
            <v>20</v>
          </cell>
          <cell r="BB124">
            <v>0</v>
          </cell>
          <cell r="BC124">
            <v>5</v>
          </cell>
          <cell r="BD124">
            <v>5</v>
          </cell>
          <cell r="BE124">
            <v>5</v>
          </cell>
          <cell r="BF124">
            <v>5</v>
          </cell>
          <cell r="BG124">
            <v>20</v>
          </cell>
          <cell r="BH124">
            <v>0</v>
          </cell>
        </row>
        <row r="125"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V125">
            <v>-9</v>
          </cell>
          <cell r="W125">
            <v>-9</v>
          </cell>
          <cell r="X125">
            <v>-11</v>
          </cell>
          <cell r="Y125">
            <v>-8</v>
          </cell>
          <cell r="Z125">
            <v>-37</v>
          </cell>
          <cell r="AA125">
            <v>-7</v>
          </cell>
          <cell r="AB125">
            <v>-8</v>
          </cell>
          <cell r="AC125">
            <v>-8</v>
          </cell>
          <cell r="AD125">
            <v>-8</v>
          </cell>
          <cell r="AE125">
            <v>-31</v>
          </cell>
          <cell r="AF125">
            <v>-7</v>
          </cell>
          <cell r="AG125">
            <v>-8</v>
          </cell>
          <cell r="AH125">
            <v>-7</v>
          </cell>
          <cell r="AI125">
            <v>-8</v>
          </cell>
          <cell r="AJ125">
            <v>-30</v>
          </cell>
          <cell r="AK125">
            <v>-8</v>
          </cell>
          <cell r="AL125">
            <v>-7</v>
          </cell>
          <cell r="AM125">
            <v>-4</v>
          </cell>
          <cell r="AN125">
            <v>-5</v>
          </cell>
          <cell r="AO125">
            <v>-24</v>
          </cell>
          <cell r="AP125">
            <v>-0.2</v>
          </cell>
          <cell r="AQ125">
            <v>-5</v>
          </cell>
          <cell r="AR125">
            <v>-6</v>
          </cell>
          <cell r="AS125">
            <v>-5</v>
          </cell>
          <cell r="AT125">
            <v>-4</v>
          </cell>
          <cell r="AU125">
            <v>-20</v>
          </cell>
          <cell r="AV125">
            <v>-0.16666666666666666</v>
          </cell>
          <cell r="AW125">
            <v>-4</v>
          </cell>
          <cell r="AX125">
            <v>-5</v>
          </cell>
          <cell r="AY125">
            <v>-5</v>
          </cell>
          <cell r="AZ125">
            <v>-5</v>
          </cell>
          <cell r="BA125">
            <v>-19</v>
          </cell>
          <cell r="BB125">
            <v>-0.05</v>
          </cell>
          <cell r="BC125">
            <v>-5</v>
          </cell>
          <cell r="BD125">
            <v>-5</v>
          </cell>
          <cell r="BE125">
            <v>-5</v>
          </cell>
          <cell r="BF125">
            <v>-5</v>
          </cell>
          <cell r="BG125">
            <v>-20</v>
          </cell>
          <cell r="BH125">
            <v>5.2631578947368418E-2</v>
          </cell>
        </row>
        <row r="126">
          <cell r="B126">
            <v>-26</v>
          </cell>
          <cell r="C126">
            <v>0</v>
          </cell>
          <cell r="D126">
            <v>-40</v>
          </cell>
          <cell r="E126">
            <v>0</v>
          </cell>
          <cell r="F126">
            <v>-66</v>
          </cell>
          <cell r="G126">
            <v>-11</v>
          </cell>
          <cell r="H126">
            <v>-11</v>
          </cell>
          <cell r="I126">
            <v>-3</v>
          </cell>
          <cell r="J126">
            <v>13</v>
          </cell>
          <cell r="K126">
            <v>-12</v>
          </cell>
          <cell r="L126">
            <v>4</v>
          </cell>
          <cell r="M126">
            <v>5</v>
          </cell>
          <cell r="N126">
            <v>-9</v>
          </cell>
          <cell r="O126">
            <v>45</v>
          </cell>
          <cell r="P126">
            <v>30</v>
          </cell>
          <cell r="Q126">
            <v>8</v>
          </cell>
          <cell r="R126">
            <v>19</v>
          </cell>
          <cell r="S126">
            <v>1</v>
          </cell>
          <cell r="T126">
            <v>-17</v>
          </cell>
          <cell r="U126">
            <v>11</v>
          </cell>
          <cell r="Z126" t="str">
            <v xml:space="preserve"> </v>
          </cell>
          <cell r="AA126" t="str">
            <v xml:space="preserve"> </v>
          </cell>
          <cell r="AB126" t="str">
            <v xml:space="preserve"> </v>
          </cell>
          <cell r="AC126" t="str">
            <v xml:space="preserve"> </v>
          </cell>
          <cell r="AD126" t="str">
            <v xml:space="preserve"> </v>
          </cell>
          <cell r="AE126" t="str">
            <v xml:space="preserve"> </v>
          </cell>
          <cell r="AF126">
            <v>6</v>
          </cell>
          <cell r="AG126">
            <v>1</v>
          </cell>
          <cell r="AH126">
            <v>-7</v>
          </cell>
          <cell r="AI126">
            <v>0</v>
          </cell>
          <cell r="AJ126">
            <v>0</v>
          </cell>
          <cell r="AK126" t="str">
            <v xml:space="preserve"> </v>
          </cell>
          <cell r="AL126" t="str">
            <v xml:space="preserve"> </v>
          </cell>
          <cell r="AM126" t="str">
            <v xml:space="preserve"> </v>
          </cell>
          <cell r="AN126" t="str">
            <v xml:space="preserve"> </v>
          </cell>
          <cell r="AO126" t="str">
            <v xml:space="preserve"> </v>
          </cell>
          <cell r="AQ126" t="str">
            <v xml:space="preserve"> </v>
          </cell>
          <cell r="AR126" t="str">
            <v xml:space="preserve"> </v>
          </cell>
          <cell r="AS126" t="str">
            <v xml:space="preserve"> </v>
          </cell>
          <cell r="AT126" t="str">
            <v xml:space="preserve"> </v>
          </cell>
          <cell r="AU126" t="str">
            <v xml:space="preserve"> </v>
          </cell>
          <cell r="AW126" t="str">
            <v xml:space="preserve"> </v>
          </cell>
          <cell r="AX126" t="str">
            <v xml:space="preserve"> </v>
          </cell>
          <cell r="AY126" t="str">
            <v xml:space="preserve"> </v>
          </cell>
          <cell r="AZ126" t="str">
            <v xml:space="preserve"> </v>
          </cell>
          <cell r="BA126" t="str">
            <v xml:space="preserve"> </v>
          </cell>
          <cell r="BC126" t="str">
            <v xml:space="preserve"> </v>
          </cell>
          <cell r="BD126" t="str">
            <v xml:space="preserve"> </v>
          </cell>
          <cell r="BE126" t="str">
            <v xml:space="preserve"> </v>
          </cell>
          <cell r="BF126" t="str">
            <v xml:space="preserve"> </v>
          </cell>
          <cell r="BG126" t="str">
            <v xml:space="preserve"> </v>
          </cell>
        </row>
        <row r="127">
          <cell r="B127">
            <v>-20</v>
          </cell>
          <cell r="C127">
            <v>69</v>
          </cell>
          <cell r="D127">
            <v>122</v>
          </cell>
          <cell r="E127">
            <v>-31.960999999999999</v>
          </cell>
          <cell r="F127">
            <v>138.96100000000001</v>
          </cell>
          <cell r="G127">
            <v>-16</v>
          </cell>
          <cell r="H127">
            <v>71</v>
          </cell>
          <cell r="I127">
            <v>116</v>
          </cell>
          <cell r="J127">
            <v>-121.96100000000001</v>
          </cell>
          <cell r="K127">
            <v>49.117000000000004</v>
          </cell>
          <cell r="L127">
            <v>-117.00000000000023</v>
          </cell>
          <cell r="M127">
            <v>3.6999999999999105</v>
          </cell>
          <cell r="N127">
            <v>45.40000000000002</v>
          </cell>
          <cell r="O127">
            <v>-72</v>
          </cell>
          <cell r="P127">
            <v>-140.79999999999953</v>
          </cell>
          <cell r="Q127">
            <v>-117</v>
          </cell>
          <cell r="R127">
            <v>-54</v>
          </cell>
          <cell r="S127">
            <v>37</v>
          </cell>
          <cell r="T127">
            <v>-59</v>
          </cell>
          <cell r="U127">
            <v>-193</v>
          </cell>
          <cell r="V127">
            <v>-150</v>
          </cell>
          <cell r="W127">
            <v>62</v>
          </cell>
          <cell r="X127">
            <v>88</v>
          </cell>
          <cell r="Y127">
            <v>-44</v>
          </cell>
          <cell r="Z127">
            <v>-44</v>
          </cell>
          <cell r="AA127">
            <v>16</v>
          </cell>
          <cell r="AB127">
            <v>82</v>
          </cell>
          <cell r="AC127">
            <v>161</v>
          </cell>
          <cell r="AD127">
            <v>27</v>
          </cell>
          <cell r="AE127">
            <v>286</v>
          </cell>
          <cell r="AF127">
            <v>-15.126400000000103</v>
          </cell>
          <cell r="AG127">
            <v>35.490000000000009</v>
          </cell>
          <cell r="AH127">
            <v>172.40000000000009</v>
          </cell>
          <cell r="AI127">
            <v>14.799999999999912</v>
          </cell>
          <cell r="AJ127">
            <v>207.56359999999989</v>
          </cell>
          <cell r="AK127">
            <v>-24.703399999999874</v>
          </cell>
          <cell r="AL127">
            <v>48.770269999999982</v>
          </cell>
          <cell r="AM127">
            <v>221</v>
          </cell>
          <cell r="AN127">
            <v>-21.085794127537838</v>
          </cell>
          <cell r="AO127">
            <v>223.98107587246227</v>
          </cell>
          <cell r="AP127">
            <v>7.9096122212480344E-2</v>
          </cell>
          <cell r="AQ127">
            <v>-40</v>
          </cell>
          <cell r="AR127">
            <v>163.34163848853882</v>
          </cell>
          <cell r="AS127">
            <v>290</v>
          </cell>
          <cell r="AT127">
            <v>3</v>
          </cell>
          <cell r="AU127">
            <v>416.34163848853882</v>
          </cell>
          <cell r="AV127">
            <v>0.85882506754994403</v>
          </cell>
          <cell r="AW127">
            <v>32</v>
          </cell>
          <cell r="AX127">
            <v>225.85798709081337</v>
          </cell>
          <cell r="AY127">
            <v>367.4047743195988</v>
          </cell>
          <cell r="AZ127">
            <v>130.45109572072352</v>
          </cell>
          <cell r="BA127">
            <v>755.71385713113568</v>
          </cell>
          <cell r="BB127">
            <v>0.81512918062827677</v>
          </cell>
          <cell r="BC127">
            <v>92.35861459589205</v>
          </cell>
          <cell r="BD127">
            <v>275.23845979244493</v>
          </cell>
          <cell r="BE127">
            <v>421.20819084058076</v>
          </cell>
          <cell r="BF127">
            <v>189.23265759112701</v>
          </cell>
          <cell r="BG127">
            <v>978.03792282004474</v>
          </cell>
          <cell r="BH127">
            <v>0.29419080196954778</v>
          </cell>
        </row>
        <row r="128">
          <cell r="B128">
            <v>-0.27816411682892905</v>
          </cell>
          <cell r="C128">
            <v>0.95966620305980521</v>
          </cell>
          <cell r="D128">
            <v>1.6968011126564673</v>
          </cell>
          <cell r="E128">
            <v>-0.43782191780821916</v>
          </cell>
          <cell r="F128">
            <v>1.9253342570142014</v>
          </cell>
          <cell r="G128">
            <v>-0.21917808219178081</v>
          </cell>
          <cell r="H128">
            <v>0.9726027397260274</v>
          </cell>
          <cell r="I128">
            <v>1.5890410958904109</v>
          </cell>
          <cell r="J128">
            <v>-1.6481216216216219</v>
          </cell>
          <cell r="K128">
            <v>0.6637432432432433</v>
          </cell>
          <cell r="L128">
            <v>-1.5810810810810842</v>
          </cell>
          <cell r="M128">
            <v>4.9999999999998788E-2</v>
          </cell>
          <cell r="N128">
            <v>0.6135135135135138</v>
          </cell>
          <cell r="O128">
            <v>-0.97297297297297303</v>
          </cell>
          <cell r="P128">
            <v>-1.9027027027026964</v>
          </cell>
          <cell r="Q128">
            <v>-1.5804403620153991</v>
          </cell>
          <cell r="R128">
            <v>-0.72943401323787649</v>
          </cell>
          <cell r="S128">
            <v>0.49979737944076724</v>
          </cell>
          <cell r="T128">
            <v>-0.79697419964879102</v>
          </cell>
          <cell r="U128">
            <v>-2.6070511954612994</v>
          </cell>
          <cell r="V128">
            <v>-2.0270270270270272</v>
          </cell>
          <cell r="W128">
            <v>0.83783783783783783</v>
          </cell>
          <cell r="X128">
            <v>1.1891891891891893</v>
          </cell>
          <cell r="Y128">
            <v>-0.37446808510638296</v>
          </cell>
          <cell r="Z128">
            <v>-0.51840942562592052</v>
          </cell>
          <cell r="AA128">
            <v>0.1360544217687075</v>
          </cell>
          <cell r="AB128">
            <v>0.69668649107901448</v>
          </cell>
          <cell r="AC128">
            <v>1.3632514817950889</v>
          </cell>
          <cell r="AD128">
            <v>0.22823330515638207</v>
          </cell>
          <cell r="AE128">
            <v>2.4252702989188042</v>
          </cell>
          <cell r="AF128">
            <v>-0.1273196331850539</v>
          </cell>
          <cell r="AG128">
            <v>0.24826250556291363</v>
          </cell>
          <cell r="AH128">
            <v>1.1112129098852193</v>
          </cell>
          <cell r="AI128">
            <v>9.5394147716363911E-2</v>
          </cell>
          <cell r="AJ128">
            <v>1.3275499299794429</v>
          </cell>
          <cell r="AK128">
            <v>-0.15912444828269931</v>
          </cell>
          <cell r="AL128">
            <v>0.31424143041237107</v>
          </cell>
          <cell r="AM128">
            <v>1.423052157115261</v>
          </cell>
          <cell r="AN128">
            <v>-0.13559996223497003</v>
          </cell>
          <cell r="AO128">
            <v>1.4421414584885244</v>
          </cell>
          <cell r="AP128">
            <v>8.6318055480486489E-2</v>
          </cell>
          <cell r="AQ128">
            <v>-0.25706940874035988</v>
          </cell>
          <cell r="AR128">
            <v>1.0484058953051272</v>
          </cell>
          <cell r="AS128">
            <v>1.857783472133248</v>
          </cell>
          <cell r="AT128">
            <v>1.9206145966709349E-2</v>
          </cell>
          <cell r="AU128">
            <v>2.6701403783135405</v>
          </cell>
          <cell r="AV128">
            <v>0.85151072566213704</v>
          </cell>
          <cell r="AW128">
            <v>0.20412863170830317</v>
          </cell>
          <cell r="AX128">
            <v>1.246648755311262</v>
          </cell>
          <cell r="AY128">
            <v>1.9523203148680779</v>
          </cell>
          <cell r="AZ128">
            <v>0.69277859983894285</v>
          </cell>
          <cell r="BA128">
            <v>4.2311662118796773</v>
          </cell>
          <cell r="BB128">
            <v>0.58462313301747837</v>
          </cell>
          <cell r="BC128">
            <v>0.49025539406541541</v>
          </cell>
          <cell r="BD128">
            <v>1.460431615630909</v>
          </cell>
          <cell r="BE128">
            <v>2.2337704266859824</v>
          </cell>
          <cell r="BF128">
            <v>1.0030153090177545</v>
          </cell>
          <cell r="BG128">
            <v>5.1879788752208595</v>
          </cell>
          <cell r="BH128">
            <v>0.22613450179640243</v>
          </cell>
        </row>
        <row r="129">
          <cell r="Q129">
            <v>-1.5620827770360479</v>
          </cell>
          <cell r="R129">
            <v>-0.72096128170894525</v>
          </cell>
          <cell r="S129">
            <v>0.49399198931909211</v>
          </cell>
          <cell r="T129">
            <v>-0.7877169559412549</v>
          </cell>
          <cell r="U129">
            <v>-2.576769025367156</v>
          </cell>
          <cell r="V129">
            <v>-2.0026702269692924</v>
          </cell>
          <cell r="W129">
            <v>0.82777036048064079</v>
          </cell>
          <cell r="X129">
            <v>1.1748998664886514</v>
          </cell>
          <cell r="Y129">
            <v>-0.37446808510638296</v>
          </cell>
          <cell r="Z129">
            <v>-0.31148936170212765</v>
          </cell>
          <cell r="AA129">
            <v>0.12584651488968948</v>
          </cell>
          <cell r="AB129">
            <v>0.59240309477593922</v>
          </cell>
          <cell r="AC129">
            <v>1.148003006323626</v>
          </cell>
          <cell r="AD129">
            <v>0.20466086120712695</v>
          </cell>
          <cell r="AE129">
            <v>2.0720853258558276</v>
          </cell>
          <cell r="AF129">
            <v>-0.10148605131963105</v>
          </cell>
          <cell r="AG129">
            <v>0.25295004168578616</v>
          </cell>
          <cell r="AH129">
            <v>0.93942995092301596</v>
          </cell>
          <cell r="AI129">
            <v>0.10604280348305864</v>
          </cell>
          <cell r="AJ129">
            <v>1.3183877869588454</v>
          </cell>
          <cell r="AK129">
            <v>-0.10842176420571253</v>
          </cell>
          <cell r="AL129">
            <v>0.2797677775552756</v>
          </cell>
          <cell r="AM129">
            <v>1.1894163179732344</v>
          </cell>
          <cell r="AN129">
            <v>-9.28811301057344E-2</v>
          </cell>
          <cell r="AO129">
            <v>1.2683953614235177</v>
          </cell>
          <cell r="AP129">
            <v>-3.7919363354120814E-2</v>
          </cell>
          <cell r="AQ129">
            <v>-0.19450503561749946</v>
          </cell>
          <cell r="AR129">
            <v>0.87876796526191081</v>
          </cell>
          <cell r="AS129">
            <v>1.5459733974878738</v>
          </cell>
          <cell r="AT129">
            <v>3.2526457713063089E-2</v>
          </cell>
          <cell r="AU129">
            <v>2.2606130060494998</v>
          </cell>
          <cell r="AV129">
            <v>0.78226212015819585</v>
          </cell>
          <cell r="AW129">
            <v>0.18523208675126643</v>
          </cell>
          <cell r="AX129">
            <v>1.1912639272702596</v>
          </cell>
          <cell r="AY129">
            <v>1.9360078764052548</v>
          </cell>
          <cell r="AZ129">
            <v>0.68835112033545431</v>
          </cell>
          <cell r="BA129">
            <v>4.0010253076534408</v>
          </cell>
          <cell r="BB129">
            <v>0.76988511388128844</v>
          </cell>
          <cell r="BC129">
            <v>0.4877385174557895</v>
          </cell>
          <cell r="BD129">
            <v>1.4487764560991416</v>
          </cell>
          <cell r="BE129">
            <v>2.2148401939822993</v>
          </cell>
          <cell r="BF129">
            <v>0.99567682682335323</v>
          </cell>
          <cell r="BG129">
            <v>5.1475286435798449</v>
          </cell>
          <cell r="BH129">
            <v>0.28655238289377782</v>
          </cell>
        </row>
        <row r="130">
          <cell r="AJ130" t="str">
            <v xml:space="preserve"> </v>
          </cell>
        </row>
        <row r="131">
          <cell r="B131">
            <v>21</v>
          </cell>
          <cell r="C131">
            <v>-37</v>
          </cell>
          <cell r="D131">
            <v>19</v>
          </cell>
          <cell r="E131">
            <v>25</v>
          </cell>
          <cell r="F131">
            <v>28</v>
          </cell>
          <cell r="G131">
            <v>-6</v>
          </cell>
          <cell r="H131">
            <v>-95</v>
          </cell>
          <cell r="I131">
            <v>88</v>
          </cell>
          <cell r="J131">
            <v>100</v>
          </cell>
          <cell r="K131">
            <v>87</v>
          </cell>
          <cell r="L131">
            <v>36</v>
          </cell>
          <cell r="M131">
            <v>-53</v>
          </cell>
          <cell r="N131">
            <v>48</v>
          </cell>
          <cell r="O131">
            <v>-60</v>
          </cell>
          <cell r="P131">
            <v>-29</v>
          </cell>
          <cell r="Q131">
            <v>78</v>
          </cell>
          <cell r="R131">
            <v>-74</v>
          </cell>
          <cell r="S131">
            <v>-10</v>
          </cell>
          <cell r="T131">
            <v>5</v>
          </cell>
          <cell r="U131">
            <v>-1</v>
          </cell>
          <cell r="V131">
            <v>-11</v>
          </cell>
          <cell r="W131">
            <v>-55</v>
          </cell>
          <cell r="X131">
            <v>-58</v>
          </cell>
          <cell r="Y131">
            <v>87</v>
          </cell>
          <cell r="Z131">
            <v>-37</v>
          </cell>
          <cell r="AA131">
            <v>-22</v>
          </cell>
          <cell r="AB131">
            <v>-47</v>
          </cell>
          <cell r="AC131">
            <v>-4</v>
          </cell>
          <cell r="AD131">
            <v>-2</v>
          </cell>
          <cell r="AE131">
            <v>-75</v>
          </cell>
          <cell r="AF131">
            <v>-5</v>
          </cell>
          <cell r="AG131">
            <v>-41</v>
          </cell>
          <cell r="AH131">
            <v>-84</v>
          </cell>
          <cell r="AI131">
            <v>146</v>
          </cell>
          <cell r="AJ131">
            <v>16</v>
          </cell>
          <cell r="AK131">
            <v>9</v>
          </cell>
          <cell r="AL131">
            <v>18</v>
          </cell>
          <cell r="AM131">
            <v>-39</v>
          </cell>
          <cell r="AN131">
            <v>30</v>
          </cell>
          <cell r="AO131">
            <v>18</v>
          </cell>
          <cell r="AP131">
            <v>0.125</v>
          </cell>
          <cell r="AQ131">
            <v>43</v>
          </cell>
          <cell r="AR131">
            <v>-139</v>
          </cell>
          <cell r="AS131">
            <v>0</v>
          </cell>
          <cell r="AT131">
            <v>16</v>
          </cell>
          <cell r="AU131">
            <v>-80</v>
          </cell>
          <cell r="AV131">
            <v>-5.4444444444444446</v>
          </cell>
          <cell r="AW131">
            <v>11</v>
          </cell>
          <cell r="AX131">
            <v>-10</v>
          </cell>
          <cell r="AY131">
            <v>-10</v>
          </cell>
          <cell r="AZ131">
            <v>-10</v>
          </cell>
          <cell r="BA131">
            <v>-19</v>
          </cell>
          <cell r="BB131">
            <v>-0.76249999999999996</v>
          </cell>
          <cell r="BC131">
            <v>-10</v>
          </cell>
          <cell r="BD131">
            <v>-10</v>
          </cell>
          <cell r="BE131">
            <v>-10</v>
          </cell>
          <cell r="BF131">
            <v>-10</v>
          </cell>
          <cell r="BG131">
            <v>-40</v>
          </cell>
          <cell r="BH131">
            <v>1.1052631578947369</v>
          </cell>
        </row>
        <row r="132">
          <cell r="M132" t="str">
            <v xml:space="preserve"> </v>
          </cell>
          <cell r="AB132" t="str">
            <v xml:space="preserve"> </v>
          </cell>
          <cell r="AG132" t="str">
            <v xml:space="preserve"> </v>
          </cell>
          <cell r="AL132" t="str">
            <v xml:space="preserve"> </v>
          </cell>
          <cell r="AR132" t="str">
            <v xml:space="preserve"> </v>
          </cell>
          <cell r="AX132" t="str">
            <v xml:space="preserve"> </v>
          </cell>
          <cell r="BD132" t="str">
            <v xml:space="preserve"> </v>
          </cell>
        </row>
        <row r="133">
          <cell r="B133">
            <v>-5</v>
          </cell>
          <cell r="C133">
            <v>-6</v>
          </cell>
          <cell r="D133">
            <v>-16</v>
          </cell>
          <cell r="E133">
            <v>-9</v>
          </cell>
          <cell r="F133">
            <v>-36</v>
          </cell>
          <cell r="G133">
            <v>-12</v>
          </cell>
          <cell r="H133">
            <v>-24</v>
          </cell>
          <cell r="I133">
            <v>21</v>
          </cell>
          <cell r="J133">
            <v>-50</v>
          </cell>
          <cell r="K133">
            <v>-65</v>
          </cell>
          <cell r="L133">
            <v>27</v>
          </cell>
          <cell r="M133">
            <v>-9</v>
          </cell>
          <cell r="N133">
            <v>-6</v>
          </cell>
          <cell r="O133">
            <v>11</v>
          </cell>
          <cell r="P133">
            <v>23</v>
          </cell>
          <cell r="Q133">
            <v>-12</v>
          </cell>
          <cell r="R133">
            <v>3</v>
          </cell>
          <cell r="S133">
            <v>3</v>
          </cell>
          <cell r="T133">
            <v>3</v>
          </cell>
          <cell r="U133">
            <v>-3</v>
          </cell>
          <cell r="V133">
            <v>11</v>
          </cell>
          <cell r="W133">
            <v>3</v>
          </cell>
          <cell r="X133">
            <v>-12</v>
          </cell>
          <cell r="Y133">
            <v>15</v>
          </cell>
          <cell r="Z133">
            <v>17</v>
          </cell>
          <cell r="AA133">
            <v>10</v>
          </cell>
          <cell r="AB133">
            <v>-19</v>
          </cell>
          <cell r="AC133">
            <v>7</v>
          </cell>
          <cell r="AD133">
            <v>-14</v>
          </cell>
          <cell r="AE133">
            <v>-16</v>
          </cell>
          <cell r="AF133">
            <v>-8</v>
          </cell>
          <cell r="AG133">
            <v>-8</v>
          </cell>
          <cell r="AH133">
            <v>4</v>
          </cell>
          <cell r="AI133">
            <v>-12</v>
          </cell>
          <cell r="AJ133">
            <v>-24</v>
          </cell>
          <cell r="AK133">
            <v>10</v>
          </cell>
          <cell r="AL133">
            <v>-6</v>
          </cell>
          <cell r="AM133">
            <v>-15</v>
          </cell>
          <cell r="AN133">
            <v>-21</v>
          </cell>
          <cell r="AO133">
            <v>-32</v>
          </cell>
          <cell r="AP133">
            <v>0.33333333333333331</v>
          </cell>
          <cell r="AQ133">
            <v>-17</v>
          </cell>
          <cell r="AR133">
            <v>-35</v>
          </cell>
          <cell r="AS133">
            <v>12</v>
          </cell>
          <cell r="AT133">
            <v>2</v>
          </cell>
          <cell r="AU133">
            <v>-38</v>
          </cell>
          <cell r="AV133">
            <v>0.1875</v>
          </cell>
          <cell r="AW133">
            <v>-11</v>
          </cell>
          <cell r="AX133">
            <v>-3</v>
          </cell>
          <cell r="AY133">
            <v>-3</v>
          </cell>
          <cell r="AZ133">
            <v>-3</v>
          </cell>
          <cell r="BA133">
            <v>-20</v>
          </cell>
          <cell r="BB133">
            <v>-0.47368421052631576</v>
          </cell>
          <cell r="BC133">
            <v>-3</v>
          </cell>
          <cell r="BD133">
            <v>-3</v>
          </cell>
          <cell r="BE133">
            <v>-3</v>
          </cell>
          <cell r="BF133">
            <v>-3</v>
          </cell>
          <cell r="BG133">
            <v>-12</v>
          </cell>
          <cell r="BH133">
            <v>-0.4</v>
          </cell>
        </row>
        <row r="134">
          <cell r="B134" t="str">
            <v xml:space="preserve"> </v>
          </cell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 t="str">
            <v xml:space="preserve"> </v>
          </cell>
          <cell r="R134" t="str">
            <v xml:space="preserve"> </v>
          </cell>
          <cell r="S134" t="str">
            <v xml:space="preserve"> </v>
          </cell>
          <cell r="T134" t="str">
            <v xml:space="preserve"> </v>
          </cell>
          <cell r="U134" t="str">
            <v xml:space="preserve"> </v>
          </cell>
          <cell r="V134">
            <v>86</v>
          </cell>
          <cell r="W134">
            <v>-51</v>
          </cell>
          <cell r="X134">
            <v>32</v>
          </cell>
          <cell r="Y134">
            <v>-20</v>
          </cell>
          <cell r="Z134">
            <v>47</v>
          </cell>
          <cell r="AA134">
            <v>1</v>
          </cell>
          <cell r="AB134">
            <v>-8</v>
          </cell>
          <cell r="AC134">
            <v>0</v>
          </cell>
          <cell r="AD134">
            <v>-15</v>
          </cell>
          <cell r="AE134">
            <v>-22</v>
          </cell>
          <cell r="AF134">
            <v>20</v>
          </cell>
          <cell r="AG134">
            <v>-35</v>
          </cell>
          <cell r="AH134">
            <v>66</v>
          </cell>
          <cell r="AI134">
            <v>-60</v>
          </cell>
          <cell r="AJ134">
            <v>-9</v>
          </cell>
          <cell r="AK134">
            <v>-27</v>
          </cell>
          <cell r="AL134">
            <v>6</v>
          </cell>
          <cell r="AM134">
            <v>17</v>
          </cell>
          <cell r="AN134">
            <v>30</v>
          </cell>
          <cell r="AO134">
            <v>26</v>
          </cell>
          <cell r="AP134">
            <v>-3.8888888888888888</v>
          </cell>
          <cell r="AQ134">
            <v>-17</v>
          </cell>
          <cell r="AR134">
            <v>77</v>
          </cell>
          <cell r="AS134">
            <v>-12</v>
          </cell>
          <cell r="AT134">
            <v>5</v>
          </cell>
          <cell r="AU134">
            <v>53</v>
          </cell>
          <cell r="AV134">
            <v>1.0384615384615385</v>
          </cell>
          <cell r="AW134">
            <v>6</v>
          </cell>
          <cell r="AX134">
            <v>-5</v>
          </cell>
          <cell r="AY134">
            <v>-5</v>
          </cell>
          <cell r="AZ134">
            <v>-5</v>
          </cell>
          <cell r="BA134">
            <v>-9</v>
          </cell>
          <cell r="BB134">
            <v>-1.1698113207547169</v>
          </cell>
          <cell r="BC134">
            <v>-5</v>
          </cell>
          <cell r="BD134">
            <v>-5</v>
          </cell>
          <cell r="BE134">
            <v>-5</v>
          </cell>
          <cell r="BF134">
            <v>-5</v>
          </cell>
          <cell r="BG134">
            <v>-20</v>
          </cell>
          <cell r="BH134">
            <v>1.2222222222222223</v>
          </cell>
        </row>
        <row r="135">
          <cell r="B135">
            <v>13</v>
          </cell>
          <cell r="C135">
            <v>70</v>
          </cell>
          <cell r="D135">
            <v>-75</v>
          </cell>
          <cell r="E135">
            <v>15</v>
          </cell>
          <cell r="F135">
            <v>23</v>
          </cell>
          <cell r="G135">
            <v>13</v>
          </cell>
          <cell r="H135">
            <v>50</v>
          </cell>
          <cell r="I135">
            <v>-37</v>
          </cell>
          <cell r="J135">
            <v>-11</v>
          </cell>
          <cell r="K135">
            <v>15</v>
          </cell>
          <cell r="L135">
            <v>-54</v>
          </cell>
          <cell r="M135">
            <v>61</v>
          </cell>
          <cell r="N135">
            <v>-27</v>
          </cell>
          <cell r="O135">
            <v>-16</v>
          </cell>
          <cell r="P135">
            <v>-36</v>
          </cell>
          <cell r="Q135">
            <v>14</v>
          </cell>
          <cell r="R135">
            <v>36</v>
          </cell>
          <cell r="S135">
            <v>-41</v>
          </cell>
          <cell r="T135">
            <v>-19</v>
          </cell>
          <cell r="U135">
            <v>-10</v>
          </cell>
          <cell r="V135">
            <v>-19</v>
          </cell>
          <cell r="W135">
            <v>84</v>
          </cell>
          <cell r="X135">
            <v>-31</v>
          </cell>
          <cell r="Y135">
            <v>-16</v>
          </cell>
          <cell r="Z135">
            <v>18</v>
          </cell>
          <cell r="AA135">
            <v>-6</v>
          </cell>
          <cell r="AB135">
            <v>83</v>
          </cell>
          <cell r="AC135">
            <v>-81</v>
          </cell>
          <cell r="AD135">
            <v>-3</v>
          </cell>
          <cell r="AE135">
            <v>-7</v>
          </cell>
          <cell r="AF135">
            <v>-11</v>
          </cell>
          <cell r="AG135">
            <v>51</v>
          </cell>
          <cell r="AH135">
            <v>-11</v>
          </cell>
          <cell r="AI135">
            <v>-16</v>
          </cell>
          <cell r="AJ135">
            <v>13</v>
          </cell>
          <cell r="AK135">
            <v>-2</v>
          </cell>
          <cell r="AL135">
            <v>78</v>
          </cell>
          <cell r="AM135">
            <v>-3</v>
          </cell>
          <cell r="AN135">
            <v>-18</v>
          </cell>
          <cell r="AO135">
            <v>55</v>
          </cell>
          <cell r="AP135">
            <v>3.2307692307692308</v>
          </cell>
          <cell r="AQ135">
            <v>38</v>
          </cell>
          <cell r="AR135">
            <v>115</v>
          </cell>
          <cell r="AS135">
            <v>-24</v>
          </cell>
          <cell r="AT135">
            <v>1</v>
          </cell>
          <cell r="AU135">
            <v>130</v>
          </cell>
          <cell r="AV135">
            <v>1.3636363636363635</v>
          </cell>
          <cell r="AW135">
            <v>22</v>
          </cell>
          <cell r="AX135">
            <v>50</v>
          </cell>
          <cell r="AY135">
            <v>-40</v>
          </cell>
          <cell r="AZ135">
            <v>0</v>
          </cell>
          <cell r="BA135">
            <v>32</v>
          </cell>
          <cell r="BB135">
            <v>-0.75384615384615383</v>
          </cell>
          <cell r="BC135">
            <v>-5</v>
          </cell>
          <cell r="BD135">
            <v>50</v>
          </cell>
          <cell r="BE135">
            <v>-40</v>
          </cell>
          <cell r="BF135">
            <v>0</v>
          </cell>
          <cell r="BG135">
            <v>5</v>
          </cell>
          <cell r="BH135">
            <v>-0.84375</v>
          </cell>
        </row>
        <row r="136">
          <cell r="B136">
            <v>-5</v>
          </cell>
          <cell r="C136">
            <v>-26</v>
          </cell>
          <cell r="D136">
            <v>-2</v>
          </cell>
          <cell r="E136">
            <v>17</v>
          </cell>
          <cell r="F136">
            <v>-16</v>
          </cell>
          <cell r="G136">
            <v>-23</v>
          </cell>
          <cell r="H136">
            <v>-2</v>
          </cell>
          <cell r="I136">
            <v>-5</v>
          </cell>
          <cell r="J136">
            <v>1</v>
          </cell>
          <cell r="K136">
            <v>-29</v>
          </cell>
          <cell r="L136">
            <v>6</v>
          </cell>
          <cell r="M136">
            <v>-6</v>
          </cell>
          <cell r="N136">
            <v>-1</v>
          </cell>
          <cell r="O136">
            <v>-37</v>
          </cell>
          <cell r="P136">
            <v>-38</v>
          </cell>
          <cell r="Q136">
            <v>-8</v>
          </cell>
          <cell r="R136">
            <v>-25</v>
          </cell>
          <cell r="S136">
            <v>-14</v>
          </cell>
          <cell r="T136">
            <v>11</v>
          </cell>
          <cell r="U136">
            <v>-36</v>
          </cell>
          <cell r="V136">
            <v>24</v>
          </cell>
          <cell r="W136">
            <v>-36</v>
          </cell>
          <cell r="X136">
            <v>-1</v>
          </cell>
          <cell r="Y136">
            <v>-22</v>
          </cell>
          <cell r="Z136">
            <v>-35</v>
          </cell>
          <cell r="AA136">
            <v>-38</v>
          </cell>
          <cell r="AB136">
            <v>-49</v>
          </cell>
          <cell r="AC136">
            <v>-21</v>
          </cell>
          <cell r="AD136">
            <v>-14</v>
          </cell>
          <cell r="AE136">
            <v>-122</v>
          </cell>
          <cell r="AF136">
            <v>-9</v>
          </cell>
          <cell r="AG136">
            <v>-36</v>
          </cell>
          <cell r="AH136">
            <v>-8</v>
          </cell>
          <cell r="AI136">
            <v>-91</v>
          </cell>
          <cell r="AJ136">
            <v>-144</v>
          </cell>
          <cell r="AK136">
            <v>-29</v>
          </cell>
          <cell r="AL136">
            <v>-7</v>
          </cell>
          <cell r="AM136">
            <v>-29</v>
          </cell>
          <cell r="AN136">
            <v>-151</v>
          </cell>
          <cell r="AO136">
            <v>-216</v>
          </cell>
          <cell r="AP136">
            <v>0.5</v>
          </cell>
          <cell r="AQ136">
            <v>-23</v>
          </cell>
          <cell r="AR136">
            <v>-115</v>
          </cell>
          <cell r="AS136">
            <v>52</v>
          </cell>
          <cell r="AT136">
            <v>-29</v>
          </cell>
          <cell r="AU136">
            <v>-115</v>
          </cell>
          <cell r="AV136">
            <v>-0.46759259259259262</v>
          </cell>
          <cell r="AW136">
            <v>-59</v>
          </cell>
          <cell r="AX136">
            <v>0</v>
          </cell>
          <cell r="AY136">
            <v>0</v>
          </cell>
          <cell r="AZ136">
            <v>0</v>
          </cell>
          <cell r="BA136">
            <v>-59</v>
          </cell>
          <cell r="BB136">
            <v>-0.48695652173913045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-1</v>
          </cell>
        </row>
        <row r="137">
          <cell r="B137">
            <v>24</v>
          </cell>
          <cell r="C137">
            <v>1</v>
          </cell>
          <cell r="D137">
            <v>-74</v>
          </cell>
          <cell r="E137">
            <v>48</v>
          </cell>
          <cell r="F137">
            <v>-1</v>
          </cell>
          <cell r="G137">
            <v>-28</v>
          </cell>
          <cell r="H137">
            <v>-71</v>
          </cell>
          <cell r="I137">
            <v>67</v>
          </cell>
          <cell r="J137">
            <v>40</v>
          </cell>
          <cell r="K137">
            <v>8</v>
          </cell>
          <cell r="L137">
            <v>15</v>
          </cell>
          <cell r="M137">
            <v>-7</v>
          </cell>
          <cell r="N137">
            <v>14</v>
          </cell>
          <cell r="O137">
            <v>-102</v>
          </cell>
          <cell r="P137">
            <v>-80</v>
          </cell>
          <cell r="Q137">
            <v>72</v>
          </cell>
          <cell r="R137">
            <v>-60</v>
          </cell>
          <cell r="S137">
            <v>-62</v>
          </cell>
          <cell r="T137">
            <v>0</v>
          </cell>
          <cell r="U137">
            <v>-50</v>
          </cell>
          <cell r="V137">
            <v>91</v>
          </cell>
          <cell r="W137">
            <v>-55</v>
          </cell>
          <cell r="X137">
            <v>-70</v>
          </cell>
          <cell r="Y137">
            <v>44</v>
          </cell>
          <cell r="Z137">
            <v>10</v>
          </cell>
          <cell r="AA137">
            <v>-55</v>
          </cell>
          <cell r="AB137">
            <v>-40</v>
          </cell>
          <cell r="AC137">
            <v>-99</v>
          </cell>
          <cell r="AD137">
            <v>-48</v>
          </cell>
          <cell r="AE137">
            <v>-242</v>
          </cell>
          <cell r="AF137">
            <v>-13</v>
          </cell>
          <cell r="AG137">
            <v>-69</v>
          </cell>
          <cell r="AH137">
            <v>-33</v>
          </cell>
          <cell r="AI137">
            <v>-33</v>
          </cell>
          <cell r="AJ137">
            <v>-148</v>
          </cell>
          <cell r="AK137">
            <v>-39</v>
          </cell>
          <cell r="AL137">
            <v>89</v>
          </cell>
          <cell r="AM137">
            <v>-69</v>
          </cell>
          <cell r="AN137">
            <v>-130</v>
          </cell>
          <cell r="AO137">
            <v>-149</v>
          </cell>
          <cell r="AP137">
            <v>6.7567567567567571E-3</v>
          </cell>
          <cell r="AQ137">
            <v>24</v>
          </cell>
          <cell r="AR137">
            <v>-97</v>
          </cell>
          <cell r="AS137">
            <v>28</v>
          </cell>
          <cell r="AT137">
            <v>-5</v>
          </cell>
          <cell r="AU137">
            <v>-50</v>
          </cell>
          <cell r="AV137">
            <v>-0.66442953020134232</v>
          </cell>
          <cell r="AW137">
            <v>-31</v>
          </cell>
          <cell r="AX137">
            <v>32</v>
          </cell>
          <cell r="AY137">
            <v>-58</v>
          </cell>
          <cell r="AZ137">
            <v>-18</v>
          </cell>
          <cell r="BA137">
            <v>-75</v>
          </cell>
          <cell r="BB137">
            <v>0.5</v>
          </cell>
          <cell r="BC137">
            <v>-23</v>
          </cell>
          <cell r="BD137">
            <v>32</v>
          </cell>
          <cell r="BE137">
            <v>-58</v>
          </cell>
          <cell r="BF137">
            <v>-18</v>
          </cell>
          <cell r="BG137">
            <v>-67</v>
          </cell>
          <cell r="BH137">
            <v>-0.10666666666666667</v>
          </cell>
        </row>
        <row r="138">
          <cell r="B138">
            <v>4</v>
          </cell>
          <cell r="C138">
            <v>70</v>
          </cell>
          <cell r="D138">
            <v>48</v>
          </cell>
          <cell r="E138">
            <v>16.039000000000001</v>
          </cell>
          <cell r="F138">
            <v>137.96100000000001</v>
          </cell>
          <cell r="G138">
            <v>-44</v>
          </cell>
          <cell r="H138">
            <v>0</v>
          </cell>
          <cell r="I138">
            <v>183</v>
          </cell>
          <cell r="J138">
            <v>-81.961000000000013</v>
          </cell>
          <cell r="K138">
            <v>57.117000000000004</v>
          </cell>
          <cell r="L138">
            <v>-102.00000000000023</v>
          </cell>
          <cell r="M138">
            <v>-3.3000000000000895</v>
          </cell>
          <cell r="N138">
            <v>59.40000000000002</v>
          </cell>
          <cell r="O138">
            <v>-174</v>
          </cell>
          <cell r="P138">
            <v>-220.79999999999953</v>
          </cell>
          <cell r="Q138">
            <v>-45</v>
          </cell>
          <cell r="R138">
            <v>-114</v>
          </cell>
          <cell r="S138">
            <v>-25</v>
          </cell>
          <cell r="T138">
            <v>-59</v>
          </cell>
          <cell r="U138">
            <v>-243</v>
          </cell>
          <cell r="V138">
            <v>-59</v>
          </cell>
          <cell r="W138">
            <v>7</v>
          </cell>
          <cell r="X138">
            <v>18</v>
          </cell>
          <cell r="Y138">
            <v>0</v>
          </cell>
          <cell r="Z138">
            <v>-34</v>
          </cell>
          <cell r="AA138">
            <v>-39</v>
          </cell>
          <cell r="AB138">
            <v>42</v>
          </cell>
          <cell r="AC138">
            <v>62</v>
          </cell>
          <cell r="AD138">
            <v>-21</v>
          </cell>
          <cell r="AE138">
            <v>44</v>
          </cell>
          <cell r="AF138">
            <v>-28.126400000000103</v>
          </cell>
          <cell r="AG138">
            <v>-33.509999999999991</v>
          </cell>
          <cell r="AH138">
            <v>139.40000000000009</v>
          </cell>
          <cell r="AI138">
            <v>-18.200000000000088</v>
          </cell>
          <cell r="AJ138">
            <v>59.563599999999894</v>
          </cell>
          <cell r="AK138">
            <v>-63.703399999999874</v>
          </cell>
          <cell r="AL138">
            <v>137.77026999999998</v>
          </cell>
          <cell r="AM138">
            <v>152</v>
          </cell>
          <cell r="AN138">
            <v>-151.08579412753784</v>
          </cell>
          <cell r="AO138">
            <v>74.98107587246227</v>
          </cell>
          <cell r="AP138">
            <v>0.25884056491653296</v>
          </cell>
          <cell r="AQ138">
            <v>-16</v>
          </cell>
          <cell r="AR138">
            <v>66.34163848853882</v>
          </cell>
          <cell r="AS138">
            <v>318</v>
          </cell>
          <cell r="AT138">
            <v>-2</v>
          </cell>
          <cell r="AU138">
            <v>366.34163848853882</v>
          </cell>
          <cell r="AV138">
            <v>3.8857879701761164</v>
          </cell>
          <cell r="AW138">
            <v>1</v>
          </cell>
          <cell r="AX138">
            <v>257.85798709081337</v>
          </cell>
          <cell r="AY138">
            <v>309.4047743195988</v>
          </cell>
          <cell r="AZ138">
            <v>112.45109572072352</v>
          </cell>
          <cell r="BA138">
            <v>680.71385713113568</v>
          </cell>
          <cell r="BB138">
            <v>0.85813946768279292</v>
          </cell>
          <cell r="BC138">
            <v>69.35861459589205</v>
          </cell>
          <cell r="BD138">
            <v>307.23845979244493</v>
          </cell>
          <cell r="BE138">
            <v>363.20819084058076</v>
          </cell>
          <cell r="BF138">
            <v>171.23265759112701</v>
          </cell>
          <cell r="BG138">
            <v>911.03792282004474</v>
          </cell>
          <cell r="BH138">
            <v>0.33835665790558223</v>
          </cell>
        </row>
        <row r="139">
          <cell r="AA139">
            <v>-0.33163265306122452</v>
          </cell>
          <cell r="AB139">
            <v>0.356839422259983</v>
          </cell>
          <cell r="AC139">
            <v>0.52497883149872993</v>
          </cell>
          <cell r="AD139">
            <v>-0.17751479289940827</v>
          </cell>
          <cell r="AE139">
            <v>0.37311850752596992</v>
          </cell>
          <cell r="AF139">
            <v>-0.23674125573937543</v>
          </cell>
          <cell r="AG139">
            <v>-0.23441185013843988</v>
          </cell>
          <cell r="AH139">
            <v>0.89850974267981198</v>
          </cell>
          <cell r="AI139">
            <v>-0.11730901948904338</v>
          </cell>
          <cell r="AJ139">
            <v>0.41354781003808788</v>
          </cell>
          <cell r="AK139">
            <v>-0.41033899700980997</v>
          </cell>
          <cell r="AL139">
            <v>0.88769503865979371</v>
          </cell>
          <cell r="AM139">
            <v>0.9787508048937541</v>
          </cell>
          <cell r="AN139">
            <v>-0.97161282397130455</v>
          </cell>
          <cell r="AO139">
            <v>0.48277881377498139</v>
          </cell>
          <cell r="AP139">
            <v>0.16740749692403717</v>
          </cell>
          <cell r="AQ139">
            <v>-0.10282776349614396</v>
          </cell>
          <cell r="AR139">
            <v>0.42581282726918368</v>
          </cell>
          <cell r="AS139">
            <v>2.0371556694426651</v>
          </cell>
          <cell r="AT139">
            <v>-1.2804097311139566E-2</v>
          </cell>
          <cell r="AU139">
            <v>2.3494733909798864</v>
          </cell>
          <cell r="AV139">
            <v>3.8665627487020457</v>
          </cell>
          <cell r="AW139">
            <v>6.3790197408844741E-3</v>
          </cell>
          <cell r="AX139">
            <v>1.4232763817406087</v>
          </cell>
          <cell r="AY139">
            <v>1.6441191531601254</v>
          </cell>
          <cell r="AZ139">
            <v>0.59718710842059997</v>
          </cell>
          <cell r="BA139">
            <v>3.8112487220831262</v>
          </cell>
          <cell r="BB139">
            <v>0.62217147753845481</v>
          </cell>
          <cell r="BC139">
            <v>0.36816744252087064</v>
          </cell>
          <cell r="BD139">
            <v>1.630225516292287</v>
          </cell>
          <cell r="BE139">
            <v>1.9261821898826235</v>
          </cell>
          <cell r="BF139">
            <v>0.90760748780895839</v>
          </cell>
          <cell r="BG139">
            <v>4.8325789704425723</v>
          </cell>
          <cell r="BH139">
            <v>0.26797785262390711</v>
          </cell>
        </row>
        <row r="140">
          <cell r="B140">
            <v>5.5632823365785809E-2</v>
          </cell>
          <cell r="C140">
            <v>0.97357440890125169</v>
          </cell>
          <cell r="D140">
            <v>0.66759388038942968</v>
          </cell>
          <cell r="E140">
            <v>0.21971232876712332</v>
          </cell>
          <cell r="F140">
            <v>1.9114790439903013</v>
          </cell>
          <cell r="G140">
            <v>-0.60273972602739723</v>
          </cell>
          <cell r="H140">
            <v>0</v>
          </cell>
          <cell r="I140">
            <v>2.506849315068493</v>
          </cell>
          <cell r="J140">
            <v>-1.1075810810810813</v>
          </cell>
          <cell r="K140">
            <v>0.77185135135135141</v>
          </cell>
          <cell r="L140">
            <v>-1.3783783783783814</v>
          </cell>
          <cell r="M140">
            <v>-4.4594594594595804E-2</v>
          </cell>
          <cell r="N140">
            <v>0.80270270270270294</v>
          </cell>
          <cell r="O140">
            <v>-2.3513513513513513</v>
          </cell>
          <cell r="P140">
            <v>-2.9837837837837773</v>
          </cell>
          <cell r="Q140">
            <v>-0.60786167769823041</v>
          </cell>
          <cell r="R140">
            <v>-1.5399162501688504</v>
          </cell>
          <cell r="S140">
            <v>-0.33770093205457247</v>
          </cell>
          <cell r="T140">
            <v>-0.79697419964879102</v>
          </cell>
          <cell r="U140">
            <v>-3.2824530595704444</v>
          </cell>
          <cell r="V140">
            <v>-0.79729729729729726</v>
          </cell>
          <cell r="W140">
            <v>9.45945945945946E-2</v>
          </cell>
          <cell r="X140">
            <v>0.24324324324324326</v>
          </cell>
          <cell r="Y140">
            <v>0</v>
          </cell>
          <cell r="Z140">
            <v>-0.40058910162002948</v>
          </cell>
          <cell r="AA140">
            <v>-0.26300507606159829</v>
          </cell>
          <cell r="AB140">
            <v>0.30980173769737557</v>
          </cell>
          <cell r="AC140">
            <v>0.45053569962808154</v>
          </cell>
          <cell r="AD140">
            <v>-0.13350510567556129</v>
          </cell>
          <cell r="AE140">
            <v>0.36445839291828197</v>
          </cell>
          <cell r="AF140">
            <v>-0.19307266735035913</v>
          </cell>
          <cell r="AG140">
            <v>-0.19299092607074295</v>
          </cell>
          <cell r="AH140">
            <v>0.7649262969539895</v>
          </cell>
          <cell r="AI140">
            <v>-6.8460850485967756E-2</v>
          </cell>
          <cell r="AJ140">
            <v>0.44120352981375038</v>
          </cell>
          <cell r="AK140">
            <v>-0.31465335526001642</v>
          </cell>
          <cell r="AL140">
            <v>0.7498301767542892</v>
          </cell>
          <cell r="AM140">
            <v>0.82498591859422388</v>
          </cell>
          <cell r="AN140">
            <v>-0.77948912893575439</v>
          </cell>
          <cell r="AO140">
            <v>0.48119916878190627</v>
          </cell>
          <cell r="AP140">
            <v>9.0651221636961168E-2</v>
          </cell>
          <cell r="AQ140">
            <v>-6.7746635833495758E-2</v>
          </cell>
          <cell r="AR140">
            <v>0.36685832143043395</v>
          </cell>
          <cell r="AS140">
            <v>1.69362424741758</v>
          </cell>
          <cell r="AT140">
            <v>6.1810733598555833E-3</v>
          </cell>
          <cell r="AU140">
            <v>1.9971591625174245</v>
          </cell>
          <cell r="AV140">
            <v>3.1503794937405565</v>
          </cell>
          <cell r="AW140">
            <v>2.197672426682741E-2</v>
          </cell>
          <cell r="AX140">
            <v>1.3597461371705353</v>
          </cell>
          <cell r="AY140">
            <v>1.6307142405648096</v>
          </cell>
          <cell r="AZ140">
            <v>0.59366089173788161</v>
          </cell>
          <cell r="BA140">
            <v>3.6062324470385776</v>
          </cell>
          <cell r="BB140">
            <v>0.80568104671883634</v>
          </cell>
          <cell r="BC140">
            <v>0.36680111503386975</v>
          </cell>
          <cell r="BD140">
            <v>1.6169708605740547</v>
          </cell>
          <cell r="BE140">
            <v>1.9101479843863356</v>
          </cell>
          <cell r="BF140">
            <v>0.90116682464080222</v>
          </cell>
          <cell r="BG140">
            <v>4.7954756951526907</v>
          </cell>
          <cell r="BH140">
            <v>0.32977442956865261</v>
          </cell>
        </row>
        <row r="141">
          <cell r="B141" t="str">
            <v xml:space="preserve"> </v>
          </cell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L141" t="str">
            <v xml:space="preserve"> </v>
          </cell>
          <cell r="M141" t="str">
            <v xml:space="preserve"> </v>
          </cell>
          <cell r="N141" t="str">
            <v xml:space="preserve"> </v>
          </cell>
          <cell r="O141" t="str">
            <v xml:space="preserve"> </v>
          </cell>
          <cell r="Q141" t="str">
            <v xml:space="preserve"> </v>
          </cell>
          <cell r="R141" t="str">
            <v xml:space="preserve"> </v>
          </cell>
          <cell r="S141" t="str">
            <v xml:space="preserve"> </v>
          </cell>
          <cell r="T141" t="str">
            <v xml:space="preserve"> </v>
          </cell>
          <cell r="V141" t="str">
            <v xml:space="preserve"> </v>
          </cell>
          <cell r="W141" t="str">
            <v xml:space="preserve"> </v>
          </cell>
          <cell r="X141" t="str">
            <v xml:space="preserve"> 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 t="str">
            <v xml:space="preserve"> </v>
          </cell>
          <cell r="AC141" t="str">
            <v xml:space="preserve"> 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  <cell r="AG141" t="str">
            <v xml:space="preserve"> </v>
          </cell>
          <cell r="AI141" t="str">
            <v xml:space="preserve"> </v>
          </cell>
          <cell r="AJ141" t="str">
            <v xml:space="preserve"> 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</v>
          </cell>
          <cell r="Z142">
            <v>240</v>
          </cell>
          <cell r="AA142">
            <v>0</v>
          </cell>
          <cell r="AB142">
            <v>1</v>
          </cell>
          <cell r="AC142">
            <v>4</v>
          </cell>
          <cell r="AD142">
            <v>1</v>
          </cell>
          <cell r="AE142">
            <v>6</v>
          </cell>
          <cell r="AF142">
            <v>1</v>
          </cell>
          <cell r="AG142">
            <v>241</v>
          </cell>
          <cell r="AH142">
            <v>3</v>
          </cell>
          <cell r="AI142">
            <v>0</v>
          </cell>
          <cell r="AJ142">
            <v>245</v>
          </cell>
          <cell r="AK142">
            <v>0</v>
          </cell>
          <cell r="AL142">
            <v>1</v>
          </cell>
          <cell r="AM142">
            <v>1</v>
          </cell>
          <cell r="AN142">
            <v>0</v>
          </cell>
          <cell r="AO142">
            <v>0</v>
          </cell>
          <cell r="AP142">
            <v>-1</v>
          </cell>
          <cell r="AQ142">
            <v>0</v>
          </cell>
          <cell r="AR142">
            <v>2</v>
          </cell>
          <cell r="AS142">
            <v>0</v>
          </cell>
          <cell r="AT142">
            <v>5</v>
          </cell>
          <cell r="AU142">
            <v>0</v>
          </cell>
          <cell r="AV142" t="e">
            <v>#DIV/0!</v>
          </cell>
          <cell r="AW142">
            <v>0</v>
          </cell>
          <cell r="AX142">
            <v>250</v>
          </cell>
          <cell r="AY142">
            <v>0.42699999999999999</v>
          </cell>
          <cell r="AZ142">
            <v>0.42699999999999999</v>
          </cell>
          <cell r="BA142">
            <v>250.85399999999998</v>
          </cell>
          <cell r="BB142" t="e">
            <v>#DIV/0!</v>
          </cell>
          <cell r="BC142">
            <v>0.42699999999999999</v>
          </cell>
          <cell r="BD142">
            <v>0.42699999999999999</v>
          </cell>
          <cell r="BE142">
            <v>0.42699999999999999</v>
          </cell>
          <cell r="BF142">
            <v>0.42699999999999999</v>
          </cell>
          <cell r="BG142">
            <v>1.708</v>
          </cell>
          <cell r="BH142">
            <v>-0.99319125866041602</v>
          </cell>
        </row>
        <row r="143">
          <cell r="B143">
            <v>-24</v>
          </cell>
          <cell r="C143">
            <v>-141</v>
          </cell>
          <cell r="D143">
            <v>-9</v>
          </cell>
          <cell r="E143">
            <v>67</v>
          </cell>
          <cell r="F143">
            <v>-107</v>
          </cell>
          <cell r="G143">
            <v>-9</v>
          </cell>
          <cell r="H143">
            <v>-13</v>
          </cell>
          <cell r="I143">
            <v>-7</v>
          </cell>
          <cell r="J143">
            <v>-9</v>
          </cell>
          <cell r="K143">
            <v>-38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-14</v>
          </cell>
          <cell r="R143">
            <v>-8</v>
          </cell>
          <cell r="S143">
            <v>-63</v>
          </cell>
          <cell r="T143">
            <v>-7</v>
          </cell>
          <cell r="U143">
            <v>-92</v>
          </cell>
          <cell r="V143">
            <v>-15</v>
          </cell>
          <cell r="W143">
            <v>-56</v>
          </cell>
          <cell r="X143">
            <v>-15</v>
          </cell>
          <cell r="Y143">
            <v>-141</v>
          </cell>
          <cell r="Z143">
            <v>-227</v>
          </cell>
          <cell r="AA143">
            <v>-133</v>
          </cell>
          <cell r="AB143">
            <v>-95</v>
          </cell>
          <cell r="AC143">
            <v>-19</v>
          </cell>
          <cell r="AD143">
            <v>-108</v>
          </cell>
          <cell r="AE143">
            <v>-355</v>
          </cell>
          <cell r="AF143">
            <v>-15</v>
          </cell>
          <cell r="AG143">
            <v>-13</v>
          </cell>
          <cell r="AH143">
            <v>-51</v>
          </cell>
          <cell r="AI143">
            <v>-12</v>
          </cell>
          <cell r="AJ143">
            <v>-91</v>
          </cell>
          <cell r="AK143">
            <v>-16</v>
          </cell>
          <cell r="AL143">
            <v>-256</v>
          </cell>
          <cell r="AM143">
            <v>-30</v>
          </cell>
          <cell r="AN143">
            <v>-552</v>
          </cell>
          <cell r="AO143">
            <v>-854</v>
          </cell>
          <cell r="AP143">
            <v>8.384615384615385</v>
          </cell>
          <cell r="AQ143">
            <v>-169</v>
          </cell>
          <cell r="AR143">
            <v>-152</v>
          </cell>
          <cell r="AS143">
            <v>-284</v>
          </cell>
          <cell r="AT143">
            <v>-26</v>
          </cell>
          <cell r="AU143">
            <v>-631</v>
          </cell>
          <cell r="AV143">
            <v>-0.2611241217798595</v>
          </cell>
          <cell r="AW143">
            <v>-14</v>
          </cell>
          <cell r="AX143">
            <v>-269.25</v>
          </cell>
          <cell r="AY143">
            <v>-19.25</v>
          </cell>
          <cell r="AZ143">
            <v>-19.25</v>
          </cell>
          <cell r="BA143">
            <v>-321.75</v>
          </cell>
          <cell r="BB143">
            <v>-0.49009508716323297</v>
          </cell>
          <cell r="BC143">
            <v>-20</v>
          </cell>
          <cell r="BD143">
            <v>-20</v>
          </cell>
          <cell r="BE143">
            <v>-20</v>
          </cell>
          <cell r="BF143">
            <v>-20</v>
          </cell>
          <cell r="BG143">
            <v>-80</v>
          </cell>
          <cell r="BH143">
            <v>-0.7513597513597513</v>
          </cell>
        </row>
        <row r="144">
          <cell r="B144">
            <v>340</v>
          </cell>
          <cell r="C144">
            <v>109</v>
          </cell>
          <cell r="D144">
            <v>29</v>
          </cell>
          <cell r="E144">
            <v>-123</v>
          </cell>
          <cell r="F144">
            <v>355</v>
          </cell>
          <cell r="G144">
            <v>40</v>
          </cell>
          <cell r="H144">
            <v>13</v>
          </cell>
          <cell r="I144">
            <v>354</v>
          </cell>
          <cell r="J144">
            <v>12</v>
          </cell>
          <cell r="K144">
            <v>419</v>
          </cell>
          <cell r="L144">
            <v>392</v>
          </cell>
          <cell r="M144">
            <v>141</v>
          </cell>
          <cell r="N144">
            <v>171</v>
          </cell>
          <cell r="O144">
            <v>188</v>
          </cell>
          <cell r="P144">
            <v>892</v>
          </cell>
          <cell r="Q144">
            <v>120</v>
          </cell>
          <cell r="R144">
            <v>83</v>
          </cell>
          <cell r="S144">
            <v>62</v>
          </cell>
          <cell r="T144">
            <v>0</v>
          </cell>
          <cell r="U144">
            <v>265</v>
          </cell>
          <cell r="V144">
            <v>0</v>
          </cell>
          <cell r="W144">
            <v>0</v>
          </cell>
          <cell r="X144">
            <v>103</v>
          </cell>
          <cell r="Y144">
            <v>180</v>
          </cell>
          <cell r="Z144">
            <v>283</v>
          </cell>
          <cell r="AA144">
            <v>0</v>
          </cell>
          <cell r="AB144">
            <v>4</v>
          </cell>
          <cell r="AC144">
            <v>0</v>
          </cell>
          <cell r="AD144">
            <v>3</v>
          </cell>
          <cell r="AE144">
            <v>7</v>
          </cell>
          <cell r="AF144">
            <v>0</v>
          </cell>
          <cell r="AG144">
            <v>240</v>
          </cell>
          <cell r="AH144">
            <v>0</v>
          </cell>
          <cell r="AI144">
            <v>0</v>
          </cell>
          <cell r="AJ144">
            <v>240</v>
          </cell>
          <cell r="AK144">
            <v>0</v>
          </cell>
          <cell r="AL144">
            <v>225</v>
          </cell>
          <cell r="AM144">
            <v>0</v>
          </cell>
          <cell r="AN144">
            <v>420</v>
          </cell>
          <cell r="AO144">
            <v>645</v>
          </cell>
          <cell r="AP144">
            <v>1.6875</v>
          </cell>
          <cell r="AQ144">
            <v>3</v>
          </cell>
          <cell r="AR144">
            <v>146</v>
          </cell>
          <cell r="AS144">
            <v>230</v>
          </cell>
          <cell r="AT144">
            <v>5</v>
          </cell>
          <cell r="AU144">
            <v>384</v>
          </cell>
          <cell r="AV144">
            <v>-0.40465116279069768</v>
          </cell>
          <cell r="AW144">
            <v>178</v>
          </cell>
          <cell r="AX144">
            <v>0</v>
          </cell>
          <cell r="AY144">
            <v>0</v>
          </cell>
          <cell r="AZ144">
            <v>0</v>
          </cell>
          <cell r="BA144">
            <v>178</v>
          </cell>
          <cell r="BB144">
            <v>-0.53645833333333337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-1</v>
          </cell>
        </row>
        <row r="145">
          <cell r="B145">
            <v>-334</v>
          </cell>
          <cell r="C145">
            <v>0</v>
          </cell>
          <cell r="D145">
            <v>0</v>
          </cell>
          <cell r="E145">
            <v>0</v>
          </cell>
          <cell r="F145">
            <v>-334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  <cell r="P145" t="str">
            <v xml:space="preserve"> </v>
          </cell>
          <cell r="Q145" t="str">
            <v xml:space="preserve"> 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 xml:space="preserve"> </v>
          </cell>
          <cell r="X145" t="str">
            <v xml:space="preserve"> 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 t="str">
            <v xml:space="preserve"> </v>
          </cell>
          <cell r="AC145" t="str">
            <v xml:space="preserve"> 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  <cell r="AG145" t="str">
            <v xml:space="preserve"> </v>
          </cell>
          <cell r="AH145" t="str">
            <v xml:space="preserve"> </v>
          </cell>
          <cell r="AI145" t="str">
            <v xml:space="preserve"> </v>
          </cell>
          <cell r="AJ145" t="str">
            <v xml:space="preserve"> </v>
          </cell>
          <cell r="AK145" t="str">
            <v xml:space="preserve"> </v>
          </cell>
          <cell r="AL145" t="str">
            <v xml:space="preserve"> </v>
          </cell>
          <cell r="AM145" t="str">
            <v xml:space="preserve"> </v>
          </cell>
          <cell r="AN145" t="str">
            <v xml:space="preserve"> </v>
          </cell>
          <cell r="AO145" t="str">
            <v xml:space="preserve"> </v>
          </cell>
          <cell r="AP145" t="e">
            <v>#VALUE!</v>
          </cell>
          <cell r="AQ145" t="str">
            <v xml:space="preserve"> </v>
          </cell>
          <cell r="AR145" t="str">
            <v xml:space="preserve"> </v>
          </cell>
          <cell r="AS145" t="str">
            <v xml:space="preserve"> </v>
          </cell>
          <cell r="AT145" t="str">
            <v xml:space="preserve"> </v>
          </cell>
          <cell r="AU145">
            <v>0</v>
          </cell>
          <cell r="AV145" t="e">
            <v>#VALUE!</v>
          </cell>
          <cell r="AW145" t="str">
            <v xml:space="preserve"> </v>
          </cell>
          <cell r="AX145" t="str">
            <v xml:space="preserve"> </v>
          </cell>
          <cell r="AY145" t="str">
            <v xml:space="preserve"> </v>
          </cell>
          <cell r="AZ145" t="str">
            <v xml:space="preserve"> </v>
          </cell>
          <cell r="BA145">
            <v>0</v>
          </cell>
          <cell r="BB145" t="e">
            <v>#DIV/0!</v>
          </cell>
          <cell r="BC145" t="str">
            <v xml:space="preserve"> </v>
          </cell>
          <cell r="BD145" t="str">
            <v xml:space="preserve"> </v>
          </cell>
          <cell r="BE145" t="str">
            <v xml:space="preserve"> </v>
          </cell>
          <cell r="BF145" t="str">
            <v xml:space="preserve"> </v>
          </cell>
          <cell r="BG145">
            <v>0</v>
          </cell>
          <cell r="BH145" t="e">
            <v>#DIV/0!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 t="e">
            <v>#DIV/0!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 t="e">
            <v>#DIV/0!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 t="e">
            <v>#DIV/0!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 t="e">
            <v>#DIV/0!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-12</v>
          </cell>
          <cell r="M147">
            <v>-83</v>
          </cell>
          <cell r="N147">
            <v>-14</v>
          </cell>
          <cell r="O147">
            <v>-8</v>
          </cell>
          <cell r="P147">
            <v>-116.5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 t="e">
            <v>#DIV/0!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 t="e">
            <v>#DIV/0!</v>
          </cell>
          <cell r="AW147">
            <v>0</v>
          </cell>
          <cell r="AX147">
            <v>0</v>
          </cell>
          <cell r="AY147">
            <v>-150</v>
          </cell>
          <cell r="AZ147">
            <v>-50</v>
          </cell>
          <cell r="BA147">
            <v>-200</v>
          </cell>
          <cell r="BB147" t="e">
            <v>#DIV/0!</v>
          </cell>
          <cell r="BC147">
            <v>0</v>
          </cell>
          <cell r="BD147">
            <v>-150</v>
          </cell>
          <cell r="BE147">
            <v>-250</v>
          </cell>
          <cell r="BF147">
            <v>-200</v>
          </cell>
          <cell r="BG147">
            <v>-600</v>
          </cell>
          <cell r="BH147">
            <v>2</v>
          </cell>
        </row>
        <row r="148">
          <cell r="C148">
            <v>0</v>
          </cell>
          <cell r="D148">
            <v>0</v>
          </cell>
          <cell r="E148">
            <v>498</v>
          </cell>
          <cell r="F148">
            <v>498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P148">
            <v>0</v>
          </cell>
          <cell r="R148">
            <v>0</v>
          </cell>
          <cell r="S148">
            <v>49</v>
          </cell>
          <cell r="T148">
            <v>0</v>
          </cell>
          <cell r="U148">
            <v>49</v>
          </cell>
          <cell r="W148">
            <v>48</v>
          </cell>
          <cell r="X148">
            <v>0</v>
          </cell>
          <cell r="Y148">
            <v>0</v>
          </cell>
          <cell r="Z148">
            <v>48</v>
          </cell>
          <cell r="AB148">
            <v>0</v>
          </cell>
          <cell r="AE148">
            <v>0</v>
          </cell>
          <cell r="AG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 t="e">
            <v>#DIV/0!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 t="e">
            <v>#DIV/0!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 t="e">
            <v>#DIV/0!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 t="e">
            <v>#DIV/0!</v>
          </cell>
        </row>
        <row r="149">
          <cell r="B149">
            <v>1</v>
          </cell>
          <cell r="C149">
            <v>4</v>
          </cell>
          <cell r="D149">
            <v>5</v>
          </cell>
          <cell r="E149">
            <v>5</v>
          </cell>
          <cell r="F149">
            <v>15</v>
          </cell>
          <cell r="G149">
            <v>28</v>
          </cell>
          <cell r="H149">
            <v>4</v>
          </cell>
          <cell r="I149">
            <v>0</v>
          </cell>
          <cell r="J149">
            <v>-11</v>
          </cell>
          <cell r="K149">
            <v>21</v>
          </cell>
          <cell r="L149">
            <v>-5</v>
          </cell>
          <cell r="M149">
            <v>-24</v>
          </cell>
          <cell r="N149">
            <v>-5</v>
          </cell>
          <cell r="O149">
            <v>0</v>
          </cell>
          <cell r="P149">
            <v>-34</v>
          </cell>
          <cell r="Q149">
            <v>57</v>
          </cell>
          <cell r="R149">
            <v>-60</v>
          </cell>
          <cell r="S149">
            <v>6</v>
          </cell>
          <cell r="T149">
            <v>21</v>
          </cell>
          <cell r="U149">
            <v>24</v>
          </cell>
          <cell r="V149">
            <v>-10</v>
          </cell>
          <cell r="W149">
            <v>1</v>
          </cell>
          <cell r="X149">
            <v>1</v>
          </cell>
          <cell r="Y149">
            <v>-1</v>
          </cell>
          <cell r="Z149">
            <v>-9</v>
          </cell>
          <cell r="AA149">
            <v>-1</v>
          </cell>
          <cell r="AB149">
            <v>12</v>
          </cell>
          <cell r="AC149">
            <v>-1</v>
          </cell>
          <cell r="AD149">
            <v>-27</v>
          </cell>
          <cell r="AE149">
            <v>-17</v>
          </cell>
          <cell r="AF149">
            <v>-2</v>
          </cell>
          <cell r="AG149">
            <v>-1</v>
          </cell>
          <cell r="AH149">
            <v>-14</v>
          </cell>
          <cell r="AI149">
            <v>-18.600000000000001</v>
          </cell>
          <cell r="AJ149">
            <v>-35.6</v>
          </cell>
          <cell r="AK149">
            <v>1</v>
          </cell>
          <cell r="AL149">
            <v>-10</v>
          </cell>
          <cell r="AM149">
            <v>-5</v>
          </cell>
          <cell r="AN149">
            <v>-7</v>
          </cell>
          <cell r="AO149">
            <v>-21</v>
          </cell>
          <cell r="AP149">
            <v>-0.4101123595505618</v>
          </cell>
          <cell r="AQ149">
            <v>-5</v>
          </cell>
          <cell r="AR149">
            <v>1</v>
          </cell>
          <cell r="AS149">
            <v>-19</v>
          </cell>
          <cell r="AT149">
            <v>-3</v>
          </cell>
          <cell r="AU149">
            <v>-26</v>
          </cell>
          <cell r="AV149">
            <v>0.23809523809523808</v>
          </cell>
          <cell r="AW149">
            <v>4</v>
          </cell>
          <cell r="AX149">
            <v>0</v>
          </cell>
          <cell r="AY149">
            <v>0</v>
          </cell>
          <cell r="AZ149">
            <v>0</v>
          </cell>
          <cell r="BA149">
            <v>4</v>
          </cell>
          <cell r="BB149">
            <v>-1.1538461538461537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-1</v>
          </cell>
        </row>
        <row r="150">
          <cell r="B150">
            <v>-17</v>
          </cell>
          <cell r="C150">
            <v>-28</v>
          </cell>
          <cell r="D150">
            <v>25</v>
          </cell>
          <cell r="E150">
            <v>447</v>
          </cell>
          <cell r="F150">
            <v>427</v>
          </cell>
          <cell r="G150">
            <v>59</v>
          </cell>
          <cell r="H150">
            <v>4</v>
          </cell>
          <cell r="I150">
            <v>347</v>
          </cell>
          <cell r="J150">
            <v>-8</v>
          </cell>
          <cell r="K150">
            <v>402</v>
          </cell>
          <cell r="L150">
            <v>375</v>
          </cell>
          <cell r="M150">
            <v>34</v>
          </cell>
          <cell r="N150">
            <v>152</v>
          </cell>
          <cell r="O150">
            <v>180</v>
          </cell>
          <cell r="P150">
            <v>741.5</v>
          </cell>
          <cell r="Q150">
            <v>163</v>
          </cell>
          <cell r="R150">
            <v>15</v>
          </cell>
          <cell r="S150">
            <v>54</v>
          </cell>
          <cell r="T150">
            <v>14</v>
          </cell>
          <cell r="U150">
            <v>246</v>
          </cell>
          <cell r="V150">
            <v>-25</v>
          </cell>
          <cell r="W150">
            <v>-7</v>
          </cell>
          <cell r="X150">
            <v>89</v>
          </cell>
          <cell r="Y150">
            <v>278</v>
          </cell>
          <cell r="Z150">
            <v>335</v>
          </cell>
          <cell r="AA150">
            <v>-134</v>
          </cell>
          <cell r="AB150">
            <v>-78</v>
          </cell>
          <cell r="AC150">
            <v>-16</v>
          </cell>
          <cell r="AD150">
            <v>-131</v>
          </cell>
          <cell r="AE150">
            <v>-359</v>
          </cell>
          <cell r="AF150">
            <v>-16</v>
          </cell>
          <cell r="AG150">
            <v>467</v>
          </cell>
          <cell r="AH150">
            <v>-62</v>
          </cell>
          <cell r="AI150">
            <v>-30.6</v>
          </cell>
          <cell r="AJ150">
            <v>358.4</v>
          </cell>
          <cell r="AK150">
            <v>-15</v>
          </cell>
          <cell r="AL150">
            <v>-40</v>
          </cell>
          <cell r="AM150">
            <v>-34</v>
          </cell>
          <cell r="AN150">
            <v>-139</v>
          </cell>
          <cell r="AO150">
            <v>-230</v>
          </cell>
          <cell r="AP150">
            <v>-1.6417410714285714</v>
          </cell>
          <cell r="AQ150">
            <v>-171</v>
          </cell>
          <cell r="AR150">
            <v>-3</v>
          </cell>
          <cell r="AS150">
            <v>-73</v>
          </cell>
          <cell r="AT150">
            <v>-19</v>
          </cell>
          <cell r="AU150">
            <v>-273</v>
          </cell>
          <cell r="AV150">
            <v>0.18695652173913044</v>
          </cell>
          <cell r="AW150">
            <v>168</v>
          </cell>
          <cell r="AX150">
            <v>-19.25</v>
          </cell>
          <cell r="AY150">
            <v>-168.82300000000001</v>
          </cell>
          <cell r="AZ150">
            <v>-68.823000000000008</v>
          </cell>
          <cell r="BA150">
            <v>-88.896000000000015</v>
          </cell>
          <cell r="BB150">
            <v>-0.6743736263736263</v>
          </cell>
          <cell r="BC150">
            <v>-19.573</v>
          </cell>
          <cell r="BD150">
            <v>-169.57300000000001</v>
          </cell>
          <cell r="BE150">
            <v>-269.57299999999998</v>
          </cell>
          <cell r="BF150">
            <v>-219.57300000000001</v>
          </cell>
          <cell r="BG150">
            <v>-678.29200000000003</v>
          </cell>
          <cell r="BH150">
            <v>6.6301745860331156</v>
          </cell>
        </row>
        <row r="151">
          <cell r="B151" t="str">
            <v xml:space="preserve"> </v>
          </cell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L151" t="str">
            <v xml:space="preserve"> </v>
          </cell>
          <cell r="M151" t="str">
            <v xml:space="preserve"> </v>
          </cell>
          <cell r="N151" t="str">
            <v xml:space="preserve"> </v>
          </cell>
          <cell r="O151" t="str">
            <v xml:space="preserve"> </v>
          </cell>
          <cell r="Q151" t="str">
            <v xml:space="preserve"> </v>
          </cell>
          <cell r="R151" t="str">
            <v xml:space="preserve"> </v>
          </cell>
          <cell r="S151" t="str">
            <v xml:space="preserve"> </v>
          </cell>
          <cell r="T151" t="str">
            <v xml:space="preserve"> </v>
          </cell>
          <cell r="V151" t="str">
            <v xml:space="preserve"> </v>
          </cell>
          <cell r="W151" t="str">
            <v xml:space="preserve"> </v>
          </cell>
          <cell r="X151" t="str">
            <v xml:space="preserve"> 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 t="str">
            <v xml:space="preserve"> </v>
          </cell>
          <cell r="AC151" t="str">
            <v xml:space="preserve"> 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  <cell r="AG151" t="str">
            <v xml:space="preserve"> </v>
          </cell>
          <cell r="AH151" t="str">
            <v xml:space="preserve"> </v>
          </cell>
          <cell r="AI151" t="str">
            <v xml:space="preserve"> </v>
          </cell>
          <cell r="AJ151" t="str">
            <v xml:space="preserve"> </v>
          </cell>
        </row>
        <row r="152"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  <cell r="P152" t="str">
            <v xml:space="preserve"> </v>
          </cell>
          <cell r="Q152" t="str">
            <v xml:space="preserve"> </v>
          </cell>
          <cell r="R152" t="str">
            <v xml:space="preserve"> </v>
          </cell>
          <cell r="S152" t="str">
            <v xml:space="preserve"> </v>
          </cell>
          <cell r="T152" t="str">
            <v xml:space="preserve"> </v>
          </cell>
          <cell r="U152" t="str">
            <v xml:space="preserve"> </v>
          </cell>
          <cell r="V152" t="str">
            <v xml:space="preserve"> </v>
          </cell>
          <cell r="W152" t="str">
            <v xml:space="preserve"> </v>
          </cell>
          <cell r="X152" t="str">
            <v xml:space="preserve"> 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 t="str">
            <v xml:space="preserve"> </v>
          </cell>
          <cell r="AC152" t="str">
            <v xml:space="preserve"> 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  <cell r="AG152" t="str">
            <v xml:space="preserve"> </v>
          </cell>
          <cell r="AH152" t="str">
            <v xml:space="preserve"> </v>
          </cell>
          <cell r="AI152" t="str">
            <v xml:space="preserve"> </v>
          </cell>
          <cell r="AJ152" t="str">
            <v xml:space="preserve"> 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419</v>
          </cell>
          <cell r="U153">
            <v>419</v>
          </cell>
          <cell r="V153">
            <v>96</v>
          </cell>
          <cell r="W153">
            <v>449</v>
          </cell>
          <cell r="X153">
            <v>0</v>
          </cell>
          <cell r="Y153">
            <v>0</v>
          </cell>
          <cell r="Z153">
            <v>545</v>
          </cell>
          <cell r="AA153">
            <v>98</v>
          </cell>
          <cell r="AB153">
            <v>0</v>
          </cell>
          <cell r="AC153">
            <v>0</v>
          </cell>
          <cell r="AD153">
            <v>161</v>
          </cell>
          <cell r="AE153">
            <v>259</v>
          </cell>
          <cell r="AF153">
            <v>0</v>
          </cell>
          <cell r="AG153">
            <v>0</v>
          </cell>
          <cell r="AH153">
            <v>0</v>
          </cell>
          <cell r="AI153">
            <v>4</v>
          </cell>
          <cell r="AJ153">
            <v>4</v>
          </cell>
          <cell r="AK153">
            <v>0</v>
          </cell>
          <cell r="AL153">
            <v>0</v>
          </cell>
          <cell r="AM153">
            <v>90</v>
          </cell>
          <cell r="AN153">
            <v>246</v>
          </cell>
          <cell r="AO153">
            <v>336</v>
          </cell>
          <cell r="AP153">
            <v>83</v>
          </cell>
          <cell r="AQ153">
            <v>0</v>
          </cell>
          <cell r="AR153">
            <v>46</v>
          </cell>
          <cell r="AS153">
            <v>0</v>
          </cell>
          <cell r="AT153">
            <v>91</v>
          </cell>
          <cell r="AU153">
            <v>137</v>
          </cell>
          <cell r="AV153">
            <v>-0.59226190476190477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-1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 t="e">
            <v>#DIV/0!</v>
          </cell>
        </row>
        <row r="154">
          <cell r="B154">
            <v>65</v>
          </cell>
          <cell r="C154">
            <v>2</v>
          </cell>
          <cell r="D154">
            <v>-1</v>
          </cell>
          <cell r="E154">
            <v>238</v>
          </cell>
          <cell r="F154">
            <v>304</v>
          </cell>
          <cell r="G154">
            <v>37</v>
          </cell>
          <cell r="H154">
            <v>4</v>
          </cell>
          <cell r="I154">
            <v>17</v>
          </cell>
          <cell r="J154">
            <v>36</v>
          </cell>
          <cell r="K154">
            <v>94</v>
          </cell>
          <cell r="L154">
            <v>17</v>
          </cell>
          <cell r="M154">
            <v>28</v>
          </cell>
          <cell r="N154">
            <v>61</v>
          </cell>
          <cell r="O154">
            <v>67</v>
          </cell>
          <cell r="P154">
            <v>173</v>
          </cell>
          <cell r="Q154">
            <v>76</v>
          </cell>
          <cell r="R154">
            <v>229</v>
          </cell>
          <cell r="S154">
            <v>223</v>
          </cell>
          <cell r="T154">
            <v>-342</v>
          </cell>
          <cell r="U154">
            <v>186</v>
          </cell>
          <cell r="V154">
            <v>18</v>
          </cell>
          <cell r="W154">
            <v>19</v>
          </cell>
          <cell r="X154">
            <v>6</v>
          </cell>
          <cell r="Y154">
            <v>76</v>
          </cell>
          <cell r="Z154">
            <v>119</v>
          </cell>
          <cell r="AA154">
            <v>32</v>
          </cell>
          <cell r="AB154">
            <v>1</v>
          </cell>
          <cell r="AC154">
            <v>80</v>
          </cell>
          <cell r="AD154">
            <v>32</v>
          </cell>
          <cell r="AE154">
            <v>145</v>
          </cell>
          <cell r="AF154">
            <v>2</v>
          </cell>
          <cell r="AG154">
            <v>7.7</v>
          </cell>
          <cell r="AH154">
            <v>15</v>
          </cell>
          <cell r="AI154">
            <v>70</v>
          </cell>
          <cell r="AJ154">
            <v>94.7</v>
          </cell>
          <cell r="AK154">
            <v>3</v>
          </cell>
          <cell r="AL154">
            <v>164</v>
          </cell>
          <cell r="AM154">
            <v>6</v>
          </cell>
          <cell r="AN154">
            <v>3</v>
          </cell>
          <cell r="AO154">
            <v>176</v>
          </cell>
          <cell r="AP154">
            <v>0.8585005279831045</v>
          </cell>
          <cell r="AQ154">
            <v>296</v>
          </cell>
          <cell r="AR154">
            <v>13</v>
          </cell>
          <cell r="AS154">
            <v>59</v>
          </cell>
          <cell r="AT154">
            <v>7</v>
          </cell>
          <cell r="AU154">
            <v>375</v>
          </cell>
          <cell r="AV154">
            <v>1.1306818181818181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-1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 t="e">
            <v>#DIV/0!</v>
          </cell>
        </row>
        <row r="155">
          <cell r="B155">
            <v>-194</v>
          </cell>
          <cell r="C155">
            <v>-110</v>
          </cell>
          <cell r="D155">
            <v>-102</v>
          </cell>
          <cell r="E155">
            <v>-187</v>
          </cell>
          <cell r="F155">
            <v>-593</v>
          </cell>
          <cell r="G155">
            <v>-253</v>
          </cell>
          <cell r="H155">
            <v>-107</v>
          </cell>
          <cell r="I155">
            <v>-87</v>
          </cell>
          <cell r="J155">
            <v>-227</v>
          </cell>
          <cell r="K155">
            <v>-674</v>
          </cell>
          <cell r="L155">
            <v>-277</v>
          </cell>
          <cell r="M155">
            <v>-222</v>
          </cell>
          <cell r="N155">
            <v>-217</v>
          </cell>
          <cell r="O155">
            <v>-277</v>
          </cell>
          <cell r="P155">
            <v>-993</v>
          </cell>
          <cell r="Q155">
            <v>-177</v>
          </cell>
          <cell r="R155">
            <v>-169</v>
          </cell>
          <cell r="S155">
            <v>-110</v>
          </cell>
          <cell r="T155">
            <v>-142</v>
          </cell>
          <cell r="U155">
            <v>-598</v>
          </cell>
          <cell r="V155">
            <v>-82</v>
          </cell>
          <cell r="W155">
            <v>-61</v>
          </cell>
          <cell r="X155">
            <v>-113</v>
          </cell>
          <cell r="Y155">
            <v>-139</v>
          </cell>
          <cell r="Z155">
            <v>-395</v>
          </cell>
          <cell r="AA155">
            <v>-100</v>
          </cell>
          <cell r="AB155">
            <v>-130</v>
          </cell>
          <cell r="AC155">
            <v>-86</v>
          </cell>
          <cell r="AD155">
            <v>-94</v>
          </cell>
          <cell r="AE155">
            <v>-410</v>
          </cell>
          <cell r="AF155">
            <v>-141</v>
          </cell>
          <cell r="AG155">
            <v>-107.4</v>
          </cell>
          <cell r="AH155">
            <v>-101</v>
          </cell>
          <cell r="AI155">
            <v>23</v>
          </cell>
          <cell r="AJ155">
            <v>-326.39999999999998</v>
          </cell>
          <cell r="AK155">
            <v>36</v>
          </cell>
          <cell r="AL155">
            <v>-424</v>
          </cell>
          <cell r="AM155">
            <v>-168</v>
          </cell>
          <cell r="AN155">
            <v>-62</v>
          </cell>
          <cell r="AO155">
            <v>-618</v>
          </cell>
          <cell r="AP155">
            <v>0.89338235294117663</v>
          </cell>
          <cell r="AQ155">
            <v>-65</v>
          </cell>
          <cell r="AR155">
            <v>-188</v>
          </cell>
          <cell r="AS155">
            <v>-194</v>
          </cell>
          <cell r="AT155">
            <v>8</v>
          </cell>
          <cell r="AU155">
            <v>-439</v>
          </cell>
          <cell r="AV155">
            <v>-0.28964401294498382</v>
          </cell>
          <cell r="AW155">
            <v>-230</v>
          </cell>
          <cell r="AX155">
            <v>-143</v>
          </cell>
          <cell r="AY155">
            <v>-43</v>
          </cell>
          <cell r="AZ155">
            <v>-43</v>
          </cell>
          <cell r="BA155">
            <v>-459</v>
          </cell>
          <cell r="BB155">
            <v>4.5558086560364468E-2</v>
          </cell>
          <cell r="BC155">
            <v>-45</v>
          </cell>
          <cell r="BD155">
            <v>-45</v>
          </cell>
          <cell r="BE155">
            <v>-45</v>
          </cell>
          <cell r="BF155">
            <v>-45</v>
          </cell>
          <cell r="BG155">
            <v>-180</v>
          </cell>
          <cell r="BH155">
            <v>-0.60784313725490191</v>
          </cell>
        </row>
        <row r="156">
          <cell r="AW156">
            <v>0</v>
          </cell>
          <cell r="AX156">
            <v>-121.5</v>
          </cell>
          <cell r="BA156">
            <v>-121.5</v>
          </cell>
        </row>
        <row r="157">
          <cell r="O157">
            <v>0</v>
          </cell>
          <cell r="AH157" t="str">
            <v xml:space="preserve"> </v>
          </cell>
          <cell r="AP157" t="e">
            <v>#DIV/0!</v>
          </cell>
          <cell r="AQ157">
            <v>-36</v>
          </cell>
          <cell r="AR157">
            <v>63</v>
          </cell>
          <cell r="AS157">
            <v>-5</v>
          </cell>
          <cell r="AU157">
            <v>22</v>
          </cell>
          <cell r="AV157" t="e">
            <v>#DIV/0!</v>
          </cell>
          <cell r="BB157">
            <v>-1</v>
          </cell>
          <cell r="BH157" t="e">
            <v>#DIV/0!</v>
          </cell>
        </row>
        <row r="158">
          <cell r="B158">
            <v>-80</v>
          </cell>
          <cell r="C158">
            <v>1</v>
          </cell>
          <cell r="D158">
            <v>-14</v>
          </cell>
          <cell r="E158">
            <v>8</v>
          </cell>
          <cell r="F158">
            <v>-85</v>
          </cell>
          <cell r="G158">
            <v>-3</v>
          </cell>
          <cell r="H158">
            <v>0</v>
          </cell>
          <cell r="I158">
            <v>-1</v>
          </cell>
          <cell r="J158">
            <v>4</v>
          </cell>
          <cell r="K158">
            <v>0</v>
          </cell>
          <cell r="L158">
            <v>-7</v>
          </cell>
          <cell r="M158">
            <v>-7</v>
          </cell>
          <cell r="N158">
            <v>-1</v>
          </cell>
          <cell r="O158">
            <v>6</v>
          </cell>
          <cell r="P158">
            <v>-9</v>
          </cell>
          <cell r="Q158">
            <v>-2</v>
          </cell>
          <cell r="R158">
            <v>0</v>
          </cell>
          <cell r="S158">
            <v>0</v>
          </cell>
          <cell r="T158">
            <v>0</v>
          </cell>
          <cell r="U158">
            <v>-2</v>
          </cell>
          <cell r="V158">
            <v>-4</v>
          </cell>
          <cell r="W158">
            <v>-107</v>
          </cell>
          <cell r="X158">
            <v>-3</v>
          </cell>
          <cell r="Y158">
            <v>-58</v>
          </cell>
          <cell r="Z158">
            <v>-172</v>
          </cell>
          <cell r="AA158">
            <v>-1</v>
          </cell>
          <cell r="AB158">
            <v>59</v>
          </cell>
          <cell r="AC158">
            <v>2</v>
          </cell>
          <cell r="AD158">
            <v>-28</v>
          </cell>
          <cell r="AE158">
            <v>32</v>
          </cell>
          <cell r="AF158">
            <v>-16</v>
          </cell>
          <cell r="AG158">
            <v>0</v>
          </cell>
          <cell r="AH158">
            <v>0</v>
          </cell>
          <cell r="AI158">
            <v>0</v>
          </cell>
          <cell r="AJ158">
            <v>-16</v>
          </cell>
          <cell r="AK158">
            <v>0</v>
          </cell>
          <cell r="AL158">
            <v>0</v>
          </cell>
          <cell r="AM158">
            <v>-61</v>
          </cell>
          <cell r="AN158">
            <v>0</v>
          </cell>
          <cell r="AO158">
            <v>-61</v>
          </cell>
          <cell r="AP158">
            <v>2.8125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-1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 t="e">
            <v>#DIV/0!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 t="e">
            <v>#DIV/0!</v>
          </cell>
        </row>
        <row r="159"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265</v>
          </cell>
          <cell r="T159">
            <v>17</v>
          </cell>
          <cell r="U159">
            <v>282</v>
          </cell>
          <cell r="V159">
            <v>18</v>
          </cell>
          <cell r="W159">
            <v>9</v>
          </cell>
          <cell r="X159">
            <v>1</v>
          </cell>
          <cell r="Y159">
            <v>1</v>
          </cell>
          <cell r="Z159">
            <v>29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 t="e">
            <v>#DIV/0!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 t="e">
            <v>#DIV/0!</v>
          </cell>
          <cell r="AW159">
            <v>4</v>
          </cell>
          <cell r="AX159">
            <v>0</v>
          </cell>
          <cell r="AY159">
            <v>0</v>
          </cell>
          <cell r="AZ159">
            <v>0</v>
          </cell>
          <cell r="BA159">
            <v>4</v>
          </cell>
          <cell r="BB159" t="e">
            <v>#DIV/0!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-1</v>
          </cell>
        </row>
        <row r="160">
          <cell r="B160">
            <v>2</v>
          </cell>
          <cell r="C160">
            <v>2</v>
          </cell>
          <cell r="D160">
            <v>5</v>
          </cell>
          <cell r="E160">
            <v>1</v>
          </cell>
          <cell r="F160">
            <v>10</v>
          </cell>
          <cell r="G160">
            <v>4</v>
          </cell>
          <cell r="H160">
            <v>0</v>
          </cell>
          <cell r="I160">
            <v>3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  <cell r="N160" t="str">
            <v xml:space="preserve"> </v>
          </cell>
          <cell r="P160" t="str">
            <v xml:space="preserve"> </v>
          </cell>
          <cell r="Q160" t="str">
            <v xml:space="preserve"> </v>
          </cell>
          <cell r="R160" t="str">
            <v xml:space="preserve"> </v>
          </cell>
          <cell r="S160" t="str">
            <v xml:space="preserve"> </v>
          </cell>
          <cell r="U160" t="str">
            <v xml:space="preserve"> </v>
          </cell>
          <cell r="V160" t="str">
            <v xml:space="preserve"> </v>
          </cell>
          <cell r="W160" t="str">
            <v xml:space="preserve"> </v>
          </cell>
          <cell r="X160" t="str">
            <v xml:space="preserve"> 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 t="str">
            <v xml:space="preserve"> </v>
          </cell>
          <cell r="AC160" t="str">
            <v xml:space="preserve"> 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  <cell r="AG160" t="str">
            <v xml:space="preserve"> </v>
          </cell>
          <cell r="AH160" t="str">
            <v xml:space="preserve"> </v>
          </cell>
          <cell r="AI160" t="str">
            <v xml:space="preserve"> </v>
          </cell>
          <cell r="AJ160" t="str">
            <v xml:space="preserve"> </v>
          </cell>
          <cell r="AK160" t="str">
            <v xml:space="preserve"> </v>
          </cell>
          <cell r="AL160" t="str">
            <v xml:space="preserve"> </v>
          </cell>
          <cell r="AM160" t="str">
            <v xml:space="preserve"> </v>
          </cell>
          <cell r="AN160" t="str">
            <v xml:space="preserve"> </v>
          </cell>
          <cell r="AO160" t="str">
            <v xml:space="preserve"> </v>
          </cell>
          <cell r="AP160" t="e">
            <v>#VALUE!</v>
          </cell>
          <cell r="AQ160" t="str">
            <v xml:space="preserve"> </v>
          </cell>
          <cell r="AR160" t="str">
            <v xml:space="preserve"> </v>
          </cell>
          <cell r="AS160" t="str">
            <v xml:space="preserve"> </v>
          </cell>
          <cell r="AT160" t="str">
            <v xml:space="preserve"> </v>
          </cell>
          <cell r="AU160" t="str">
            <v xml:space="preserve"> </v>
          </cell>
          <cell r="AV160" t="e">
            <v>#VALUE!</v>
          </cell>
          <cell r="AW160" t="str">
            <v xml:space="preserve"> </v>
          </cell>
          <cell r="AX160" t="str">
            <v xml:space="preserve"> </v>
          </cell>
          <cell r="AY160" t="str">
            <v xml:space="preserve"> </v>
          </cell>
          <cell r="AZ160" t="str">
            <v xml:space="preserve"> </v>
          </cell>
          <cell r="BA160" t="str">
            <v xml:space="preserve"> </v>
          </cell>
          <cell r="BB160" t="e">
            <v>#VALUE!</v>
          </cell>
          <cell r="BC160" t="str">
            <v xml:space="preserve"> </v>
          </cell>
          <cell r="BD160" t="str">
            <v xml:space="preserve"> </v>
          </cell>
          <cell r="BE160" t="str">
            <v xml:space="preserve"> </v>
          </cell>
          <cell r="BF160" t="str">
            <v xml:space="preserve"> </v>
          </cell>
          <cell r="BG160" t="str">
            <v xml:space="preserve"> </v>
          </cell>
          <cell r="BH160" t="e">
            <v>#VALUE!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43</v>
          </cell>
          <cell r="AC161">
            <v>0</v>
          </cell>
          <cell r="AD161">
            <v>0</v>
          </cell>
          <cell r="AE161">
            <v>43</v>
          </cell>
          <cell r="AF161">
            <v>0</v>
          </cell>
          <cell r="AG161">
            <v>0</v>
          </cell>
          <cell r="AH161">
            <v>0</v>
          </cell>
          <cell r="AI161">
            <v>0.4</v>
          </cell>
          <cell r="AJ161">
            <v>0.4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-1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 t="e">
            <v>#DIV/0!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 t="e">
            <v>#DIV/0!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 t="e">
            <v>#DIV/0!</v>
          </cell>
        </row>
        <row r="162">
          <cell r="B162">
            <v>-207</v>
          </cell>
          <cell r="C162">
            <v>-105</v>
          </cell>
          <cell r="D162">
            <v>-112</v>
          </cell>
          <cell r="E162">
            <v>60</v>
          </cell>
          <cell r="F162">
            <v>-364</v>
          </cell>
          <cell r="G162">
            <v>-215</v>
          </cell>
          <cell r="H162">
            <v>-103</v>
          </cell>
          <cell r="I162">
            <v>-68</v>
          </cell>
          <cell r="J162">
            <v>-187</v>
          </cell>
          <cell r="K162">
            <v>-580</v>
          </cell>
          <cell r="L162">
            <v>-267</v>
          </cell>
          <cell r="M162">
            <v>-201</v>
          </cell>
          <cell r="N162">
            <v>-157</v>
          </cell>
          <cell r="O162">
            <v>-204</v>
          </cell>
          <cell r="P162">
            <v>-829</v>
          </cell>
          <cell r="Q162">
            <v>-103</v>
          </cell>
          <cell r="R162">
            <v>60</v>
          </cell>
          <cell r="S162">
            <v>378</v>
          </cell>
          <cell r="T162">
            <v>-48</v>
          </cell>
          <cell r="U162">
            <v>287</v>
          </cell>
          <cell r="V162">
            <v>46</v>
          </cell>
          <cell r="W162">
            <v>309</v>
          </cell>
          <cell r="X162">
            <v>-109</v>
          </cell>
          <cell r="Y162">
            <v>-120</v>
          </cell>
          <cell r="Z162">
            <v>126</v>
          </cell>
          <cell r="AA162">
            <v>29</v>
          </cell>
          <cell r="AB162">
            <v>-27</v>
          </cell>
          <cell r="AC162">
            <v>-4</v>
          </cell>
          <cell r="AD162">
            <v>71</v>
          </cell>
          <cell r="AE162">
            <v>69</v>
          </cell>
          <cell r="AF162">
            <v>-155</v>
          </cell>
          <cell r="AG162">
            <v>-99.7</v>
          </cell>
          <cell r="AH162">
            <v>-86</v>
          </cell>
          <cell r="AI162">
            <v>97.4</v>
          </cell>
          <cell r="AJ162">
            <v>-243.29999999999998</v>
          </cell>
          <cell r="AK162">
            <v>39</v>
          </cell>
          <cell r="AL162">
            <v>-260</v>
          </cell>
          <cell r="AM162">
            <v>-133</v>
          </cell>
          <cell r="AN162">
            <v>187</v>
          </cell>
          <cell r="AO162">
            <v>-167</v>
          </cell>
          <cell r="AP162">
            <v>-0.31360460337032464</v>
          </cell>
          <cell r="AQ162">
            <v>195</v>
          </cell>
          <cell r="AR162">
            <v>-66</v>
          </cell>
          <cell r="AS162">
            <v>-140</v>
          </cell>
          <cell r="AT162">
            <v>106</v>
          </cell>
          <cell r="AU162">
            <v>95</v>
          </cell>
          <cell r="AV162">
            <v>-1.5688622754491017</v>
          </cell>
          <cell r="AW162">
            <v>-226</v>
          </cell>
          <cell r="AX162">
            <v>-264.5</v>
          </cell>
          <cell r="AY162">
            <v>-43</v>
          </cell>
          <cell r="AZ162">
            <v>-43</v>
          </cell>
          <cell r="BA162">
            <v>-576.5</v>
          </cell>
          <cell r="BB162">
            <v>-7.0684210526315789</v>
          </cell>
          <cell r="BC162">
            <v>-45</v>
          </cell>
          <cell r="BD162">
            <v>-45</v>
          </cell>
          <cell r="BE162">
            <v>-45</v>
          </cell>
          <cell r="BF162">
            <v>-45</v>
          </cell>
          <cell r="BG162">
            <v>-180</v>
          </cell>
          <cell r="BH162">
            <v>-0.68777103209019952</v>
          </cell>
        </row>
        <row r="163"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  <cell r="Q163" t="str">
            <v xml:space="preserve"> </v>
          </cell>
          <cell r="R163" t="str">
            <v xml:space="preserve"> </v>
          </cell>
          <cell r="S163" t="str">
            <v xml:space="preserve"> </v>
          </cell>
          <cell r="T163" t="str">
            <v xml:space="preserve"> </v>
          </cell>
          <cell r="V163" t="str">
            <v xml:space="preserve"> </v>
          </cell>
          <cell r="W163" t="str">
            <v xml:space="preserve"> </v>
          </cell>
          <cell r="X163" t="str">
            <v xml:space="preserve"> </v>
          </cell>
          <cell r="Y163" t="str">
            <v xml:space="preserve"> </v>
          </cell>
          <cell r="AA163" t="str">
            <v xml:space="preserve"> </v>
          </cell>
          <cell r="AB163" t="str">
            <v xml:space="preserve"> </v>
          </cell>
          <cell r="AC163" t="str">
            <v xml:space="preserve"> 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  <cell r="AG163" t="str">
            <v xml:space="preserve"> </v>
          </cell>
          <cell r="AH163" t="str">
            <v xml:space="preserve"> </v>
          </cell>
          <cell r="AI163" t="str">
            <v xml:space="preserve"> </v>
          </cell>
          <cell r="AJ163" t="str">
            <v xml:space="preserve"> </v>
          </cell>
        </row>
        <row r="164">
          <cell r="B164">
            <v>4</v>
          </cell>
          <cell r="C164">
            <v>70</v>
          </cell>
          <cell r="D164">
            <v>48</v>
          </cell>
          <cell r="E164">
            <v>16.039000000000001</v>
          </cell>
          <cell r="F164">
            <v>137.96100000000001</v>
          </cell>
          <cell r="G164">
            <v>-44</v>
          </cell>
          <cell r="H164">
            <v>0</v>
          </cell>
          <cell r="I164">
            <v>183</v>
          </cell>
          <cell r="J164">
            <v>-81.961000000000013</v>
          </cell>
          <cell r="K164">
            <v>57.117000000000004</v>
          </cell>
          <cell r="L164">
            <v>-102.00000000000023</v>
          </cell>
          <cell r="M164">
            <v>-3.3000000000000895</v>
          </cell>
          <cell r="N164">
            <v>59.40000000000002</v>
          </cell>
          <cell r="O164">
            <v>-174</v>
          </cell>
          <cell r="P164">
            <v>-220.79999999999953</v>
          </cell>
          <cell r="Q164">
            <v>-45</v>
          </cell>
          <cell r="R164">
            <v>-114</v>
          </cell>
          <cell r="S164">
            <v>-25</v>
          </cell>
          <cell r="T164">
            <v>-59</v>
          </cell>
          <cell r="U164">
            <v>-243</v>
          </cell>
          <cell r="V164">
            <v>-59</v>
          </cell>
          <cell r="W164">
            <v>7</v>
          </cell>
          <cell r="X164">
            <v>18</v>
          </cell>
          <cell r="Y164">
            <v>0</v>
          </cell>
          <cell r="Z164">
            <v>-34</v>
          </cell>
          <cell r="AA164">
            <v>-39</v>
          </cell>
          <cell r="AB164">
            <v>42</v>
          </cell>
          <cell r="AC164">
            <v>62</v>
          </cell>
          <cell r="AD164">
            <v>-21</v>
          </cell>
          <cell r="AE164">
            <v>44</v>
          </cell>
          <cell r="AF164">
            <v>-28.126400000000103</v>
          </cell>
          <cell r="AG164">
            <v>-33.509999999999991</v>
          </cell>
          <cell r="AH164">
            <v>139.40000000000009</v>
          </cell>
          <cell r="AI164">
            <v>-18.200000000000088</v>
          </cell>
          <cell r="AJ164">
            <v>59.563599999999894</v>
          </cell>
          <cell r="AK164">
            <v>-63.703399999999874</v>
          </cell>
          <cell r="AL164">
            <v>137.77026999999998</v>
          </cell>
          <cell r="AM164">
            <v>152</v>
          </cell>
          <cell r="AN164">
            <v>-151.08579412753784</v>
          </cell>
          <cell r="AP164">
            <v>0.25884056491653296</v>
          </cell>
          <cell r="AQ164">
            <v>-16</v>
          </cell>
          <cell r="AR164">
            <v>66.34163848853882</v>
          </cell>
          <cell r="AS164">
            <v>318</v>
          </cell>
          <cell r="AT164">
            <v>-2</v>
          </cell>
          <cell r="AV164">
            <v>3.8857879701761164</v>
          </cell>
          <cell r="AW164">
            <v>1</v>
          </cell>
          <cell r="AX164">
            <v>257.85798709081337</v>
          </cell>
          <cell r="AY164">
            <v>309.4047743195988</v>
          </cell>
          <cell r="AZ164">
            <v>112.45109572072352</v>
          </cell>
          <cell r="BB164">
            <v>0.85813946768279292</v>
          </cell>
        </row>
        <row r="165">
          <cell r="B165">
            <v>-17</v>
          </cell>
          <cell r="C165">
            <v>-28</v>
          </cell>
          <cell r="D165">
            <v>25</v>
          </cell>
          <cell r="E165">
            <v>447</v>
          </cell>
          <cell r="F165">
            <v>427</v>
          </cell>
          <cell r="G165">
            <v>59</v>
          </cell>
          <cell r="H165">
            <v>4</v>
          </cell>
          <cell r="I165">
            <v>347</v>
          </cell>
          <cell r="J165">
            <v>-8</v>
          </cell>
          <cell r="K165">
            <v>402</v>
          </cell>
          <cell r="L165">
            <v>375</v>
          </cell>
          <cell r="M165">
            <v>34</v>
          </cell>
          <cell r="N165">
            <v>152</v>
          </cell>
          <cell r="O165">
            <v>180</v>
          </cell>
          <cell r="P165">
            <v>741.5</v>
          </cell>
          <cell r="Q165">
            <v>163</v>
          </cell>
          <cell r="R165">
            <v>15</v>
          </cell>
          <cell r="S165">
            <v>54</v>
          </cell>
          <cell r="T165">
            <v>14</v>
          </cell>
          <cell r="U165">
            <v>246</v>
          </cell>
          <cell r="V165">
            <v>-25</v>
          </cell>
          <cell r="W165">
            <v>-7</v>
          </cell>
          <cell r="X165">
            <v>89</v>
          </cell>
          <cell r="Y165">
            <v>278</v>
          </cell>
          <cell r="Z165">
            <v>335</v>
          </cell>
          <cell r="AA165">
            <v>-134</v>
          </cell>
          <cell r="AB165">
            <v>-78</v>
          </cell>
          <cell r="AC165">
            <v>-16</v>
          </cell>
          <cell r="AD165">
            <v>-131</v>
          </cell>
          <cell r="AE165">
            <v>-359</v>
          </cell>
          <cell r="AF165">
            <v>-16</v>
          </cell>
          <cell r="AG165">
            <v>467</v>
          </cell>
          <cell r="AH165">
            <v>-62</v>
          </cell>
          <cell r="AI165">
            <v>-30.6</v>
          </cell>
          <cell r="AJ165">
            <v>358.4</v>
          </cell>
          <cell r="AK165">
            <v>-15</v>
          </cell>
          <cell r="AL165">
            <v>-40</v>
          </cell>
          <cell r="AM165">
            <v>-34</v>
          </cell>
          <cell r="AN165">
            <v>-139</v>
          </cell>
          <cell r="AP165">
            <v>-1.6417410714285714</v>
          </cell>
          <cell r="AQ165">
            <v>-171</v>
          </cell>
          <cell r="AR165">
            <v>-3</v>
          </cell>
          <cell r="AS165">
            <v>-73</v>
          </cell>
          <cell r="AT165">
            <v>-19</v>
          </cell>
          <cell r="AV165">
            <v>0.18695652173913044</v>
          </cell>
          <cell r="AW165">
            <v>168</v>
          </cell>
          <cell r="AX165">
            <v>-19.25</v>
          </cell>
          <cell r="AY165">
            <v>-168.82300000000001</v>
          </cell>
          <cell r="AZ165">
            <v>-68.823000000000008</v>
          </cell>
          <cell r="BB165">
            <v>-0.6743736263736263</v>
          </cell>
        </row>
        <row r="166">
          <cell r="B166">
            <v>-207</v>
          </cell>
          <cell r="C166">
            <v>-105</v>
          </cell>
          <cell r="D166">
            <v>-112</v>
          </cell>
          <cell r="E166">
            <v>60</v>
          </cell>
          <cell r="F166">
            <v>-364</v>
          </cell>
          <cell r="G166">
            <v>-215</v>
          </cell>
          <cell r="H166">
            <v>-103</v>
          </cell>
          <cell r="I166">
            <v>-68</v>
          </cell>
          <cell r="J166">
            <v>-187</v>
          </cell>
          <cell r="K166">
            <v>-580</v>
          </cell>
          <cell r="L166">
            <v>-267</v>
          </cell>
          <cell r="M166">
            <v>-201</v>
          </cell>
          <cell r="N166">
            <v>-157</v>
          </cell>
          <cell r="O166">
            <v>-204</v>
          </cell>
          <cell r="P166">
            <v>-829</v>
          </cell>
          <cell r="Q166">
            <v>-103</v>
          </cell>
          <cell r="R166">
            <v>60</v>
          </cell>
          <cell r="S166">
            <v>378</v>
          </cell>
          <cell r="T166">
            <v>-48</v>
          </cell>
          <cell r="U166">
            <v>287</v>
          </cell>
          <cell r="V166">
            <v>46</v>
          </cell>
          <cell r="W166">
            <v>309</v>
          </cell>
          <cell r="X166">
            <v>-109</v>
          </cell>
          <cell r="Y166">
            <v>-120</v>
          </cell>
          <cell r="Z166">
            <v>126</v>
          </cell>
          <cell r="AA166">
            <v>29</v>
          </cell>
          <cell r="AB166">
            <v>-27</v>
          </cell>
          <cell r="AC166">
            <v>-4</v>
          </cell>
          <cell r="AD166">
            <v>71</v>
          </cell>
          <cell r="AE166">
            <v>69</v>
          </cell>
          <cell r="AF166">
            <v>-155</v>
          </cell>
          <cell r="AG166">
            <v>-99.7</v>
          </cell>
          <cell r="AH166">
            <v>-86</v>
          </cell>
          <cell r="AI166">
            <v>97.4</v>
          </cell>
          <cell r="AJ166">
            <v>-243.29999999999998</v>
          </cell>
          <cell r="AK166">
            <v>39</v>
          </cell>
          <cell r="AL166">
            <v>-260</v>
          </cell>
          <cell r="AM166">
            <v>-133</v>
          </cell>
          <cell r="AN166">
            <v>187</v>
          </cell>
          <cell r="AP166">
            <v>-0.31360460337032464</v>
          </cell>
          <cell r="AQ166">
            <v>195</v>
          </cell>
          <cell r="AR166">
            <v>-66</v>
          </cell>
          <cell r="AS166">
            <v>-140</v>
          </cell>
          <cell r="AT166">
            <v>106</v>
          </cell>
          <cell r="AV166">
            <v>-1.5688622754491017</v>
          </cell>
          <cell r="AW166">
            <v>-226</v>
          </cell>
          <cell r="AX166">
            <v>-264.5</v>
          </cell>
          <cell r="AY166">
            <v>-43</v>
          </cell>
          <cell r="AZ166">
            <v>-43</v>
          </cell>
          <cell r="BB166">
            <v>-7.0684210526315789</v>
          </cell>
        </row>
        <row r="167">
          <cell r="B167">
            <v>-220</v>
          </cell>
          <cell r="C167">
            <v>-63</v>
          </cell>
          <cell r="D167">
            <v>-39</v>
          </cell>
          <cell r="E167">
            <v>523.03899999999999</v>
          </cell>
          <cell r="F167">
            <v>200.96100000000001</v>
          </cell>
          <cell r="G167">
            <v>-200</v>
          </cell>
          <cell r="H167">
            <v>-99</v>
          </cell>
          <cell r="I167">
            <v>462</v>
          </cell>
          <cell r="J167">
            <v>-276.96100000000001</v>
          </cell>
          <cell r="K167">
            <v>-120.88299999999998</v>
          </cell>
          <cell r="L167">
            <v>5.9999999999997726</v>
          </cell>
          <cell r="M167">
            <v>-170.3000000000001</v>
          </cell>
          <cell r="N167">
            <v>54.400000000000034</v>
          </cell>
          <cell r="O167">
            <v>-198</v>
          </cell>
          <cell r="P167">
            <v>-308.2999999999995</v>
          </cell>
          <cell r="Q167">
            <v>15</v>
          </cell>
          <cell r="R167">
            <v>-39</v>
          </cell>
          <cell r="S167">
            <v>407</v>
          </cell>
          <cell r="T167">
            <v>-93</v>
          </cell>
          <cell r="U167">
            <v>290</v>
          </cell>
          <cell r="V167">
            <v>-38</v>
          </cell>
          <cell r="W167">
            <v>309</v>
          </cell>
          <cell r="X167">
            <v>-2</v>
          </cell>
          <cell r="Y167">
            <v>158</v>
          </cell>
          <cell r="Z167">
            <v>427</v>
          </cell>
          <cell r="AA167">
            <v>-144</v>
          </cell>
          <cell r="AB167">
            <v>-63</v>
          </cell>
          <cell r="AC167">
            <v>42</v>
          </cell>
          <cell r="AD167">
            <v>-81</v>
          </cell>
          <cell r="AE167">
            <v>-246</v>
          </cell>
          <cell r="AF167">
            <v>-199.1264000000001</v>
          </cell>
          <cell r="AG167">
            <v>333.79</v>
          </cell>
          <cell r="AH167">
            <v>-8.5999999999999091</v>
          </cell>
          <cell r="AI167">
            <v>48.599999999999916</v>
          </cell>
          <cell r="AJ167">
            <v>174.66359999999989</v>
          </cell>
          <cell r="AK167">
            <v>-39.703399999999874</v>
          </cell>
          <cell r="AL167">
            <v>-162.22973000000002</v>
          </cell>
          <cell r="AM167">
            <v>-15</v>
          </cell>
          <cell r="AN167">
            <v>-103.08579412753784</v>
          </cell>
          <cell r="AP167">
            <v>-2.8436521640887849</v>
          </cell>
          <cell r="AQ167">
            <v>8</v>
          </cell>
          <cell r="AR167">
            <v>-2.6583615114611803</v>
          </cell>
          <cell r="AS167">
            <v>105</v>
          </cell>
          <cell r="AT167">
            <v>85</v>
          </cell>
          <cell r="AV167">
            <v>-1.5848775471777705</v>
          </cell>
          <cell r="AW167">
            <v>-57</v>
          </cell>
          <cell r="AX167">
            <v>-25.892012909186633</v>
          </cell>
          <cell r="AY167">
            <v>97.581774319598793</v>
          </cell>
          <cell r="AZ167">
            <v>0.62809572072350761</v>
          </cell>
          <cell r="BB167">
            <v>-0.91866983183292283</v>
          </cell>
        </row>
        <row r="168">
          <cell r="B168">
            <v>356</v>
          </cell>
          <cell r="C168">
            <v>136</v>
          </cell>
          <cell r="D168">
            <v>73</v>
          </cell>
          <cell r="E168">
            <v>34</v>
          </cell>
          <cell r="F168">
            <v>356</v>
          </cell>
          <cell r="G168">
            <v>556.96100000000001</v>
          </cell>
          <cell r="H168">
            <v>356.96100000000001</v>
          </cell>
          <cell r="I168">
            <v>257.96100000000001</v>
          </cell>
          <cell r="J168">
            <v>719.96100000000001</v>
          </cell>
          <cell r="K168">
            <v>556.96100000000001</v>
          </cell>
          <cell r="L168">
            <v>436.07800000000003</v>
          </cell>
          <cell r="M168">
            <v>442.0779999999998</v>
          </cell>
          <cell r="N168">
            <v>271.77799999999968</v>
          </cell>
          <cell r="O168">
            <v>326.17799999999971</v>
          </cell>
          <cell r="P168">
            <v>436.07800000000003</v>
          </cell>
          <cell r="Q168">
            <v>128</v>
          </cell>
          <cell r="R168">
            <v>143</v>
          </cell>
          <cell r="S168">
            <v>104</v>
          </cell>
          <cell r="T168">
            <v>511</v>
          </cell>
          <cell r="U168">
            <v>128</v>
          </cell>
          <cell r="V168">
            <v>418</v>
          </cell>
          <cell r="W168">
            <v>380</v>
          </cell>
          <cell r="X168">
            <v>689</v>
          </cell>
          <cell r="Y168">
            <v>687</v>
          </cell>
          <cell r="Z168">
            <v>418</v>
          </cell>
          <cell r="AA168">
            <v>845</v>
          </cell>
          <cell r="AB168">
            <v>701</v>
          </cell>
          <cell r="AC168">
            <v>638</v>
          </cell>
          <cell r="AD168">
            <v>680</v>
          </cell>
          <cell r="AE168">
            <v>845</v>
          </cell>
          <cell r="AF168">
            <v>599</v>
          </cell>
          <cell r="AG168">
            <v>399.8735999999999</v>
          </cell>
          <cell r="AH168">
            <v>733.66359999999986</v>
          </cell>
          <cell r="AI168">
            <v>725.06359999999995</v>
          </cell>
          <cell r="AJ168">
            <v>599</v>
          </cell>
          <cell r="AK168">
            <v>774.66359999999986</v>
          </cell>
          <cell r="AL168">
            <v>734.96019999999999</v>
          </cell>
          <cell r="AM168">
            <v>572.73046999999997</v>
          </cell>
          <cell r="AN168">
            <v>557.73046999999997</v>
          </cell>
          <cell r="AP168">
            <v>0.29326143572621011</v>
          </cell>
          <cell r="AQ168">
            <v>454.64467587246213</v>
          </cell>
          <cell r="AR168">
            <v>462.64467587246213</v>
          </cell>
          <cell r="AS168">
            <v>459.98631436100095</v>
          </cell>
          <cell r="AT168">
            <v>564.98631436100095</v>
          </cell>
          <cell r="AV168">
            <v>-0.41310695910784734</v>
          </cell>
          <cell r="AW168">
            <v>650</v>
          </cell>
          <cell r="AX168">
            <v>593</v>
          </cell>
          <cell r="AY168">
            <v>567.10798709081337</v>
          </cell>
          <cell r="AZ168">
            <v>664.68976141041219</v>
          </cell>
          <cell r="BB168">
            <v>0.42968791782868992</v>
          </cell>
        </row>
        <row r="169">
          <cell r="B169">
            <v>136</v>
          </cell>
          <cell r="C169">
            <v>73</v>
          </cell>
          <cell r="D169">
            <v>34</v>
          </cell>
          <cell r="E169">
            <v>557.03899999999999</v>
          </cell>
          <cell r="F169">
            <v>556.96100000000001</v>
          </cell>
          <cell r="G169">
            <v>356.96100000000001</v>
          </cell>
          <cell r="H169">
            <v>257.96100000000001</v>
          </cell>
          <cell r="I169">
            <v>719.96100000000001</v>
          </cell>
          <cell r="J169">
            <v>443</v>
          </cell>
          <cell r="K169">
            <v>436.07800000000003</v>
          </cell>
          <cell r="L169">
            <v>442.0779999999998</v>
          </cell>
          <cell r="M169">
            <v>271.77799999999968</v>
          </cell>
          <cell r="N169">
            <v>326.17799999999971</v>
          </cell>
          <cell r="O169">
            <v>128.17799999999971</v>
          </cell>
          <cell r="P169">
            <v>127.77800000000053</v>
          </cell>
          <cell r="Q169">
            <v>143</v>
          </cell>
          <cell r="R169">
            <v>104</v>
          </cell>
          <cell r="S169">
            <v>511</v>
          </cell>
          <cell r="T169">
            <v>418</v>
          </cell>
          <cell r="U169">
            <v>418</v>
          </cell>
          <cell r="V169">
            <v>380</v>
          </cell>
          <cell r="W169">
            <v>689</v>
          </cell>
          <cell r="X169">
            <v>687</v>
          </cell>
          <cell r="Y169">
            <v>845</v>
          </cell>
          <cell r="Z169">
            <v>845</v>
          </cell>
          <cell r="AA169">
            <v>701</v>
          </cell>
          <cell r="AB169">
            <v>638</v>
          </cell>
          <cell r="AC169">
            <v>680</v>
          </cell>
          <cell r="AD169">
            <v>599</v>
          </cell>
          <cell r="AE169">
            <v>599</v>
          </cell>
          <cell r="AF169">
            <v>399.8735999999999</v>
          </cell>
          <cell r="AG169">
            <v>733.66359999999986</v>
          </cell>
          <cell r="AH169">
            <v>725.06359999999995</v>
          </cell>
          <cell r="AI169">
            <v>773.66359999999986</v>
          </cell>
          <cell r="AJ169">
            <v>773.66359999999986</v>
          </cell>
          <cell r="AK169">
            <v>734.96019999999999</v>
          </cell>
          <cell r="AL169">
            <v>572.73046999999997</v>
          </cell>
          <cell r="AM169">
            <v>557.73046999999997</v>
          </cell>
          <cell r="AN169">
            <v>454.64467587246213</v>
          </cell>
          <cell r="AP169">
            <v>-0.41493347254224938</v>
          </cell>
          <cell r="AQ169">
            <v>462.64467587246213</v>
          </cell>
          <cell r="AR169">
            <v>459.98631436100095</v>
          </cell>
          <cell r="AS169">
            <v>564.98631436100095</v>
          </cell>
          <cell r="AT169">
            <v>649.98631436100095</v>
          </cell>
          <cell r="AV169">
            <v>0.42051005708099787</v>
          </cell>
          <cell r="AW169">
            <v>593</v>
          </cell>
          <cell r="AX169">
            <v>567.10798709081337</v>
          </cell>
          <cell r="AY169">
            <v>664.68976141041219</v>
          </cell>
          <cell r="AZ169">
            <v>665.31785713113572</v>
          </cell>
          <cell r="BB169">
            <v>3.4730976805202825E-2</v>
          </cell>
        </row>
        <row r="170">
          <cell r="B170" t="str">
            <v>=</v>
          </cell>
          <cell r="C170" t="str">
            <v>=</v>
          </cell>
          <cell r="D170" t="str">
            <v>=</v>
          </cell>
          <cell r="E170" t="str">
            <v>=</v>
          </cell>
          <cell r="F170" t="str">
            <v>=</v>
          </cell>
          <cell r="G170" t="str">
            <v>=</v>
          </cell>
          <cell r="H170" t="str">
            <v>=</v>
          </cell>
          <cell r="I170" t="str">
            <v>=</v>
          </cell>
          <cell r="J170" t="str">
            <v>=</v>
          </cell>
          <cell r="K170" t="str">
            <v>=</v>
          </cell>
          <cell r="L170" t="str">
            <v>=</v>
          </cell>
          <cell r="M170" t="str">
            <v>=</v>
          </cell>
          <cell r="N170" t="str">
            <v>=</v>
          </cell>
          <cell r="O170" t="str">
            <v>=</v>
          </cell>
          <cell r="P170" t="str">
            <v>=</v>
          </cell>
          <cell r="Q170" t="str">
            <v>=</v>
          </cell>
          <cell r="R170" t="str">
            <v>=</v>
          </cell>
          <cell r="S170" t="str">
            <v>=</v>
          </cell>
          <cell r="T170" t="str">
            <v>=</v>
          </cell>
          <cell r="U170" t="str">
            <v>=</v>
          </cell>
          <cell r="V170" t="str">
            <v>=</v>
          </cell>
          <cell r="W170" t="str">
            <v>=</v>
          </cell>
          <cell r="X170" t="str">
            <v>=</v>
          </cell>
          <cell r="Y170" t="str">
            <v>=</v>
          </cell>
          <cell r="Z170" t="str">
            <v>=</v>
          </cell>
          <cell r="AA170" t="str">
            <v>=</v>
          </cell>
          <cell r="AB170" t="str">
            <v>=</v>
          </cell>
          <cell r="AC170" t="str">
            <v>=</v>
          </cell>
          <cell r="AD170" t="str">
            <v>=</v>
          </cell>
          <cell r="AE170" t="str">
            <v>=</v>
          </cell>
          <cell r="AF170" t="str">
            <v>=</v>
          </cell>
          <cell r="AG170" t="str">
            <v>=</v>
          </cell>
          <cell r="AH170" t="str">
            <v>=</v>
          </cell>
          <cell r="AI170" t="str">
            <v>=</v>
          </cell>
          <cell r="AJ170" t="str">
            <v>=</v>
          </cell>
          <cell r="AK170" t="str">
            <v>=</v>
          </cell>
          <cell r="AL170" t="str">
            <v>=</v>
          </cell>
          <cell r="AM170" t="str">
            <v>=</v>
          </cell>
          <cell r="AN170" t="str">
            <v>=</v>
          </cell>
          <cell r="AP170" t="str">
            <v>=</v>
          </cell>
          <cell r="AQ170" t="str">
            <v>=</v>
          </cell>
          <cell r="AR170" t="str">
            <v>=</v>
          </cell>
          <cell r="AS170" t="str">
            <v>=</v>
          </cell>
          <cell r="AT170" t="str">
            <v>=</v>
          </cell>
          <cell r="AV170" t="str">
            <v>=</v>
          </cell>
          <cell r="AW170" t="str">
            <v>=</v>
          </cell>
          <cell r="AX170" t="str">
            <v>=</v>
          </cell>
          <cell r="AY170" t="str">
            <v>=</v>
          </cell>
          <cell r="AZ170" t="str">
            <v>=</v>
          </cell>
          <cell r="BB170" t="str">
            <v>=</v>
          </cell>
        </row>
        <row r="171">
          <cell r="B171" t="str">
            <v>=</v>
          </cell>
          <cell r="C171" t="str">
            <v>=</v>
          </cell>
          <cell r="D171" t="str">
            <v>=</v>
          </cell>
          <cell r="E171" t="str">
            <v>=</v>
          </cell>
          <cell r="F171" t="str">
            <v>=</v>
          </cell>
          <cell r="G171" t="str">
            <v>=</v>
          </cell>
          <cell r="H171" t="str">
            <v>=</v>
          </cell>
          <cell r="I171" t="str">
            <v>=</v>
          </cell>
          <cell r="J171" t="str">
            <v>=</v>
          </cell>
          <cell r="K171" t="str">
            <v>=</v>
          </cell>
          <cell r="L171" t="str">
            <v>=</v>
          </cell>
          <cell r="M171" t="str">
            <v>=</v>
          </cell>
          <cell r="N171" t="str">
            <v>=</v>
          </cell>
          <cell r="O171" t="str">
            <v>=</v>
          </cell>
          <cell r="P171" t="str">
            <v>=</v>
          </cell>
          <cell r="Q171" t="str">
            <v>=</v>
          </cell>
          <cell r="R171" t="str">
            <v>=</v>
          </cell>
          <cell r="S171" t="str">
            <v>=</v>
          </cell>
          <cell r="T171" t="str">
            <v>=</v>
          </cell>
          <cell r="U171" t="str">
            <v>=</v>
          </cell>
          <cell r="V171" t="str">
            <v>=</v>
          </cell>
          <cell r="W171" t="str">
            <v>=</v>
          </cell>
          <cell r="X171" t="str">
            <v>=</v>
          </cell>
          <cell r="Y171" t="str">
            <v>=</v>
          </cell>
          <cell r="Z171" t="str">
            <v>=</v>
          </cell>
          <cell r="AA171" t="str">
            <v>=</v>
          </cell>
          <cell r="AB171" t="str">
            <v>=</v>
          </cell>
          <cell r="AC171" t="str">
            <v>=</v>
          </cell>
          <cell r="AD171" t="str">
            <v>=</v>
          </cell>
          <cell r="AE171" t="str">
            <v>=</v>
          </cell>
          <cell r="AF171" t="str">
            <v>=</v>
          </cell>
          <cell r="AG171" t="str">
            <v>=</v>
          </cell>
          <cell r="AH171" t="str">
            <v>=</v>
          </cell>
          <cell r="AI171" t="str">
            <v>=</v>
          </cell>
          <cell r="AJ171" t="str">
            <v>=</v>
          </cell>
          <cell r="AK171" t="str">
            <v>=</v>
          </cell>
          <cell r="AL171" t="str">
            <v>=</v>
          </cell>
          <cell r="AM171" t="str">
            <v>=</v>
          </cell>
          <cell r="AN171" t="str">
            <v>=</v>
          </cell>
          <cell r="AP171" t="str">
            <v>=</v>
          </cell>
          <cell r="AQ171" t="str">
            <v>=</v>
          </cell>
          <cell r="AR171" t="str">
            <v>=</v>
          </cell>
          <cell r="AS171" t="str">
            <v>=</v>
          </cell>
          <cell r="AT171" t="str">
            <v>=</v>
          </cell>
          <cell r="AV171" t="str">
            <v>=</v>
          </cell>
          <cell r="AW171" t="str">
            <v>=</v>
          </cell>
          <cell r="AX171" t="str">
            <v>=</v>
          </cell>
          <cell r="AY171" t="str">
            <v>=</v>
          </cell>
          <cell r="AZ171" t="str">
            <v>=</v>
          </cell>
          <cell r="BB171" t="str">
            <v>=</v>
          </cell>
        </row>
        <row r="172">
          <cell r="B172" t="str">
            <v>*</v>
          </cell>
          <cell r="C172" t="str">
            <v>*</v>
          </cell>
          <cell r="D172" t="str">
            <v>*</v>
          </cell>
          <cell r="E172" t="str">
            <v>*</v>
          </cell>
          <cell r="F172" t="str">
            <v>*</v>
          </cell>
          <cell r="G172" t="str">
            <v>*</v>
          </cell>
          <cell r="H172" t="str">
            <v>*</v>
          </cell>
          <cell r="I172" t="str">
            <v>*</v>
          </cell>
          <cell r="J172" t="str">
            <v>*</v>
          </cell>
          <cell r="K172" t="str">
            <v>*</v>
          </cell>
          <cell r="L172" t="str">
            <v>*</v>
          </cell>
          <cell r="M172" t="str">
            <v>*</v>
          </cell>
          <cell r="N172" t="str">
            <v>*</v>
          </cell>
          <cell r="O172" t="str">
            <v>*</v>
          </cell>
          <cell r="P172" t="str">
            <v>*</v>
          </cell>
          <cell r="Q172" t="str">
            <v>*</v>
          </cell>
          <cell r="R172" t="str">
            <v>*</v>
          </cell>
          <cell r="S172" t="str">
            <v>*</v>
          </cell>
          <cell r="T172" t="str">
            <v>*</v>
          </cell>
          <cell r="U172" t="str">
            <v>*</v>
          </cell>
          <cell r="V172" t="str">
            <v>*</v>
          </cell>
          <cell r="W172" t="str">
            <v>*</v>
          </cell>
          <cell r="X172" t="str">
            <v>*</v>
          </cell>
          <cell r="Y172" t="str">
            <v>*</v>
          </cell>
          <cell r="Z172" t="str">
            <v>*</v>
          </cell>
          <cell r="AA172" t="str">
            <v>*</v>
          </cell>
          <cell r="AB172" t="str">
            <v>*</v>
          </cell>
          <cell r="AC172" t="str">
            <v>*</v>
          </cell>
          <cell r="AD172" t="str">
            <v>*</v>
          </cell>
          <cell r="AE172" t="str">
            <v>*</v>
          </cell>
          <cell r="AF172" t="str">
            <v>*</v>
          </cell>
          <cell r="AG172" t="str">
            <v>*</v>
          </cell>
          <cell r="AH172" t="str">
            <v>*</v>
          </cell>
          <cell r="AI172" t="str">
            <v>*</v>
          </cell>
          <cell r="AJ172" t="str">
            <v>*</v>
          </cell>
          <cell r="AK172" t="str">
            <v>*</v>
          </cell>
          <cell r="AL172" t="str">
            <v>*</v>
          </cell>
          <cell r="AM172" t="str">
            <v>*</v>
          </cell>
          <cell r="AN172" t="str">
            <v>*</v>
          </cell>
          <cell r="AP172" t="str">
            <v>*</v>
          </cell>
          <cell r="AQ172" t="str">
            <v>*</v>
          </cell>
          <cell r="AR172" t="str">
            <v>*</v>
          </cell>
          <cell r="AS172" t="str">
            <v>*</v>
          </cell>
          <cell r="AT172" t="str">
            <v>*</v>
          </cell>
          <cell r="AV172" t="str">
            <v>*</v>
          </cell>
          <cell r="AW172" t="str">
            <v>*</v>
          </cell>
          <cell r="AX172" t="str">
            <v>*</v>
          </cell>
          <cell r="AY172" t="str">
            <v>*</v>
          </cell>
          <cell r="AZ172" t="str">
            <v>*</v>
          </cell>
          <cell r="BB172" t="str">
            <v>*</v>
          </cell>
        </row>
        <row r="173">
          <cell r="D173" t="str">
            <v>Air Canada</v>
          </cell>
          <cell r="I173" t="str">
            <v>Air Canada</v>
          </cell>
          <cell r="M173" t="str">
            <v xml:space="preserve"> </v>
          </cell>
          <cell r="N173" t="str">
            <v>Air Canada</v>
          </cell>
          <cell r="S173" t="str">
            <v>Air Canada</v>
          </cell>
          <cell r="X173" t="str">
            <v>Air Canada</v>
          </cell>
          <cell r="AB173" t="str">
            <v xml:space="preserve"> </v>
          </cell>
          <cell r="AC173" t="str">
            <v>Air Canada</v>
          </cell>
          <cell r="AG173" t="str">
            <v xml:space="preserve"> </v>
          </cell>
          <cell r="AH173" t="str">
            <v>Air Canada</v>
          </cell>
          <cell r="AL173" t="str">
            <v xml:space="preserve"> </v>
          </cell>
          <cell r="AM173" t="str">
            <v>Air Canada</v>
          </cell>
          <cell r="AR173" t="str">
            <v xml:space="preserve"> </v>
          </cell>
          <cell r="AS173" t="str">
            <v>Air Canada</v>
          </cell>
          <cell r="AX173" t="str">
            <v xml:space="preserve"> </v>
          </cell>
          <cell r="AY173" t="str">
            <v>Air Canada</v>
          </cell>
        </row>
        <row r="174">
          <cell r="B174" t="str">
            <v>Quarterly Statement of Retained Earnings</v>
          </cell>
          <cell r="G174" t="str">
            <v>Quarterly Statement of Retained Earnings</v>
          </cell>
          <cell r="L174" t="str">
            <v>Quarterly Statement of Retained Earnings</v>
          </cell>
          <cell r="Q174" t="str">
            <v>Quarterly Statement of Retained Earnings</v>
          </cell>
          <cell r="V174" t="str">
            <v>Quarterly Statement of Retained Earnings</v>
          </cell>
          <cell r="AA174" t="str">
            <v>Quarterly Statement of Retained Earnings</v>
          </cell>
          <cell r="AF174" t="str">
            <v>Quarterly Statement of Retained Earnings</v>
          </cell>
          <cell r="AK174" t="str">
            <v>Quarterly Statement of Retained Earnings</v>
          </cell>
          <cell r="AQ174" t="str">
            <v>Quarterly Statement of Retained Earnings</v>
          </cell>
          <cell r="AW174" t="str">
            <v>Quarterly Statement of Retained Earnings</v>
          </cell>
        </row>
        <row r="175">
          <cell r="C175" t="str">
            <v>Year Ended December 31st</v>
          </cell>
          <cell r="H175" t="str">
            <v>Year Ended December 31st</v>
          </cell>
          <cell r="M175" t="str">
            <v>Year Ended December 31st</v>
          </cell>
          <cell r="R175" t="str">
            <v>Year Ended December 31st</v>
          </cell>
          <cell r="W175" t="str">
            <v>Year Ended December 31st</v>
          </cell>
          <cell r="AB175" t="str">
            <v>Year Ended December 31st</v>
          </cell>
          <cell r="AG175" t="str">
            <v>Year Ended December 31st</v>
          </cell>
          <cell r="AL175" t="str">
            <v>Year Ended December 31st</v>
          </cell>
          <cell r="AR175" t="str">
            <v>Year Ended December 31st</v>
          </cell>
          <cell r="AX175" t="str">
            <v>Year Ended December 31st</v>
          </cell>
        </row>
        <row r="176">
          <cell r="D176">
            <v>1989</v>
          </cell>
          <cell r="I176">
            <v>1990</v>
          </cell>
          <cell r="N176">
            <v>1991</v>
          </cell>
          <cell r="S176">
            <v>1992</v>
          </cell>
          <cell r="X176">
            <v>1993</v>
          </cell>
          <cell r="AC176">
            <v>1994</v>
          </cell>
          <cell r="AH176">
            <v>1995</v>
          </cell>
          <cell r="AM176">
            <v>1996</v>
          </cell>
          <cell r="AS176">
            <v>1997</v>
          </cell>
          <cell r="AY176">
            <v>1998</v>
          </cell>
        </row>
        <row r="177">
          <cell r="B177" t="str">
            <v>*</v>
          </cell>
          <cell r="C177" t="str">
            <v>*</v>
          </cell>
          <cell r="D177" t="str">
            <v>*</v>
          </cell>
          <cell r="E177" t="str">
            <v>*</v>
          </cell>
          <cell r="F177" t="str">
            <v>*</v>
          </cell>
          <cell r="G177" t="str">
            <v>*</v>
          </cell>
          <cell r="H177" t="str">
            <v>*</v>
          </cell>
          <cell r="I177" t="str">
            <v>*</v>
          </cell>
          <cell r="J177" t="str">
            <v>*</v>
          </cell>
          <cell r="K177" t="str">
            <v>*</v>
          </cell>
          <cell r="L177" t="str">
            <v>*</v>
          </cell>
          <cell r="M177" t="str">
            <v>*</v>
          </cell>
          <cell r="N177" t="str">
            <v>*</v>
          </cell>
          <cell r="O177" t="str">
            <v>*</v>
          </cell>
          <cell r="P177" t="str">
            <v>*</v>
          </cell>
          <cell r="Q177" t="str">
            <v>*</v>
          </cell>
          <cell r="R177" t="str">
            <v>*</v>
          </cell>
          <cell r="S177" t="str">
            <v>*</v>
          </cell>
          <cell r="T177" t="str">
            <v>*</v>
          </cell>
          <cell r="U177" t="str">
            <v>*</v>
          </cell>
          <cell r="V177" t="str">
            <v>*</v>
          </cell>
          <cell r="W177" t="str">
            <v>*</v>
          </cell>
          <cell r="X177" t="str">
            <v>*</v>
          </cell>
          <cell r="Y177" t="str">
            <v>*</v>
          </cell>
          <cell r="Z177" t="str">
            <v>*</v>
          </cell>
          <cell r="AA177" t="str">
            <v>*</v>
          </cell>
          <cell r="AB177" t="str">
            <v>*</v>
          </cell>
          <cell r="AC177" t="str">
            <v>*</v>
          </cell>
          <cell r="AD177" t="str">
            <v>*</v>
          </cell>
          <cell r="AE177" t="str">
            <v>*</v>
          </cell>
          <cell r="AF177" t="str">
            <v>*</v>
          </cell>
          <cell r="AG177" t="str">
            <v>*</v>
          </cell>
          <cell r="AH177" t="str">
            <v>*</v>
          </cell>
          <cell r="AI177" t="str">
            <v>*</v>
          </cell>
          <cell r="AJ177" t="str">
            <v>*</v>
          </cell>
          <cell r="AK177" t="str">
            <v>*</v>
          </cell>
          <cell r="AL177" t="str">
            <v>*</v>
          </cell>
          <cell r="AM177" t="str">
            <v>*</v>
          </cell>
          <cell r="AN177" t="str">
            <v>*</v>
          </cell>
          <cell r="AP177" t="str">
            <v>*</v>
          </cell>
          <cell r="AQ177" t="str">
            <v>*</v>
          </cell>
          <cell r="AR177" t="str">
            <v>*</v>
          </cell>
          <cell r="AS177" t="str">
            <v>*</v>
          </cell>
          <cell r="AT177" t="str">
            <v>*</v>
          </cell>
          <cell r="AV177" t="str">
            <v>*</v>
          </cell>
          <cell r="AW177" t="str">
            <v>*</v>
          </cell>
          <cell r="AX177" t="str">
            <v>*</v>
          </cell>
          <cell r="AY177" t="str">
            <v>*</v>
          </cell>
          <cell r="AZ177" t="str">
            <v>*</v>
          </cell>
          <cell r="BB177" t="str">
            <v>*</v>
          </cell>
        </row>
        <row r="178">
          <cell r="B178" t="str">
            <v>Q1</v>
          </cell>
          <cell r="C178" t="str">
            <v>Q2</v>
          </cell>
          <cell r="D178" t="str">
            <v>Q3</v>
          </cell>
          <cell r="E178" t="str">
            <v>Q4</v>
          </cell>
          <cell r="F178">
            <v>1989</v>
          </cell>
          <cell r="G178" t="str">
            <v>Q1</v>
          </cell>
          <cell r="H178" t="str">
            <v>Q2</v>
          </cell>
          <cell r="I178" t="str">
            <v>Q3</v>
          </cell>
          <cell r="J178" t="str">
            <v>Q4</v>
          </cell>
          <cell r="K178">
            <v>1990</v>
          </cell>
          <cell r="L178" t="str">
            <v>Q1</v>
          </cell>
          <cell r="M178" t="str">
            <v>Q2</v>
          </cell>
          <cell r="N178" t="str">
            <v>Q3</v>
          </cell>
          <cell r="O178" t="str">
            <v>Q4</v>
          </cell>
          <cell r="P178">
            <v>1991</v>
          </cell>
          <cell r="Q178" t="str">
            <v>Q1</v>
          </cell>
          <cell r="R178" t="str">
            <v>Q2</v>
          </cell>
          <cell r="S178" t="str">
            <v>Q3</v>
          </cell>
          <cell r="T178" t="str">
            <v>Q4</v>
          </cell>
          <cell r="U178">
            <v>1992</v>
          </cell>
          <cell r="V178" t="str">
            <v>Q1</v>
          </cell>
          <cell r="W178" t="str">
            <v>Q2</v>
          </cell>
          <cell r="X178" t="str">
            <v>Q3</v>
          </cell>
          <cell r="Y178" t="str">
            <v>Q4</v>
          </cell>
          <cell r="Z178">
            <v>1993</v>
          </cell>
          <cell r="AA178" t="str">
            <v>Q1</v>
          </cell>
          <cell r="AB178" t="str">
            <v>Q2</v>
          </cell>
          <cell r="AC178" t="str">
            <v>Q3</v>
          </cell>
          <cell r="AD178" t="str">
            <v>Q4</v>
          </cell>
          <cell r="AE178">
            <v>1994</v>
          </cell>
          <cell r="AF178" t="str">
            <v>Q1</v>
          </cell>
          <cell r="AG178" t="str">
            <v>Q2</v>
          </cell>
          <cell r="AH178" t="str">
            <v>Q3</v>
          </cell>
          <cell r="AI178" t="str">
            <v>Q4</v>
          </cell>
          <cell r="AJ178">
            <v>1995</v>
          </cell>
          <cell r="AK178" t="str">
            <v>Q1</v>
          </cell>
          <cell r="AL178" t="str">
            <v>Q2</v>
          </cell>
          <cell r="AM178" t="str">
            <v>Q3</v>
          </cell>
          <cell r="AN178" t="str">
            <v>Q4</v>
          </cell>
          <cell r="AP178" t="str">
            <v>Yr/Yr %</v>
          </cell>
          <cell r="AQ178" t="str">
            <v>Q1</v>
          </cell>
          <cell r="AR178" t="str">
            <v>Q2</v>
          </cell>
          <cell r="AS178" t="str">
            <v>Q3</v>
          </cell>
          <cell r="AT178" t="str">
            <v>Q4</v>
          </cell>
          <cell r="AV178" t="str">
            <v>Yr/Yr %</v>
          </cell>
          <cell r="AW178" t="str">
            <v>Q1</v>
          </cell>
          <cell r="AX178" t="str">
            <v>Q2</v>
          </cell>
          <cell r="AY178" t="str">
            <v>Q3</v>
          </cell>
          <cell r="AZ178" t="str">
            <v>Q4</v>
          </cell>
          <cell r="BB178" t="str">
            <v>Yr/Yr %</v>
          </cell>
        </row>
        <row r="179">
          <cell r="A179" t="str">
            <v>Opening Balance</v>
          </cell>
          <cell r="B179">
            <v>350</v>
          </cell>
          <cell r="C179">
            <v>337.03899999999999</v>
          </cell>
          <cell r="D179">
            <v>369.03899999999999</v>
          </cell>
          <cell r="E179">
            <v>441.07799999999997</v>
          </cell>
          <cell r="F179">
            <v>350</v>
          </cell>
          <cell r="G179">
            <v>499.03899999999999</v>
          </cell>
          <cell r="H179">
            <v>486.03899999999999</v>
          </cell>
          <cell r="I179">
            <v>505.03899999999999</v>
          </cell>
          <cell r="J179">
            <v>549.03899999999999</v>
          </cell>
          <cell r="K179">
            <v>499.03899999999999</v>
          </cell>
          <cell r="L179">
            <v>425.07799999999997</v>
          </cell>
          <cell r="M179">
            <v>325.37799999999976</v>
          </cell>
          <cell r="N179">
            <v>294.97799999999967</v>
          </cell>
          <cell r="O179">
            <v>299.3779999999997</v>
          </cell>
          <cell r="P179">
            <v>425.07799999999997</v>
          </cell>
          <cell r="Q179">
            <v>207</v>
          </cell>
          <cell r="R179">
            <v>43</v>
          </cell>
          <cell r="S179">
            <v>-86</v>
          </cell>
          <cell r="T179">
            <v>-100</v>
          </cell>
          <cell r="U179">
            <v>207</v>
          </cell>
          <cell r="V179">
            <v>-247</v>
          </cell>
          <cell r="W179">
            <v>-540</v>
          </cell>
          <cell r="X179">
            <v>-526</v>
          </cell>
          <cell r="Y179">
            <v>-483</v>
          </cell>
          <cell r="Z179">
            <v>-247</v>
          </cell>
          <cell r="AA179">
            <v>-573</v>
          </cell>
          <cell r="AB179">
            <v>-605</v>
          </cell>
          <cell r="AC179">
            <v>-578</v>
          </cell>
          <cell r="AD179">
            <v>-448</v>
          </cell>
          <cell r="AE179">
            <v>-573</v>
          </cell>
          <cell r="AF179">
            <v>-444</v>
          </cell>
          <cell r="AG179">
            <v>-532.1264000000001</v>
          </cell>
          <cell r="AH179">
            <v>-555.63640000000009</v>
          </cell>
          <cell r="AI179">
            <v>-376.2364</v>
          </cell>
          <cell r="AJ179">
            <v>-444</v>
          </cell>
          <cell r="AK179">
            <v>-392</v>
          </cell>
          <cell r="AL179">
            <v>-487.70339999999987</v>
          </cell>
          <cell r="AM179">
            <v>-380.93312999999989</v>
          </cell>
          <cell r="AN179">
            <v>-235.93312999999989</v>
          </cell>
          <cell r="AO179">
            <v>-392</v>
          </cell>
          <cell r="AQ179">
            <v>-254.01892412753773</v>
          </cell>
          <cell r="AR179">
            <v>-173.01892412753773</v>
          </cell>
          <cell r="AS179">
            <v>-99.67728563899891</v>
          </cell>
          <cell r="AT179">
            <v>79.32271436100109</v>
          </cell>
          <cell r="AU179">
            <v>-254.01892412753773</v>
          </cell>
          <cell r="AW179">
            <v>171.32271436100109</v>
          </cell>
          <cell r="AX179">
            <v>142.32271436100109</v>
          </cell>
          <cell r="AY179">
            <v>241.12466635730539</v>
          </cell>
          <cell r="AZ179">
            <v>427.06562643545664</v>
          </cell>
          <cell r="BA179">
            <v>171.32271436100109</v>
          </cell>
          <cell r="BC179">
            <v>464.2353057823052</v>
          </cell>
          <cell r="BD179">
            <v>476.15047453984045</v>
          </cell>
          <cell r="BE179">
            <v>595.99355041530737</v>
          </cell>
          <cell r="BF179">
            <v>802.81846491965575</v>
          </cell>
          <cell r="BG179">
            <v>464.2353057823052</v>
          </cell>
          <cell r="BI179" t="str">
            <v>Opening Balance</v>
          </cell>
          <cell r="BJ179">
            <v>350</v>
          </cell>
          <cell r="BK179">
            <v>499.03899999999999</v>
          </cell>
          <cell r="BL179">
            <v>0.42582571428571425</v>
          </cell>
          <cell r="BM179">
            <v>425.07799999999997</v>
          </cell>
          <cell r="BN179">
            <v>-0.14820685357256647</v>
          </cell>
          <cell r="BO179">
            <v>207</v>
          </cell>
          <cell r="BP179">
            <v>-0.51303054968735151</v>
          </cell>
          <cell r="BQ179">
            <v>-247</v>
          </cell>
          <cell r="BR179">
            <v>-2.1932367149758454</v>
          </cell>
          <cell r="BS179">
            <v>-573</v>
          </cell>
          <cell r="BT179">
            <v>1.3198380566801617</v>
          </cell>
          <cell r="BU179">
            <v>-444</v>
          </cell>
          <cell r="BV179">
            <v>-0.22513089005235598</v>
          </cell>
          <cell r="BW179">
            <v>-392</v>
          </cell>
          <cell r="BX179">
            <v>-0.11711711711711714</v>
          </cell>
          <cell r="BY179">
            <v>-254.01892412753773</v>
          </cell>
          <cell r="BZ179">
            <v>-0.35199254049097517</v>
          </cell>
          <cell r="CA179">
            <v>171.32271436100109</v>
          </cell>
          <cell r="CB179">
            <v>-1.6744486260204119</v>
          </cell>
          <cell r="CC179">
            <v>464.2353057823052</v>
          </cell>
          <cell r="CD179">
            <v>1.7097125300273728</v>
          </cell>
        </row>
        <row r="180">
          <cell r="A180" t="str">
            <v>Net Income (loss)</v>
          </cell>
          <cell r="B180">
            <v>-12.961</v>
          </cell>
          <cell r="C180">
            <v>32</v>
          </cell>
          <cell r="D180">
            <v>71.039000000000001</v>
          </cell>
          <cell r="E180">
            <v>59.039000000000001</v>
          </cell>
          <cell r="F180">
            <v>149.03899999999999</v>
          </cell>
          <cell r="G180">
            <v>-13</v>
          </cell>
          <cell r="H180">
            <v>19</v>
          </cell>
          <cell r="I180">
            <v>44</v>
          </cell>
          <cell r="J180">
            <v>-123.961</v>
          </cell>
          <cell r="K180">
            <v>-73.882999999999996</v>
          </cell>
          <cell r="L180">
            <v>-99.70000000000023</v>
          </cell>
          <cell r="M180">
            <v>-30.400000000000091</v>
          </cell>
          <cell r="N180">
            <v>4.4000000000000199</v>
          </cell>
          <cell r="O180">
            <v>-92</v>
          </cell>
          <cell r="P180">
            <v>-218.19999999999953</v>
          </cell>
          <cell r="Q180">
            <v>-164</v>
          </cell>
          <cell r="R180">
            <v>-129</v>
          </cell>
          <cell r="S180">
            <v>-14</v>
          </cell>
          <cell r="T180">
            <v>-147</v>
          </cell>
          <cell r="U180">
            <v>-454</v>
          </cell>
          <cell r="V180">
            <v>-293</v>
          </cell>
          <cell r="W180">
            <v>14</v>
          </cell>
          <cell r="X180">
            <v>43</v>
          </cell>
          <cell r="Y180">
            <v>-90</v>
          </cell>
          <cell r="Z180">
            <v>-326</v>
          </cell>
          <cell r="AA180">
            <v>-32</v>
          </cell>
          <cell r="AB180">
            <v>27</v>
          </cell>
          <cell r="AC180">
            <v>130</v>
          </cell>
          <cell r="AD180">
            <v>4</v>
          </cell>
          <cell r="AE180">
            <v>129</v>
          </cell>
          <cell r="AF180">
            <v>-88.126400000000103</v>
          </cell>
          <cell r="AG180">
            <v>-22.509999999999991</v>
          </cell>
          <cell r="AH180">
            <v>182.40000000000009</v>
          </cell>
          <cell r="AI180">
            <v>-16.200000000000092</v>
          </cell>
          <cell r="AJ180">
            <v>55.563599999999909</v>
          </cell>
          <cell r="AK180">
            <v>-95.703399999999874</v>
          </cell>
          <cell r="AL180">
            <v>110.77026999999998</v>
          </cell>
          <cell r="AM180">
            <v>149</v>
          </cell>
          <cell r="AN180">
            <v>-18.085794127537838</v>
          </cell>
          <cell r="AO180">
            <v>145.98107587246227</v>
          </cell>
          <cell r="AQ180">
            <v>81</v>
          </cell>
          <cell r="AR180">
            <v>71.34163848853882</v>
          </cell>
          <cell r="AS180">
            <v>181</v>
          </cell>
          <cell r="AT180">
            <v>94</v>
          </cell>
          <cell r="AU180">
            <v>427.34163848853882</v>
          </cell>
          <cell r="AW180">
            <v>-26</v>
          </cell>
          <cell r="AX180">
            <v>98.801951996304297</v>
          </cell>
          <cell r="AY180">
            <v>185.94096007815125</v>
          </cell>
          <cell r="AZ180">
            <v>37.169679346848582</v>
          </cell>
          <cell r="BA180">
            <v>295.91259142130411</v>
          </cell>
          <cell r="BC180">
            <v>11.915168757535231</v>
          </cell>
          <cell r="BD180">
            <v>119.84307587546695</v>
          </cell>
          <cell r="BE180">
            <v>206.82491450434844</v>
          </cell>
          <cell r="BF180">
            <v>65.839594554676211</v>
          </cell>
          <cell r="BG180">
            <v>404.42275369202684</v>
          </cell>
          <cell r="BI180" t="str">
            <v>Net Income (loss)</v>
          </cell>
          <cell r="BJ180">
            <v>149.03899999999999</v>
          </cell>
          <cell r="BK180">
            <v>-73.882999999999996</v>
          </cell>
          <cell r="BL180">
            <v>-1.4957293057521857</v>
          </cell>
          <cell r="BM180">
            <v>-218.19999999999953</v>
          </cell>
          <cell r="BN180">
            <v>1.953318083997666</v>
          </cell>
          <cell r="BO180">
            <v>-454</v>
          </cell>
          <cell r="BP180">
            <v>1.0806599450045873</v>
          </cell>
          <cell r="BQ180">
            <v>-326</v>
          </cell>
          <cell r="BR180">
            <v>-0.2819383259911894</v>
          </cell>
          <cell r="BS180">
            <v>129</v>
          </cell>
          <cell r="BT180">
            <v>-1.3957055214723926</v>
          </cell>
          <cell r="BU180">
            <v>55.563599999999909</v>
          </cell>
          <cell r="BV180">
            <v>-0.56927441860465189</v>
          </cell>
          <cell r="BW180">
            <v>145.98107587246227</v>
          </cell>
          <cell r="BX180">
            <v>1.6272789357144339</v>
          </cell>
          <cell r="BY180">
            <v>427.34163848853882</v>
          </cell>
          <cell r="BZ180">
            <v>1.9273769626269219</v>
          </cell>
          <cell r="CA180">
            <v>295.91259142130411</v>
          </cell>
          <cell r="CB180">
            <v>-0.30755029519726895</v>
          </cell>
          <cell r="CC180">
            <v>404.42275369202684</v>
          </cell>
          <cell r="CD180">
            <v>0.3666966713026143</v>
          </cell>
        </row>
        <row r="181">
          <cell r="A181" t="str">
            <v>Issue Expenses (Net Tax Benefit)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-4</v>
          </cell>
          <cell r="AN181">
            <v>0</v>
          </cell>
          <cell r="AO181">
            <v>-4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W181">
            <v>-3</v>
          </cell>
          <cell r="AX181">
            <v>0</v>
          </cell>
          <cell r="AY181">
            <v>0</v>
          </cell>
          <cell r="AZ181">
            <v>0</v>
          </cell>
          <cell r="BA181">
            <v>-3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 t="str">
            <v>Issue Expenses (Net Tax Benefit)</v>
          </cell>
          <cell r="BQ181">
            <v>0</v>
          </cell>
          <cell r="BS181">
            <v>0</v>
          </cell>
          <cell r="BU181">
            <v>0</v>
          </cell>
          <cell r="BW181">
            <v>-4</v>
          </cell>
          <cell r="BY181">
            <v>0</v>
          </cell>
          <cell r="CA181">
            <v>-3</v>
          </cell>
          <cell r="CC181">
            <v>0</v>
          </cell>
        </row>
        <row r="182">
          <cell r="A182" t="str">
            <v xml:space="preserve"> Adjustment for rounding</v>
          </cell>
          <cell r="B182" t="str">
            <v xml:space="preserve"> </v>
          </cell>
          <cell r="C182" t="str">
            <v xml:space="preserve"> </v>
          </cell>
          <cell r="D182">
            <v>1</v>
          </cell>
          <cell r="E182">
            <v>-1</v>
          </cell>
          <cell r="F182">
            <v>0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 t="str">
            <v xml:space="preserve"> </v>
          </cell>
          <cell r="P182" t="str">
            <v xml:space="preserve"> </v>
          </cell>
          <cell r="Q182" t="str">
            <v xml:space="preserve"> </v>
          </cell>
          <cell r="R182" t="str">
            <v xml:space="preserve"> </v>
          </cell>
          <cell r="S182" t="str">
            <v xml:space="preserve"> </v>
          </cell>
          <cell r="T182" t="str">
            <v xml:space="preserve"> </v>
          </cell>
          <cell r="U182" t="str">
            <v xml:space="preserve"> </v>
          </cell>
          <cell r="V182" t="str">
            <v xml:space="preserve"> </v>
          </cell>
          <cell r="W182" t="str">
            <v xml:space="preserve"> </v>
          </cell>
          <cell r="X182" t="str">
            <v xml:space="preserve"> 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 t="str">
            <v xml:space="preserve"> </v>
          </cell>
          <cell r="AC182" t="str">
            <v xml:space="preserve"> </v>
          </cell>
          <cell r="AD182" t="str">
            <v xml:space="preserve"> </v>
          </cell>
          <cell r="AE182" t="str">
            <v xml:space="preserve"> </v>
          </cell>
          <cell r="AH182">
            <v>-3</v>
          </cell>
          <cell r="AR182">
            <v>2</v>
          </cell>
          <cell r="AS182">
            <v>-2</v>
          </cell>
          <cell r="AT182">
            <v>-2</v>
          </cell>
          <cell r="AU182">
            <v>-2</v>
          </cell>
          <cell r="AW182">
            <v>0</v>
          </cell>
          <cell r="BI182" t="str">
            <v xml:space="preserve"> Adjustment for rounding</v>
          </cell>
          <cell r="BQ182" t="str">
            <v xml:space="preserve"> </v>
          </cell>
          <cell r="BS182" t="str">
            <v xml:space="preserve"> </v>
          </cell>
          <cell r="BU182">
            <v>0</v>
          </cell>
          <cell r="BW182">
            <v>0</v>
          </cell>
          <cell r="BY182">
            <v>-2</v>
          </cell>
          <cell r="CA182">
            <v>0</v>
          </cell>
          <cell r="CC182">
            <v>0</v>
          </cell>
        </row>
        <row r="183">
          <cell r="A183" t="str">
            <v>Closing Balance</v>
          </cell>
          <cell r="B183">
            <v>337.03899999999999</v>
          </cell>
          <cell r="C183">
            <v>369.03899999999999</v>
          </cell>
          <cell r="D183">
            <v>441.07799999999997</v>
          </cell>
          <cell r="E183">
            <v>499.11699999999996</v>
          </cell>
          <cell r="F183">
            <v>499.03899999999999</v>
          </cell>
          <cell r="G183">
            <v>486.03899999999999</v>
          </cell>
          <cell r="H183">
            <v>505.03899999999999</v>
          </cell>
          <cell r="I183">
            <v>549.03899999999999</v>
          </cell>
          <cell r="J183">
            <v>425.07799999999997</v>
          </cell>
          <cell r="K183">
            <v>425.15600000000001</v>
          </cell>
          <cell r="L183">
            <v>325.37799999999976</v>
          </cell>
          <cell r="M183">
            <v>294.97799999999967</v>
          </cell>
          <cell r="N183">
            <v>299.3779999999997</v>
          </cell>
          <cell r="O183">
            <v>207.3779999999997</v>
          </cell>
          <cell r="P183">
            <v>206.87800000000044</v>
          </cell>
          <cell r="Q183">
            <v>43</v>
          </cell>
          <cell r="R183">
            <v>-86</v>
          </cell>
          <cell r="S183">
            <v>-100</v>
          </cell>
          <cell r="T183">
            <v>-247</v>
          </cell>
          <cell r="U183">
            <v>-247</v>
          </cell>
          <cell r="V183">
            <v>-540</v>
          </cell>
          <cell r="W183">
            <v>-526</v>
          </cell>
          <cell r="X183">
            <v>-483</v>
          </cell>
          <cell r="Y183">
            <v>-573</v>
          </cell>
          <cell r="Z183">
            <v>-573</v>
          </cell>
          <cell r="AA183">
            <v>-605</v>
          </cell>
          <cell r="AB183">
            <v>-578</v>
          </cell>
          <cell r="AC183">
            <v>-448</v>
          </cell>
          <cell r="AD183">
            <v>-444</v>
          </cell>
          <cell r="AE183">
            <v>-444</v>
          </cell>
          <cell r="AF183">
            <v>-532.1264000000001</v>
          </cell>
          <cell r="AG183">
            <v>-555.63640000000009</v>
          </cell>
          <cell r="AH183">
            <v>-376.2364</v>
          </cell>
          <cell r="AI183">
            <v>-392.03640000000013</v>
          </cell>
          <cell r="AJ183">
            <v>-388.83640000000008</v>
          </cell>
          <cell r="AK183">
            <v>-487.70339999999987</v>
          </cell>
          <cell r="AL183">
            <v>-380.93312999999989</v>
          </cell>
          <cell r="AM183">
            <v>-235.93312999999989</v>
          </cell>
          <cell r="AN183">
            <v>-254.01892412753773</v>
          </cell>
          <cell r="AO183">
            <v>-250.01892412753773</v>
          </cell>
          <cell r="AQ183">
            <v>-173.01892412753773</v>
          </cell>
          <cell r="AR183">
            <v>-99.67728563899891</v>
          </cell>
          <cell r="AS183">
            <v>79.32271436100109</v>
          </cell>
          <cell r="AT183">
            <v>171.32271436100109</v>
          </cell>
          <cell r="AU183">
            <v>171.32271436100109</v>
          </cell>
          <cell r="AW183">
            <v>142.32271436100109</v>
          </cell>
          <cell r="AX183">
            <v>241.12466635730539</v>
          </cell>
          <cell r="AY183">
            <v>427.06562643545664</v>
          </cell>
          <cell r="AZ183">
            <v>464.2353057823052</v>
          </cell>
          <cell r="BA183">
            <v>464.2353057823052</v>
          </cell>
          <cell r="BC183">
            <v>476.15047453984045</v>
          </cell>
          <cell r="BD183">
            <v>595.99355041530737</v>
          </cell>
          <cell r="BE183">
            <v>802.81846491965575</v>
          </cell>
          <cell r="BF183">
            <v>868.65805947433194</v>
          </cell>
          <cell r="BG183">
            <v>868.65805947433205</v>
          </cell>
          <cell r="BI183" t="str">
            <v>Closing Balance</v>
          </cell>
          <cell r="BJ183">
            <v>499.03899999999999</v>
          </cell>
          <cell r="BK183">
            <v>425.15600000000001</v>
          </cell>
          <cell r="BL183">
            <v>-0.14805055316317961</v>
          </cell>
          <cell r="BM183">
            <v>206.87800000000044</v>
          </cell>
          <cell r="BN183">
            <v>-0.51340684360564026</v>
          </cell>
          <cell r="BO183">
            <v>-247</v>
          </cell>
          <cell r="BP183">
            <v>-2.1939403899882999</v>
          </cell>
          <cell r="BQ183">
            <v>-573</v>
          </cell>
          <cell r="BR183">
            <v>1.3198380566801617</v>
          </cell>
          <cell r="BS183">
            <v>-444</v>
          </cell>
          <cell r="BT183">
            <v>-0.22513089005235598</v>
          </cell>
          <cell r="BU183">
            <v>-388.83640000000008</v>
          </cell>
          <cell r="BV183">
            <v>-0.1242423423423421</v>
          </cell>
          <cell r="BW183">
            <v>-250.01892412753773</v>
          </cell>
          <cell r="BX183">
            <v>-0.35700740947211296</v>
          </cell>
          <cell r="BY183">
            <v>171.32271436100109</v>
          </cell>
          <cell r="BZ183">
            <v>-1.6852389872440505</v>
          </cell>
          <cell r="CA183">
            <v>464.2353057823052</v>
          </cell>
          <cell r="CB183">
            <v>1.7097125300273728</v>
          </cell>
          <cell r="CC183">
            <v>868.65805947433205</v>
          </cell>
          <cell r="CD183">
            <v>0.87115897618022542</v>
          </cell>
        </row>
        <row r="184">
          <cell r="A184" t="str">
            <v>=</v>
          </cell>
          <cell r="B184" t="str">
            <v>=</v>
          </cell>
          <cell r="C184" t="str">
            <v>=</v>
          </cell>
          <cell r="D184" t="str">
            <v>=</v>
          </cell>
          <cell r="E184" t="str">
            <v>=</v>
          </cell>
          <cell r="F184" t="str">
            <v>=</v>
          </cell>
          <cell r="G184" t="str">
            <v>=</v>
          </cell>
          <cell r="H184" t="str">
            <v>=</v>
          </cell>
          <cell r="I184" t="str">
            <v>=</v>
          </cell>
          <cell r="J184" t="str">
            <v>=</v>
          </cell>
          <cell r="K184" t="str">
            <v>=</v>
          </cell>
          <cell r="L184" t="str">
            <v>=</v>
          </cell>
          <cell r="M184" t="str">
            <v>=</v>
          </cell>
          <cell r="N184" t="str">
            <v>=</v>
          </cell>
          <cell r="O184" t="str">
            <v>=</v>
          </cell>
          <cell r="P184" t="str">
            <v>=</v>
          </cell>
          <cell r="Q184" t="str">
            <v>=</v>
          </cell>
          <cell r="R184" t="str">
            <v>=</v>
          </cell>
          <cell r="S184" t="str">
            <v>=</v>
          </cell>
          <cell r="T184" t="str">
            <v>=</v>
          </cell>
          <cell r="U184" t="str">
            <v>=</v>
          </cell>
          <cell r="V184" t="str">
            <v>=</v>
          </cell>
          <cell r="W184" t="str">
            <v>=</v>
          </cell>
          <cell r="X184" t="str">
            <v>=</v>
          </cell>
          <cell r="Y184" t="str">
            <v>=</v>
          </cell>
          <cell r="Z184" t="str">
            <v>=</v>
          </cell>
          <cell r="AA184" t="str">
            <v>=</v>
          </cell>
          <cell r="AB184" t="str">
            <v>=</v>
          </cell>
          <cell r="AC184" t="str">
            <v>=</v>
          </cell>
          <cell r="AD184" t="str">
            <v>=</v>
          </cell>
          <cell r="AE184" t="str">
            <v>=</v>
          </cell>
          <cell r="AF184" t="str">
            <v>=</v>
          </cell>
          <cell r="AG184" t="str">
            <v>=</v>
          </cell>
          <cell r="AH184" t="str">
            <v>=</v>
          </cell>
          <cell r="AI184" t="str">
            <v>=</v>
          </cell>
          <cell r="AJ184" t="str">
            <v>=</v>
          </cell>
          <cell r="AK184" t="str">
            <v>=</v>
          </cell>
          <cell r="AL184" t="str">
            <v>=</v>
          </cell>
          <cell r="AM184" t="str">
            <v>=</v>
          </cell>
          <cell r="AN184" t="str">
            <v>=</v>
          </cell>
          <cell r="AO184" t="str">
            <v>=</v>
          </cell>
          <cell r="AP184" t="str">
            <v>=</v>
          </cell>
          <cell r="AQ184" t="str">
            <v>=</v>
          </cell>
          <cell r="AR184" t="str">
            <v>=</v>
          </cell>
          <cell r="AS184" t="str">
            <v>=</v>
          </cell>
          <cell r="AT184" t="str">
            <v>=</v>
          </cell>
          <cell r="AU184" t="str">
            <v>=</v>
          </cell>
          <cell r="AV184" t="str">
            <v>=</v>
          </cell>
          <cell r="AW184" t="str">
            <v>=</v>
          </cell>
          <cell r="AX184" t="str">
            <v>=</v>
          </cell>
          <cell r="AY184" t="str">
            <v>=</v>
          </cell>
          <cell r="AZ184" t="str">
            <v>=</v>
          </cell>
          <cell r="BA184" t="str">
            <v>=</v>
          </cell>
          <cell r="BB184" t="str">
            <v>=</v>
          </cell>
          <cell r="BC184" t="str">
            <v>=</v>
          </cell>
          <cell r="BD184" t="str">
            <v>=</v>
          </cell>
          <cell r="BE184" t="str">
            <v>=</v>
          </cell>
          <cell r="BF184" t="str">
            <v>=</v>
          </cell>
          <cell r="BG184" t="str">
            <v>=</v>
          </cell>
          <cell r="BH184" t="str">
            <v>=</v>
          </cell>
          <cell r="BI184" t="str">
            <v>=</v>
          </cell>
          <cell r="BJ184" t="str">
            <v>=</v>
          </cell>
          <cell r="BK184" t="str">
            <v>=</v>
          </cell>
          <cell r="BL184" t="str">
            <v>=</v>
          </cell>
          <cell r="BM184" t="str">
            <v>=</v>
          </cell>
          <cell r="BN184" t="str">
            <v>=</v>
          </cell>
          <cell r="BO184" t="str">
            <v>=</v>
          </cell>
          <cell r="BP184" t="str">
            <v>=</v>
          </cell>
          <cell r="BQ184" t="str">
            <v>=</v>
          </cell>
          <cell r="BR184" t="str">
            <v>=</v>
          </cell>
          <cell r="BS184" t="str">
            <v>=</v>
          </cell>
          <cell r="BT184" t="str">
            <v>=</v>
          </cell>
          <cell r="BU184" t="str">
            <v>=</v>
          </cell>
          <cell r="BV184" t="str">
            <v>=</v>
          </cell>
          <cell r="BW184" t="str">
            <v>=</v>
          </cell>
          <cell r="BX184" t="str">
            <v>=</v>
          </cell>
          <cell r="BY184" t="str">
            <v>=</v>
          </cell>
          <cell r="BZ184" t="str">
            <v>=</v>
          </cell>
          <cell r="CA184" t="str">
            <v>=</v>
          </cell>
          <cell r="CB184" t="str">
            <v>=</v>
          </cell>
          <cell r="CC184" t="str">
            <v>=</v>
          </cell>
          <cell r="CD184" t="str">
            <v>=</v>
          </cell>
        </row>
        <row r="185">
          <cell r="B185" t="str">
            <v>=</v>
          </cell>
          <cell r="C185" t="str">
            <v>=</v>
          </cell>
          <cell r="D185" t="str">
            <v>=</v>
          </cell>
          <cell r="E185" t="str">
            <v>=</v>
          </cell>
          <cell r="F185" t="str">
            <v>=</v>
          </cell>
          <cell r="G185" t="str">
            <v>=</v>
          </cell>
          <cell r="H185" t="str">
            <v>=</v>
          </cell>
          <cell r="I185" t="str">
            <v>=</v>
          </cell>
          <cell r="J185" t="str">
            <v>=</v>
          </cell>
          <cell r="K185" t="str">
            <v>=</v>
          </cell>
          <cell r="L185" t="str">
            <v>=</v>
          </cell>
          <cell r="M185" t="str">
            <v>=</v>
          </cell>
          <cell r="N185" t="str">
            <v>=</v>
          </cell>
          <cell r="O185" t="str">
            <v>=</v>
          </cell>
          <cell r="P185" t="str">
            <v>=</v>
          </cell>
          <cell r="Q185" t="str">
            <v>=</v>
          </cell>
          <cell r="R185" t="str">
            <v>=</v>
          </cell>
          <cell r="S185" t="str">
            <v>=</v>
          </cell>
          <cell r="T185" t="str">
            <v>=</v>
          </cell>
          <cell r="U185" t="str">
            <v>=</v>
          </cell>
          <cell r="V185" t="str">
            <v>=</v>
          </cell>
          <cell r="W185" t="str">
            <v>=</v>
          </cell>
          <cell r="X185" t="str">
            <v>=</v>
          </cell>
          <cell r="Y185" t="str">
            <v>=</v>
          </cell>
          <cell r="Z185" t="str">
            <v>=</v>
          </cell>
          <cell r="AA185" t="str">
            <v>=</v>
          </cell>
          <cell r="AB185" t="str">
            <v>=</v>
          </cell>
          <cell r="AC185" t="str">
            <v>=</v>
          </cell>
          <cell r="AD185" t="str">
            <v>=</v>
          </cell>
          <cell r="AE185" t="str">
            <v>=</v>
          </cell>
          <cell r="AF185" t="str">
            <v>=</v>
          </cell>
          <cell r="AG185" t="str">
            <v>=</v>
          </cell>
          <cell r="AH185" t="str">
            <v>=</v>
          </cell>
          <cell r="AI185" t="str">
            <v>=</v>
          </cell>
          <cell r="AJ185" t="str">
            <v>=</v>
          </cell>
          <cell r="AK185" t="str">
            <v>=</v>
          </cell>
          <cell r="AL185" t="str">
            <v>=</v>
          </cell>
          <cell r="AM185" t="str">
            <v>=</v>
          </cell>
          <cell r="AN185" t="str">
            <v>=</v>
          </cell>
          <cell r="AP185" t="str">
            <v>=</v>
          </cell>
          <cell r="AQ185" t="str">
            <v>=</v>
          </cell>
          <cell r="AR185" t="str">
            <v>=</v>
          </cell>
          <cell r="AS185" t="str">
            <v>=</v>
          </cell>
          <cell r="AT185" t="str">
            <v>=</v>
          </cell>
          <cell r="AV185" t="str">
            <v>=</v>
          </cell>
          <cell r="AW185" t="str">
            <v>=</v>
          </cell>
          <cell r="AX185" t="str">
            <v>=</v>
          </cell>
          <cell r="AY185" t="str">
            <v>=</v>
          </cell>
          <cell r="AZ185" t="str">
            <v>=</v>
          </cell>
          <cell r="BB185" t="str">
            <v>=</v>
          </cell>
        </row>
        <row r="186">
          <cell r="B186" t="str">
            <v>*</v>
          </cell>
          <cell r="C186" t="str">
            <v>*</v>
          </cell>
          <cell r="D186" t="str">
            <v>*</v>
          </cell>
          <cell r="E186" t="str">
            <v>*</v>
          </cell>
          <cell r="F186" t="str">
            <v>*</v>
          </cell>
          <cell r="G186" t="str">
            <v>*</v>
          </cell>
          <cell r="H186" t="str">
            <v>*</v>
          </cell>
          <cell r="I186" t="str">
            <v>*</v>
          </cell>
          <cell r="J186" t="str">
            <v>*</v>
          </cell>
          <cell r="K186" t="str">
            <v>*</v>
          </cell>
          <cell r="L186" t="str">
            <v>*</v>
          </cell>
          <cell r="M186" t="str">
            <v>*</v>
          </cell>
          <cell r="N186" t="str">
            <v>*</v>
          </cell>
          <cell r="O186" t="str">
            <v>*</v>
          </cell>
          <cell r="P186" t="str">
            <v>*</v>
          </cell>
          <cell r="Q186" t="str">
            <v>*</v>
          </cell>
          <cell r="R186" t="str">
            <v>*</v>
          </cell>
          <cell r="S186" t="str">
            <v>*</v>
          </cell>
          <cell r="T186" t="str">
            <v>*</v>
          </cell>
          <cell r="U186" t="str">
            <v>*</v>
          </cell>
          <cell r="V186" t="str">
            <v>*</v>
          </cell>
          <cell r="W186" t="str">
            <v>*</v>
          </cell>
          <cell r="X186" t="str">
            <v>*</v>
          </cell>
          <cell r="Y186" t="str">
            <v>*</v>
          </cell>
          <cell r="Z186" t="str">
            <v>*</v>
          </cell>
          <cell r="AA186" t="str">
            <v>*</v>
          </cell>
          <cell r="AB186" t="str">
            <v>*</v>
          </cell>
          <cell r="AC186" t="str">
            <v>*</v>
          </cell>
          <cell r="AD186" t="str">
            <v>*</v>
          </cell>
          <cell r="AE186" t="str">
            <v>*</v>
          </cell>
          <cell r="AF186" t="str">
            <v>*</v>
          </cell>
          <cell r="AG186" t="str">
            <v>*</v>
          </cell>
          <cell r="AH186" t="str">
            <v>*</v>
          </cell>
          <cell r="AI186" t="str">
            <v>*</v>
          </cell>
          <cell r="AJ186" t="str">
            <v>*</v>
          </cell>
          <cell r="AK186" t="str">
            <v>*</v>
          </cell>
          <cell r="AL186" t="str">
            <v>*</v>
          </cell>
          <cell r="AM186" t="str">
            <v>*</v>
          </cell>
          <cell r="AN186" t="str">
            <v>*</v>
          </cell>
          <cell r="AO186" t="str">
            <v>*</v>
          </cell>
          <cell r="AP186" t="str">
            <v>*</v>
          </cell>
          <cell r="AQ186" t="str">
            <v>*</v>
          </cell>
          <cell r="AR186" t="str">
            <v>*</v>
          </cell>
          <cell r="AS186" t="str">
            <v>*</v>
          </cell>
          <cell r="AT186" t="str">
            <v>*</v>
          </cell>
          <cell r="AU186" t="str">
            <v>*</v>
          </cell>
          <cell r="AV186" t="str">
            <v>*</v>
          </cell>
          <cell r="AW186" t="str">
            <v>*</v>
          </cell>
          <cell r="AX186" t="str">
            <v>*</v>
          </cell>
          <cell r="AY186" t="str">
            <v>*</v>
          </cell>
          <cell r="AZ186" t="str">
            <v>*</v>
          </cell>
          <cell r="BA186" t="str">
            <v>*</v>
          </cell>
          <cell r="BB186" t="str">
            <v>*</v>
          </cell>
          <cell r="BC186" t="str">
            <v>*</v>
          </cell>
          <cell r="BD186" t="str">
            <v>*</v>
          </cell>
          <cell r="BE186" t="str">
            <v>*</v>
          </cell>
          <cell r="BF186" t="str">
            <v>*</v>
          </cell>
          <cell r="BG186" t="str">
            <v>*</v>
          </cell>
          <cell r="BH186" t="str">
            <v>*</v>
          </cell>
        </row>
        <row r="187">
          <cell r="C187" t="str">
            <v xml:space="preserve"> </v>
          </cell>
          <cell r="D187" t="str">
            <v>Air Canada</v>
          </cell>
          <cell r="H187" t="str">
            <v xml:space="preserve"> </v>
          </cell>
          <cell r="I187" t="str">
            <v>Air Canada</v>
          </cell>
          <cell r="M187" t="str">
            <v xml:space="preserve"> </v>
          </cell>
          <cell r="N187" t="str">
            <v>Air Canada</v>
          </cell>
          <cell r="R187" t="str">
            <v xml:space="preserve"> </v>
          </cell>
          <cell r="S187" t="str">
            <v>Air Canada</v>
          </cell>
          <cell r="W187" t="str">
            <v xml:space="preserve"> </v>
          </cell>
          <cell r="X187" t="str">
            <v>Air Canada</v>
          </cell>
          <cell r="AB187" t="str">
            <v xml:space="preserve"> </v>
          </cell>
          <cell r="AC187" t="str">
            <v>Air Canada</v>
          </cell>
          <cell r="AG187" t="str">
            <v xml:space="preserve"> </v>
          </cell>
          <cell r="AH187" t="str">
            <v>Air Canada</v>
          </cell>
          <cell r="AL187" t="str">
            <v xml:space="preserve"> </v>
          </cell>
          <cell r="AM187" t="str">
            <v>Air Canada</v>
          </cell>
          <cell r="AR187" t="str">
            <v xml:space="preserve"> </v>
          </cell>
          <cell r="AS187" t="str">
            <v>Air Canada</v>
          </cell>
          <cell r="AX187" t="str">
            <v xml:space="preserve"> </v>
          </cell>
          <cell r="AY187" t="str">
            <v>Air Canada</v>
          </cell>
          <cell r="BD187" t="str">
            <v xml:space="preserve"> </v>
          </cell>
          <cell r="BE187" t="str">
            <v>Air Canada</v>
          </cell>
        </row>
        <row r="188">
          <cell r="C188" t="str">
            <v>Quarterly Balance Sheet</v>
          </cell>
          <cell r="H188" t="str">
            <v>Quarterly Balance Sheet</v>
          </cell>
          <cell r="M188" t="str">
            <v>Quarterly Balance Sheet</v>
          </cell>
          <cell r="R188" t="str">
            <v>Quarterly Balance Sheet</v>
          </cell>
          <cell r="W188" t="str">
            <v>Quarterly Balance Sheet</v>
          </cell>
          <cell r="AB188" t="str">
            <v>Quarterly Balance Sheet</v>
          </cell>
          <cell r="AG188" t="str">
            <v>Quarterly Balance Sheet</v>
          </cell>
          <cell r="AL188" t="str">
            <v>Quarterly Balance Sheet</v>
          </cell>
          <cell r="AR188" t="str">
            <v>Quarterly Balance Sheet</v>
          </cell>
          <cell r="AX188" t="str">
            <v>Quarterly Balance Sheet</v>
          </cell>
          <cell r="BD188" t="str">
            <v>Quarterly Balance Sheet</v>
          </cell>
        </row>
        <row r="189">
          <cell r="C189" t="str">
            <v>Year Ended December 31st</v>
          </cell>
          <cell r="H189" t="str">
            <v>Year Ended December 31st</v>
          </cell>
          <cell r="M189" t="str">
            <v>Year Ended December 31st</v>
          </cell>
          <cell r="R189" t="str">
            <v>Year Ended December 31st</v>
          </cell>
          <cell r="W189" t="str">
            <v>Year Ended December 31st</v>
          </cell>
          <cell r="AB189" t="str">
            <v>Year Ended December 31st</v>
          </cell>
          <cell r="AG189" t="str">
            <v>Year Ended December 31st</v>
          </cell>
          <cell r="AL189" t="str">
            <v>Year Ended December 31st</v>
          </cell>
          <cell r="AR189" t="str">
            <v>Year Ended December 31st</v>
          </cell>
          <cell r="AX189" t="str">
            <v>Year Ended December 31st</v>
          </cell>
          <cell r="BD189" t="str">
            <v>Year Ended December 31st</v>
          </cell>
        </row>
        <row r="190">
          <cell r="D190">
            <v>1989</v>
          </cell>
          <cell r="I190">
            <v>1990</v>
          </cell>
          <cell r="N190">
            <v>1991</v>
          </cell>
          <cell r="S190">
            <v>1992</v>
          </cell>
          <cell r="X190">
            <v>1993</v>
          </cell>
          <cell r="AC190">
            <v>1994</v>
          </cell>
          <cell r="AH190">
            <v>1995</v>
          </cell>
          <cell r="AM190">
            <v>1996</v>
          </cell>
          <cell r="AS190">
            <v>1997</v>
          </cell>
          <cell r="AY190">
            <v>1998</v>
          </cell>
          <cell r="BE190">
            <v>1999</v>
          </cell>
        </row>
        <row r="191">
          <cell r="B191" t="str">
            <v>*</v>
          </cell>
          <cell r="C191" t="str">
            <v>*</v>
          </cell>
          <cell r="D191" t="str">
            <v>*</v>
          </cell>
          <cell r="E191" t="str">
            <v>*</v>
          </cell>
          <cell r="F191" t="str">
            <v>*</v>
          </cell>
          <cell r="G191" t="str">
            <v>*</v>
          </cell>
          <cell r="H191" t="str">
            <v>*</v>
          </cell>
          <cell r="I191" t="str">
            <v>*</v>
          </cell>
          <cell r="J191" t="str">
            <v>*</v>
          </cell>
          <cell r="K191" t="str">
            <v>*</v>
          </cell>
          <cell r="L191" t="str">
            <v>*</v>
          </cell>
          <cell r="M191" t="str">
            <v>*</v>
          </cell>
          <cell r="N191" t="str">
            <v>*</v>
          </cell>
          <cell r="O191" t="str">
            <v>*</v>
          </cell>
          <cell r="P191" t="str">
            <v>*</v>
          </cell>
          <cell r="Q191" t="str">
            <v>*</v>
          </cell>
          <cell r="R191" t="str">
            <v>*</v>
          </cell>
          <cell r="S191" t="str">
            <v>*</v>
          </cell>
          <cell r="T191" t="str">
            <v>*</v>
          </cell>
          <cell r="U191" t="str">
            <v>*</v>
          </cell>
          <cell r="V191" t="str">
            <v>*</v>
          </cell>
          <cell r="W191" t="str">
            <v>*</v>
          </cell>
          <cell r="X191" t="str">
            <v>*</v>
          </cell>
          <cell r="Y191" t="str">
            <v>*</v>
          </cell>
          <cell r="Z191" t="str">
            <v>*</v>
          </cell>
          <cell r="AA191" t="str">
            <v>*</v>
          </cell>
          <cell r="AB191" t="str">
            <v>*</v>
          </cell>
          <cell r="AC191" t="str">
            <v>*</v>
          </cell>
          <cell r="AD191" t="str">
            <v>*</v>
          </cell>
          <cell r="AE191" t="str">
            <v>*</v>
          </cell>
          <cell r="AF191" t="str">
            <v>*</v>
          </cell>
          <cell r="AG191" t="str">
            <v>*</v>
          </cell>
          <cell r="AH191" t="str">
            <v>*</v>
          </cell>
          <cell r="AI191" t="str">
            <v>*</v>
          </cell>
          <cell r="AJ191" t="str">
            <v>*</v>
          </cell>
          <cell r="AK191" t="str">
            <v>*</v>
          </cell>
          <cell r="AL191" t="str">
            <v>*</v>
          </cell>
          <cell r="AM191" t="str">
            <v>*</v>
          </cell>
          <cell r="AN191" t="str">
            <v>*</v>
          </cell>
          <cell r="AO191" t="str">
            <v>*</v>
          </cell>
          <cell r="AP191" t="str">
            <v>*</v>
          </cell>
          <cell r="AQ191" t="str">
            <v>*</v>
          </cell>
          <cell r="AR191" t="str">
            <v>*</v>
          </cell>
          <cell r="AS191" t="str">
            <v>*</v>
          </cell>
          <cell r="AT191" t="str">
            <v>*</v>
          </cell>
          <cell r="AU191" t="str">
            <v>*</v>
          </cell>
          <cell r="AV191" t="str">
            <v>*</v>
          </cell>
          <cell r="AW191" t="str">
            <v>*</v>
          </cell>
          <cell r="AX191" t="str">
            <v>*</v>
          </cell>
          <cell r="AY191" t="str">
            <v>*</v>
          </cell>
          <cell r="AZ191" t="str">
            <v>*</v>
          </cell>
          <cell r="BA191" t="str">
            <v>*</v>
          </cell>
          <cell r="BB191" t="str">
            <v>*</v>
          </cell>
          <cell r="BC191" t="str">
            <v>*</v>
          </cell>
          <cell r="BD191" t="str">
            <v>*</v>
          </cell>
          <cell r="BE191" t="str">
            <v>*</v>
          </cell>
          <cell r="BF191" t="str">
            <v>*</v>
          </cell>
          <cell r="BG191" t="str">
            <v>*</v>
          </cell>
          <cell r="BH191" t="str">
            <v>*</v>
          </cell>
        </row>
        <row r="192">
          <cell r="B192" t="str">
            <v>Q1</v>
          </cell>
          <cell r="C192" t="str">
            <v>Q2</v>
          </cell>
          <cell r="D192" t="str">
            <v>Q3</v>
          </cell>
          <cell r="E192" t="str">
            <v>Q4</v>
          </cell>
          <cell r="F192">
            <v>1989</v>
          </cell>
          <cell r="G192" t="str">
            <v>Q1</v>
          </cell>
          <cell r="H192" t="str">
            <v>Q2</v>
          </cell>
          <cell r="I192" t="str">
            <v>Q3</v>
          </cell>
          <cell r="J192" t="str">
            <v>Q4</v>
          </cell>
          <cell r="K192">
            <v>1990</v>
          </cell>
          <cell r="L192" t="str">
            <v>Q1</v>
          </cell>
          <cell r="M192" t="str">
            <v>Q2</v>
          </cell>
          <cell r="N192" t="str">
            <v>Q3</v>
          </cell>
          <cell r="O192" t="str">
            <v>Q4</v>
          </cell>
          <cell r="P192">
            <v>1991</v>
          </cell>
          <cell r="Q192" t="str">
            <v>Q1</v>
          </cell>
          <cell r="R192" t="str">
            <v>Q2</v>
          </cell>
          <cell r="S192" t="str">
            <v>Q3</v>
          </cell>
          <cell r="T192" t="str">
            <v>Q4</v>
          </cell>
          <cell r="U192">
            <v>1992</v>
          </cell>
          <cell r="V192" t="str">
            <v>Q1</v>
          </cell>
          <cell r="W192" t="str">
            <v>Q2</v>
          </cell>
          <cell r="X192" t="str">
            <v>Q3</v>
          </cell>
          <cell r="Y192" t="str">
            <v>Q4</v>
          </cell>
          <cell r="Z192">
            <v>1993</v>
          </cell>
          <cell r="AA192" t="str">
            <v>Q1</v>
          </cell>
          <cell r="AB192" t="str">
            <v>Q2</v>
          </cell>
          <cell r="AC192" t="str">
            <v>Q3</v>
          </cell>
          <cell r="AD192" t="str">
            <v>Q4</v>
          </cell>
          <cell r="AE192">
            <v>1994</v>
          </cell>
          <cell r="AF192" t="str">
            <v>Q1</v>
          </cell>
          <cell r="AG192" t="str">
            <v>Q2</v>
          </cell>
          <cell r="AH192" t="str">
            <v>Q3</v>
          </cell>
          <cell r="AI192" t="str">
            <v>Q4</v>
          </cell>
          <cell r="AJ192">
            <v>1995</v>
          </cell>
          <cell r="AK192" t="str">
            <v>Q1</v>
          </cell>
          <cell r="AL192" t="str">
            <v>Q2</v>
          </cell>
          <cell r="AM192" t="str">
            <v>Q3</v>
          </cell>
          <cell r="AN192" t="str">
            <v>Q4</v>
          </cell>
          <cell r="AO192">
            <v>1996</v>
          </cell>
          <cell r="AP192" t="str">
            <v>Yr/Yr %</v>
          </cell>
          <cell r="AQ192" t="str">
            <v>Q1</v>
          </cell>
          <cell r="AR192" t="str">
            <v>Q2</v>
          </cell>
          <cell r="AS192" t="str">
            <v>Q3</v>
          </cell>
          <cell r="AT192" t="str">
            <v>Q4</v>
          </cell>
          <cell r="AU192">
            <v>1997</v>
          </cell>
          <cell r="AV192" t="str">
            <v>Yr/Yr %</v>
          </cell>
          <cell r="AW192" t="str">
            <v>Q1</v>
          </cell>
          <cell r="AX192" t="str">
            <v>Q2</v>
          </cell>
          <cell r="AY192" t="str">
            <v>Q3</v>
          </cell>
          <cell r="AZ192" t="str">
            <v>Q4</v>
          </cell>
          <cell r="BA192">
            <v>1998</v>
          </cell>
          <cell r="BB192" t="str">
            <v>Yr/Yr %</v>
          </cell>
          <cell r="BC192" t="str">
            <v>Q1</v>
          </cell>
          <cell r="BD192" t="str">
            <v>Q2</v>
          </cell>
          <cell r="BE192" t="str">
            <v>Q3</v>
          </cell>
          <cell r="BF192" t="str">
            <v>Q4</v>
          </cell>
          <cell r="BG192">
            <v>1998</v>
          </cell>
          <cell r="BH192" t="str">
            <v>Yr/Yr %</v>
          </cell>
        </row>
        <row r="193">
          <cell r="B193" t="str">
            <v xml:space="preserve"> </v>
          </cell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  <cell r="N193" t="str">
            <v xml:space="preserve"> </v>
          </cell>
          <cell r="O193" t="str">
            <v xml:space="preserve"> </v>
          </cell>
          <cell r="P193" t="str">
            <v xml:space="preserve"> </v>
          </cell>
          <cell r="Q193" t="str">
            <v xml:space="preserve"> </v>
          </cell>
          <cell r="R193" t="str">
            <v xml:space="preserve"> </v>
          </cell>
          <cell r="S193" t="str">
            <v xml:space="preserve"> </v>
          </cell>
          <cell r="T193" t="str">
            <v xml:space="preserve"> </v>
          </cell>
          <cell r="U193" t="str">
            <v xml:space="preserve"> </v>
          </cell>
          <cell r="V193" t="str">
            <v xml:space="preserve"> </v>
          </cell>
          <cell r="W193" t="str">
            <v xml:space="preserve"> </v>
          </cell>
          <cell r="X193" t="str">
            <v xml:space="preserve"> 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 t="str">
            <v xml:space="preserve"> </v>
          </cell>
          <cell r="AC193" t="str">
            <v xml:space="preserve"> </v>
          </cell>
          <cell r="AD193" t="str">
            <v xml:space="preserve"> </v>
          </cell>
          <cell r="AE193" t="str">
            <v xml:space="preserve"> </v>
          </cell>
        </row>
        <row r="194">
          <cell r="B194" t="str">
            <v xml:space="preserve"> </v>
          </cell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 t="str">
            <v xml:space="preserve"> </v>
          </cell>
          <cell r="P194" t="str">
            <v xml:space="preserve"> </v>
          </cell>
          <cell r="Q194" t="str">
            <v xml:space="preserve"> </v>
          </cell>
          <cell r="R194" t="str">
            <v xml:space="preserve"> </v>
          </cell>
          <cell r="S194" t="str">
            <v xml:space="preserve"> </v>
          </cell>
          <cell r="T194" t="str">
            <v xml:space="preserve"> </v>
          </cell>
          <cell r="U194" t="str">
            <v xml:space="preserve"> </v>
          </cell>
          <cell r="V194" t="str">
            <v xml:space="preserve"> </v>
          </cell>
          <cell r="W194" t="str">
            <v xml:space="preserve"> </v>
          </cell>
          <cell r="X194" t="str">
            <v xml:space="preserve"> 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 t="str">
            <v xml:space="preserve"> </v>
          </cell>
          <cell r="AC194" t="str">
            <v xml:space="preserve"> </v>
          </cell>
          <cell r="AD194" t="str">
            <v xml:space="preserve"> </v>
          </cell>
          <cell r="AE194" t="str">
            <v xml:space="preserve"> </v>
          </cell>
        </row>
        <row r="195">
          <cell r="B195">
            <v>136</v>
          </cell>
          <cell r="C195">
            <v>73</v>
          </cell>
          <cell r="D195">
            <v>34</v>
          </cell>
          <cell r="E195">
            <v>557</v>
          </cell>
          <cell r="F195">
            <v>557</v>
          </cell>
          <cell r="G195">
            <v>357</v>
          </cell>
          <cell r="H195">
            <v>258</v>
          </cell>
          <cell r="I195">
            <v>720</v>
          </cell>
          <cell r="J195">
            <v>436</v>
          </cell>
          <cell r="K195">
            <v>436</v>
          </cell>
          <cell r="L195">
            <v>442</v>
          </cell>
          <cell r="M195">
            <v>272</v>
          </cell>
          <cell r="N195">
            <v>326</v>
          </cell>
          <cell r="O195">
            <v>128</v>
          </cell>
          <cell r="P195">
            <v>128</v>
          </cell>
          <cell r="Q195">
            <v>143</v>
          </cell>
          <cell r="R195">
            <v>104</v>
          </cell>
          <cell r="S195">
            <v>511</v>
          </cell>
          <cell r="T195">
            <v>418</v>
          </cell>
          <cell r="U195">
            <v>418</v>
          </cell>
          <cell r="V195">
            <v>380</v>
          </cell>
          <cell r="W195">
            <v>689</v>
          </cell>
          <cell r="X195">
            <v>687</v>
          </cell>
          <cell r="Y195">
            <v>845</v>
          </cell>
          <cell r="Z195">
            <v>845</v>
          </cell>
          <cell r="AA195">
            <v>701</v>
          </cell>
          <cell r="AB195">
            <v>638</v>
          </cell>
          <cell r="AC195">
            <v>680</v>
          </cell>
          <cell r="AD195">
            <v>599</v>
          </cell>
          <cell r="AE195">
            <v>599</v>
          </cell>
          <cell r="AF195">
            <v>399.8735999999999</v>
          </cell>
          <cell r="AG195">
            <v>733.66359999999986</v>
          </cell>
          <cell r="AH195">
            <v>727</v>
          </cell>
          <cell r="AI195">
            <v>773.66359999999986</v>
          </cell>
          <cell r="AJ195">
            <v>773.66359999999986</v>
          </cell>
          <cell r="AK195">
            <v>734.96019999999999</v>
          </cell>
          <cell r="AL195">
            <v>572.73046999999997</v>
          </cell>
          <cell r="AM195">
            <v>557.73046999999997</v>
          </cell>
          <cell r="AN195">
            <v>455.64467587246213</v>
          </cell>
          <cell r="AO195">
            <v>455.64467587246213</v>
          </cell>
          <cell r="AP195">
            <v>-0.41105581822324044</v>
          </cell>
          <cell r="AQ195">
            <v>462.64467587246213</v>
          </cell>
          <cell r="AR195">
            <v>459.98631436100095</v>
          </cell>
          <cell r="AS195">
            <v>564.98631436100095</v>
          </cell>
          <cell r="AT195">
            <v>649.98631436100095</v>
          </cell>
          <cell r="AU195">
            <v>649.98631436100095</v>
          </cell>
          <cell r="AV195">
            <v>0.42652015655931047</v>
          </cell>
          <cell r="AW195">
            <v>593</v>
          </cell>
          <cell r="AX195">
            <v>567.10798709081337</v>
          </cell>
          <cell r="AY195">
            <v>664.68976141041219</v>
          </cell>
          <cell r="AZ195">
            <v>665.31785713113572</v>
          </cell>
          <cell r="BA195">
            <v>665.31785713113572</v>
          </cell>
          <cell r="BB195">
            <v>2.3587485507609734E-2</v>
          </cell>
          <cell r="BC195">
            <v>670.1034717270278</v>
          </cell>
          <cell r="BD195">
            <v>762.76893151947274</v>
          </cell>
          <cell r="BE195">
            <v>811.40412236005352</v>
          </cell>
          <cell r="BF195">
            <v>718.06377995118055</v>
          </cell>
          <cell r="BG195">
            <v>718.06377995118055</v>
          </cell>
          <cell r="BH195">
            <v>7.9279283209812423E-2</v>
          </cell>
        </row>
        <row r="196">
          <cell r="B196">
            <v>542</v>
          </cell>
          <cell r="C196">
            <v>582</v>
          </cell>
          <cell r="D196">
            <v>583</v>
          </cell>
          <cell r="E196">
            <v>598</v>
          </cell>
          <cell r="F196">
            <v>598</v>
          </cell>
          <cell r="G196">
            <v>593</v>
          </cell>
          <cell r="H196">
            <v>678</v>
          </cell>
          <cell r="I196">
            <v>694</v>
          </cell>
          <cell r="J196">
            <v>627</v>
          </cell>
          <cell r="K196">
            <v>627</v>
          </cell>
          <cell r="L196">
            <v>617</v>
          </cell>
          <cell r="M196">
            <v>704</v>
          </cell>
          <cell r="N196">
            <v>626</v>
          </cell>
          <cell r="O196">
            <v>630</v>
          </cell>
          <cell r="P196">
            <v>630</v>
          </cell>
          <cell r="Q196">
            <v>620</v>
          </cell>
          <cell r="R196">
            <v>669</v>
          </cell>
          <cell r="S196">
            <v>451</v>
          </cell>
          <cell r="T196">
            <v>312</v>
          </cell>
          <cell r="U196">
            <v>312</v>
          </cell>
          <cell r="V196">
            <v>336</v>
          </cell>
          <cell r="W196">
            <v>383</v>
          </cell>
          <cell r="X196">
            <v>440</v>
          </cell>
          <cell r="Y196">
            <v>352</v>
          </cell>
          <cell r="Z196">
            <v>352</v>
          </cell>
          <cell r="AA196">
            <v>372</v>
          </cell>
          <cell r="AB196">
            <v>418</v>
          </cell>
          <cell r="AC196">
            <v>422</v>
          </cell>
          <cell r="AD196">
            <v>424</v>
          </cell>
          <cell r="AE196">
            <v>424</v>
          </cell>
          <cell r="AF196">
            <v>429</v>
          </cell>
          <cell r="AG196">
            <v>470</v>
          </cell>
          <cell r="AH196">
            <v>610</v>
          </cell>
          <cell r="AI196">
            <v>408</v>
          </cell>
          <cell r="AJ196">
            <v>408</v>
          </cell>
          <cell r="AK196">
            <v>406</v>
          </cell>
          <cell r="AL196">
            <v>388</v>
          </cell>
          <cell r="AM196">
            <v>427</v>
          </cell>
          <cell r="AN196">
            <v>390</v>
          </cell>
          <cell r="AO196">
            <v>390</v>
          </cell>
          <cell r="AP196">
            <v>-4.4117647058823532E-2</v>
          </cell>
          <cell r="AQ196">
            <v>347</v>
          </cell>
          <cell r="AR196">
            <v>486</v>
          </cell>
          <cell r="AS196">
            <v>486</v>
          </cell>
          <cell r="AT196">
            <v>467</v>
          </cell>
          <cell r="AU196">
            <v>467</v>
          </cell>
          <cell r="AV196">
            <v>0.19743589743589743</v>
          </cell>
          <cell r="AW196">
            <v>456</v>
          </cell>
          <cell r="AX196">
            <v>466</v>
          </cell>
          <cell r="AY196">
            <v>476</v>
          </cell>
          <cell r="AZ196">
            <v>486</v>
          </cell>
          <cell r="BA196">
            <v>486</v>
          </cell>
          <cell r="BB196">
            <v>4.068522483940043E-2</v>
          </cell>
          <cell r="BC196">
            <v>496</v>
          </cell>
          <cell r="BD196">
            <v>506</v>
          </cell>
          <cell r="BE196">
            <v>516</v>
          </cell>
          <cell r="BF196">
            <v>526</v>
          </cell>
          <cell r="BG196">
            <v>526</v>
          </cell>
          <cell r="BH196">
            <v>8.2304526748971193E-2</v>
          </cell>
        </row>
        <row r="197">
          <cell r="B197">
            <v>129</v>
          </cell>
          <cell r="C197">
            <v>133</v>
          </cell>
          <cell r="D197">
            <v>149</v>
          </cell>
          <cell r="E197">
            <v>156</v>
          </cell>
          <cell r="F197">
            <v>156</v>
          </cell>
          <cell r="G197">
            <v>167</v>
          </cell>
          <cell r="H197">
            <v>189</v>
          </cell>
          <cell r="I197">
            <v>167</v>
          </cell>
          <cell r="J197">
            <v>204</v>
          </cell>
          <cell r="K197">
            <v>204</v>
          </cell>
          <cell r="L197">
            <v>180</v>
          </cell>
          <cell r="M197">
            <v>185</v>
          </cell>
          <cell r="N197">
            <v>185</v>
          </cell>
          <cell r="O197">
            <v>172</v>
          </cell>
          <cell r="P197">
            <v>172</v>
          </cell>
          <cell r="Q197">
            <v>183</v>
          </cell>
          <cell r="R197">
            <v>178</v>
          </cell>
          <cell r="S197">
            <v>174</v>
          </cell>
          <cell r="T197">
            <v>171</v>
          </cell>
          <cell r="U197">
            <v>171</v>
          </cell>
          <cell r="V197">
            <v>159</v>
          </cell>
          <cell r="W197">
            <v>155</v>
          </cell>
          <cell r="X197">
            <v>166</v>
          </cell>
          <cell r="Y197">
            <v>150</v>
          </cell>
          <cell r="Z197">
            <v>150</v>
          </cell>
          <cell r="AA197">
            <v>138</v>
          </cell>
          <cell r="AB197">
            <v>155</v>
          </cell>
          <cell r="AC197">
            <v>146</v>
          </cell>
          <cell r="AD197">
            <v>159</v>
          </cell>
          <cell r="AE197">
            <v>159</v>
          </cell>
          <cell r="AF197">
            <v>166</v>
          </cell>
          <cell r="AG197">
            <v>173</v>
          </cell>
          <cell r="AH197">
            <v>167</v>
          </cell>
          <cell r="AI197">
            <v>176</v>
          </cell>
          <cell r="AJ197">
            <v>176</v>
          </cell>
          <cell r="AK197">
            <v>161</v>
          </cell>
          <cell r="AL197">
            <v>164</v>
          </cell>
          <cell r="AM197">
            <v>177</v>
          </cell>
          <cell r="AN197">
            <v>197</v>
          </cell>
          <cell r="AO197">
            <v>197</v>
          </cell>
          <cell r="AP197">
            <v>0.11931818181818182</v>
          </cell>
          <cell r="AQ197">
            <v>212</v>
          </cell>
          <cell r="AR197">
            <v>244</v>
          </cell>
          <cell r="AS197">
            <v>230</v>
          </cell>
          <cell r="AT197">
            <v>225</v>
          </cell>
          <cell r="AU197">
            <v>225</v>
          </cell>
          <cell r="AV197">
            <v>0.14213197969543148</v>
          </cell>
          <cell r="AW197">
            <v>233</v>
          </cell>
          <cell r="AX197">
            <v>236</v>
          </cell>
          <cell r="AY197">
            <v>239</v>
          </cell>
          <cell r="AZ197">
            <v>242</v>
          </cell>
          <cell r="BA197">
            <v>242</v>
          </cell>
          <cell r="BB197">
            <v>7.5555555555555556E-2</v>
          </cell>
          <cell r="BC197">
            <v>245</v>
          </cell>
          <cell r="BD197">
            <v>248</v>
          </cell>
          <cell r="BE197">
            <v>251</v>
          </cell>
          <cell r="BF197">
            <v>254</v>
          </cell>
          <cell r="BG197">
            <v>254</v>
          </cell>
          <cell r="BH197">
            <v>4.9586776859504134E-2</v>
          </cell>
        </row>
        <row r="198">
          <cell r="B198">
            <v>11</v>
          </cell>
          <cell r="C198">
            <v>16</v>
          </cell>
          <cell r="D198">
            <v>15</v>
          </cell>
          <cell r="E198">
            <v>17</v>
          </cell>
          <cell r="F198">
            <v>17</v>
          </cell>
          <cell r="G198">
            <v>17</v>
          </cell>
          <cell r="H198">
            <v>20</v>
          </cell>
          <cell r="I198">
            <v>20</v>
          </cell>
          <cell r="J198">
            <v>16</v>
          </cell>
          <cell r="K198">
            <v>16</v>
          </cell>
          <cell r="L198">
            <v>19</v>
          </cell>
          <cell r="M198">
            <v>23</v>
          </cell>
          <cell r="N198">
            <v>22</v>
          </cell>
          <cell r="O198">
            <v>14</v>
          </cell>
          <cell r="P198">
            <v>14</v>
          </cell>
          <cell r="Q198">
            <v>15</v>
          </cell>
          <cell r="R198">
            <v>15</v>
          </cell>
          <cell r="S198">
            <v>19</v>
          </cell>
          <cell r="T198">
            <v>24</v>
          </cell>
          <cell r="U198">
            <v>24</v>
          </cell>
          <cell r="V198">
            <v>24</v>
          </cell>
          <cell r="W198">
            <v>30</v>
          </cell>
          <cell r="X198">
            <v>33</v>
          </cell>
          <cell r="Y198">
            <v>26</v>
          </cell>
          <cell r="Z198">
            <v>26</v>
          </cell>
          <cell r="AA198">
            <v>29</v>
          </cell>
          <cell r="AB198">
            <v>25</v>
          </cell>
          <cell r="AC198">
            <v>26</v>
          </cell>
          <cell r="AD198">
            <v>24</v>
          </cell>
          <cell r="AE198">
            <v>24</v>
          </cell>
          <cell r="AF198">
            <v>24</v>
          </cell>
          <cell r="AG198">
            <v>31</v>
          </cell>
          <cell r="AH198">
            <v>35</v>
          </cell>
          <cell r="AI198">
            <v>24</v>
          </cell>
          <cell r="AJ198">
            <v>24</v>
          </cell>
          <cell r="AK198">
            <v>28</v>
          </cell>
          <cell r="AL198">
            <v>28</v>
          </cell>
          <cell r="AM198">
            <v>26</v>
          </cell>
          <cell r="AN198">
            <v>20</v>
          </cell>
          <cell r="AO198">
            <v>20</v>
          </cell>
          <cell r="AP198">
            <v>-0.16666666666666666</v>
          </cell>
          <cell r="AQ198">
            <v>26</v>
          </cell>
          <cell r="AR198">
            <v>46</v>
          </cell>
          <cell r="AS198">
            <v>38</v>
          </cell>
          <cell r="AT198">
            <v>17</v>
          </cell>
          <cell r="AU198">
            <v>17</v>
          </cell>
          <cell r="AV198">
            <v>-0.15</v>
          </cell>
          <cell r="AW198">
            <v>33</v>
          </cell>
          <cell r="AX198">
            <v>33</v>
          </cell>
          <cell r="AY198">
            <v>33</v>
          </cell>
          <cell r="AZ198">
            <v>33</v>
          </cell>
          <cell r="BA198">
            <v>33</v>
          </cell>
          <cell r="BB198">
            <v>0.94117647058823528</v>
          </cell>
          <cell r="BC198">
            <v>33</v>
          </cell>
          <cell r="BD198">
            <v>33</v>
          </cell>
          <cell r="BE198">
            <v>33</v>
          </cell>
          <cell r="BF198">
            <v>33</v>
          </cell>
          <cell r="BG198">
            <v>33</v>
          </cell>
          <cell r="BH198">
            <v>0</v>
          </cell>
        </row>
        <row r="199">
          <cell r="B199">
            <v>32</v>
          </cell>
          <cell r="C199">
            <v>33</v>
          </cell>
          <cell r="D199">
            <v>33</v>
          </cell>
          <cell r="E199">
            <v>34</v>
          </cell>
          <cell r="F199">
            <v>34</v>
          </cell>
          <cell r="G199">
            <v>32</v>
          </cell>
          <cell r="H199">
            <v>32</v>
          </cell>
          <cell r="I199">
            <v>32</v>
          </cell>
          <cell r="J199">
            <v>28</v>
          </cell>
          <cell r="K199">
            <v>28</v>
          </cell>
          <cell r="L199">
            <v>28</v>
          </cell>
          <cell r="M199">
            <v>29</v>
          </cell>
          <cell r="N199">
            <v>29</v>
          </cell>
          <cell r="O199">
            <v>34</v>
          </cell>
          <cell r="P199">
            <v>34</v>
          </cell>
          <cell r="Q199" t="str">
            <v xml:space="preserve"> </v>
          </cell>
          <cell r="R199" t="str">
            <v xml:space="preserve"> </v>
          </cell>
          <cell r="S199" t="str">
            <v xml:space="preserve"> </v>
          </cell>
          <cell r="T199" t="str">
            <v xml:space="preserve"> </v>
          </cell>
          <cell r="U199" t="str">
            <v xml:space="preserve"> </v>
          </cell>
          <cell r="V199" t="str">
            <v xml:space="preserve"> </v>
          </cell>
          <cell r="W199" t="str">
            <v xml:space="preserve"> </v>
          </cell>
          <cell r="X199" t="str">
            <v xml:space="preserve"> </v>
          </cell>
          <cell r="Y199" t="str">
            <v xml:space="preserve"> </v>
          </cell>
          <cell r="Z199">
            <v>0</v>
          </cell>
          <cell r="AA199" t="str">
            <v xml:space="preserve"> </v>
          </cell>
          <cell r="AB199" t="str">
            <v xml:space="preserve"> </v>
          </cell>
          <cell r="AC199" t="str">
            <v xml:space="preserve"> </v>
          </cell>
          <cell r="AD199" t="str">
            <v xml:space="preserve"> </v>
          </cell>
          <cell r="AE199">
            <v>0</v>
          </cell>
          <cell r="AJ199">
            <v>0</v>
          </cell>
          <cell r="AO199">
            <v>0</v>
          </cell>
          <cell r="AP199" t="e">
            <v>#DIV/0!</v>
          </cell>
          <cell r="AQ199">
            <v>30</v>
          </cell>
          <cell r="AR199">
            <v>37</v>
          </cell>
          <cell r="AS199">
            <v>34</v>
          </cell>
          <cell r="AT199">
            <v>35</v>
          </cell>
          <cell r="AU199">
            <v>35</v>
          </cell>
          <cell r="AV199" t="e">
            <v>#DIV/0!</v>
          </cell>
          <cell r="AW199">
            <v>38</v>
          </cell>
          <cell r="AX199">
            <v>38</v>
          </cell>
          <cell r="AY199">
            <v>38</v>
          </cell>
          <cell r="AZ199">
            <v>38</v>
          </cell>
          <cell r="BA199">
            <v>38</v>
          </cell>
          <cell r="BB199">
            <v>8.5714285714285715E-2</v>
          </cell>
          <cell r="BC199">
            <v>38</v>
          </cell>
          <cell r="BD199">
            <v>38</v>
          </cell>
          <cell r="BE199">
            <v>38</v>
          </cell>
          <cell r="BF199">
            <v>38</v>
          </cell>
          <cell r="BG199">
            <v>38</v>
          </cell>
          <cell r="BH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31</v>
          </cell>
          <cell r="R200">
            <v>32</v>
          </cell>
          <cell r="S200">
            <v>33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 t="e">
            <v>#DIV/0!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 t="e">
            <v>#DIV/0!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 t="e">
            <v>#DIV/0!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 t="e">
            <v>#DIV/0!</v>
          </cell>
        </row>
        <row r="201">
          <cell r="B201">
            <v>850</v>
          </cell>
          <cell r="C201">
            <v>837</v>
          </cell>
          <cell r="D201">
            <v>814</v>
          </cell>
          <cell r="E201">
            <v>1362</v>
          </cell>
          <cell r="F201">
            <v>1362</v>
          </cell>
          <cell r="G201">
            <v>1166</v>
          </cell>
          <cell r="H201">
            <v>1177</v>
          </cell>
          <cell r="I201">
            <v>1633</v>
          </cell>
          <cell r="J201">
            <v>1311</v>
          </cell>
          <cell r="K201">
            <v>1311</v>
          </cell>
          <cell r="L201">
            <v>1286</v>
          </cell>
          <cell r="M201">
            <v>1213</v>
          </cell>
          <cell r="N201">
            <v>1188</v>
          </cell>
          <cell r="O201">
            <v>978</v>
          </cell>
          <cell r="P201">
            <v>978</v>
          </cell>
          <cell r="Q201">
            <v>992</v>
          </cell>
          <cell r="R201">
            <v>998</v>
          </cell>
          <cell r="S201">
            <v>1188</v>
          </cell>
          <cell r="T201">
            <v>925</v>
          </cell>
          <cell r="U201">
            <v>925</v>
          </cell>
          <cell r="V201">
            <v>899</v>
          </cell>
          <cell r="W201">
            <v>1257</v>
          </cell>
          <cell r="X201">
            <v>1326</v>
          </cell>
          <cell r="Y201">
            <v>1373</v>
          </cell>
          <cell r="Z201">
            <v>1373</v>
          </cell>
          <cell r="AA201">
            <v>1240</v>
          </cell>
          <cell r="AB201">
            <v>1236</v>
          </cell>
          <cell r="AC201">
            <v>1274</v>
          </cell>
          <cell r="AD201">
            <v>1206</v>
          </cell>
          <cell r="AE201">
            <v>1206</v>
          </cell>
          <cell r="AF201">
            <v>1018.8735999999999</v>
          </cell>
          <cell r="AG201">
            <v>1407.6635999999999</v>
          </cell>
          <cell r="AH201">
            <v>1539</v>
          </cell>
          <cell r="AI201">
            <v>1381.6635999999999</v>
          </cell>
          <cell r="AJ201">
            <v>1381.6635999999999</v>
          </cell>
          <cell r="AK201">
            <v>1329.9602</v>
          </cell>
          <cell r="AL201">
            <v>1152.73047</v>
          </cell>
          <cell r="AM201">
            <v>1187.73047</v>
          </cell>
          <cell r="AN201">
            <v>1062.6446758724621</v>
          </cell>
          <cell r="AO201">
            <v>1062.6446758724621</v>
          </cell>
          <cell r="AP201">
            <v>-0.23089478808556421</v>
          </cell>
          <cell r="AQ201">
            <v>1077.6446758724621</v>
          </cell>
          <cell r="AR201">
            <v>1272.986314361001</v>
          </cell>
          <cell r="AS201">
            <v>1352.986314361001</v>
          </cell>
          <cell r="AT201">
            <v>1393.986314361001</v>
          </cell>
          <cell r="AU201">
            <v>1393.986314361001</v>
          </cell>
          <cell r="AV201">
            <v>0.31180849630333651</v>
          </cell>
          <cell r="AW201">
            <v>1353</v>
          </cell>
          <cell r="AX201">
            <v>1340.1079870908134</v>
          </cell>
          <cell r="AY201">
            <v>1450.6897614104123</v>
          </cell>
          <cell r="AZ201">
            <v>1464.3178571311357</v>
          </cell>
          <cell r="BA201">
            <v>1464.3178571311357</v>
          </cell>
          <cell r="BB201">
            <v>5.0453538923281707E-2</v>
          </cell>
          <cell r="BC201">
            <v>1482.1034717270277</v>
          </cell>
          <cell r="BD201">
            <v>1587.7689315194727</v>
          </cell>
          <cell r="BE201">
            <v>1649.4041223600534</v>
          </cell>
          <cell r="BF201">
            <v>1569.0637799511805</v>
          </cell>
          <cell r="BG201">
            <v>1569.0637799511805</v>
          </cell>
          <cell r="BH201">
            <v>7.1532230731148144E-2</v>
          </cell>
        </row>
        <row r="202">
          <cell r="B202" t="str">
            <v xml:space="preserve"> </v>
          </cell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 t="str">
            <v xml:space="preserve"> </v>
          </cell>
          <cell r="P202" t="str">
            <v xml:space="preserve"> </v>
          </cell>
          <cell r="Q202" t="str">
            <v xml:space="preserve"> </v>
          </cell>
          <cell r="R202" t="str">
            <v xml:space="preserve"> </v>
          </cell>
          <cell r="S202" t="str">
            <v xml:space="preserve"> </v>
          </cell>
          <cell r="T202" t="str">
            <v xml:space="preserve"> </v>
          </cell>
          <cell r="U202" t="str">
            <v xml:space="preserve"> </v>
          </cell>
          <cell r="V202" t="str">
            <v xml:space="preserve"> </v>
          </cell>
          <cell r="W202" t="str">
            <v xml:space="preserve"> </v>
          </cell>
          <cell r="X202" t="str">
            <v xml:space="preserve"> 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 t="str">
            <v xml:space="preserve"> </v>
          </cell>
          <cell r="AC202" t="str">
            <v xml:space="preserve"> 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  <cell r="AG202" t="str">
            <v xml:space="preserve"> </v>
          </cell>
          <cell r="AH202" t="str">
            <v xml:space="preserve"> </v>
          </cell>
          <cell r="AI202" t="str">
            <v xml:space="preserve"> </v>
          </cell>
          <cell r="AJ202" t="str">
            <v xml:space="preserve"> </v>
          </cell>
          <cell r="AK202" t="str">
            <v xml:space="preserve"> </v>
          </cell>
          <cell r="AL202" t="str">
            <v xml:space="preserve"> </v>
          </cell>
          <cell r="AM202" t="str">
            <v xml:space="preserve"> </v>
          </cell>
          <cell r="AN202" t="str">
            <v xml:space="preserve"> </v>
          </cell>
          <cell r="AO202" t="str">
            <v xml:space="preserve"> </v>
          </cell>
          <cell r="AQ202" t="str">
            <v xml:space="preserve"> </v>
          </cell>
          <cell r="AR202" t="str">
            <v xml:space="preserve"> </v>
          </cell>
          <cell r="AS202" t="str">
            <v xml:space="preserve"> </v>
          </cell>
          <cell r="AT202" t="str">
            <v xml:space="preserve"> </v>
          </cell>
          <cell r="AU202" t="str">
            <v xml:space="preserve"> </v>
          </cell>
          <cell r="AW202" t="str">
            <v xml:space="preserve"> </v>
          </cell>
          <cell r="AX202" t="str">
            <v xml:space="preserve"> </v>
          </cell>
          <cell r="AY202" t="str">
            <v xml:space="preserve"> </v>
          </cell>
          <cell r="AZ202" t="str">
            <v xml:space="preserve"> </v>
          </cell>
          <cell r="BA202" t="str">
            <v xml:space="preserve"> </v>
          </cell>
          <cell r="BC202" t="str">
            <v xml:space="preserve"> </v>
          </cell>
          <cell r="BD202" t="str">
            <v xml:space="preserve"> </v>
          </cell>
          <cell r="BE202" t="str">
            <v xml:space="preserve"> </v>
          </cell>
          <cell r="BF202" t="str">
            <v xml:space="preserve"> </v>
          </cell>
          <cell r="BG202" t="str">
            <v xml:space="preserve"> </v>
          </cell>
        </row>
        <row r="203">
          <cell r="B203">
            <v>1838</v>
          </cell>
          <cell r="C203">
            <v>1908</v>
          </cell>
          <cell r="D203">
            <v>1973</v>
          </cell>
          <cell r="E203">
            <v>2087</v>
          </cell>
          <cell r="F203">
            <v>2087</v>
          </cell>
          <cell r="G203">
            <v>2276</v>
          </cell>
          <cell r="H203">
            <v>2337</v>
          </cell>
          <cell r="I203">
            <v>2372</v>
          </cell>
          <cell r="J203">
            <v>2557</v>
          </cell>
          <cell r="K203">
            <v>2557</v>
          </cell>
          <cell r="L203">
            <v>2811</v>
          </cell>
          <cell r="M203">
            <v>2970</v>
          </cell>
          <cell r="N203">
            <v>3078</v>
          </cell>
          <cell r="O203">
            <v>3243</v>
          </cell>
          <cell r="P203">
            <v>3243</v>
          </cell>
          <cell r="Q203">
            <v>3282</v>
          </cell>
          <cell r="R203">
            <v>3207</v>
          </cell>
          <cell r="S203">
            <v>3054</v>
          </cell>
          <cell r="T203">
            <v>3068</v>
          </cell>
          <cell r="U203">
            <v>3068</v>
          </cell>
          <cell r="V203">
            <v>2987</v>
          </cell>
          <cell r="W203">
            <v>2574</v>
          </cell>
          <cell r="X203">
            <v>2637</v>
          </cell>
          <cell r="Y203">
            <v>2687</v>
          </cell>
          <cell r="Z203">
            <v>2687</v>
          </cell>
          <cell r="AA203">
            <v>2635</v>
          </cell>
          <cell r="AB203">
            <v>2721</v>
          </cell>
          <cell r="AC203">
            <v>2711</v>
          </cell>
          <cell r="AD203">
            <v>2617</v>
          </cell>
          <cell r="AE203">
            <v>2617</v>
          </cell>
          <cell r="AF203">
            <v>2708</v>
          </cell>
          <cell r="AG203">
            <v>2761.4</v>
          </cell>
          <cell r="AH203">
            <v>2818</v>
          </cell>
          <cell r="AI203">
            <v>2751</v>
          </cell>
          <cell r="AJ203">
            <v>2751</v>
          </cell>
          <cell r="AK203">
            <v>2670</v>
          </cell>
          <cell r="AL203">
            <v>3030</v>
          </cell>
          <cell r="AM203">
            <v>3061</v>
          </cell>
          <cell r="AN203">
            <v>2819</v>
          </cell>
          <cell r="AO203">
            <v>2819</v>
          </cell>
          <cell r="AP203">
            <v>2.4718284260268994E-2</v>
          </cell>
          <cell r="AQ203">
            <v>2810</v>
          </cell>
          <cell r="AR203">
            <v>2864</v>
          </cell>
          <cell r="AS203">
            <v>2977</v>
          </cell>
          <cell r="AT203">
            <v>2817</v>
          </cell>
          <cell r="AU203">
            <v>2817</v>
          </cell>
          <cell r="AV203">
            <v>-7.0947144377438804E-4</v>
          </cell>
          <cell r="AW203">
            <v>2985</v>
          </cell>
          <cell r="AX203">
            <v>3178.5</v>
          </cell>
          <cell r="AY203">
            <v>3149.5</v>
          </cell>
          <cell r="AZ203">
            <v>3117.5</v>
          </cell>
          <cell r="BA203">
            <v>3117.5</v>
          </cell>
          <cell r="BB203">
            <v>0.10667376641817536</v>
          </cell>
          <cell r="BC203">
            <v>3085.5</v>
          </cell>
          <cell r="BD203">
            <v>3050.5</v>
          </cell>
          <cell r="BE203">
            <v>3014.5</v>
          </cell>
          <cell r="BF203">
            <v>2975.5</v>
          </cell>
          <cell r="BG203">
            <v>2975.5</v>
          </cell>
          <cell r="BH203">
            <v>-4.5549318364073776E-2</v>
          </cell>
        </row>
        <row r="204">
          <cell r="B204">
            <v>430</v>
          </cell>
          <cell r="C204">
            <v>445</v>
          </cell>
          <cell r="D204">
            <v>454</v>
          </cell>
          <cell r="E204">
            <v>420</v>
          </cell>
          <cell r="F204">
            <v>420</v>
          </cell>
          <cell r="G204">
            <v>447</v>
          </cell>
          <cell r="H204">
            <v>445</v>
          </cell>
          <cell r="I204">
            <v>547</v>
          </cell>
          <cell r="J204">
            <v>458</v>
          </cell>
          <cell r="K204">
            <v>458</v>
          </cell>
          <cell r="L204">
            <v>460</v>
          </cell>
          <cell r="M204">
            <v>435</v>
          </cell>
          <cell r="N204">
            <v>425</v>
          </cell>
          <cell r="O204">
            <v>475</v>
          </cell>
          <cell r="P204">
            <v>475</v>
          </cell>
          <cell r="Q204">
            <v>504</v>
          </cell>
          <cell r="R204">
            <v>535</v>
          </cell>
          <cell r="S204">
            <v>626</v>
          </cell>
          <cell r="T204">
            <v>591</v>
          </cell>
          <cell r="U204">
            <v>591</v>
          </cell>
          <cell r="V204">
            <v>570</v>
          </cell>
          <cell r="W204">
            <v>636</v>
          </cell>
          <cell r="X204">
            <v>719</v>
          </cell>
          <cell r="Y204">
            <v>693</v>
          </cell>
          <cell r="Z204">
            <v>693</v>
          </cell>
          <cell r="AA204">
            <v>804</v>
          </cell>
          <cell r="AB204">
            <v>837</v>
          </cell>
          <cell r="AC204">
            <v>770</v>
          </cell>
          <cell r="AD204">
            <v>863</v>
          </cell>
          <cell r="AE204">
            <v>863</v>
          </cell>
          <cell r="AF204">
            <v>917</v>
          </cell>
          <cell r="AG204">
            <v>888</v>
          </cell>
          <cell r="AH204">
            <v>790</v>
          </cell>
          <cell r="AI204">
            <v>912</v>
          </cell>
          <cell r="AJ204">
            <v>912</v>
          </cell>
          <cell r="AK204">
            <v>906</v>
          </cell>
          <cell r="AL204">
            <v>849</v>
          </cell>
          <cell r="AM204">
            <v>871</v>
          </cell>
          <cell r="AN204">
            <v>1060</v>
          </cell>
          <cell r="AO204">
            <v>1060</v>
          </cell>
          <cell r="AP204">
            <v>0.16228070175438597</v>
          </cell>
          <cell r="AQ204">
            <v>1083</v>
          </cell>
          <cell r="AR204">
            <v>1214</v>
          </cell>
          <cell r="AS204">
            <v>1261</v>
          </cell>
          <cell r="AT204">
            <v>1447</v>
          </cell>
          <cell r="AU204">
            <v>1447</v>
          </cell>
          <cell r="AV204">
            <v>0.36509433962264148</v>
          </cell>
          <cell r="AW204">
            <v>1468</v>
          </cell>
          <cell r="AX204">
            <v>1468</v>
          </cell>
          <cell r="AY204">
            <v>1468</v>
          </cell>
          <cell r="AZ204">
            <v>1468</v>
          </cell>
          <cell r="BA204">
            <v>1468</v>
          </cell>
          <cell r="BB204">
            <v>1.4512785072563926E-2</v>
          </cell>
          <cell r="BC204">
            <v>1468</v>
          </cell>
          <cell r="BD204">
            <v>1468</v>
          </cell>
          <cell r="BE204">
            <v>1468</v>
          </cell>
          <cell r="BF204">
            <v>1468</v>
          </cell>
          <cell r="BG204">
            <v>1468</v>
          </cell>
          <cell r="BH204">
            <v>0</v>
          </cell>
        </row>
        <row r="205">
          <cell r="B205">
            <v>269</v>
          </cell>
          <cell r="C205">
            <v>273</v>
          </cell>
          <cell r="D205">
            <v>292</v>
          </cell>
          <cell r="E205">
            <v>252</v>
          </cell>
          <cell r="F205">
            <v>252</v>
          </cell>
          <cell r="G205">
            <v>249</v>
          </cell>
          <cell r="H205">
            <v>267</v>
          </cell>
          <cell r="I205">
            <v>176</v>
          </cell>
          <cell r="J205">
            <v>253</v>
          </cell>
          <cell r="K205">
            <v>253</v>
          </cell>
          <cell r="L205">
            <v>221</v>
          </cell>
          <cell r="M205">
            <v>222</v>
          </cell>
          <cell r="N205">
            <v>243</v>
          </cell>
          <cell r="O205">
            <v>225</v>
          </cell>
          <cell r="P205">
            <v>225</v>
          </cell>
          <cell r="Q205">
            <v>226</v>
          </cell>
          <cell r="R205">
            <v>223</v>
          </cell>
          <cell r="S205">
            <v>218</v>
          </cell>
          <cell r="T205">
            <v>226</v>
          </cell>
          <cell r="U205">
            <v>226</v>
          </cell>
          <cell r="V205">
            <v>127</v>
          </cell>
          <cell r="W205">
            <v>249</v>
          </cell>
          <cell r="X205">
            <v>250</v>
          </cell>
          <cell r="Y205">
            <v>286</v>
          </cell>
          <cell r="Z205">
            <v>286</v>
          </cell>
          <cell r="AA205">
            <v>308</v>
          </cell>
          <cell r="AB205">
            <v>251</v>
          </cell>
          <cell r="AC205">
            <v>262</v>
          </cell>
          <cell r="AD205">
            <v>311</v>
          </cell>
          <cell r="AE205">
            <v>311</v>
          </cell>
          <cell r="AF205">
            <v>327</v>
          </cell>
          <cell r="AG205">
            <v>347</v>
          </cell>
          <cell r="AH205">
            <v>345</v>
          </cell>
          <cell r="AI205">
            <v>358</v>
          </cell>
          <cell r="AJ205">
            <v>358</v>
          </cell>
          <cell r="AK205">
            <v>529</v>
          </cell>
          <cell r="AL205">
            <v>513</v>
          </cell>
          <cell r="AM205">
            <v>587</v>
          </cell>
          <cell r="AN205">
            <v>445</v>
          </cell>
          <cell r="AO205">
            <v>445</v>
          </cell>
          <cell r="AP205">
            <v>0.24301675977653631</v>
          </cell>
          <cell r="AQ205">
            <v>382</v>
          </cell>
          <cell r="AR205">
            <v>321</v>
          </cell>
          <cell r="AS205">
            <v>314</v>
          </cell>
          <cell r="AT205">
            <v>333</v>
          </cell>
          <cell r="AU205">
            <v>333</v>
          </cell>
          <cell r="AV205">
            <v>-0.25168539325842698</v>
          </cell>
          <cell r="AW205">
            <v>322</v>
          </cell>
          <cell r="AX205">
            <v>325.82</v>
          </cell>
          <cell r="AY205">
            <v>327.9</v>
          </cell>
          <cell r="AZ205">
            <v>330.4</v>
          </cell>
          <cell r="BA205">
            <v>330.4</v>
          </cell>
          <cell r="BB205">
            <v>-7.8078078078078761E-3</v>
          </cell>
          <cell r="BC205">
            <v>332.47</v>
          </cell>
          <cell r="BD205">
            <v>334.54</v>
          </cell>
          <cell r="BE205">
            <v>336.61</v>
          </cell>
          <cell r="BF205">
            <v>339.11</v>
          </cell>
          <cell r="BG205">
            <v>339.11</v>
          </cell>
          <cell r="BH205">
            <v>2.6361985472155076E-2</v>
          </cell>
        </row>
        <row r="206">
          <cell r="B206">
            <v>2537</v>
          </cell>
          <cell r="C206">
            <v>2626</v>
          </cell>
          <cell r="D206">
            <v>2719</v>
          </cell>
          <cell r="E206">
            <v>2759</v>
          </cell>
          <cell r="F206">
            <v>2759</v>
          </cell>
          <cell r="G206">
            <v>2972</v>
          </cell>
          <cell r="H206">
            <v>3049</v>
          </cell>
          <cell r="I206">
            <v>3095</v>
          </cell>
          <cell r="J206">
            <v>3268</v>
          </cell>
          <cell r="K206">
            <v>3268</v>
          </cell>
          <cell r="L206">
            <v>3492</v>
          </cell>
          <cell r="M206">
            <v>3627</v>
          </cell>
          <cell r="N206">
            <v>3746</v>
          </cell>
          <cell r="O206">
            <v>3943</v>
          </cell>
          <cell r="P206">
            <v>3943</v>
          </cell>
          <cell r="Q206">
            <v>4012</v>
          </cell>
          <cell r="R206">
            <v>3965</v>
          </cell>
          <cell r="S206">
            <v>3898</v>
          </cell>
          <cell r="T206">
            <v>3885</v>
          </cell>
          <cell r="U206">
            <v>3885</v>
          </cell>
          <cell r="V206">
            <v>3684</v>
          </cell>
          <cell r="W206">
            <v>3459</v>
          </cell>
          <cell r="X206">
            <v>3606</v>
          </cell>
          <cell r="Y206">
            <v>3666</v>
          </cell>
          <cell r="Z206">
            <v>3666</v>
          </cell>
          <cell r="AA206">
            <v>3747</v>
          </cell>
          <cell r="AB206">
            <v>3809</v>
          </cell>
          <cell r="AC206">
            <v>3743</v>
          </cell>
          <cell r="AD206">
            <v>3791</v>
          </cell>
          <cell r="AE206">
            <v>3791</v>
          </cell>
          <cell r="AF206">
            <v>3952</v>
          </cell>
          <cell r="AG206">
            <v>3996.4</v>
          </cell>
          <cell r="AH206">
            <v>3953</v>
          </cell>
          <cell r="AI206">
            <v>4021</v>
          </cell>
          <cell r="AJ206">
            <v>4021</v>
          </cell>
          <cell r="AK206">
            <v>4105</v>
          </cell>
          <cell r="AL206">
            <v>4392</v>
          </cell>
          <cell r="AM206">
            <v>4519</v>
          </cell>
          <cell r="AN206">
            <v>4324</v>
          </cell>
          <cell r="AO206">
            <v>4324</v>
          </cell>
          <cell r="AP206">
            <v>7.5354389455359369E-2</v>
          </cell>
          <cell r="AQ206">
            <v>4275</v>
          </cell>
          <cell r="AR206">
            <v>4399</v>
          </cell>
          <cell r="AS206">
            <v>4552</v>
          </cell>
          <cell r="AT206">
            <v>4597</v>
          </cell>
          <cell r="AU206">
            <v>4597</v>
          </cell>
          <cell r="AV206">
            <v>6.313598519888991E-2</v>
          </cell>
          <cell r="AW206">
            <v>4775</v>
          </cell>
          <cell r="AX206">
            <v>4972.32</v>
          </cell>
          <cell r="AY206">
            <v>4945.3999999999996</v>
          </cell>
          <cell r="AZ206">
            <v>4915.8999999999996</v>
          </cell>
          <cell r="BA206">
            <v>4915.8999999999996</v>
          </cell>
          <cell r="BB206">
            <v>6.9371329127691894E-2</v>
          </cell>
          <cell r="BC206">
            <v>4885.97</v>
          </cell>
          <cell r="BD206">
            <v>4853.04</v>
          </cell>
          <cell r="BE206">
            <v>4819.1099999999997</v>
          </cell>
          <cell r="BF206">
            <v>4782.6099999999997</v>
          </cell>
          <cell r="BG206">
            <v>4782.6099999999997</v>
          </cell>
          <cell r="BH206">
            <v>-2.7114058463353602E-2</v>
          </cell>
        </row>
        <row r="207">
          <cell r="B207">
            <v>3387</v>
          </cell>
          <cell r="C207">
            <v>3463</v>
          </cell>
          <cell r="D207">
            <v>3533</v>
          </cell>
          <cell r="E207">
            <v>4121</v>
          </cell>
          <cell r="F207">
            <v>4121</v>
          </cell>
          <cell r="G207">
            <v>4138</v>
          </cell>
          <cell r="H207">
            <v>4226</v>
          </cell>
          <cell r="I207">
            <v>4728</v>
          </cell>
          <cell r="J207">
            <v>4579</v>
          </cell>
          <cell r="K207">
            <v>4579</v>
          </cell>
          <cell r="L207">
            <v>4778</v>
          </cell>
          <cell r="M207">
            <v>4840</v>
          </cell>
          <cell r="N207">
            <v>4934</v>
          </cell>
          <cell r="O207">
            <v>4921</v>
          </cell>
          <cell r="P207">
            <v>4921</v>
          </cell>
          <cell r="Q207">
            <v>5004</v>
          </cell>
          <cell r="R207">
            <v>4963</v>
          </cell>
          <cell r="S207">
            <v>5086</v>
          </cell>
          <cell r="T207">
            <v>4810</v>
          </cell>
          <cell r="U207">
            <v>4810</v>
          </cell>
          <cell r="V207">
            <v>4583</v>
          </cell>
          <cell r="W207">
            <v>4716</v>
          </cell>
          <cell r="X207">
            <v>4932</v>
          </cell>
          <cell r="Y207">
            <v>5039</v>
          </cell>
          <cell r="Z207">
            <v>5039</v>
          </cell>
          <cell r="AA207">
            <v>4987</v>
          </cell>
          <cell r="AB207">
            <v>5045</v>
          </cell>
          <cell r="AC207">
            <v>5017</v>
          </cell>
          <cell r="AD207">
            <v>4997</v>
          </cell>
          <cell r="AE207">
            <v>4997</v>
          </cell>
          <cell r="AF207">
            <v>4970.8735999999999</v>
          </cell>
          <cell r="AG207">
            <v>5404.0635999999995</v>
          </cell>
          <cell r="AH207">
            <v>5492</v>
          </cell>
          <cell r="AI207">
            <v>5402.6635999999999</v>
          </cell>
          <cell r="AJ207">
            <v>5402.6635999999999</v>
          </cell>
          <cell r="AK207">
            <v>5434.9601999999995</v>
          </cell>
          <cell r="AL207">
            <v>5544.7304700000004</v>
          </cell>
          <cell r="AM207">
            <v>5706.7304700000004</v>
          </cell>
          <cell r="AN207">
            <v>5386.6446758724624</v>
          </cell>
          <cell r="AO207">
            <v>5386.6446758724624</v>
          </cell>
          <cell r="AP207">
            <v>-2.965004914897441E-3</v>
          </cell>
          <cell r="AQ207">
            <v>5352.6446758724624</v>
          </cell>
          <cell r="AR207">
            <v>5671.986314361001</v>
          </cell>
          <cell r="AS207">
            <v>5904.986314361001</v>
          </cell>
          <cell r="AT207">
            <v>5990.986314361001</v>
          </cell>
          <cell r="AU207">
            <v>5990.986314361001</v>
          </cell>
          <cell r="AV207">
            <v>0.11219259387861048</v>
          </cell>
          <cell r="AW207">
            <v>6128</v>
          </cell>
          <cell r="AX207">
            <v>6312.4279870908131</v>
          </cell>
          <cell r="AY207">
            <v>6396.0897614104124</v>
          </cell>
          <cell r="AZ207">
            <v>6380.2178571311351</v>
          </cell>
          <cell r="BA207">
            <v>6380.2178571311351</v>
          </cell>
          <cell r="BB207">
            <v>6.496952627601682E-2</v>
          </cell>
          <cell r="BC207">
            <v>6368.0734717270279</v>
          </cell>
          <cell r="BD207">
            <v>6440.8089315194729</v>
          </cell>
          <cell r="BE207">
            <v>6468.5141223600531</v>
          </cell>
          <cell r="BF207">
            <v>6351.6737799511802</v>
          </cell>
          <cell r="BG207">
            <v>6351.6737799511802</v>
          </cell>
          <cell r="BH207">
            <v>-4.4738405206730288E-3</v>
          </cell>
        </row>
        <row r="208">
          <cell r="B208" t="str">
            <v xml:space="preserve"> </v>
          </cell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  <cell r="N208" t="str">
            <v xml:space="preserve"> </v>
          </cell>
          <cell r="O208" t="str">
            <v xml:space="preserve"> </v>
          </cell>
          <cell r="P208" t="str">
            <v xml:space="preserve"> </v>
          </cell>
          <cell r="Q208" t="str">
            <v xml:space="preserve"> </v>
          </cell>
          <cell r="R208" t="str">
            <v xml:space="preserve"> </v>
          </cell>
          <cell r="S208" t="str">
            <v xml:space="preserve"> </v>
          </cell>
          <cell r="T208" t="str">
            <v xml:space="preserve"> </v>
          </cell>
          <cell r="U208" t="str">
            <v xml:space="preserve"> </v>
          </cell>
          <cell r="V208" t="str">
            <v xml:space="preserve"> </v>
          </cell>
          <cell r="W208" t="str">
            <v xml:space="preserve"> </v>
          </cell>
          <cell r="X208" t="str">
            <v xml:space="preserve"> 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 t="str">
            <v xml:space="preserve"> </v>
          </cell>
          <cell r="AC208" t="str">
            <v xml:space="preserve"> 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  <cell r="AH208" t="str">
            <v xml:space="preserve"> </v>
          </cell>
          <cell r="AI208" t="str">
            <v xml:space="preserve"> </v>
          </cell>
          <cell r="AJ208" t="str">
            <v xml:space="preserve"> </v>
          </cell>
          <cell r="AK208" t="str">
            <v xml:space="preserve"> </v>
          </cell>
          <cell r="AL208" t="str">
            <v xml:space="preserve"> </v>
          </cell>
          <cell r="AM208" t="str">
            <v xml:space="preserve"> </v>
          </cell>
          <cell r="AN208" t="str">
            <v xml:space="preserve"> </v>
          </cell>
          <cell r="AO208" t="str">
            <v xml:space="preserve"> </v>
          </cell>
          <cell r="AQ208" t="str">
            <v xml:space="preserve"> </v>
          </cell>
          <cell r="AR208" t="str">
            <v xml:space="preserve"> </v>
          </cell>
          <cell r="AS208" t="str">
            <v xml:space="preserve"> </v>
          </cell>
          <cell r="AT208" t="str">
            <v xml:space="preserve"> </v>
          </cell>
          <cell r="AU208" t="str">
            <v xml:space="preserve"> </v>
          </cell>
          <cell r="AW208" t="str">
            <v xml:space="preserve"> </v>
          </cell>
          <cell r="AX208" t="str">
            <v xml:space="preserve"> </v>
          </cell>
          <cell r="AY208" t="str">
            <v xml:space="preserve"> </v>
          </cell>
          <cell r="AZ208" t="str">
            <v xml:space="preserve"> </v>
          </cell>
          <cell r="BA208" t="str">
            <v xml:space="preserve"> </v>
          </cell>
          <cell r="BC208" t="str">
            <v xml:space="preserve"> </v>
          </cell>
          <cell r="BD208" t="str">
            <v xml:space="preserve"> </v>
          </cell>
          <cell r="BE208" t="str">
            <v xml:space="preserve"> </v>
          </cell>
          <cell r="BF208" t="str">
            <v xml:space="preserve"> </v>
          </cell>
          <cell r="BG208" t="str">
            <v xml:space="preserve"> </v>
          </cell>
        </row>
        <row r="209">
          <cell r="B209" t="str">
            <v xml:space="preserve"> </v>
          </cell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  <cell r="N209" t="str">
            <v xml:space="preserve"> </v>
          </cell>
          <cell r="O209" t="str">
            <v xml:space="preserve"> </v>
          </cell>
          <cell r="P209" t="str">
            <v xml:space="preserve"> </v>
          </cell>
          <cell r="Q209" t="str">
            <v xml:space="preserve"> </v>
          </cell>
          <cell r="R209" t="str">
            <v xml:space="preserve"> </v>
          </cell>
          <cell r="S209" t="str">
            <v xml:space="preserve"> </v>
          </cell>
          <cell r="T209" t="str">
            <v xml:space="preserve"> </v>
          </cell>
          <cell r="U209" t="str">
            <v xml:space="preserve"> </v>
          </cell>
          <cell r="V209" t="str">
            <v xml:space="preserve"> </v>
          </cell>
          <cell r="W209" t="str">
            <v xml:space="preserve"> </v>
          </cell>
          <cell r="X209" t="str">
            <v xml:space="preserve"> 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 t="str">
            <v xml:space="preserve"> </v>
          </cell>
          <cell r="AC209" t="str">
            <v xml:space="preserve"> 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  <cell r="AG209" t="str">
            <v xml:space="preserve"> </v>
          </cell>
          <cell r="AH209" t="str">
            <v xml:space="preserve"> </v>
          </cell>
          <cell r="AI209" t="str">
            <v xml:space="preserve"> </v>
          </cell>
          <cell r="AJ209" t="str">
            <v xml:space="preserve"> </v>
          </cell>
          <cell r="AK209" t="str">
            <v xml:space="preserve"> </v>
          </cell>
          <cell r="AL209" t="str">
            <v xml:space="preserve"> </v>
          </cell>
          <cell r="AM209" t="str">
            <v xml:space="preserve"> </v>
          </cell>
          <cell r="AN209" t="str">
            <v xml:space="preserve"> </v>
          </cell>
          <cell r="AO209" t="str">
            <v xml:space="preserve"> </v>
          </cell>
          <cell r="AQ209" t="str">
            <v xml:space="preserve"> </v>
          </cell>
          <cell r="AR209" t="str">
            <v xml:space="preserve"> </v>
          </cell>
          <cell r="AS209" t="str">
            <v xml:space="preserve"> </v>
          </cell>
          <cell r="AT209" t="str">
            <v xml:space="preserve"> </v>
          </cell>
          <cell r="AU209" t="str">
            <v xml:space="preserve"> </v>
          </cell>
          <cell r="AW209" t="str">
            <v xml:space="preserve"> </v>
          </cell>
          <cell r="AX209" t="str">
            <v xml:space="preserve"> </v>
          </cell>
          <cell r="AY209" t="str">
            <v xml:space="preserve"> </v>
          </cell>
          <cell r="AZ209" t="str">
            <v xml:space="preserve"> </v>
          </cell>
          <cell r="BA209" t="str">
            <v xml:space="preserve"> </v>
          </cell>
          <cell r="BC209" t="str">
            <v xml:space="preserve"> </v>
          </cell>
          <cell r="BD209" t="str">
            <v xml:space="preserve"> </v>
          </cell>
          <cell r="BE209" t="str">
            <v xml:space="preserve"> </v>
          </cell>
          <cell r="BF209" t="str">
            <v xml:space="preserve"> </v>
          </cell>
          <cell r="BG209" t="str">
            <v xml:space="preserve"> 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>
            <v>60</v>
          </cell>
          <cell r="R210">
            <v>1</v>
          </cell>
          <cell r="S210">
            <v>0</v>
          </cell>
          <cell r="T210">
            <v>0</v>
          </cell>
          <cell r="U210">
            <v>0</v>
          </cell>
          <cell r="V210" t="str">
            <v xml:space="preserve"> </v>
          </cell>
          <cell r="W210" t="str">
            <v xml:space="preserve"> </v>
          </cell>
          <cell r="X210" t="str">
            <v xml:space="preserve"> </v>
          </cell>
          <cell r="Y210" t="str">
            <v xml:space="preserve"> </v>
          </cell>
          <cell r="Z210">
            <v>0</v>
          </cell>
          <cell r="AA210" t="str">
            <v xml:space="preserve"> </v>
          </cell>
          <cell r="AB210" t="str">
            <v xml:space="preserve"> </v>
          </cell>
          <cell r="AC210" t="str">
            <v xml:space="preserve"> </v>
          </cell>
          <cell r="AD210" t="str">
            <v xml:space="preserve"> </v>
          </cell>
          <cell r="AE210">
            <v>0</v>
          </cell>
          <cell r="AF210" t="str">
            <v xml:space="preserve"> </v>
          </cell>
          <cell r="AG210" t="str">
            <v xml:space="preserve"> </v>
          </cell>
          <cell r="AH210" t="str">
            <v xml:space="preserve"> </v>
          </cell>
          <cell r="AI210" t="str">
            <v xml:space="preserve"> </v>
          </cell>
          <cell r="AK210" t="str">
            <v xml:space="preserve"> </v>
          </cell>
          <cell r="AL210" t="str">
            <v xml:space="preserve"> </v>
          </cell>
          <cell r="AM210" t="str">
            <v xml:space="preserve"> </v>
          </cell>
          <cell r="AN210" t="str">
            <v xml:space="preserve"> </v>
          </cell>
          <cell r="AQ210" t="str">
            <v xml:space="preserve"> </v>
          </cell>
          <cell r="AR210" t="str">
            <v xml:space="preserve"> </v>
          </cell>
          <cell r="AS210" t="str">
            <v xml:space="preserve"> </v>
          </cell>
          <cell r="AT210" t="str">
            <v xml:space="preserve"> </v>
          </cell>
          <cell r="AW210" t="str">
            <v xml:space="preserve"> </v>
          </cell>
          <cell r="AX210" t="str">
            <v xml:space="preserve"> </v>
          </cell>
          <cell r="AY210" t="str">
            <v xml:space="preserve"> </v>
          </cell>
          <cell r="AZ210" t="str">
            <v xml:space="preserve"> </v>
          </cell>
          <cell r="BC210" t="str">
            <v xml:space="preserve"> </v>
          </cell>
          <cell r="BD210" t="str">
            <v xml:space="preserve"> </v>
          </cell>
          <cell r="BE210" t="str">
            <v xml:space="preserve"> </v>
          </cell>
          <cell r="BF210" t="str">
            <v xml:space="preserve"> </v>
          </cell>
        </row>
        <row r="211">
          <cell r="B211">
            <v>446</v>
          </cell>
          <cell r="C211">
            <v>455</v>
          </cell>
          <cell r="D211">
            <v>475</v>
          </cell>
          <cell r="E211">
            <v>512</v>
          </cell>
          <cell r="F211">
            <v>512</v>
          </cell>
          <cell r="G211">
            <v>502</v>
          </cell>
          <cell r="H211">
            <v>492</v>
          </cell>
          <cell r="I211">
            <v>596</v>
          </cell>
          <cell r="J211">
            <v>629</v>
          </cell>
          <cell r="K211">
            <v>629</v>
          </cell>
          <cell r="L211">
            <v>662</v>
          </cell>
          <cell r="M211">
            <v>696</v>
          </cell>
          <cell r="N211">
            <v>667</v>
          </cell>
          <cell r="O211">
            <v>611</v>
          </cell>
          <cell r="P211">
            <v>611</v>
          </cell>
          <cell r="Q211">
            <v>679</v>
          </cell>
          <cell r="R211">
            <v>658</v>
          </cell>
          <cell r="S211">
            <v>693</v>
          </cell>
          <cell r="T211">
            <v>614</v>
          </cell>
          <cell r="U211">
            <v>614</v>
          </cell>
          <cell r="V211">
            <v>700</v>
          </cell>
          <cell r="W211">
            <v>649</v>
          </cell>
          <cell r="X211">
            <v>681</v>
          </cell>
          <cell r="Y211">
            <v>662</v>
          </cell>
          <cell r="Z211">
            <v>662</v>
          </cell>
          <cell r="AA211">
            <v>663</v>
          </cell>
          <cell r="AB211">
            <v>655</v>
          </cell>
          <cell r="AC211">
            <v>655</v>
          </cell>
          <cell r="AD211">
            <v>640</v>
          </cell>
          <cell r="AE211">
            <v>640</v>
          </cell>
          <cell r="AF211">
            <v>660</v>
          </cell>
          <cell r="AG211">
            <v>625</v>
          </cell>
          <cell r="AH211">
            <v>691</v>
          </cell>
          <cell r="AI211">
            <v>631</v>
          </cell>
          <cell r="AJ211">
            <v>631</v>
          </cell>
          <cell r="AK211">
            <v>604</v>
          </cell>
          <cell r="AL211">
            <v>610</v>
          </cell>
          <cell r="AM211">
            <v>624</v>
          </cell>
          <cell r="AN211">
            <v>615</v>
          </cell>
          <cell r="AO211">
            <v>615</v>
          </cell>
          <cell r="AP211">
            <v>-2.5356576862123614E-2</v>
          </cell>
          <cell r="AQ211">
            <v>598</v>
          </cell>
          <cell r="AR211">
            <v>675</v>
          </cell>
          <cell r="AS211">
            <v>663</v>
          </cell>
          <cell r="AT211">
            <v>668</v>
          </cell>
          <cell r="AU211">
            <v>668</v>
          </cell>
          <cell r="AV211">
            <v>8.6178861788617889E-2</v>
          </cell>
          <cell r="AW211">
            <v>674</v>
          </cell>
          <cell r="AX211">
            <v>669</v>
          </cell>
          <cell r="AY211">
            <v>664</v>
          </cell>
          <cell r="AZ211">
            <v>659</v>
          </cell>
          <cell r="BA211">
            <v>659</v>
          </cell>
          <cell r="BB211">
            <v>-1.3473053892215569E-2</v>
          </cell>
          <cell r="BC211">
            <v>654</v>
          </cell>
          <cell r="BD211">
            <v>649</v>
          </cell>
          <cell r="BE211">
            <v>644</v>
          </cell>
          <cell r="BF211">
            <v>639</v>
          </cell>
          <cell r="BG211">
            <v>639</v>
          </cell>
          <cell r="BH211">
            <v>-3.0349013657056147E-2</v>
          </cell>
        </row>
        <row r="212">
          <cell r="B212">
            <v>200</v>
          </cell>
          <cell r="C212">
            <v>271</v>
          </cell>
          <cell r="D212">
            <v>196</v>
          </cell>
          <cell r="E212">
            <v>212</v>
          </cell>
          <cell r="F212">
            <v>212</v>
          </cell>
          <cell r="G212">
            <v>224</v>
          </cell>
          <cell r="H212">
            <v>275</v>
          </cell>
          <cell r="I212">
            <v>237</v>
          </cell>
          <cell r="J212">
            <v>227</v>
          </cell>
          <cell r="K212">
            <v>227</v>
          </cell>
          <cell r="L212">
            <v>173</v>
          </cell>
          <cell r="M212">
            <v>234</v>
          </cell>
          <cell r="N212">
            <v>207</v>
          </cell>
          <cell r="O212">
            <v>192</v>
          </cell>
          <cell r="P212">
            <v>192</v>
          </cell>
          <cell r="Q212">
            <v>206</v>
          </cell>
          <cell r="R212">
            <v>241</v>
          </cell>
          <cell r="S212">
            <v>200</v>
          </cell>
          <cell r="T212">
            <v>192</v>
          </cell>
          <cell r="U212">
            <v>192</v>
          </cell>
          <cell r="V212">
            <v>173</v>
          </cell>
          <cell r="W212">
            <v>256</v>
          </cell>
          <cell r="X212">
            <v>226</v>
          </cell>
          <cell r="Y212">
            <v>209</v>
          </cell>
          <cell r="Z212">
            <v>209</v>
          </cell>
          <cell r="AA212">
            <v>203</v>
          </cell>
          <cell r="AB212">
            <v>286</v>
          </cell>
          <cell r="AC212">
            <v>205</v>
          </cell>
          <cell r="AD212">
            <v>202</v>
          </cell>
          <cell r="AE212">
            <v>202</v>
          </cell>
          <cell r="AF212">
            <v>191</v>
          </cell>
          <cell r="AG212">
            <v>242</v>
          </cell>
          <cell r="AH212">
            <v>231</v>
          </cell>
          <cell r="AI212">
            <v>215</v>
          </cell>
          <cell r="AJ212">
            <v>215</v>
          </cell>
          <cell r="AK212">
            <v>213</v>
          </cell>
          <cell r="AL212">
            <v>291</v>
          </cell>
          <cell r="AM212">
            <v>288</v>
          </cell>
          <cell r="AN212">
            <v>270</v>
          </cell>
          <cell r="AO212">
            <v>270</v>
          </cell>
          <cell r="AP212">
            <v>0.2558139534883721</v>
          </cell>
          <cell r="AQ212">
            <v>308</v>
          </cell>
          <cell r="AR212">
            <v>423</v>
          </cell>
          <cell r="AS212">
            <v>399</v>
          </cell>
          <cell r="AT212">
            <v>400</v>
          </cell>
          <cell r="AU212">
            <v>400</v>
          </cell>
          <cell r="AV212">
            <v>0.48148148148148145</v>
          </cell>
          <cell r="AW212">
            <v>422</v>
          </cell>
          <cell r="AX212">
            <v>472</v>
          </cell>
          <cell r="AY212">
            <v>432</v>
          </cell>
          <cell r="AZ212">
            <v>432</v>
          </cell>
          <cell r="BA212">
            <v>432</v>
          </cell>
          <cell r="BB212">
            <v>0.08</v>
          </cell>
          <cell r="BC212">
            <v>427</v>
          </cell>
          <cell r="BD212">
            <v>477</v>
          </cell>
          <cell r="BE212">
            <v>437</v>
          </cell>
          <cell r="BF212">
            <v>437</v>
          </cell>
          <cell r="BG212">
            <v>437</v>
          </cell>
          <cell r="BH212">
            <v>1.1574074074074073E-2</v>
          </cell>
        </row>
        <row r="213">
          <cell r="B213">
            <v>28</v>
          </cell>
          <cell r="C213">
            <v>31</v>
          </cell>
          <cell r="D213">
            <v>31</v>
          </cell>
          <cell r="E213">
            <v>36</v>
          </cell>
          <cell r="F213">
            <v>36</v>
          </cell>
          <cell r="G213">
            <v>38</v>
          </cell>
          <cell r="H213">
            <v>37</v>
          </cell>
          <cell r="I213">
            <v>38</v>
          </cell>
          <cell r="J213">
            <v>34</v>
          </cell>
          <cell r="K213">
            <v>34</v>
          </cell>
          <cell r="L213">
            <v>50</v>
          </cell>
          <cell r="M213">
            <v>47</v>
          </cell>
          <cell r="N213">
            <v>46</v>
          </cell>
          <cell r="O213">
            <v>47</v>
          </cell>
          <cell r="P213">
            <v>47</v>
          </cell>
          <cell r="Q213">
            <v>46</v>
          </cell>
          <cell r="R213">
            <v>45</v>
          </cell>
          <cell r="S213">
            <v>46</v>
          </cell>
          <cell r="T213">
            <v>45</v>
          </cell>
          <cell r="U213">
            <v>45</v>
          </cell>
          <cell r="V213">
            <v>45</v>
          </cell>
          <cell r="W213">
            <v>116</v>
          </cell>
          <cell r="X213">
            <v>122</v>
          </cell>
          <cell r="Y213">
            <v>136</v>
          </cell>
          <cell r="Z213">
            <v>136</v>
          </cell>
          <cell r="AA213">
            <v>137</v>
          </cell>
          <cell r="AB213">
            <v>68</v>
          </cell>
          <cell r="AC213">
            <v>67</v>
          </cell>
          <cell r="AD213">
            <v>55</v>
          </cell>
          <cell r="AE213">
            <v>55</v>
          </cell>
          <cell r="AF213">
            <v>58</v>
          </cell>
          <cell r="AG213">
            <v>187</v>
          </cell>
          <cell r="AH213">
            <v>162</v>
          </cell>
          <cell r="AI213">
            <v>710</v>
          </cell>
          <cell r="AJ213">
            <v>710</v>
          </cell>
          <cell r="AK213">
            <v>712</v>
          </cell>
          <cell r="AL213">
            <v>603</v>
          </cell>
          <cell r="AM213">
            <v>603</v>
          </cell>
          <cell r="AN213">
            <v>226</v>
          </cell>
          <cell r="AO213">
            <v>226</v>
          </cell>
          <cell r="AP213">
            <v>-0.6816901408450704</v>
          </cell>
          <cell r="AQ213">
            <v>229</v>
          </cell>
          <cell r="AR213">
            <v>102</v>
          </cell>
          <cell r="AS213">
            <v>73</v>
          </cell>
          <cell r="AT213">
            <v>71</v>
          </cell>
          <cell r="AU213">
            <v>71</v>
          </cell>
          <cell r="AV213">
            <v>-0.68584070796460173</v>
          </cell>
          <cell r="AW213">
            <v>74</v>
          </cell>
          <cell r="AX213">
            <v>75</v>
          </cell>
          <cell r="AY213">
            <v>75</v>
          </cell>
          <cell r="AZ213">
            <v>75</v>
          </cell>
          <cell r="BA213">
            <v>75</v>
          </cell>
          <cell r="BB213">
            <v>5.6338028169014086E-2</v>
          </cell>
          <cell r="BC213">
            <v>75</v>
          </cell>
          <cell r="BD213">
            <v>75</v>
          </cell>
          <cell r="BE213">
            <v>75</v>
          </cell>
          <cell r="BF213">
            <v>75</v>
          </cell>
          <cell r="BG213">
            <v>75</v>
          </cell>
          <cell r="BH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 t="e">
            <v>#DIV/0!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 t="e">
            <v>#DIV/0!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 t="e">
            <v>#DIV/0!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 t="e">
            <v>#DIV/0!</v>
          </cell>
        </row>
        <row r="215">
          <cell r="B215">
            <v>674</v>
          </cell>
          <cell r="C215">
            <v>757</v>
          </cell>
          <cell r="D215">
            <v>702</v>
          </cell>
          <cell r="E215">
            <v>760</v>
          </cell>
          <cell r="F215">
            <v>760</v>
          </cell>
          <cell r="G215">
            <v>764</v>
          </cell>
          <cell r="H215">
            <v>804</v>
          </cell>
          <cell r="I215">
            <v>871</v>
          </cell>
          <cell r="J215">
            <v>890</v>
          </cell>
          <cell r="K215">
            <v>890</v>
          </cell>
          <cell r="L215">
            <v>885</v>
          </cell>
          <cell r="M215">
            <v>977</v>
          </cell>
          <cell r="N215">
            <v>920</v>
          </cell>
          <cell r="O215">
            <v>850</v>
          </cell>
          <cell r="P215">
            <v>850</v>
          </cell>
          <cell r="Q215">
            <v>991</v>
          </cell>
          <cell r="R215">
            <v>945</v>
          </cell>
          <cell r="S215">
            <v>939</v>
          </cell>
          <cell r="T215">
            <v>851</v>
          </cell>
          <cell r="U215">
            <v>851</v>
          </cell>
          <cell r="V215">
            <v>918</v>
          </cell>
          <cell r="W215">
            <v>1021</v>
          </cell>
          <cell r="X215">
            <v>1029</v>
          </cell>
          <cell r="Y215">
            <v>1007</v>
          </cell>
          <cell r="Z215">
            <v>1007</v>
          </cell>
          <cell r="AA215">
            <v>1003</v>
          </cell>
          <cell r="AB215">
            <v>1009</v>
          </cell>
          <cell r="AC215">
            <v>927</v>
          </cell>
          <cell r="AD215">
            <v>897</v>
          </cell>
          <cell r="AE215">
            <v>897</v>
          </cell>
          <cell r="AF215">
            <v>909</v>
          </cell>
          <cell r="AG215">
            <v>1054</v>
          </cell>
          <cell r="AH215">
            <v>1084</v>
          </cell>
          <cell r="AI215">
            <v>1556</v>
          </cell>
          <cell r="AJ215">
            <v>1556</v>
          </cell>
          <cell r="AK215">
            <v>1529</v>
          </cell>
          <cell r="AL215">
            <v>1504</v>
          </cell>
          <cell r="AM215">
            <v>1515</v>
          </cell>
          <cell r="AN215">
            <v>1111</v>
          </cell>
          <cell r="AO215">
            <v>1111</v>
          </cell>
          <cell r="AP215">
            <v>-0.28598971722365041</v>
          </cell>
          <cell r="AQ215">
            <v>1135</v>
          </cell>
          <cell r="AR215">
            <v>1200</v>
          </cell>
          <cell r="AS215">
            <v>1135</v>
          </cell>
          <cell r="AT215">
            <v>1139</v>
          </cell>
          <cell r="AU215">
            <v>1139</v>
          </cell>
          <cell r="AV215">
            <v>2.5202520252025202E-2</v>
          </cell>
          <cell r="AW215">
            <v>1170</v>
          </cell>
          <cell r="AX215">
            <v>1216</v>
          </cell>
          <cell r="AY215">
            <v>1171</v>
          </cell>
          <cell r="AZ215">
            <v>1166</v>
          </cell>
          <cell r="BA215">
            <v>1166</v>
          </cell>
          <cell r="BB215">
            <v>2.3705004389815629E-2</v>
          </cell>
          <cell r="BC215">
            <v>1156</v>
          </cell>
          <cell r="BD215">
            <v>1201</v>
          </cell>
          <cell r="BE215">
            <v>1156</v>
          </cell>
          <cell r="BF215">
            <v>1151</v>
          </cell>
          <cell r="BG215">
            <v>1151</v>
          </cell>
          <cell r="BH215">
            <v>-1.2864493996569469E-2</v>
          </cell>
        </row>
        <row r="216">
          <cell r="B216" t="str">
            <v xml:space="preserve"> </v>
          </cell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  <cell r="N216" t="str">
            <v xml:space="preserve"> </v>
          </cell>
          <cell r="O216" t="str">
            <v xml:space="preserve"> </v>
          </cell>
          <cell r="P216" t="str">
            <v xml:space="preserve"> </v>
          </cell>
          <cell r="Q216" t="str">
            <v xml:space="preserve"> </v>
          </cell>
          <cell r="R216" t="str">
            <v xml:space="preserve"> </v>
          </cell>
          <cell r="S216" t="str">
            <v xml:space="preserve"> </v>
          </cell>
          <cell r="T216" t="str">
            <v xml:space="preserve"> </v>
          </cell>
          <cell r="U216" t="str">
            <v xml:space="preserve"> </v>
          </cell>
          <cell r="V216" t="str">
            <v xml:space="preserve"> </v>
          </cell>
          <cell r="W216" t="str">
            <v xml:space="preserve"> </v>
          </cell>
          <cell r="X216" t="str">
            <v xml:space="preserve"> 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 t="str">
            <v xml:space="preserve"> </v>
          </cell>
          <cell r="AC216" t="str">
            <v xml:space="preserve"> 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  <cell r="AG216" t="str">
            <v xml:space="preserve"> </v>
          </cell>
          <cell r="AH216" t="str">
            <v xml:space="preserve"> </v>
          </cell>
          <cell r="AI216" t="str">
            <v xml:space="preserve"> </v>
          </cell>
          <cell r="AJ216" t="str">
            <v xml:space="preserve"> </v>
          </cell>
          <cell r="AO216" t="str">
            <v xml:space="preserve"> </v>
          </cell>
          <cell r="AU216" t="str">
            <v xml:space="preserve"> </v>
          </cell>
          <cell r="BA216" t="str">
            <v xml:space="preserve"> </v>
          </cell>
          <cell r="BG216" t="str">
            <v xml:space="preserve"> </v>
          </cell>
        </row>
        <row r="217">
          <cell r="B217">
            <v>1026</v>
          </cell>
          <cell r="C217">
            <v>981</v>
          </cell>
          <cell r="D217">
            <v>1004</v>
          </cell>
          <cell r="E217">
            <v>937</v>
          </cell>
          <cell r="F217">
            <v>937</v>
          </cell>
          <cell r="G217">
            <v>957</v>
          </cell>
          <cell r="H217">
            <v>974</v>
          </cell>
          <cell r="I217">
            <v>1337</v>
          </cell>
          <cell r="J217">
            <v>1350</v>
          </cell>
          <cell r="K217">
            <v>1350</v>
          </cell>
          <cell r="L217">
            <v>1727</v>
          </cell>
          <cell r="M217">
            <v>1754</v>
          </cell>
          <cell r="N217">
            <v>1912</v>
          </cell>
          <cell r="O217">
            <v>2136</v>
          </cell>
          <cell r="P217">
            <v>2136</v>
          </cell>
          <cell r="Q217">
            <v>2260</v>
          </cell>
          <cell r="R217">
            <v>2365</v>
          </cell>
          <cell r="S217">
            <v>2455</v>
          </cell>
          <cell r="T217">
            <v>2447</v>
          </cell>
          <cell r="U217">
            <v>2447</v>
          </cell>
          <cell r="V217">
            <v>2418</v>
          </cell>
          <cell r="W217">
            <v>2339</v>
          </cell>
          <cell r="X217">
            <v>2514</v>
          </cell>
          <cell r="Y217">
            <v>2504</v>
          </cell>
          <cell r="Z217">
            <v>2504</v>
          </cell>
          <cell r="AA217">
            <v>2469</v>
          </cell>
          <cell r="AB217">
            <v>2497</v>
          </cell>
          <cell r="AC217">
            <v>2422</v>
          </cell>
          <cell r="AD217">
            <v>2409</v>
          </cell>
          <cell r="AE217">
            <v>2409</v>
          </cell>
          <cell r="AF217">
            <v>2464</v>
          </cell>
          <cell r="AG217">
            <v>2281</v>
          </cell>
          <cell r="AH217">
            <v>2172</v>
          </cell>
          <cell r="AI217">
            <v>1637</v>
          </cell>
          <cell r="AJ217">
            <v>1637</v>
          </cell>
          <cell r="AK217">
            <v>1776</v>
          </cell>
          <cell r="AL217">
            <v>1832</v>
          </cell>
          <cell r="AM217">
            <v>1800</v>
          </cell>
          <cell r="AN217">
            <v>1852</v>
          </cell>
          <cell r="AO217">
            <v>1852</v>
          </cell>
          <cell r="AP217">
            <v>0.13133781307269396</v>
          </cell>
          <cell r="AQ217">
            <v>1655</v>
          </cell>
          <cell r="AR217">
            <v>1783</v>
          </cell>
          <cell r="AS217">
            <v>1756</v>
          </cell>
          <cell r="AT217">
            <v>1759</v>
          </cell>
          <cell r="AU217">
            <v>1759</v>
          </cell>
          <cell r="AV217">
            <v>-5.0215982721382287E-2</v>
          </cell>
          <cell r="AW217">
            <v>1879</v>
          </cell>
          <cell r="AX217">
            <v>1859.75</v>
          </cell>
          <cell r="AY217">
            <v>1690.5</v>
          </cell>
          <cell r="AZ217">
            <v>1621.25</v>
          </cell>
          <cell r="BA217">
            <v>1621.25</v>
          </cell>
          <cell r="BB217">
            <v>-7.8311540648095507E-2</v>
          </cell>
          <cell r="BC217">
            <v>1601.25</v>
          </cell>
          <cell r="BD217">
            <v>1431.25</v>
          </cell>
          <cell r="BE217">
            <v>1161.25</v>
          </cell>
          <cell r="BF217">
            <v>941.25</v>
          </cell>
          <cell r="BG217">
            <v>941.25</v>
          </cell>
          <cell r="BH217">
            <v>-0.41942945258288356</v>
          </cell>
        </row>
        <row r="218">
          <cell r="AG218">
            <v>250</v>
          </cell>
          <cell r="AH218">
            <v>250</v>
          </cell>
          <cell r="AI218">
            <v>250</v>
          </cell>
          <cell r="AJ218">
            <v>250</v>
          </cell>
          <cell r="AK218">
            <v>250</v>
          </cell>
          <cell r="AL218">
            <v>250</v>
          </cell>
          <cell r="AM218">
            <v>250</v>
          </cell>
          <cell r="AN218">
            <v>250</v>
          </cell>
          <cell r="AO218">
            <v>250</v>
          </cell>
          <cell r="AQ218">
            <v>250</v>
          </cell>
          <cell r="AR218">
            <v>250</v>
          </cell>
          <cell r="AS218">
            <v>250</v>
          </cell>
          <cell r="AT218">
            <v>250</v>
          </cell>
          <cell r="AU218">
            <v>250</v>
          </cell>
          <cell r="AW218">
            <v>250</v>
          </cell>
        </row>
        <row r="219">
          <cell r="B219">
            <v>51</v>
          </cell>
          <cell r="C219">
            <v>50</v>
          </cell>
          <cell r="D219">
            <v>49</v>
          </cell>
          <cell r="E219">
            <v>62</v>
          </cell>
          <cell r="F219">
            <v>62</v>
          </cell>
          <cell r="G219">
            <v>75</v>
          </cell>
          <cell r="H219">
            <v>83</v>
          </cell>
          <cell r="I219">
            <v>86</v>
          </cell>
          <cell r="J219">
            <v>89</v>
          </cell>
          <cell r="K219">
            <v>89</v>
          </cell>
          <cell r="L219">
            <v>79</v>
          </cell>
          <cell r="M219">
            <v>68</v>
          </cell>
          <cell r="N219">
            <v>64</v>
          </cell>
          <cell r="O219">
            <v>75</v>
          </cell>
          <cell r="P219">
            <v>75</v>
          </cell>
          <cell r="Q219">
            <v>76</v>
          </cell>
          <cell r="R219">
            <v>84</v>
          </cell>
          <cell r="S219">
            <v>84</v>
          </cell>
          <cell r="T219">
            <v>71</v>
          </cell>
          <cell r="U219">
            <v>71</v>
          </cell>
          <cell r="V219">
            <v>79</v>
          </cell>
          <cell r="W219">
            <v>81</v>
          </cell>
          <cell r="X219">
            <v>82</v>
          </cell>
          <cell r="Y219">
            <v>82</v>
          </cell>
          <cell r="Z219">
            <v>82</v>
          </cell>
          <cell r="AA219">
            <v>96</v>
          </cell>
          <cell r="AB219">
            <v>96</v>
          </cell>
          <cell r="AC219">
            <v>92</v>
          </cell>
          <cell r="AD219">
            <v>85</v>
          </cell>
          <cell r="AE219">
            <v>85</v>
          </cell>
          <cell r="AF219">
            <v>88</v>
          </cell>
          <cell r="AG219">
            <v>92</v>
          </cell>
          <cell r="AH219">
            <v>83</v>
          </cell>
          <cell r="AI219">
            <v>76</v>
          </cell>
          <cell r="AJ219">
            <v>76</v>
          </cell>
          <cell r="AK219">
            <v>79</v>
          </cell>
          <cell r="AL219">
            <v>82</v>
          </cell>
          <cell r="AM219">
            <v>87</v>
          </cell>
          <cell r="AN219">
            <v>122</v>
          </cell>
          <cell r="AO219">
            <v>122</v>
          </cell>
          <cell r="AP219">
            <v>0.60526315789473684</v>
          </cell>
          <cell r="AQ219">
            <v>130</v>
          </cell>
          <cell r="AR219">
            <v>137</v>
          </cell>
          <cell r="AS219">
            <v>141</v>
          </cell>
          <cell r="AT219">
            <v>218</v>
          </cell>
          <cell r="AU219">
            <v>218</v>
          </cell>
          <cell r="AV219">
            <v>0.78688524590163933</v>
          </cell>
          <cell r="AW219">
            <v>227</v>
          </cell>
          <cell r="AX219">
            <v>227</v>
          </cell>
          <cell r="AY219">
            <v>227</v>
          </cell>
          <cell r="AZ219">
            <v>227</v>
          </cell>
          <cell r="BA219">
            <v>227</v>
          </cell>
          <cell r="BB219">
            <v>4.1284403669724773E-2</v>
          </cell>
          <cell r="BC219">
            <v>227</v>
          </cell>
          <cell r="BD219">
            <v>227</v>
          </cell>
          <cell r="BE219">
            <v>227</v>
          </cell>
          <cell r="BF219">
            <v>227</v>
          </cell>
          <cell r="BG219">
            <v>227</v>
          </cell>
          <cell r="BH219">
            <v>0</v>
          </cell>
        </row>
        <row r="220">
          <cell r="B220">
            <v>391</v>
          </cell>
          <cell r="C220">
            <v>398</v>
          </cell>
          <cell r="D220">
            <v>429</v>
          </cell>
          <cell r="E220">
            <v>457</v>
          </cell>
          <cell r="F220">
            <v>457</v>
          </cell>
          <cell r="G220">
            <v>450</v>
          </cell>
          <cell r="H220">
            <v>453</v>
          </cell>
          <cell r="I220">
            <v>478</v>
          </cell>
          <cell r="J220">
            <v>418</v>
          </cell>
          <cell r="K220">
            <v>418</v>
          </cell>
          <cell r="L220">
            <v>355</v>
          </cell>
          <cell r="M220">
            <v>338</v>
          </cell>
          <cell r="N220">
            <v>332</v>
          </cell>
          <cell r="O220">
            <v>251</v>
          </cell>
          <cell r="P220">
            <v>251</v>
          </cell>
          <cell r="Q220">
            <v>233</v>
          </cell>
          <cell r="R220">
            <v>253</v>
          </cell>
          <cell r="S220">
            <v>256</v>
          </cell>
          <cell r="T220">
            <v>235</v>
          </cell>
          <cell r="U220">
            <v>235</v>
          </cell>
          <cell r="V220">
            <v>256</v>
          </cell>
          <cell r="W220">
            <v>299</v>
          </cell>
          <cell r="X220">
            <v>288</v>
          </cell>
          <cell r="Y220">
            <v>277</v>
          </cell>
          <cell r="Z220">
            <v>277</v>
          </cell>
          <cell r="AA220">
            <v>282</v>
          </cell>
          <cell r="AB220">
            <v>277</v>
          </cell>
          <cell r="AC220">
            <v>275</v>
          </cell>
          <cell r="AD220">
            <v>306</v>
          </cell>
          <cell r="AE220">
            <v>306</v>
          </cell>
          <cell r="AF220">
            <v>301</v>
          </cell>
          <cell r="AG220">
            <v>300</v>
          </cell>
          <cell r="AH220">
            <v>294</v>
          </cell>
          <cell r="AI220">
            <v>292</v>
          </cell>
          <cell r="AJ220">
            <v>292</v>
          </cell>
          <cell r="AK220">
            <v>303</v>
          </cell>
          <cell r="AL220">
            <v>273</v>
          </cell>
          <cell r="AM220">
            <v>304</v>
          </cell>
          <cell r="AN220">
            <v>321</v>
          </cell>
          <cell r="AO220">
            <v>321</v>
          </cell>
          <cell r="AP220">
            <v>9.9315068493150679E-2</v>
          </cell>
          <cell r="AQ220">
            <v>364</v>
          </cell>
          <cell r="AR220">
            <v>413</v>
          </cell>
          <cell r="AS220">
            <v>555</v>
          </cell>
          <cell r="AT220">
            <v>460</v>
          </cell>
          <cell r="AU220">
            <v>460</v>
          </cell>
          <cell r="AV220">
            <v>0.43302180685358255</v>
          </cell>
          <cell r="AW220">
            <v>466</v>
          </cell>
          <cell r="AX220">
            <v>524.55603509450907</v>
          </cell>
          <cell r="AY220">
            <v>636.51984933595668</v>
          </cell>
          <cell r="AZ220">
            <v>657.30126570983157</v>
          </cell>
          <cell r="BA220">
            <v>657.30126570983157</v>
          </cell>
          <cell r="BB220">
            <v>0.42891579502137295</v>
          </cell>
          <cell r="BC220">
            <v>663.24471154818843</v>
          </cell>
          <cell r="BD220">
            <v>741.14009546516638</v>
          </cell>
          <cell r="BE220">
            <v>877.02337180139875</v>
          </cell>
          <cell r="BF220">
            <v>918.91643483784958</v>
          </cell>
          <cell r="BG220">
            <v>918.91643483784958</v>
          </cell>
          <cell r="BH220">
            <v>0.39801409608651073</v>
          </cell>
        </row>
        <row r="221">
          <cell r="B221">
            <v>9</v>
          </cell>
          <cell r="C221">
            <v>9</v>
          </cell>
          <cell r="D221">
            <v>9</v>
          </cell>
          <cell r="E221">
            <v>9</v>
          </cell>
          <cell r="F221">
            <v>9</v>
          </cell>
          <cell r="G221">
            <v>9</v>
          </cell>
          <cell r="H221">
            <v>10</v>
          </cell>
          <cell r="I221">
            <v>10</v>
          </cell>
          <cell r="J221">
            <v>10</v>
          </cell>
          <cell r="K221">
            <v>10</v>
          </cell>
          <cell r="L221">
            <v>10</v>
          </cell>
          <cell r="M221">
            <v>11</v>
          </cell>
          <cell r="N221">
            <v>10</v>
          </cell>
          <cell r="O221">
            <v>5</v>
          </cell>
          <cell r="P221">
            <v>5</v>
          </cell>
          <cell r="Q221">
            <v>4</v>
          </cell>
          <cell r="R221">
            <v>5</v>
          </cell>
          <cell r="S221">
            <v>6</v>
          </cell>
          <cell r="T221">
            <v>7</v>
          </cell>
          <cell r="U221">
            <v>7</v>
          </cell>
          <cell r="V221">
            <v>6</v>
          </cell>
          <cell r="W221">
            <v>8</v>
          </cell>
          <cell r="X221">
            <v>8</v>
          </cell>
          <cell r="Y221">
            <v>8</v>
          </cell>
          <cell r="Z221">
            <v>8</v>
          </cell>
          <cell r="AA221">
            <v>8</v>
          </cell>
          <cell r="AB221">
            <v>9</v>
          </cell>
          <cell r="AC221">
            <v>10</v>
          </cell>
          <cell r="AD221">
            <v>4</v>
          </cell>
          <cell r="AE221">
            <v>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 t="e">
            <v>#DIV/0!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 t="e">
            <v>#DIV/0!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 t="e">
            <v>#DIV/0!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 t="e">
            <v>#DIV/0!</v>
          </cell>
        </row>
        <row r="222">
          <cell r="B222">
            <v>336</v>
          </cell>
          <cell r="C222">
            <v>336</v>
          </cell>
          <cell r="D222">
            <v>336</v>
          </cell>
          <cell r="E222">
            <v>834</v>
          </cell>
          <cell r="F222">
            <v>834</v>
          </cell>
          <cell r="G222">
            <v>834</v>
          </cell>
          <cell r="H222">
            <v>834</v>
          </cell>
          <cell r="I222">
            <v>834</v>
          </cell>
          <cell r="J222">
            <v>834</v>
          </cell>
          <cell r="K222">
            <v>834</v>
          </cell>
          <cell r="L222">
            <v>834</v>
          </cell>
          <cell r="M222">
            <v>834</v>
          </cell>
          <cell r="N222">
            <v>834</v>
          </cell>
          <cell r="O222">
            <v>834</v>
          </cell>
          <cell r="P222">
            <v>834</v>
          </cell>
          <cell r="Q222">
            <v>834</v>
          </cell>
          <cell r="R222">
            <v>834</v>
          </cell>
          <cell r="S222">
            <v>883</v>
          </cell>
          <cell r="T222">
            <v>883</v>
          </cell>
          <cell r="U222">
            <v>883</v>
          </cell>
          <cell r="V222">
            <v>883</v>
          </cell>
          <cell r="W222">
            <v>931</v>
          </cell>
          <cell r="X222">
            <v>931</v>
          </cell>
          <cell r="Y222">
            <v>931</v>
          </cell>
          <cell r="Z222">
            <v>931</v>
          </cell>
          <cell r="AA222">
            <v>931</v>
          </cell>
          <cell r="AB222">
            <v>931</v>
          </cell>
          <cell r="AC222">
            <v>931</v>
          </cell>
          <cell r="AD222">
            <v>931</v>
          </cell>
          <cell r="AE222">
            <v>931</v>
          </cell>
          <cell r="AF222">
            <v>931</v>
          </cell>
          <cell r="AG222">
            <v>931</v>
          </cell>
          <cell r="AH222">
            <v>931</v>
          </cell>
          <cell r="AI222">
            <v>931</v>
          </cell>
          <cell r="AJ222">
            <v>931</v>
          </cell>
          <cell r="AK222">
            <v>931</v>
          </cell>
          <cell r="AL222">
            <v>931</v>
          </cell>
          <cell r="AM222">
            <v>931</v>
          </cell>
          <cell r="AN222">
            <v>931</v>
          </cell>
          <cell r="AO222">
            <v>931</v>
          </cell>
          <cell r="AP222">
            <v>0</v>
          </cell>
          <cell r="AQ222">
            <v>931</v>
          </cell>
          <cell r="AR222">
            <v>931</v>
          </cell>
          <cell r="AS222">
            <v>931</v>
          </cell>
          <cell r="AT222">
            <v>931</v>
          </cell>
          <cell r="AU222">
            <v>931</v>
          </cell>
          <cell r="AV222">
            <v>0</v>
          </cell>
          <cell r="AW222">
            <v>931</v>
          </cell>
          <cell r="AX222">
            <v>931</v>
          </cell>
          <cell r="AY222">
            <v>931</v>
          </cell>
          <cell r="AZ222">
            <v>931</v>
          </cell>
          <cell r="BA222">
            <v>931</v>
          </cell>
          <cell r="BB222">
            <v>0</v>
          </cell>
          <cell r="BC222">
            <v>931</v>
          </cell>
          <cell r="BD222">
            <v>931</v>
          </cell>
          <cell r="BE222">
            <v>931</v>
          </cell>
          <cell r="BF222">
            <v>931</v>
          </cell>
          <cell r="BG222">
            <v>931</v>
          </cell>
          <cell r="BH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 t="e">
            <v>#DIV/0!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 t="e">
            <v>#DIV/0!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 t="e">
            <v>#DIV/0!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 t="e">
            <v>#DIV/0!</v>
          </cell>
        </row>
        <row r="224">
          <cell r="B224">
            <v>1813</v>
          </cell>
          <cell r="C224">
            <v>1774</v>
          </cell>
          <cell r="D224">
            <v>1827</v>
          </cell>
          <cell r="E224">
            <v>2299</v>
          </cell>
          <cell r="F224">
            <v>2299</v>
          </cell>
          <cell r="G224">
            <v>2325</v>
          </cell>
          <cell r="H224">
            <v>2354</v>
          </cell>
          <cell r="I224">
            <v>2745</v>
          </cell>
          <cell r="J224">
            <v>2701</v>
          </cell>
          <cell r="K224">
            <v>2701</v>
          </cell>
          <cell r="L224">
            <v>3005</v>
          </cell>
          <cell r="M224">
            <v>3005</v>
          </cell>
          <cell r="N224">
            <v>3152</v>
          </cell>
          <cell r="O224">
            <v>3301</v>
          </cell>
          <cell r="P224">
            <v>3301</v>
          </cell>
          <cell r="Q224">
            <v>3407</v>
          </cell>
          <cell r="R224">
            <v>3541</v>
          </cell>
          <cell r="S224">
            <v>3684</v>
          </cell>
          <cell r="T224">
            <v>3643</v>
          </cell>
          <cell r="U224">
            <v>3643</v>
          </cell>
          <cell r="V224">
            <v>3642</v>
          </cell>
          <cell r="W224">
            <v>3658</v>
          </cell>
          <cell r="X224">
            <v>3823</v>
          </cell>
          <cell r="Y224">
            <v>3802</v>
          </cell>
          <cell r="Z224">
            <v>3802</v>
          </cell>
          <cell r="AA224">
            <v>3786</v>
          </cell>
          <cell r="AB224">
            <v>3810</v>
          </cell>
          <cell r="AC224">
            <v>3730</v>
          </cell>
          <cell r="AD224">
            <v>3735</v>
          </cell>
          <cell r="AE224">
            <v>3735</v>
          </cell>
          <cell r="AF224">
            <v>3784</v>
          </cell>
          <cell r="AG224">
            <v>3854</v>
          </cell>
          <cell r="AH224">
            <v>3730</v>
          </cell>
          <cell r="AI224">
            <v>3186</v>
          </cell>
          <cell r="AJ224">
            <v>3186</v>
          </cell>
          <cell r="AK224">
            <v>3339</v>
          </cell>
          <cell r="AL224">
            <v>3368</v>
          </cell>
          <cell r="AM224">
            <v>3372</v>
          </cell>
          <cell r="AN224">
            <v>3476</v>
          </cell>
          <cell r="AP224">
            <v>9.1023226616446962E-2</v>
          </cell>
          <cell r="AQ224">
            <v>3330</v>
          </cell>
          <cell r="AR224">
            <v>3514</v>
          </cell>
          <cell r="AS224">
            <v>3633</v>
          </cell>
          <cell r="AT224">
            <v>3618</v>
          </cell>
          <cell r="AV224">
            <v>4.0851553509781355E-2</v>
          </cell>
          <cell r="AW224">
            <v>3753</v>
          </cell>
          <cell r="AX224">
            <v>3542.3060350945088</v>
          </cell>
          <cell r="AY224">
            <v>3485.0198493359567</v>
          </cell>
          <cell r="AZ224">
            <v>3436.5512657098316</v>
          </cell>
          <cell r="BB224">
            <v>-5.0151667852451197E-2</v>
          </cell>
        </row>
        <row r="225">
          <cell r="B225">
            <v>2487</v>
          </cell>
          <cell r="C225">
            <v>2531</v>
          </cell>
          <cell r="D225">
            <v>2529</v>
          </cell>
          <cell r="E225">
            <v>3059</v>
          </cell>
          <cell r="F225">
            <v>3059</v>
          </cell>
          <cell r="G225">
            <v>3089</v>
          </cell>
          <cell r="H225">
            <v>3158</v>
          </cell>
          <cell r="I225">
            <v>3616</v>
          </cell>
          <cell r="J225">
            <v>3591</v>
          </cell>
          <cell r="K225">
            <v>3591</v>
          </cell>
          <cell r="L225">
            <v>3890</v>
          </cell>
          <cell r="M225">
            <v>3982</v>
          </cell>
          <cell r="N225">
            <v>4072</v>
          </cell>
          <cell r="O225">
            <v>4151</v>
          </cell>
          <cell r="P225">
            <v>4151</v>
          </cell>
          <cell r="Q225">
            <v>4398</v>
          </cell>
          <cell r="R225">
            <v>4486</v>
          </cell>
          <cell r="S225">
            <v>4623</v>
          </cell>
          <cell r="T225">
            <v>4494</v>
          </cell>
          <cell r="U225">
            <v>4494</v>
          </cell>
          <cell r="V225">
            <v>4560</v>
          </cell>
          <cell r="W225">
            <v>4679</v>
          </cell>
          <cell r="X225">
            <v>4852</v>
          </cell>
          <cell r="Y225">
            <v>4809</v>
          </cell>
          <cell r="Z225">
            <v>4809</v>
          </cell>
          <cell r="AA225">
            <v>4789</v>
          </cell>
          <cell r="AB225">
            <v>4819</v>
          </cell>
          <cell r="AC225">
            <v>4657</v>
          </cell>
          <cell r="AD225">
            <v>4632</v>
          </cell>
          <cell r="AE225">
            <v>4632</v>
          </cell>
          <cell r="AF225">
            <v>4693</v>
          </cell>
          <cell r="AG225">
            <v>4908</v>
          </cell>
          <cell r="AH225">
            <v>4814</v>
          </cell>
          <cell r="AI225">
            <v>4742</v>
          </cell>
          <cell r="AJ225">
            <v>4742</v>
          </cell>
          <cell r="AK225">
            <v>4868</v>
          </cell>
          <cell r="AL225">
            <v>4872</v>
          </cell>
          <cell r="AM225">
            <v>4887</v>
          </cell>
          <cell r="AN225">
            <v>4587</v>
          </cell>
          <cell r="AP225">
            <v>-3.2686630113876E-2</v>
          </cell>
          <cell r="AQ225">
            <v>4465</v>
          </cell>
          <cell r="AR225">
            <v>4714</v>
          </cell>
          <cell r="AS225">
            <v>4768</v>
          </cell>
          <cell r="AT225">
            <v>4757</v>
          </cell>
          <cell r="AV225">
            <v>3.7061260082842815E-2</v>
          </cell>
          <cell r="AW225">
            <v>4923</v>
          </cell>
          <cell r="AX225">
            <v>4758.3060350945088</v>
          </cell>
          <cell r="AY225">
            <v>4656.0198493359567</v>
          </cell>
          <cell r="AZ225">
            <v>4602.5512657098316</v>
          </cell>
          <cell r="BB225">
            <v>-3.2467675907119707E-2</v>
          </cell>
        </row>
        <row r="226"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 t="str">
            <v xml:space="preserve"> </v>
          </cell>
          <cell r="P226" t="str">
            <v xml:space="preserve"> </v>
          </cell>
          <cell r="Q226" t="str">
            <v xml:space="preserve"> </v>
          </cell>
          <cell r="R226" t="str">
            <v xml:space="preserve"> </v>
          </cell>
          <cell r="S226" t="str">
            <v xml:space="preserve"> </v>
          </cell>
          <cell r="T226" t="str">
            <v xml:space="preserve"> </v>
          </cell>
          <cell r="U226" t="str">
            <v xml:space="preserve"> </v>
          </cell>
          <cell r="V226" t="str">
            <v xml:space="preserve"> </v>
          </cell>
          <cell r="W226" t="str">
            <v xml:space="preserve"> </v>
          </cell>
          <cell r="X226" t="str">
            <v xml:space="preserve"> 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 t="str">
            <v xml:space="preserve"> </v>
          </cell>
          <cell r="AC226" t="str">
            <v xml:space="preserve"> 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  <cell r="AG226" t="str">
            <v xml:space="preserve"> </v>
          </cell>
          <cell r="AH226" t="str">
            <v xml:space="preserve"> </v>
          </cell>
          <cell r="AI226" t="str">
            <v xml:space="preserve"> </v>
          </cell>
          <cell r="AJ226" t="str">
            <v xml:space="preserve"> </v>
          </cell>
          <cell r="AK226" t="str">
            <v xml:space="preserve"> </v>
          </cell>
          <cell r="AL226" t="str">
            <v xml:space="preserve"> </v>
          </cell>
          <cell r="AM226" t="str">
            <v xml:space="preserve"> </v>
          </cell>
          <cell r="AN226" t="str">
            <v xml:space="preserve"> </v>
          </cell>
          <cell r="AQ226" t="str">
            <v xml:space="preserve"> </v>
          </cell>
          <cell r="AR226" t="str">
            <v xml:space="preserve"> </v>
          </cell>
          <cell r="AS226" t="str">
            <v xml:space="preserve"> </v>
          </cell>
          <cell r="AT226" t="str">
            <v xml:space="preserve"> </v>
          </cell>
          <cell r="AW226" t="str">
            <v xml:space="preserve"> </v>
          </cell>
          <cell r="AX226" t="str">
            <v xml:space="preserve"> </v>
          </cell>
          <cell r="AY226" t="str">
            <v xml:space="preserve"> </v>
          </cell>
          <cell r="AZ226" t="str">
            <v xml:space="preserve"> </v>
          </cell>
        </row>
        <row r="227">
          <cell r="B227">
            <v>563</v>
          </cell>
          <cell r="C227">
            <v>563</v>
          </cell>
          <cell r="D227">
            <v>563</v>
          </cell>
          <cell r="E227">
            <v>563</v>
          </cell>
          <cell r="F227">
            <v>563</v>
          </cell>
          <cell r="G227">
            <v>563</v>
          </cell>
          <cell r="H227">
            <v>563</v>
          </cell>
          <cell r="I227">
            <v>563</v>
          </cell>
          <cell r="J227">
            <v>563</v>
          </cell>
          <cell r="K227">
            <v>563</v>
          </cell>
          <cell r="L227">
            <v>563</v>
          </cell>
          <cell r="M227">
            <v>563</v>
          </cell>
          <cell r="N227">
            <v>563</v>
          </cell>
          <cell r="O227">
            <v>563</v>
          </cell>
          <cell r="P227">
            <v>563</v>
          </cell>
          <cell r="Q227">
            <v>563</v>
          </cell>
          <cell r="R227">
            <v>563</v>
          </cell>
          <cell r="S227">
            <v>563</v>
          </cell>
          <cell r="T227">
            <v>563</v>
          </cell>
          <cell r="U227">
            <v>563</v>
          </cell>
          <cell r="V227">
            <v>563</v>
          </cell>
          <cell r="W227">
            <v>563</v>
          </cell>
          <cell r="X227">
            <v>563</v>
          </cell>
          <cell r="Y227">
            <v>803</v>
          </cell>
          <cell r="Z227">
            <v>803</v>
          </cell>
          <cell r="AA227">
            <v>803</v>
          </cell>
          <cell r="AB227">
            <v>804</v>
          </cell>
          <cell r="AC227">
            <v>808</v>
          </cell>
          <cell r="AD227">
            <v>809</v>
          </cell>
          <cell r="AE227">
            <v>809</v>
          </cell>
          <cell r="AF227">
            <v>810</v>
          </cell>
          <cell r="AG227">
            <v>1051</v>
          </cell>
          <cell r="AH227">
            <v>1054</v>
          </cell>
          <cell r="AI227">
            <v>1054</v>
          </cell>
          <cell r="AJ227">
            <v>1054</v>
          </cell>
          <cell r="AK227">
            <v>1054</v>
          </cell>
          <cell r="AL227">
            <v>1054</v>
          </cell>
          <cell r="AM227">
            <v>1056</v>
          </cell>
          <cell r="AN227">
            <v>1056</v>
          </cell>
          <cell r="AP227">
            <v>1.8975332068311196E-3</v>
          </cell>
          <cell r="AQ227">
            <v>1056</v>
          </cell>
          <cell r="AR227">
            <v>1058</v>
          </cell>
          <cell r="AS227">
            <v>1058</v>
          </cell>
          <cell r="AT227">
            <v>1063</v>
          </cell>
          <cell r="AV227">
            <v>6.628787878787879E-3</v>
          </cell>
          <cell r="AW227">
            <v>1063</v>
          </cell>
          <cell r="AX227">
            <v>1313</v>
          </cell>
          <cell r="AY227">
            <v>1313</v>
          </cell>
          <cell r="AZ227">
            <v>1313.4269999999999</v>
          </cell>
          <cell r="BB227">
            <v>0.23558513640639689</v>
          </cell>
        </row>
        <row r="228">
          <cell r="B228">
            <v>337.03899999999999</v>
          </cell>
          <cell r="C228">
            <v>369.03899999999999</v>
          </cell>
          <cell r="D228">
            <v>441.07799999999997</v>
          </cell>
          <cell r="E228">
            <v>499.11699999999996</v>
          </cell>
          <cell r="F228">
            <v>499.11699999999996</v>
          </cell>
          <cell r="G228">
            <v>486.03899999999999</v>
          </cell>
          <cell r="H228">
            <v>505.03899999999999</v>
          </cell>
          <cell r="I228">
            <v>549.03899999999999</v>
          </cell>
          <cell r="J228">
            <v>425.07799999999997</v>
          </cell>
          <cell r="K228">
            <v>425.07799999999997</v>
          </cell>
          <cell r="L228">
            <v>325.37799999999976</v>
          </cell>
          <cell r="M228">
            <v>294.97799999999967</v>
          </cell>
          <cell r="N228">
            <v>299.3779999999997</v>
          </cell>
          <cell r="O228">
            <v>207.3779999999997</v>
          </cell>
          <cell r="P228">
            <v>206.87800000000044</v>
          </cell>
          <cell r="Q228">
            <v>43</v>
          </cell>
          <cell r="R228">
            <v>-86</v>
          </cell>
          <cell r="S228">
            <v>-100</v>
          </cell>
          <cell r="T228">
            <v>-247</v>
          </cell>
          <cell r="U228">
            <v>-247</v>
          </cell>
          <cell r="V228">
            <v>-540</v>
          </cell>
          <cell r="W228">
            <v>-526</v>
          </cell>
          <cell r="X228">
            <v>-483</v>
          </cell>
          <cell r="Y228">
            <v>-573</v>
          </cell>
          <cell r="Z228">
            <v>-573</v>
          </cell>
          <cell r="AA228">
            <v>-605</v>
          </cell>
          <cell r="AB228">
            <v>-578</v>
          </cell>
          <cell r="AC228">
            <v>-448</v>
          </cell>
          <cell r="AD228">
            <v>-444</v>
          </cell>
          <cell r="AE228">
            <v>-444</v>
          </cell>
          <cell r="AF228">
            <v>-532.1264000000001</v>
          </cell>
          <cell r="AG228">
            <v>-555.63640000000009</v>
          </cell>
          <cell r="AH228">
            <v>-376.2364</v>
          </cell>
          <cell r="AI228">
            <v>-392.03640000000013</v>
          </cell>
          <cell r="AJ228">
            <v>-388.83640000000008</v>
          </cell>
          <cell r="AK228">
            <v>-487</v>
          </cell>
          <cell r="AL228">
            <v>-380.93312999999989</v>
          </cell>
          <cell r="AM228">
            <v>-235.93312999999989</v>
          </cell>
          <cell r="AN228">
            <v>-257.01892412753773</v>
          </cell>
          <cell r="AP228">
            <v>-0.33900497965844328</v>
          </cell>
          <cell r="AQ228">
            <v>-168</v>
          </cell>
          <cell r="AR228">
            <v>-99.67728563899891</v>
          </cell>
          <cell r="AS228">
            <v>79.32271436100109</v>
          </cell>
          <cell r="AT228">
            <v>171.32271436100109</v>
          </cell>
          <cell r="AV228">
            <v>-1.6665762645399118</v>
          </cell>
          <cell r="AW228">
            <v>142.32271436100109</v>
          </cell>
          <cell r="AX228">
            <v>241.12466635730539</v>
          </cell>
          <cell r="AY228">
            <v>427.06562643545664</v>
          </cell>
          <cell r="AZ228">
            <v>464.2353057823052</v>
          </cell>
          <cell r="BB228">
            <v>1.709712530027373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 t="e">
            <v>#DIV/0!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V229" t="e">
            <v>#DIV/0!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B229" t="e">
            <v>#DIV/0!</v>
          </cell>
        </row>
        <row r="230">
          <cell r="B230">
            <v>900.03899999999999</v>
          </cell>
          <cell r="C230">
            <v>932.03899999999999</v>
          </cell>
          <cell r="D230">
            <v>1004.078</v>
          </cell>
          <cell r="E230">
            <v>1062.117</v>
          </cell>
          <cell r="F230">
            <v>1062.117</v>
          </cell>
          <cell r="G230">
            <v>1049.039</v>
          </cell>
          <cell r="H230">
            <v>1068.039</v>
          </cell>
          <cell r="I230">
            <v>1112.039</v>
          </cell>
          <cell r="J230">
            <v>988.07799999999997</v>
          </cell>
          <cell r="K230">
            <v>988.07799999999997</v>
          </cell>
          <cell r="L230">
            <v>888.3779999999997</v>
          </cell>
          <cell r="M230">
            <v>857.97799999999961</v>
          </cell>
          <cell r="N230">
            <v>862.3779999999997</v>
          </cell>
          <cell r="O230">
            <v>770.3779999999997</v>
          </cell>
          <cell r="P230">
            <v>769.87800000000038</v>
          </cell>
          <cell r="Q230">
            <v>606</v>
          </cell>
          <cell r="R230">
            <v>477</v>
          </cell>
          <cell r="S230">
            <v>463</v>
          </cell>
          <cell r="T230">
            <v>316</v>
          </cell>
          <cell r="U230">
            <v>316</v>
          </cell>
          <cell r="V230">
            <v>23</v>
          </cell>
          <cell r="W230">
            <v>37</v>
          </cell>
          <cell r="X230">
            <v>80</v>
          </cell>
          <cell r="Y230">
            <v>230</v>
          </cell>
          <cell r="Z230">
            <v>230</v>
          </cell>
          <cell r="AA230">
            <v>198</v>
          </cell>
          <cell r="AB230">
            <v>226</v>
          </cell>
          <cell r="AC230">
            <v>360</v>
          </cell>
          <cell r="AD230">
            <v>365</v>
          </cell>
          <cell r="AE230">
            <v>365</v>
          </cell>
          <cell r="AF230">
            <v>277.8735999999999</v>
          </cell>
          <cell r="AG230">
            <v>495.36359999999991</v>
          </cell>
          <cell r="AH230">
            <v>677.7636</v>
          </cell>
          <cell r="AI230">
            <v>661.96359999999981</v>
          </cell>
          <cell r="AJ230">
            <v>665.16359999999986</v>
          </cell>
          <cell r="AK230">
            <v>567</v>
          </cell>
          <cell r="AL230">
            <v>673.06687000000011</v>
          </cell>
          <cell r="AM230">
            <v>820.06687000000011</v>
          </cell>
          <cell r="AN230">
            <v>798.98107587246227</v>
          </cell>
          <cell r="AP230">
            <v>0.2011797937717314</v>
          </cell>
          <cell r="AQ230">
            <v>888</v>
          </cell>
          <cell r="AR230">
            <v>958.32271436100109</v>
          </cell>
          <cell r="AS230">
            <v>1137.3227143610011</v>
          </cell>
          <cell r="AT230">
            <v>1234.3227143610011</v>
          </cell>
          <cell r="AV230">
            <v>0.5448710259040358</v>
          </cell>
          <cell r="AW230">
            <v>1205.3227143610011</v>
          </cell>
          <cell r="AX230">
            <v>1554.1246663573054</v>
          </cell>
          <cell r="AY230">
            <v>1740.0656264354566</v>
          </cell>
          <cell r="AZ230">
            <v>1777.6623057823051</v>
          </cell>
          <cell r="BB230">
            <v>0.44019249188214649</v>
          </cell>
        </row>
        <row r="231">
          <cell r="B231">
            <v>3387.0389999999998</v>
          </cell>
          <cell r="C231">
            <v>3463.0389999999998</v>
          </cell>
          <cell r="D231">
            <v>3533.078</v>
          </cell>
          <cell r="E231">
            <v>4121.1170000000002</v>
          </cell>
          <cell r="F231">
            <v>4121.1170000000002</v>
          </cell>
          <cell r="G231">
            <v>4138.0389999999998</v>
          </cell>
          <cell r="H231">
            <v>4226.0389999999998</v>
          </cell>
          <cell r="I231">
            <v>4728.0389999999998</v>
          </cell>
          <cell r="J231">
            <v>4579.0779999999995</v>
          </cell>
          <cell r="K231">
            <v>4579.0779999999995</v>
          </cell>
          <cell r="L231">
            <v>4778.3779999999997</v>
          </cell>
          <cell r="M231">
            <v>4839.9779999999992</v>
          </cell>
          <cell r="N231">
            <v>4934.3779999999997</v>
          </cell>
          <cell r="O231">
            <v>4921.3779999999997</v>
          </cell>
          <cell r="P231">
            <v>4920.8780000000006</v>
          </cell>
          <cell r="Q231">
            <v>5004</v>
          </cell>
          <cell r="R231">
            <v>4963</v>
          </cell>
          <cell r="S231">
            <v>5086</v>
          </cell>
          <cell r="T231">
            <v>4810</v>
          </cell>
          <cell r="U231">
            <v>4810</v>
          </cell>
          <cell r="V231">
            <v>4583</v>
          </cell>
          <cell r="W231">
            <v>4716</v>
          </cell>
          <cell r="X231">
            <v>4932</v>
          </cell>
          <cell r="Y231">
            <v>5039</v>
          </cell>
          <cell r="Z231">
            <v>5039</v>
          </cell>
          <cell r="AA231">
            <v>4987</v>
          </cell>
          <cell r="AB231">
            <v>5045</v>
          </cell>
          <cell r="AC231">
            <v>5017</v>
          </cell>
          <cell r="AD231">
            <v>4997</v>
          </cell>
          <cell r="AE231">
            <v>4997</v>
          </cell>
          <cell r="AF231">
            <v>4970.8735999999999</v>
          </cell>
          <cell r="AG231">
            <v>5403.3635999999997</v>
          </cell>
          <cell r="AH231">
            <v>5491.7636000000002</v>
          </cell>
          <cell r="AI231">
            <v>5403.9636</v>
          </cell>
          <cell r="AJ231">
            <v>5407.1635999999999</v>
          </cell>
          <cell r="AK231">
            <v>5435</v>
          </cell>
          <cell r="AL231">
            <v>5545.0668700000006</v>
          </cell>
          <cell r="AM231">
            <v>5707.0668700000006</v>
          </cell>
          <cell r="AN231">
            <v>5385.9810758724625</v>
          </cell>
          <cell r="AP231">
            <v>-3.9174927364020139E-3</v>
          </cell>
          <cell r="AQ231">
            <v>5353</v>
          </cell>
          <cell r="AR231">
            <v>5672.3227143610011</v>
          </cell>
          <cell r="AS231">
            <v>5905.3227143610011</v>
          </cell>
          <cell r="AT231">
            <v>5991.3227143610011</v>
          </cell>
          <cell r="AV231">
            <v>0.11239208418319233</v>
          </cell>
          <cell r="AW231">
            <v>6128.3227143610011</v>
          </cell>
          <cell r="AX231">
            <v>6312.4307014518145</v>
          </cell>
          <cell r="AY231">
            <v>6396.0854757714133</v>
          </cell>
          <cell r="AZ231">
            <v>6380.2135714921369</v>
          </cell>
          <cell r="BB231">
            <v>6.4909015199427891E-2</v>
          </cell>
        </row>
        <row r="232">
          <cell r="AF232">
            <v>0</v>
          </cell>
          <cell r="AG232">
            <v>0.6999999999998181</v>
          </cell>
          <cell r="AH232">
            <v>0.2363999999997759</v>
          </cell>
          <cell r="AI232">
            <v>-1.3000000000001819</v>
          </cell>
          <cell r="AJ232">
            <v>-4.5</v>
          </cell>
          <cell r="AK232">
            <v>-3.9800000000468572E-2</v>
          </cell>
          <cell r="AL232">
            <v>-0.3364000000001397</v>
          </cell>
          <cell r="AM232">
            <v>-0.3364000000001397</v>
          </cell>
          <cell r="AN232">
            <v>0.6635999999998603</v>
          </cell>
          <cell r="AQ232">
            <v>-0.3553241275376422</v>
          </cell>
          <cell r="AR232">
            <v>-0.3364000000001397</v>
          </cell>
          <cell r="AS232">
            <v>-0.3364000000001397</v>
          </cell>
          <cell r="AT232">
            <v>-0.3364000000001397</v>
          </cell>
          <cell r="AW232">
            <v>-0.32271436100108986</v>
          </cell>
          <cell r="AX232">
            <v>-2.7143610013808939E-3</v>
          </cell>
          <cell r="AY232">
            <v>4.2856389991356991E-3</v>
          </cell>
          <cell r="AZ232">
            <v>4.2856389982262044E-3</v>
          </cell>
        </row>
        <row r="233">
          <cell r="AJ233">
            <v>-238</v>
          </cell>
          <cell r="AK233">
            <v>-222</v>
          </cell>
          <cell r="AL233">
            <v>-321</v>
          </cell>
          <cell r="AM233">
            <v>-282</v>
          </cell>
          <cell r="AN233">
            <v>-278</v>
          </cell>
          <cell r="AQ233">
            <v>-321</v>
          </cell>
          <cell r="AR233">
            <v>-322</v>
          </cell>
          <cell r="AS233">
            <v>-308</v>
          </cell>
          <cell r="AT233">
            <v>-359</v>
          </cell>
          <cell r="AW233">
            <v>-374</v>
          </cell>
          <cell r="AX233">
            <v>-406</v>
          </cell>
          <cell r="AY233">
            <v>-348</v>
          </cell>
          <cell r="AZ233">
            <v>-330</v>
          </cell>
        </row>
        <row r="234">
          <cell r="AK234">
            <v>-16</v>
          </cell>
          <cell r="AL234">
            <v>99</v>
          </cell>
          <cell r="AM234">
            <v>-39</v>
          </cell>
          <cell r="AN234">
            <v>-4</v>
          </cell>
          <cell r="AQ234">
            <v>43</v>
          </cell>
          <cell r="AR234">
            <v>1</v>
          </cell>
          <cell r="AS234">
            <v>-14</v>
          </cell>
          <cell r="AT234">
            <v>51</v>
          </cell>
          <cell r="AW234">
            <v>15</v>
          </cell>
          <cell r="AX234">
            <v>32</v>
          </cell>
          <cell r="AY234">
            <v>-58</v>
          </cell>
          <cell r="AZ234">
            <v>-18</v>
          </cell>
        </row>
        <row r="235">
          <cell r="AK235">
            <v>-39</v>
          </cell>
          <cell r="AL235">
            <v>89</v>
          </cell>
          <cell r="AM235">
            <v>-69</v>
          </cell>
          <cell r="AN235">
            <v>-130</v>
          </cell>
          <cell r="AQ235">
            <v>24</v>
          </cell>
          <cell r="AR235">
            <v>-97</v>
          </cell>
          <cell r="AS235">
            <v>28</v>
          </cell>
          <cell r="AT235">
            <v>-5</v>
          </cell>
          <cell r="AW235">
            <v>-31</v>
          </cell>
          <cell r="AX235">
            <v>32</v>
          </cell>
          <cell r="AY235">
            <v>-58</v>
          </cell>
          <cell r="AZ235">
            <v>-18</v>
          </cell>
        </row>
        <row r="237">
          <cell r="V237">
            <v>0.3108108108108108</v>
          </cell>
          <cell r="W237">
            <v>0.5</v>
          </cell>
          <cell r="X237">
            <v>1.0810810810810811</v>
          </cell>
          <cell r="Y237">
            <v>1.9574468085106382</v>
          </cell>
          <cell r="Z237">
            <v>2.7098674521354935</v>
          </cell>
          <cell r="AA237">
            <v>1.6836734693877551</v>
          </cell>
          <cell r="AB237">
            <v>1.9201359388275276</v>
          </cell>
          <cell r="AC237">
            <v>3.048264182895851</v>
          </cell>
          <cell r="AD237">
            <v>3.0853761622992395</v>
          </cell>
          <cell r="AE237">
            <v>3.0951876192495229</v>
          </cell>
          <cell r="AF237">
            <v>2.3388753982315778</v>
          </cell>
          <cell r="AG237">
            <v>3.4652073401145356</v>
          </cell>
          <cell r="AH237">
            <v>4.3685595253496601</v>
          </cell>
          <cell r="AI237">
            <v>4.2667198271119187</v>
          </cell>
          <cell r="AJ237">
            <v>4.6182055835619593</v>
          </cell>
          <cell r="AK237">
            <v>3.65227305457107</v>
          </cell>
          <cell r="AL237">
            <v>4.3367710695876296</v>
          </cell>
          <cell r="AM237">
            <v>5.2805336123631692</v>
          </cell>
          <cell r="AN237">
            <v>5.138141967025482</v>
          </cell>
          <cell r="AQ237">
            <v>5.7069408740359897</v>
          </cell>
          <cell r="AR237">
            <v>6.1509801948716367</v>
          </cell>
          <cell r="AS237">
            <v>7.2858597973158306</v>
          </cell>
          <cell r="AT237">
            <v>7.9021940740140924</v>
          </cell>
          <cell r="AW237">
            <v>7.688777389045284</v>
          </cell>
          <cell r="AX237">
            <v>8.5781672185622231</v>
          </cell>
          <cell r="AY237">
            <v>9.2463835778531749</v>
          </cell>
          <cell r="AZ237">
            <v>9.4405217248833821</v>
          </cell>
        </row>
        <row r="239">
          <cell r="AJ239">
            <v>81</v>
          </cell>
          <cell r="AK239">
            <v>77.5</v>
          </cell>
          <cell r="AL239">
            <v>74</v>
          </cell>
          <cell r="AM239">
            <v>68</v>
          </cell>
          <cell r="AN239">
            <v>64</v>
          </cell>
          <cell r="AQ239">
            <v>60</v>
          </cell>
          <cell r="AR239">
            <v>57</v>
          </cell>
          <cell r="AS239">
            <v>52</v>
          </cell>
          <cell r="AT239">
            <v>49</v>
          </cell>
          <cell r="AW239">
            <v>44</v>
          </cell>
        </row>
        <row r="240">
          <cell r="AJ240">
            <v>169</v>
          </cell>
          <cell r="AK240">
            <v>172.5</v>
          </cell>
          <cell r="AL240">
            <v>176</v>
          </cell>
          <cell r="AM240">
            <v>182</v>
          </cell>
          <cell r="AN240">
            <v>186</v>
          </cell>
          <cell r="AQ240">
            <v>190</v>
          </cell>
          <cell r="AR240">
            <v>193</v>
          </cell>
          <cell r="AS240">
            <v>198</v>
          </cell>
          <cell r="AT240">
            <v>201</v>
          </cell>
          <cell r="AW240">
            <v>206</v>
          </cell>
        </row>
        <row r="242">
          <cell r="B242">
            <v>1390</v>
          </cell>
          <cell r="C242">
            <v>1348</v>
          </cell>
          <cell r="D242">
            <v>1371</v>
          </cell>
          <cell r="E242">
            <v>1807</v>
          </cell>
          <cell r="F242">
            <v>1807</v>
          </cell>
          <cell r="G242">
            <v>1829</v>
          </cell>
          <cell r="H242">
            <v>1845</v>
          </cell>
          <cell r="I242">
            <v>2209</v>
          </cell>
          <cell r="J242">
            <v>2218</v>
          </cell>
          <cell r="K242">
            <v>2218</v>
          </cell>
          <cell r="L242">
            <v>2611</v>
          </cell>
          <cell r="M242">
            <v>2635</v>
          </cell>
          <cell r="N242">
            <v>2792</v>
          </cell>
          <cell r="O242">
            <v>3017</v>
          </cell>
          <cell r="P242">
            <v>3017</v>
          </cell>
          <cell r="Q242">
            <v>3140</v>
          </cell>
          <cell r="R242">
            <v>3244</v>
          </cell>
          <cell r="S242">
            <v>3384</v>
          </cell>
          <cell r="T242">
            <v>3375</v>
          </cell>
          <cell r="U242">
            <v>3375</v>
          </cell>
          <cell r="V242">
            <v>3346</v>
          </cell>
          <cell r="W242">
            <v>3386</v>
          </cell>
          <cell r="X242">
            <v>3567</v>
          </cell>
          <cell r="Y242">
            <v>3571</v>
          </cell>
          <cell r="Z242">
            <v>3571</v>
          </cell>
          <cell r="AA242">
            <v>3537</v>
          </cell>
          <cell r="AB242">
            <v>3496</v>
          </cell>
          <cell r="AC242">
            <v>3420</v>
          </cell>
          <cell r="AD242">
            <v>3395</v>
          </cell>
          <cell r="AE242">
            <v>3395</v>
          </cell>
          <cell r="AF242">
            <v>3453</v>
          </cell>
          <cell r="AG242">
            <v>3649</v>
          </cell>
          <cell r="AH242">
            <v>3515</v>
          </cell>
          <cell r="AI242">
            <v>3528</v>
          </cell>
          <cell r="AJ242">
            <v>3528</v>
          </cell>
          <cell r="AK242">
            <v>3669</v>
          </cell>
          <cell r="AL242">
            <v>3616</v>
          </cell>
          <cell r="AM242">
            <v>3584</v>
          </cell>
          <cell r="AN242">
            <v>3259</v>
          </cell>
          <cell r="AQ242">
            <v>3065</v>
          </cell>
          <cell r="AR242">
            <v>3066</v>
          </cell>
          <cell r="AS242">
            <v>3010</v>
          </cell>
          <cell r="AT242">
            <v>3011</v>
          </cell>
          <cell r="AW242">
            <v>3134</v>
          </cell>
          <cell r="AX242">
            <v>2865.75</v>
          </cell>
          <cell r="AY242">
            <v>2696.5</v>
          </cell>
          <cell r="AZ242">
            <v>2627.25</v>
          </cell>
        </row>
        <row r="243">
          <cell r="B243" t="str">
            <v>N/A</v>
          </cell>
          <cell r="C243" t="str">
            <v>N/A</v>
          </cell>
          <cell r="D243" t="str">
            <v>N/A</v>
          </cell>
          <cell r="E243" t="str">
            <v>N/A</v>
          </cell>
          <cell r="F243" t="str">
            <v>N/A</v>
          </cell>
          <cell r="G243" t="str">
            <v>N/A</v>
          </cell>
          <cell r="H243" t="str">
            <v>N/A</v>
          </cell>
          <cell r="I243" t="str">
            <v>N/A</v>
          </cell>
          <cell r="J243" t="str">
            <v>N/A</v>
          </cell>
          <cell r="K243" t="str">
            <v>N/A</v>
          </cell>
          <cell r="L243">
            <v>960</v>
          </cell>
          <cell r="M243">
            <v>864</v>
          </cell>
          <cell r="N243">
            <v>981.59999999999991</v>
          </cell>
          <cell r="O243">
            <v>936</v>
          </cell>
          <cell r="P243">
            <v>937.19999999999993</v>
          </cell>
          <cell r="Q243">
            <v>911.40000000000009</v>
          </cell>
          <cell r="R243">
            <v>917.40000000000009</v>
          </cell>
          <cell r="S243">
            <v>942</v>
          </cell>
          <cell r="T243">
            <v>984</v>
          </cell>
          <cell r="U243">
            <v>984</v>
          </cell>
          <cell r="V243">
            <v>1038</v>
          </cell>
          <cell r="W243">
            <v>1122</v>
          </cell>
          <cell r="X243">
            <v>1206</v>
          </cell>
          <cell r="Y243">
            <v>1284</v>
          </cell>
          <cell r="AA243">
            <v>1374</v>
          </cell>
          <cell r="AB243">
            <v>1404</v>
          </cell>
          <cell r="AC243">
            <v>1386</v>
          </cell>
          <cell r="AD243">
            <v>1380</v>
          </cell>
          <cell r="AE243">
            <v>1380</v>
          </cell>
          <cell r="AF243">
            <v>1398</v>
          </cell>
          <cell r="AG243">
            <v>1464</v>
          </cell>
          <cell r="AH243">
            <v>1608</v>
          </cell>
          <cell r="AI243">
            <v>1752</v>
          </cell>
          <cell r="AJ243">
            <v>1752</v>
          </cell>
          <cell r="AK243">
            <v>1872</v>
          </cell>
          <cell r="AL243">
            <v>1968</v>
          </cell>
          <cell r="AM243">
            <v>1944</v>
          </cell>
          <cell r="AN243">
            <v>1914</v>
          </cell>
          <cell r="AQ243">
            <v>1902</v>
          </cell>
          <cell r="AR243">
            <v>1980</v>
          </cell>
          <cell r="AS243">
            <v>2100</v>
          </cell>
          <cell r="AT243">
            <v>2298</v>
          </cell>
          <cell r="AW243">
            <v>2478</v>
          </cell>
          <cell r="AX243">
            <v>2592</v>
          </cell>
          <cell r="AY243">
            <v>2718</v>
          </cell>
          <cell r="AZ243">
            <v>2760</v>
          </cell>
        </row>
        <row r="244">
          <cell r="B244" t="str">
            <v>N/A</v>
          </cell>
          <cell r="C244" t="str">
            <v>N/A</v>
          </cell>
          <cell r="D244" t="str">
            <v>N/A</v>
          </cell>
          <cell r="E244" t="str">
            <v>N/A</v>
          </cell>
          <cell r="F244" t="str">
            <v>N/A</v>
          </cell>
          <cell r="G244" t="str">
            <v>N/A</v>
          </cell>
          <cell r="H244" t="str">
            <v>N/A</v>
          </cell>
          <cell r="I244" t="str">
            <v>N/A</v>
          </cell>
          <cell r="J244" t="str">
            <v>N/A</v>
          </cell>
          <cell r="K244" t="str">
            <v>N/A</v>
          </cell>
          <cell r="L244">
            <v>3571</v>
          </cell>
          <cell r="M244">
            <v>3499</v>
          </cell>
          <cell r="N244">
            <v>3773.6</v>
          </cell>
          <cell r="O244">
            <v>3953</v>
          </cell>
          <cell r="Q244">
            <v>4051.4</v>
          </cell>
          <cell r="R244">
            <v>4161.3999999999996</v>
          </cell>
          <cell r="S244">
            <v>4326</v>
          </cell>
          <cell r="T244">
            <v>4359</v>
          </cell>
          <cell r="V244">
            <v>4384</v>
          </cell>
          <cell r="W244">
            <v>4508</v>
          </cell>
          <cell r="X244">
            <v>4773</v>
          </cell>
          <cell r="Y244">
            <v>4855</v>
          </cell>
          <cell r="AA244">
            <v>4911</v>
          </cell>
          <cell r="AB244">
            <v>4900</v>
          </cell>
          <cell r="AC244">
            <v>4806</v>
          </cell>
          <cell r="AD244">
            <v>4775</v>
          </cell>
          <cell r="AE244">
            <v>4775</v>
          </cell>
          <cell r="AF244">
            <v>4851</v>
          </cell>
          <cell r="AG244">
            <v>5113</v>
          </cell>
          <cell r="AH244">
            <v>5123</v>
          </cell>
          <cell r="AI244">
            <v>5280</v>
          </cell>
          <cell r="AJ244">
            <v>5280</v>
          </cell>
          <cell r="AK244">
            <v>5541</v>
          </cell>
          <cell r="AL244">
            <v>5584</v>
          </cell>
          <cell r="AM244">
            <v>5528</v>
          </cell>
          <cell r="AN244">
            <v>5173</v>
          </cell>
          <cell r="AQ244">
            <v>4967</v>
          </cell>
          <cell r="AR244">
            <v>5046</v>
          </cell>
          <cell r="AS244">
            <v>5110</v>
          </cell>
          <cell r="AT244">
            <v>5309</v>
          </cell>
          <cell r="AW244">
            <v>5612</v>
          </cell>
          <cell r="AX244">
            <v>5457.75</v>
          </cell>
          <cell r="AY244">
            <v>5414.5</v>
          </cell>
          <cell r="AZ244">
            <v>5387.25</v>
          </cell>
        </row>
        <row r="245">
          <cell r="B245">
            <v>136</v>
          </cell>
          <cell r="C245">
            <v>73</v>
          </cell>
          <cell r="D245">
            <v>34</v>
          </cell>
          <cell r="E245">
            <v>557</v>
          </cell>
          <cell r="F245">
            <v>557</v>
          </cell>
          <cell r="G245">
            <v>357</v>
          </cell>
          <cell r="H245">
            <v>258</v>
          </cell>
          <cell r="I245">
            <v>720</v>
          </cell>
          <cell r="J245">
            <v>436</v>
          </cell>
          <cell r="K245">
            <v>436</v>
          </cell>
          <cell r="L245">
            <v>442</v>
          </cell>
          <cell r="M245">
            <v>272</v>
          </cell>
          <cell r="N245">
            <v>326</v>
          </cell>
          <cell r="O245">
            <v>128</v>
          </cell>
          <cell r="P245">
            <v>128</v>
          </cell>
          <cell r="Q245">
            <v>143</v>
          </cell>
          <cell r="R245">
            <v>104</v>
          </cell>
          <cell r="S245">
            <v>511</v>
          </cell>
          <cell r="T245">
            <v>418</v>
          </cell>
          <cell r="U245">
            <v>418</v>
          </cell>
          <cell r="V245">
            <v>380</v>
          </cell>
          <cell r="W245">
            <v>689</v>
          </cell>
          <cell r="X245">
            <v>687</v>
          </cell>
          <cell r="Y245">
            <v>845</v>
          </cell>
          <cell r="Z245">
            <v>845</v>
          </cell>
          <cell r="AA245">
            <v>701</v>
          </cell>
          <cell r="AB245">
            <v>638</v>
          </cell>
          <cell r="AC245">
            <v>680</v>
          </cell>
          <cell r="AD245">
            <v>599</v>
          </cell>
          <cell r="AE245">
            <v>599</v>
          </cell>
          <cell r="AF245">
            <v>399.8735999999999</v>
          </cell>
          <cell r="AG245">
            <v>733.66359999999986</v>
          </cell>
          <cell r="AH245">
            <v>727</v>
          </cell>
          <cell r="AI245">
            <v>773.66359999999986</v>
          </cell>
          <cell r="AJ245">
            <v>773.66359999999986</v>
          </cell>
          <cell r="AK245">
            <v>734.96019999999999</v>
          </cell>
          <cell r="AL245">
            <v>572.73046999999997</v>
          </cell>
          <cell r="AM245">
            <v>557.73046999999997</v>
          </cell>
          <cell r="AN245">
            <v>455.64467587246213</v>
          </cell>
          <cell r="AQ245">
            <v>462.64467587246213</v>
          </cell>
          <cell r="AR245">
            <v>459.98631436100095</v>
          </cell>
          <cell r="AS245">
            <v>564.98631436100095</v>
          </cell>
          <cell r="AT245">
            <v>649.98631436100095</v>
          </cell>
          <cell r="AW245">
            <v>593</v>
          </cell>
          <cell r="AX245">
            <v>567.10798709081337</v>
          </cell>
          <cell r="AY245">
            <v>664.68976141041219</v>
          </cell>
          <cell r="AZ245">
            <v>665.31785713113572</v>
          </cell>
        </row>
        <row r="246">
          <cell r="L246">
            <v>3.522149355341984</v>
          </cell>
          <cell r="M246">
            <v>3.761168701295373</v>
          </cell>
          <cell r="N246">
            <v>3.9977828747950448</v>
          </cell>
          <cell r="O246">
            <v>4.9650950572316468</v>
          </cell>
          <cell r="P246">
            <v>4.9698783443610521</v>
          </cell>
          <cell r="Q246">
            <v>6.4495049504950499</v>
          </cell>
          <cell r="R246">
            <v>8.5060796645702297</v>
          </cell>
          <cell r="S246">
            <v>8.2397408207343421</v>
          </cell>
          <cell r="T246">
            <v>12.471518987341772</v>
          </cell>
          <cell r="U246">
            <v>12.471518987341772</v>
          </cell>
          <cell r="V246">
            <v>174.08695652173913</v>
          </cell>
          <cell r="W246">
            <v>103.21621621621621</v>
          </cell>
          <cell r="X246">
            <v>51.075000000000003</v>
          </cell>
          <cell r="Y246">
            <v>17.434782608695652</v>
          </cell>
          <cell r="Z246">
            <v>11.852173913043478</v>
          </cell>
          <cell r="AA246">
            <v>21.262626262626263</v>
          </cell>
          <cell r="AB246">
            <v>18.858407079646017</v>
          </cell>
          <cell r="AC246">
            <v>11.46111111111111</v>
          </cell>
          <cell r="AD246">
            <v>11.441095890410958</v>
          </cell>
          <cell r="AE246">
            <v>11.441095890410958</v>
          </cell>
          <cell r="AF246">
            <v>16.018529288136772</v>
          </cell>
          <cell r="AG246">
            <v>8.8406503828702814</v>
          </cell>
          <cell r="AH246">
            <v>6.4860373144854639</v>
          </cell>
          <cell r="AI246">
            <v>6.8075289940413661</v>
          </cell>
          <cell r="AJ246">
            <v>6.7747790167712143</v>
          </cell>
          <cell r="AK246">
            <v>8.4762606701940051</v>
          </cell>
          <cell r="AL246">
            <v>7.4454259351674805</v>
          </cell>
          <cell r="AM246">
            <v>6.0608100532094404</v>
          </cell>
          <cell r="AN246">
            <v>5.9042140878948022</v>
          </cell>
          <cell r="AQ246">
            <v>5.0724722118553354</v>
          </cell>
          <cell r="AR246">
            <v>4.7854586110868738</v>
          </cell>
          <cell r="AS246">
            <v>3.9962392628310353</v>
          </cell>
          <cell r="AT246">
            <v>3.7745507163018814</v>
          </cell>
          <cell r="AW246">
            <v>4.16403004788706</v>
          </cell>
          <cell r="AX246">
            <v>3.1468788307519144</v>
          </cell>
          <cell r="AY246">
            <v>2.7296730459066803</v>
          </cell>
          <cell r="AZ246">
            <v>2.656259362371336</v>
          </cell>
        </row>
        <row r="247">
          <cell r="P247">
            <v>0.16296894335783624</v>
          </cell>
          <cell r="U247">
            <v>6.7593582887700537E-2</v>
          </cell>
          <cell r="Z247">
            <v>6.0510392002104708E-2</v>
          </cell>
          <cell r="AE247">
            <v>7.101167315175097E-2</v>
          </cell>
          <cell r="AJ247">
            <v>0.11188314481371041</v>
          </cell>
          <cell r="AK247">
            <v>0.10552685651053617</v>
          </cell>
          <cell r="AL247">
            <v>0.11840729025115404</v>
          </cell>
          <cell r="AM247">
            <v>0.14162680945445588</v>
          </cell>
          <cell r="AN247">
            <v>0.14483907759368378</v>
          </cell>
          <cell r="AQ247">
            <v>0.16467757531235666</v>
          </cell>
          <cell r="AR247">
            <v>0.17284714440505469</v>
          </cell>
          <cell r="AS247">
            <v>0.20015054271707691</v>
          </cell>
          <cell r="AT247">
            <v>0.20944379050905715</v>
          </cell>
          <cell r="AW247">
            <v>0.19364720784480427</v>
          </cell>
          <cell r="AX247">
            <v>0.2411452180816866</v>
          </cell>
          <cell r="AY247">
            <v>0.26812001687319509</v>
          </cell>
          <cell r="AZ247">
            <v>0.27350357315773988</v>
          </cell>
        </row>
        <row r="251">
          <cell r="AL251">
            <v>131</v>
          </cell>
          <cell r="AM251">
            <v>123</v>
          </cell>
          <cell r="AN251">
            <v>121</v>
          </cell>
          <cell r="AQ251">
            <v>121</v>
          </cell>
          <cell r="AR251">
            <v>141</v>
          </cell>
          <cell r="AS251">
            <v>141</v>
          </cell>
          <cell r="AT251">
            <v>157</v>
          </cell>
          <cell r="AW251">
            <v>157</v>
          </cell>
          <cell r="AX251">
            <v>160</v>
          </cell>
          <cell r="AY251">
            <v>160</v>
          </cell>
          <cell r="AZ251">
            <v>159</v>
          </cell>
        </row>
        <row r="252">
          <cell r="AQ252">
            <v>496</v>
          </cell>
          <cell r="AR252">
            <v>506</v>
          </cell>
          <cell r="AS252">
            <v>524</v>
          </cell>
          <cell r="AT252">
            <v>560</v>
          </cell>
          <cell r="AW252">
            <v>596</v>
          </cell>
          <cell r="AX252">
            <v>615</v>
          </cell>
          <cell r="AY252">
            <v>634</v>
          </cell>
          <cell r="AZ252">
            <v>636</v>
          </cell>
        </row>
        <row r="254">
          <cell r="O254">
            <v>145.59999999999974</v>
          </cell>
          <cell r="P254">
            <v>145.59999999999974</v>
          </cell>
          <cell r="Q254">
            <v>160.69999999999993</v>
          </cell>
          <cell r="R254">
            <v>108.00000000000003</v>
          </cell>
          <cell r="S254">
            <v>106</v>
          </cell>
          <cell r="T254">
            <v>173</v>
          </cell>
          <cell r="U254">
            <v>173</v>
          </cell>
          <cell r="V254">
            <v>172</v>
          </cell>
          <cell r="W254">
            <v>321</v>
          </cell>
          <cell r="X254">
            <v>391</v>
          </cell>
          <cell r="Y254">
            <v>434</v>
          </cell>
          <cell r="Z254">
            <v>434</v>
          </cell>
          <cell r="AA254">
            <v>573</v>
          </cell>
          <cell r="AB254">
            <v>570</v>
          </cell>
          <cell r="AC254">
            <v>635</v>
          </cell>
          <cell r="AD254">
            <v>680</v>
          </cell>
          <cell r="AE254">
            <v>680</v>
          </cell>
          <cell r="AI254">
            <v>783.36359999999991</v>
          </cell>
          <cell r="AJ254">
            <v>783.36359999999991</v>
          </cell>
          <cell r="AN254">
            <v>791.98107587246227</v>
          </cell>
          <cell r="AQ254">
            <v>761.68447587246214</v>
          </cell>
          <cell r="AR254">
            <v>873.25584436100098</v>
          </cell>
          <cell r="AS254">
            <v>968.25584436100098</v>
          </cell>
          <cell r="AT254">
            <v>1052.3416384885388</v>
          </cell>
          <cell r="AW254">
            <v>1160.3416384885388</v>
          </cell>
          <cell r="AX254">
            <v>1254.3579870908134</v>
          </cell>
          <cell r="AY254">
            <v>1342.2627614104122</v>
          </cell>
          <cell r="AZ254">
            <v>1401.2138571311357</v>
          </cell>
        </row>
        <row r="255">
          <cell r="O255">
            <v>311.7</v>
          </cell>
          <cell r="P255">
            <v>311.7</v>
          </cell>
          <cell r="T255">
            <v>362</v>
          </cell>
          <cell r="U255">
            <v>362</v>
          </cell>
          <cell r="Y255">
            <v>405</v>
          </cell>
          <cell r="Z255">
            <v>405</v>
          </cell>
          <cell r="AD255">
            <v>426</v>
          </cell>
          <cell r="AE255">
            <v>426</v>
          </cell>
          <cell r="AI255">
            <v>524</v>
          </cell>
          <cell r="AJ255">
            <v>524</v>
          </cell>
          <cell r="AN255">
            <v>511</v>
          </cell>
          <cell r="AQ255">
            <v>375.23773602369494</v>
          </cell>
          <cell r="AR255">
            <v>506</v>
          </cell>
          <cell r="AS255">
            <v>524</v>
          </cell>
          <cell r="AT255">
            <v>560</v>
          </cell>
          <cell r="AW255">
            <v>596</v>
          </cell>
          <cell r="AX255">
            <v>615</v>
          </cell>
          <cell r="AY255">
            <v>634</v>
          </cell>
          <cell r="AZ255">
            <v>636</v>
          </cell>
        </row>
        <row r="256">
          <cell r="P256">
            <v>0.46711581649021411</v>
          </cell>
          <cell r="U256">
            <v>0.47790055248618785</v>
          </cell>
          <cell r="Z256">
            <v>1.0716049382716049</v>
          </cell>
          <cell r="AE256">
            <v>1.596244131455399</v>
          </cell>
          <cell r="AJ256">
            <v>1.4949687022900762</v>
          </cell>
          <cell r="AQ256">
            <v>2.029871739297469</v>
          </cell>
          <cell r="AR256">
            <v>1.7258020639545475</v>
          </cell>
          <cell r="AS256">
            <v>1.8478164968721393</v>
          </cell>
          <cell r="AT256">
            <v>1.8791814973009622</v>
          </cell>
          <cell r="AW256">
            <v>1.9468819437727161</v>
          </cell>
          <cell r="AX256">
            <v>2.0396064830744933</v>
          </cell>
          <cell r="AY256">
            <v>2.1171336930763598</v>
          </cell>
          <cell r="AZ256">
            <v>2.2031664420300876</v>
          </cell>
        </row>
        <row r="258">
          <cell r="B258">
            <v>1390</v>
          </cell>
          <cell r="C258">
            <v>1348</v>
          </cell>
          <cell r="D258">
            <v>1371</v>
          </cell>
          <cell r="E258">
            <v>1807</v>
          </cell>
          <cell r="F258">
            <v>1807</v>
          </cell>
          <cell r="G258">
            <v>1829</v>
          </cell>
          <cell r="H258">
            <v>1845</v>
          </cell>
          <cell r="I258">
            <v>2209</v>
          </cell>
          <cell r="J258">
            <v>2218</v>
          </cell>
          <cell r="K258">
            <v>2218</v>
          </cell>
          <cell r="L258">
            <v>2611</v>
          </cell>
          <cell r="M258">
            <v>2635</v>
          </cell>
          <cell r="N258">
            <v>2792</v>
          </cell>
          <cell r="O258">
            <v>3017</v>
          </cell>
          <cell r="P258">
            <v>3017</v>
          </cell>
          <cell r="Q258">
            <v>3140</v>
          </cell>
          <cell r="R258">
            <v>3244</v>
          </cell>
          <cell r="S258">
            <v>3384</v>
          </cell>
          <cell r="T258">
            <v>3375</v>
          </cell>
          <cell r="U258">
            <v>3375</v>
          </cell>
          <cell r="V258">
            <v>3346</v>
          </cell>
          <cell r="W258">
            <v>3386</v>
          </cell>
          <cell r="X258">
            <v>3567</v>
          </cell>
          <cell r="Y258">
            <v>3571</v>
          </cell>
          <cell r="Z258">
            <v>3571</v>
          </cell>
          <cell r="AA258">
            <v>3537</v>
          </cell>
          <cell r="AB258">
            <v>3496</v>
          </cell>
          <cell r="AC258">
            <v>3420</v>
          </cell>
          <cell r="AD258">
            <v>3395</v>
          </cell>
          <cell r="AE258">
            <v>3395</v>
          </cell>
          <cell r="AF258">
            <v>3453</v>
          </cell>
          <cell r="AG258">
            <v>3399</v>
          </cell>
          <cell r="AH258">
            <v>3265</v>
          </cell>
          <cell r="AI258">
            <v>3278</v>
          </cell>
          <cell r="AJ258">
            <v>3278</v>
          </cell>
          <cell r="AK258">
            <v>3496.5</v>
          </cell>
          <cell r="AL258">
            <v>3440</v>
          </cell>
          <cell r="AM258">
            <v>3402</v>
          </cell>
          <cell r="AN258">
            <v>3073</v>
          </cell>
          <cell r="AQ258">
            <v>2875</v>
          </cell>
          <cell r="AR258">
            <v>2873</v>
          </cell>
          <cell r="AS258">
            <v>2812</v>
          </cell>
          <cell r="AT258">
            <v>2810</v>
          </cell>
          <cell r="AW258">
            <v>2928</v>
          </cell>
          <cell r="AX258">
            <v>2865.75</v>
          </cell>
          <cell r="AY258">
            <v>2696.5</v>
          </cell>
          <cell r="AZ258">
            <v>2627.25</v>
          </cell>
        </row>
        <row r="259">
          <cell r="C259">
            <v>1369</v>
          </cell>
          <cell r="D259">
            <v>1359.5</v>
          </cell>
          <cell r="E259">
            <v>1589</v>
          </cell>
          <cell r="F259">
            <v>1479</v>
          </cell>
          <cell r="G259">
            <v>1818</v>
          </cell>
          <cell r="H259">
            <v>1837</v>
          </cell>
          <cell r="I259">
            <v>2027</v>
          </cell>
          <cell r="J259">
            <v>2213.5</v>
          </cell>
          <cell r="K259">
            <v>1973.875</v>
          </cell>
          <cell r="L259">
            <v>2414.5</v>
          </cell>
          <cell r="M259">
            <v>2623</v>
          </cell>
          <cell r="N259">
            <v>2713.5</v>
          </cell>
          <cell r="O259">
            <v>2904.5</v>
          </cell>
          <cell r="P259">
            <v>2663.875</v>
          </cell>
          <cell r="Q259">
            <v>3078.5</v>
          </cell>
          <cell r="R259">
            <v>3192</v>
          </cell>
          <cell r="S259">
            <v>3314</v>
          </cell>
          <cell r="T259">
            <v>3379.5</v>
          </cell>
          <cell r="U259">
            <v>3285.75</v>
          </cell>
          <cell r="V259">
            <v>3360.5</v>
          </cell>
          <cell r="W259">
            <v>3366</v>
          </cell>
          <cell r="X259">
            <v>3476.5</v>
          </cell>
          <cell r="Y259">
            <v>3569</v>
          </cell>
          <cell r="Z259">
            <v>3467.5</v>
          </cell>
          <cell r="AA259">
            <v>3554</v>
          </cell>
          <cell r="AB259">
            <v>3516.5</v>
          </cell>
          <cell r="AC259">
            <v>3458</v>
          </cell>
          <cell r="AD259">
            <v>3407.5</v>
          </cell>
          <cell r="AE259">
            <v>3462</v>
          </cell>
          <cell r="AF259">
            <v>3424</v>
          </cell>
          <cell r="AG259">
            <v>3551</v>
          </cell>
          <cell r="AH259">
            <v>3582</v>
          </cell>
          <cell r="AI259">
            <v>3521.5</v>
          </cell>
          <cell r="AJ259">
            <v>3536.25</v>
          </cell>
          <cell r="AK259">
            <v>3598.5</v>
          </cell>
          <cell r="AL259">
            <v>3642.5</v>
          </cell>
          <cell r="AM259">
            <v>3600</v>
          </cell>
          <cell r="AN259">
            <v>3421.5</v>
          </cell>
          <cell r="AQ259">
            <v>3162</v>
          </cell>
          <cell r="AR259">
            <v>3065.5</v>
          </cell>
          <cell r="AS259">
            <v>3038</v>
          </cell>
          <cell r="AT259">
            <v>3010.5</v>
          </cell>
          <cell r="AW259">
            <v>3072.5</v>
          </cell>
          <cell r="AX259">
            <v>2999.875</v>
          </cell>
          <cell r="AY259">
            <v>2781.125</v>
          </cell>
          <cell r="AZ259">
            <v>2661.875</v>
          </cell>
        </row>
        <row r="260">
          <cell r="M260">
            <v>6.720393510224465E-2</v>
          </cell>
          <cell r="N260">
            <v>7.2657037862896345E-2</v>
          </cell>
          <cell r="O260">
            <v>8.5226263304530647E-2</v>
          </cell>
          <cell r="P260">
            <v>6.3891886819013657E-2</v>
          </cell>
          <cell r="Q260">
            <v>6.1122404486639859E-2</v>
          </cell>
          <cell r="R260">
            <v>6.5457826633392946E-2</v>
          </cell>
          <cell r="S260">
            <v>7.3137443633625399E-2</v>
          </cell>
          <cell r="T260">
            <v>6.9191727420304883E-2</v>
          </cell>
          <cell r="U260">
            <v>6.4825382332800732E-2</v>
          </cell>
          <cell r="V260">
            <v>7.0845307696431048E-2</v>
          </cell>
          <cell r="W260">
            <v>6.8227057722654028E-2</v>
          </cell>
          <cell r="X260">
            <v>6.7213837605675897E-2</v>
          </cell>
          <cell r="Y260">
            <v>6.5430210695279545E-2</v>
          </cell>
          <cell r="Z260">
            <v>6.575342465753424E-2</v>
          </cell>
          <cell r="AA260">
            <v>6.9258962090547271E-2</v>
          </cell>
          <cell r="AB260">
            <v>6.8820173962754305E-2</v>
          </cell>
          <cell r="AC260">
            <v>7.0014141694064946E-2</v>
          </cell>
          <cell r="AD260">
            <v>7.2315098336099615E-2</v>
          </cell>
          <cell r="AE260">
            <v>6.874638937030618E-2</v>
          </cell>
          <cell r="AF260">
            <v>8.5559659947522126E-2</v>
          </cell>
          <cell r="AG260">
            <v>8.2408252386135805E-2</v>
          </cell>
          <cell r="AH260">
            <v>7.4584884180409761E-2</v>
          </cell>
          <cell r="AI260">
            <v>7.5901640648014412E-2</v>
          </cell>
          <cell r="AJ260">
            <v>7.6917638741604802E-2</v>
          </cell>
          <cell r="AK260">
            <v>7.4233657489954918E-2</v>
          </cell>
          <cell r="AL260">
            <v>6.5230008507429993E-2</v>
          </cell>
          <cell r="AM260">
            <v>6.2525892529155191E-2</v>
          </cell>
          <cell r="AN260">
            <v>5.4871846656055823E-2</v>
          </cell>
          <cell r="AQ260">
            <v>4.8944356913571019E-2</v>
          </cell>
          <cell r="AR260">
            <v>5.3224256050828034E-2</v>
          </cell>
          <cell r="AS260">
            <v>4.9613486535500462E-2</v>
          </cell>
          <cell r="AT260">
            <v>6.1144740977356005E-2</v>
          </cell>
          <cell r="AW260">
            <v>6.6699820355864192E-2</v>
          </cell>
          <cell r="AX260">
            <v>6.6954358575472606E-2</v>
          </cell>
          <cell r="AY260">
            <v>6.9331517478253613E-2</v>
          </cell>
          <cell r="AZ260">
            <v>7.0936748160499663E-2</v>
          </cell>
        </row>
        <row r="262">
          <cell r="C262">
            <v>104.5</v>
          </cell>
          <cell r="D262">
            <v>53.5</v>
          </cell>
          <cell r="E262">
            <v>295.5</v>
          </cell>
          <cell r="G262">
            <v>457</v>
          </cell>
          <cell r="H262">
            <v>307.5</v>
          </cell>
          <cell r="I262">
            <v>489</v>
          </cell>
          <cell r="J262">
            <v>578</v>
          </cell>
          <cell r="L262">
            <v>439</v>
          </cell>
          <cell r="M262">
            <v>357</v>
          </cell>
          <cell r="N262">
            <v>299</v>
          </cell>
          <cell r="O262">
            <v>227</v>
          </cell>
          <cell r="P262">
            <v>330.5</v>
          </cell>
          <cell r="Q262">
            <v>135.5</v>
          </cell>
          <cell r="R262">
            <v>123.5</v>
          </cell>
          <cell r="S262">
            <v>307.5</v>
          </cell>
          <cell r="T262">
            <v>464.5</v>
          </cell>
          <cell r="U262">
            <v>257.75</v>
          </cell>
          <cell r="V262">
            <v>399</v>
          </cell>
          <cell r="W262">
            <v>534.5</v>
          </cell>
          <cell r="X262">
            <v>688</v>
          </cell>
          <cell r="Y262">
            <v>766</v>
          </cell>
          <cell r="Z262">
            <v>596.875</v>
          </cell>
          <cell r="AA262">
            <v>773</v>
          </cell>
          <cell r="AB262">
            <v>669.5</v>
          </cell>
          <cell r="AC262">
            <v>659</v>
          </cell>
          <cell r="AD262">
            <v>639.5</v>
          </cell>
          <cell r="AE262">
            <v>685.25</v>
          </cell>
          <cell r="AF262">
            <v>499.43679999999995</v>
          </cell>
          <cell r="AG262">
            <v>566.76859999999988</v>
          </cell>
          <cell r="AH262">
            <v>730.33179999999993</v>
          </cell>
          <cell r="AI262">
            <v>750.33179999999993</v>
          </cell>
          <cell r="AJ262">
            <v>636.71724999999992</v>
          </cell>
          <cell r="AK262">
            <v>754.31189999999992</v>
          </cell>
          <cell r="AL262">
            <v>653.84533499999998</v>
          </cell>
          <cell r="AM262">
            <v>565.23046999999997</v>
          </cell>
          <cell r="AN262">
            <v>506.68757293623105</v>
          </cell>
          <cell r="AQ262">
            <v>459.14467587246213</v>
          </cell>
          <cell r="AR262">
            <v>457.81549511673154</v>
          </cell>
          <cell r="AS262">
            <v>282.28762927138888</v>
          </cell>
          <cell r="AT262">
            <v>556.31549511673154</v>
          </cell>
          <cell r="AW262">
            <v>621.49315718050048</v>
          </cell>
          <cell r="AX262">
            <v>580.05399354540668</v>
          </cell>
          <cell r="AY262">
            <v>615.89887425061283</v>
          </cell>
          <cell r="AZ262">
            <v>665.0038092707739</v>
          </cell>
        </row>
        <row r="263">
          <cell r="C263">
            <v>8</v>
          </cell>
          <cell r="D263">
            <v>2</v>
          </cell>
          <cell r="E263">
            <v>-18</v>
          </cell>
          <cell r="G263">
            <v>0</v>
          </cell>
          <cell r="H263">
            <v>0</v>
          </cell>
          <cell r="I263">
            <v>0</v>
          </cell>
          <cell r="J263">
            <v>65</v>
          </cell>
          <cell r="L263">
            <v>0</v>
          </cell>
          <cell r="M263">
            <v>14</v>
          </cell>
          <cell r="N263">
            <v>11.3</v>
          </cell>
          <cell r="O263">
            <v>19</v>
          </cell>
          <cell r="P263">
            <v>44</v>
          </cell>
          <cell r="Q263">
            <v>3</v>
          </cell>
          <cell r="R263">
            <v>4</v>
          </cell>
          <cell r="S263">
            <v>5</v>
          </cell>
          <cell r="T263">
            <v>11</v>
          </cell>
          <cell r="U263">
            <v>23</v>
          </cell>
          <cell r="V263">
            <v>7</v>
          </cell>
          <cell r="W263">
            <v>8</v>
          </cell>
          <cell r="X263">
            <v>10</v>
          </cell>
          <cell r="Y263">
            <v>12</v>
          </cell>
          <cell r="Z263">
            <v>37</v>
          </cell>
          <cell r="AA263">
            <v>15</v>
          </cell>
          <cell r="AB263">
            <v>12</v>
          </cell>
          <cell r="AC263">
            <v>13</v>
          </cell>
          <cell r="AD263">
            <v>13</v>
          </cell>
          <cell r="AE263">
            <v>53</v>
          </cell>
          <cell r="AF263">
            <v>10</v>
          </cell>
          <cell r="AG263">
            <v>16</v>
          </cell>
          <cell r="AH263">
            <v>20</v>
          </cell>
          <cell r="AI263">
            <v>18</v>
          </cell>
          <cell r="AJ263">
            <v>64</v>
          </cell>
          <cell r="AK263">
            <v>19</v>
          </cell>
          <cell r="AL263">
            <v>18</v>
          </cell>
          <cell r="AM263">
            <v>16</v>
          </cell>
          <cell r="AN263">
            <v>11</v>
          </cell>
          <cell r="AQ263">
            <v>6</v>
          </cell>
          <cell r="AR263">
            <v>7</v>
          </cell>
          <cell r="AS263">
            <v>5</v>
          </cell>
          <cell r="AT263">
            <v>8</v>
          </cell>
          <cell r="AW263">
            <v>9</v>
          </cell>
          <cell r="AX263">
            <v>9</v>
          </cell>
          <cell r="AY263">
            <v>9</v>
          </cell>
          <cell r="AZ263">
            <v>9</v>
          </cell>
        </row>
        <row r="264">
          <cell r="P264">
            <v>0.13313161875945537</v>
          </cell>
          <cell r="U264">
            <v>8.9233753637245394E-2</v>
          </cell>
          <cell r="Z264">
            <v>6.1989528795811516E-2</v>
          </cell>
          <cell r="AE264">
            <v>7.7344035023713967E-2</v>
          </cell>
          <cell r="AJ264">
            <v>0.10051557422073928</v>
          </cell>
        </row>
        <row r="266">
          <cell r="C266">
            <v>1873</v>
          </cell>
          <cell r="D266">
            <v>1940.5</v>
          </cell>
          <cell r="E266">
            <v>2030</v>
          </cell>
          <cell r="F266">
            <v>1951.5</v>
          </cell>
          <cell r="G266">
            <v>2181.5</v>
          </cell>
          <cell r="H266">
            <v>2306.5</v>
          </cell>
          <cell r="I266">
            <v>2354.5</v>
          </cell>
          <cell r="J266">
            <v>2464.5</v>
          </cell>
          <cell r="K266">
            <v>2385.5</v>
          </cell>
          <cell r="L266">
            <v>2684</v>
          </cell>
          <cell r="M266">
            <v>2890.5</v>
          </cell>
          <cell r="N266">
            <v>3024</v>
          </cell>
          <cell r="O266">
            <v>3160.5</v>
          </cell>
          <cell r="P266">
            <v>3025.5</v>
          </cell>
          <cell r="Q266">
            <v>3262.5</v>
          </cell>
          <cell r="R266">
            <v>3244.5</v>
          </cell>
          <cell r="S266">
            <v>3130.5</v>
          </cell>
          <cell r="T266">
            <v>3061</v>
          </cell>
          <cell r="U266">
            <v>3152.75</v>
          </cell>
          <cell r="V266">
            <v>3027.5</v>
          </cell>
          <cell r="W266">
            <v>2780.5</v>
          </cell>
          <cell r="X266">
            <v>2605.5</v>
          </cell>
          <cell r="Y266">
            <v>2662</v>
          </cell>
          <cell r="Z266">
            <v>2721.25</v>
          </cell>
          <cell r="AA266">
            <v>2661</v>
          </cell>
          <cell r="AB266">
            <v>2678</v>
          </cell>
          <cell r="AC266">
            <v>2716</v>
          </cell>
          <cell r="AD266">
            <v>2664</v>
          </cell>
          <cell r="AE266">
            <v>2671</v>
          </cell>
          <cell r="AF266">
            <v>2662.5</v>
          </cell>
          <cell r="AG266">
            <v>2734.7</v>
          </cell>
          <cell r="AH266">
            <v>2789.7</v>
          </cell>
          <cell r="AI266">
            <v>2784.5</v>
          </cell>
          <cell r="AJ266">
            <v>2742.85</v>
          </cell>
          <cell r="AK266">
            <v>2710.5</v>
          </cell>
          <cell r="AL266">
            <v>2850</v>
          </cell>
          <cell r="AM266">
            <v>3045.5</v>
          </cell>
          <cell r="AN266">
            <v>2940</v>
          </cell>
          <cell r="AQ266">
            <v>2814.5</v>
          </cell>
          <cell r="AR266">
            <v>2837</v>
          </cell>
          <cell r="AS266">
            <v>2920.5</v>
          </cell>
          <cell r="AT266">
            <v>2897</v>
          </cell>
          <cell r="AW266">
            <v>2901</v>
          </cell>
          <cell r="AX266">
            <v>3081.75</v>
          </cell>
          <cell r="AY266">
            <v>3164</v>
          </cell>
          <cell r="AZ266">
            <v>3133.5</v>
          </cell>
        </row>
        <row r="267">
          <cell r="C267">
            <v>2.0822210357714897E-2</v>
          </cell>
          <cell r="D267">
            <v>1.9582581808812161E-2</v>
          </cell>
          <cell r="E267">
            <v>1.8226600985221674E-2</v>
          </cell>
          <cell r="F267">
            <v>7.6863950807071479E-2</v>
          </cell>
          <cell r="G267">
            <v>1.8336007334402934E-2</v>
          </cell>
          <cell r="H267">
            <v>1.8642965532191632E-2</v>
          </cell>
          <cell r="I267">
            <v>1.8687619452112975E-2</v>
          </cell>
          <cell r="J267">
            <v>1.7447758165956583E-2</v>
          </cell>
          <cell r="K267">
            <v>7.1263885977782437E-2</v>
          </cell>
          <cell r="L267">
            <v>1.7026825633383012E-2</v>
          </cell>
          <cell r="M267">
            <v>1.5948797785850198E-2</v>
          </cell>
          <cell r="N267">
            <v>1.6534391534391533E-2</v>
          </cell>
          <cell r="O267">
            <v>1.5503875968992248E-2</v>
          </cell>
          <cell r="P267">
            <v>6.2931746818707654E-2</v>
          </cell>
          <cell r="Q267">
            <v>1.4406130268199233E-2</v>
          </cell>
          <cell r="R267">
            <v>1.6027122823239329E-2</v>
          </cell>
          <cell r="S267">
            <v>1.6610765053505831E-2</v>
          </cell>
          <cell r="T267">
            <v>1.796798431885005E-2</v>
          </cell>
          <cell r="U267">
            <v>6.5339782729363249E-2</v>
          </cell>
          <cell r="V267">
            <v>1.9157720891824936E-2</v>
          </cell>
          <cell r="W267">
            <v>1.9420967451897142E-2</v>
          </cell>
          <cell r="X267">
            <v>2.0341585108424487E-2</v>
          </cell>
          <cell r="Y267">
            <v>2.02854996243426E-2</v>
          </cell>
          <cell r="Z267">
            <v>8.0477721635277902E-2</v>
          </cell>
          <cell r="AA267">
            <v>1.9165727170236752E-2</v>
          </cell>
          <cell r="AB267">
            <v>1.9417475728155338E-2</v>
          </cell>
          <cell r="AC267">
            <v>1.804123711340206E-2</v>
          </cell>
          <cell r="AD267">
            <v>2.0270270270270271E-2</v>
          </cell>
          <cell r="AE267">
            <v>7.7124672407338071E-2</v>
          </cell>
          <cell r="AF267">
            <v>1.9906103286384976E-2</v>
          </cell>
          <cell r="AG267">
            <v>1.9746224448751234E-2</v>
          </cell>
          <cell r="AH267">
            <v>1.9715381582248989E-2</v>
          </cell>
          <cell r="AI267">
            <v>1.9393068773567966E-2</v>
          </cell>
          <cell r="AJ267">
            <v>7.8750205078659055E-2</v>
          </cell>
          <cell r="AK267">
            <v>2.2874008485519275E-2</v>
          </cell>
          <cell r="AL267">
            <v>2.2456140350877191E-2</v>
          </cell>
          <cell r="AM267">
            <v>2.167131833853226E-2</v>
          </cell>
          <cell r="AN267">
            <v>2.2448979591836733E-2</v>
          </cell>
          <cell r="AQ267">
            <v>2.1673476638834607E-2</v>
          </cell>
          <cell r="AR267">
            <v>2.2559041240747268E-2</v>
          </cell>
          <cell r="AS267">
            <v>2.2256462934429035E-2</v>
          </cell>
          <cell r="AT267">
            <v>2.3472557818432861E-2</v>
          </cell>
          <cell r="AW267">
            <v>2.3440193036883834E-2</v>
          </cell>
          <cell r="AX267">
            <v>2.3038857791839052E-2</v>
          </cell>
          <cell r="AY267">
            <v>2.2756005056890013E-2</v>
          </cell>
          <cell r="AZ267">
            <v>2.3934897079942556E-2</v>
          </cell>
        </row>
        <row r="269">
          <cell r="AQ269">
            <v>4.4934055822513086E-2</v>
          </cell>
          <cell r="AR269">
            <v>5.7878772810899592E-2</v>
          </cell>
          <cell r="AS269">
            <v>9.9416968234821157E-2</v>
          </cell>
          <cell r="AT269">
            <v>7.8944723618090462E-2</v>
          </cell>
          <cell r="AW269">
            <v>8.9281346313781151E-2</v>
          </cell>
          <cell r="AX269">
            <v>8.0000000000000071E-2</v>
          </cell>
          <cell r="AY269">
            <v>8.0000000000000071E-2</v>
          </cell>
          <cell r="AZ269">
            <v>8.0000000000000071E-2</v>
          </cell>
        </row>
        <row r="270">
          <cell r="F270">
            <v>23247</v>
          </cell>
          <cell r="K270">
            <v>23109</v>
          </cell>
          <cell r="P270">
            <v>20593</v>
          </cell>
          <cell r="U270">
            <v>19448</v>
          </cell>
          <cell r="Z270">
            <v>18152</v>
          </cell>
          <cell r="AA270">
            <v>18303</v>
          </cell>
          <cell r="AB270">
            <v>18431</v>
          </cell>
          <cell r="AC270">
            <v>18324.723247232472</v>
          </cell>
          <cell r="AD270">
            <v>18716.190476190477</v>
          </cell>
          <cell r="AE270">
            <v>18443.728430855735</v>
          </cell>
          <cell r="AF270">
            <v>19009</v>
          </cell>
          <cell r="AG270">
            <v>19749</v>
          </cell>
          <cell r="AH270">
            <v>19864</v>
          </cell>
          <cell r="AI270">
            <v>19652</v>
          </cell>
          <cell r="AJ270">
            <v>19568.5</v>
          </cell>
          <cell r="AK270">
            <v>19562</v>
          </cell>
          <cell r="AL270">
            <v>20111</v>
          </cell>
          <cell r="AM270">
            <v>19896</v>
          </cell>
          <cell r="AN270">
            <v>19900</v>
          </cell>
          <cell r="AQ270">
            <v>20441</v>
          </cell>
          <cell r="AR270">
            <v>21275</v>
          </cell>
          <cell r="AS270">
            <v>21874</v>
          </cell>
          <cell r="AT270">
            <v>21471</v>
          </cell>
          <cell r="AW270">
            <v>22266</v>
          </cell>
          <cell r="AX270">
            <v>22977</v>
          </cell>
          <cell r="AY270">
            <v>23623.920000000002</v>
          </cell>
          <cell r="AZ270">
            <v>23188.68</v>
          </cell>
        </row>
        <row r="271">
          <cell r="AF271">
            <v>15.992424640959545</v>
          </cell>
          <cell r="AG271">
            <v>16.000810167603422</v>
          </cell>
          <cell r="AH271">
            <v>16.008860249697946</v>
          </cell>
          <cell r="AI271">
            <v>15.978017504579688</v>
          </cell>
          <cell r="AJ271">
            <v>63.980376625699471</v>
          </cell>
          <cell r="AK271">
            <v>16.613843165320521</v>
          </cell>
          <cell r="AL271">
            <v>16.55810253095321</v>
          </cell>
          <cell r="AM271">
            <v>16.636509851226378</v>
          </cell>
          <cell r="AN271">
            <v>17.185929648241206</v>
          </cell>
          <cell r="AQ271">
            <v>16.731079692774326</v>
          </cell>
          <cell r="AR271">
            <v>16.904347826086958</v>
          </cell>
          <cell r="AS271">
            <v>15.817865959586722</v>
          </cell>
          <cell r="AT271">
            <v>15.881887196683898</v>
          </cell>
          <cell r="AW271">
            <v>17.246025330099702</v>
          </cell>
          <cell r="AX271">
            <v>17.411478260869568</v>
          </cell>
          <cell r="AY271">
            <v>16.292401938374326</v>
          </cell>
          <cell r="AZ271">
            <v>16.358343812584415</v>
          </cell>
        </row>
        <row r="272">
          <cell r="AQ272">
            <v>342</v>
          </cell>
          <cell r="AR272">
            <v>359.64000000000004</v>
          </cell>
          <cell r="AS272">
            <v>345.99999999999994</v>
          </cell>
          <cell r="AT272">
            <v>341</v>
          </cell>
          <cell r="AW272">
            <v>383.99999999999994</v>
          </cell>
          <cell r="AX272">
            <v>400.06353600000006</v>
          </cell>
          <cell r="AY272">
            <v>384.8904</v>
          </cell>
          <cell r="AZ272">
            <v>379.32839999999999</v>
          </cell>
        </row>
        <row r="273">
          <cell r="AF273">
            <v>53.43155347466989</v>
          </cell>
          <cell r="AG273">
            <v>55.192667983189025</v>
          </cell>
          <cell r="AH273">
            <v>66.200161095449062</v>
          </cell>
          <cell r="AI273">
            <v>55.261550987176875</v>
          </cell>
          <cell r="AJ273">
            <v>230.30280297416766</v>
          </cell>
          <cell r="AK273">
            <v>54.815284735712105</v>
          </cell>
          <cell r="AL273">
            <v>60.254103227089651</v>
          </cell>
          <cell r="AM273">
            <v>69.913550462404515</v>
          </cell>
          <cell r="AN273">
            <v>60.552763819095475</v>
          </cell>
          <cell r="AQ273">
            <v>55.672423071278317</v>
          </cell>
          <cell r="AR273">
            <v>66.508708932509379</v>
          </cell>
          <cell r="AS273">
            <v>74.197677608119221</v>
          </cell>
          <cell r="AT273">
            <v>65.017931162964004</v>
          </cell>
          <cell r="AW273">
            <v>60.900026946914579</v>
          </cell>
          <cell r="AX273">
            <v>72.172233903468708</v>
          </cell>
          <cell r="AY273">
            <v>79.916563997846225</v>
          </cell>
          <cell r="AZ273">
            <v>70.406160645625363</v>
          </cell>
        </row>
        <row r="276">
          <cell r="AK276">
            <v>338.61568346794809</v>
          </cell>
          <cell r="AL276">
            <v>365.22301228183579</v>
          </cell>
          <cell r="AM276">
            <v>423.40168878166469</v>
          </cell>
          <cell r="AN276">
            <v>354.4221105527638</v>
          </cell>
          <cell r="AQ276">
            <v>341.76410156058898</v>
          </cell>
          <cell r="AR276">
            <v>367.66157461809632</v>
          </cell>
          <cell r="AS276">
            <v>432.20261497668469</v>
          </cell>
          <cell r="AT276">
            <v>363.3272786549299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Q277">
            <v>9.2979098321619436E-3</v>
          </cell>
          <cell r="AR277">
            <v>6.6769131578672258E-3</v>
          </cell>
          <cell r="AS277">
            <v>2.0786233093081474E-2</v>
          </cell>
          <cell r="AT277">
            <v>2.5125881927279936E-2</v>
          </cell>
          <cell r="AW277">
            <v>-1</v>
          </cell>
          <cell r="AX277">
            <v>-1</v>
          </cell>
          <cell r="AY277">
            <v>-1</v>
          </cell>
          <cell r="AZ277">
            <v>-1</v>
          </cell>
        </row>
        <row r="281">
          <cell r="AQ281" t="str">
            <v>Q1</v>
          </cell>
          <cell r="AR281" t="str">
            <v>Q2</v>
          </cell>
          <cell r="AS281" t="str">
            <v>Q3</v>
          </cell>
          <cell r="AT281" t="str">
            <v>Q4</v>
          </cell>
          <cell r="AW281" t="str">
            <v>Q1</v>
          </cell>
          <cell r="AX281" t="str">
            <v>Q2</v>
          </cell>
          <cell r="AY281" t="str">
            <v>Q3</v>
          </cell>
          <cell r="AZ281" t="str">
            <v>Q4</v>
          </cell>
        </row>
        <row r="283">
          <cell r="B283">
            <v>71.900000000000006</v>
          </cell>
          <cell r="C283">
            <v>71.900000000000006</v>
          </cell>
          <cell r="D283">
            <v>71.900000000000006</v>
          </cell>
          <cell r="E283">
            <v>73</v>
          </cell>
          <cell r="F283">
            <v>72.175000000000011</v>
          </cell>
          <cell r="G283">
            <v>73</v>
          </cell>
          <cell r="H283">
            <v>73</v>
          </cell>
          <cell r="I283">
            <v>73</v>
          </cell>
          <cell r="J283">
            <v>74</v>
          </cell>
          <cell r="K283">
            <v>74</v>
          </cell>
          <cell r="L283">
            <v>74.900000000000006</v>
          </cell>
          <cell r="M283">
            <v>74.900000000000006</v>
          </cell>
          <cell r="N283">
            <v>74.900000000000006</v>
          </cell>
          <cell r="O283">
            <v>74.900000000000006</v>
          </cell>
          <cell r="P283">
            <v>74.900000000000006</v>
          </cell>
          <cell r="Q283">
            <v>74.900000000000006</v>
          </cell>
          <cell r="R283">
            <v>74.900000000000006</v>
          </cell>
          <cell r="S283">
            <v>74.900000000000006</v>
          </cell>
          <cell r="T283">
            <v>74.900000000000006</v>
          </cell>
          <cell r="U283">
            <v>74.900000000000006</v>
          </cell>
          <cell r="V283">
            <v>74.900000000000006</v>
          </cell>
          <cell r="W283">
            <v>74.900000000000006</v>
          </cell>
          <cell r="X283">
            <v>74</v>
          </cell>
          <cell r="Y283">
            <v>117.5</v>
          </cell>
          <cell r="Z283">
            <v>84.875</v>
          </cell>
          <cell r="AA283">
            <v>141.442137</v>
          </cell>
          <cell r="AB283">
            <v>141.54213700000003</v>
          </cell>
          <cell r="AC283">
            <v>141.942137</v>
          </cell>
          <cell r="AD283">
            <v>141.942137</v>
          </cell>
          <cell r="AE283">
            <v>141.71713700000001</v>
          </cell>
          <cell r="AF283">
            <v>141.942137</v>
          </cell>
          <cell r="AG283">
            <v>109.4352128422798</v>
          </cell>
          <cell r="AH283">
            <v>122.157788</v>
          </cell>
          <cell r="AI283">
            <v>122.157788</v>
          </cell>
          <cell r="AJ283">
            <v>123.92323146056994</v>
          </cell>
          <cell r="AK283">
            <v>119.375613</v>
          </cell>
          <cell r="AL283">
            <v>119.57</v>
          </cell>
          <cell r="AM283">
            <v>119.77</v>
          </cell>
          <cell r="AN283">
            <v>119.803</v>
          </cell>
          <cell r="AQ283">
            <v>119.80274199999999</v>
          </cell>
          <cell r="AR283">
            <v>119.85274199999999</v>
          </cell>
          <cell r="AS283">
            <v>119.90274199999999</v>
          </cell>
          <cell r="AT283">
            <v>120.063018</v>
          </cell>
          <cell r="AW283">
            <v>120.113018</v>
          </cell>
          <cell r="AX283">
            <v>120.16301799999999</v>
          </cell>
          <cell r="AY283">
            <v>120.21301799999999</v>
          </cell>
          <cell r="AZ283">
            <v>120.26301799999999</v>
          </cell>
        </row>
        <row r="284">
          <cell r="AF284">
            <v>0</v>
          </cell>
          <cell r="AG284">
            <v>45.293787157720217</v>
          </cell>
          <cell r="AH284">
            <v>66.95</v>
          </cell>
          <cell r="AI284">
            <v>66.95</v>
          </cell>
          <cell r="AJ284">
            <v>44.798446789430059</v>
          </cell>
          <cell r="AK284">
            <v>66.964399999999998</v>
          </cell>
          <cell r="AL284">
            <v>66.999399999999994</v>
          </cell>
          <cell r="AM284">
            <v>67.034399999999991</v>
          </cell>
          <cell r="AN284">
            <v>67.039400000000001</v>
          </cell>
          <cell r="AQ284">
            <v>67.028827000000007</v>
          </cell>
          <cell r="AR284">
            <v>67.25</v>
          </cell>
          <cell r="AS284">
            <v>67.25</v>
          </cell>
          <cell r="AT284">
            <v>67.926000000000002</v>
          </cell>
          <cell r="AW284">
            <v>67.925759999999997</v>
          </cell>
          <cell r="AX284">
            <v>67.975759999999994</v>
          </cell>
          <cell r="AY284">
            <v>68.025759999999991</v>
          </cell>
          <cell r="AZ284">
            <v>68.100759999999994</v>
          </cell>
        </row>
        <row r="286">
          <cell r="L286">
            <v>9.875</v>
          </cell>
          <cell r="M286">
            <v>9.625</v>
          </cell>
          <cell r="N286">
            <v>7.5</v>
          </cell>
          <cell r="O286">
            <v>8</v>
          </cell>
          <cell r="P286">
            <v>8.75</v>
          </cell>
          <cell r="Q286">
            <v>6.25</v>
          </cell>
          <cell r="R286">
            <v>4.95</v>
          </cell>
          <cell r="S286">
            <v>3.3</v>
          </cell>
          <cell r="T286">
            <v>2.75</v>
          </cell>
          <cell r="U286">
            <v>4.3125</v>
          </cell>
          <cell r="V286">
            <v>2.85</v>
          </cell>
          <cell r="W286">
            <v>3.45</v>
          </cell>
          <cell r="X286">
            <v>4.0999999999999996</v>
          </cell>
          <cell r="Y286">
            <v>5</v>
          </cell>
          <cell r="Z286">
            <v>3.85</v>
          </cell>
          <cell r="AA286">
            <v>7</v>
          </cell>
          <cell r="AB286">
            <v>6.125</v>
          </cell>
          <cell r="AC286">
            <v>7.625</v>
          </cell>
          <cell r="AD286">
            <v>8.375</v>
          </cell>
          <cell r="AE286">
            <v>7.28125</v>
          </cell>
          <cell r="AF286">
            <v>6.625</v>
          </cell>
          <cell r="AG286">
            <v>6</v>
          </cell>
          <cell r="AH286">
            <v>4.9000000000000004</v>
          </cell>
          <cell r="AI286">
            <v>4.5999999999999996</v>
          </cell>
          <cell r="AJ286">
            <v>5.53125</v>
          </cell>
          <cell r="AK286">
            <v>4.8</v>
          </cell>
          <cell r="AL286">
            <v>4.8</v>
          </cell>
          <cell r="AM286">
            <v>4.9400000000000004</v>
          </cell>
          <cell r="AN286">
            <v>6.2</v>
          </cell>
          <cell r="AQ286">
            <v>6.7</v>
          </cell>
          <cell r="AR286">
            <v>9.3000000000000007</v>
          </cell>
          <cell r="AS286">
            <v>13.5</v>
          </cell>
          <cell r="AT286">
            <v>14.75</v>
          </cell>
          <cell r="AW286">
            <v>12.85</v>
          </cell>
          <cell r="AX286">
            <v>13.5</v>
          </cell>
          <cell r="AY286">
            <v>15</v>
          </cell>
          <cell r="AZ286">
            <v>16.5</v>
          </cell>
        </row>
        <row r="287">
          <cell r="AG287">
            <v>5.625</v>
          </cell>
          <cell r="AH287">
            <v>4.4000000000000004</v>
          </cell>
          <cell r="AI287">
            <v>4.1500000000000004</v>
          </cell>
          <cell r="AJ287">
            <v>4.7250000000000005</v>
          </cell>
          <cell r="AK287">
            <v>4.4000000000000004</v>
          </cell>
          <cell r="AL287">
            <v>4.2</v>
          </cell>
          <cell r="AM287">
            <v>4.4000000000000004</v>
          </cell>
          <cell r="AN287">
            <v>5.45</v>
          </cell>
          <cell r="AQ287">
            <v>6.4</v>
          </cell>
          <cell r="AR287">
            <v>8.65</v>
          </cell>
          <cell r="AS287">
            <v>12.5</v>
          </cell>
          <cell r="AT287">
            <v>13.65</v>
          </cell>
          <cell r="AW287">
            <v>11.75</v>
          </cell>
          <cell r="AX287">
            <v>12.340036563071298</v>
          </cell>
          <cell r="AY287">
            <v>13.711151736745885</v>
          </cell>
          <cell r="AZ287">
            <v>15.082266910420474</v>
          </cell>
        </row>
        <row r="288">
          <cell r="L288">
            <v>730.75</v>
          </cell>
          <cell r="M288">
            <v>712.25</v>
          </cell>
          <cell r="N288">
            <v>555</v>
          </cell>
          <cell r="O288">
            <v>592</v>
          </cell>
          <cell r="P288">
            <v>647.5</v>
          </cell>
          <cell r="Q288">
            <v>462.6875</v>
          </cell>
          <cell r="R288">
            <v>366.44850000000002</v>
          </cell>
          <cell r="S288">
            <v>244.29899999999998</v>
          </cell>
          <cell r="T288">
            <v>203.58250000000001</v>
          </cell>
          <cell r="U288">
            <v>319.25437499999998</v>
          </cell>
          <cell r="V288">
            <v>210.9</v>
          </cell>
          <cell r="W288">
            <v>255.3</v>
          </cell>
          <cell r="X288">
            <v>303.39999999999998</v>
          </cell>
          <cell r="Y288">
            <v>587.5</v>
          </cell>
          <cell r="Z288">
            <v>326.76875000000001</v>
          </cell>
          <cell r="AA288">
            <v>823.19999999999993</v>
          </cell>
          <cell r="AB288">
            <v>720.91250000000002</v>
          </cell>
          <cell r="AC288">
            <v>900.51249999999993</v>
          </cell>
          <cell r="AD288">
            <v>990.76249999999993</v>
          </cell>
          <cell r="AE288">
            <v>858.64140624999993</v>
          </cell>
          <cell r="AF288">
            <v>787.09306249999986</v>
          </cell>
          <cell r="AG288">
            <v>911.38882981585505</v>
          </cell>
          <cell r="AH288">
            <v>893.15316120000011</v>
          </cell>
          <cell r="AI288">
            <v>839.76832480000007</v>
          </cell>
          <cell r="AJ288">
            <v>857.85084457896392</v>
          </cell>
          <cell r="AK288">
            <v>867.64630239999997</v>
          </cell>
          <cell r="AL288">
            <v>855.33347999999989</v>
          </cell>
          <cell r="AM288">
            <v>886.61516000000006</v>
          </cell>
          <cell r="AN288">
            <v>1108.1433299999999</v>
          </cell>
          <cell r="AQ288">
            <v>1231.6628642000001</v>
          </cell>
          <cell r="AR288">
            <v>1696.3430005999999</v>
          </cell>
          <cell r="AS288">
            <v>2459.3120169999997</v>
          </cell>
          <cell r="AT288">
            <v>2698.1194155000003</v>
          </cell>
          <cell r="AW288">
            <v>2341.5799612999999</v>
          </cell>
          <cell r="AX288">
            <v>2461.0241068025593</v>
          </cell>
          <cell r="AY288">
            <v>2735.9067873674585</v>
          </cell>
          <cell r="AZ288">
            <v>3011.4536361224859</v>
          </cell>
        </row>
        <row r="289">
          <cell r="AG289">
            <v>6.6666666666666652E-2</v>
          </cell>
          <cell r="AH289">
            <v>0.11363636363636354</v>
          </cell>
          <cell r="AI289">
            <v>0.10843373493975883</v>
          </cell>
          <cell r="AJ289">
            <v>9.6245588414263006E-2</v>
          </cell>
          <cell r="AK289">
            <v>9.0909090909090828E-2</v>
          </cell>
          <cell r="AL289">
            <v>0.14285714285714279</v>
          </cell>
          <cell r="AM289">
            <v>0.1227272727272728</v>
          </cell>
          <cell r="AN289">
            <v>0.13761467889908263</v>
          </cell>
          <cell r="AQ289">
            <v>4.6875E-2</v>
          </cell>
          <cell r="AR289">
            <v>7.5144508670520249E-2</v>
          </cell>
          <cell r="AS289">
            <v>8.0000000000000071E-2</v>
          </cell>
          <cell r="AT289">
            <v>8.0586080586080522E-2</v>
          </cell>
          <cell r="AW289">
            <v>9.3617021276595658E-2</v>
          </cell>
          <cell r="AX289">
            <v>9.4000000000000083E-2</v>
          </cell>
          <cell r="AY289">
            <v>9.4000000000000083E-2</v>
          </cell>
          <cell r="AZ289">
            <v>9.4000000000000083E-2</v>
          </cell>
        </row>
        <row r="291">
          <cell r="AK291">
            <v>3844.0398</v>
          </cell>
          <cell r="AL291">
            <v>4158.2695299999996</v>
          </cell>
          <cell r="AM291">
            <v>4117.2695299999996</v>
          </cell>
          <cell r="AN291">
            <v>4241.3553241275376</v>
          </cell>
          <cell r="AQ291">
            <v>4025.3553241275376</v>
          </cell>
          <cell r="AR291">
            <v>4234.013685638999</v>
          </cell>
          <cell r="AS291">
            <v>4222.013685638999</v>
          </cell>
          <cell r="AT291">
            <v>4338.013685638999</v>
          </cell>
          <cell r="AW291">
            <v>4695</v>
          </cell>
          <cell r="AX291">
            <v>4815.6420129091866</v>
          </cell>
          <cell r="AY291">
            <v>4674.8102385895882</v>
          </cell>
          <cell r="AZ291">
            <v>4646.9321428688645</v>
          </cell>
        </row>
        <row r="292">
          <cell r="AK292">
            <v>3844.0398</v>
          </cell>
          <cell r="AL292">
            <v>4001.154665</v>
          </cell>
          <cell r="AM292">
            <v>4137.7695299999996</v>
          </cell>
          <cell r="AN292">
            <v>4179.3124270637691</v>
          </cell>
          <cell r="AQ292">
            <v>4133.3553241275376</v>
          </cell>
          <cell r="AR292">
            <v>4129.6845048832683</v>
          </cell>
          <cell r="AS292">
            <v>4228.013685638999</v>
          </cell>
          <cell r="AT292">
            <v>4280.013685638999</v>
          </cell>
          <cell r="AW292">
            <v>4516.5068428194991</v>
          </cell>
          <cell r="AX292">
            <v>4755.3210064545929</v>
          </cell>
          <cell r="AY292">
            <v>4745.2261257493874</v>
          </cell>
          <cell r="AZ292">
            <v>4660.8711907292263</v>
          </cell>
        </row>
        <row r="294">
          <cell r="AK294">
            <v>4711.6861024</v>
          </cell>
          <cell r="AL294">
            <v>4856.4881450000003</v>
          </cell>
          <cell r="AM294">
            <v>5024.3846899999999</v>
          </cell>
          <cell r="AN294">
            <v>5287.4557570637689</v>
          </cell>
          <cell r="AQ294">
            <v>5365.0181883275382</v>
          </cell>
          <cell r="AR294">
            <v>5826.0275054832682</v>
          </cell>
          <cell r="AS294">
            <v>6687.3257026389983</v>
          </cell>
          <cell r="AT294">
            <v>6978.1331011389993</v>
          </cell>
          <cell r="AW294">
            <v>6858.086804119499</v>
          </cell>
          <cell r="AX294">
            <v>7216.3451132571518</v>
          </cell>
          <cell r="AY294">
            <v>7481.1329131168459</v>
          </cell>
          <cell r="AZ294">
            <v>7672.3248268517127</v>
          </cell>
        </row>
        <row r="295">
          <cell r="AK295">
            <v>0.18414773046066152</v>
          </cell>
          <cell r="AL295">
            <v>0.17612180951797626</v>
          </cell>
          <cell r="AM295">
            <v>0.17646243564204478</v>
          </cell>
          <cell r="AN295">
            <v>0.20957968840109487</v>
          </cell>
          <cell r="AQ295">
            <v>0.22957291493991225</v>
          </cell>
          <cell r="AR295">
            <v>0.29116632199272263</v>
          </cell>
          <cell r="AS295">
            <v>0.367757176240046</v>
          </cell>
          <cell r="AT295">
            <v>0.38665347542018114</v>
          </cell>
          <cell r="AW295">
            <v>0.34143340966367841</v>
          </cell>
          <cell r="AX295">
            <v>0.34103470221808135</v>
          </cell>
          <cell r="AY295">
            <v>0.36570754979777581</v>
          </cell>
          <cell r="AZ295">
            <v>0.3925086208006936</v>
          </cell>
        </row>
        <row r="298">
          <cell r="AK298">
            <v>779.78660000000013</v>
          </cell>
          <cell r="AL298">
            <v>796.06687000000011</v>
          </cell>
          <cell r="AM298">
            <v>820.66687000000002</v>
          </cell>
          <cell r="AN298">
            <v>791.98107587246227</v>
          </cell>
          <cell r="AQ298">
            <v>761.68447587246214</v>
          </cell>
          <cell r="AR298">
            <v>873.25584436100098</v>
          </cell>
          <cell r="AS298">
            <v>968.25584436100098</v>
          </cell>
          <cell r="AT298">
            <v>1052.3416384885388</v>
          </cell>
          <cell r="AW298">
            <v>1160.3416384885388</v>
          </cell>
          <cell r="AX298">
            <v>1254.3579870908134</v>
          </cell>
          <cell r="AY298">
            <v>1342.2627614104122</v>
          </cell>
          <cell r="AZ298">
            <v>1401.2138571311357</v>
          </cell>
        </row>
        <row r="299">
          <cell r="AK299">
            <v>6.0422763130323078</v>
          </cell>
          <cell r="AL299">
            <v>6.1006032633916796</v>
          </cell>
          <cell r="AM299">
            <v>6.1223193888648142</v>
          </cell>
          <cell r="AN299">
            <v>6.6762400240927491</v>
          </cell>
          <cell r="AQ299">
            <v>7.0436228625799995</v>
          </cell>
          <cell r="AR299">
            <v>6.6716158192407224</v>
          </cell>
          <cell r="AS299">
            <v>6.9065689007560698</v>
          </cell>
          <cell r="AT299">
            <v>6.6310529260835658</v>
          </cell>
          <cell r="AW299">
            <v>5.9104030887427639</v>
          </cell>
          <cell r="AX299">
            <v>5.7530188251870245</v>
          </cell>
          <cell r="AY299">
            <v>5.5735234025682727</v>
          </cell>
          <cell r="AZ299">
            <v>5.4754845506310756</v>
          </cell>
        </row>
        <row r="302">
          <cell r="AQ302">
            <v>511</v>
          </cell>
          <cell r="AW302">
            <v>531</v>
          </cell>
        </row>
        <row r="303">
          <cell r="AQ303">
            <v>0.29799999999999999</v>
          </cell>
          <cell r="AW303">
            <v>0.26960000000000001</v>
          </cell>
        </row>
        <row r="304">
          <cell r="AQ304">
            <v>13.671232876712329</v>
          </cell>
          <cell r="AW304">
            <v>14.398165725047081</v>
          </cell>
        </row>
        <row r="307">
          <cell r="AW307">
            <v>212.066</v>
          </cell>
        </row>
        <row r="308">
          <cell r="AW308">
            <v>0.41799999999999998</v>
          </cell>
        </row>
        <row r="309">
          <cell r="AW309">
            <v>88.643587999999994</v>
          </cell>
        </row>
        <row r="311">
          <cell r="B311" t="str">
            <v>*</v>
          </cell>
          <cell r="C311" t="str">
            <v>*</v>
          </cell>
          <cell r="D311" t="str">
            <v>*</v>
          </cell>
          <cell r="E311" t="str">
            <v>*</v>
          </cell>
          <cell r="F311" t="str">
            <v>*</v>
          </cell>
          <cell r="G311" t="str">
            <v>*</v>
          </cell>
          <cell r="H311" t="str">
            <v>*</v>
          </cell>
          <cell r="I311" t="str">
            <v>*</v>
          </cell>
          <cell r="J311" t="str">
            <v>*</v>
          </cell>
          <cell r="K311" t="str">
            <v>*</v>
          </cell>
          <cell r="L311" t="str">
            <v>*</v>
          </cell>
          <cell r="M311" t="str">
            <v>*</v>
          </cell>
          <cell r="N311" t="str">
            <v>*</v>
          </cell>
          <cell r="O311" t="str">
            <v>*</v>
          </cell>
          <cell r="P311" t="str">
            <v>*</v>
          </cell>
          <cell r="Q311" t="str">
            <v>*</v>
          </cell>
          <cell r="R311" t="str">
            <v>*</v>
          </cell>
          <cell r="S311" t="str">
            <v>*</v>
          </cell>
          <cell r="T311" t="str">
            <v>*</v>
          </cell>
          <cell r="U311" t="str">
            <v>*</v>
          </cell>
          <cell r="V311" t="str">
            <v>*</v>
          </cell>
          <cell r="W311" t="str">
            <v>*</v>
          </cell>
          <cell r="X311" t="str">
            <v>*</v>
          </cell>
          <cell r="Y311" t="str">
            <v>*</v>
          </cell>
          <cell r="Z311" t="str">
            <v>*</v>
          </cell>
          <cell r="AA311" t="str">
            <v>*</v>
          </cell>
          <cell r="AB311" t="str">
            <v>*</v>
          </cell>
          <cell r="AC311" t="str">
            <v>*</v>
          </cell>
          <cell r="AD311" t="str">
            <v>*</v>
          </cell>
          <cell r="AE311" t="str">
            <v>*</v>
          </cell>
          <cell r="AF311" t="str">
            <v>*</v>
          </cell>
          <cell r="AG311" t="str">
            <v>*</v>
          </cell>
          <cell r="AH311" t="str">
            <v>*</v>
          </cell>
          <cell r="AI311" t="str">
            <v>*</v>
          </cell>
          <cell r="AJ311" t="str">
            <v>*</v>
          </cell>
          <cell r="AK311" t="str">
            <v>*</v>
          </cell>
          <cell r="AL311" t="str">
            <v>*</v>
          </cell>
          <cell r="AM311" t="str">
            <v>*</v>
          </cell>
          <cell r="AN311" t="str">
            <v>*</v>
          </cell>
          <cell r="AQ311" t="str">
            <v>*</v>
          </cell>
          <cell r="AR311" t="str">
            <v>*</v>
          </cell>
          <cell r="AS311" t="str">
            <v>*</v>
          </cell>
          <cell r="AT311" t="str">
            <v>*</v>
          </cell>
          <cell r="AW311" t="str">
            <v>*</v>
          </cell>
          <cell r="AX311" t="str">
            <v>*</v>
          </cell>
          <cell r="AY311" t="str">
            <v>*</v>
          </cell>
          <cell r="AZ311" t="str">
            <v>*</v>
          </cell>
        </row>
        <row r="312">
          <cell r="D312" t="str">
            <v>Air Canada</v>
          </cell>
          <cell r="I312" t="str">
            <v>Air Canada</v>
          </cell>
          <cell r="M312" t="str">
            <v xml:space="preserve"> </v>
          </cell>
          <cell r="N312" t="str">
            <v>Air Canada</v>
          </cell>
          <cell r="S312" t="str">
            <v>Air Canada</v>
          </cell>
          <cell r="X312" t="str">
            <v>Air Canada</v>
          </cell>
          <cell r="AB312" t="str">
            <v xml:space="preserve"> </v>
          </cell>
          <cell r="AC312" t="str">
            <v>Air Canada</v>
          </cell>
          <cell r="AG312" t="str">
            <v xml:space="preserve"> </v>
          </cell>
          <cell r="AH312" t="str">
            <v>Air Canada</v>
          </cell>
          <cell r="AL312" t="str">
            <v xml:space="preserve"> </v>
          </cell>
          <cell r="AM312" t="str">
            <v>Air Canada</v>
          </cell>
          <cell r="AR312" t="str">
            <v xml:space="preserve"> </v>
          </cell>
          <cell r="AS312" t="str">
            <v>Air Canada</v>
          </cell>
          <cell r="AX312" t="str">
            <v xml:space="preserve"> </v>
          </cell>
          <cell r="AY312" t="str">
            <v>Air Canada</v>
          </cell>
        </row>
        <row r="313">
          <cell r="C313" t="str">
            <v>Quarterly Performance Statistics</v>
          </cell>
          <cell r="H313" t="str">
            <v>Quarterly Performance Statistics</v>
          </cell>
          <cell r="M313" t="str">
            <v>Quarterly Performance Statistics</v>
          </cell>
          <cell r="R313" t="str">
            <v>Quarterly Performance Statistics</v>
          </cell>
          <cell r="W313" t="str">
            <v>Quarterly Performance Statistics</v>
          </cell>
          <cell r="AB313" t="str">
            <v>Quarterly Performance Statistics</v>
          </cell>
          <cell r="AG313" t="str">
            <v>Quarterly Performance Statistics</v>
          </cell>
          <cell r="AL313" t="str">
            <v>Quarterly Performance Statistics</v>
          </cell>
          <cell r="AR313" t="str">
            <v>Quarterly Performance Statistics</v>
          </cell>
          <cell r="AX313" t="str">
            <v>Quarterly Performance Statistics</v>
          </cell>
        </row>
        <row r="314">
          <cell r="C314" t="str">
            <v>Year Ended December 31st</v>
          </cell>
          <cell r="H314" t="str">
            <v>Year Ended December 31st</v>
          </cell>
          <cell r="M314" t="str">
            <v>Year Ended December 31st</v>
          </cell>
          <cell r="R314" t="str">
            <v>Year Ended December 31st</v>
          </cell>
          <cell r="W314" t="str">
            <v>Year Ended December 31st</v>
          </cell>
          <cell r="AB314" t="str">
            <v>Year Ended December 31st</v>
          </cell>
          <cell r="AG314" t="str">
            <v>Year Ended December 31st</v>
          </cell>
          <cell r="AL314" t="str">
            <v>Year Ended December 31st</v>
          </cell>
          <cell r="AR314" t="str">
            <v>Year Ended December 31st</v>
          </cell>
          <cell r="AX314" t="str">
            <v>Year Ended December 31st</v>
          </cell>
        </row>
        <row r="315">
          <cell r="D315">
            <v>1989</v>
          </cell>
          <cell r="I315">
            <v>1990</v>
          </cell>
          <cell r="N315">
            <v>1991</v>
          </cell>
          <cell r="S315">
            <v>1992</v>
          </cell>
          <cell r="X315">
            <v>1993</v>
          </cell>
          <cell r="AC315">
            <v>1994</v>
          </cell>
          <cell r="AH315">
            <v>1995</v>
          </cell>
          <cell r="AM315">
            <v>1996</v>
          </cell>
          <cell r="AS315">
            <v>1997</v>
          </cell>
          <cell r="AY315">
            <v>1998</v>
          </cell>
        </row>
        <row r="316">
          <cell r="B316" t="str">
            <v>*</v>
          </cell>
          <cell r="C316" t="str">
            <v>*</v>
          </cell>
          <cell r="D316" t="str">
            <v>*</v>
          </cell>
          <cell r="E316" t="str">
            <v>*</v>
          </cell>
          <cell r="F316" t="str">
            <v>*</v>
          </cell>
          <cell r="G316" t="str">
            <v>*</v>
          </cell>
          <cell r="H316" t="str">
            <v>*</v>
          </cell>
          <cell r="I316" t="str">
            <v>*</v>
          </cell>
          <cell r="J316" t="str">
            <v>*</v>
          </cell>
          <cell r="K316" t="str">
            <v>*</v>
          </cell>
          <cell r="L316" t="str">
            <v>*</v>
          </cell>
          <cell r="M316" t="str">
            <v>*</v>
          </cell>
          <cell r="N316" t="str">
            <v>*</v>
          </cell>
          <cell r="O316" t="str">
            <v>*</v>
          </cell>
          <cell r="P316" t="str">
            <v>*</v>
          </cell>
          <cell r="Q316" t="str">
            <v>*</v>
          </cell>
          <cell r="R316" t="str">
            <v>*</v>
          </cell>
          <cell r="S316" t="str">
            <v>*</v>
          </cell>
          <cell r="T316" t="str">
            <v>*</v>
          </cell>
          <cell r="U316" t="str">
            <v>*</v>
          </cell>
          <cell r="V316" t="str">
            <v>*</v>
          </cell>
          <cell r="W316" t="str">
            <v>*</v>
          </cell>
          <cell r="X316" t="str">
            <v>*</v>
          </cell>
          <cell r="Y316" t="str">
            <v>*</v>
          </cell>
          <cell r="Z316" t="str">
            <v>*</v>
          </cell>
          <cell r="AA316" t="str">
            <v>*</v>
          </cell>
          <cell r="AB316" t="str">
            <v>*</v>
          </cell>
          <cell r="AC316" t="str">
            <v>*</v>
          </cell>
          <cell r="AD316" t="str">
            <v>*</v>
          </cell>
          <cell r="AE316" t="str">
            <v>*</v>
          </cell>
          <cell r="AF316" t="str">
            <v>*</v>
          </cell>
          <cell r="AG316" t="str">
            <v>*</v>
          </cell>
          <cell r="AH316" t="str">
            <v>*</v>
          </cell>
          <cell r="AI316" t="str">
            <v>*</v>
          </cell>
          <cell r="AJ316" t="str">
            <v>*</v>
          </cell>
          <cell r="AK316" t="str">
            <v>*</v>
          </cell>
          <cell r="AL316" t="str">
            <v>*</v>
          </cell>
          <cell r="AM316" t="str">
            <v>*</v>
          </cell>
          <cell r="AN316" t="str">
            <v>*</v>
          </cell>
          <cell r="AQ316" t="str">
            <v>*</v>
          </cell>
          <cell r="AR316" t="str">
            <v>*</v>
          </cell>
          <cell r="AS316" t="str">
            <v>*</v>
          </cell>
          <cell r="AT316" t="str">
            <v>*</v>
          </cell>
          <cell r="AW316" t="str">
            <v>*</v>
          </cell>
          <cell r="AX316" t="str">
            <v>*</v>
          </cell>
          <cell r="AY316" t="str">
            <v>*</v>
          </cell>
          <cell r="AZ316" t="str">
            <v>*</v>
          </cell>
        </row>
        <row r="317">
          <cell r="B317" t="str">
            <v>Q1</v>
          </cell>
          <cell r="C317" t="str">
            <v>Q2</v>
          </cell>
          <cell r="D317" t="str">
            <v>Q3</v>
          </cell>
          <cell r="E317" t="str">
            <v>Q4</v>
          </cell>
          <cell r="F317" t="str">
            <v>Yr</v>
          </cell>
          <cell r="G317" t="str">
            <v>Q1</v>
          </cell>
          <cell r="H317" t="str">
            <v>Q2</v>
          </cell>
          <cell r="I317" t="str">
            <v>Q3</v>
          </cell>
          <cell r="J317" t="str">
            <v>Q4</v>
          </cell>
          <cell r="K317" t="str">
            <v>Yr</v>
          </cell>
          <cell r="L317" t="str">
            <v>Q1</v>
          </cell>
          <cell r="M317" t="str">
            <v>Q2</v>
          </cell>
          <cell r="N317" t="str">
            <v>Q3</v>
          </cell>
          <cell r="O317" t="str">
            <v>Q4</v>
          </cell>
          <cell r="P317" t="str">
            <v>Yr</v>
          </cell>
          <cell r="Q317" t="str">
            <v>Q1</v>
          </cell>
          <cell r="R317" t="str">
            <v>Q2</v>
          </cell>
          <cell r="S317" t="str">
            <v>Q3</v>
          </cell>
          <cell r="T317" t="str">
            <v>Q4</v>
          </cell>
          <cell r="U317" t="str">
            <v>Yr</v>
          </cell>
          <cell r="V317" t="str">
            <v>Q1</v>
          </cell>
          <cell r="W317" t="str">
            <v>Q2</v>
          </cell>
          <cell r="X317" t="str">
            <v>Q3</v>
          </cell>
          <cell r="Y317" t="str">
            <v>Q4</v>
          </cell>
          <cell r="Z317" t="str">
            <v>Yr</v>
          </cell>
          <cell r="AA317" t="str">
            <v>Q1</v>
          </cell>
          <cell r="AB317" t="str">
            <v>Q2</v>
          </cell>
          <cell r="AC317" t="str">
            <v>Q3</v>
          </cell>
          <cell r="AD317" t="str">
            <v>Q4</v>
          </cell>
          <cell r="AE317" t="str">
            <v>Yr</v>
          </cell>
          <cell r="AF317" t="str">
            <v>Q1</v>
          </cell>
          <cell r="AG317" t="str">
            <v>Q2</v>
          </cell>
          <cell r="AH317" t="str">
            <v>Q3</v>
          </cell>
          <cell r="AI317" t="str">
            <v>Q4</v>
          </cell>
          <cell r="AJ317" t="str">
            <v>Yr</v>
          </cell>
          <cell r="AK317" t="str">
            <v>Q1</v>
          </cell>
          <cell r="AL317" t="str">
            <v>Q2</v>
          </cell>
          <cell r="AM317" t="str">
            <v>Q3</v>
          </cell>
          <cell r="AN317" t="str">
            <v>Q4</v>
          </cell>
          <cell r="AQ317" t="str">
            <v>Q1</v>
          </cell>
          <cell r="AR317" t="str">
            <v>Q2</v>
          </cell>
          <cell r="AS317" t="str">
            <v>Q3</v>
          </cell>
          <cell r="AT317" t="str">
            <v>Q4</v>
          </cell>
          <cell r="AW317" t="str">
            <v>Q1</v>
          </cell>
          <cell r="AX317" t="str">
            <v>Q2</v>
          </cell>
          <cell r="AY317" t="str">
            <v>Q3</v>
          </cell>
          <cell r="AZ317" t="str">
            <v>Q4</v>
          </cell>
        </row>
        <row r="319">
          <cell r="Q319">
            <v>1217</v>
          </cell>
          <cell r="R319">
            <v>1661</v>
          </cell>
          <cell r="S319">
            <v>1793</v>
          </cell>
          <cell r="T319">
            <v>1283</v>
          </cell>
          <cell r="U319">
            <v>5954</v>
          </cell>
          <cell r="V319">
            <v>1128</v>
          </cell>
          <cell r="W319">
            <v>1434</v>
          </cell>
          <cell r="X319">
            <v>1682</v>
          </cell>
          <cell r="Y319">
            <v>1236</v>
          </cell>
          <cell r="Z319">
            <v>5480</v>
          </cell>
          <cell r="AA319">
            <v>1170.7329999999999</v>
          </cell>
          <cell r="AB319">
            <v>1445.25</v>
          </cell>
          <cell r="AC319">
            <v>1784</v>
          </cell>
          <cell r="AD319">
            <v>1352</v>
          </cell>
          <cell r="AE319">
            <v>5751.9830000000002</v>
          </cell>
          <cell r="AF319">
            <v>1242</v>
          </cell>
          <cell r="AG319">
            <v>1587.232</v>
          </cell>
          <cell r="AH319">
            <v>1952</v>
          </cell>
          <cell r="AI319">
            <v>1467.838</v>
          </cell>
          <cell r="AJ319">
            <v>6249.07</v>
          </cell>
          <cell r="AK319">
            <v>1436</v>
          </cell>
          <cell r="AL319">
            <v>1700.1</v>
          </cell>
          <cell r="AM319">
            <v>1894</v>
          </cell>
          <cell r="AN319">
            <v>1564</v>
          </cell>
          <cell r="AQ319">
            <v>1474.7719999999999</v>
          </cell>
          <cell r="AR319">
            <v>1782.3848399999999</v>
          </cell>
          <cell r="AS319">
            <v>2007.64</v>
          </cell>
          <cell r="AT319">
            <v>1728.22</v>
          </cell>
        </row>
        <row r="320">
          <cell r="U320">
            <v>5954</v>
          </cell>
          <cell r="V320">
            <v>-7.2999999999999995E-2</v>
          </cell>
          <cell r="W320">
            <v>-0.13700000000000001</v>
          </cell>
          <cell r="X320">
            <v>-6.2E-2</v>
          </cell>
          <cell r="Y320">
            <v>-3.5999999999999997E-2</v>
          </cell>
          <cell r="Z320">
            <v>-0.08</v>
          </cell>
          <cell r="AA320">
            <v>3.7883865248226956E-2</v>
          </cell>
          <cell r="AB320">
            <v>7.8451882845187448E-3</v>
          </cell>
          <cell r="AC320">
            <v>6.0642092746730158E-2</v>
          </cell>
          <cell r="AD320">
            <v>9.3851132686084249E-2</v>
          </cell>
          <cell r="AE320">
            <v>4.9631934306569425E-2</v>
          </cell>
          <cell r="AF320">
            <v>6.0873828618480896E-2</v>
          </cell>
          <cell r="AG320">
            <v>9.824044282996014E-2</v>
          </cell>
          <cell r="AH320">
            <v>9.4170403587443996E-2</v>
          </cell>
          <cell r="AI320">
            <v>8.5678994082840187E-2</v>
          </cell>
          <cell r="AJ320">
            <v>8.6420109377930876E-2</v>
          </cell>
          <cell r="AK320">
            <v>0.1561996779388084</v>
          </cell>
          <cell r="AL320">
            <v>7.1109957460534945E-2</v>
          </cell>
          <cell r="AM320">
            <v>-2.9713114754098324E-2</v>
          </cell>
          <cell r="AN320">
            <v>6.5512679192117895E-2</v>
          </cell>
          <cell r="AQ320">
            <v>2.6999999999999913E-2</v>
          </cell>
          <cell r="AR320">
            <v>4.8399999999999999E-2</v>
          </cell>
          <cell r="AS320">
            <v>6.0000000000000053E-2</v>
          </cell>
          <cell r="AT320">
            <v>0.10499999999999998</v>
          </cell>
        </row>
        <row r="321">
          <cell r="Q321">
            <v>1874</v>
          </cell>
          <cell r="R321">
            <v>2105</v>
          </cell>
          <cell r="S321">
            <v>2776</v>
          </cell>
          <cell r="T321">
            <v>1683</v>
          </cell>
          <cell r="U321">
            <v>8438</v>
          </cell>
          <cell r="V321">
            <v>1856</v>
          </cell>
          <cell r="W321">
            <v>1954</v>
          </cell>
          <cell r="X321">
            <v>2720</v>
          </cell>
          <cell r="Y321">
            <v>1758</v>
          </cell>
          <cell r="Z321">
            <v>8288</v>
          </cell>
          <cell r="AA321">
            <v>2090.5479999999998</v>
          </cell>
          <cell r="AB321">
            <v>2063.9760000000001</v>
          </cell>
          <cell r="AC321">
            <v>3044</v>
          </cell>
          <cell r="AD321">
            <v>2046</v>
          </cell>
          <cell r="AE321">
            <v>9244.5239999999994</v>
          </cell>
          <cell r="AF321">
            <v>2210</v>
          </cell>
          <cell r="AG321">
            <v>2412</v>
          </cell>
          <cell r="AH321">
            <v>3514</v>
          </cell>
          <cell r="AI321">
            <v>2361.3240000000001</v>
          </cell>
          <cell r="AJ321">
            <v>10497.324000000001</v>
          </cell>
          <cell r="AK321">
            <v>2682</v>
          </cell>
          <cell r="AL321">
            <v>3124</v>
          </cell>
          <cell r="AM321">
            <v>4042</v>
          </cell>
          <cell r="AN321">
            <v>2763</v>
          </cell>
          <cell r="AQ321">
            <v>3017.25</v>
          </cell>
          <cell r="AR321">
            <v>3523.8719999999998</v>
          </cell>
          <cell r="AS321">
            <v>4668.51</v>
          </cell>
          <cell r="AT321">
            <v>3061.4040000000005</v>
          </cell>
        </row>
        <row r="322">
          <cell r="E322" t="str">
            <v xml:space="preserve"> </v>
          </cell>
          <cell r="V322">
            <v>-8.9999999999999993E-3</v>
          </cell>
          <cell r="W322">
            <v>-7.1999999999999995E-2</v>
          </cell>
          <cell r="X322">
            <v>-0.02</v>
          </cell>
          <cell r="Y322">
            <v>4.4999999999999998E-2</v>
          </cell>
          <cell r="Z322">
            <v>-1.7999999999999999E-2</v>
          </cell>
          <cell r="AA322">
            <v>0.12637284482758604</v>
          </cell>
          <cell r="AB322">
            <v>5.628249744114644E-2</v>
          </cell>
          <cell r="AC322">
            <v>0.11911764705882355</v>
          </cell>
          <cell r="AD322">
            <v>0.16382252559726962</v>
          </cell>
          <cell r="AE322">
            <v>0.11541071428571414</v>
          </cell>
          <cell r="AF322">
            <v>5.7139085062863915E-2</v>
          </cell>
          <cell r="AG322">
            <v>0.16861823974697376</v>
          </cell>
          <cell r="AH322">
            <v>0.15440210249671482</v>
          </cell>
          <cell r="AI322">
            <v>0.15411730205278595</v>
          </cell>
          <cell r="AJ322">
            <v>0.13551806453204085</v>
          </cell>
          <cell r="AK322">
            <v>0.21357466063348407</v>
          </cell>
          <cell r="AL322">
            <v>0.29519071310116085</v>
          </cell>
          <cell r="AM322">
            <v>0.15025611838360842</v>
          </cell>
          <cell r="AN322">
            <v>0.17010626241888027</v>
          </cell>
          <cell r="AQ322">
            <v>0.125</v>
          </cell>
          <cell r="AR322">
            <v>0.12799999999999989</v>
          </cell>
          <cell r="AS322">
            <v>0.15500000000000003</v>
          </cell>
          <cell r="AT322">
            <v>0.1080000000000001</v>
          </cell>
        </row>
        <row r="323">
          <cell r="B323">
            <v>3553</v>
          </cell>
          <cell r="C323">
            <v>4085</v>
          </cell>
          <cell r="D323">
            <v>5013</v>
          </cell>
          <cell r="E323">
            <v>3627</v>
          </cell>
          <cell r="F323">
            <v>16278</v>
          </cell>
          <cell r="G323">
            <v>3829</v>
          </cell>
          <cell r="H323">
            <v>4225</v>
          </cell>
          <cell r="I323">
            <v>5078</v>
          </cell>
          <cell r="J323">
            <v>3445</v>
          </cell>
          <cell r="K323">
            <v>16577</v>
          </cell>
          <cell r="L323">
            <v>3109</v>
          </cell>
          <cell r="M323">
            <v>3304</v>
          </cell>
          <cell r="N323">
            <v>4187</v>
          </cell>
          <cell r="O323">
            <v>3058</v>
          </cell>
          <cell r="P323">
            <v>13658</v>
          </cell>
          <cell r="Q323">
            <v>3091</v>
          </cell>
          <cell r="R323">
            <v>3766</v>
          </cell>
          <cell r="S323">
            <v>4569</v>
          </cell>
          <cell r="T323">
            <v>2966</v>
          </cell>
          <cell r="U323">
            <v>14392</v>
          </cell>
          <cell r="V323">
            <v>2984</v>
          </cell>
          <cell r="W323">
            <v>3388</v>
          </cell>
          <cell r="X323">
            <v>4402</v>
          </cell>
          <cell r="Y323">
            <v>2994</v>
          </cell>
          <cell r="Z323">
            <v>13768</v>
          </cell>
          <cell r="AA323">
            <v>3261.2809999999999</v>
          </cell>
          <cell r="AB323">
            <v>3509.2260000000001</v>
          </cell>
          <cell r="AC323">
            <v>4828</v>
          </cell>
          <cell r="AD323">
            <v>3398</v>
          </cell>
          <cell r="AE323">
            <v>14996.507</v>
          </cell>
          <cell r="AF323">
            <v>3452</v>
          </cell>
          <cell r="AG323">
            <v>3999.232</v>
          </cell>
          <cell r="AH323">
            <v>5466</v>
          </cell>
          <cell r="AI323">
            <v>3829.1620000000003</v>
          </cell>
          <cell r="AJ323">
            <v>16746.394</v>
          </cell>
          <cell r="AK323">
            <v>4118</v>
          </cell>
          <cell r="AL323">
            <v>4824.1000000000004</v>
          </cell>
          <cell r="AM323">
            <v>5936</v>
          </cell>
          <cell r="AN323">
            <v>4327</v>
          </cell>
          <cell r="AQ323">
            <v>4492.0219999999999</v>
          </cell>
          <cell r="AR323">
            <v>5306.25684</v>
          </cell>
          <cell r="AS323">
            <v>6676.1500000000005</v>
          </cell>
          <cell r="AT323">
            <v>4789.6240000000007</v>
          </cell>
        </row>
        <row r="324">
          <cell r="G324">
            <v>-3.4000000000000002E-2</v>
          </cell>
          <cell r="H324">
            <v>-0.10100000000000001</v>
          </cell>
          <cell r="I324">
            <v>-3.5999999999999997E-2</v>
          </cell>
          <cell r="J324">
            <v>0.01</v>
          </cell>
          <cell r="K324">
            <v>-4.2999999999999997E-2</v>
          </cell>
          <cell r="L324">
            <v>-0.18803865238965789</v>
          </cell>
          <cell r="M324">
            <v>-0.21798816568047341</v>
          </cell>
          <cell r="N324">
            <v>-0.17546278062229226</v>
          </cell>
          <cell r="O324">
            <v>-0.11233671988388971</v>
          </cell>
          <cell r="P324">
            <v>-0.17608734994269171</v>
          </cell>
          <cell r="Q324">
            <v>-5.7896429720166731E-3</v>
          </cell>
          <cell r="R324">
            <v>0.13983050847457634</v>
          </cell>
          <cell r="S324">
            <v>9.1234774301409027E-2</v>
          </cell>
          <cell r="T324">
            <v>-3.0085022890778301E-2</v>
          </cell>
          <cell r="U324">
            <v>-4.2999999999999997E-2</v>
          </cell>
          <cell r="V324">
            <v>-3.4000000000000002E-2</v>
          </cell>
          <cell r="W324">
            <v>-0.10100000000000001</v>
          </cell>
          <cell r="X324">
            <v>-3.5999999999999997E-2</v>
          </cell>
          <cell r="Y324">
            <v>0.01</v>
          </cell>
          <cell r="Z324">
            <v>-4.2999999999999997E-2</v>
          </cell>
          <cell r="AA324">
            <v>9.2922587131367251E-2</v>
          </cell>
          <cell r="AB324">
            <v>3.5780991735537171E-2</v>
          </cell>
          <cell r="AC324">
            <v>9.6774193548387011E-2</v>
          </cell>
          <cell r="AD324">
            <v>0.13493653974615905</v>
          </cell>
          <cell r="AE324">
            <v>8.9229154561301538E-2</v>
          </cell>
          <cell r="AF324">
            <v>5.8479781411046705E-2</v>
          </cell>
          <cell r="AG324">
            <v>0.13963364001064615</v>
          </cell>
          <cell r="AH324">
            <v>0.1321458160729081</v>
          </cell>
          <cell r="AI324">
            <v>0.12688699234844036</v>
          </cell>
          <cell r="AJ324">
            <v>0.11668630568438365</v>
          </cell>
          <cell r="AK324">
            <v>0.19293163383545764</v>
          </cell>
          <cell r="AL324">
            <v>0.20625660126744338</v>
          </cell>
          <cell r="AM324">
            <v>8.5986095865349332E-2</v>
          </cell>
          <cell r="AN324">
            <v>0.13001225855683307</v>
          </cell>
          <cell r="AQ324">
            <v>9.0826129188926741E-2</v>
          </cell>
          <cell r="AR324">
            <v>9.9947521817540963E-2</v>
          </cell>
          <cell r="AS324">
            <v>0.12468834231805936</v>
          </cell>
          <cell r="AT324">
            <v>0.10691564594407232</v>
          </cell>
        </row>
        <row r="325">
          <cell r="Q325">
            <v>2077</v>
          </cell>
          <cell r="R325">
            <v>2606</v>
          </cell>
          <cell r="S325">
            <v>2733</v>
          </cell>
          <cell r="T325">
            <v>2165</v>
          </cell>
          <cell r="U325">
            <v>9581</v>
          </cell>
          <cell r="V325">
            <v>1995</v>
          </cell>
          <cell r="W325">
            <v>2250</v>
          </cell>
          <cell r="X325">
            <v>2449</v>
          </cell>
          <cell r="Y325">
            <v>2179</v>
          </cell>
          <cell r="Z325">
            <v>8873</v>
          </cell>
          <cell r="AA325">
            <v>2014.807</v>
          </cell>
          <cell r="AB325">
            <v>2197.2800000000002</v>
          </cell>
          <cell r="AC325">
            <v>2634</v>
          </cell>
          <cell r="AD325">
            <v>2369</v>
          </cell>
          <cell r="AE325">
            <v>9215.0869999999995</v>
          </cell>
          <cell r="AF325">
            <v>2252</v>
          </cell>
          <cell r="AG325">
            <v>2603</v>
          </cell>
          <cell r="AH325">
            <v>2877</v>
          </cell>
          <cell r="AI325">
            <v>2446.5650000000001</v>
          </cell>
          <cell r="AJ325">
            <v>10178.565000000001</v>
          </cell>
          <cell r="AK325">
            <v>2299</v>
          </cell>
          <cell r="AL325">
            <v>2558</v>
          </cell>
          <cell r="AM325">
            <v>2922</v>
          </cell>
          <cell r="AN325">
            <v>2530</v>
          </cell>
          <cell r="AQ325">
            <v>2432</v>
          </cell>
          <cell r="AR325">
            <v>2638</v>
          </cell>
          <cell r="AS325">
            <v>2979</v>
          </cell>
          <cell r="AT325">
            <v>2711</v>
          </cell>
        </row>
        <row r="326">
          <cell r="V326">
            <v>-3.9E-2</v>
          </cell>
          <cell r="W326">
            <v>-0.13700000000000001</v>
          </cell>
          <cell r="X326">
            <v>-0.104</v>
          </cell>
          <cell r="Y326">
            <v>6.0000000000000001E-3</v>
          </cell>
          <cell r="Z326">
            <v>-7.3999999999999996E-2</v>
          </cell>
          <cell r="AA326">
            <v>9.9283208020051195E-3</v>
          </cell>
          <cell r="AB326">
            <v>-2.3431111111111069E-2</v>
          </cell>
          <cell r="AC326">
            <v>7.5541037158023627E-2</v>
          </cell>
          <cell r="AD326">
            <v>8.7195961450206472E-2</v>
          </cell>
          <cell r="AE326">
            <v>3.8553702242758892E-2</v>
          </cell>
          <cell r="AF326">
            <v>0.11772492352865549</v>
          </cell>
          <cell r="AG326">
            <v>0.18464647200174755</v>
          </cell>
          <cell r="AH326">
            <v>9.2255125284738115E-2</v>
          </cell>
          <cell r="AI326">
            <v>3.274166314900806E-2</v>
          </cell>
          <cell r="AJ326">
            <v>0.10455441169464819</v>
          </cell>
          <cell r="AK326">
            <v>2.0870337477797429E-2</v>
          </cell>
          <cell r="AL326">
            <v>-1.7287744909719516E-2</v>
          </cell>
          <cell r="AM326">
            <v>1.5641293013555879E-2</v>
          </cell>
          <cell r="AN326">
            <v>3.4102915720612303E-2</v>
          </cell>
          <cell r="AQ326">
            <v>5.7851239669421517E-2</v>
          </cell>
          <cell r="AR326">
            <v>3.1274433150899172E-2</v>
          </cell>
          <cell r="AS326">
            <v>1.9507186858316317E-2</v>
          </cell>
          <cell r="AT326">
            <v>7.1541501976284616E-2</v>
          </cell>
        </row>
        <row r="327">
          <cell r="Q327">
            <v>0.58594126143476166</v>
          </cell>
          <cell r="R327">
            <v>0.63737528779739061</v>
          </cell>
          <cell r="S327">
            <v>0.65605561653860223</v>
          </cell>
          <cell r="T327">
            <v>0.59260969976905309</v>
          </cell>
          <cell r="U327">
            <v>0.62143826322930795</v>
          </cell>
          <cell r="V327">
            <v>0.56541353383458648</v>
          </cell>
          <cell r="W327">
            <v>0.63733333333333331</v>
          </cell>
          <cell r="X327">
            <v>0.68681094324213965</v>
          </cell>
          <cell r="Y327">
            <v>0.56723267553923817</v>
          </cell>
          <cell r="Z327">
            <v>0.61760396709117549</v>
          </cell>
          <cell r="AA327">
            <v>0.58106458832037011</v>
          </cell>
          <cell r="AB327">
            <v>0.65774503021918007</v>
          </cell>
          <cell r="AC327">
            <v>0.67729688686408507</v>
          </cell>
          <cell r="AD327">
            <v>0.57070493879273954</v>
          </cell>
          <cell r="AE327">
            <v>0.62419193654926974</v>
          </cell>
          <cell r="AF327">
            <v>0.55150976909413851</v>
          </cell>
          <cell r="AG327">
            <v>0.60977026507875531</v>
          </cell>
          <cell r="AH327">
            <v>0.67848453249913099</v>
          </cell>
          <cell r="AI327">
            <v>0.59995871763063724</v>
          </cell>
          <cell r="AJ327">
            <v>0.61394410705241842</v>
          </cell>
          <cell r="AK327">
            <v>0.62461939973901692</v>
          </cell>
          <cell r="AL327">
            <v>0.66462079749804526</v>
          </cell>
          <cell r="AM327">
            <v>0.64818617385352495</v>
          </cell>
          <cell r="AN327">
            <v>0.61818181818181817</v>
          </cell>
          <cell r="AQ327">
            <v>0.60640296052631582</v>
          </cell>
          <cell r="AR327">
            <v>0.67565763457164518</v>
          </cell>
          <cell r="AS327">
            <v>0.67393084927828129</v>
          </cell>
          <cell r="AT327">
            <v>0.63748432312799708</v>
          </cell>
        </row>
        <row r="328">
          <cell r="Q328">
            <v>2686</v>
          </cell>
          <cell r="R328">
            <v>3006</v>
          </cell>
          <cell r="S328">
            <v>3717</v>
          </cell>
          <cell r="T328">
            <v>2638</v>
          </cell>
          <cell r="U328">
            <v>12047</v>
          </cell>
          <cell r="V328">
            <v>2739</v>
          </cell>
          <cell r="W328">
            <v>2932</v>
          </cell>
          <cell r="X328">
            <v>3676</v>
          </cell>
          <cell r="Y328">
            <v>2936</v>
          </cell>
          <cell r="Z328">
            <v>12283</v>
          </cell>
          <cell r="AA328">
            <v>3229.7710000000002</v>
          </cell>
          <cell r="AB328">
            <v>3331.9259999999999</v>
          </cell>
          <cell r="AC328">
            <v>4389</v>
          </cell>
          <cell r="AD328">
            <v>3561</v>
          </cell>
          <cell r="AE328">
            <v>14511.697</v>
          </cell>
          <cell r="AF328">
            <v>3734</v>
          </cell>
          <cell r="AG328">
            <v>3712</v>
          </cell>
          <cell r="AH328">
            <v>4907</v>
          </cell>
          <cell r="AI328">
            <v>3988.32</v>
          </cell>
          <cell r="AJ328">
            <v>16341.32</v>
          </cell>
          <cell r="AK328">
            <v>4325</v>
          </cell>
          <cell r="AL328">
            <v>4787</v>
          </cell>
          <cell r="AM328">
            <v>5502</v>
          </cell>
          <cell r="AN328">
            <v>4523</v>
          </cell>
          <cell r="AQ328">
            <v>4554</v>
          </cell>
          <cell r="AR328">
            <v>5184</v>
          </cell>
          <cell r="AS328">
            <v>6475</v>
          </cell>
          <cell r="AT328">
            <v>5090</v>
          </cell>
        </row>
        <row r="329">
          <cell r="V329">
            <v>0.02</v>
          </cell>
          <cell r="W329">
            <v>-2.4E-2</v>
          </cell>
          <cell r="X329">
            <v>-1.0999999999999999E-2</v>
          </cell>
          <cell r="Y329">
            <v>0.113</v>
          </cell>
          <cell r="Z329">
            <v>0.02</v>
          </cell>
          <cell r="AA329">
            <v>0.17917889740781323</v>
          </cell>
          <cell r="AB329">
            <v>0.13640040927694397</v>
          </cell>
          <cell r="AC329">
            <v>0.19396082698585415</v>
          </cell>
          <cell r="AD329">
            <v>0.21287465940054506</v>
          </cell>
          <cell r="AE329">
            <v>0.18144565659855094</v>
          </cell>
          <cell r="AF329">
            <v>0.15611911804273415</v>
          </cell>
          <cell r="AG329">
            <v>-0.15424925951241741</v>
          </cell>
          <cell r="AH329">
            <v>0.11802232854864436</v>
          </cell>
          <cell r="AI329">
            <v>0.12000000000000011</v>
          </cell>
          <cell r="AJ329">
            <v>0.12607918977360133</v>
          </cell>
          <cell r="AK329">
            <v>0.15827530798071776</v>
          </cell>
          <cell r="AL329">
            <v>0.28960129310344818</v>
          </cell>
          <cell r="AM329">
            <v>0.12125534950071337</v>
          </cell>
          <cell r="AN329">
            <v>0.13406145946162784</v>
          </cell>
          <cell r="AQ329">
            <v>5.2947976878612746E-2</v>
          </cell>
          <cell r="AR329">
            <v>8.293294338834345E-2</v>
          </cell>
          <cell r="AS329">
            <v>0.17684478371501267</v>
          </cell>
          <cell r="AT329">
            <v>0.1253592748175989</v>
          </cell>
        </row>
        <row r="330">
          <cell r="Q330">
            <v>0.6976917349218168</v>
          </cell>
          <cell r="R330">
            <v>0.70026613439787089</v>
          </cell>
          <cell r="S330">
            <v>0.74683884853376381</v>
          </cell>
          <cell r="T330">
            <v>0.63798332069749808</v>
          </cell>
          <cell r="U330">
            <v>0.70042334191084921</v>
          </cell>
          <cell r="V330">
            <v>0.67761956918583421</v>
          </cell>
          <cell r="W330">
            <v>0.66643929058663032</v>
          </cell>
          <cell r="X330">
            <v>0.73993471164309033</v>
          </cell>
          <cell r="Y330">
            <v>0.5987738419618529</v>
          </cell>
          <cell r="Z330">
            <v>0.67475372466009931</v>
          </cell>
          <cell r="AA330">
            <v>0.64727437332244286</v>
          </cell>
          <cell r="AB330">
            <v>0.6194543336196543</v>
          </cell>
          <cell r="AC330">
            <v>0.69355206197311459</v>
          </cell>
          <cell r="AD330">
            <v>0.5745577085088458</v>
          </cell>
          <cell r="AE330">
            <v>0.63703948614693373</v>
          </cell>
          <cell r="AF330">
            <v>0.59185859667916441</v>
          </cell>
          <cell r="AG330">
            <v>0.64978448275862066</v>
          </cell>
          <cell r="AH330">
            <v>0.71611982881597713</v>
          </cell>
          <cell r="AI330">
            <v>0.59205981465880375</v>
          </cell>
          <cell r="AJ330">
            <v>0.64237919580547964</v>
          </cell>
          <cell r="AK330">
            <v>0.62011560693641621</v>
          </cell>
          <cell r="AL330">
            <v>0.65260079381658664</v>
          </cell>
          <cell r="AM330">
            <v>0.73464194838240637</v>
          </cell>
          <cell r="AN330">
            <v>0.61087773601591866</v>
          </cell>
          <cell r="AQ330">
            <v>0.66254940711462451</v>
          </cell>
          <cell r="AR330">
            <v>0.67975925925925917</v>
          </cell>
          <cell r="AS330">
            <v>0.72100540540540548</v>
          </cell>
          <cell r="AT330">
            <v>0.60145461689587432</v>
          </cell>
        </row>
        <row r="331">
          <cell r="B331">
            <v>5357</v>
          </cell>
          <cell r="C331">
            <v>5797</v>
          </cell>
          <cell r="D331">
            <v>6738</v>
          </cell>
          <cell r="E331">
            <v>5456</v>
          </cell>
          <cell r="F331">
            <v>23348</v>
          </cell>
          <cell r="G331">
            <v>5579</v>
          </cell>
          <cell r="H331">
            <v>5886</v>
          </cell>
          <cell r="I331">
            <v>6612</v>
          </cell>
          <cell r="J331">
            <v>5156</v>
          </cell>
          <cell r="K331">
            <v>23233</v>
          </cell>
          <cell r="L331">
            <v>4837</v>
          </cell>
          <cell r="M331">
            <v>4908</v>
          </cell>
          <cell r="N331">
            <v>5662</v>
          </cell>
          <cell r="O331">
            <v>4546</v>
          </cell>
          <cell r="P331">
            <v>19953</v>
          </cell>
          <cell r="Q331">
            <v>4763</v>
          </cell>
          <cell r="R331">
            <v>5611</v>
          </cell>
          <cell r="S331">
            <v>6450</v>
          </cell>
          <cell r="T331">
            <v>4804</v>
          </cell>
          <cell r="U331">
            <v>21628</v>
          </cell>
          <cell r="V331">
            <v>4734</v>
          </cell>
          <cell r="W331">
            <v>5182</v>
          </cell>
          <cell r="X331">
            <v>6125</v>
          </cell>
          <cell r="Y331">
            <v>5115</v>
          </cell>
          <cell r="Z331">
            <v>21156</v>
          </cell>
          <cell r="AA331">
            <v>5244.5780000000004</v>
          </cell>
          <cell r="AB331">
            <v>5529.2060000000001</v>
          </cell>
          <cell r="AC331">
            <v>7023</v>
          </cell>
          <cell r="AD331">
            <v>5930</v>
          </cell>
          <cell r="AE331">
            <v>23726.784</v>
          </cell>
          <cell r="AF331">
            <v>5986</v>
          </cell>
          <cell r="AG331">
            <v>6315</v>
          </cell>
          <cell r="AH331">
            <v>7784</v>
          </cell>
          <cell r="AI331">
            <v>6434.8850000000002</v>
          </cell>
          <cell r="AJ331">
            <v>26519.885000000002</v>
          </cell>
          <cell r="AK331">
            <v>6624</v>
          </cell>
          <cell r="AL331">
            <v>7345</v>
          </cell>
          <cell r="AM331">
            <v>8424</v>
          </cell>
          <cell r="AN331">
            <v>7053</v>
          </cell>
          <cell r="AQ331">
            <v>6986</v>
          </cell>
          <cell r="AR331">
            <v>7822</v>
          </cell>
          <cell r="AS331">
            <v>9454</v>
          </cell>
          <cell r="AT331">
            <v>7801</v>
          </cell>
        </row>
        <row r="332">
          <cell r="G332">
            <v>-3.4000000000000002E-2</v>
          </cell>
          <cell r="H332">
            <v>-0.10100000000000001</v>
          </cell>
          <cell r="I332">
            <v>-3.5999999999999997E-2</v>
          </cell>
          <cell r="J332">
            <v>0.01</v>
          </cell>
          <cell r="K332">
            <v>-4.2999999999999997E-2</v>
          </cell>
          <cell r="L332">
            <v>-0.13299874529485567</v>
          </cell>
          <cell r="M332">
            <v>-0.16615698267074419</v>
          </cell>
          <cell r="N332">
            <v>-0.14367816091954022</v>
          </cell>
          <cell r="O332">
            <v>-0.11830876648564781</v>
          </cell>
          <cell r="P332">
            <v>-0.1411784961046787</v>
          </cell>
          <cell r="Q332">
            <v>-1.529873888774036E-2</v>
          </cell>
          <cell r="R332">
            <v>0.14323553382233079</v>
          </cell>
          <cell r="S332">
            <v>0.13917343694807482</v>
          </cell>
          <cell r="T332">
            <v>5.6753189617245958E-2</v>
          </cell>
          <cell r="U332">
            <v>-4.2999999999999997E-2</v>
          </cell>
          <cell r="V332">
            <v>-3.4000000000000002E-2</v>
          </cell>
          <cell r="W332">
            <v>-0.10100000000000001</v>
          </cell>
          <cell r="X332">
            <v>-3.5999999999999997E-2</v>
          </cell>
          <cell r="Y332">
            <v>0.01</v>
          </cell>
          <cell r="Z332">
            <v>-4.2999999999999997E-2</v>
          </cell>
          <cell r="AA332">
            <v>0.10785340092944673</v>
          </cell>
          <cell r="AB332">
            <v>6.7002315708220683E-2</v>
          </cell>
          <cell r="AC332">
            <v>0.14661224489795921</v>
          </cell>
          <cell r="AD332">
            <v>0.15933528836754651</v>
          </cell>
          <cell r="AE332">
            <v>0.12151559841179815</v>
          </cell>
          <cell r="AF332">
            <v>0.14136923885963748</v>
          </cell>
          <cell r="AG332">
            <v>0.14211696941658536</v>
          </cell>
          <cell r="AH332">
            <v>0.1083582514594903</v>
          </cell>
          <cell r="AI332">
            <v>8.5140809443507548E-2</v>
          </cell>
          <cell r="AJ332">
            <v>0.11771932513062033</v>
          </cell>
          <cell r="AK332">
            <v>0.10658202472435674</v>
          </cell>
          <cell r="AL332">
            <v>0.1631037212984956</v>
          </cell>
          <cell r="AM332">
            <v>8.221993833504615E-2</v>
          </cell>
          <cell r="AN332">
            <v>9.6056883689451977E-2</v>
          </cell>
          <cell r="AQ332">
            <v>5.4649758454106356E-2</v>
          </cell>
          <cell r="AR332">
            <v>6.4942137508509079E-2</v>
          </cell>
          <cell r="AS332">
            <v>0.12226970560303885</v>
          </cell>
          <cell r="AT332">
            <v>0.1060541613497803</v>
          </cell>
        </row>
        <row r="333">
          <cell r="B333">
            <v>0.66324435318275154</v>
          </cell>
          <cell r="C333">
            <v>0.7046748318095567</v>
          </cell>
          <cell r="D333">
            <v>0.74398931433659843</v>
          </cell>
          <cell r="E333">
            <v>0.66477272727272729</v>
          </cell>
          <cell r="F333">
            <v>0.69719033750214154</v>
          </cell>
          <cell r="G333">
            <v>0.68632371392722713</v>
          </cell>
          <cell r="H333">
            <v>0.71780496092422696</v>
          </cell>
          <cell r="I333">
            <v>0.76799758015728981</v>
          </cell>
          <cell r="J333">
            <v>0.66815360744763386</v>
          </cell>
          <cell r="K333">
            <v>0.71351095424611544</v>
          </cell>
          <cell r="L333">
            <v>0.6427537729997933</v>
          </cell>
          <cell r="M333">
            <v>0.67318663406682966</v>
          </cell>
          <cell r="N333">
            <v>0.73949134581419995</v>
          </cell>
          <cell r="O333">
            <v>0.6726792784865816</v>
          </cell>
          <cell r="P333">
            <v>0.68450859519871698</v>
          </cell>
          <cell r="Q333">
            <v>0.64896073903002305</v>
          </cell>
          <cell r="R333">
            <v>0.67118160755658529</v>
          </cell>
          <cell r="S333">
            <v>0.70837209302325577</v>
          </cell>
          <cell r="T333">
            <v>0.61740216486261446</v>
          </cell>
          <cell r="U333">
            <v>0.6654336970593675</v>
          </cell>
          <cell r="V333">
            <v>0.63033375580904094</v>
          </cell>
          <cell r="W333">
            <v>0.65380162099575456</v>
          </cell>
          <cell r="X333">
            <v>0.71869387755102043</v>
          </cell>
          <cell r="Y333">
            <v>0.58533724340175952</v>
          </cell>
          <cell r="Z333">
            <v>0.65078464738135755</v>
          </cell>
          <cell r="AA333">
            <v>0.62183859216127579</v>
          </cell>
          <cell r="AB333">
            <v>0.63467087317781257</v>
          </cell>
          <cell r="AC333">
            <v>0.68745550334614836</v>
          </cell>
          <cell r="AD333">
            <v>0.57301854974704891</v>
          </cell>
          <cell r="AE333">
            <v>0.6320497122576747</v>
          </cell>
          <cell r="AF333">
            <v>0.57667891747410627</v>
          </cell>
          <cell r="AG333">
            <v>0.63329089469517019</v>
          </cell>
          <cell r="AH333">
            <v>0.70220966084275438</v>
          </cell>
          <cell r="AI333">
            <v>0.59506300423395297</v>
          </cell>
          <cell r="AJ333">
            <v>0.63146555876844856</v>
          </cell>
          <cell r="AK333">
            <v>0.6216787439613527</v>
          </cell>
          <cell r="AL333">
            <v>0.65678692988427512</v>
          </cell>
          <cell r="AM333">
            <v>0.70465337132003802</v>
          </cell>
          <cell r="AN333">
            <v>0.6134978023536084</v>
          </cell>
          <cell r="AQ333">
            <v>0.6430034354423132</v>
          </cell>
          <cell r="AR333">
            <v>0.67837597034006647</v>
          </cell>
          <cell r="AS333">
            <v>0.70617199069177072</v>
          </cell>
          <cell r="AT333">
            <v>0.61397564414818617</v>
          </cell>
        </row>
        <row r="334">
          <cell r="B334">
            <v>0.159</v>
          </cell>
          <cell r="C334">
            <v>0.16900000000000001</v>
          </cell>
          <cell r="D334">
            <v>0.158</v>
          </cell>
          <cell r="E334">
            <v>0.16707140887786054</v>
          </cell>
          <cell r="F334">
            <v>0.16300000000000001</v>
          </cell>
          <cell r="G334">
            <v>0.159</v>
          </cell>
          <cell r="H334">
            <v>0.16800000000000001</v>
          </cell>
          <cell r="I334">
            <v>0.16300000000000001</v>
          </cell>
          <cell r="J334">
            <v>0.18056139332365753</v>
          </cell>
          <cell r="K334">
            <v>0.16700000000000001</v>
          </cell>
          <cell r="L334">
            <v>0.17699999999999999</v>
          </cell>
          <cell r="M334">
            <v>0.186</v>
          </cell>
          <cell r="N334">
            <v>0.161</v>
          </cell>
          <cell r="O334">
            <v>0.17131785480706344</v>
          </cell>
          <cell r="P334">
            <v>0.17299999999999999</v>
          </cell>
          <cell r="Q334">
            <v>0.16600000000000001</v>
          </cell>
          <cell r="R334">
            <v>0.161</v>
          </cell>
          <cell r="S334">
            <v>0.154</v>
          </cell>
          <cell r="T334">
            <v>0.187</v>
          </cell>
          <cell r="U334">
            <v>0.16300000000000001</v>
          </cell>
          <cell r="V334">
            <v>0.16750000000000001</v>
          </cell>
          <cell r="W334">
            <v>0.17599999999999999</v>
          </cell>
          <cell r="X334">
            <v>0.159</v>
          </cell>
          <cell r="Y334">
            <v>0.187</v>
          </cell>
          <cell r="Z334">
            <v>0.17100000000000001</v>
          </cell>
          <cell r="AA334">
            <v>0.17150000000000001</v>
          </cell>
          <cell r="AB334">
            <v>0.1827</v>
          </cell>
          <cell r="AC334">
            <v>0.16789999999999999</v>
          </cell>
          <cell r="AD334">
            <v>0.187</v>
          </cell>
          <cell r="AE334">
            <v>0.17699999999999999</v>
          </cell>
          <cell r="AF334">
            <v>0.1827</v>
          </cell>
          <cell r="AG334">
            <v>0.18529999999999999</v>
          </cell>
          <cell r="AH334">
            <v>0.17041849999999997</v>
          </cell>
          <cell r="AI334">
            <v>0.18740000000000001</v>
          </cell>
          <cell r="AJ334">
            <v>0.18038692803955286</v>
          </cell>
          <cell r="AK334">
            <v>0.17369999999999999</v>
          </cell>
          <cell r="AL334">
            <v>0.17469999999999999</v>
          </cell>
          <cell r="AM334">
            <v>0.1706</v>
          </cell>
          <cell r="AN334">
            <v>0.18870000000000001</v>
          </cell>
          <cell r="AQ334">
            <v>0.18394829999999998</v>
          </cell>
          <cell r="AR334">
            <v>0.18995929012345678</v>
          </cell>
          <cell r="AS334">
            <v>0.18109190000000003</v>
          </cell>
          <cell r="AT334">
            <v>0.19851240000000001</v>
          </cell>
        </row>
        <row r="335">
          <cell r="E335" t="str">
            <v xml:space="preserve"> </v>
          </cell>
          <cell r="G335">
            <v>7.0000000000000001E-3</v>
          </cell>
          <cell r="H335">
            <v>9.1999999999999998E-2</v>
          </cell>
          <cell r="I335">
            <v>3.2000000000000001E-2</v>
          </cell>
          <cell r="J335">
            <v>6.6000000000000003E-2</v>
          </cell>
          <cell r="K335">
            <v>0.05</v>
          </cell>
          <cell r="L335">
            <v>0.1132075471698113</v>
          </cell>
          <cell r="M335">
            <v>0.10714285714285698</v>
          </cell>
          <cell r="N335">
            <v>-1.2269938650306789E-2</v>
          </cell>
          <cell r="O335">
            <v>-5.1193327357775709E-2</v>
          </cell>
          <cell r="P335">
            <v>3.5928143712574689E-2</v>
          </cell>
          <cell r="Q335">
            <v>-6.2146892655367103E-2</v>
          </cell>
          <cell r="R335">
            <v>-0.13440860215053763</v>
          </cell>
          <cell r="S335">
            <v>-4.3478260869565299E-2</v>
          </cell>
          <cell r="T335">
            <v>9.1538300024814445E-2</v>
          </cell>
          <cell r="U335">
            <v>-5.7803468208092346E-2</v>
          </cell>
          <cell r="V335">
            <v>7.0000000000000001E-3</v>
          </cell>
          <cell r="W335">
            <v>9.1999999999999998E-2</v>
          </cell>
          <cell r="X335">
            <v>3.2000000000000001E-2</v>
          </cell>
          <cell r="Y335">
            <v>6.6000000000000003E-2</v>
          </cell>
          <cell r="Z335">
            <v>0.05</v>
          </cell>
          <cell r="AA335">
            <v>2.3880597014925398E-2</v>
          </cell>
          <cell r="AB335">
            <v>3.8068181818181834E-2</v>
          </cell>
          <cell r="AC335">
            <v>5.5974842767295474E-2</v>
          </cell>
          <cell r="AD335">
            <v>0</v>
          </cell>
          <cell r="AE335">
            <v>3.5087719298245501E-2</v>
          </cell>
          <cell r="AF335">
            <v>6.5306122448979487E-2</v>
          </cell>
          <cell r="AG335">
            <v>1.4230979748221184E-2</v>
          </cell>
          <cell r="AH335">
            <v>1.4999999999999902E-2</v>
          </cell>
          <cell r="AI335">
            <v>2.1390374331551332E-3</v>
          </cell>
          <cell r="AJ335">
            <v>1.9135186664140491E-2</v>
          </cell>
          <cell r="AK335">
            <v>-4.9261083743842415E-2</v>
          </cell>
          <cell r="AL335">
            <v>-5.7204533189422535E-2</v>
          </cell>
          <cell r="AM335">
            <v>1.0650252173327601E-3</v>
          </cell>
          <cell r="AN335">
            <v>6.9370330843117056E-3</v>
          </cell>
          <cell r="AQ335">
            <v>5.8999999999999941E-2</v>
          </cell>
          <cell r="AR335">
            <v>8.7345679012345689E-2</v>
          </cell>
          <cell r="AS335">
            <v>6.150000000000011E-2</v>
          </cell>
          <cell r="AT335">
            <v>5.2000000000000046E-2</v>
          </cell>
        </row>
        <row r="337">
          <cell r="AK337">
            <v>1579</v>
          </cell>
          <cell r="AL337">
            <v>1879</v>
          </cell>
          <cell r="AM337">
            <v>2141</v>
          </cell>
          <cell r="AN337">
            <v>1700</v>
          </cell>
          <cell r="AQ337">
            <v>1622</v>
          </cell>
          <cell r="AR337">
            <v>1970</v>
          </cell>
          <cell r="AS337">
            <v>2269</v>
          </cell>
          <cell r="AT337">
            <v>1878</v>
          </cell>
          <cell r="AW337">
            <v>1785.8219999999999</v>
          </cell>
          <cell r="AX337">
            <v>2216.25</v>
          </cell>
          <cell r="AY337">
            <v>2518.59</v>
          </cell>
          <cell r="AZ337">
            <v>2065.8000000000002</v>
          </cell>
        </row>
        <row r="338">
          <cell r="AQ338">
            <v>2.7232425585813846E-2</v>
          </cell>
          <cell r="AR338">
            <v>4.8430015965939432E-2</v>
          </cell>
          <cell r="AS338">
            <v>5.9785147127510596E-2</v>
          </cell>
          <cell r="AT338">
            <v>0.1047058823529412</v>
          </cell>
          <cell r="AW338">
            <v>0.10099999999999998</v>
          </cell>
          <cell r="AX338">
            <v>0.125</v>
          </cell>
          <cell r="AY338">
            <v>0.1100000000000001</v>
          </cell>
          <cell r="AZ338">
            <v>0.10000000000000009</v>
          </cell>
        </row>
        <row r="339">
          <cell r="AK339">
            <v>2849</v>
          </cell>
          <cell r="AL339">
            <v>3306</v>
          </cell>
          <cell r="AM339">
            <v>4205</v>
          </cell>
          <cell r="AN339">
            <v>2938</v>
          </cell>
          <cell r="AQ339">
            <v>3206</v>
          </cell>
          <cell r="AR339">
            <v>3730</v>
          </cell>
          <cell r="AS339">
            <v>4857</v>
          </cell>
          <cell r="AT339">
            <v>3254</v>
          </cell>
          <cell r="AW339">
            <v>3260.5019999999995</v>
          </cell>
          <cell r="AX339">
            <v>4084.35</v>
          </cell>
          <cell r="AY339">
            <v>5342.7000000000007</v>
          </cell>
          <cell r="AZ339">
            <v>3579.4</v>
          </cell>
        </row>
        <row r="340">
          <cell r="AQ340">
            <v>0.1253071253071254</v>
          </cell>
          <cell r="AR340">
            <v>0.12825166364186336</v>
          </cell>
          <cell r="AS340">
            <v>0.15505350772889415</v>
          </cell>
          <cell r="AT340">
            <v>0.10755616065350582</v>
          </cell>
          <cell r="AW340">
            <v>1.6999999999999904E-2</v>
          </cell>
          <cell r="AX340">
            <v>9.4999999999999973E-2</v>
          </cell>
          <cell r="AY340">
            <v>0.10000000000000009</v>
          </cell>
          <cell r="AZ340">
            <v>0.10000000000000009</v>
          </cell>
        </row>
        <row r="341">
          <cell r="AK341">
            <v>4428</v>
          </cell>
          <cell r="AL341">
            <v>5185</v>
          </cell>
          <cell r="AM341">
            <v>6346</v>
          </cell>
          <cell r="AN341">
            <v>4638</v>
          </cell>
          <cell r="AQ341">
            <v>4828</v>
          </cell>
          <cell r="AR341">
            <v>5700</v>
          </cell>
          <cell r="AS341">
            <v>7126</v>
          </cell>
          <cell r="AT341">
            <v>5132</v>
          </cell>
          <cell r="AW341">
            <v>5046.3239999999996</v>
          </cell>
          <cell r="AX341">
            <v>6300.6</v>
          </cell>
          <cell r="AY341">
            <v>7861.2900000000009</v>
          </cell>
          <cell r="AZ341">
            <v>5645.2000000000007</v>
          </cell>
        </row>
        <row r="342">
          <cell r="AQ342">
            <v>9.0334236675700064E-2</v>
          </cell>
          <cell r="AR342">
            <v>9.932497589199607E-2</v>
          </cell>
          <cell r="AS342">
            <v>0.12291207059565079</v>
          </cell>
          <cell r="AT342">
            <v>0.10651142733937036</v>
          </cell>
          <cell r="AW342">
            <v>4.5220381110190555E-2</v>
          </cell>
          <cell r="AX342">
            <v>0.10536842105263156</v>
          </cell>
          <cell r="AY342">
            <v>0.10318411451024434</v>
          </cell>
          <cell r="AZ342">
            <v>0.10000000000000009</v>
          </cell>
        </row>
        <row r="343">
          <cell r="AK343">
            <v>2299</v>
          </cell>
          <cell r="AL343">
            <v>2558</v>
          </cell>
          <cell r="AM343">
            <v>2922</v>
          </cell>
          <cell r="AN343">
            <v>2530</v>
          </cell>
          <cell r="AQ343">
            <v>2432</v>
          </cell>
          <cell r="AR343">
            <v>2638</v>
          </cell>
          <cell r="AS343">
            <v>2979</v>
          </cell>
          <cell r="AT343">
            <v>2711</v>
          </cell>
          <cell r="AW343">
            <v>2667.904</v>
          </cell>
          <cell r="AX343">
            <v>2901.8</v>
          </cell>
          <cell r="AY343">
            <v>3276.9</v>
          </cell>
          <cell r="AZ343">
            <v>2982.1000000000004</v>
          </cell>
        </row>
        <row r="344">
          <cell r="AQ344">
            <v>5.7851239669421517E-2</v>
          </cell>
          <cell r="AR344">
            <v>3.1274433150899172E-2</v>
          </cell>
          <cell r="AS344">
            <v>1.9507186858316317E-2</v>
          </cell>
          <cell r="AT344">
            <v>7.1541501976284616E-2</v>
          </cell>
          <cell r="AW344">
            <v>9.6999999999999975E-2</v>
          </cell>
          <cell r="AX344">
            <v>0.10000000000000009</v>
          </cell>
          <cell r="AY344">
            <v>0.10000000000000009</v>
          </cell>
          <cell r="AZ344">
            <v>0.10000000000000009</v>
          </cell>
        </row>
        <row r="345">
          <cell r="AK345">
            <v>0.68682035667681596</v>
          </cell>
          <cell r="AL345">
            <v>0.73455824863174357</v>
          </cell>
          <cell r="AM345">
            <v>0.73271731690622866</v>
          </cell>
          <cell r="AN345">
            <v>0.67193675889328064</v>
          </cell>
          <cell r="AQ345">
            <v>0.66694078947368418</v>
          </cell>
          <cell r="AR345">
            <v>0.74677786201667928</v>
          </cell>
          <cell r="AS345">
            <v>0.76166498825109097</v>
          </cell>
          <cell r="AT345">
            <v>0.69273330874216155</v>
          </cell>
          <cell r="AW345">
            <v>0.66937266108525639</v>
          </cell>
          <cell r="AX345">
            <v>0.76375008615342199</v>
          </cell>
          <cell r="AY345">
            <v>0.76858921541700997</v>
          </cell>
          <cell r="AZ345">
            <v>0.69273330874216155</v>
          </cell>
        </row>
        <row r="346">
          <cell r="AK346">
            <v>4325</v>
          </cell>
          <cell r="AL346">
            <v>4787</v>
          </cell>
          <cell r="AM346">
            <v>5502</v>
          </cell>
          <cell r="AN346">
            <v>4523</v>
          </cell>
          <cell r="AQ346">
            <v>4554</v>
          </cell>
          <cell r="AR346">
            <v>5184</v>
          </cell>
          <cell r="AS346">
            <v>6475</v>
          </cell>
          <cell r="AT346">
            <v>5090</v>
          </cell>
          <cell r="AW346">
            <v>4977.5219999999999</v>
          </cell>
          <cell r="AX346">
            <v>5702.4000000000005</v>
          </cell>
          <cell r="AY346">
            <v>7122.5000000000009</v>
          </cell>
          <cell r="AZ346">
            <v>5599</v>
          </cell>
        </row>
        <row r="347">
          <cell r="AQ347">
            <v>5.2947976878612746E-2</v>
          </cell>
          <cell r="AR347">
            <v>8.293294338834345E-2</v>
          </cell>
          <cell r="AS347">
            <v>0.17684478371501267</v>
          </cell>
          <cell r="AT347">
            <v>0.1253592748175989</v>
          </cell>
          <cell r="AW347">
            <v>9.2999999999999972E-2</v>
          </cell>
          <cell r="AX347">
            <v>0.10000000000000009</v>
          </cell>
          <cell r="AY347">
            <v>0.10000000000000009</v>
          </cell>
          <cell r="AZ347">
            <v>0.10000000000000009</v>
          </cell>
        </row>
        <row r="348">
          <cell r="AK348">
            <v>0.65872832369942191</v>
          </cell>
          <cell r="AL348">
            <v>0.69062043033214959</v>
          </cell>
          <cell r="AM348">
            <v>0.76426753907669942</v>
          </cell>
          <cell r="AN348">
            <v>0.64956887021888132</v>
          </cell>
          <cell r="AQ348">
            <v>0.70399648660518221</v>
          </cell>
          <cell r="AR348">
            <v>0.71952160493827155</v>
          </cell>
          <cell r="AS348">
            <v>0.75011583011583016</v>
          </cell>
          <cell r="AT348">
            <v>0.63929273084479377</v>
          </cell>
          <cell r="AW348">
            <v>0.65504522129686205</v>
          </cell>
          <cell r="AX348">
            <v>0.71625105218855212</v>
          </cell>
          <cell r="AY348">
            <v>0.75011583011583016</v>
          </cell>
          <cell r="AZ348">
            <v>0.63929273084479377</v>
          </cell>
        </row>
        <row r="349">
          <cell r="AK349">
            <v>6624</v>
          </cell>
          <cell r="AL349">
            <v>7345</v>
          </cell>
          <cell r="AM349">
            <v>8424</v>
          </cell>
          <cell r="AN349">
            <v>7053</v>
          </cell>
          <cell r="AQ349">
            <v>6986</v>
          </cell>
          <cell r="AR349">
            <v>7822</v>
          </cell>
          <cell r="AS349">
            <v>9454</v>
          </cell>
          <cell r="AT349">
            <v>7801</v>
          </cell>
          <cell r="AW349">
            <v>7645.4259999999995</v>
          </cell>
          <cell r="AX349">
            <v>8604.2000000000007</v>
          </cell>
          <cell r="AY349">
            <v>10399.400000000001</v>
          </cell>
          <cell r="AZ349">
            <v>8581.1</v>
          </cell>
        </row>
        <row r="350">
          <cell r="AQ350">
            <v>5.4649758454106356E-2</v>
          </cell>
          <cell r="AR350">
            <v>6.4942137508509079E-2</v>
          </cell>
          <cell r="AS350">
            <v>0.12226970560303885</v>
          </cell>
          <cell r="AT350">
            <v>0.1060541613497803</v>
          </cell>
          <cell r="AW350">
            <v>9.4392499284282838E-2</v>
          </cell>
          <cell r="AX350">
            <v>0.10000000000000009</v>
          </cell>
          <cell r="AY350">
            <v>0.10000000000000009</v>
          </cell>
          <cell r="AZ350">
            <v>0.10000000000000009</v>
          </cell>
        </row>
        <row r="351">
          <cell r="AK351">
            <v>0.66847826086956519</v>
          </cell>
          <cell r="AL351">
            <v>0.70592239618788288</v>
          </cell>
          <cell r="AM351">
            <v>0.75332383665716995</v>
          </cell>
          <cell r="AN351">
            <v>0.65759251382390471</v>
          </cell>
          <cell r="AQ351">
            <v>0.69109647867162893</v>
          </cell>
          <cell r="AR351">
            <v>0.72871388391715675</v>
          </cell>
          <cell r="AS351">
            <v>0.75375502432832664</v>
          </cell>
          <cell r="AT351">
            <v>0.6578643763620049</v>
          </cell>
          <cell r="AW351">
            <v>0.66004484249798512</v>
          </cell>
          <cell r="AX351">
            <v>0.73227028660421656</v>
          </cell>
          <cell r="AY351">
            <v>0.75593688097390233</v>
          </cell>
          <cell r="AZ351">
            <v>0.6578643763620049</v>
          </cell>
        </row>
        <row r="352">
          <cell r="AK352">
            <v>0.16153943089430894</v>
          </cell>
          <cell r="AL352">
            <v>0.16254007135969142</v>
          </cell>
          <cell r="AM352">
            <v>0.15957793885912386</v>
          </cell>
          <cell r="AN352">
            <v>0.17499999999999999</v>
          </cell>
          <cell r="AQ352">
            <v>0.17100000000000001</v>
          </cell>
          <cell r="AR352">
            <v>0.17680000000000001</v>
          </cell>
          <cell r="AS352">
            <v>0.1696</v>
          </cell>
          <cell r="AT352">
            <v>0.19017000000000001</v>
          </cell>
          <cell r="AW352">
            <v>0.18945000000000001</v>
          </cell>
          <cell r="AX352">
            <v>0.19536400000000001</v>
          </cell>
          <cell r="AY352">
            <v>0.184864</v>
          </cell>
          <cell r="AZ352">
            <v>0.21108870000000002</v>
          </cell>
        </row>
        <row r="353">
          <cell r="AQ353">
            <v>5.856507636133057E-2</v>
          </cell>
          <cell r="AR353">
            <v>8.7731772977706068E-2</v>
          </cell>
          <cell r="AS353">
            <v>6.2803550494054505E-2</v>
          </cell>
          <cell r="AT353">
            <v>8.6685714285714477E-2</v>
          </cell>
          <cell r="AW353">
            <v>0.10789473684210527</v>
          </cell>
          <cell r="AX353">
            <v>0.10499999999999998</v>
          </cell>
          <cell r="AY353">
            <v>9.000000000000008E-2</v>
          </cell>
          <cell r="AZ353">
            <v>0.1100000000000001</v>
          </cell>
        </row>
        <row r="354">
          <cell r="AQ354">
            <v>825.58800000000008</v>
          </cell>
          <cell r="AR354">
            <v>1007.7600000000001</v>
          </cell>
          <cell r="AS354">
            <v>1208.5696</v>
          </cell>
          <cell r="AT354">
            <v>975.95244000000002</v>
          </cell>
        </row>
        <row r="355">
          <cell r="B355">
            <v>564.92700000000002</v>
          </cell>
          <cell r="C355">
            <v>690.36500000000001</v>
          </cell>
          <cell r="D355">
            <v>792.05399999999997</v>
          </cell>
          <cell r="E355">
            <v>605.96800000000019</v>
          </cell>
          <cell r="F355">
            <v>2653.3140000000003</v>
          </cell>
          <cell r="G355">
            <v>608.81100000000004</v>
          </cell>
          <cell r="H355">
            <v>709.80000000000007</v>
          </cell>
          <cell r="I355">
            <v>827.71400000000006</v>
          </cell>
          <cell r="J355">
            <v>622.03400000000022</v>
          </cell>
          <cell r="K355">
            <v>2768.3590000000004</v>
          </cell>
          <cell r="L355">
            <v>550.29300000000001</v>
          </cell>
          <cell r="M355">
            <v>614.54399999999998</v>
          </cell>
          <cell r="N355">
            <v>674.10699999999997</v>
          </cell>
          <cell r="O355">
            <v>523.89</v>
          </cell>
          <cell r="P355">
            <v>2362.8339999999998</v>
          </cell>
          <cell r="Q355">
            <v>513.10599999999999</v>
          </cell>
          <cell r="R355">
            <v>606.32600000000002</v>
          </cell>
          <cell r="S355">
            <v>703.62599999999998</v>
          </cell>
          <cell r="T355">
            <v>554.64200000000005</v>
          </cell>
          <cell r="U355">
            <v>2345.8960000000002</v>
          </cell>
          <cell r="V355">
            <v>499.82000000000005</v>
          </cell>
          <cell r="W355">
            <v>596.28800000000001</v>
          </cell>
          <cell r="X355">
            <v>699.91800000000001</v>
          </cell>
          <cell r="Y355">
            <v>559.87800000000004</v>
          </cell>
          <cell r="Z355">
            <v>2354.328</v>
          </cell>
          <cell r="AA355">
            <v>559.30969149999999</v>
          </cell>
          <cell r="AB355">
            <v>641.13559020000002</v>
          </cell>
          <cell r="AC355">
            <v>810.62119999999993</v>
          </cell>
          <cell r="AD355">
            <v>635.42600000000004</v>
          </cell>
          <cell r="AE355">
            <v>2654.3817389999999</v>
          </cell>
          <cell r="AF355">
            <v>630.68039999999996</v>
          </cell>
          <cell r="AG355">
            <v>741.0576896</v>
          </cell>
          <cell r="AH355">
            <v>931.50752099999988</v>
          </cell>
          <cell r="AI355">
            <v>717.58495880000009</v>
          </cell>
          <cell r="AJ355">
            <v>3020.8305694000001</v>
          </cell>
          <cell r="AK355">
            <v>715.29660000000001</v>
          </cell>
          <cell r="AL355">
            <v>842.77026999999998</v>
          </cell>
          <cell r="AM355">
            <v>1012.6816</v>
          </cell>
          <cell r="AN355">
            <v>811.65</v>
          </cell>
          <cell r="AQ355">
            <v>826.29981046259991</v>
          </cell>
          <cell r="AR355">
            <v>1007.9727825391369</v>
          </cell>
          <cell r="AS355">
            <v>1208.9966881850003</v>
          </cell>
          <cell r="AT355">
            <v>976</v>
          </cell>
          <cell r="AW355">
            <v>956.02608179999993</v>
          </cell>
          <cell r="AX355">
            <v>1230.9104184</v>
          </cell>
          <cell r="AY355">
            <v>1453.2695145600001</v>
          </cell>
          <cell r="AZ355">
            <v>1191.6379292400002</v>
          </cell>
        </row>
        <row r="356">
          <cell r="G356">
            <v>7.7680833098789703E-2</v>
          </cell>
          <cell r="H356">
            <v>2.8151774785801775E-2</v>
          </cell>
          <cell r="I356">
            <v>4.5022182830968704E-2</v>
          </cell>
          <cell r="J356">
            <v>2.6512951178940147E-2</v>
          </cell>
          <cell r="K356">
            <v>4.3358984274006085E-2</v>
          </cell>
          <cell r="L356">
            <v>-9.611849982999654E-2</v>
          </cell>
          <cell r="M356">
            <v>-0.13420118343195275</v>
          </cell>
          <cell r="N356">
            <v>-0.18557980171895128</v>
          </cell>
          <cell r="O356">
            <v>-0.15777915676635068</v>
          </cell>
          <cell r="P356">
            <v>-0.14648569784482446</v>
          </cell>
          <cell r="Q356">
            <v>-6.7576727307089191E-2</v>
          </cell>
          <cell r="R356">
            <v>-1.3372516858027983E-2</v>
          </cell>
          <cell r="S356">
            <v>4.3789784114391272E-2</v>
          </cell>
          <cell r="T356">
            <v>5.8699345282406723E-2</v>
          </cell>
          <cell r="U356">
            <v>-7.1685103566309083E-3</v>
          </cell>
          <cell r="V356">
            <v>-2.5893285208124506E-2</v>
          </cell>
          <cell r="W356">
            <v>-1.6555450368283764E-2</v>
          </cell>
          <cell r="X356">
            <v>-5.2698450597333801E-3</v>
          </cell>
          <cell r="Y356">
            <v>9.4403236682401026E-3</v>
          </cell>
          <cell r="Z356">
            <v>3.5943622394172259E-3</v>
          </cell>
          <cell r="AA356">
            <v>0.11902223100316101</v>
          </cell>
          <cell r="AB356">
            <v>7.5211290852742252E-2</v>
          </cell>
          <cell r="AC356">
            <v>0.15816595658348542</v>
          </cell>
          <cell r="AD356">
            <v>0.13493653974615905</v>
          </cell>
          <cell r="AE356">
            <v>0.12744772138801386</v>
          </cell>
          <cell r="AF356">
            <v>0.12760499162564565</v>
          </cell>
          <cell r="AG356">
            <v>0.15585174326202922</v>
          </cell>
          <cell r="AH356">
            <v>0.14912800331400167</v>
          </cell>
          <cell r="AI356">
            <v>0.12929744580800917</v>
          </cell>
          <cell r="AJ356">
            <v>0.13805430658894391</v>
          </cell>
          <cell r="AK356">
            <v>0.13416652872041057</v>
          </cell>
          <cell r="AL356">
            <v>0.13725325548527989</v>
          </cell>
          <cell r="AM356">
            <v>8.7142698443118727E-2</v>
          </cell>
          <cell r="AN356">
            <v>0.13108558094264211</v>
          </cell>
          <cell r="AQ356">
            <v>0.15518487081107324</v>
          </cell>
          <cell r="AR356">
            <v>0.19602318498864091</v>
          </cell>
          <cell r="AS356">
            <v>0.19385667537062012</v>
          </cell>
          <cell r="AT356">
            <v>0.20248875746935258</v>
          </cell>
          <cell r="AW356">
            <v>0.15699661272434939</v>
          </cell>
          <cell r="AX356">
            <v>0.22117426157011044</v>
          </cell>
          <cell r="AY356">
            <v>0.20204590199640093</v>
          </cell>
          <cell r="AZ356">
            <v>0.22094050127049192</v>
          </cell>
        </row>
        <row r="357">
          <cell r="B357">
            <v>54.072999999999979</v>
          </cell>
          <cell r="C357">
            <v>61.634999999999991</v>
          </cell>
          <cell r="D357">
            <v>66.946000000000026</v>
          </cell>
          <cell r="E357">
            <v>73.031999999999812</v>
          </cell>
          <cell r="F357">
            <v>255.68599999999969</v>
          </cell>
          <cell r="G357">
            <v>99.188999999999965</v>
          </cell>
          <cell r="H357">
            <v>76.199999999999932</v>
          </cell>
          <cell r="I357">
            <v>91.285999999999945</v>
          </cell>
          <cell r="J357">
            <v>107.96599999999978</v>
          </cell>
          <cell r="K357">
            <v>374.64099999999962</v>
          </cell>
          <cell r="L357">
            <v>127.50699999999995</v>
          </cell>
          <cell r="M357">
            <v>127.75599999999997</v>
          </cell>
          <cell r="N357">
            <v>113.89300000000003</v>
          </cell>
          <cell r="O357">
            <v>83.110000000000014</v>
          </cell>
          <cell r="P357">
            <v>452.26600000000008</v>
          </cell>
          <cell r="Q357">
            <v>127.89400000000001</v>
          </cell>
          <cell r="R357">
            <v>130.67399999999998</v>
          </cell>
          <cell r="S357">
            <v>130.37400000000002</v>
          </cell>
          <cell r="T357">
            <v>46.357999999999947</v>
          </cell>
          <cell r="U357">
            <v>467.10399999999981</v>
          </cell>
          <cell r="V357">
            <v>106.17999999999995</v>
          </cell>
          <cell r="W357">
            <v>132.71199999999999</v>
          </cell>
          <cell r="X357">
            <v>132.08199999999999</v>
          </cell>
          <cell r="Y357">
            <v>122.12199999999996</v>
          </cell>
          <cell r="Z357">
            <v>494.67200000000003</v>
          </cell>
          <cell r="AA357">
            <v>110.69030850000001</v>
          </cell>
          <cell r="AB357">
            <v>132.86440979999998</v>
          </cell>
          <cell r="AC357">
            <v>144.37880000000007</v>
          </cell>
          <cell r="AD357">
            <v>137.57399999999996</v>
          </cell>
          <cell r="AE357">
            <v>517.61826100000008</v>
          </cell>
          <cell r="AF357">
            <v>126</v>
          </cell>
          <cell r="AG357">
            <v>126</v>
          </cell>
          <cell r="AH357">
            <v>134.9334579439253</v>
          </cell>
          <cell r="AI357">
            <v>146</v>
          </cell>
          <cell r="AJ357">
            <v>532.9334579439253</v>
          </cell>
          <cell r="AK357">
            <v>137</v>
          </cell>
          <cell r="AL357">
            <v>153</v>
          </cell>
          <cell r="AM357">
            <v>156</v>
          </cell>
          <cell r="AN357">
            <v>152</v>
          </cell>
          <cell r="AQ357">
            <v>71</v>
          </cell>
          <cell r="AR357">
            <v>148</v>
          </cell>
          <cell r="AS357">
            <v>151</v>
          </cell>
          <cell r="AT357">
            <v>144</v>
          </cell>
          <cell r="AW357">
            <v>130.97391820000007</v>
          </cell>
          <cell r="AX357">
            <v>155.4</v>
          </cell>
          <cell r="AY357">
            <v>158.55000000000001</v>
          </cell>
          <cell r="AZ357">
            <v>151.20000000000002</v>
          </cell>
        </row>
        <row r="358">
          <cell r="G358">
            <v>0.83435355907754327</v>
          </cell>
          <cell r="H358">
            <v>0.23631053784375666</v>
          </cell>
          <cell r="I358">
            <v>0.36357661398739149</v>
          </cell>
          <cell r="J358">
            <v>0.47833826267937418</v>
          </cell>
          <cell r="K358">
            <v>0.46523861298624114</v>
          </cell>
          <cell r="L358">
            <v>0.28549536742985615</v>
          </cell>
          <cell r="M358">
            <v>0.67658792650918742</v>
          </cell>
          <cell r="N358">
            <v>0.24765024209626985</v>
          </cell>
          <cell r="O358">
            <v>-0.23022062501157603</v>
          </cell>
          <cell r="P358">
            <v>0.20719835789462593</v>
          </cell>
          <cell r="Q358">
            <v>3.0351274831974528E-3</v>
          </cell>
          <cell r="R358">
            <v>2.2840414540217235E-2</v>
          </cell>
          <cell r="S358">
            <v>0.14470599597868161</v>
          </cell>
          <cell r="T358">
            <v>-0.44220912044278737</v>
          </cell>
          <cell r="U358">
            <v>3.2808126191223197E-2</v>
          </cell>
          <cell r="V358">
            <v>-0.16978122507701732</v>
          </cell>
          <cell r="W358">
            <v>1.5596063486233103E-2</v>
          </cell>
          <cell r="X358">
            <v>1.3100771626244345E-2</v>
          </cell>
          <cell r="Y358">
            <v>1.6343241727425708</v>
          </cell>
          <cell r="Z358">
            <v>5.9018976502021481E-2</v>
          </cell>
          <cell r="AA358">
            <v>4.2477947824449691E-2</v>
          </cell>
          <cell r="AB358">
            <v>1.1484251612512431E-3</v>
          </cell>
          <cell r="AC358">
            <v>9.3099741069941899E-2</v>
          </cell>
          <cell r="AD358">
            <v>0.12652920849642157</v>
          </cell>
          <cell r="AE358">
            <v>4.6386819953423863E-2</v>
          </cell>
          <cell r="AF358">
            <v>0.13831103831461444</v>
          </cell>
          <cell r="AG358">
            <v>-5.1664774715312611E-2</v>
          </cell>
          <cell r="AH358">
            <v>-6.5420560747663559E-2</v>
          </cell>
          <cell r="AI358">
            <v>6.124703795775388E-2</v>
          </cell>
          <cell r="AJ358">
            <v>2.9587821948818815E-2</v>
          </cell>
          <cell r="AK358">
            <v>8.7301587301587213E-2</v>
          </cell>
          <cell r="AL358">
            <v>0.21428571428571419</v>
          </cell>
          <cell r="AM358">
            <v>0.15612541453454321</v>
          </cell>
          <cell r="AN358">
            <v>4.1095890410958846E-2</v>
          </cell>
          <cell r="AQ358">
            <v>-0.48175182481751821</v>
          </cell>
          <cell r="AR358">
            <v>-3.2679738562091498E-2</v>
          </cell>
          <cell r="AS358">
            <v>-3.2051282051282048E-2</v>
          </cell>
          <cell r="AT358">
            <v>-5.2631578947368474E-2</v>
          </cell>
          <cell r="AW358">
            <v>0.84470307323943761</v>
          </cell>
          <cell r="AX358">
            <v>5.0000000000000044E-2</v>
          </cell>
          <cell r="AY358">
            <v>5.0000000000000044E-2</v>
          </cell>
          <cell r="AZ358">
            <v>5.0000000000000044E-2</v>
          </cell>
        </row>
        <row r="359">
          <cell r="B359">
            <v>619</v>
          </cell>
          <cell r="C359">
            <v>752</v>
          </cell>
          <cell r="D359">
            <v>859</v>
          </cell>
          <cell r="E359">
            <v>679</v>
          </cell>
          <cell r="F359">
            <v>2909</v>
          </cell>
          <cell r="G359">
            <v>708</v>
          </cell>
          <cell r="H359">
            <v>786</v>
          </cell>
          <cell r="I359">
            <v>919</v>
          </cell>
          <cell r="J359">
            <v>730</v>
          </cell>
          <cell r="K359">
            <v>3143</v>
          </cell>
          <cell r="L359">
            <v>677.8</v>
          </cell>
          <cell r="M359">
            <v>742.3</v>
          </cell>
          <cell r="N359">
            <v>788</v>
          </cell>
          <cell r="O359">
            <v>607</v>
          </cell>
          <cell r="P359">
            <v>2815.1</v>
          </cell>
          <cell r="Q359">
            <v>641</v>
          </cell>
          <cell r="R359">
            <v>737</v>
          </cell>
          <cell r="S359">
            <v>834</v>
          </cell>
          <cell r="T359">
            <v>601</v>
          </cell>
          <cell r="U359">
            <v>2813</v>
          </cell>
          <cell r="V359">
            <v>606</v>
          </cell>
          <cell r="W359">
            <v>729</v>
          </cell>
          <cell r="X359">
            <v>832</v>
          </cell>
          <cell r="Y359">
            <v>682</v>
          </cell>
          <cell r="Z359">
            <v>2849</v>
          </cell>
          <cell r="AA359">
            <v>670</v>
          </cell>
          <cell r="AB359">
            <v>774</v>
          </cell>
          <cell r="AC359">
            <v>955</v>
          </cell>
          <cell r="AD359">
            <v>773</v>
          </cell>
          <cell r="AE359">
            <v>3172</v>
          </cell>
          <cell r="AF359">
            <v>756.68039999999996</v>
          </cell>
          <cell r="AG359">
            <v>867.0576896</v>
          </cell>
          <cell r="AH359">
            <v>1066.4409789439251</v>
          </cell>
          <cell r="AI359">
            <v>863.58495880000009</v>
          </cell>
          <cell r="AJ359">
            <v>3553.7640273439251</v>
          </cell>
          <cell r="AK359">
            <v>852.29660000000001</v>
          </cell>
          <cell r="AL359">
            <v>995.77026999999998</v>
          </cell>
          <cell r="AM359">
            <v>1168.6815999999999</v>
          </cell>
          <cell r="AN359">
            <v>963.65</v>
          </cell>
          <cell r="AQ359">
            <v>897.29981046259991</v>
          </cell>
          <cell r="AR359">
            <v>1155.9727825391369</v>
          </cell>
          <cell r="AS359">
            <v>1359.9966881850003</v>
          </cell>
          <cell r="AT359">
            <v>1094.7997553376001</v>
          </cell>
          <cell r="AW359">
            <v>1087</v>
          </cell>
          <cell r="AX359">
            <v>1386.3104184000001</v>
          </cell>
          <cell r="AY359">
            <v>1611.81951456</v>
          </cell>
          <cell r="AZ359">
            <v>1342.8379292400002</v>
          </cell>
        </row>
        <row r="360">
          <cell r="G360">
            <v>0.14378029079159926</v>
          </cell>
          <cell r="H360">
            <v>4.5212765957446832E-2</v>
          </cell>
          <cell r="I360">
            <v>6.9848661233993026E-2</v>
          </cell>
          <cell r="J360">
            <v>-0.15017462165308493</v>
          </cell>
          <cell r="K360">
            <v>8.0440013750429751E-2</v>
          </cell>
          <cell r="L360">
            <v>-4.265536723163843E-2</v>
          </cell>
          <cell r="M360">
            <v>-5.559796437659037E-2</v>
          </cell>
          <cell r="N360">
            <v>-0.14254624591947773</v>
          </cell>
          <cell r="O360">
            <v>-0.16849315068493154</v>
          </cell>
          <cell r="P360">
            <v>-0.10432707604199809</v>
          </cell>
          <cell r="Q360">
            <v>-5.4293301858955423E-2</v>
          </cell>
          <cell r="R360">
            <v>-7.1399703623871158E-3</v>
          </cell>
          <cell r="S360">
            <v>5.8375634517766395E-2</v>
          </cell>
          <cell r="T360">
            <v>-9.884678747940745E-3</v>
          </cell>
          <cell r="U360">
            <v>-7.4597705232493094E-4</v>
          </cell>
          <cell r="V360">
            <v>-5.4602184087363503E-2</v>
          </cell>
          <cell r="W360">
            <v>-1.0854816824966029E-2</v>
          </cell>
          <cell r="X360">
            <v>-2.3980815347721673E-3</v>
          </cell>
          <cell r="Y360">
            <v>-0.18225419664268583</v>
          </cell>
          <cell r="Z360">
            <v>1.2797724848915726E-2</v>
          </cell>
          <cell r="AA360">
            <v>0.10561056105610556</v>
          </cell>
          <cell r="AB360">
            <v>6.1728395061728447E-2</v>
          </cell>
          <cell r="AC360">
            <v>0.14783653846153855</v>
          </cell>
          <cell r="AD360">
            <v>0.13343108504398837</v>
          </cell>
          <cell r="AE360">
            <v>0.11337311337311329</v>
          </cell>
          <cell r="AF360">
            <v>0.12937373134328345</v>
          </cell>
          <cell r="AG360">
            <v>0.12022957312661497</v>
          </cell>
          <cell r="AH360">
            <v>0.11669212454861255</v>
          </cell>
          <cell r="AI360">
            <v>0.11718623389392002</v>
          </cell>
          <cell r="AJ360">
            <v>0.12035435918787041</v>
          </cell>
          <cell r="AK360">
            <v>0.12636272857074138</v>
          </cell>
          <cell r="AL360">
            <v>0.14844753923972354</v>
          </cell>
          <cell r="AM360">
            <v>9.587086681282786E-2</v>
          </cell>
          <cell r="AN360">
            <v>0.11587168139084536</v>
          </cell>
          <cell r="AQ360">
            <v>5.2802287915497903E-2</v>
          </cell>
          <cell r="AR360">
            <v>0.16088300420852786</v>
          </cell>
          <cell r="AS360">
            <v>0.16370163454699749</v>
          </cell>
          <cell r="AT360">
            <v>0.13609687680963023</v>
          </cell>
          <cell r="AW360">
            <v>0.21141226970682281</v>
          </cell>
          <cell r="AX360">
            <v>0.19925870171001603</v>
          </cell>
          <cell r="AY360">
            <v>0.18516429382712163</v>
          </cell>
          <cell r="AZ360">
            <v>0.2265603117767534</v>
          </cell>
        </row>
        <row r="361">
          <cell r="B361">
            <v>100</v>
          </cell>
          <cell r="C361">
            <v>98</v>
          </cell>
          <cell r="D361">
            <v>96</v>
          </cell>
          <cell r="E361">
            <v>104</v>
          </cell>
          <cell r="F361">
            <v>398</v>
          </cell>
          <cell r="G361">
            <v>98</v>
          </cell>
          <cell r="H361">
            <v>101</v>
          </cell>
          <cell r="I361">
            <v>102</v>
          </cell>
          <cell r="J361">
            <v>112</v>
          </cell>
          <cell r="K361">
            <v>413</v>
          </cell>
          <cell r="L361">
            <v>93.8</v>
          </cell>
          <cell r="M361">
            <v>93</v>
          </cell>
          <cell r="N361">
            <v>93</v>
          </cell>
          <cell r="O361">
            <v>74</v>
          </cell>
          <cell r="P361">
            <v>353.8</v>
          </cell>
          <cell r="Q361">
            <v>80</v>
          </cell>
          <cell r="R361">
            <v>87</v>
          </cell>
          <cell r="S361">
            <v>88</v>
          </cell>
          <cell r="T361">
            <v>87</v>
          </cell>
          <cell r="U361">
            <v>342</v>
          </cell>
          <cell r="V361">
            <v>76</v>
          </cell>
          <cell r="W361">
            <v>83</v>
          </cell>
          <cell r="X361">
            <v>86</v>
          </cell>
          <cell r="Y361">
            <v>90</v>
          </cell>
          <cell r="Z361">
            <v>335</v>
          </cell>
          <cell r="AA361">
            <v>86</v>
          </cell>
          <cell r="AB361">
            <v>78</v>
          </cell>
          <cell r="AC361">
            <v>80</v>
          </cell>
          <cell r="AD361">
            <v>90</v>
          </cell>
          <cell r="AE361">
            <v>334</v>
          </cell>
          <cell r="AF361">
            <v>85</v>
          </cell>
          <cell r="AG361">
            <v>67</v>
          </cell>
          <cell r="AH361">
            <v>82</v>
          </cell>
          <cell r="AI361">
            <v>89</v>
          </cell>
          <cell r="AJ361">
            <v>323</v>
          </cell>
          <cell r="AK361">
            <v>82</v>
          </cell>
          <cell r="AL361">
            <v>83</v>
          </cell>
          <cell r="AM361">
            <v>85</v>
          </cell>
          <cell r="AN361">
            <v>93.45</v>
          </cell>
          <cell r="AQ361">
            <v>88</v>
          </cell>
          <cell r="AR361">
            <v>92</v>
          </cell>
          <cell r="AS361">
            <v>102</v>
          </cell>
          <cell r="AT361">
            <v>105</v>
          </cell>
          <cell r="AW361">
            <v>92</v>
          </cell>
          <cell r="AX361">
            <v>96.14</v>
          </cell>
          <cell r="AY361">
            <v>106.59</v>
          </cell>
          <cell r="AZ361">
            <v>109.72500000000001</v>
          </cell>
        </row>
        <row r="362">
          <cell r="G362">
            <v>-2.0000000000000018E-2</v>
          </cell>
          <cell r="H362">
            <v>3.0612244897959107E-2</v>
          </cell>
          <cell r="I362">
            <v>6.25E-2</v>
          </cell>
          <cell r="J362">
            <v>7.6923076923076872E-2</v>
          </cell>
          <cell r="K362">
            <v>3.7688442211055273E-2</v>
          </cell>
          <cell r="L362">
            <v>-4.2857142857142927E-2</v>
          </cell>
          <cell r="M362">
            <v>-7.9207920792079167E-2</v>
          </cell>
          <cell r="N362">
            <v>-8.8235294117647078E-2</v>
          </cell>
          <cell r="O362">
            <v>-0.3392857142857143</v>
          </cell>
          <cell r="P362">
            <v>-0.14334140435835352</v>
          </cell>
          <cell r="Q362">
            <v>-0.14712153518123661</v>
          </cell>
          <cell r="R362">
            <v>-6.4516129032258118E-2</v>
          </cell>
          <cell r="S362">
            <v>-5.3763440860215006E-2</v>
          </cell>
          <cell r="T362">
            <v>0.17567567567567566</v>
          </cell>
          <cell r="U362">
            <v>-3.3352176370830988E-2</v>
          </cell>
          <cell r="V362">
            <v>-5.0000000000000044E-2</v>
          </cell>
          <cell r="W362">
            <v>-4.5977011494252928E-2</v>
          </cell>
          <cell r="X362">
            <v>-2.2727272727272707E-2</v>
          </cell>
          <cell r="Y362">
            <v>3.4482758620689724E-2</v>
          </cell>
          <cell r="Z362">
            <v>-2.0467836257309968E-2</v>
          </cell>
          <cell r="AA362">
            <v>0.13157894736842102</v>
          </cell>
          <cell r="AB362">
            <v>-6.0240963855421659E-2</v>
          </cell>
          <cell r="AC362">
            <v>-6.9767441860465129E-2</v>
          </cell>
          <cell r="AD362">
            <v>0</v>
          </cell>
          <cell r="AE362">
            <v>-2.9850746268657025E-3</v>
          </cell>
          <cell r="AF362">
            <v>-1.1627906976744207E-2</v>
          </cell>
          <cell r="AG362">
            <v>-0.14102564102564108</v>
          </cell>
          <cell r="AH362">
            <v>2.4999999999999911E-2</v>
          </cell>
          <cell r="AI362">
            <v>-1.1111111111111072E-2</v>
          </cell>
          <cell r="AJ362">
            <v>-3.2934131736526928E-2</v>
          </cell>
          <cell r="AK362">
            <v>-3.5294117647058809E-2</v>
          </cell>
          <cell r="AL362">
            <v>0.23880597014925375</v>
          </cell>
          <cell r="AM362">
            <v>3.6585365853658569E-2</v>
          </cell>
          <cell r="AN362">
            <v>5.0000000000000044E-2</v>
          </cell>
          <cell r="AQ362">
            <v>7.3170731707317138E-2</v>
          </cell>
          <cell r="AR362">
            <v>0.10843373493975905</v>
          </cell>
          <cell r="AS362">
            <v>0.19999999999999996</v>
          </cell>
          <cell r="AT362">
            <v>0.12359550561797739</v>
          </cell>
          <cell r="AW362">
            <v>4.5454545454545414E-2</v>
          </cell>
          <cell r="AX362">
            <v>4.4999999999999929E-2</v>
          </cell>
          <cell r="AY362">
            <v>4.4999999999999929E-2</v>
          </cell>
          <cell r="AZ362">
            <v>4.5000000000000151E-2</v>
          </cell>
        </row>
        <row r="363">
          <cell r="B363">
            <v>110</v>
          </cell>
          <cell r="C363">
            <v>81</v>
          </cell>
          <cell r="D363">
            <v>88</v>
          </cell>
          <cell r="E363">
            <v>64</v>
          </cell>
          <cell r="F363">
            <v>343</v>
          </cell>
          <cell r="G363">
            <v>117</v>
          </cell>
          <cell r="H363">
            <v>94</v>
          </cell>
          <cell r="I363">
            <v>91</v>
          </cell>
          <cell r="J363">
            <v>81</v>
          </cell>
          <cell r="K363">
            <v>383</v>
          </cell>
          <cell r="L363">
            <v>98.4</v>
          </cell>
          <cell r="M363">
            <v>71.400000000000006</v>
          </cell>
          <cell r="N363">
            <v>79</v>
          </cell>
          <cell r="O363">
            <v>67</v>
          </cell>
          <cell r="P363">
            <v>315.8</v>
          </cell>
          <cell r="Q363">
            <v>106</v>
          </cell>
          <cell r="R363">
            <v>83</v>
          </cell>
          <cell r="S363">
            <v>82</v>
          </cell>
          <cell r="T363">
            <v>75</v>
          </cell>
          <cell r="U363">
            <v>346</v>
          </cell>
          <cell r="V363">
            <v>119</v>
          </cell>
          <cell r="W363">
            <v>93</v>
          </cell>
          <cell r="X363">
            <v>109</v>
          </cell>
          <cell r="Y363">
            <v>93</v>
          </cell>
          <cell r="Z363">
            <v>414</v>
          </cell>
          <cell r="AA363">
            <v>146</v>
          </cell>
          <cell r="AB363">
            <v>114</v>
          </cell>
          <cell r="AC363">
            <v>130</v>
          </cell>
          <cell r="AD363">
            <v>128</v>
          </cell>
          <cell r="AE363">
            <v>518</v>
          </cell>
          <cell r="AF363">
            <v>174</v>
          </cell>
          <cell r="AG363">
            <v>138</v>
          </cell>
          <cell r="AH363">
            <v>152</v>
          </cell>
          <cell r="AI363">
            <v>139</v>
          </cell>
          <cell r="AJ363">
            <v>603</v>
          </cell>
          <cell r="AK363">
            <v>138</v>
          </cell>
          <cell r="AL363">
            <v>140</v>
          </cell>
          <cell r="AM363">
            <v>138</v>
          </cell>
          <cell r="AN363">
            <v>132.04999999999998</v>
          </cell>
          <cell r="AQ363">
            <v>63</v>
          </cell>
          <cell r="AR363">
            <v>70</v>
          </cell>
          <cell r="AS363">
            <v>138</v>
          </cell>
          <cell r="AT363">
            <v>132.04999999999998</v>
          </cell>
          <cell r="AW363">
            <v>68</v>
          </cell>
          <cell r="AX363">
            <v>72</v>
          </cell>
          <cell r="AY363">
            <v>140.76</v>
          </cell>
          <cell r="AZ363">
            <v>134.69099999999997</v>
          </cell>
        </row>
        <row r="364">
          <cell r="G364">
            <v>6.3636363636363713E-2</v>
          </cell>
          <cell r="H364">
            <v>0.16049382716049387</v>
          </cell>
          <cell r="I364">
            <v>3.4090909090909172E-2</v>
          </cell>
          <cell r="J364">
            <v>0.265625</v>
          </cell>
          <cell r="K364">
            <v>0.11661807580174921</v>
          </cell>
          <cell r="L364">
            <v>-0.15897435897435896</v>
          </cell>
          <cell r="M364">
            <v>-0.24042553191489358</v>
          </cell>
          <cell r="N364">
            <v>-0.13186813186813184</v>
          </cell>
          <cell r="O364">
            <v>-0.1728395061728395</v>
          </cell>
          <cell r="P364">
            <v>-0.17545691906005223</v>
          </cell>
          <cell r="Q364">
            <v>7.7235772357723498E-2</v>
          </cell>
          <cell r="R364">
            <v>0.16246498599439763</v>
          </cell>
          <cell r="S364">
            <v>3.7974683544303778E-2</v>
          </cell>
          <cell r="T364">
            <v>0.11940298507462677</v>
          </cell>
          <cell r="U364">
            <v>9.5630145661811161E-2</v>
          </cell>
          <cell r="V364">
            <v>0.12264150943396235</v>
          </cell>
          <cell r="W364">
            <v>0.12048192771084332</v>
          </cell>
          <cell r="X364">
            <v>0.3292682926829269</v>
          </cell>
          <cell r="Y364">
            <v>0.24</v>
          </cell>
          <cell r="Z364">
            <v>0.19653179190751446</v>
          </cell>
          <cell r="AA364">
            <v>0.22689075630252109</v>
          </cell>
          <cell r="AB364">
            <v>0.22580645161290325</v>
          </cell>
          <cell r="AC364">
            <v>0.19266055045871555</v>
          </cell>
          <cell r="AD364">
            <v>0.37634408602150549</v>
          </cell>
          <cell r="AE364">
            <v>0.25120772946859904</v>
          </cell>
          <cell r="AF364">
            <v>0.19178082191780832</v>
          </cell>
          <cell r="AG364">
            <v>0.21052631578947367</v>
          </cell>
          <cell r="AH364">
            <v>0.1692307692307693</v>
          </cell>
          <cell r="AI364">
            <v>8.59375E-2</v>
          </cell>
          <cell r="AJ364">
            <v>0.1640926640926641</v>
          </cell>
          <cell r="AK364">
            <v>-0.2068965517241379</v>
          </cell>
          <cell r="AL364">
            <v>1.449275362318847E-2</v>
          </cell>
          <cell r="AM364">
            <v>-9.210526315789469E-2</v>
          </cell>
          <cell r="AN364">
            <v>-5.0000000000000155E-2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W364">
            <v>7.9365079365079305E-2</v>
          </cell>
          <cell r="AX364">
            <v>2.857142857142847E-2</v>
          </cell>
          <cell r="AY364">
            <v>2.0000000000000018E-2</v>
          </cell>
          <cell r="AZ364">
            <v>2.0000000000000018E-2</v>
          </cell>
        </row>
        <row r="365">
          <cell r="B365" t="str">
            <v>*</v>
          </cell>
          <cell r="C365" t="str">
            <v>*</v>
          </cell>
          <cell r="D365" t="str">
            <v>*</v>
          </cell>
          <cell r="E365" t="str">
            <v>*</v>
          </cell>
          <cell r="F365" t="str">
            <v>*</v>
          </cell>
          <cell r="G365" t="str">
            <v>*</v>
          </cell>
          <cell r="H365" t="str">
            <v>*</v>
          </cell>
          <cell r="I365" t="str">
            <v>*</v>
          </cell>
          <cell r="J365" t="str">
            <v>*</v>
          </cell>
          <cell r="K365" t="str">
            <v>*</v>
          </cell>
          <cell r="L365" t="str">
            <v>*</v>
          </cell>
          <cell r="M365" t="str">
            <v>*</v>
          </cell>
          <cell r="N365" t="str">
            <v>*</v>
          </cell>
          <cell r="O365" t="str">
            <v>*</v>
          </cell>
          <cell r="P365" t="str">
            <v>*</v>
          </cell>
          <cell r="Q365" t="str">
            <v>*</v>
          </cell>
          <cell r="R365" t="str">
            <v>*</v>
          </cell>
          <cell r="S365" t="str">
            <v>*</v>
          </cell>
          <cell r="T365" t="str">
            <v>*</v>
          </cell>
          <cell r="U365" t="str">
            <v>*</v>
          </cell>
          <cell r="V365" t="str">
            <v>*</v>
          </cell>
          <cell r="W365" t="str">
            <v>*</v>
          </cell>
          <cell r="X365" t="str">
            <v>*</v>
          </cell>
          <cell r="Y365" t="str">
            <v>*</v>
          </cell>
          <cell r="Z365" t="str">
            <v>*</v>
          </cell>
          <cell r="AA365" t="str">
            <v>*</v>
          </cell>
          <cell r="AB365" t="str">
            <v>*</v>
          </cell>
          <cell r="AC365" t="str">
            <v>*</v>
          </cell>
          <cell r="AD365" t="str">
            <v>*</v>
          </cell>
          <cell r="AE365" t="str">
            <v>*</v>
          </cell>
          <cell r="AF365" t="str">
            <v>*</v>
          </cell>
          <cell r="AG365" t="str">
            <v>*</v>
          </cell>
          <cell r="AH365" t="str">
            <v>*</v>
          </cell>
          <cell r="AI365" t="str">
            <v>*</v>
          </cell>
          <cell r="AJ365" t="str">
            <v>*</v>
          </cell>
          <cell r="AK365" t="str">
            <v>*</v>
          </cell>
          <cell r="AL365" t="str">
            <v>*</v>
          </cell>
          <cell r="AM365" t="str">
            <v>*</v>
          </cell>
          <cell r="AN365">
            <v>74</v>
          </cell>
          <cell r="AQ365">
            <v>64</v>
          </cell>
          <cell r="AR365" t="str">
            <v>*</v>
          </cell>
          <cell r="AS365" t="str">
            <v>*</v>
          </cell>
          <cell r="AT365">
            <v>81</v>
          </cell>
          <cell r="AW365">
            <v>67</v>
          </cell>
        </row>
        <row r="366">
          <cell r="B366" t="str">
            <v>*</v>
          </cell>
          <cell r="C366" t="str">
            <v>*</v>
          </cell>
          <cell r="D366" t="str">
            <v>*</v>
          </cell>
          <cell r="E366" t="str">
            <v>*</v>
          </cell>
          <cell r="F366" t="str">
            <v>*</v>
          </cell>
          <cell r="G366" t="str">
            <v>*</v>
          </cell>
          <cell r="H366" t="str">
            <v>*</v>
          </cell>
          <cell r="I366" t="str">
            <v>*</v>
          </cell>
          <cell r="J366" t="str">
            <v>*</v>
          </cell>
          <cell r="K366" t="str">
            <v>*</v>
          </cell>
          <cell r="L366" t="str">
            <v>*</v>
          </cell>
          <cell r="M366" t="str">
            <v>*</v>
          </cell>
          <cell r="N366" t="str">
            <v>*</v>
          </cell>
          <cell r="O366" t="str">
            <v>*</v>
          </cell>
          <cell r="P366" t="str">
            <v>*</v>
          </cell>
          <cell r="Q366" t="str">
            <v>*</v>
          </cell>
          <cell r="R366" t="str">
            <v>*</v>
          </cell>
          <cell r="S366" t="str">
            <v>*</v>
          </cell>
          <cell r="T366" t="str">
            <v>*</v>
          </cell>
          <cell r="U366" t="str">
            <v>*</v>
          </cell>
          <cell r="V366" t="str">
            <v>*</v>
          </cell>
          <cell r="W366" t="str">
            <v>*</v>
          </cell>
          <cell r="X366" t="str">
            <v>*</v>
          </cell>
          <cell r="Y366" t="str">
            <v>*</v>
          </cell>
          <cell r="Z366" t="str">
            <v>*</v>
          </cell>
          <cell r="AA366" t="str">
            <v>*</v>
          </cell>
          <cell r="AB366" t="str">
            <v>*</v>
          </cell>
          <cell r="AC366" t="str">
            <v>*</v>
          </cell>
          <cell r="AD366" t="str">
            <v>*</v>
          </cell>
          <cell r="AE366" t="str">
            <v>*</v>
          </cell>
          <cell r="AF366" t="str">
            <v>*</v>
          </cell>
          <cell r="AG366" t="str">
            <v>*</v>
          </cell>
          <cell r="AH366" t="str">
            <v>*</v>
          </cell>
          <cell r="AI366" t="str">
            <v>*</v>
          </cell>
          <cell r="AJ366" t="str">
            <v>*</v>
          </cell>
          <cell r="AK366" t="str">
            <v>*</v>
          </cell>
          <cell r="AL366" t="str">
            <v>*</v>
          </cell>
          <cell r="AM366" t="str">
            <v>*</v>
          </cell>
          <cell r="AN366" t="str">
            <v>*</v>
          </cell>
          <cell r="AQ366" t="str">
            <v>*</v>
          </cell>
          <cell r="AR366" t="str">
            <v>*</v>
          </cell>
          <cell r="AS366" t="str">
            <v>*</v>
          </cell>
          <cell r="AT366" t="str">
            <v>*</v>
          </cell>
          <cell r="AW366">
            <v>4.6875E-2</v>
          </cell>
        </row>
        <row r="367">
          <cell r="AN367">
            <v>70</v>
          </cell>
          <cell r="AQ367">
            <v>76</v>
          </cell>
          <cell r="AT367">
            <v>78</v>
          </cell>
          <cell r="AW367">
            <v>77</v>
          </cell>
        </row>
        <row r="368">
          <cell r="AT368">
            <v>0.11428571428571432</v>
          </cell>
          <cell r="AW368">
            <v>1.3157894736842035E-2</v>
          </cell>
        </row>
        <row r="369">
          <cell r="AQ369">
            <v>203</v>
          </cell>
          <cell r="AW369">
            <v>212.066</v>
          </cell>
        </row>
        <row r="370">
          <cell r="AW370">
            <v>4.4660098522167457E-2</v>
          </cell>
        </row>
        <row r="371">
          <cell r="AQ371">
            <v>0.43349753694581283</v>
          </cell>
          <cell r="AW371">
            <v>0.41799999999999998</v>
          </cell>
        </row>
        <row r="372">
          <cell r="AK372" t="str">
            <v>Q1</v>
          </cell>
          <cell r="AL372" t="str">
            <v>Q2</v>
          </cell>
          <cell r="AM372" t="str">
            <v>Q3</v>
          </cell>
          <cell r="AN372" t="str">
            <v>Q4</v>
          </cell>
          <cell r="AQ372" t="str">
            <v>Q1</v>
          </cell>
          <cell r="AR372" t="str">
            <v>Q2</v>
          </cell>
          <cell r="AS372" t="str">
            <v>Q3</v>
          </cell>
          <cell r="AT372" t="str">
            <v>Q4</v>
          </cell>
          <cell r="AW372">
            <v>-3.575000000000006E-2</v>
          </cell>
          <cell r="AX372" t="str">
            <v>Q2</v>
          </cell>
          <cell r="AY372" t="str">
            <v>Q3</v>
          </cell>
          <cell r="AZ372" t="str">
            <v>Q4</v>
          </cell>
        </row>
        <row r="373">
          <cell r="B373" t="str">
            <v>*</v>
          </cell>
          <cell r="C373" t="str">
            <v>*</v>
          </cell>
          <cell r="D373" t="str">
            <v>*</v>
          </cell>
          <cell r="E373" t="str">
            <v>*</v>
          </cell>
          <cell r="F373" t="str">
            <v>*</v>
          </cell>
          <cell r="G373" t="str">
            <v>*</v>
          </cell>
          <cell r="H373" t="str">
            <v>*</v>
          </cell>
          <cell r="I373" t="str">
            <v>*</v>
          </cell>
          <cell r="J373" t="str">
            <v>*</v>
          </cell>
          <cell r="K373" t="str">
            <v>*</v>
          </cell>
          <cell r="L373" t="str">
            <v>*</v>
          </cell>
          <cell r="M373" t="str">
            <v>*</v>
          </cell>
          <cell r="N373" t="str">
            <v>*</v>
          </cell>
          <cell r="O373" t="str">
            <v>*</v>
          </cell>
          <cell r="P373" t="str">
            <v>*</v>
          </cell>
          <cell r="Q373" t="str">
            <v>*</v>
          </cell>
          <cell r="R373" t="str">
            <v>*</v>
          </cell>
          <cell r="S373" t="str">
            <v>*</v>
          </cell>
          <cell r="T373" t="str">
            <v>*</v>
          </cell>
          <cell r="U373" t="str">
            <v>*</v>
          </cell>
          <cell r="V373" t="str">
            <v>*</v>
          </cell>
          <cell r="W373" t="str">
            <v>*</v>
          </cell>
          <cell r="X373" t="str">
            <v>*</v>
          </cell>
          <cell r="Y373" t="str">
            <v>*</v>
          </cell>
          <cell r="Z373" t="str">
            <v>*</v>
          </cell>
          <cell r="AA373" t="str">
            <v>*</v>
          </cell>
          <cell r="AB373" t="str">
            <v>*</v>
          </cell>
          <cell r="AC373" t="str">
            <v>*</v>
          </cell>
          <cell r="AD373" t="str">
            <v>*</v>
          </cell>
          <cell r="AE373" t="str">
            <v>*</v>
          </cell>
          <cell r="AF373" t="str">
            <v>*</v>
          </cell>
          <cell r="AG373" t="str">
            <v>*</v>
          </cell>
          <cell r="AH373" t="str">
            <v>*</v>
          </cell>
          <cell r="AI373" t="str">
            <v>*</v>
          </cell>
          <cell r="AJ373" t="str">
            <v>*</v>
          </cell>
          <cell r="AW373">
            <v>88.643587999999994</v>
          </cell>
        </row>
        <row r="374">
          <cell r="B374" t="str">
            <v>*</v>
          </cell>
          <cell r="C374" t="str">
            <v>*</v>
          </cell>
          <cell r="D374" t="str">
            <v>*</v>
          </cell>
          <cell r="E374" t="str">
            <v>*</v>
          </cell>
          <cell r="F374" t="str">
            <v>*</v>
          </cell>
          <cell r="G374" t="str">
            <v>*</v>
          </cell>
          <cell r="H374" t="str">
            <v>*</v>
          </cell>
          <cell r="I374" t="str">
            <v>*</v>
          </cell>
          <cell r="J374" t="str">
            <v>*</v>
          </cell>
          <cell r="K374" t="str">
            <v>*</v>
          </cell>
          <cell r="L374" t="str">
            <v>*</v>
          </cell>
          <cell r="M374" t="str">
            <v>*</v>
          </cell>
          <cell r="N374" t="str">
            <v>*</v>
          </cell>
          <cell r="O374" t="str">
            <v>*</v>
          </cell>
          <cell r="P374" t="str">
            <v>*</v>
          </cell>
          <cell r="Q374" t="str">
            <v>*</v>
          </cell>
          <cell r="R374" t="str">
            <v>*</v>
          </cell>
          <cell r="S374" t="str">
            <v>*</v>
          </cell>
          <cell r="T374" t="str">
            <v>*</v>
          </cell>
          <cell r="U374" t="str">
            <v>*</v>
          </cell>
          <cell r="V374" t="str">
            <v>*</v>
          </cell>
          <cell r="W374" t="str">
            <v>*</v>
          </cell>
          <cell r="X374" t="str">
            <v>*</v>
          </cell>
          <cell r="Y374" t="str">
            <v>*</v>
          </cell>
          <cell r="Z374" t="str">
            <v>*</v>
          </cell>
          <cell r="AA374" t="str">
            <v>*</v>
          </cell>
          <cell r="AB374" t="str">
            <v>*</v>
          </cell>
          <cell r="AC374" t="str">
            <v>*</v>
          </cell>
          <cell r="AD374" t="str">
            <v>*</v>
          </cell>
          <cell r="AE374" t="str">
            <v>*</v>
          </cell>
          <cell r="AF374" t="str">
            <v>*</v>
          </cell>
          <cell r="AG374" t="str">
            <v>*</v>
          </cell>
          <cell r="AH374" t="str">
            <v>*</v>
          </cell>
          <cell r="AI374" t="str">
            <v>*</v>
          </cell>
          <cell r="AJ374" t="str">
            <v>*</v>
          </cell>
          <cell r="AK374">
            <v>4728</v>
          </cell>
          <cell r="AL374">
            <v>5520</v>
          </cell>
          <cell r="AM374">
            <v>6718</v>
          </cell>
          <cell r="AN374">
            <v>4928</v>
          </cell>
          <cell r="AQ374">
            <v>5011</v>
          </cell>
          <cell r="AR374">
            <v>6001</v>
          </cell>
          <cell r="AS374">
            <v>7448</v>
          </cell>
          <cell r="AT374">
            <v>5436</v>
          </cell>
          <cell r="AW374">
            <v>5312</v>
          </cell>
        </row>
        <row r="375">
          <cell r="B375" t="str">
            <v>*</v>
          </cell>
          <cell r="C375" t="str">
            <v>*</v>
          </cell>
          <cell r="D375" t="str">
            <v>*</v>
          </cell>
          <cell r="E375" t="str">
            <v>*</v>
          </cell>
          <cell r="F375" t="str">
            <v>*</v>
          </cell>
          <cell r="G375" t="str">
            <v>*</v>
          </cell>
          <cell r="H375" t="str">
            <v>*</v>
          </cell>
          <cell r="I375" t="str">
            <v>*</v>
          </cell>
          <cell r="J375" t="str">
            <v>*</v>
          </cell>
          <cell r="K375" t="str">
            <v>*</v>
          </cell>
          <cell r="L375" t="str">
            <v>*</v>
          </cell>
          <cell r="M375" t="str">
            <v>*</v>
          </cell>
          <cell r="N375" t="str">
            <v>*</v>
          </cell>
          <cell r="O375" t="str">
            <v>*</v>
          </cell>
          <cell r="P375" t="str">
            <v>*</v>
          </cell>
          <cell r="Q375" t="str">
            <v>*</v>
          </cell>
          <cell r="R375" t="str">
            <v>*</v>
          </cell>
          <cell r="S375" t="str">
            <v>*</v>
          </cell>
          <cell r="T375" t="str">
            <v>*</v>
          </cell>
          <cell r="U375" t="str">
            <v>*</v>
          </cell>
          <cell r="V375" t="str">
            <v>*</v>
          </cell>
          <cell r="W375" t="str">
            <v>*</v>
          </cell>
          <cell r="X375" t="str">
            <v>*</v>
          </cell>
          <cell r="Y375" t="str">
            <v>*</v>
          </cell>
          <cell r="Z375" t="str">
            <v>*</v>
          </cell>
          <cell r="AA375" t="str">
            <v>*</v>
          </cell>
          <cell r="AB375" t="str">
            <v>*</v>
          </cell>
          <cell r="AC375" t="str">
            <v>*</v>
          </cell>
          <cell r="AD375" t="str">
            <v>*</v>
          </cell>
          <cell r="AE375" t="str">
            <v>*</v>
          </cell>
          <cell r="AF375" t="str">
            <v>*</v>
          </cell>
          <cell r="AG375" t="str">
            <v>*</v>
          </cell>
          <cell r="AH375" t="str">
            <v>*</v>
          </cell>
          <cell r="AI375" t="str">
            <v>*</v>
          </cell>
          <cell r="AJ375" t="str">
            <v>*</v>
          </cell>
          <cell r="AK375">
            <v>7230</v>
          </cell>
          <cell r="AL375">
            <v>8009</v>
          </cell>
          <cell r="AM375">
            <v>9086</v>
          </cell>
          <cell r="AN375">
            <v>7663</v>
          </cell>
          <cell r="AQ375">
            <v>7363</v>
          </cell>
          <cell r="AR375">
            <v>8388</v>
          </cell>
          <cell r="AS375">
            <v>10027</v>
          </cell>
          <cell r="AT375">
            <v>8339</v>
          </cell>
          <cell r="AW375">
            <v>3</v>
          </cell>
        </row>
        <row r="376">
          <cell r="B376">
            <v>100</v>
          </cell>
          <cell r="C376">
            <v>98</v>
          </cell>
          <cell r="D376">
            <v>96</v>
          </cell>
          <cell r="E376">
            <v>104</v>
          </cell>
          <cell r="F376">
            <v>398</v>
          </cell>
          <cell r="G376">
            <v>98</v>
          </cell>
          <cell r="H376">
            <v>101</v>
          </cell>
          <cell r="I376">
            <v>102</v>
          </cell>
          <cell r="J376">
            <v>112</v>
          </cell>
          <cell r="K376">
            <v>413</v>
          </cell>
          <cell r="L376">
            <v>93.8</v>
          </cell>
          <cell r="M376">
            <v>93</v>
          </cell>
          <cell r="N376">
            <v>93</v>
          </cell>
          <cell r="O376">
            <v>74</v>
          </cell>
          <cell r="P376">
            <v>353.8</v>
          </cell>
          <cell r="Q376">
            <v>80</v>
          </cell>
          <cell r="R376">
            <v>87</v>
          </cell>
          <cell r="S376">
            <v>88</v>
          </cell>
          <cell r="T376">
            <v>87</v>
          </cell>
          <cell r="U376">
            <v>342</v>
          </cell>
          <cell r="V376">
            <v>76</v>
          </cell>
          <cell r="W376">
            <v>83</v>
          </cell>
          <cell r="X376">
            <v>86</v>
          </cell>
          <cell r="Y376">
            <v>90</v>
          </cell>
          <cell r="Z376">
            <v>335</v>
          </cell>
          <cell r="AA376">
            <v>86</v>
          </cell>
          <cell r="AB376">
            <v>78</v>
          </cell>
          <cell r="AC376">
            <v>80</v>
          </cell>
          <cell r="AD376">
            <v>90</v>
          </cell>
          <cell r="AE376">
            <v>334</v>
          </cell>
          <cell r="AF376">
            <v>85</v>
          </cell>
          <cell r="AG376">
            <v>67</v>
          </cell>
          <cell r="AH376">
            <v>82</v>
          </cell>
          <cell r="AI376">
            <v>89</v>
          </cell>
          <cell r="AJ376">
            <v>323</v>
          </cell>
          <cell r="AK376">
            <v>82</v>
          </cell>
          <cell r="AL376">
            <v>83</v>
          </cell>
          <cell r="AM376">
            <v>85</v>
          </cell>
          <cell r="AN376">
            <v>93.45</v>
          </cell>
          <cell r="AQ376">
            <v>88</v>
          </cell>
          <cell r="AR376">
            <v>92</v>
          </cell>
          <cell r="AS376">
            <v>102</v>
          </cell>
          <cell r="AT376">
            <v>105</v>
          </cell>
          <cell r="AW376">
            <v>92</v>
          </cell>
          <cell r="AX376">
            <v>96.14</v>
          </cell>
          <cell r="AY376">
            <v>106.59</v>
          </cell>
          <cell r="AZ376">
            <v>109.72500000000001</v>
          </cell>
        </row>
        <row r="377">
          <cell r="B377" t="str">
            <v>*</v>
          </cell>
          <cell r="C377" t="str">
            <v>*</v>
          </cell>
          <cell r="D377" t="str">
            <v>*</v>
          </cell>
          <cell r="E377" t="str">
            <v>*</v>
          </cell>
          <cell r="F377" t="str">
            <v>*</v>
          </cell>
          <cell r="G377">
            <v>-2.0000000000000018E-2</v>
          </cell>
          <cell r="H377">
            <v>3.0612244897959107E-2</v>
          </cell>
          <cell r="I377">
            <v>6.25E-2</v>
          </cell>
          <cell r="J377">
            <v>7.6923076923076872E-2</v>
          </cell>
          <cell r="K377">
            <v>3.7688442211055273E-2</v>
          </cell>
          <cell r="L377">
            <v>-4.2857142857142927E-2</v>
          </cell>
          <cell r="M377">
            <v>-7.9207920792079167E-2</v>
          </cell>
          <cell r="N377">
            <v>-8.8235294117647078E-2</v>
          </cell>
          <cell r="O377">
            <v>-0.3392857142857143</v>
          </cell>
          <cell r="P377">
            <v>-0.14334140435835352</v>
          </cell>
          <cell r="Q377">
            <v>-0.14712153518123661</v>
          </cell>
          <cell r="R377">
            <v>-6.4516129032258118E-2</v>
          </cell>
          <cell r="S377">
            <v>-5.3763440860215006E-2</v>
          </cell>
          <cell r="T377">
            <v>0.17567567567567566</v>
          </cell>
          <cell r="U377">
            <v>-3.3352176370830988E-2</v>
          </cell>
          <cell r="V377">
            <v>-5.0000000000000044E-2</v>
          </cell>
          <cell r="W377">
            <v>-4.5977011494252928E-2</v>
          </cell>
          <cell r="X377">
            <v>-2.2727272727272707E-2</v>
          </cell>
          <cell r="Y377">
            <v>3.4482758620689724E-2</v>
          </cell>
          <cell r="Z377">
            <v>-2.0467836257309968E-2</v>
          </cell>
          <cell r="AA377">
            <v>0.13157894736842102</v>
          </cell>
          <cell r="AB377">
            <v>-6.0240963855421659E-2</v>
          </cell>
          <cell r="AC377">
            <v>-6.9767441860465129E-2</v>
          </cell>
          <cell r="AD377">
            <v>0</v>
          </cell>
          <cell r="AE377">
            <v>-2.9850746268657025E-3</v>
          </cell>
          <cell r="AF377">
            <v>-1.1627906976744207E-2</v>
          </cell>
          <cell r="AG377">
            <v>-0.14102564102564108</v>
          </cell>
          <cell r="AH377">
            <v>2.4999999999999911E-2</v>
          </cell>
          <cell r="AI377">
            <v>-1.1111111111111072E-2</v>
          </cell>
          <cell r="AJ377">
            <v>-3.2934131736526928E-2</v>
          </cell>
          <cell r="AK377">
            <v>-3.5294117647058809E-2</v>
          </cell>
          <cell r="AL377">
            <v>0.23880597014925375</v>
          </cell>
          <cell r="AM377">
            <v>3.6585365853658569E-2</v>
          </cell>
          <cell r="AN377">
            <v>5.0000000000000044E-2</v>
          </cell>
          <cell r="AQ377">
            <v>7.3170731707317138E-2</v>
          </cell>
          <cell r="AR377">
            <v>0.10843373493975905</v>
          </cell>
          <cell r="AS377">
            <v>0.19999999999999996</v>
          </cell>
          <cell r="AT377">
            <v>0.12359550561797739</v>
          </cell>
          <cell r="AW377">
            <v>4.5454545454545414E-2</v>
          </cell>
          <cell r="AX377">
            <v>4.4999999999999929E-2</v>
          </cell>
          <cell r="AY377">
            <v>4.4999999999999929E-2</v>
          </cell>
          <cell r="AZ377">
            <v>4.5000000000000151E-2</v>
          </cell>
        </row>
        <row r="378">
          <cell r="B378">
            <v>110</v>
          </cell>
          <cell r="C378">
            <v>81</v>
          </cell>
          <cell r="D378">
            <v>88</v>
          </cell>
          <cell r="E378">
            <v>64</v>
          </cell>
          <cell r="F378">
            <v>343</v>
          </cell>
          <cell r="G378">
            <v>117</v>
          </cell>
          <cell r="H378">
            <v>94</v>
          </cell>
          <cell r="I378">
            <v>91</v>
          </cell>
          <cell r="J378">
            <v>81</v>
          </cell>
          <cell r="K378">
            <v>383</v>
          </cell>
          <cell r="L378">
            <v>98.4</v>
          </cell>
          <cell r="M378">
            <v>71.400000000000006</v>
          </cell>
          <cell r="N378">
            <v>79</v>
          </cell>
          <cell r="O378">
            <v>67</v>
          </cell>
          <cell r="P378">
            <v>315.8</v>
          </cell>
          <cell r="Q378">
            <v>106</v>
          </cell>
          <cell r="R378">
            <v>83</v>
          </cell>
          <cell r="S378">
            <v>82</v>
          </cell>
          <cell r="T378">
            <v>75</v>
          </cell>
          <cell r="U378">
            <v>346</v>
          </cell>
          <cell r="V378">
            <v>119</v>
          </cell>
          <cell r="W378">
            <v>93</v>
          </cell>
          <cell r="X378">
            <v>109</v>
          </cell>
          <cell r="Y378">
            <v>93</v>
          </cell>
          <cell r="Z378">
            <v>414</v>
          </cell>
          <cell r="AA378">
            <v>146</v>
          </cell>
          <cell r="AB378">
            <v>114</v>
          </cell>
          <cell r="AC378">
            <v>130</v>
          </cell>
          <cell r="AD378">
            <v>128</v>
          </cell>
          <cell r="AE378">
            <v>518</v>
          </cell>
          <cell r="AF378">
            <v>174</v>
          </cell>
          <cell r="AG378">
            <v>138</v>
          </cell>
          <cell r="AH378">
            <v>152</v>
          </cell>
          <cell r="AI378">
            <v>139</v>
          </cell>
          <cell r="AJ378">
            <v>603</v>
          </cell>
          <cell r="AK378">
            <v>138</v>
          </cell>
          <cell r="AL378">
            <v>140</v>
          </cell>
          <cell r="AM378">
            <v>138</v>
          </cell>
          <cell r="AN378">
            <v>132.04999999999998</v>
          </cell>
          <cell r="AQ378">
            <v>138</v>
          </cell>
          <cell r="AR378">
            <v>140</v>
          </cell>
          <cell r="AS378">
            <v>138</v>
          </cell>
          <cell r="AT378">
            <v>132.04999999999998</v>
          </cell>
          <cell r="AW378">
            <v>140.76</v>
          </cell>
          <cell r="AX378">
            <v>142.80000000000001</v>
          </cell>
          <cell r="AY378">
            <v>140.76</v>
          </cell>
          <cell r="AZ378">
            <v>134.69099999999997</v>
          </cell>
        </row>
        <row r="379">
          <cell r="B379" t="str">
            <v>*</v>
          </cell>
          <cell r="C379" t="str">
            <v>*</v>
          </cell>
          <cell r="D379" t="str">
            <v>*</v>
          </cell>
          <cell r="E379" t="str">
            <v>*</v>
          </cell>
          <cell r="F379" t="str">
            <v>*</v>
          </cell>
          <cell r="G379">
            <v>6.3636363636363713E-2</v>
          </cell>
          <cell r="H379">
            <v>0.16049382716049387</v>
          </cell>
          <cell r="I379">
            <v>3.4090909090909172E-2</v>
          </cell>
          <cell r="J379">
            <v>0.265625</v>
          </cell>
          <cell r="K379">
            <v>0.11661807580174921</v>
          </cell>
          <cell r="L379">
            <v>-0.15897435897435896</v>
          </cell>
          <cell r="M379">
            <v>-0.24042553191489358</v>
          </cell>
          <cell r="N379">
            <v>-0.13186813186813184</v>
          </cell>
          <cell r="O379">
            <v>-0.1728395061728395</v>
          </cell>
          <cell r="P379">
            <v>-0.17545691906005223</v>
          </cell>
          <cell r="Q379">
            <v>7.7235772357723498E-2</v>
          </cell>
          <cell r="R379">
            <v>0.16246498599439763</v>
          </cell>
          <cell r="S379">
            <v>3.7974683544303778E-2</v>
          </cell>
          <cell r="T379">
            <v>0.11940298507462677</v>
          </cell>
          <cell r="U379">
            <v>9.5630145661811161E-2</v>
          </cell>
          <cell r="V379">
            <v>0.12264150943396235</v>
          </cell>
          <cell r="W379">
            <v>0.12048192771084332</v>
          </cell>
          <cell r="X379">
            <v>0.3292682926829269</v>
          </cell>
          <cell r="Y379">
            <v>0.24</v>
          </cell>
          <cell r="Z379">
            <v>0.19653179190751446</v>
          </cell>
          <cell r="AA379">
            <v>0.22689075630252109</v>
          </cell>
          <cell r="AB379">
            <v>0.22580645161290325</v>
          </cell>
          <cell r="AC379">
            <v>0.19266055045871555</v>
          </cell>
          <cell r="AD379">
            <v>0.37634408602150549</v>
          </cell>
          <cell r="AE379">
            <v>0.25120772946859904</v>
          </cell>
          <cell r="AF379">
            <v>0.19178082191780832</v>
          </cell>
          <cell r="AG379">
            <v>0.21052631578947367</v>
          </cell>
          <cell r="AH379">
            <v>0.1692307692307693</v>
          </cell>
          <cell r="AI379">
            <v>8.59375E-2</v>
          </cell>
          <cell r="AJ379">
            <v>0.1640926640926641</v>
          </cell>
          <cell r="AK379">
            <v>-0.2068965517241379</v>
          </cell>
          <cell r="AL379">
            <v>1.449275362318847E-2</v>
          </cell>
          <cell r="AM379">
            <v>-9.210526315789469E-2</v>
          </cell>
          <cell r="AN379">
            <v>-5.0000000000000155E-2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W379">
            <v>2.0000000000000018E-2</v>
          </cell>
          <cell r="AX379">
            <v>2.0000000000000018E-2</v>
          </cell>
          <cell r="AY379">
            <v>2.0000000000000018E-2</v>
          </cell>
          <cell r="AZ379">
            <v>2.0000000000000018E-2</v>
          </cell>
        </row>
        <row r="380">
          <cell r="B380" t="str">
            <v>*</v>
          </cell>
          <cell r="C380" t="str">
            <v>*</v>
          </cell>
          <cell r="D380" t="str">
            <v>*</v>
          </cell>
          <cell r="E380" t="str">
            <v>*</v>
          </cell>
          <cell r="F380" t="str">
            <v>*</v>
          </cell>
          <cell r="G380" t="str">
            <v>*</v>
          </cell>
          <cell r="H380" t="str">
            <v>*</v>
          </cell>
          <cell r="I380" t="str">
            <v>*</v>
          </cell>
          <cell r="J380" t="str">
            <v>*</v>
          </cell>
          <cell r="K380" t="str">
            <v>*</v>
          </cell>
          <cell r="L380" t="str">
            <v>*</v>
          </cell>
          <cell r="M380" t="str">
            <v>*</v>
          </cell>
          <cell r="N380" t="str">
            <v>*</v>
          </cell>
          <cell r="O380" t="str">
            <v>*</v>
          </cell>
          <cell r="P380" t="str">
            <v>*</v>
          </cell>
          <cell r="Q380" t="str">
            <v>*</v>
          </cell>
          <cell r="R380" t="str">
            <v>*</v>
          </cell>
          <cell r="S380" t="str">
            <v>*</v>
          </cell>
          <cell r="T380" t="str">
            <v>*</v>
          </cell>
          <cell r="U380" t="str">
            <v>*</v>
          </cell>
          <cell r="V380" t="str">
            <v>*</v>
          </cell>
          <cell r="W380" t="str">
            <v>*</v>
          </cell>
          <cell r="X380" t="str">
            <v>*</v>
          </cell>
          <cell r="Y380" t="str">
            <v>*</v>
          </cell>
          <cell r="Z380" t="str">
            <v>*</v>
          </cell>
          <cell r="AA380" t="str">
            <v>*</v>
          </cell>
          <cell r="AB380" t="str">
            <v>*</v>
          </cell>
          <cell r="AC380" t="str">
            <v>*</v>
          </cell>
          <cell r="AD380" t="str">
            <v>*</v>
          </cell>
          <cell r="AE380" t="str">
            <v>*</v>
          </cell>
          <cell r="AF380" t="str">
            <v>*</v>
          </cell>
          <cell r="AG380" t="str">
            <v>*</v>
          </cell>
          <cell r="AH380" t="str">
            <v>*</v>
          </cell>
          <cell r="AI380" t="str">
            <v>*</v>
          </cell>
          <cell r="AJ380" t="str">
            <v>*</v>
          </cell>
          <cell r="AK380" t="str">
            <v>*</v>
          </cell>
          <cell r="AL380" t="str">
            <v>*</v>
          </cell>
          <cell r="AM380" t="str">
            <v>*</v>
          </cell>
          <cell r="AN380" t="str">
            <v>*</v>
          </cell>
          <cell r="AQ380" t="str">
            <v>*</v>
          </cell>
          <cell r="AR380" t="str">
            <v>*</v>
          </cell>
          <cell r="AS380" t="str">
            <v>*</v>
          </cell>
          <cell r="AT380" t="str">
            <v>*</v>
          </cell>
          <cell r="AW380">
            <v>265.67600000000039</v>
          </cell>
          <cell r="AX380">
            <v>314.54499999999996</v>
          </cell>
          <cell r="AY380">
            <v>322</v>
          </cell>
          <cell r="AZ380">
            <v>304</v>
          </cell>
        </row>
        <row r="381">
          <cell r="B381" t="str">
            <v>*</v>
          </cell>
          <cell r="C381" t="str">
            <v>*</v>
          </cell>
          <cell r="D381" t="str">
            <v>*</v>
          </cell>
          <cell r="E381" t="str">
            <v>*</v>
          </cell>
          <cell r="F381" t="str">
            <v>*</v>
          </cell>
          <cell r="G381" t="str">
            <v>*</v>
          </cell>
          <cell r="H381" t="str">
            <v>*</v>
          </cell>
          <cell r="I381" t="str">
            <v>*</v>
          </cell>
          <cell r="J381" t="str">
            <v>*</v>
          </cell>
          <cell r="K381" t="str">
            <v>*</v>
          </cell>
          <cell r="L381" t="str">
            <v>*</v>
          </cell>
          <cell r="M381" t="str">
            <v>*</v>
          </cell>
          <cell r="N381" t="str">
            <v>*</v>
          </cell>
          <cell r="O381" t="str">
            <v>*</v>
          </cell>
          <cell r="P381" t="str">
            <v>*</v>
          </cell>
          <cell r="Q381" t="str">
            <v>*</v>
          </cell>
          <cell r="R381" t="str">
            <v>*</v>
          </cell>
          <cell r="S381" t="str">
            <v>*</v>
          </cell>
          <cell r="T381" t="str">
            <v>*</v>
          </cell>
          <cell r="U381" t="str">
            <v>*</v>
          </cell>
          <cell r="V381" t="str">
            <v>*</v>
          </cell>
          <cell r="W381" t="str">
            <v>*</v>
          </cell>
          <cell r="X381" t="str">
            <v>*</v>
          </cell>
          <cell r="Y381" t="str">
            <v>*</v>
          </cell>
          <cell r="Z381" t="str">
            <v>*</v>
          </cell>
          <cell r="AA381" t="str">
            <v>*</v>
          </cell>
          <cell r="AB381" t="str">
            <v>*</v>
          </cell>
          <cell r="AC381" t="str">
            <v>*</v>
          </cell>
          <cell r="AD381" t="str">
            <v>*</v>
          </cell>
          <cell r="AE381" t="str">
            <v>*</v>
          </cell>
          <cell r="AF381" t="str">
            <v>*</v>
          </cell>
          <cell r="AG381" t="str">
            <v>*</v>
          </cell>
          <cell r="AH381" t="str">
            <v>*</v>
          </cell>
          <cell r="AI381" t="str">
            <v>*</v>
          </cell>
          <cell r="AJ381" t="str">
            <v>*</v>
          </cell>
          <cell r="AK381" t="str">
            <v>*</v>
          </cell>
          <cell r="AL381" t="str">
            <v>*</v>
          </cell>
          <cell r="AM381" t="str">
            <v>*</v>
          </cell>
          <cell r="AN381" t="str">
            <v>*</v>
          </cell>
          <cell r="AQ381" t="str">
            <v>*</v>
          </cell>
          <cell r="AR381" t="str">
            <v>*</v>
          </cell>
          <cell r="AS381" t="str">
            <v>*</v>
          </cell>
          <cell r="AT381" t="str">
            <v>*</v>
          </cell>
          <cell r="AW381">
            <v>533.57400000000052</v>
          </cell>
          <cell r="AX381">
            <v>584.64213861386202</v>
          </cell>
          <cell r="AY381">
            <v>573</v>
          </cell>
          <cell r="AZ381">
            <v>538</v>
          </cell>
        </row>
        <row r="382">
          <cell r="B382" t="str">
            <v>*</v>
          </cell>
          <cell r="C382" t="str">
            <v>*</v>
          </cell>
          <cell r="D382" t="str">
            <v>*</v>
          </cell>
          <cell r="E382" t="str">
            <v>*</v>
          </cell>
          <cell r="F382" t="str">
            <v>*</v>
          </cell>
          <cell r="G382" t="str">
            <v>*</v>
          </cell>
          <cell r="H382" t="str">
            <v>*</v>
          </cell>
          <cell r="I382" t="str">
            <v>*</v>
          </cell>
          <cell r="J382" t="str">
            <v>*</v>
          </cell>
          <cell r="K382" t="str">
            <v>*</v>
          </cell>
          <cell r="L382" t="str">
            <v>*</v>
          </cell>
          <cell r="M382" t="str">
            <v>*</v>
          </cell>
          <cell r="N382" t="str">
            <v>*</v>
          </cell>
          <cell r="O382" t="str">
            <v>*</v>
          </cell>
          <cell r="P382" t="str">
            <v>*</v>
          </cell>
          <cell r="Q382" t="str">
            <v>*</v>
          </cell>
          <cell r="R382" t="str">
            <v>*</v>
          </cell>
          <cell r="S382" t="str">
            <v>*</v>
          </cell>
          <cell r="T382" t="str">
            <v>*</v>
          </cell>
          <cell r="U382" t="str">
            <v>*</v>
          </cell>
          <cell r="V382" t="str">
            <v>*</v>
          </cell>
          <cell r="W382" t="str">
            <v>*</v>
          </cell>
          <cell r="X382" t="str">
            <v>*</v>
          </cell>
          <cell r="Y382" t="str">
            <v>*</v>
          </cell>
          <cell r="Z382" t="str">
            <v>*</v>
          </cell>
          <cell r="AA382" t="str">
            <v>*</v>
          </cell>
          <cell r="AB382" t="str">
            <v>*</v>
          </cell>
          <cell r="AC382" t="str">
            <v>*</v>
          </cell>
          <cell r="AD382" t="str">
            <v>*</v>
          </cell>
          <cell r="AE382" t="str">
            <v>*</v>
          </cell>
          <cell r="AF382" t="str">
            <v>*</v>
          </cell>
          <cell r="AG382" t="str">
            <v>*</v>
          </cell>
          <cell r="AH382" t="str">
            <v>*</v>
          </cell>
          <cell r="AI382" t="str">
            <v>*</v>
          </cell>
          <cell r="AJ382" t="str">
            <v>*</v>
          </cell>
          <cell r="AK382">
            <v>0.49504950495049505</v>
          </cell>
          <cell r="AL382">
            <v>0.50451807228915657</v>
          </cell>
          <cell r="AM382">
            <v>0.5619335347432024</v>
          </cell>
          <cell r="AN382">
            <v>0.47540983606557374</v>
          </cell>
          <cell r="AQ382">
            <v>0.48541114058355439</v>
          </cell>
          <cell r="AR382">
            <v>0.53180212014134276</v>
          </cell>
          <cell r="AS382">
            <v>0.56195462478184988</v>
          </cell>
          <cell r="AT382">
            <v>0.56505576208178443</v>
          </cell>
          <cell r="AW382">
            <v>0.49791781458616824</v>
          </cell>
          <cell r="AX382">
            <v>0.53801287869150183</v>
          </cell>
          <cell r="AY382">
            <v>0.56195462478184988</v>
          </cell>
          <cell r="AZ382">
            <v>0.56505576208178443</v>
          </cell>
        </row>
        <row r="383">
          <cell r="B383" t="str">
            <v>*</v>
          </cell>
          <cell r="C383" t="str">
            <v>*</v>
          </cell>
          <cell r="D383" t="str">
            <v>*</v>
          </cell>
          <cell r="E383" t="str">
            <v>*</v>
          </cell>
          <cell r="F383" t="str">
            <v>*</v>
          </cell>
          <cell r="G383" t="str">
            <v>*</v>
          </cell>
          <cell r="H383" t="str">
            <v>*</v>
          </cell>
          <cell r="I383" t="str">
            <v>*</v>
          </cell>
          <cell r="J383" t="str">
            <v>*</v>
          </cell>
          <cell r="K383" t="str">
            <v>*</v>
          </cell>
          <cell r="L383" t="str">
            <v>*</v>
          </cell>
          <cell r="M383" t="str">
            <v>*</v>
          </cell>
          <cell r="N383" t="str">
            <v>*</v>
          </cell>
          <cell r="O383" t="str">
            <v>*</v>
          </cell>
          <cell r="P383" t="str">
            <v>*</v>
          </cell>
          <cell r="Q383" t="str">
            <v>*</v>
          </cell>
          <cell r="R383" t="str">
            <v>*</v>
          </cell>
          <cell r="S383" t="str">
            <v>*</v>
          </cell>
          <cell r="T383" t="str">
            <v>*</v>
          </cell>
          <cell r="U383" t="str">
            <v>*</v>
          </cell>
          <cell r="V383" t="str">
            <v>*</v>
          </cell>
          <cell r="W383" t="str">
            <v>*</v>
          </cell>
          <cell r="X383" t="str">
            <v>*</v>
          </cell>
          <cell r="Y383" t="str">
            <v>*</v>
          </cell>
          <cell r="Z383" t="str">
            <v>*</v>
          </cell>
          <cell r="AA383" t="str">
            <v>*</v>
          </cell>
          <cell r="AB383" t="str">
            <v>*</v>
          </cell>
          <cell r="AC383" t="str">
            <v>*</v>
          </cell>
          <cell r="AD383" t="str">
            <v>*</v>
          </cell>
          <cell r="AE383" t="str">
            <v>*</v>
          </cell>
          <cell r="AF383" t="str">
            <v>*</v>
          </cell>
          <cell r="AG383" t="str">
            <v>*</v>
          </cell>
          <cell r="AH383" t="str">
            <v>*</v>
          </cell>
          <cell r="AI383" t="str">
            <v>*</v>
          </cell>
          <cell r="AJ383" t="str">
            <v>*</v>
          </cell>
          <cell r="AK383">
            <v>0.45666666666666667</v>
          </cell>
          <cell r="AL383">
            <v>0.45671641791044776</v>
          </cell>
          <cell r="AM383">
            <v>0.41935483870967744</v>
          </cell>
          <cell r="AN383">
            <v>0.52413793103448281</v>
          </cell>
          <cell r="AQ383">
            <v>0.38797814207650272</v>
          </cell>
          <cell r="AR383">
            <v>0.49169435215946844</v>
          </cell>
          <cell r="AS383">
            <v>0.46894409937888198</v>
          </cell>
          <cell r="AT383">
            <v>0.47368421052631576</v>
          </cell>
          <cell r="AW383">
            <v>0.49298362742588675</v>
          </cell>
          <cell r="AX383">
            <v>0.49298362742588675</v>
          </cell>
          <cell r="AY383">
            <v>0.49303733519660536</v>
          </cell>
          <cell r="AZ383">
            <v>0.49802098201455636</v>
          </cell>
        </row>
        <row r="387">
          <cell r="AK387" t="str">
            <v>Q1</v>
          </cell>
          <cell r="AL387" t="str">
            <v>Q2</v>
          </cell>
          <cell r="AM387" t="str">
            <v>Q3</v>
          </cell>
          <cell r="AN387" t="str">
            <v>Q4</v>
          </cell>
          <cell r="AQ387" t="str">
            <v>Q1</v>
          </cell>
          <cell r="AR387" t="str">
            <v>Q2</v>
          </cell>
          <cell r="AS387" t="str">
            <v>Q3</v>
          </cell>
          <cell r="AT387" t="str">
            <v>Q4</v>
          </cell>
          <cell r="AW387" t="str">
            <v>Q1</v>
          </cell>
          <cell r="AX387" t="str">
            <v>Q2</v>
          </cell>
          <cell r="AY387" t="str">
            <v>Q3</v>
          </cell>
          <cell r="AZ387" t="str">
            <v>Q4</v>
          </cell>
        </row>
        <row r="388">
          <cell r="B388" t="str">
            <v>*</v>
          </cell>
          <cell r="C388" t="str">
            <v>*</v>
          </cell>
          <cell r="D388" t="str">
            <v>*</v>
          </cell>
          <cell r="E388" t="str">
            <v>*</v>
          </cell>
          <cell r="F388" t="str">
            <v>*</v>
          </cell>
          <cell r="G388" t="str">
            <v>*</v>
          </cell>
          <cell r="H388" t="str">
            <v>*</v>
          </cell>
          <cell r="I388" t="str">
            <v>*</v>
          </cell>
          <cell r="J388" t="str">
            <v>*</v>
          </cell>
          <cell r="K388" t="str">
            <v>*</v>
          </cell>
          <cell r="L388" t="str">
            <v>*</v>
          </cell>
          <cell r="M388" t="str">
            <v>*</v>
          </cell>
          <cell r="N388" t="str">
            <v>*</v>
          </cell>
          <cell r="O388" t="str">
            <v>*</v>
          </cell>
          <cell r="P388" t="str">
            <v>*</v>
          </cell>
          <cell r="Q388" t="str">
            <v>*</v>
          </cell>
          <cell r="R388" t="str">
            <v>*</v>
          </cell>
          <cell r="S388" t="str">
            <v>*</v>
          </cell>
          <cell r="T388" t="str">
            <v>*</v>
          </cell>
          <cell r="U388" t="str">
            <v>*</v>
          </cell>
          <cell r="V388" t="str">
            <v>*</v>
          </cell>
          <cell r="W388" t="str">
            <v>*</v>
          </cell>
          <cell r="X388" t="str">
            <v>*</v>
          </cell>
          <cell r="Y388" t="str">
            <v>*</v>
          </cell>
          <cell r="Z388" t="str">
            <v>*</v>
          </cell>
          <cell r="AA388" t="str">
            <v>*</v>
          </cell>
          <cell r="AB388" t="str">
            <v>*</v>
          </cell>
          <cell r="AC388" t="str">
            <v>*</v>
          </cell>
          <cell r="AD388" t="str">
            <v>*</v>
          </cell>
          <cell r="AE388" t="str">
            <v>*</v>
          </cell>
          <cell r="AF388" t="str">
            <v>*</v>
          </cell>
          <cell r="AG388" t="str">
            <v>*</v>
          </cell>
          <cell r="AH388" t="str">
            <v>*</v>
          </cell>
          <cell r="AI388" t="str">
            <v>*</v>
          </cell>
          <cell r="AJ388" t="str">
            <v>*</v>
          </cell>
        </row>
        <row r="389">
          <cell r="B389" t="str">
            <v>*</v>
          </cell>
          <cell r="C389" t="str">
            <v>*</v>
          </cell>
          <cell r="D389" t="str">
            <v>*</v>
          </cell>
          <cell r="E389" t="str">
            <v>*</v>
          </cell>
          <cell r="F389" t="str">
            <v>*</v>
          </cell>
          <cell r="G389" t="str">
            <v>*</v>
          </cell>
          <cell r="H389" t="str">
            <v>*</v>
          </cell>
          <cell r="I389" t="str">
            <v>*</v>
          </cell>
          <cell r="J389" t="str">
            <v>*</v>
          </cell>
          <cell r="K389" t="str">
            <v>*</v>
          </cell>
          <cell r="L389" t="str">
            <v>*</v>
          </cell>
          <cell r="M389" t="str">
            <v>*</v>
          </cell>
          <cell r="N389" t="str">
            <v>*</v>
          </cell>
          <cell r="O389" t="str">
            <v>*</v>
          </cell>
          <cell r="P389" t="str">
            <v>*</v>
          </cell>
          <cell r="Q389" t="str">
            <v>*</v>
          </cell>
          <cell r="R389" t="str">
            <v>*</v>
          </cell>
          <cell r="S389" t="str">
            <v>*</v>
          </cell>
          <cell r="T389" t="str">
            <v>*</v>
          </cell>
          <cell r="U389" t="str">
            <v>*</v>
          </cell>
          <cell r="V389" t="str">
            <v>*</v>
          </cell>
          <cell r="W389" t="str">
            <v>*</v>
          </cell>
          <cell r="X389" t="str">
            <v>*</v>
          </cell>
          <cell r="Y389" t="str">
            <v>*</v>
          </cell>
          <cell r="Z389" t="str">
            <v>*</v>
          </cell>
          <cell r="AA389" t="str">
            <v>*</v>
          </cell>
          <cell r="AB389" t="str">
            <v>*</v>
          </cell>
          <cell r="AC389" t="str">
            <v>*</v>
          </cell>
          <cell r="AD389" t="str">
            <v>*</v>
          </cell>
          <cell r="AE389" t="str">
            <v>*</v>
          </cell>
          <cell r="AF389" t="str">
            <v>*</v>
          </cell>
          <cell r="AG389" t="str">
            <v>*</v>
          </cell>
          <cell r="AH389" t="str">
            <v>*</v>
          </cell>
          <cell r="AI389" t="str">
            <v>*</v>
          </cell>
          <cell r="AJ389" t="str">
            <v>*</v>
          </cell>
          <cell r="AK389">
            <v>4728</v>
          </cell>
          <cell r="AL389">
            <v>5520</v>
          </cell>
          <cell r="AM389">
            <v>6718</v>
          </cell>
          <cell r="AN389">
            <v>4928</v>
          </cell>
          <cell r="AQ389">
            <v>5011</v>
          </cell>
          <cell r="AR389">
            <v>6001</v>
          </cell>
          <cell r="AS389">
            <v>7448</v>
          </cell>
          <cell r="AT389">
            <v>5436</v>
          </cell>
          <cell r="AW389">
            <v>5312</v>
          </cell>
          <cell r="AX389" t="str">
            <v>*</v>
          </cell>
          <cell r="AY389" t="str">
            <v>*</v>
          </cell>
          <cell r="AZ389" t="str">
            <v>*</v>
          </cell>
        </row>
        <row r="390">
          <cell r="B390" t="str">
            <v>*</v>
          </cell>
          <cell r="C390" t="str">
            <v>*</v>
          </cell>
          <cell r="D390" t="str">
            <v>*</v>
          </cell>
          <cell r="E390" t="str">
            <v>*</v>
          </cell>
          <cell r="F390" t="str">
            <v>*</v>
          </cell>
          <cell r="G390" t="str">
            <v>*</v>
          </cell>
          <cell r="H390" t="str">
            <v>*</v>
          </cell>
          <cell r="I390" t="str">
            <v>*</v>
          </cell>
          <cell r="J390" t="str">
            <v>*</v>
          </cell>
          <cell r="K390" t="str">
            <v>*</v>
          </cell>
          <cell r="L390" t="str">
            <v>*</v>
          </cell>
          <cell r="M390" t="str">
            <v>*</v>
          </cell>
          <cell r="N390" t="str">
            <v>*</v>
          </cell>
          <cell r="O390" t="str">
            <v>*</v>
          </cell>
          <cell r="P390" t="str">
            <v>*</v>
          </cell>
          <cell r="Q390" t="str">
            <v>*</v>
          </cell>
          <cell r="R390" t="str">
            <v>*</v>
          </cell>
          <cell r="S390" t="str">
            <v>*</v>
          </cell>
          <cell r="T390" t="str">
            <v>*</v>
          </cell>
          <cell r="U390" t="str">
            <v>*</v>
          </cell>
          <cell r="V390" t="str">
            <v>*</v>
          </cell>
          <cell r="W390" t="str">
            <v>*</v>
          </cell>
          <cell r="X390" t="str">
            <v>*</v>
          </cell>
          <cell r="Y390" t="str">
            <v>*</v>
          </cell>
          <cell r="Z390" t="str">
            <v>*</v>
          </cell>
          <cell r="AA390" t="str">
            <v>*</v>
          </cell>
          <cell r="AB390" t="str">
            <v>*</v>
          </cell>
          <cell r="AC390" t="str">
            <v>*</v>
          </cell>
          <cell r="AD390" t="str">
            <v>*</v>
          </cell>
          <cell r="AE390" t="str">
            <v>*</v>
          </cell>
          <cell r="AF390" t="str">
            <v>*</v>
          </cell>
          <cell r="AG390" t="str">
            <v>*</v>
          </cell>
          <cell r="AH390" t="str">
            <v>*</v>
          </cell>
          <cell r="AI390" t="str">
            <v>*</v>
          </cell>
          <cell r="AJ390" t="str">
            <v>*</v>
          </cell>
          <cell r="AK390">
            <v>7230</v>
          </cell>
          <cell r="AL390">
            <v>8009</v>
          </cell>
          <cell r="AM390">
            <v>9086</v>
          </cell>
          <cell r="AN390">
            <v>7663</v>
          </cell>
          <cell r="AQ390">
            <v>7363</v>
          </cell>
          <cell r="AR390">
            <v>8388</v>
          </cell>
          <cell r="AS390">
            <v>10027</v>
          </cell>
          <cell r="AT390">
            <v>8339</v>
          </cell>
          <cell r="AW390">
            <v>8179</v>
          </cell>
          <cell r="AX390" t="str">
            <v>*</v>
          </cell>
          <cell r="AY390" t="str">
            <v>*</v>
          </cell>
          <cell r="AZ390" t="str">
            <v>*</v>
          </cell>
        </row>
        <row r="391">
          <cell r="B391" t="str">
            <v>*</v>
          </cell>
          <cell r="C391" t="str">
            <v>*</v>
          </cell>
          <cell r="D391" t="str">
            <v>*</v>
          </cell>
          <cell r="E391" t="str">
            <v>*</v>
          </cell>
          <cell r="F391" t="str">
            <v>*</v>
          </cell>
          <cell r="G391" t="str">
            <v>*</v>
          </cell>
          <cell r="H391" t="str">
            <v>*</v>
          </cell>
          <cell r="I391" t="str">
            <v>*</v>
          </cell>
          <cell r="J391" t="str">
            <v>*</v>
          </cell>
          <cell r="K391" t="str">
            <v>*</v>
          </cell>
          <cell r="L391" t="str">
            <v>*</v>
          </cell>
          <cell r="M391" t="str">
            <v>*</v>
          </cell>
          <cell r="N391" t="str">
            <v>*</v>
          </cell>
          <cell r="O391" t="str">
            <v>*</v>
          </cell>
          <cell r="P391" t="str">
            <v>*</v>
          </cell>
          <cell r="Q391" t="str">
            <v>*</v>
          </cell>
          <cell r="R391" t="str">
            <v>*</v>
          </cell>
          <cell r="S391" t="str">
            <v>*</v>
          </cell>
          <cell r="T391" t="str">
            <v>*</v>
          </cell>
          <cell r="U391" t="str">
            <v>*</v>
          </cell>
          <cell r="V391" t="str">
            <v>*</v>
          </cell>
          <cell r="W391" t="str">
            <v>*</v>
          </cell>
          <cell r="X391" t="str">
            <v>*</v>
          </cell>
          <cell r="Y391" t="str">
            <v>*</v>
          </cell>
          <cell r="Z391" t="str">
            <v>*</v>
          </cell>
          <cell r="AA391" t="str">
            <v>*</v>
          </cell>
          <cell r="AB391" t="str">
            <v>*</v>
          </cell>
          <cell r="AC391" t="str">
            <v>*</v>
          </cell>
          <cell r="AD391" t="str">
            <v>*</v>
          </cell>
          <cell r="AE391" t="str">
            <v>*</v>
          </cell>
          <cell r="AF391" t="str">
            <v>*</v>
          </cell>
          <cell r="AG391" t="str">
            <v>*</v>
          </cell>
          <cell r="AH391" t="str">
            <v>*</v>
          </cell>
          <cell r="AI391" t="str">
            <v>*</v>
          </cell>
          <cell r="AJ391" t="str">
            <v>*</v>
          </cell>
          <cell r="AK391">
            <v>0.65394190871369295</v>
          </cell>
          <cell r="AL391">
            <v>0.68922462229991255</v>
          </cell>
          <cell r="AM391">
            <v>0.73937926480299365</v>
          </cell>
          <cell r="AN391">
            <v>0.64309017356126841</v>
          </cell>
          <cell r="AQ391">
            <v>0.68056498709765045</v>
          </cell>
          <cell r="AR391">
            <v>0.71542680019074867</v>
          </cell>
          <cell r="AS391">
            <v>0.7427944549715767</v>
          </cell>
          <cell r="AT391">
            <v>0.65187672382779704</v>
          </cell>
          <cell r="AW391">
            <v>0.64946815014060399</v>
          </cell>
          <cell r="AX391" t="str">
            <v>*</v>
          </cell>
          <cell r="AY391" t="str">
            <v>*</v>
          </cell>
          <cell r="AZ391" t="str">
            <v>*</v>
          </cell>
        </row>
        <row r="392">
          <cell r="B392" t="str">
            <v>*</v>
          </cell>
          <cell r="C392" t="str">
            <v>*</v>
          </cell>
          <cell r="D392" t="str">
            <v>*</v>
          </cell>
          <cell r="E392" t="str">
            <v>*</v>
          </cell>
          <cell r="F392" t="str">
            <v>*</v>
          </cell>
          <cell r="G392" t="str">
            <v>*</v>
          </cell>
          <cell r="H392" t="str">
            <v>*</v>
          </cell>
          <cell r="I392" t="str">
            <v>*</v>
          </cell>
          <cell r="J392" t="str">
            <v>*</v>
          </cell>
          <cell r="K392" t="str">
            <v>*</v>
          </cell>
          <cell r="L392" t="str">
            <v>*</v>
          </cell>
          <cell r="M392" t="str">
            <v>*</v>
          </cell>
          <cell r="N392" t="str">
            <v>*</v>
          </cell>
          <cell r="O392" t="str">
            <v>*</v>
          </cell>
          <cell r="P392" t="str">
            <v>*</v>
          </cell>
          <cell r="Q392" t="str">
            <v>*</v>
          </cell>
          <cell r="R392" t="str">
            <v>*</v>
          </cell>
          <cell r="S392" t="str">
            <v>*</v>
          </cell>
          <cell r="T392" t="str">
            <v>*</v>
          </cell>
          <cell r="U392" t="str">
            <v>*</v>
          </cell>
          <cell r="V392" t="str">
            <v>*</v>
          </cell>
          <cell r="W392" t="str">
            <v>*</v>
          </cell>
          <cell r="X392" t="str">
            <v>*</v>
          </cell>
          <cell r="Y392" t="str">
            <v>*</v>
          </cell>
          <cell r="Z392" t="str">
            <v>*</v>
          </cell>
          <cell r="AA392" t="str">
            <v>*</v>
          </cell>
          <cell r="AB392" t="str">
            <v>*</v>
          </cell>
          <cell r="AC392" t="str">
            <v>*</v>
          </cell>
          <cell r="AD392" t="str">
            <v>*</v>
          </cell>
          <cell r="AE392" t="str">
            <v>*</v>
          </cell>
          <cell r="AF392" t="str">
            <v>*</v>
          </cell>
          <cell r="AG392" t="str">
            <v>*</v>
          </cell>
          <cell r="AH392" t="str">
            <v>*</v>
          </cell>
          <cell r="AI392" t="str">
            <v>*</v>
          </cell>
          <cell r="AJ392" t="str">
            <v>*</v>
          </cell>
          <cell r="AK392">
            <v>0.18026577834179358</v>
          </cell>
          <cell r="AL392">
            <v>0.18039316485507245</v>
          </cell>
          <cell r="AM392">
            <v>0.17396272700208393</v>
          </cell>
          <cell r="AN392">
            <v>0.19554586038961039</v>
          </cell>
          <cell r="AQ392">
            <v>0.17906601685543802</v>
          </cell>
          <cell r="AR392">
            <v>0.19263002541895299</v>
          </cell>
          <cell r="AS392">
            <v>0.18259891087338886</v>
          </cell>
          <cell r="AT392">
            <v>0.20139804182075058</v>
          </cell>
          <cell r="AW392">
            <v>0.20463102409638553</v>
          </cell>
          <cell r="AX392" t="str">
            <v>*</v>
          </cell>
          <cell r="AY392" t="str">
            <v>*</v>
          </cell>
          <cell r="AZ392" t="str">
            <v>*</v>
          </cell>
        </row>
        <row r="393">
          <cell r="B393" t="str">
            <v>*</v>
          </cell>
          <cell r="C393" t="str">
            <v>*</v>
          </cell>
          <cell r="D393" t="str">
            <v>*</v>
          </cell>
          <cell r="E393" t="str">
            <v>*</v>
          </cell>
          <cell r="F393" t="str">
            <v>*</v>
          </cell>
          <cell r="G393" t="str">
            <v>*</v>
          </cell>
          <cell r="H393" t="str">
            <v>*</v>
          </cell>
          <cell r="I393" t="str">
            <v>*</v>
          </cell>
          <cell r="J393" t="str">
            <v>*</v>
          </cell>
          <cell r="K393" t="str">
            <v>*</v>
          </cell>
          <cell r="L393" t="str">
            <v>*</v>
          </cell>
          <cell r="M393" t="str">
            <v>*</v>
          </cell>
          <cell r="N393" t="str">
            <v>*</v>
          </cell>
          <cell r="O393" t="str">
            <v>*</v>
          </cell>
          <cell r="P393" t="str">
            <v>*</v>
          </cell>
          <cell r="Q393" t="str">
            <v>*</v>
          </cell>
          <cell r="R393" t="str">
            <v>*</v>
          </cell>
          <cell r="S393" t="str">
            <v>*</v>
          </cell>
          <cell r="T393" t="str">
            <v>*</v>
          </cell>
          <cell r="U393" t="str">
            <v>*</v>
          </cell>
          <cell r="V393" t="str">
            <v>*</v>
          </cell>
          <cell r="W393" t="str">
            <v>*</v>
          </cell>
          <cell r="X393" t="str">
            <v>*</v>
          </cell>
          <cell r="Y393" t="str">
            <v>*</v>
          </cell>
          <cell r="Z393" t="str">
            <v>*</v>
          </cell>
          <cell r="AA393" t="str">
            <v>*</v>
          </cell>
          <cell r="AB393" t="str">
            <v>*</v>
          </cell>
          <cell r="AC393" t="str">
            <v>*</v>
          </cell>
          <cell r="AD393" t="str">
            <v>*</v>
          </cell>
          <cell r="AE393" t="str">
            <v>*</v>
          </cell>
          <cell r="AF393" t="str">
            <v>*</v>
          </cell>
          <cell r="AG393" t="str">
            <v>*</v>
          </cell>
          <cell r="AH393" t="str">
            <v>*</v>
          </cell>
          <cell r="AI393" t="str">
            <v>*</v>
          </cell>
          <cell r="AJ393" t="str">
            <v>*</v>
          </cell>
          <cell r="AK393" t="str">
            <v>*</v>
          </cell>
          <cell r="AL393" t="str">
            <v>*</v>
          </cell>
          <cell r="AM393" t="str">
            <v>*</v>
          </cell>
          <cell r="AN393" t="str">
            <v>*</v>
          </cell>
          <cell r="AQ393" t="str">
            <v>*</v>
          </cell>
          <cell r="AR393" t="str">
            <v>*</v>
          </cell>
          <cell r="AS393" t="str">
            <v>*</v>
          </cell>
          <cell r="AT393" t="str">
            <v>*</v>
          </cell>
          <cell r="AW393" t="str">
            <v>*</v>
          </cell>
          <cell r="AX393" t="str">
            <v>*</v>
          </cell>
          <cell r="AY393" t="str">
            <v>*</v>
          </cell>
          <cell r="AZ393" t="str">
            <v>*</v>
          </cell>
        </row>
        <row r="394">
          <cell r="B394" t="str">
            <v>*</v>
          </cell>
          <cell r="C394" t="str">
            <v>*</v>
          </cell>
          <cell r="D394" t="str">
            <v>*</v>
          </cell>
          <cell r="E394" t="str">
            <v>*</v>
          </cell>
          <cell r="F394" t="str">
            <v>*</v>
          </cell>
          <cell r="G394" t="str">
            <v>*</v>
          </cell>
          <cell r="H394" t="str">
            <v>*</v>
          </cell>
          <cell r="I394" t="str">
            <v>*</v>
          </cell>
          <cell r="J394" t="str">
            <v>*</v>
          </cell>
          <cell r="K394" t="str">
            <v>*</v>
          </cell>
          <cell r="L394" t="str">
            <v>*</v>
          </cell>
          <cell r="M394" t="str">
            <v>*</v>
          </cell>
          <cell r="N394" t="str">
            <v>*</v>
          </cell>
          <cell r="O394" t="str">
            <v>*</v>
          </cell>
          <cell r="P394" t="str">
            <v>*</v>
          </cell>
          <cell r="Q394" t="str">
            <v>*</v>
          </cell>
          <cell r="R394" t="str">
            <v>*</v>
          </cell>
          <cell r="S394" t="str">
            <v>*</v>
          </cell>
          <cell r="T394" t="str">
            <v>*</v>
          </cell>
          <cell r="U394" t="str">
            <v>*</v>
          </cell>
          <cell r="V394" t="str">
            <v>*</v>
          </cell>
          <cell r="W394" t="str">
            <v>*</v>
          </cell>
          <cell r="X394" t="str">
            <v>*</v>
          </cell>
          <cell r="Y394" t="str">
            <v>*</v>
          </cell>
          <cell r="Z394" t="str">
            <v>*</v>
          </cell>
          <cell r="AA394" t="str">
            <v>*</v>
          </cell>
          <cell r="AB394" t="str">
            <v>*</v>
          </cell>
          <cell r="AC394" t="str">
            <v>*</v>
          </cell>
          <cell r="AD394" t="str">
            <v>*</v>
          </cell>
          <cell r="AE394" t="str">
            <v>*</v>
          </cell>
          <cell r="AF394" t="str">
            <v>*</v>
          </cell>
          <cell r="AG394" t="str">
            <v>*</v>
          </cell>
          <cell r="AH394" t="str">
            <v>*</v>
          </cell>
          <cell r="AI394" t="str">
            <v>*</v>
          </cell>
          <cell r="AJ394" t="str">
            <v>*</v>
          </cell>
          <cell r="AK394">
            <v>137</v>
          </cell>
          <cell r="AL394">
            <v>153</v>
          </cell>
          <cell r="AM394">
            <v>155.99999999999989</v>
          </cell>
          <cell r="AN394">
            <v>152</v>
          </cell>
          <cell r="AQ394">
            <v>71.711810462599828</v>
          </cell>
          <cell r="AR394">
            <v>148.21278253913681</v>
          </cell>
          <cell r="AS394">
            <v>151.42708818500023</v>
          </cell>
          <cell r="AT394">
            <v>144</v>
          </cell>
          <cell r="AW394">
            <v>130.97391820000007</v>
          </cell>
          <cell r="AX394">
            <v>155.06553508867552</v>
          </cell>
          <cell r="AY394">
            <v>158.75802193330694</v>
          </cell>
          <cell r="AZ394">
            <v>151.39837853242514</v>
          </cell>
        </row>
        <row r="395">
          <cell r="B395" t="str">
            <v>*</v>
          </cell>
          <cell r="C395" t="str">
            <v>*</v>
          </cell>
          <cell r="D395" t="str">
            <v>*</v>
          </cell>
          <cell r="E395" t="str">
            <v>*</v>
          </cell>
          <cell r="F395" t="str">
            <v>*</v>
          </cell>
          <cell r="G395" t="str">
            <v>*</v>
          </cell>
          <cell r="H395" t="str">
            <v>*</v>
          </cell>
          <cell r="I395" t="str">
            <v>*</v>
          </cell>
          <cell r="J395" t="str">
            <v>*</v>
          </cell>
          <cell r="K395" t="str">
            <v>*</v>
          </cell>
          <cell r="L395" t="str">
            <v>*</v>
          </cell>
          <cell r="M395" t="str">
            <v>*</v>
          </cell>
          <cell r="N395" t="str">
            <v>*</v>
          </cell>
          <cell r="O395" t="str">
            <v>*</v>
          </cell>
          <cell r="P395" t="str">
            <v>*</v>
          </cell>
          <cell r="Q395" t="str">
            <v>*</v>
          </cell>
          <cell r="R395" t="str">
            <v>*</v>
          </cell>
          <cell r="S395" t="str">
            <v>*</v>
          </cell>
          <cell r="T395" t="str">
            <v>*</v>
          </cell>
          <cell r="U395" t="str">
            <v>*</v>
          </cell>
          <cell r="V395" t="str">
            <v>*</v>
          </cell>
          <cell r="W395" t="str">
            <v>*</v>
          </cell>
          <cell r="X395" t="str">
            <v>*</v>
          </cell>
          <cell r="Y395" t="str">
            <v>*</v>
          </cell>
          <cell r="Z395" t="str">
            <v>*</v>
          </cell>
          <cell r="AA395" t="str">
            <v>*</v>
          </cell>
          <cell r="AB395" t="str">
            <v>*</v>
          </cell>
          <cell r="AC395" t="str">
            <v>*</v>
          </cell>
          <cell r="AD395" t="str">
            <v>*</v>
          </cell>
          <cell r="AE395" t="str">
            <v>*</v>
          </cell>
          <cell r="AF395" t="str">
            <v>*</v>
          </cell>
          <cell r="AG395" t="str">
            <v>*</v>
          </cell>
          <cell r="AH395" t="str">
            <v>*</v>
          </cell>
          <cell r="AI395" t="str">
            <v>*</v>
          </cell>
          <cell r="AJ395" t="str">
            <v>*</v>
          </cell>
          <cell r="AK395">
            <v>300</v>
          </cell>
          <cell r="AL395">
            <v>335</v>
          </cell>
          <cell r="AM395">
            <v>372</v>
          </cell>
          <cell r="AN395">
            <v>290</v>
          </cell>
          <cell r="AQ395">
            <v>183</v>
          </cell>
          <cell r="AR395">
            <v>301</v>
          </cell>
          <cell r="AS395">
            <v>322</v>
          </cell>
          <cell r="AT395">
            <v>304</v>
          </cell>
          <cell r="AW395">
            <v>265.67600000000039</v>
          </cell>
          <cell r="AX395">
            <v>314.54499999999996</v>
          </cell>
          <cell r="AY395">
            <v>322</v>
          </cell>
          <cell r="AZ395">
            <v>304</v>
          </cell>
        </row>
        <row r="396">
          <cell r="B396" t="str">
            <v>*</v>
          </cell>
          <cell r="C396" t="str">
            <v>*</v>
          </cell>
          <cell r="D396" t="str">
            <v>*</v>
          </cell>
          <cell r="E396" t="str">
            <v>*</v>
          </cell>
          <cell r="F396" t="str">
            <v>*</v>
          </cell>
          <cell r="G396" t="str">
            <v>*</v>
          </cell>
          <cell r="H396" t="str">
            <v>*</v>
          </cell>
          <cell r="I396" t="str">
            <v>*</v>
          </cell>
          <cell r="J396" t="str">
            <v>*</v>
          </cell>
          <cell r="K396" t="str">
            <v>*</v>
          </cell>
          <cell r="L396" t="str">
            <v>*</v>
          </cell>
          <cell r="M396" t="str">
            <v>*</v>
          </cell>
          <cell r="N396" t="str">
            <v>*</v>
          </cell>
          <cell r="O396" t="str">
            <v>*</v>
          </cell>
          <cell r="P396" t="str">
            <v>*</v>
          </cell>
          <cell r="Q396" t="str">
            <v>*</v>
          </cell>
          <cell r="R396" t="str">
            <v>*</v>
          </cell>
          <cell r="S396" t="str">
            <v>*</v>
          </cell>
          <cell r="T396" t="str">
            <v>*</v>
          </cell>
          <cell r="U396" t="str">
            <v>*</v>
          </cell>
          <cell r="V396" t="str">
            <v>*</v>
          </cell>
          <cell r="W396" t="str">
            <v>*</v>
          </cell>
          <cell r="X396" t="str">
            <v>*</v>
          </cell>
          <cell r="Y396" t="str">
            <v>*</v>
          </cell>
          <cell r="Z396" t="str">
            <v>*</v>
          </cell>
          <cell r="AA396" t="str">
            <v>*</v>
          </cell>
          <cell r="AB396" t="str">
            <v>*</v>
          </cell>
          <cell r="AC396" t="str">
            <v>*</v>
          </cell>
          <cell r="AD396" t="str">
            <v>*</v>
          </cell>
          <cell r="AE396" t="str">
            <v>*</v>
          </cell>
          <cell r="AF396" t="str">
            <v>*</v>
          </cell>
          <cell r="AG396" t="str">
            <v>*</v>
          </cell>
          <cell r="AH396" t="str">
            <v>*</v>
          </cell>
          <cell r="AI396" t="str">
            <v>*</v>
          </cell>
          <cell r="AJ396" t="str">
            <v>*</v>
          </cell>
          <cell r="AK396">
            <v>606</v>
          </cell>
          <cell r="AL396">
            <v>664</v>
          </cell>
          <cell r="AM396">
            <v>662</v>
          </cell>
          <cell r="AN396">
            <v>610</v>
          </cell>
          <cell r="AQ396">
            <v>377</v>
          </cell>
          <cell r="AR396">
            <v>566</v>
          </cell>
          <cell r="AS396">
            <v>573</v>
          </cell>
          <cell r="AT396">
            <v>538</v>
          </cell>
          <cell r="AW396">
            <v>533.57400000000052</v>
          </cell>
          <cell r="AX396">
            <v>584.64213861386202</v>
          </cell>
          <cell r="AY396">
            <v>573</v>
          </cell>
          <cell r="AZ396">
            <v>538</v>
          </cell>
        </row>
        <row r="397">
          <cell r="B397" t="str">
            <v>*</v>
          </cell>
          <cell r="C397" t="str">
            <v>*</v>
          </cell>
          <cell r="D397" t="str">
            <v>*</v>
          </cell>
          <cell r="E397" t="str">
            <v>*</v>
          </cell>
          <cell r="F397" t="str">
            <v>*</v>
          </cell>
          <cell r="G397" t="str">
            <v>*</v>
          </cell>
          <cell r="H397" t="str">
            <v>*</v>
          </cell>
          <cell r="I397" t="str">
            <v>*</v>
          </cell>
          <cell r="J397" t="str">
            <v>*</v>
          </cell>
          <cell r="K397" t="str">
            <v>*</v>
          </cell>
          <cell r="L397" t="str">
            <v>*</v>
          </cell>
          <cell r="M397" t="str">
            <v>*</v>
          </cell>
          <cell r="N397" t="str">
            <v>*</v>
          </cell>
          <cell r="O397" t="str">
            <v>*</v>
          </cell>
          <cell r="P397" t="str">
            <v>*</v>
          </cell>
          <cell r="Q397" t="str">
            <v>*</v>
          </cell>
          <cell r="R397" t="str">
            <v>*</v>
          </cell>
          <cell r="S397" t="str">
            <v>*</v>
          </cell>
          <cell r="T397" t="str">
            <v>*</v>
          </cell>
          <cell r="U397" t="str">
            <v>*</v>
          </cell>
          <cell r="V397" t="str">
            <v>*</v>
          </cell>
          <cell r="W397" t="str">
            <v>*</v>
          </cell>
          <cell r="X397" t="str">
            <v>*</v>
          </cell>
          <cell r="Y397" t="str">
            <v>*</v>
          </cell>
          <cell r="Z397" t="str">
            <v>*</v>
          </cell>
          <cell r="AA397" t="str">
            <v>*</v>
          </cell>
          <cell r="AB397" t="str">
            <v>*</v>
          </cell>
          <cell r="AC397" t="str">
            <v>*</v>
          </cell>
          <cell r="AD397" t="str">
            <v>*</v>
          </cell>
          <cell r="AE397" t="str">
            <v>*</v>
          </cell>
          <cell r="AF397" t="str">
            <v>*</v>
          </cell>
          <cell r="AG397" t="str">
            <v>*</v>
          </cell>
          <cell r="AH397" t="str">
            <v>*</v>
          </cell>
          <cell r="AI397" t="str">
            <v>*</v>
          </cell>
          <cell r="AJ397" t="str">
            <v>*</v>
          </cell>
          <cell r="AK397">
            <v>0.49504950495049505</v>
          </cell>
          <cell r="AL397">
            <v>0.50451807228915657</v>
          </cell>
          <cell r="AM397">
            <v>0.5619335347432024</v>
          </cell>
          <cell r="AN397">
            <v>0.47540983606557374</v>
          </cell>
          <cell r="AQ397">
            <v>0.48541114058355439</v>
          </cell>
          <cell r="AR397">
            <v>0.53180212014134276</v>
          </cell>
          <cell r="AS397">
            <v>0.56195462478184988</v>
          </cell>
          <cell r="AT397">
            <v>0.56505576208178443</v>
          </cell>
          <cell r="AW397">
            <v>0.49791781458616824</v>
          </cell>
          <cell r="AX397">
            <v>0.53801287869150183</v>
          </cell>
          <cell r="AY397">
            <v>0.56195462478184988</v>
          </cell>
          <cell r="AZ397">
            <v>0.56505576208178443</v>
          </cell>
        </row>
        <row r="398">
          <cell r="B398" t="str">
            <v>*</v>
          </cell>
          <cell r="C398" t="str">
            <v>*</v>
          </cell>
          <cell r="D398" t="str">
            <v>*</v>
          </cell>
          <cell r="E398" t="str">
            <v>*</v>
          </cell>
          <cell r="F398" t="str">
            <v>*</v>
          </cell>
          <cell r="G398" t="str">
            <v>*</v>
          </cell>
          <cell r="H398" t="str">
            <v>*</v>
          </cell>
          <cell r="I398" t="str">
            <v>*</v>
          </cell>
          <cell r="J398" t="str">
            <v>*</v>
          </cell>
          <cell r="K398" t="str">
            <v>*</v>
          </cell>
          <cell r="L398" t="str">
            <v>*</v>
          </cell>
          <cell r="M398" t="str">
            <v>*</v>
          </cell>
          <cell r="N398" t="str">
            <v>*</v>
          </cell>
          <cell r="O398" t="str">
            <v>*</v>
          </cell>
          <cell r="P398" t="str">
            <v>*</v>
          </cell>
          <cell r="Q398" t="str">
            <v>*</v>
          </cell>
          <cell r="R398" t="str">
            <v>*</v>
          </cell>
          <cell r="S398" t="str">
            <v>*</v>
          </cell>
          <cell r="T398" t="str">
            <v>*</v>
          </cell>
          <cell r="U398" t="str">
            <v>*</v>
          </cell>
          <cell r="V398" t="str">
            <v>*</v>
          </cell>
          <cell r="W398" t="str">
            <v>*</v>
          </cell>
          <cell r="X398" t="str">
            <v>*</v>
          </cell>
          <cell r="Y398" t="str">
            <v>*</v>
          </cell>
          <cell r="Z398" t="str">
            <v>*</v>
          </cell>
          <cell r="AA398" t="str">
            <v>*</v>
          </cell>
          <cell r="AB398" t="str">
            <v>*</v>
          </cell>
          <cell r="AC398" t="str">
            <v>*</v>
          </cell>
          <cell r="AD398" t="str">
            <v>*</v>
          </cell>
          <cell r="AE398" t="str">
            <v>*</v>
          </cell>
          <cell r="AF398" t="str">
            <v>*</v>
          </cell>
          <cell r="AG398" t="str">
            <v>*</v>
          </cell>
          <cell r="AH398" t="str">
            <v>*</v>
          </cell>
          <cell r="AI398" t="str">
            <v>*</v>
          </cell>
          <cell r="AJ398" t="str">
            <v>*</v>
          </cell>
          <cell r="AK398">
            <v>0.45666666666666667</v>
          </cell>
          <cell r="AL398">
            <v>0.45671641791044776</v>
          </cell>
          <cell r="AM398">
            <v>0.41935483870967744</v>
          </cell>
          <cell r="AN398">
            <v>0.52413793103448281</v>
          </cell>
          <cell r="AQ398">
            <v>0.38797814207650272</v>
          </cell>
          <cell r="AR398">
            <v>0.49169435215946844</v>
          </cell>
          <cell r="AS398">
            <v>0.46894409937888198</v>
          </cell>
          <cell r="AT398">
            <v>0.47368421052631576</v>
          </cell>
          <cell r="AW398">
            <v>0.49298362742588675</v>
          </cell>
          <cell r="AX398">
            <v>0.49298362742588675</v>
          </cell>
          <cell r="AY398">
            <v>0.49303733519660536</v>
          </cell>
          <cell r="AZ398">
            <v>0.49802098201455636</v>
          </cell>
        </row>
        <row r="399">
          <cell r="B399" t="str">
            <v>*</v>
          </cell>
          <cell r="C399" t="str">
            <v>*</v>
          </cell>
          <cell r="D399" t="str">
            <v>*</v>
          </cell>
          <cell r="E399" t="str">
            <v>*</v>
          </cell>
          <cell r="F399" t="str">
            <v>*</v>
          </cell>
          <cell r="G399" t="str">
            <v>*</v>
          </cell>
          <cell r="H399" t="str">
            <v>*</v>
          </cell>
          <cell r="I399" t="str">
            <v>*</v>
          </cell>
          <cell r="J399" t="str">
            <v>*</v>
          </cell>
          <cell r="K399" t="str">
            <v>*</v>
          </cell>
          <cell r="L399" t="str">
            <v>*</v>
          </cell>
          <cell r="M399" t="str">
            <v>*</v>
          </cell>
          <cell r="N399" t="str">
            <v>*</v>
          </cell>
          <cell r="O399" t="str">
            <v>*</v>
          </cell>
          <cell r="P399" t="str">
            <v>*</v>
          </cell>
          <cell r="Q399" t="str">
            <v>*</v>
          </cell>
          <cell r="R399" t="str">
            <v>*</v>
          </cell>
          <cell r="S399" t="str">
            <v>*</v>
          </cell>
          <cell r="T399" t="str">
            <v>*</v>
          </cell>
          <cell r="U399" t="str">
            <v>*</v>
          </cell>
          <cell r="V399" t="str">
            <v>*</v>
          </cell>
          <cell r="W399" t="str">
            <v>*</v>
          </cell>
          <cell r="X399" t="str">
            <v>*</v>
          </cell>
          <cell r="Y399" t="str">
            <v>*</v>
          </cell>
          <cell r="Z399" t="str">
            <v>*</v>
          </cell>
          <cell r="AA399" t="str">
            <v>*</v>
          </cell>
          <cell r="AB399" t="str">
            <v>*</v>
          </cell>
          <cell r="AC399" t="str">
            <v>*</v>
          </cell>
          <cell r="AD399" t="str">
            <v>*</v>
          </cell>
          <cell r="AE399" t="str">
            <v>*</v>
          </cell>
          <cell r="AF399" t="str">
            <v>*</v>
          </cell>
          <cell r="AG399" t="str">
            <v>*</v>
          </cell>
          <cell r="AH399" t="str">
            <v>*</v>
          </cell>
          <cell r="AI399" t="str">
            <v>*</v>
          </cell>
          <cell r="AJ399" t="str">
            <v>*</v>
          </cell>
          <cell r="AK399" t="str">
            <v>*</v>
          </cell>
          <cell r="AL399" t="str">
            <v>*</v>
          </cell>
          <cell r="AM399" t="str">
            <v>*</v>
          </cell>
          <cell r="AN399" t="str">
            <v>*</v>
          </cell>
          <cell r="AQ399" t="str">
            <v>*</v>
          </cell>
          <cell r="AR399" t="str">
            <v>*</v>
          </cell>
          <cell r="AS399" t="str">
            <v>*</v>
          </cell>
          <cell r="AT399" t="str">
            <v>*</v>
          </cell>
          <cell r="AW399" t="str">
            <v>*</v>
          </cell>
          <cell r="AX399" t="str">
            <v>*</v>
          </cell>
          <cell r="AY399" t="str">
            <v>*</v>
          </cell>
          <cell r="AZ399" t="str">
            <v>*</v>
          </cell>
        </row>
        <row r="400">
          <cell r="B400" t="str">
            <v>*</v>
          </cell>
          <cell r="C400" t="str">
            <v>*</v>
          </cell>
          <cell r="D400" t="str">
            <v>*</v>
          </cell>
          <cell r="E400" t="str">
            <v>*</v>
          </cell>
          <cell r="F400" t="str">
            <v>*</v>
          </cell>
          <cell r="G400" t="str">
            <v>*</v>
          </cell>
          <cell r="H400" t="str">
            <v>*</v>
          </cell>
          <cell r="I400" t="str">
            <v>*</v>
          </cell>
          <cell r="J400" t="str">
            <v>*</v>
          </cell>
          <cell r="K400" t="str">
            <v>*</v>
          </cell>
          <cell r="L400" t="str">
            <v>*</v>
          </cell>
          <cell r="M400" t="str">
            <v>*</v>
          </cell>
          <cell r="N400" t="str">
            <v>*</v>
          </cell>
          <cell r="O400" t="str">
            <v>*</v>
          </cell>
          <cell r="P400" t="str">
            <v>*</v>
          </cell>
          <cell r="Q400" t="str">
            <v>*</v>
          </cell>
          <cell r="R400" t="str">
            <v>*</v>
          </cell>
          <cell r="S400" t="str">
            <v>*</v>
          </cell>
          <cell r="T400" t="str">
            <v>*</v>
          </cell>
          <cell r="U400" t="str">
            <v>*</v>
          </cell>
          <cell r="V400" t="str">
            <v>*</v>
          </cell>
          <cell r="W400" t="str">
            <v>*</v>
          </cell>
          <cell r="X400" t="str">
            <v>*</v>
          </cell>
          <cell r="Y400" t="str">
            <v>*</v>
          </cell>
          <cell r="Z400" t="str">
            <v>*</v>
          </cell>
          <cell r="AA400" t="str">
            <v>*</v>
          </cell>
          <cell r="AB400" t="str">
            <v>*</v>
          </cell>
          <cell r="AC400" t="str">
            <v>*</v>
          </cell>
          <cell r="AD400" t="str">
            <v>*</v>
          </cell>
          <cell r="AE400" t="str">
            <v>*</v>
          </cell>
          <cell r="AF400" t="str">
            <v>*</v>
          </cell>
          <cell r="AG400" t="str">
            <v>*</v>
          </cell>
          <cell r="AH400" t="str">
            <v>*</v>
          </cell>
          <cell r="AI400" t="str">
            <v>*</v>
          </cell>
          <cell r="AJ400" t="str">
            <v>*</v>
          </cell>
          <cell r="AK400" t="str">
            <v>*</v>
          </cell>
          <cell r="AL400" t="str">
            <v>*</v>
          </cell>
          <cell r="AM400" t="str">
            <v>*</v>
          </cell>
          <cell r="AN400" t="str">
            <v>*</v>
          </cell>
          <cell r="AQ400" t="str">
            <v>*</v>
          </cell>
          <cell r="AR400" t="str">
            <v>*</v>
          </cell>
          <cell r="AS400" t="str">
            <v>*</v>
          </cell>
          <cell r="AT400" t="str">
            <v>*</v>
          </cell>
          <cell r="AW400" t="str">
            <v>*</v>
          </cell>
          <cell r="AX400" t="str">
            <v>*</v>
          </cell>
          <cell r="AY400" t="str">
            <v>*</v>
          </cell>
          <cell r="AZ400" t="str">
            <v>*</v>
          </cell>
        </row>
        <row r="401">
          <cell r="B401" t="str">
            <v>*</v>
          </cell>
          <cell r="C401" t="str">
            <v>*</v>
          </cell>
          <cell r="D401" t="str">
            <v>*</v>
          </cell>
          <cell r="E401" t="str">
            <v>*</v>
          </cell>
          <cell r="F401" t="str">
            <v>*</v>
          </cell>
          <cell r="G401" t="str">
            <v>*</v>
          </cell>
          <cell r="H401" t="str">
            <v>*</v>
          </cell>
          <cell r="I401" t="str">
            <v>*</v>
          </cell>
          <cell r="J401" t="str">
            <v>*</v>
          </cell>
          <cell r="K401" t="str">
            <v>*</v>
          </cell>
          <cell r="L401" t="str">
            <v>*</v>
          </cell>
          <cell r="M401" t="str">
            <v>*</v>
          </cell>
          <cell r="N401" t="str">
            <v>*</v>
          </cell>
          <cell r="O401" t="str">
            <v>*</v>
          </cell>
          <cell r="P401" t="str">
            <v>*</v>
          </cell>
          <cell r="Q401" t="str">
            <v>*</v>
          </cell>
          <cell r="R401" t="str">
            <v>*</v>
          </cell>
          <cell r="S401" t="str">
            <v>*</v>
          </cell>
          <cell r="T401" t="str">
            <v>*</v>
          </cell>
          <cell r="U401" t="str">
            <v>*</v>
          </cell>
          <cell r="V401" t="str">
            <v>*</v>
          </cell>
          <cell r="W401" t="str">
            <v>*</v>
          </cell>
          <cell r="X401" t="str">
            <v>*</v>
          </cell>
          <cell r="Y401" t="str">
            <v>*</v>
          </cell>
          <cell r="Z401" t="str">
            <v>*</v>
          </cell>
          <cell r="AA401" t="str">
            <v>*</v>
          </cell>
          <cell r="AB401" t="str">
            <v>*</v>
          </cell>
          <cell r="AC401" t="str">
            <v>*</v>
          </cell>
          <cell r="AD401" t="str">
            <v>*</v>
          </cell>
          <cell r="AE401" t="str">
            <v>*</v>
          </cell>
          <cell r="AF401" t="str">
            <v>*</v>
          </cell>
          <cell r="AG401" t="str">
            <v>*</v>
          </cell>
          <cell r="AH401" t="str">
            <v>*</v>
          </cell>
          <cell r="AI401" t="str">
            <v>*</v>
          </cell>
          <cell r="AJ401" t="str">
            <v>*</v>
          </cell>
          <cell r="AK401" t="str">
            <v>*</v>
          </cell>
          <cell r="AL401" t="str">
            <v>*</v>
          </cell>
          <cell r="AM401" t="str">
            <v>*</v>
          </cell>
          <cell r="AN401" t="str">
            <v>*</v>
          </cell>
          <cell r="AQ401" t="str">
            <v>*</v>
          </cell>
          <cell r="AR401" t="str">
            <v>*</v>
          </cell>
          <cell r="AS401" t="str">
            <v>*</v>
          </cell>
          <cell r="AT401" t="str">
            <v>*</v>
          </cell>
          <cell r="AW401" t="str">
            <v>*</v>
          </cell>
          <cell r="AX401" t="str">
            <v>*</v>
          </cell>
          <cell r="AY401" t="str">
            <v>*</v>
          </cell>
          <cell r="AZ401" t="str">
            <v>*</v>
          </cell>
        </row>
        <row r="402">
          <cell r="B402" t="str">
            <v>*</v>
          </cell>
          <cell r="C402" t="str">
            <v>*</v>
          </cell>
          <cell r="D402" t="str">
            <v>*</v>
          </cell>
          <cell r="E402" t="str">
            <v>*</v>
          </cell>
          <cell r="F402" t="str">
            <v>*</v>
          </cell>
          <cell r="G402" t="str">
            <v>*</v>
          </cell>
          <cell r="H402" t="str">
            <v>*</v>
          </cell>
          <cell r="I402" t="str">
            <v>*</v>
          </cell>
          <cell r="J402" t="str">
            <v>*</v>
          </cell>
          <cell r="K402" t="str">
            <v>*</v>
          </cell>
          <cell r="L402" t="str">
            <v>*</v>
          </cell>
          <cell r="M402" t="str">
            <v>*</v>
          </cell>
          <cell r="N402" t="str">
            <v>*</v>
          </cell>
          <cell r="O402" t="str">
            <v>*</v>
          </cell>
          <cell r="P402" t="str">
            <v>*</v>
          </cell>
          <cell r="Q402" t="str">
            <v>*</v>
          </cell>
          <cell r="R402" t="str">
            <v>*</v>
          </cell>
          <cell r="S402" t="str">
            <v>*</v>
          </cell>
          <cell r="T402" t="str">
            <v>*</v>
          </cell>
          <cell r="U402" t="str">
            <v>*</v>
          </cell>
          <cell r="V402" t="str">
            <v>*</v>
          </cell>
          <cell r="W402" t="str">
            <v>*</v>
          </cell>
          <cell r="X402" t="str">
            <v>*</v>
          </cell>
          <cell r="Y402" t="str">
            <v>*</v>
          </cell>
          <cell r="Z402" t="str">
            <v>*</v>
          </cell>
          <cell r="AA402" t="str">
            <v>*</v>
          </cell>
          <cell r="AB402" t="str">
            <v>*</v>
          </cell>
          <cell r="AC402" t="str">
            <v>*</v>
          </cell>
          <cell r="AD402" t="str">
            <v>*</v>
          </cell>
          <cell r="AE402" t="str">
            <v>*</v>
          </cell>
          <cell r="AF402" t="str">
            <v>*</v>
          </cell>
          <cell r="AG402" t="str">
            <v>*</v>
          </cell>
          <cell r="AH402" t="str">
            <v>*</v>
          </cell>
          <cell r="AI402" t="str">
            <v>*</v>
          </cell>
          <cell r="AJ402" t="str">
            <v>*</v>
          </cell>
          <cell r="AK402" t="str">
            <v>*</v>
          </cell>
          <cell r="AL402" t="str">
            <v>*</v>
          </cell>
          <cell r="AM402" t="str">
            <v>*</v>
          </cell>
          <cell r="AN402" t="str">
            <v>*</v>
          </cell>
          <cell r="AQ402" t="str">
            <v>*</v>
          </cell>
          <cell r="AR402" t="str">
            <v>*</v>
          </cell>
          <cell r="AS402" t="str">
            <v>*</v>
          </cell>
          <cell r="AT402" t="str">
            <v>*</v>
          </cell>
          <cell r="AW402" t="str">
            <v>*</v>
          </cell>
          <cell r="AX402" t="str">
            <v>*</v>
          </cell>
          <cell r="AY402" t="str">
            <v>*</v>
          </cell>
          <cell r="AZ402" t="str">
            <v>*</v>
          </cell>
        </row>
        <row r="403">
          <cell r="B403" t="str">
            <v>*</v>
          </cell>
          <cell r="C403" t="str">
            <v>*</v>
          </cell>
          <cell r="D403" t="str">
            <v>*</v>
          </cell>
          <cell r="E403" t="str">
            <v>*</v>
          </cell>
          <cell r="F403" t="str">
            <v>*</v>
          </cell>
          <cell r="G403" t="str">
            <v>*</v>
          </cell>
          <cell r="H403" t="str">
            <v>*</v>
          </cell>
          <cell r="I403" t="str">
            <v>*</v>
          </cell>
          <cell r="J403" t="str">
            <v>*</v>
          </cell>
          <cell r="K403" t="str">
            <v>*</v>
          </cell>
          <cell r="L403" t="str">
            <v>*</v>
          </cell>
          <cell r="M403" t="str">
            <v>*</v>
          </cell>
          <cell r="N403" t="str">
            <v>*</v>
          </cell>
          <cell r="O403" t="str">
            <v>*</v>
          </cell>
          <cell r="P403" t="str">
            <v>*</v>
          </cell>
          <cell r="Q403" t="str">
            <v>*</v>
          </cell>
          <cell r="R403" t="str">
            <v>*</v>
          </cell>
          <cell r="S403" t="str">
            <v>*</v>
          </cell>
          <cell r="T403" t="str">
            <v>*</v>
          </cell>
          <cell r="U403" t="str">
            <v>*</v>
          </cell>
          <cell r="V403" t="str">
            <v>*</v>
          </cell>
          <cell r="W403" t="str">
            <v>*</v>
          </cell>
          <cell r="X403" t="str">
            <v>*</v>
          </cell>
          <cell r="Y403" t="str">
            <v>*</v>
          </cell>
          <cell r="Z403" t="str">
            <v>*</v>
          </cell>
          <cell r="AA403" t="str">
            <v>*</v>
          </cell>
          <cell r="AB403" t="str">
            <v>*</v>
          </cell>
          <cell r="AC403" t="str">
            <v>*</v>
          </cell>
          <cell r="AD403" t="str">
            <v>*</v>
          </cell>
          <cell r="AE403" t="str">
            <v>*</v>
          </cell>
          <cell r="AF403" t="str">
            <v>*</v>
          </cell>
          <cell r="AG403" t="str">
            <v>*</v>
          </cell>
          <cell r="AH403" t="str">
            <v>*</v>
          </cell>
          <cell r="AI403" t="str">
            <v>*</v>
          </cell>
          <cell r="AJ403" t="str">
            <v>*</v>
          </cell>
          <cell r="AK403" t="str">
            <v>*</v>
          </cell>
          <cell r="AL403" t="str">
            <v>*</v>
          </cell>
          <cell r="AM403" t="str">
            <v>*</v>
          </cell>
          <cell r="AN403" t="str">
            <v>*</v>
          </cell>
          <cell r="AQ403" t="str">
            <v>*</v>
          </cell>
          <cell r="AR403" t="str">
            <v>*</v>
          </cell>
          <cell r="AS403" t="str">
            <v>*</v>
          </cell>
          <cell r="AT403" t="str">
            <v>*</v>
          </cell>
          <cell r="AW403" t="str">
            <v>*</v>
          </cell>
          <cell r="AX403" t="str">
            <v>*</v>
          </cell>
          <cell r="AY403" t="str">
            <v>*</v>
          </cell>
          <cell r="AZ403" t="str">
            <v>*</v>
          </cell>
        </row>
        <row r="404">
          <cell r="B404" t="str">
            <v>*</v>
          </cell>
          <cell r="C404" t="str">
            <v>*</v>
          </cell>
          <cell r="D404" t="str">
            <v>*</v>
          </cell>
          <cell r="E404" t="str">
            <v>*</v>
          </cell>
          <cell r="F404" t="str">
            <v>*</v>
          </cell>
          <cell r="G404" t="str">
            <v>*</v>
          </cell>
          <cell r="H404" t="str">
            <v>*</v>
          </cell>
          <cell r="I404" t="str">
            <v>*</v>
          </cell>
          <cell r="J404" t="str">
            <v>*</v>
          </cell>
          <cell r="K404" t="str">
            <v>*</v>
          </cell>
          <cell r="L404" t="str">
            <v>*</v>
          </cell>
          <cell r="M404" t="str">
            <v>*</v>
          </cell>
          <cell r="N404" t="str">
            <v>*</v>
          </cell>
          <cell r="O404" t="str">
            <v>*</v>
          </cell>
          <cell r="P404" t="str">
            <v>*</v>
          </cell>
          <cell r="Q404" t="str">
            <v>*</v>
          </cell>
          <cell r="R404" t="str">
            <v>*</v>
          </cell>
          <cell r="S404" t="str">
            <v>*</v>
          </cell>
          <cell r="T404" t="str">
            <v>*</v>
          </cell>
          <cell r="U404" t="str">
            <v>*</v>
          </cell>
          <cell r="V404" t="str">
            <v>*</v>
          </cell>
          <cell r="W404" t="str">
            <v>*</v>
          </cell>
          <cell r="X404" t="str">
            <v>*</v>
          </cell>
          <cell r="Y404" t="str">
            <v>*</v>
          </cell>
          <cell r="Z404" t="str">
            <v>*</v>
          </cell>
          <cell r="AA404" t="str">
            <v>*</v>
          </cell>
          <cell r="AB404" t="str">
            <v>*</v>
          </cell>
          <cell r="AC404" t="str">
            <v>*</v>
          </cell>
          <cell r="AD404" t="str">
            <v>*</v>
          </cell>
          <cell r="AE404" t="str">
            <v>*</v>
          </cell>
          <cell r="AF404" t="str">
            <v>*</v>
          </cell>
          <cell r="AG404" t="str">
            <v>*</v>
          </cell>
          <cell r="AH404" t="str">
            <v>*</v>
          </cell>
          <cell r="AI404" t="str">
            <v>*</v>
          </cell>
          <cell r="AJ404" t="str">
            <v>*</v>
          </cell>
          <cell r="AK404" t="str">
            <v>*</v>
          </cell>
          <cell r="AL404" t="str">
            <v>*</v>
          </cell>
          <cell r="AM404" t="str">
            <v>*</v>
          </cell>
          <cell r="AN404" t="str">
            <v>*</v>
          </cell>
          <cell r="AQ404" t="str">
            <v>*</v>
          </cell>
          <cell r="AR404" t="str">
            <v>*</v>
          </cell>
          <cell r="AS404" t="str">
            <v>*</v>
          </cell>
          <cell r="AT404" t="str">
            <v>*</v>
          </cell>
          <cell r="AW404" t="str">
            <v>*</v>
          </cell>
          <cell r="AX404" t="str">
            <v>*</v>
          </cell>
          <cell r="AY404" t="str">
            <v>*</v>
          </cell>
          <cell r="AZ404" t="str">
            <v>*</v>
          </cell>
        </row>
        <row r="405">
          <cell r="B405" t="str">
            <v>*</v>
          </cell>
          <cell r="C405" t="str">
            <v>*</v>
          </cell>
          <cell r="D405" t="str">
            <v>*</v>
          </cell>
          <cell r="E405" t="str">
            <v>*</v>
          </cell>
          <cell r="F405" t="str">
            <v>*</v>
          </cell>
          <cell r="G405" t="str">
            <v>*</v>
          </cell>
          <cell r="H405" t="str">
            <v>*</v>
          </cell>
          <cell r="I405" t="str">
            <v>*</v>
          </cell>
          <cell r="J405" t="str">
            <v>*</v>
          </cell>
          <cell r="K405" t="str">
            <v>*</v>
          </cell>
          <cell r="L405" t="str">
            <v>*</v>
          </cell>
          <cell r="M405" t="str">
            <v>*</v>
          </cell>
          <cell r="N405" t="str">
            <v>*</v>
          </cell>
          <cell r="O405" t="str">
            <v>*</v>
          </cell>
          <cell r="P405" t="str">
            <v>*</v>
          </cell>
          <cell r="Q405" t="str">
            <v>*</v>
          </cell>
          <cell r="R405" t="str">
            <v>*</v>
          </cell>
          <cell r="S405" t="str">
            <v>*</v>
          </cell>
          <cell r="T405" t="str">
            <v>*</v>
          </cell>
          <cell r="U405" t="str">
            <v>*</v>
          </cell>
          <cell r="V405" t="str">
            <v>*</v>
          </cell>
          <cell r="W405" t="str">
            <v>*</v>
          </cell>
          <cell r="X405" t="str">
            <v>*</v>
          </cell>
          <cell r="Y405" t="str">
            <v>*</v>
          </cell>
          <cell r="Z405" t="str">
            <v>*</v>
          </cell>
          <cell r="AA405" t="str">
            <v>*</v>
          </cell>
          <cell r="AB405" t="str">
            <v>*</v>
          </cell>
          <cell r="AC405" t="str">
            <v>*</v>
          </cell>
          <cell r="AD405" t="str">
            <v>*</v>
          </cell>
          <cell r="AE405" t="str">
            <v>*</v>
          </cell>
          <cell r="AF405" t="str">
            <v>*</v>
          </cell>
          <cell r="AG405" t="str">
            <v>*</v>
          </cell>
          <cell r="AH405" t="str">
            <v>*</v>
          </cell>
          <cell r="AI405" t="str">
            <v>*</v>
          </cell>
          <cell r="AJ405" t="str">
            <v>*</v>
          </cell>
          <cell r="AK405" t="str">
            <v>*</v>
          </cell>
          <cell r="AL405" t="str">
            <v>*</v>
          </cell>
          <cell r="AM405" t="str">
            <v>*</v>
          </cell>
          <cell r="AN405" t="str">
            <v>*</v>
          </cell>
          <cell r="AQ405" t="str">
            <v>*</v>
          </cell>
          <cell r="AR405" t="str">
            <v>*</v>
          </cell>
          <cell r="AS405" t="str">
            <v>*</v>
          </cell>
          <cell r="AT405" t="str">
            <v>*</v>
          </cell>
          <cell r="AW405" t="str">
            <v>*</v>
          </cell>
          <cell r="AX405" t="str">
            <v>*</v>
          </cell>
          <cell r="AY405" t="str">
            <v>*</v>
          </cell>
          <cell r="AZ405" t="str">
            <v>*</v>
          </cell>
        </row>
        <row r="406">
          <cell r="B406" t="str">
            <v>*</v>
          </cell>
          <cell r="C406" t="str">
            <v>*</v>
          </cell>
          <cell r="D406" t="str">
            <v>*</v>
          </cell>
          <cell r="E406" t="str">
            <v>*</v>
          </cell>
          <cell r="F406" t="str">
            <v>*</v>
          </cell>
          <cell r="G406" t="str">
            <v>*</v>
          </cell>
          <cell r="H406" t="str">
            <v>*</v>
          </cell>
          <cell r="I406" t="str">
            <v>*</v>
          </cell>
          <cell r="J406" t="str">
            <v>*</v>
          </cell>
          <cell r="K406" t="str">
            <v>*</v>
          </cell>
          <cell r="L406" t="str">
            <v>*</v>
          </cell>
          <cell r="M406" t="str">
            <v>*</v>
          </cell>
          <cell r="N406" t="str">
            <v>*</v>
          </cell>
          <cell r="O406" t="str">
            <v>*</v>
          </cell>
          <cell r="P406" t="str">
            <v>*</v>
          </cell>
          <cell r="Q406" t="str">
            <v>*</v>
          </cell>
          <cell r="R406" t="str">
            <v>*</v>
          </cell>
          <cell r="S406" t="str">
            <v>*</v>
          </cell>
          <cell r="T406" t="str">
            <v>*</v>
          </cell>
          <cell r="U406" t="str">
            <v>*</v>
          </cell>
          <cell r="V406" t="str">
            <v>*</v>
          </cell>
          <cell r="W406" t="str">
            <v>*</v>
          </cell>
          <cell r="X406" t="str">
            <v>*</v>
          </cell>
          <cell r="Y406" t="str">
            <v>*</v>
          </cell>
          <cell r="Z406" t="str">
            <v>*</v>
          </cell>
          <cell r="AA406" t="str">
            <v>*</v>
          </cell>
          <cell r="AB406" t="str">
            <v>*</v>
          </cell>
          <cell r="AC406" t="str">
            <v>*</v>
          </cell>
          <cell r="AD406" t="str">
            <v>*</v>
          </cell>
          <cell r="AE406" t="str">
            <v>*</v>
          </cell>
          <cell r="AF406" t="str">
            <v>*</v>
          </cell>
          <cell r="AG406" t="str">
            <v>*</v>
          </cell>
          <cell r="AH406" t="str">
            <v>*</v>
          </cell>
          <cell r="AI406" t="str">
            <v>*</v>
          </cell>
          <cell r="AJ406" t="str">
            <v>*</v>
          </cell>
          <cell r="AK406" t="str">
            <v>*</v>
          </cell>
          <cell r="AL406" t="str">
            <v>*</v>
          </cell>
          <cell r="AM406" t="str">
            <v>*</v>
          </cell>
          <cell r="AN406" t="str">
            <v>*</v>
          </cell>
          <cell r="AQ406" t="str">
            <v>*</v>
          </cell>
          <cell r="AR406" t="str">
            <v>*</v>
          </cell>
          <cell r="AS406" t="str">
            <v>*</v>
          </cell>
          <cell r="AT406" t="str">
            <v>*</v>
          </cell>
          <cell r="AW406" t="str">
            <v>*</v>
          </cell>
          <cell r="AX406" t="str">
            <v>*</v>
          </cell>
          <cell r="AY406" t="str">
            <v>*</v>
          </cell>
          <cell r="AZ406" t="str">
            <v>*</v>
          </cell>
        </row>
        <row r="407">
          <cell r="B407" t="str">
            <v>*</v>
          </cell>
          <cell r="C407" t="str">
            <v>*</v>
          </cell>
          <cell r="D407" t="str">
            <v>*</v>
          </cell>
          <cell r="E407" t="str">
            <v>*</v>
          </cell>
          <cell r="F407" t="str">
            <v>*</v>
          </cell>
          <cell r="G407" t="str">
            <v>*</v>
          </cell>
          <cell r="H407" t="str">
            <v>*</v>
          </cell>
          <cell r="I407" t="str">
            <v>*</v>
          </cell>
          <cell r="J407" t="str">
            <v>*</v>
          </cell>
          <cell r="K407" t="str">
            <v>*</v>
          </cell>
          <cell r="L407" t="str">
            <v>*</v>
          </cell>
          <cell r="M407" t="str">
            <v>*</v>
          </cell>
          <cell r="N407" t="str">
            <v>*</v>
          </cell>
          <cell r="O407" t="str">
            <v>*</v>
          </cell>
          <cell r="P407" t="str">
            <v>*</v>
          </cell>
          <cell r="Q407" t="str">
            <v>*</v>
          </cell>
          <cell r="R407" t="str">
            <v>*</v>
          </cell>
          <cell r="S407" t="str">
            <v>*</v>
          </cell>
          <cell r="T407" t="str">
            <v>*</v>
          </cell>
          <cell r="U407" t="str">
            <v>*</v>
          </cell>
          <cell r="V407" t="str">
            <v>*</v>
          </cell>
          <cell r="W407" t="str">
            <v>*</v>
          </cell>
          <cell r="X407" t="str">
            <v>*</v>
          </cell>
          <cell r="Y407" t="str">
            <v>*</v>
          </cell>
          <cell r="Z407" t="str">
            <v>*</v>
          </cell>
          <cell r="AA407" t="str">
            <v>*</v>
          </cell>
          <cell r="AB407" t="str">
            <v>*</v>
          </cell>
          <cell r="AC407" t="str">
            <v>*</v>
          </cell>
          <cell r="AD407" t="str">
            <v>*</v>
          </cell>
          <cell r="AE407" t="str">
            <v>*</v>
          </cell>
          <cell r="AF407" t="str">
            <v>*</v>
          </cell>
          <cell r="AG407" t="str">
            <v>*</v>
          </cell>
          <cell r="AH407" t="str">
            <v>*</v>
          </cell>
          <cell r="AI407" t="str">
            <v>*</v>
          </cell>
          <cell r="AJ407" t="str">
            <v>*</v>
          </cell>
          <cell r="AK407" t="str">
            <v>*</v>
          </cell>
          <cell r="AL407" t="str">
            <v>*</v>
          </cell>
          <cell r="AM407" t="str">
            <v>*</v>
          </cell>
          <cell r="AN407" t="str">
            <v>*</v>
          </cell>
          <cell r="AQ407" t="str">
            <v>*</v>
          </cell>
          <cell r="AR407" t="str">
            <v>*</v>
          </cell>
          <cell r="AS407" t="str">
            <v>*</v>
          </cell>
          <cell r="AT407" t="str">
            <v>*</v>
          </cell>
          <cell r="AW407" t="str">
            <v>*</v>
          </cell>
          <cell r="AX407" t="str">
            <v>*</v>
          </cell>
          <cell r="AY407" t="str">
            <v>*</v>
          </cell>
          <cell r="AZ407" t="str">
            <v>*</v>
          </cell>
        </row>
        <row r="408">
          <cell r="B408" t="str">
            <v>*</v>
          </cell>
          <cell r="C408" t="str">
            <v>*</v>
          </cell>
          <cell r="D408" t="str">
            <v>*</v>
          </cell>
          <cell r="E408" t="str">
            <v>*</v>
          </cell>
          <cell r="F408" t="str">
            <v>*</v>
          </cell>
          <cell r="G408" t="str">
            <v>*</v>
          </cell>
          <cell r="H408" t="str">
            <v>*</v>
          </cell>
          <cell r="I408" t="str">
            <v>*</v>
          </cell>
          <cell r="J408" t="str">
            <v>*</v>
          </cell>
          <cell r="K408" t="str">
            <v>*</v>
          </cell>
          <cell r="L408" t="str">
            <v>*</v>
          </cell>
          <cell r="M408" t="str">
            <v>*</v>
          </cell>
          <cell r="N408" t="str">
            <v>*</v>
          </cell>
          <cell r="O408" t="str">
            <v>*</v>
          </cell>
          <cell r="P408" t="str">
            <v>*</v>
          </cell>
          <cell r="Q408" t="str">
            <v>*</v>
          </cell>
          <cell r="R408" t="str">
            <v>*</v>
          </cell>
          <cell r="S408" t="str">
            <v>*</v>
          </cell>
          <cell r="T408" t="str">
            <v>*</v>
          </cell>
          <cell r="U408" t="str">
            <v>*</v>
          </cell>
          <cell r="V408" t="str">
            <v>*</v>
          </cell>
          <cell r="W408" t="str">
            <v>*</v>
          </cell>
          <cell r="X408" t="str">
            <v>*</v>
          </cell>
          <cell r="Y408" t="str">
            <v>*</v>
          </cell>
          <cell r="Z408" t="str">
            <v>*</v>
          </cell>
          <cell r="AA408" t="str">
            <v>*</v>
          </cell>
          <cell r="AB408" t="str">
            <v>*</v>
          </cell>
          <cell r="AC408" t="str">
            <v>*</v>
          </cell>
          <cell r="AD408" t="str">
            <v>*</v>
          </cell>
          <cell r="AE408" t="str">
            <v>*</v>
          </cell>
          <cell r="AF408" t="str">
            <v>*</v>
          </cell>
          <cell r="AG408" t="str">
            <v>*</v>
          </cell>
          <cell r="AH408" t="str">
            <v>*</v>
          </cell>
          <cell r="AI408" t="str">
            <v>*</v>
          </cell>
          <cell r="AJ408" t="str">
            <v>*</v>
          </cell>
          <cell r="AK408" t="str">
            <v>*</v>
          </cell>
          <cell r="AL408" t="str">
            <v>*</v>
          </cell>
          <cell r="AM408" t="str">
            <v>*</v>
          </cell>
          <cell r="AN408" t="str">
            <v>*</v>
          </cell>
          <cell r="AQ408" t="str">
            <v>*</v>
          </cell>
          <cell r="AR408" t="str">
            <v>*</v>
          </cell>
          <cell r="AS408" t="str">
            <v>*</v>
          </cell>
          <cell r="AT408" t="str">
            <v>*</v>
          </cell>
          <cell r="AW408" t="str">
            <v>*</v>
          </cell>
          <cell r="AX408" t="str">
            <v>*</v>
          </cell>
          <cell r="AY408" t="str">
            <v>*</v>
          </cell>
          <cell r="AZ408" t="str">
            <v>*</v>
          </cell>
        </row>
        <row r="409">
          <cell r="B409" t="str">
            <v>*</v>
          </cell>
          <cell r="C409" t="str">
            <v>*</v>
          </cell>
          <cell r="D409" t="str">
            <v>*</v>
          </cell>
          <cell r="E409" t="str">
            <v>*</v>
          </cell>
          <cell r="F409" t="str">
            <v>*</v>
          </cell>
          <cell r="G409" t="str">
            <v>*</v>
          </cell>
          <cell r="H409" t="str">
            <v>*</v>
          </cell>
          <cell r="I409" t="str">
            <v>*</v>
          </cell>
          <cell r="J409" t="str">
            <v>*</v>
          </cell>
          <cell r="K409" t="str">
            <v>*</v>
          </cell>
          <cell r="L409" t="str">
            <v>*</v>
          </cell>
          <cell r="M409" t="str">
            <v>*</v>
          </cell>
          <cell r="N409" t="str">
            <v>*</v>
          </cell>
          <cell r="O409" t="str">
            <v>*</v>
          </cell>
          <cell r="P409" t="str">
            <v>*</v>
          </cell>
          <cell r="Q409" t="str">
            <v>*</v>
          </cell>
          <cell r="R409" t="str">
            <v>*</v>
          </cell>
          <cell r="S409" t="str">
            <v>*</v>
          </cell>
          <cell r="T409" t="str">
            <v>*</v>
          </cell>
          <cell r="U409" t="str">
            <v>*</v>
          </cell>
          <cell r="V409" t="str">
            <v>*</v>
          </cell>
          <cell r="W409" t="str">
            <v>*</v>
          </cell>
          <cell r="X409" t="str">
            <v>*</v>
          </cell>
          <cell r="Y409" t="str">
            <v>*</v>
          </cell>
          <cell r="Z409" t="str">
            <v>*</v>
          </cell>
          <cell r="AA409" t="str">
            <v>*</v>
          </cell>
          <cell r="AB409" t="str">
            <v>*</v>
          </cell>
          <cell r="AC409" t="str">
            <v>*</v>
          </cell>
          <cell r="AD409" t="str">
            <v>*</v>
          </cell>
          <cell r="AE409" t="str">
            <v>*</v>
          </cell>
          <cell r="AF409" t="str">
            <v>*</v>
          </cell>
          <cell r="AG409" t="str">
            <v>*</v>
          </cell>
          <cell r="AH409" t="str">
            <v>*</v>
          </cell>
          <cell r="AI409" t="str">
            <v>*</v>
          </cell>
          <cell r="AJ409" t="str">
            <v>*</v>
          </cell>
          <cell r="AK409" t="str">
            <v>*</v>
          </cell>
          <cell r="AL409" t="str">
            <v>*</v>
          </cell>
          <cell r="AM409" t="str">
            <v>*</v>
          </cell>
          <cell r="AN409" t="str">
            <v>*</v>
          </cell>
          <cell r="AQ409" t="str">
            <v>*</v>
          </cell>
          <cell r="AR409" t="str">
            <v>*</v>
          </cell>
          <cell r="AS409" t="str">
            <v>*</v>
          </cell>
          <cell r="AT409" t="str">
            <v>*</v>
          </cell>
          <cell r="AW409" t="str">
            <v>*</v>
          </cell>
          <cell r="AX409" t="str">
            <v>*</v>
          </cell>
          <cell r="AY409" t="str">
            <v>*</v>
          </cell>
          <cell r="AZ409" t="str">
            <v>*</v>
          </cell>
        </row>
        <row r="410">
          <cell r="B410" t="str">
            <v>*</v>
          </cell>
          <cell r="C410" t="str">
            <v>*</v>
          </cell>
          <cell r="D410" t="str">
            <v>*</v>
          </cell>
          <cell r="E410" t="str">
            <v>*</v>
          </cell>
          <cell r="F410" t="str">
            <v>*</v>
          </cell>
          <cell r="G410" t="str">
            <v>*</v>
          </cell>
          <cell r="H410" t="str">
            <v>*</v>
          </cell>
          <cell r="I410" t="str">
            <v>*</v>
          </cell>
          <cell r="J410" t="str">
            <v>*</v>
          </cell>
          <cell r="K410" t="str">
            <v>*</v>
          </cell>
          <cell r="L410" t="str">
            <v>*</v>
          </cell>
          <cell r="M410" t="str">
            <v>*</v>
          </cell>
          <cell r="N410" t="str">
            <v>*</v>
          </cell>
          <cell r="O410" t="str">
            <v>*</v>
          </cell>
          <cell r="P410" t="str">
            <v>*</v>
          </cell>
          <cell r="Q410" t="str">
            <v>*</v>
          </cell>
          <cell r="R410" t="str">
            <v>*</v>
          </cell>
          <cell r="S410" t="str">
            <v>*</v>
          </cell>
          <cell r="T410" t="str">
            <v>*</v>
          </cell>
          <cell r="U410" t="str">
            <v>*</v>
          </cell>
          <cell r="V410" t="str">
            <v>*</v>
          </cell>
          <cell r="W410" t="str">
            <v>*</v>
          </cell>
          <cell r="X410" t="str">
            <v>*</v>
          </cell>
          <cell r="Y410" t="str">
            <v>*</v>
          </cell>
          <cell r="Z410" t="str">
            <v>*</v>
          </cell>
          <cell r="AA410" t="str">
            <v>*</v>
          </cell>
          <cell r="AB410" t="str">
            <v>*</v>
          </cell>
          <cell r="AC410" t="str">
            <v>*</v>
          </cell>
          <cell r="AD410" t="str">
            <v>*</v>
          </cell>
          <cell r="AE410" t="str">
            <v>*</v>
          </cell>
          <cell r="AF410" t="str">
            <v>*</v>
          </cell>
          <cell r="AG410" t="str">
            <v>*</v>
          </cell>
          <cell r="AH410" t="str">
            <v>*</v>
          </cell>
          <cell r="AI410" t="str">
            <v>*</v>
          </cell>
          <cell r="AJ410" t="str">
            <v>*</v>
          </cell>
          <cell r="AK410" t="str">
            <v>*</v>
          </cell>
          <cell r="AL410" t="str">
            <v>*</v>
          </cell>
          <cell r="AM410" t="str">
            <v>*</v>
          </cell>
          <cell r="AN410" t="str">
            <v>*</v>
          </cell>
          <cell r="AQ410" t="str">
            <v>*</v>
          </cell>
          <cell r="AR410" t="str">
            <v>*</v>
          </cell>
          <cell r="AS410" t="str">
            <v>*</v>
          </cell>
          <cell r="AT410" t="str">
            <v>*</v>
          </cell>
          <cell r="AW410" t="str">
            <v>*</v>
          </cell>
          <cell r="AX410" t="str">
            <v>*</v>
          </cell>
          <cell r="AY410" t="str">
            <v>*</v>
          </cell>
          <cell r="AZ410" t="str">
            <v>*</v>
          </cell>
        </row>
        <row r="411">
          <cell r="B411" t="str">
            <v>*</v>
          </cell>
          <cell r="C411" t="str">
            <v>*</v>
          </cell>
          <cell r="D411" t="str">
            <v>*</v>
          </cell>
          <cell r="E411" t="str">
            <v>*</v>
          </cell>
          <cell r="F411" t="str">
            <v>*</v>
          </cell>
          <cell r="G411" t="str">
            <v>*</v>
          </cell>
          <cell r="H411" t="str">
            <v>*</v>
          </cell>
          <cell r="I411" t="str">
            <v>*</v>
          </cell>
          <cell r="J411" t="str">
            <v>*</v>
          </cell>
          <cell r="K411" t="str">
            <v>*</v>
          </cell>
          <cell r="L411" t="str">
            <v>*</v>
          </cell>
          <cell r="M411" t="str">
            <v>*</v>
          </cell>
          <cell r="N411" t="str">
            <v>*</v>
          </cell>
          <cell r="O411" t="str">
            <v>*</v>
          </cell>
          <cell r="P411" t="str">
            <v>*</v>
          </cell>
          <cell r="Q411" t="str">
            <v>*</v>
          </cell>
          <cell r="R411" t="str">
            <v>*</v>
          </cell>
          <cell r="S411" t="str">
            <v>*</v>
          </cell>
          <cell r="T411" t="str">
            <v>*</v>
          </cell>
          <cell r="U411" t="str">
            <v>*</v>
          </cell>
          <cell r="V411" t="str">
            <v>*</v>
          </cell>
          <cell r="W411" t="str">
            <v>*</v>
          </cell>
          <cell r="X411" t="str">
            <v>*</v>
          </cell>
          <cell r="Y411" t="str">
            <v>*</v>
          </cell>
          <cell r="Z411" t="str">
            <v>*</v>
          </cell>
          <cell r="AA411" t="str">
            <v>*</v>
          </cell>
          <cell r="AB411" t="str">
            <v>*</v>
          </cell>
          <cell r="AC411" t="str">
            <v>*</v>
          </cell>
          <cell r="AD411" t="str">
            <v>*</v>
          </cell>
          <cell r="AE411" t="str">
            <v>*</v>
          </cell>
          <cell r="AF411" t="str">
            <v>*</v>
          </cell>
          <cell r="AG411" t="str">
            <v>*</v>
          </cell>
          <cell r="AH411" t="str">
            <v>*</v>
          </cell>
          <cell r="AI411" t="str">
            <v>*</v>
          </cell>
          <cell r="AJ411" t="str">
            <v>*</v>
          </cell>
          <cell r="AK411" t="str">
            <v>*</v>
          </cell>
          <cell r="AL411" t="str">
            <v>*</v>
          </cell>
          <cell r="AM411" t="str">
            <v>*</v>
          </cell>
          <cell r="AN411" t="str">
            <v>*</v>
          </cell>
          <cell r="AQ411" t="str">
            <v>*</v>
          </cell>
          <cell r="AR411" t="str">
            <v>*</v>
          </cell>
          <cell r="AS411" t="str">
            <v>*</v>
          </cell>
          <cell r="AT411" t="str">
            <v>*</v>
          </cell>
          <cell r="AW411" t="str">
            <v>*</v>
          </cell>
          <cell r="AX411" t="str">
            <v>*</v>
          </cell>
          <cell r="AY411" t="str">
            <v>*</v>
          </cell>
          <cell r="AZ411" t="str">
            <v>*</v>
          </cell>
        </row>
        <row r="412">
          <cell r="B412" t="str">
            <v>*</v>
          </cell>
          <cell r="C412" t="str">
            <v>*</v>
          </cell>
          <cell r="D412" t="str">
            <v>*</v>
          </cell>
          <cell r="E412" t="str">
            <v>*</v>
          </cell>
          <cell r="F412" t="str">
            <v>*</v>
          </cell>
          <cell r="G412" t="str">
            <v>*</v>
          </cell>
          <cell r="H412" t="str">
            <v>*</v>
          </cell>
          <cell r="I412" t="str">
            <v>*</v>
          </cell>
          <cell r="J412" t="str">
            <v>*</v>
          </cell>
          <cell r="K412" t="str">
            <v>*</v>
          </cell>
          <cell r="L412" t="str">
            <v>*</v>
          </cell>
          <cell r="M412" t="str">
            <v>*</v>
          </cell>
          <cell r="N412" t="str">
            <v>*</v>
          </cell>
          <cell r="O412" t="str">
            <v>*</v>
          </cell>
          <cell r="P412" t="str">
            <v>*</v>
          </cell>
          <cell r="Q412" t="str">
            <v>*</v>
          </cell>
          <cell r="R412" t="str">
            <v>*</v>
          </cell>
          <cell r="S412" t="str">
            <v>*</v>
          </cell>
          <cell r="T412" t="str">
            <v>*</v>
          </cell>
          <cell r="U412" t="str">
            <v>*</v>
          </cell>
          <cell r="V412" t="str">
            <v>*</v>
          </cell>
          <cell r="W412" t="str">
            <v>*</v>
          </cell>
          <cell r="X412" t="str">
            <v>*</v>
          </cell>
          <cell r="Y412" t="str">
            <v>*</v>
          </cell>
          <cell r="Z412" t="str">
            <v>*</v>
          </cell>
          <cell r="AA412" t="str">
            <v>*</v>
          </cell>
          <cell r="AB412" t="str">
            <v>*</v>
          </cell>
          <cell r="AC412" t="str">
            <v>*</v>
          </cell>
          <cell r="AD412" t="str">
            <v>*</v>
          </cell>
          <cell r="AE412" t="str">
            <v>*</v>
          </cell>
          <cell r="AF412" t="str">
            <v>*</v>
          </cell>
          <cell r="AG412" t="str">
            <v>*</v>
          </cell>
          <cell r="AH412" t="str">
            <v>*</v>
          </cell>
          <cell r="AI412" t="str">
            <v>*</v>
          </cell>
          <cell r="AJ412" t="str">
            <v>*</v>
          </cell>
          <cell r="AK412" t="str">
            <v>*</v>
          </cell>
          <cell r="AL412" t="str">
            <v>*</v>
          </cell>
          <cell r="AM412" t="str">
            <v>*</v>
          </cell>
          <cell r="AN412" t="str">
            <v>*</v>
          </cell>
          <cell r="AQ412" t="str">
            <v>*</v>
          </cell>
          <cell r="AR412" t="str">
            <v>*</v>
          </cell>
          <cell r="AS412" t="str">
            <v>*</v>
          </cell>
          <cell r="AT412" t="str">
            <v>*</v>
          </cell>
          <cell r="AW412" t="str">
            <v>*</v>
          </cell>
          <cell r="AX412" t="str">
            <v>*</v>
          </cell>
          <cell r="AY412" t="str">
            <v>*</v>
          </cell>
          <cell r="AZ412" t="str">
            <v>*</v>
          </cell>
        </row>
        <row r="413">
          <cell r="B413" t="str">
            <v>*</v>
          </cell>
          <cell r="C413" t="str">
            <v>*</v>
          </cell>
          <cell r="D413" t="str">
            <v>*</v>
          </cell>
          <cell r="E413" t="str">
            <v>*</v>
          </cell>
          <cell r="F413" t="str">
            <v>*</v>
          </cell>
          <cell r="G413" t="str">
            <v>*</v>
          </cell>
          <cell r="H413" t="str">
            <v>*</v>
          </cell>
          <cell r="I413" t="str">
            <v>*</v>
          </cell>
          <cell r="J413" t="str">
            <v>*</v>
          </cell>
          <cell r="K413" t="str">
            <v>*</v>
          </cell>
          <cell r="L413" t="str">
            <v>*</v>
          </cell>
          <cell r="M413" t="str">
            <v>*</v>
          </cell>
          <cell r="N413" t="str">
            <v>*</v>
          </cell>
          <cell r="O413" t="str">
            <v>*</v>
          </cell>
          <cell r="P413" t="str">
            <v>*</v>
          </cell>
          <cell r="Q413" t="str">
            <v>*</v>
          </cell>
          <cell r="R413" t="str">
            <v>*</v>
          </cell>
          <cell r="S413" t="str">
            <v>*</v>
          </cell>
          <cell r="T413" t="str">
            <v>*</v>
          </cell>
          <cell r="U413" t="str">
            <v>*</v>
          </cell>
          <cell r="V413" t="str">
            <v>*</v>
          </cell>
          <cell r="W413" t="str">
            <v>*</v>
          </cell>
          <cell r="X413" t="str">
            <v>*</v>
          </cell>
          <cell r="Y413" t="str">
            <v>*</v>
          </cell>
          <cell r="Z413" t="str">
            <v>*</v>
          </cell>
          <cell r="AA413" t="str">
            <v>*</v>
          </cell>
          <cell r="AB413" t="str">
            <v>*</v>
          </cell>
          <cell r="AC413" t="str">
            <v>*</v>
          </cell>
          <cell r="AD413" t="str">
            <v>*</v>
          </cell>
          <cell r="AE413" t="str">
            <v>*</v>
          </cell>
          <cell r="AF413" t="str">
            <v>*</v>
          </cell>
          <cell r="AG413" t="str">
            <v>*</v>
          </cell>
          <cell r="AH413" t="str">
            <v>*</v>
          </cell>
          <cell r="AI413" t="str">
            <v>*</v>
          </cell>
          <cell r="AJ413" t="str">
            <v>*</v>
          </cell>
          <cell r="AK413" t="str">
            <v>*</v>
          </cell>
          <cell r="AL413" t="str">
            <v>*</v>
          </cell>
          <cell r="AM413" t="str">
            <v>*</v>
          </cell>
          <cell r="AN413" t="str">
            <v>*</v>
          </cell>
          <cell r="AQ413" t="str">
            <v>*</v>
          </cell>
          <cell r="AR413" t="str">
            <v>*</v>
          </cell>
          <cell r="AS413" t="str">
            <v>*</v>
          </cell>
          <cell r="AT413" t="str">
            <v>*</v>
          </cell>
          <cell r="AW413" t="str">
            <v>*</v>
          </cell>
          <cell r="AX413" t="str">
            <v>*</v>
          </cell>
          <cell r="AY413" t="str">
            <v>*</v>
          </cell>
          <cell r="AZ413" t="str">
            <v>*</v>
          </cell>
        </row>
        <row r="414">
          <cell r="B414" t="str">
            <v>*</v>
          </cell>
          <cell r="C414" t="str">
            <v>*</v>
          </cell>
          <cell r="D414" t="str">
            <v>*</v>
          </cell>
          <cell r="E414" t="str">
            <v>*</v>
          </cell>
          <cell r="F414" t="str">
            <v>*</v>
          </cell>
          <cell r="G414" t="str">
            <v>*</v>
          </cell>
          <cell r="H414" t="str">
            <v>*</v>
          </cell>
          <cell r="I414" t="str">
            <v>*</v>
          </cell>
          <cell r="J414" t="str">
            <v>*</v>
          </cell>
          <cell r="K414" t="str">
            <v>*</v>
          </cell>
          <cell r="L414" t="str">
            <v>*</v>
          </cell>
          <cell r="M414" t="str">
            <v>*</v>
          </cell>
          <cell r="N414" t="str">
            <v>*</v>
          </cell>
          <cell r="O414" t="str">
            <v>*</v>
          </cell>
          <cell r="P414" t="str">
            <v>*</v>
          </cell>
          <cell r="Q414" t="str">
            <v>*</v>
          </cell>
          <cell r="R414" t="str">
            <v>*</v>
          </cell>
          <cell r="S414" t="str">
            <v>*</v>
          </cell>
          <cell r="T414" t="str">
            <v>*</v>
          </cell>
          <cell r="U414" t="str">
            <v>*</v>
          </cell>
          <cell r="V414" t="str">
            <v>*</v>
          </cell>
          <cell r="W414" t="str">
            <v>*</v>
          </cell>
          <cell r="X414" t="str">
            <v>*</v>
          </cell>
          <cell r="Y414" t="str">
            <v>*</v>
          </cell>
          <cell r="Z414" t="str">
            <v>*</v>
          </cell>
          <cell r="AA414" t="str">
            <v>*</v>
          </cell>
          <cell r="AB414" t="str">
            <v>*</v>
          </cell>
          <cell r="AC414" t="str">
            <v>*</v>
          </cell>
          <cell r="AD414" t="str">
            <v>*</v>
          </cell>
          <cell r="AE414" t="str">
            <v>*</v>
          </cell>
          <cell r="AF414" t="str">
            <v>*</v>
          </cell>
          <cell r="AG414" t="str">
            <v>*</v>
          </cell>
          <cell r="AH414" t="str">
            <v>*</v>
          </cell>
          <cell r="AI414" t="str">
            <v>*</v>
          </cell>
          <cell r="AJ414" t="str">
            <v>*</v>
          </cell>
          <cell r="AK414" t="str">
            <v>*</v>
          </cell>
          <cell r="AL414" t="str">
            <v>*</v>
          </cell>
          <cell r="AM414" t="str">
            <v>*</v>
          </cell>
          <cell r="AN414" t="str">
            <v>*</v>
          </cell>
          <cell r="AQ414" t="str">
            <v>*</v>
          </cell>
          <cell r="AR414" t="str">
            <v>*</v>
          </cell>
          <cell r="AS414" t="str">
            <v>*</v>
          </cell>
          <cell r="AT414" t="str">
            <v>*</v>
          </cell>
          <cell r="AW414" t="str">
            <v>*</v>
          </cell>
          <cell r="AX414" t="str">
            <v>*</v>
          </cell>
          <cell r="AY414" t="str">
            <v>*</v>
          </cell>
          <cell r="AZ414" t="str">
            <v>*</v>
          </cell>
        </row>
        <row r="415">
          <cell r="B415" t="str">
            <v>*</v>
          </cell>
          <cell r="C415" t="str">
            <v>*</v>
          </cell>
          <cell r="D415" t="str">
            <v>*</v>
          </cell>
          <cell r="E415" t="str">
            <v>*</v>
          </cell>
          <cell r="F415" t="str">
            <v>*</v>
          </cell>
          <cell r="G415" t="str">
            <v>*</v>
          </cell>
          <cell r="H415" t="str">
            <v>*</v>
          </cell>
          <cell r="I415" t="str">
            <v>*</v>
          </cell>
          <cell r="J415" t="str">
            <v>*</v>
          </cell>
          <cell r="K415" t="str">
            <v>*</v>
          </cell>
          <cell r="L415" t="str">
            <v>*</v>
          </cell>
          <cell r="M415" t="str">
            <v>*</v>
          </cell>
          <cell r="N415" t="str">
            <v>*</v>
          </cell>
          <cell r="O415" t="str">
            <v>*</v>
          </cell>
          <cell r="P415" t="str">
            <v>*</v>
          </cell>
          <cell r="Q415" t="str">
            <v>*</v>
          </cell>
          <cell r="R415" t="str">
            <v>*</v>
          </cell>
          <cell r="S415" t="str">
            <v>*</v>
          </cell>
          <cell r="T415" t="str">
            <v>*</v>
          </cell>
          <cell r="U415" t="str">
            <v>*</v>
          </cell>
          <cell r="V415" t="str">
            <v>*</v>
          </cell>
          <cell r="W415" t="str">
            <v>*</v>
          </cell>
          <cell r="X415" t="str">
            <v>*</v>
          </cell>
          <cell r="Y415" t="str">
            <v>*</v>
          </cell>
          <cell r="Z415" t="str">
            <v>*</v>
          </cell>
          <cell r="AA415" t="str">
            <v>*</v>
          </cell>
          <cell r="AB415" t="str">
            <v>*</v>
          </cell>
          <cell r="AC415" t="str">
            <v>*</v>
          </cell>
          <cell r="AD415" t="str">
            <v>*</v>
          </cell>
          <cell r="AE415" t="str">
            <v>*</v>
          </cell>
          <cell r="AF415" t="str">
            <v>*</v>
          </cell>
          <cell r="AG415" t="str">
            <v>*</v>
          </cell>
          <cell r="AH415" t="str">
            <v>*</v>
          </cell>
          <cell r="AI415" t="str">
            <v>*</v>
          </cell>
          <cell r="AJ415" t="str">
            <v>*</v>
          </cell>
          <cell r="AK415" t="str">
            <v>*</v>
          </cell>
          <cell r="AL415" t="str">
            <v>*</v>
          </cell>
          <cell r="AM415" t="str">
            <v>*</v>
          </cell>
          <cell r="AN415" t="str">
            <v>*</v>
          </cell>
          <cell r="AQ415" t="str">
            <v>*</v>
          </cell>
          <cell r="AR415" t="str">
            <v>*</v>
          </cell>
          <cell r="AS415" t="str">
            <v>*</v>
          </cell>
          <cell r="AT415" t="str">
            <v>*</v>
          </cell>
          <cell r="AW415" t="str">
            <v>*</v>
          </cell>
          <cell r="AX415" t="str">
            <v>*</v>
          </cell>
          <cell r="AY415" t="str">
            <v>*</v>
          </cell>
          <cell r="AZ415" t="str">
            <v>*</v>
          </cell>
        </row>
        <row r="416">
          <cell r="B416" t="str">
            <v>*</v>
          </cell>
          <cell r="C416" t="str">
            <v>*</v>
          </cell>
          <cell r="D416" t="str">
            <v>*</v>
          </cell>
          <cell r="E416" t="str">
            <v>*</v>
          </cell>
          <cell r="F416" t="str">
            <v>*</v>
          </cell>
          <cell r="G416" t="str">
            <v>*</v>
          </cell>
          <cell r="H416" t="str">
            <v>*</v>
          </cell>
          <cell r="I416" t="str">
            <v>*</v>
          </cell>
          <cell r="J416" t="str">
            <v>*</v>
          </cell>
          <cell r="K416" t="str">
            <v>*</v>
          </cell>
          <cell r="L416" t="str">
            <v>*</v>
          </cell>
          <cell r="M416" t="str">
            <v>*</v>
          </cell>
          <cell r="N416" t="str">
            <v>*</v>
          </cell>
          <cell r="O416" t="str">
            <v>*</v>
          </cell>
          <cell r="P416" t="str">
            <v>*</v>
          </cell>
          <cell r="Q416" t="str">
            <v>*</v>
          </cell>
          <cell r="R416" t="str">
            <v>*</v>
          </cell>
          <cell r="S416" t="str">
            <v>*</v>
          </cell>
          <cell r="T416" t="str">
            <v>*</v>
          </cell>
          <cell r="U416" t="str">
            <v>*</v>
          </cell>
          <cell r="V416" t="str">
            <v>*</v>
          </cell>
          <cell r="W416" t="str">
            <v>*</v>
          </cell>
          <cell r="X416" t="str">
            <v>*</v>
          </cell>
          <cell r="Y416" t="str">
            <v>*</v>
          </cell>
          <cell r="Z416" t="str">
            <v>*</v>
          </cell>
          <cell r="AA416" t="str">
            <v>*</v>
          </cell>
          <cell r="AB416" t="str">
            <v>*</v>
          </cell>
          <cell r="AC416" t="str">
            <v>*</v>
          </cell>
          <cell r="AD416" t="str">
            <v>*</v>
          </cell>
          <cell r="AE416" t="str">
            <v>*</v>
          </cell>
          <cell r="AF416" t="str">
            <v>*</v>
          </cell>
          <cell r="AG416" t="str">
            <v>*</v>
          </cell>
          <cell r="AH416" t="str">
            <v>*</v>
          </cell>
          <cell r="AI416" t="str">
            <v>*</v>
          </cell>
          <cell r="AJ416" t="str">
            <v>*</v>
          </cell>
          <cell r="AK416" t="str">
            <v>*</v>
          </cell>
          <cell r="AL416" t="str">
            <v>*</v>
          </cell>
          <cell r="AM416" t="str">
            <v>*</v>
          </cell>
          <cell r="AN416" t="str">
            <v>*</v>
          </cell>
          <cell r="AQ416" t="str">
            <v>*</v>
          </cell>
          <cell r="AR416" t="str">
            <v>*</v>
          </cell>
          <cell r="AS416" t="str">
            <v>*</v>
          </cell>
          <cell r="AT416" t="str">
            <v>*</v>
          </cell>
          <cell r="AW416" t="str">
            <v>*</v>
          </cell>
          <cell r="AX416" t="str">
            <v>*</v>
          </cell>
          <cell r="AY416" t="str">
            <v>*</v>
          </cell>
          <cell r="AZ416" t="str">
            <v>*</v>
          </cell>
        </row>
        <row r="417">
          <cell r="B417" t="str">
            <v>*</v>
          </cell>
          <cell r="C417" t="str">
            <v>*</v>
          </cell>
          <cell r="D417" t="str">
            <v>*</v>
          </cell>
          <cell r="E417" t="str">
            <v>*</v>
          </cell>
          <cell r="F417" t="str">
            <v>*</v>
          </cell>
          <cell r="G417" t="str">
            <v>*</v>
          </cell>
          <cell r="H417" t="str">
            <v>*</v>
          </cell>
          <cell r="I417" t="str">
            <v>*</v>
          </cell>
          <cell r="J417" t="str">
            <v>*</v>
          </cell>
          <cell r="K417" t="str">
            <v>*</v>
          </cell>
          <cell r="L417" t="str">
            <v>*</v>
          </cell>
          <cell r="M417" t="str">
            <v>*</v>
          </cell>
          <cell r="N417" t="str">
            <v>*</v>
          </cell>
          <cell r="O417" t="str">
            <v>*</v>
          </cell>
          <cell r="P417" t="str">
            <v>*</v>
          </cell>
          <cell r="Q417" t="str">
            <v>*</v>
          </cell>
          <cell r="R417" t="str">
            <v>*</v>
          </cell>
          <cell r="S417" t="str">
            <v>*</v>
          </cell>
          <cell r="T417" t="str">
            <v>*</v>
          </cell>
          <cell r="U417" t="str">
            <v>*</v>
          </cell>
          <cell r="V417" t="str">
            <v>*</v>
          </cell>
          <cell r="W417" t="str">
            <v>*</v>
          </cell>
          <cell r="X417" t="str">
            <v>*</v>
          </cell>
          <cell r="Y417" t="str">
            <v>*</v>
          </cell>
          <cell r="Z417" t="str">
            <v>*</v>
          </cell>
          <cell r="AA417" t="str">
            <v>*</v>
          </cell>
          <cell r="AB417" t="str">
            <v>*</v>
          </cell>
          <cell r="AC417" t="str">
            <v>*</v>
          </cell>
          <cell r="AD417" t="str">
            <v>*</v>
          </cell>
          <cell r="AE417" t="str">
            <v>*</v>
          </cell>
          <cell r="AF417" t="str">
            <v>*</v>
          </cell>
          <cell r="AG417" t="str">
            <v>*</v>
          </cell>
          <cell r="AH417" t="str">
            <v>*</v>
          </cell>
          <cell r="AI417" t="str">
            <v>*</v>
          </cell>
          <cell r="AJ417" t="str">
            <v>*</v>
          </cell>
          <cell r="AK417" t="str">
            <v>*</v>
          </cell>
          <cell r="AL417" t="str">
            <v>*</v>
          </cell>
          <cell r="AM417" t="str">
            <v>*</v>
          </cell>
          <cell r="AN417" t="str">
            <v>*</v>
          </cell>
          <cell r="AQ417" t="str">
            <v>*</v>
          </cell>
          <cell r="AR417" t="str">
            <v>*</v>
          </cell>
          <cell r="AS417" t="str">
            <v>*</v>
          </cell>
          <cell r="AT417" t="str">
            <v>*</v>
          </cell>
          <cell r="AW417" t="str">
            <v>*</v>
          </cell>
          <cell r="AX417" t="str">
            <v>*</v>
          </cell>
          <cell r="AY417" t="str">
            <v>*</v>
          </cell>
          <cell r="AZ417" t="str">
            <v>*</v>
          </cell>
        </row>
        <row r="418">
          <cell r="B418" t="str">
            <v>*</v>
          </cell>
          <cell r="C418" t="str">
            <v>*</v>
          </cell>
          <cell r="D418" t="str">
            <v>*</v>
          </cell>
          <cell r="E418" t="str">
            <v>*</v>
          </cell>
          <cell r="F418" t="str">
            <v>*</v>
          </cell>
          <cell r="G418" t="str">
            <v>*</v>
          </cell>
          <cell r="H418" t="str">
            <v>*</v>
          </cell>
          <cell r="I418" t="str">
            <v>*</v>
          </cell>
          <cell r="J418" t="str">
            <v>*</v>
          </cell>
          <cell r="K418" t="str">
            <v>*</v>
          </cell>
          <cell r="L418" t="str">
            <v>*</v>
          </cell>
          <cell r="M418" t="str">
            <v>*</v>
          </cell>
          <cell r="N418" t="str">
            <v>*</v>
          </cell>
          <cell r="O418" t="str">
            <v>*</v>
          </cell>
          <cell r="P418" t="str">
            <v>*</v>
          </cell>
          <cell r="Q418" t="str">
            <v>*</v>
          </cell>
          <cell r="R418" t="str">
            <v>*</v>
          </cell>
          <cell r="S418" t="str">
            <v>*</v>
          </cell>
          <cell r="T418" t="str">
            <v>*</v>
          </cell>
          <cell r="U418" t="str">
            <v>*</v>
          </cell>
          <cell r="V418" t="str">
            <v>*</v>
          </cell>
          <cell r="W418" t="str">
            <v>*</v>
          </cell>
          <cell r="X418" t="str">
            <v>*</v>
          </cell>
          <cell r="Y418" t="str">
            <v>*</v>
          </cell>
          <cell r="Z418" t="str">
            <v>*</v>
          </cell>
          <cell r="AA418" t="str">
            <v>*</v>
          </cell>
          <cell r="AB418" t="str">
            <v>*</v>
          </cell>
          <cell r="AC418" t="str">
            <v>*</v>
          </cell>
          <cell r="AD418" t="str">
            <v>*</v>
          </cell>
          <cell r="AE418" t="str">
            <v>*</v>
          </cell>
          <cell r="AF418" t="str">
            <v>*</v>
          </cell>
          <cell r="AG418" t="str">
            <v>*</v>
          </cell>
          <cell r="AH418" t="str">
            <v>*</v>
          </cell>
          <cell r="AI418" t="str">
            <v>*</v>
          </cell>
          <cell r="AJ418" t="str">
            <v>*</v>
          </cell>
          <cell r="AK418" t="str">
            <v>*</v>
          </cell>
          <cell r="AL418" t="str">
            <v>*</v>
          </cell>
          <cell r="AM418" t="str">
            <v>*</v>
          </cell>
          <cell r="AN418" t="str">
            <v>*</v>
          </cell>
          <cell r="AQ418" t="str">
            <v>*</v>
          </cell>
          <cell r="AR418" t="str">
            <v>*</v>
          </cell>
          <cell r="AS418" t="str">
            <v>*</v>
          </cell>
          <cell r="AT418" t="str">
            <v>*</v>
          </cell>
          <cell r="AW418" t="str">
            <v>*</v>
          </cell>
          <cell r="AX418" t="str">
            <v>*</v>
          </cell>
          <cell r="AY418" t="str">
            <v>*</v>
          </cell>
          <cell r="AZ418" t="str">
            <v>*</v>
          </cell>
        </row>
        <row r="419">
          <cell r="B419" t="str">
            <v>*</v>
          </cell>
          <cell r="C419" t="str">
            <v>*</v>
          </cell>
          <cell r="D419" t="str">
            <v>*</v>
          </cell>
          <cell r="E419" t="str">
            <v>*</v>
          </cell>
          <cell r="F419" t="str">
            <v>*</v>
          </cell>
          <cell r="G419" t="str">
            <v>*</v>
          </cell>
          <cell r="H419" t="str">
            <v>*</v>
          </cell>
          <cell r="I419" t="str">
            <v>*</v>
          </cell>
          <cell r="J419" t="str">
            <v>*</v>
          </cell>
          <cell r="K419" t="str">
            <v>*</v>
          </cell>
          <cell r="L419" t="str">
            <v>*</v>
          </cell>
          <cell r="M419" t="str">
            <v>*</v>
          </cell>
          <cell r="N419" t="str">
            <v>*</v>
          </cell>
          <cell r="O419" t="str">
            <v>*</v>
          </cell>
          <cell r="P419" t="str">
            <v>*</v>
          </cell>
          <cell r="Q419" t="str">
            <v>*</v>
          </cell>
          <cell r="R419" t="str">
            <v>*</v>
          </cell>
          <cell r="S419" t="str">
            <v>*</v>
          </cell>
          <cell r="T419" t="str">
            <v>*</v>
          </cell>
          <cell r="U419" t="str">
            <v>*</v>
          </cell>
          <cell r="V419" t="str">
            <v>*</v>
          </cell>
          <cell r="W419" t="str">
            <v>*</v>
          </cell>
          <cell r="X419" t="str">
            <v>*</v>
          </cell>
          <cell r="Y419" t="str">
            <v>*</v>
          </cell>
          <cell r="Z419" t="str">
            <v>*</v>
          </cell>
          <cell r="AA419" t="str">
            <v>*</v>
          </cell>
          <cell r="AB419" t="str">
            <v>*</v>
          </cell>
          <cell r="AC419" t="str">
            <v>*</v>
          </cell>
          <cell r="AD419" t="str">
            <v>*</v>
          </cell>
          <cell r="AE419" t="str">
            <v>*</v>
          </cell>
          <cell r="AF419" t="str">
            <v>*</v>
          </cell>
          <cell r="AG419" t="str">
            <v>*</v>
          </cell>
          <cell r="AH419" t="str">
            <v>*</v>
          </cell>
          <cell r="AI419" t="str">
            <v>*</v>
          </cell>
          <cell r="AJ419" t="str">
            <v>*</v>
          </cell>
          <cell r="AK419" t="str">
            <v>*</v>
          </cell>
          <cell r="AL419" t="str">
            <v>*</v>
          </cell>
          <cell r="AM419" t="str">
            <v>*</v>
          </cell>
          <cell r="AN419" t="str">
            <v>*</v>
          </cell>
          <cell r="AQ419" t="str">
            <v>*</v>
          </cell>
          <cell r="AR419" t="str">
            <v>*</v>
          </cell>
          <cell r="AS419" t="str">
            <v>*</v>
          </cell>
          <cell r="AT419" t="str">
            <v>*</v>
          </cell>
          <cell r="AW419" t="str">
            <v>*</v>
          </cell>
          <cell r="AX419" t="str">
            <v>*</v>
          </cell>
          <cell r="AY419" t="str">
            <v>*</v>
          </cell>
          <cell r="AZ419" t="str">
            <v>*</v>
          </cell>
        </row>
        <row r="420">
          <cell r="B420" t="str">
            <v>*</v>
          </cell>
          <cell r="C420" t="str">
            <v>*</v>
          </cell>
          <cell r="D420" t="str">
            <v>*</v>
          </cell>
          <cell r="E420" t="str">
            <v>*</v>
          </cell>
          <cell r="F420" t="str">
            <v>*</v>
          </cell>
          <cell r="G420" t="str">
            <v>*</v>
          </cell>
          <cell r="H420" t="str">
            <v>*</v>
          </cell>
          <cell r="I420" t="str">
            <v>*</v>
          </cell>
          <cell r="J420" t="str">
            <v>*</v>
          </cell>
          <cell r="K420" t="str">
            <v>*</v>
          </cell>
          <cell r="L420" t="str">
            <v>*</v>
          </cell>
          <cell r="M420" t="str">
            <v>*</v>
          </cell>
          <cell r="N420" t="str">
            <v>*</v>
          </cell>
          <cell r="O420" t="str">
            <v>*</v>
          </cell>
          <cell r="P420" t="str">
            <v>*</v>
          </cell>
          <cell r="Q420" t="str">
            <v>*</v>
          </cell>
          <cell r="R420" t="str">
            <v>*</v>
          </cell>
          <cell r="S420" t="str">
            <v>*</v>
          </cell>
          <cell r="T420" t="str">
            <v>*</v>
          </cell>
          <cell r="U420" t="str">
            <v>*</v>
          </cell>
          <cell r="V420" t="str">
            <v>*</v>
          </cell>
          <cell r="W420" t="str">
            <v>*</v>
          </cell>
          <cell r="X420" t="str">
            <v>*</v>
          </cell>
          <cell r="Y420" t="str">
            <v>*</v>
          </cell>
          <cell r="Z420" t="str">
            <v>*</v>
          </cell>
          <cell r="AA420" t="str">
            <v>*</v>
          </cell>
          <cell r="AB420" t="str">
            <v>*</v>
          </cell>
          <cell r="AC420" t="str">
            <v>*</v>
          </cell>
          <cell r="AD420" t="str">
            <v>*</v>
          </cell>
          <cell r="AE420" t="str">
            <v>*</v>
          </cell>
          <cell r="AF420" t="str">
            <v>*</v>
          </cell>
          <cell r="AG420" t="str">
            <v>*</v>
          </cell>
          <cell r="AH420" t="str">
            <v>*</v>
          </cell>
          <cell r="AI420" t="str">
            <v>*</v>
          </cell>
          <cell r="AJ420" t="str">
            <v>*</v>
          </cell>
          <cell r="AK420" t="str">
            <v>*</v>
          </cell>
          <cell r="AL420" t="str">
            <v>*</v>
          </cell>
          <cell r="AM420" t="str">
            <v>*</v>
          </cell>
          <cell r="AN420" t="str">
            <v>*</v>
          </cell>
          <cell r="AQ420" t="str">
            <v>*</v>
          </cell>
          <cell r="AR420" t="str">
            <v>*</v>
          </cell>
          <cell r="AS420" t="str">
            <v>*</v>
          </cell>
          <cell r="AT420" t="str">
            <v>*</v>
          </cell>
          <cell r="AW420" t="str">
            <v>*</v>
          </cell>
          <cell r="AX420" t="str">
            <v>*</v>
          </cell>
          <cell r="AY420" t="str">
            <v>*</v>
          </cell>
          <cell r="AZ420" t="str">
            <v>*</v>
          </cell>
        </row>
        <row r="421">
          <cell r="B421" t="str">
            <v>*</v>
          </cell>
          <cell r="C421" t="str">
            <v>*</v>
          </cell>
          <cell r="D421" t="str">
            <v>*</v>
          </cell>
          <cell r="E421" t="str">
            <v>*</v>
          </cell>
          <cell r="F421" t="str">
            <v>*</v>
          </cell>
          <cell r="G421" t="str">
            <v>*</v>
          </cell>
          <cell r="H421" t="str">
            <v>*</v>
          </cell>
          <cell r="I421" t="str">
            <v>*</v>
          </cell>
          <cell r="J421" t="str">
            <v>*</v>
          </cell>
          <cell r="K421" t="str">
            <v>*</v>
          </cell>
          <cell r="L421" t="str">
            <v>*</v>
          </cell>
          <cell r="M421" t="str">
            <v>*</v>
          </cell>
          <cell r="N421" t="str">
            <v>*</v>
          </cell>
          <cell r="O421" t="str">
            <v>*</v>
          </cell>
          <cell r="P421" t="str">
            <v>*</v>
          </cell>
          <cell r="Q421" t="str">
            <v>*</v>
          </cell>
          <cell r="R421" t="str">
            <v>*</v>
          </cell>
          <cell r="S421" t="str">
            <v>*</v>
          </cell>
          <cell r="T421" t="str">
            <v>*</v>
          </cell>
          <cell r="U421" t="str">
            <v>*</v>
          </cell>
          <cell r="V421" t="str">
            <v>*</v>
          </cell>
          <cell r="W421" t="str">
            <v>*</v>
          </cell>
          <cell r="X421" t="str">
            <v>*</v>
          </cell>
          <cell r="Y421" t="str">
            <v>*</v>
          </cell>
          <cell r="Z421" t="str">
            <v>*</v>
          </cell>
          <cell r="AA421" t="str">
            <v>*</v>
          </cell>
          <cell r="AB421" t="str">
            <v>*</v>
          </cell>
          <cell r="AC421" t="str">
            <v>*</v>
          </cell>
          <cell r="AD421" t="str">
            <v>*</v>
          </cell>
          <cell r="AE421" t="str">
            <v>*</v>
          </cell>
          <cell r="AF421" t="str">
            <v>*</v>
          </cell>
          <cell r="AG421" t="str">
            <v>*</v>
          </cell>
          <cell r="AH421" t="str">
            <v>*</v>
          </cell>
          <cell r="AI421" t="str">
            <v>*</v>
          </cell>
          <cell r="AJ421" t="str">
            <v>*</v>
          </cell>
          <cell r="AK421" t="str">
            <v>*</v>
          </cell>
          <cell r="AL421" t="str">
            <v>*</v>
          </cell>
          <cell r="AM421" t="str">
            <v>*</v>
          </cell>
          <cell r="AN421" t="str">
            <v>*</v>
          </cell>
          <cell r="AQ421" t="str">
            <v>*</v>
          </cell>
          <cell r="AR421" t="str">
            <v>*</v>
          </cell>
          <cell r="AS421" t="str">
            <v>*</v>
          </cell>
          <cell r="AT421" t="str">
            <v>*</v>
          </cell>
          <cell r="AW421" t="str">
            <v>*</v>
          </cell>
          <cell r="AX421" t="str">
            <v>*</v>
          </cell>
          <cell r="AY421" t="str">
            <v>*</v>
          </cell>
          <cell r="AZ421" t="str">
            <v>*</v>
          </cell>
        </row>
        <row r="422">
          <cell r="B422" t="str">
            <v>*</v>
          </cell>
          <cell r="C422" t="str">
            <v>*</v>
          </cell>
          <cell r="D422" t="str">
            <v>*</v>
          </cell>
          <cell r="E422" t="str">
            <v>*</v>
          </cell>
          <cell r="F422" t="str">
            <v>*</v>
          </cell>
          <cell r="G422" t="str">
            <v>*</v>
          </cell>
          <cell r="H422" t="str">
            <v>*</v>
          </cell>
          <cell r="I422" t="str">
            <v>*</v>
          </cell>
          <cell r="J422" t="str">
            <v>*</v>
          </cell>
          <cell r="K422" t="str">
            <v>*</v>
          </cell>
          <cell r="L422" t="str">
            <v>*</v>
          </cell>
          <cell r="M422" t="str">
            <v>*</v>
          </cell>
          <cell r="N422" t="str">
            <v>*</v>
          </cell>
          <cell r="O422" t="str">
            <v>*</v>
          </cell>
          <cell r="P422" t="str">
            <v>*</v>
          </cell>
          <cell r="Q422" t="str">
            <v>*</v>
          </cell>
          <cell r="R422" t="str">
            <v>*</v>
          </cell>
          <cell r="S422" t="str">
            <v>*</v>
          </cell>
          <cell r="T422" t="str">
            <v>*</v>
          </cell>
          <cell r="U422" t="str">
            <v>*</v>
          </cell>
          <cell r="V422" t="str">
            <v>*</v>
          </cell>
          <cell r="W422" t="str">
            <v>*</v>
          </cell>
          <cell r="X422" t="str">
            <v>*</v>
          </cell>
          <cell r="Y422" t="str">
            <v>*</v>
          </cell>
          <cell r="Z422" t="str">
            <v>*</v>
          </cell>
          <cell r="AA422" t="str">
            <v>*</v>
          </cell>
          <cell r="AB422" t="str">
            <v>*</v>
          </cell>
          <cell r="AC422" t="str">
            <v>*</v>
          </cell>
          <cell r="AD422" t="str">
            <v>*</v>
          </cell>
          <cell r="AE422" t="str">
            <v>*</v>
          </cell>
          <cell r="AF422" t="str">
            <v>*</v>
          </cell>
          <cell r="AG422" t="str">
            <v>*</v>
          </cell>
          <cell r="AH422" t="str">
            <v>*</v>
          </cell>
          <cell r="AI422" t="str">
            <v>*</v>
          </cell>
          <cell r="AJ422" t="str">
            <v>*</v>
          </cell>
          <cell r="AK422" t="str">
            <v>*</v>
          </cell>
          <cell r="AL422" t="str">
            <v>*</v>
          </cell>
          <cell r="AM422" t="str">
            <v>*</v>
          </cell>
          <cell r="AN422" t="str">
            <v>*</v>
          </cell>
          <cell r="AQ422" t="str">
            <v>*</v>
          </cell>
          <cell r="AR422" t="str">
            <v>*</v>
          </cell>
          <cell r="AS422" t="str">
            <v>*</v>
          </cell>
          <cell r="AT422" t="str">
            <v>*</v>
          </cell>
          <cell r="AW422" t="str">
            <v>*</v>
          </cell>
          <cell r="AX422" t="str">
            <v>*</v>
          </cell>
          <cell r="AY422" t="str">
            <v>*</v>
          </cell>
          <cell r="AZ422" t="str">
            <v>*</v>
          </cell>
        </row>
        <row r="423">
          <cell r="B423" t="str">
            <v>*</v>
          </cell>
          <cell r="C423" t="str">
            <v>*</v>
          </cell>
          <cell r="D423" t="str">
            <v>*</v>
          </cell>
          <cell r="E423" t="str">
            <v>*</v>
          </cell>
          <cell r="F423" t="str">
            <v>*</v>
          </cell>
          <cell r="G423" t="str">
            <v>*</v>
          </cell>
          <cell r="H423" t="str">
            <v>*</v>
          </cell>
          <cell r="I423" t="str">
            <v>*</v>
          </cell>
          <cell r="J423" t="str">
            <v>*</v>
          </cell>
          <cell r="K423" t="str">
            <v>*</v>
          </cell>
          <cell r="L423" t="str">
            <v>*</v>
          </cell>
          <cell r="M423" t="str">
            <v>*</v>
          </cell>
          <cell r="N423" t="str">
            <v>*</v>
          </cell>
          <cell r="O423" t="str">
            <v>*</v>
          </cell>
          <cell r="P423" t="str">
            <v>*</v>
          </cell>
          <cell r="Q423" t="str">
            <v>*</v>
          </cell>
          <cell r="R423" t="str">
            <v>*</v>
          </cell>
          <cell r="S423" t="str">
            <v>*</v>
          </cell>
          <cell r="T423" t="str">
            <v>*</v>
          </cell>
          <cell r="U423" t="str">
            <v>*</v>
          </cell>
          <cell r="V423" t="str">
            <v>*</v>
          </cell>
          <cell r="W423" t="str">
            <v>*</v>
          </cell>
          <cell r="X423" t="str">
            <v>*</v>
          </cell>
          <cell r="Y423" t="str">
            <v>*</v>
          </cell>
          <cell r="Z423" t="str">
            <v>*</v>
          </cell>
          <cell r="AA423" t="str">
            <v>*</v>
          </cell>
          <cell r="AB423" t="str">
            <v>*</v>
          </cell>
          <cell r="AC423" t="str">
            <v>*</v>
          </cell>
          <cell r="AD423" t="str">
            <v>*</v>
          </cell>
          <cell r="AE423" t="str">
            <v>*</v>
          </cell>
          <cell r="AF423" t="str">
            <v>*</v>
          </cell>
          <cell r="AG423" t="str">
            <v>*</v>
          </cell>
          <cell r="AH423" t="str">
            <v>*</v>
          </cell>
          <cell r="AI423" t="str">
            <v>*</v>
          </cell>
          <cell r="AJ423" t="str">
            <v>*</v>
          </cell>
          <cell r="AK423" t="str">
            <v>*</v>
          </cell>
          <cell r="AL423" t="str">
            <v>*</v>
          </cell>
          <cell r="AM423" t="str">
            <v>*</v>
          </cell>
          <cell r="AN423" t="str">
            <v>*</v>
          </cell>
          <cell r="AQ423" t="str">
            <v>*</v>
          </cell>
          <cell r="AR423" t="str">
            <v>*</v>
          </cell>
          <cell r="AS423" t="str">
            <v>*</v>
          </cell>
          <cell r="AT423" t="str">
            <v>*</v>
          </cell>
          <cell r="AW423" t="str">
            <v>*</v>
          </cell>
          <cell r="AX423" t="str">
            <v>*</v>
          </cell>
          <cell r="AY423" t="str">
            <v>*</v>
          </cell>
          <cell r="AZ423" t="str">
            <v>*</v>
          </cell>
        </row>
        <row r="424">
          <cell r="B424" t="str">
            <v>*</v>
          </cell>
          <cell r="C424" t="str">
            <v>*</v>
          </cell>
          <cell r="D424" t="str">
            <v>*</v>
          </cell>
          <cell r="E424" t="str">
            <v>*</v>
          </cell>
          <cell r="F424" t="str">
            <v>*</v>
          </cell>
          <cell r="G424" t="str">
            <v>*</v>
          </cell>
          <cell r="H424" t="str">
            <v>*</v>
          </cell>
          <cell r="I424" t="str">
            <v>*</v>
          </cell>
          <cell r="J424" t="str">
            <v>*</v>
          </cell>
          <cell r="K424" t="str">
            <v>*</v>
          </cell>
          <cell r="L424" t="str">
            <v>*</v>
          </cell>
          <cell r="M424" t="str">
            <v>*</v>
          </cell>
          <cell r="N424" t="str">
            <v>*</v>
          </cell>
          <cell r="O424" t="str">
            <v>*</v>
          </cell>
          <cell r="P424" t="str">
            <v>*</v>
          </cell>
          <cell r="Q424" t="str">
            <v>*</v>
          </cell>
          <cell r="R424" t="str">
            <v>*</v>
          </cell>
          <cell r="S424" t="str">
            <v>*</v>
          </cell>
          <cell r="T424" t="str">
            <v>*</v>
          </cell>
          <cell r="U424" t="str">
            <v>*</v>
          </cell>
          <cell r="V424" t="str">
            <v>*</v>
          </cell>
          <cell r="W424" t="str">
            <v>*</v>
          </cell>
          <cell r="X424" t="str">
            <v>*</v>
          </cell>
          <cell r="Y424" t="str">
            <v>*</v>
          </cell>
          <cell r="Z424" t="str">
            <v>*</v>
          </cell>
          <cell r="AA424" t="str">
            <v>*</v>
          </cell>
          <cell r="AB424" t="str">
            <v>*</v>
          </cell>
          <cell r="AC424" t="str">
            <v>*</v>
          </cell>
          <cell r="AD424" t="str">
            <v>*</v>
          </cell>
          <cell r="AE424" t="str">
            <v>*</v>
          </cell>
          <cell r="AF424" t="str">
            <v>*</v>
          </cell>
          <cell r="AG424" t="str">
            <v>*</v>
          </cell>
          <cell r="AH424" t="str">
            <v>*</v>
          </cell>
          <cell r="AI424" t="str">
            <v>*</v>
          </cell>
          <cell r="AJ424" t="str">
            <v>*</v>
          </cell>
          <cell r="AK424" t="str">
            <v>*</v>
          </cell>
          <cell r="AL424" t="str">
            <v>*</v>
          </cell>
          <cell r="AM424" t="str">
            <v>*</v>
          </cell>
          <cell r="AN424" t="str">
            <v>*</v>
          </cell>
          <cell r="AQ424" t="str">
            <v>*</v>
          </cell>
          <cell r="AR424" t="str">
            <v>*</v>
          </cell>
          <cell r="AS424" t="str">
            <v>*</v>
          </cell>
          <cell r="AT424" t="str">
            <v>*</v>
          </cell>
          <cell r="AW424" t="str">
            <v>*</v>
          </cell>
          <cell r="AX424" t="str">
            <v>*</v>
          </cell>
          <cell r="AY424" t="str">
            <v>*</v>
          </cell>
          <cell r="AZ424" t="str">
            <v>*</v>
          </cell>
        </row>
        <row r="425">
          <cell r="B425" t="str">
            <v>*</v>
          </cell>
          <cell r="C425" t="str">
            <v>*</v>
          </cell>
          <cell r="D425" t="str">
            <v>*</v>
          </cell>
          <cell r="E425" t="str">
            <v>*</v>
          </cell>
          <cell r="F425" t="str">
            <v>*</v>
          </cell>
          <cell r="G425" t="str">
            <v>*</v>
          </cell>
          <cell r="H425" t="str">
            <v>*</v>
          </cell>
          <cell r="I425" t="str">
            <v>*</v>
          </cell>
          <cell r="J425" t="str">
            <v>*</v>
          </cell>
          <cell r="K425" t="str">
            <v>*</v>
          </cell>
          <cell r="L425" t="str">
            <v>*</v>
          </cell>
          <cell r="M425" t="str">
            <v>*</v>
          </cell>
          <cell r="N425" t="str">
            <v>*</v>
          </cell>
          <cell r="O425" t="str">
            <v>*</v>
          </cell>
          <cell r="P425" t="str">
            <v>*</v>
          </cell>
          <cell r="Q425" t="str">
            <v>*</v>
          </cell>
          <cell r="R425" t="str">
            <v>*</v>
          </cell>
          <cell r="S425" t="str">
            <v>*</v>
          </cell>
          <cell r="T425" t="str">
            <v>*</v>
          </cell>
          <cell r="U425" t="str">
            <v>*</v>
          </cell>
          <cell r="V425" t="str">
            <v>*</v>
          </cell>
          <cell r="W425" t="str">
            <v>*</v>
          </cell>
          <cell r="X425" t="str">
            <v>*</v>
          </cell>
          <cell r="Y425" t="str">
            <v>*</v>
          </cell>
          <cell r="Z425" t="str">
            <v>*</v>
          </cell>
          <cell r="AA425" t="str">
            <v>*</v>
          </cell>
          <cell r="AB425" t="str">
            <v>*</v>
          </cell>
          <cell r="AC425" t="str">
            <v>*</v>
          </cell>
          <cell r="AD425" t="str">
            <v>*</v>
          </cell>
          <cell r="AE425" t="str">
            <v>*</v>
          </cell>
          <cell r="AF425" t="str">
            <v>*</v>
          </cell>
          <cell r="AG425" t="str">
            <v>*</v>
          </cell>
          <cell r="AH425" t="str">
            <v>*</v>
          </cell>
          <cell r="AI425" t="str">
            <v>*</v>
          </cell>
          <cell r="AJ425" t="str">
            <v>*</v>
          </cell>
          <cell r="AK425" t="str">
            <v>*</v>
          </cell>
          <cell r="AL425" t="str">
            <v>*</v>
          </cell>
          <cell r="AM425" t="str">
            <v>*</v>
          </cell>
          <cell r="AN425" t="str">
            <v>*</v>
          </cell>
          <cell r="AQ425" t="str">
            <v>*</v>
          </cell>
          <cell r="AR425" t="str">
            <v>*</v>
          </cell>
          <cell r="AS425" t="str">
            <v>*</v>
          </cell>
          <cell r="AT425" t="str">
            <v>*</v>
          </cell>
          <cell r="AW425" t="str">
            <v>*</v>
          </cell>
          <cell r="AX425" t="str">
            <v>*</v>
          </cell>
          <cell r="AY425" t="str">
            <v>*</v>
          </cell>
          <cell r="AZ425" t="str">
            <v>*</v>
          </cell>
        </row>
        <row r="426">
          <cell r="B426" t="str">
            <v>*</v>
          </cell>
          <cell r="C426" t="str">
            <v>*</v>
          </cell>
          <cell r="D426" t="str">
            <v>*</v>
          </cell>
          <cell r="E426" t="str">
            <v>*</v>
          </cell>
          <cell r="F426" t="str">
            <v>*</v>
          </cell>
          <cell r="G426" t="str">
            <v>*</v>
          </cell>
          <cell r="H426" t="str">
            <v>*</v>
          </cell>
          <cell r="I426" t="str">
            <v>*</v>
          </cell>
          <cell r="J426" t="str">
            <v>*</v>
          </cell>
          <cell r="K426" t="str">
            <v>*</v>
          </cell>
          <cell r="L426" t="str">
            <v>*</v>
          </cell>
          <cell r="M426" t="str">
            <v>*</v>
          </cell>
          <cell r="N426" t="str">
            <v>*</v>
          </cell>
          <cell r="O426" t="str">
            <v>*</v>
          </cell>
          <cell r="P426" t="str">
            <v>*</v>
          </cell>
          <cell r="Q426" t="str">
            <v>*</v>
          </cell>
          <cell r="R426" t="str">
            <v>*</v>
          </cell>
          <cell r="S426" t="str">
            <v>*</v>
          </cell>
          <cell r="T426" t="str">
            <v>*</v>
          </cell>
          <cell r="U426" t="str">
            <v>*</v>
          </cell>
          <cell r="V426" t="str">
            <v>*</v>
          </cell>
          <cell r="W426" t="str">
            <v>*</v>
          </cell>
          <cell r="X426" t="str">
            <v>*</v>
          </cell>
          <cell r="Y426" t="str">
            <v>*</v>
          </cell>
          <cell r="Z426" t="str">
            <v>*</v>
          </cell>
          <cell r="AA426" t="str">
            <v>*</v>
          </cell>
          <cell r="AB426" t="str">
            <v>*</v>
          </cell>
          <cell r="AC426" t="str">
            <v>*</v>
          </cell>
          <cell r="AD426" t="str">
            <v>*</v>
          </cell>
          <cell r="AE426" t="str">
            <v>*</v>
          </cell>
          <cell r="AF426" t="str">
            <v>*</v>
          </cell>
          <cell r="AG426" t="str">
            <v>*</v>
          </cell>
          <cell r="AH426" t="str">
            <v>*</v>
          </cell>
          <cell r="AI426" t="str">
            <v>*</v>
          </cell>
          <cell r="AJ426" t="str">
            <v>*</v>
          </cell>
          <cell r="AK426" t="str">
            <v>*</v>
          </cell>
          <cell r="AL426" t="str">
            <v>*</v>
          </cell>
          <cell r="AM426" t="str">
            <v>*</v>
          </cell>
          <cell r="AN426" t="str">
            <v>*</v>
          </cell>
          <cell r="AQ426" t="str">
            <v>*</v>
          </cell>
          <cell r="AR426" t="str">
            <v>*</v>
          </cell>
          <cell r="AS426" t="str">
            <v>*</v>
          </cell>
          <cell r="AT426" t="str">
            <v>*</v>
          </cell>
          <cell r="AW426" t="str">
            <v>*</v>
          </cell>
          <cell r="AX426" t="str">
            <v>*</v>
          </cell>
          <cell r="AY426" t="str">
            <v>*</v>
          </cell>
          <cell r="AZ426" t="str">
            <v>*</v>
          </cell>
        </row>
        <row r="427">
          <cell r="B427" t="str">
            <v>*</v>
          </cell>
          <cell r="C427" t="str">
            <v>*</v>
          </cell>
          <cell r="D427" t="str">
            <v>*</v>
          </cell>
          <cell r="E427" t="str">
            <v>*</v>
          </cell>
          <cell r="F427" t="str">
            <v>*</v>
          </cell>
          <cell r="G427" t="str">
            <v>*</v>
          </cell>
          <cell r="H427" t="str">
            <v>*</v>
          </cell>
          <cell r="I427" t="str">
            <v>*</v>
          </cell>
          <cell r="J427" t="str">
            <v>*</v>
          </cell>
          <cell r="K427" t="str">
            <v>*</v>
          </cell>
          <cell r="L427" t="str">
            <v>*</v>
          </cell>
          <cell r="M427" t="str">
            <v>*</v>
          </cell>
          <cell r="N427" t="str">
            <v>*</v>
          </cell>
          <cell r="O427" t="str">
            <v>*</v>
          </cell>
          <cell r="P427" t="str">
            <v>*</v>
          </cell>
          <cell r="Q427" t="str">
            <v>*</v>
          </cell>
          <cell r="R427" t="str">
            <v>*</v>
          </cell>
          <cell r="S427" t="str">
            <v>*</v>
          </cell>
          <cell r="T427" t="str">
            <v>*</v>
          </cell>
          <cell r="U427" t="str">
            <v>*</v>
          </cell>
          <cell r="V427" t="str">
            <v>*</v>
          </cell>
          <cell r="W427" t="str">
            <v>*</v>
          </cell>
          <cell r="X427" t="str">
            <v>*</v>
          </cell>
          <cell r="Y427" t="str">
            <v>*</v>
          </cell>
          <cell r="Z427" t="str">
            <v>*</v>
          </cell>
          <cell r="AA427" t="str">
            <v>*</v>
          </cell>
          <cell r="AB427" t="str">
            <v>*</v>
          </cell>
          <cell r="AC427" t="str">
            <v>*</v>
          </cell>
          <cell r="AD427" t="str">
            <v>*</v>
          </cell>
          <cell r="AE427" t="str">
            <v>*</v>
          </cell>
          <cell r="AF427" t="str">
            <v>*</v>
          </cell>
          <cell r="AG427" t="str">
            <v>*</v>
          </cell>
          <cell r="AH427" t="str">
            <v>*</v>
          </cell>
          <cell r="AI427" t="str">
            <v>*</v>
          </cell>
          <cell r="AJ427" t="str">
            <v>*</v>
          </cell>
          <cell r="AK427" t="str">
            <v>*</v>
          </cell>
          <cell r="AL427" t="str">
            <v>*</v>
          </cell>
          <cell r="AM427" t="str">
            <v>*</v>
          </cell>
          <cell r="AN427" t="str">
            <v>*</v>
          </cell>
          <cell r="AQ427" t="str">
            <v>*</v>
          </cell>
          <cell r="AR427" t="str">
            <v>*</v>
          </cell>
          <cell r="AS427" t="str">
            <v>*</v>
          </cell>
          <cell r="AT427" t="str">
            <v>*</v>
          </cell>
          <cell r="AW427" t="str">
            <v>*</v>
          </cell>
          <cell r="AX427" t="str">
            <v>*</v>
          </cell>
          <cell r="AY427" t="str">
            <v>*</v>
          </cell>
          <cell r="AZ427" t="str">
            <v>*</v>
          </cell>
        </row>
        <row r="428">
          <cell r="B428" t="str">
            <v>*</v>
          </cell>
          <cell r="C428" t="str">
            <v>*</v>
          </cell>
          <cell r="D428" t="str">
            <v>*</v>
          </cell>
          <cell r="E428" t="str">
            <v>*</v>
          </cell>
          <cell r="F428" t="str">
            <v>*</v>
          </cell>
          <cell r="G428" t="str">
            <v>*</v>
          </cell>
          <cell r="H428" t="str">
            <v>*</v>
          </cell>
          <cell r="I428" t="str">
            <v>*</v>
          </cell>
          <cell r="J428" t="str">
            <v>*</v>
          </cell>
          <cell r="K428" t="str">
            <v>*</v>
          </cell>
          <cell r="L428" t="str">
            <v>*</v>
          </cell>
          <cell r="M428" t="str">
            <v>*</v>
          </cell>
          <cell r="N428" t="str">
            <v>*</v>
          </cell>
          <cell r="O428" t="str">
            <v>*</v>
          </cell>
          <cell r="P428" t="str">
            <v>*</v>
          </cell>
          <cell r="Q428" t="str">
            <v>*</v>
          </cell>
          <cell r="R428" t="str">
            <v>*</v>
          </cell>
          <cell r="S428" t="str">
            <v>*</v>
          </cell>
          <cell r="T428" t="str">
            <v>*</v>
          </cell>
          <cell r="U428" t="str">
            <v>*</v>
          </cell>
          <cell r="V428" t="str">
            <v>*</v>
          </cell>
          <cell r="W428" t="str">
            <v>*</v>
          </cell>
          <cell r="X428" t="str">
            <v>*</v>
          </cell>
          <cell r="Y428" t="str">
            <v>*</v>
          </cell>
          <cell r="Z428" t="str">
            <v>*</v>
          </cell>
          <cell r="AA428" t="str">
            <v>*</v>
          </cell>
          <cell r="AB428" t="str">
            <v>*</v>
          </cell>
          <cell r="AC428" t="str">
            <v>*</v>
          </cell>
          <cell r="AD428" t="str">
            <v>*</v>
          </cell>
          <cell r="AE428" t="str">
            <v>*</v>
          </cell>
          <cell r="AF428" t="str">
            <v>*</v>
          </cell>
          <cell r="AG428" t="str">
            <v>*</v>
          </cell>
          <cell r="AH428" t="str">
            <v>*</v>
          </cell>
          <cell r="AI428" t="str">
            <v>*</v>
          </cell>
          <cell r="AJ428" t="str">
            <v>*</v>
          </cell>
          <cell r="AK428" t="str">
            <v>*</v>
          </cell>
          <cell r="AL428" t="str">
            <v>*</v>
          </cell>
          <cell r="AM428" t="str">
            <v>*</v>
          </cell>
          <cell r="AN428" t="str">
            <v>*</v>
          </cell>
          <cell r="AQ428" t="str">
            <v>*</v>
          </cell>
          <cell r="AR428" t="str">
            <v>*</v>
          </cell>
          <cell r="AS428" t="str">
            <v>*</v>
          </cell>
          <cell r="AT428" t="str">
            <v>*</v>
          </cell>
          <cell r="AW428" t="str">
            <v>*</v>
          </cell>
          <cell r="AX428" t="str">
            <v>*</v>
          </cell>
          <cell r="AY428" t="str">
            <v>*</v>
          </cell>
          <cell r="AZ428" t="str">
            <v>*</v>
          </cell>
        </row>
        <row r="429">
          <cell r="B429" t="str">
            <v>*</v>
          </cell>
          <cell r="C429" t="str">
            <v>*</v>
          </cell>
          <cell r="D429" t="str">
            <v>*</v>
          </cell>
          <cell r="E429" t="str">
            <v>*</v>
          </cell>
          <cell r="F429" t="str">
            <v>*</v>
          </cell>
          <cell r="G429" t="str">
            <v>*</v>
          </cell>
          <cell r="H429" t="str">
            <v>*</v>
          </cell>
          <cell r="I429" t="str">
            <v>*</v>
          </cell>
          <cell r="J429" t="str">
            <v>*</v>
          </cell>
          <cell r="K429" t="str">
            <v>*</v>
          </cell>
          <cell r="L429" t="str">
            <v>*</v>
          </cell>
          <cell r="M429" t="str">
            <v>*</v>
          </cell>
          <cell r="N429" t="str">
            <v>*</v>
          </cell>
          <cell r="O429" t="str">
            <v>*</v>
          </cell>
          <cell r="P429" t="str">
            <v>*</v>
          </cell>
          <cell r="Q429" t="str">
            <v>*</v>
          </cell>
          <cell r="R429" t="str">
            <v>*</v>
          </cell>
          <cell r="S429" t="str">
            <v>*</v>
          </cell>
          <cell r="T429" t="str">
            <v>*</v>
          </cell>
          <cell r="U429" t="str">
            <v>*</v>
          </cell>
          <cell r="V429" t="str">
            <v>*</v>
          </cell>
          <cell r="W429" t="str">
            <v>*</v>
          </cell>
          <cell r="X429" t="str">
            <v>*</v>
          </cell>
          <cell r="Y429" t="str">
            <v>*</v>
          </cell>
          <cell r="Z429" t="str">
            <v>*</v>
          </cell>
          <cell r="AA429" t="str">
            <v>*</v>
          </cell>
          <cell r="AB429" t="str">
            <v>*</v>
          </cell>
          <cell r="AC429" t="str">
            <v>*</v>
          </cell>
          <cell r="AD429" t="str">
            <v>*</v>
          </cell>
          <cell r="AE429" t="str">
            <v>*</v>
          </cell>
          <cell r="AF429" t="str">
            <v>*</v>
          </cell>
          <cell r="AG429" t="str">
            <v>*</v>
          </cell>
          <cell r="AH429" t="str">
            <v>*</v>
          </cell>
          <cell r="AI429" t="str">
            <v>*</v>
          </cell>
          <cell r="AJ429" t="str">
            <v>*</v>
          </cell>
          <cell r="AK429" t="str">
            <v>*</v>
          </cell>
          <cell r="AL429" t="str">
            <v>*</v>
          </cell>
          <cell r="AM429" t="str">
            <v>*</v>
          </cell>
          <cell r="AN429" t="str">
            <v>*</v>
          </cell>
          <cell r="AQ429" t="str">
            <v>*</v>
          </cell>
          <cell r="AR429" t="str">
            <v>*</v>
          </cell>
          <cell r="AS429" t="str">
            <v>*</v>
          </cell>
          <cell r="AT429" t="str">
            <v>*</v>
          </cell>
          <cell r="AW429" t="str">
            <v>*</v>
          </cell>
          <cell r="AX429" t="str">
            <v>*</v>
          </cell>
          <cell r="AY429" t="str">
            <v>*</v>
          </cell>
          <cell r="AZ429" t="str">
            <v>*</v>
          </cell>
        </row>
        <row r="430">
          <cell r="B430" t="str">
            <v>*</v>
          </cell>
          <cell r="C430" t="str">
            <v>*</v>
          </cell>
          <cell r="D430" t="str">
            <v>*</v>
          </cell>
          <cell r="E430" t="str">
            <v>*</v>
          </cell>
          <cell r="F430" t="str">
            <v>*</v>
          </cell>
          <cell r="G430" t="str">
            <v>*</v>
          </cell>
          <cell r="H430" t="str">
            <v>*</v>
          </cell>
          <cell r="I430" t="str">
            <v>*</v>
          </cell>
          <cell r="J430" t="str">
            <v>*</v>
          </cell>
          <cell r="K430" t="str">
            <v>*</v>
          </cell>
          <cell r="L430" t="str">
            <v>*</v>
          </cell>
          <cell r="M430" t="str">
            <v>*</v>
          </cell>
          <cell r="N430" t="str">
            <v>*</v>
          </cell>
          <cell r="O430" t="str">
            <v>*</v>
          </cell>
          <cell r="P430" t="str">
            <v>*</v>
          </cell>
          <cell r="Q430" t="str">
            <v>*</v>
          </cell>
          <cell r="R430" t="str">
            <v>*</v>
          </cell>
          <cell r="S430" t="str">
            <v>*</v>
          </cell>
          <cell r="T430" t="str">
            <v>*</v>
          </cell>
          <cell r="U430" t="str">
            <v>*</v>
          </cell>
          <cell r="V430" t="str">
            <v>*</v>
          </cell>
          <cell r="W430" t="str">
            <v>*</v>
          </cell>
          <cell r="X430" t="str">
            <v>*</v>
          </cell>
          <cell r="Y430" t="str">
            <v>*</v>
          </cell>
          <cell r="Z430" t="str">
            <v>*</v>
          </cell>
          <cell r="AA430" t="str">
            <v>*</v>
          </cell>
          <cell r="AB430" t="str">
            <v>*</v>
          </cell>
          <cell r="AC430" t="str">
            <v>*</v>
          </cell>
          <cell r="AD430" t="str">
            <v>*</v>
          </cell>
          <cell r="AE430" t="str">
            <v>*</v>
          </cell>
          <cell r="AF430" t="str">
            <v>*</v>
          </cell>
          <cell r="AG430" t="str">
            <v>*</v>
          </cell>
          <cell r="AH430" t="str">
            <v>*</v>
          </cell>
          <cell r="AI430" t="str">
            <v>*</v>
          </cell>
          <cell r="AJ430" t="str">
            <v>*</v>
          </cell>
          <cell r="AK430" t="str">
            <v>*</v>
          </cell>
          <cell r="AL430" t="str">
            <v>*</v>
          </cell>
          <cell r="AM430" t="str">
            <v>*</v>
          </cell>
          <cell r="AN430" t="str">
            <v>*</v>
          </cell>
          <cell r="AQ430" t="str">
            <v>*</v>
          </cell>
          <cell r="AR430" t="str">
            <v>*</v>
          </cell>
          <cell r="AS430" t="str">
            <v>*</v>
          </cell>
          <cell r="AT430" t="str">
            <v>*</v>
          </cell>
          <cell r="AW430" t="str">
            <v>*</v>
          </cell>
          <cell r="AX430" t="str">
            <v>*</v>
          </cell>
          <cell r="AY430" t="str">
            <v>*</v>
          </cell>
          <cell r="AZ430" t="str">
            <v>*</v>
          </cell>
        </row>
        <row r="431">
          <cell r="B431" t="str">
            <v>*</v>
          </cell>
          <cell r="C431" t="str">
            <v>*</v>
          </cell>
          <cell r="D431" t="str">
            <v>*</v>
          </cell>
          <cell r="E431" t="str">
            <v>*</v>
          </cell>
          <cell r="F431" t="str">
            <v>*</v>
          </cell>
          <cell r="G431" t="str">
            <v>*</v>
          </cell>
          <cell r="H431" t="str">
            <v>*</v>
          </cell>
          <cell r="I431" t="str">
            <v>*</v>
          </cell>
          <cell r="J431" t="str">
            <v>*</v>
          </cell>
          <cell r="K431" t="str">
            <v>*</v>
          </cell>
          <cell r="L431" t="str">
            <v>*</v>
          </cell>
          <cell r="M431" t="str">
            <v>*</v>
          </cell>
          <cell r="N431" t="str">
            <v>*</v>
          </cell>
          <cell r="O431" t="str">
            <v>*</v>
          </cell>
          <cell r="P431" t="str">
            <v>*</v>
          </cell>
          <cell r="Q431" t="str">
            <v>*</v>
          </cell>
          <cell r="R431" t="str">
            <v>*</v>
          </cell>
          <cell r="S431" t="str">
            <v>*</v>
          </cell>
          <cell r="T431" t="str">
            <v>*</v>
          </cell>
          <cell r="U431" t="str">
            <v>*</v>
          </cell>
          <cell r="V431" t="str">
            <v>*</v>
          </cell>
          <cell r="W431" t="str">
            <v>*</v>
          </cell>
          <cell r="X431" t="str">
            <v>*</v>
          </cell>
          <cell r="Y431" t="str">
            <v>*</v>
          </cell>
          <cell r="Z431" t="str">
            <v>*</v>
          </cell>
          <cell r="AA431" t="str">
            <v>*</v>
          </cell>
          <cell r="AB431" t="str">
            <v>*</v>
          </cell>
          <cell r="AC431" t="str">
            <v>*</v>
          </cell>
          <cell r="AD431" t="str">
            <v>*</v>
          </cell>
          <cell r="AE431" t="str">
            <v>*</v>
          </cell>
          <cell r="AF431" t="str">
            <v>*</v>
          </cell>
          <cell r="AG431" t="str">
            <v>*</v>
          </cell>
          <cell r="AH431" t="str">
            <v>*</v>
          </cell>
          <cell r="AI431" t="str">
            <v>*</v>
          </cell>
          <cell r="AJ431" t="str">
            <v>*</v>
          </cell>
          <cell r="AK431" t="str">
            <v>*</v>
          </cell>
          <cell r="AL431" t="str">
            <v>*</v>
          </cell>
          <cell r="AM431" t="str">
            <v>*</v>
          </cell>
          <cell r="AN431" t="str">
            <v>*</v>
          </cell>
          <cell r="AQ431" t="str">
            <v>*</v>
          </cell>
          <cell r="AR431" t="str">
            <v>*</v>
          </cell>
          <cell r="AS431" t="str">
            <v>*</v>
          </cell>
          <cell r="AT431" t="str">
            <v>*</v>
          </cell>
          <cell r="AW431" t="str">
            <v>*</v>
          </cell>
          <cell r="AX431" t="str">
            <v>*</v>
          </cell>
          <cell r="AY431" t="str">
            <v>*</v>
          </cell>
          <cell r="AZ431" t="str">
            <v>*</v>
          </cell>
        </row>
        <row r="432">
          <cell r="B432" t="str">
            <v>*</v>
          </cell>
          <cell r="C432" t="str">
            <v>*</v>
          </cell>
          <cell r="D432" t="str">
            <v>*</v>
          </cell>
          <cell r="E432" t="str">
            <v>*</v>
          </cell>
          <cell r="F432" t="str">
            <v>*</v>
          </cell>
          <cell r="G432" t="str">
            <v>*</v>
          </cell>
          <cell r="H432" t="str">
            <v>*</v>
          </cell>
          <cell r="I432" t="str">
            <v>*</v>
          </cell>
          <cell r="J432" t="str">
            <v>*</v>
          </cell>
          <cell r="K432" t="str">
            <v>*</v>
          </cell>
          <cell r="L432" t="str">
            <v>*</v>
          </cell>
          <cell r="M432" t="str">
            <v>*</v>
          </cell>
          <cell r="N432" t="str">
            <v>*</v>
          </cell>
          <cell r="O432" t="str">
            <v>*</v>
          </cell>
          <cell r="P432" t="str">
            <v>*</v>
          </cell>
          <cell r="Q432" t="str">
            <v>*</v>
          </cell>
          <cell r="R432" t="str">
            <v>*</v>
          </cell>
          <cell r="S432" t="str">
            <v>*</v>
          </cell>
          <cell r="T432" t="str">
            <v>*</v>
          </cell>
          <cell r="U432" t="str">
            <v>*</v>
          </cell>
          <cell r="V432" t="str">
            <v>*</v>
          </cell>
          <cell r="W432" t="str">
            <v>*</v>
          </cell>
          <cell r="X432" t="str">
            <v>*</v>
          </cell>
          <cell r="Y432" t="str">
            <v>*</v>
          </cell>
          <cell r="Z432" t="str">
            <v>*</v>
          </cell>
          <cell r="AA432" t="str">
            <v>*</v>
          </cell>
          <cell r="AB432" t="str">
            <v>*</v>
          </cell>
          <cell r="AC432" t="str">
            <v>*</v>
          </cell>
          <cell r="AD432" t="str">
            <v>*</v>
          </cell>
          <cell r="AE432" t="str">
            <v>*</v>
          </cell>
          <cell r="AF432" t="str">
            <v>*</v>
          </cell>
          <cell r="AG432" t="str">
            <v>*</v>
          </cell>
          <cell r="AH432" t="str">
            <v>*</v>
          </cell>
          <cell r="AI432" t="str">
            <v>*</v>
          </cell>
          <cell r="AJ432" t="str">
            <v>*</v>
          </cell>
          <cell r="AK432" t="str">
            <v>*</v>
          </cell>
          <cell r="AL432" t="str">
            <v>*</v>
          </cell>
          <cell r="AM432" t="str">
            <v>*</v>
          </cell>
          <cell r="AN432" t="str">
            <v>*</v>
          </cell>
          <cell r="AQ432" t="str">
            <v>*</v>
          </cell>
          <cell r="AR432" t="str">
            <v>*</v>
          </cell>
          <cell r="AS432" t="str">
            <v>*</v>
          </cell>
          <cell r="AT432" t="str">
            <v>*</v>
          </cell>
          <cell r="AW432" t="str">
            <v>*</v>
          </cell>
          <cell r="AX432" t="str">
            <v>*</v>
          </cell>
          <cell r="AY432" t="str">
            <v>*</v>
          </cell>
          <cell r="AZ432" t="str">
            <v>*</v>
          </cell>
        </row>
        <row r="433">
          <cell r="B433" t="str">
            <v>*</v>
          </cell>
          <cell r="C433" t="str">
            <v>*</v>
          </cell>
          <cell r="D433" t="str">
            <v>*</v>
          </cell>
          <cell r="E433" t="str">
            <v>*</v>
          </cell>
          <cell r="F433" t="str">
            <v>*</v>
          </cell>
          <cell r="G433" t="str">
            <v>*</v>
          </cell>
          <cell r="H433" t="str">
            <v>*</v>
          </cell>
          <cell r="I433" t="str">
            <v>*</v>
          </cell>
          <cell r="J433" t="str">
            <v>*</v>
          </cell>
          <cell r="K433" t="str">
            <v>*</v>
          </cell>
          <cell r="L433" t="str">
            <v>*</v>
          </cell>
          <cell r="M433" t="str">
            <v>*</v>
          </cell>
          <cell r="N433" t="str">
            <v>*</v>
          </cell>
          <cell r="O433" t="str">
            <v>*</v>
          </cell>
          <cell r="P433" t="str">
            <v>*</v>
          </cell>
          <cell r="Q433" t="str">
            <v>*</v>
          </cell>
          <cell r="R433" t="str">
            <v>*</v>
          </cell>
          <cell r="S433" t="str">
            <v>*</v>
          </cell>
          <cell r="T433" t="str">
            <v>*</v>
          </cell>
          <cell r="U433" t="str">
            <v>*</v>
          </cell>
          <cell r="V433" t="str">
            <v>*</v>
          </cell>
          <cell r="W433" t="str">
            <v>*</v>
          </cell>
          <cell r="X433" t="str">
            <v>*</v>
          </cell>
          <cell r="Y433" t="str">
            <v>*</v>
          </cell>
          <cell r="Z433" t="str">
            <v>*</v>
          </cell>
          <cell r="AA433" t="str">
            <v>*</v>
          </cell>
          <cell r="AB433" t="str">
            <v>*</v>
          </cell>
          <cell r="AC433" t="str">
            <v>*</v>
          </cell>
          <cell r="AD433" t="str">
            <v>*</v>
          </cell>
          <cell r="AE433" t="str">
            <v>*</v>
          </cell>
          <cell r="AF433" t="str">
            <v>*</v>
          </cell>
          <cell r="AG433" t="str">
            <v>*</v>
          </cell>
          <cell r="AH433" t="str">
            <v>*</v>
          </cell>
          <cell r="AI433" t="str">
            <v>*</v>
          </cell>
          <cell r="AJ433" t="str">
            <v>*</v>
          </cell>
          <cell r="AK433" t="str">
            <v>*</v>
          </cell>
          <cell r="AL433" t="str">
            <v>*</v>
          </cell>
          <cell r="AM433" t="str">
            <v>*</v>
          </cell>
          <cell r="AN433" t="str">
            <v>*</v>
          </cell>
          <cell r="AQ433" t="str">
            <v>*</v>
          </cell>
          <cell r="AR433" t="str">
            <v>*</v>
          </cell>
          <cell r="AS433" t="str">
            <v>*</v>
          </cell>
          <cell r="AT433" t="str">
            <v>*</v>
          </cell>
          <cell r="AW433" t="str">
            <v>*</v>
          </cell>
          <cell r="AX433" t="str">
            <v>*</v>
          </cell>
          <cell r="AY433" t="str">
            <v>*</v>
          </cell>
          <cell r="AZ433" t="str">
            <v>*</v>
          </cell>
        </row>
        <row r="434">
          <cell r="B434" t="str">
            <v>*</v>
          </cell>
          <cell r="C434" t="str">
            <v>*</v>
          </cell>
          <cell r="D434" t="str">
            <v>*</v>
          </cell>
          <cell r="E434" t="str">
            <v>*</v>
          </cell>
          <cell r="F434" t="str">
            <v>*</v>
          </cell>
          <cell r="G434" t="str">
            <v>*</v>
          </cell>
          <cell r="H434" t="str">
            <v>*</v>
          </cell>
          <cell r="I434" t="str">
            <v>*</v>
          </cell>
          <cell r="J434" t="str">
            <v>*</v>
          </cell>
          <cell r="K434" t="str">
            <v>*</v>
          </cell>
          <cell r="L434" t="str">
            <v>*</v>
          </cell>
          <cell r="M434" t="str">
            <v>*</v>
          </cell>
          <cell r="N434" t="str">
            <v>*</v>
          </cell>
          <cell r="O434" t="str">
            <v>*</v>
          </cell>
          <cell r="P434" t="str">
            <v>*</v>
          </cell>
          <cell r="Q434" t="str">
            <v>*</v>
          </cell>
          <cell r="R434" t="str">
            <v>*</v>
          </cell>
          <cell r="S434" t="str">
            <v>*</v>
          </cell>
          <cell r="T434" t="str">
            <v>*</v>
          </cell>
          <cell r="U434" t="str">
            <v>*</v>
          </cell>
          <cell r="V434" t="str">
            <v>*</v>
          </cell>
          <cell r="W434" t="str">
            <v>*</v>
          </cell>
          <cell r="X434" t="str">
            <v>*</v>
          </cell>
          <cell r="Y434" t="str">
            <v>*</v>
          </cell>
          <cell r="Z434" t="str">
            <v>*</v>
          </cell>
          <cell r="AA434" t="str">
            <v>*</v>
          </cell>
          <cell r="AB434" t="str">
            <v>*</v>
          </cell>
          <cell r="AC434" t="str">
            <v>*</v>
          </cell>
          <cell r="AD434" t="str">
            <v>*</v>
          </cell>
          <cell r="AE434" t="str">
            <v>*</v>
          </cell>
          <cell r="AF434" t="str">
            <v>*</v>
          </cell>
          <cell r="AG434" t="str">
            <v>*</v>
          </cell>
          <cell r="AH434" t="str">
            <v>*</v>
          </cell>
          <cell r="AI434" t="str">
            <v>*</v>
          </cell>
          <cell r="AJ434" t="str">
            <v>*</v>
          </cell>
          <cell r="AK434" t="str">
            <v>*</v>
          </cell>
          <cell r="AL434" t="str">
            <v>*</v>
          </cell>
          <cell r="AM434" t="str">
            <v>*</v>
          </cell>
          <cell r="AN434" t="str">
            <v>*</v>
          </cell>
          <cell r="AQ434" t="str">
            <v>*</v>
          </cell>
          <cell r="AR434" t="str">
            <v>*</v>
          </cell>
          <cell r="AS434" t="str">
            <v>*</v>
          </cell>
          <cell r="AT434" t="str">
            <v>*</v>
          </cell>
          <cell r="AW434" t="str">
            <v>*</v>
          </cell>
          <cell r="AX434" t="str">
            <v>*</v>
          </cell>
          <cell r="AY434" t="str">
            <v>*</v>
          </cell>
          <cell r="AZ434" t="str">
            <v>*</v>
          </cell>
        </row>
        <row r="435">
          <cell r="B435" t="str">
            <v>*</v>
          </cell>
          <cell r="C435" t="str">
            <v>*</v>
          </cell>
          <cell r="D435" t="str">
            <v>*</v>
          </cell>
          <cell r="E435" t="str">
            <v>*</v>
          </cell>
          <cell r="F435" t="str">
            <v>*</v>
          </cell>
          <cell r="G435" t="str">
            <v>*</v>
          </cell>
          <cell r="H435" t="str">
            <v>*</v>
          </cell>
          <cell r="I435" t="str">
            <v>*</v>
          </cell>
          <cell r="J435" t="str">
            <v>*</v>
          </cell>
          <cell r="K435" t="str">
            <v>*</v>
          </cell>
          <cell r="L435" t="str">
            <v>*</v>
          </cell>
          <cell r="M435" t="str">
            <v>*</v>
          </cell>
          <cell r="N435" t="str">
            <v>*</v>
          </cell>
          <cell r="O435" t="str">
            <v>*</v>
          </cell>
          <cell r="P435" t="str">
            <v>*</v>
          </cell>
          <cell r="Q435" t="str">
            <v>*</v>
          </cell>
          <cell r="R435" t="str">
            <v>*</v>
          </cell>
          <cell r="S435" t="str">
            <v>*</v>
          </cell>
          <cell r="T435" t="str">
            <v>*</v>
          </cell>
          <cell r="U435" t="str">
            <v>*</v>
          </cell>
          <cell r="V435" t="str">
            <v>*</v>
          </cell>
          <cell r="W435" t="str">
            <v>*</v>
          </cell>
          <cell r="X435" t="str">
            <v>*</v>
          </cell>
          <cell r="Y435" t="str">
            <v>*</v>
          </cell>
          <cell r="Z435" t="str">
            <v>*</v>
          </cell>
          <cell r="AA435" t="str">
            <v>*</v>
          </cell>
          <cell r="AB435" t="str">
            <v>*</v>
          </cell>
          <cell r="AC435" t="str">
            <v>*</v>
          </cell>
          <cell r="AD435" t="str">
            <v>*</v>
          </cell>
          <cell r="AE435" t="str">
            <v>*</v>
          </cell>
          <cell r="AF435" t="str">
            <v>*</v>
          </cell>
          <cell r="AG435" t="str">
            <v>*</v>
          </cell>
          <cell r="AH435" t="str">
            <v>*</v>
          </cell>
          <cell r="AI435" t="str">
            <v>*</v>
          </cell>
          <cell r="AJ435" t="str">
            <v>*</v>
          </cell>
          <cell r="AK435" t="str">
            <v>*</v>
          </cell>
          <cell r="AL435" t="str">
            <v>*</v>
          </cell>
          <cell r="AM435" t="str">
            <v>*</v>
          </cell>
          <cell r="AN435" t="str">
            <v>*</v>
          </cell>
          <cell r="AQ435" t="str">
            <v>*</v>
          </cell>
          <cell r="AR435" t="str">
            <v>*</v>
          </cell>
          <cell r="AS435" t="str">
            <v>*</v>
          </cell>
          <cell r="AT435" t="str">
            <v>*</v>
          </cell>
          <cell r="AW435" t="str">
            <v>*</v>
          </cell>
          <cell r="AX435" t="str">
            <v>*</v>
          </cell>
          <cell r="AY435" t="str">
            <v>*</v>
          </cell>
          <cell r="AZ435" t="str">
            <v>*</v>
          </cell>
        </row>
        <row r="436">
          <cell r="B436" t="str">
            <v>*</v>
          </cell>
          <cell r="C436" t="str">
            <v>*</v>
          </cell>
          <cell r="D436" t="str">
            <v>*</v>
          </cell>
          <cell r="E436" t="str">
            <v>*</v>
          </cell>
          <cell r="F436" t="str">
            <v>*</v>
          </cell>
          <cell r="G436" t="str">
            <v>*</v>
          </cell>
          <cell r="H436" t="str">
            <v>*</v>
          </cell>
          <cell r="I436" t="str">
            <v>*</v>
          </cell>
          <cell r="J436" t="str">
            <v>*</v>
          </cell>
          <cell r="K436" t="str">
            <v>*</v>
          </cell>
          <cell r="L436" t="str">
            <v>*</v>
          </cell>
          <cell r="M436" t="str">
            <v>*</v>
          </cell>
          <cell r="N436" t="str">
            <v>*</v>
          </cell>
          <cell r="O436" t="str">
            <v>*</v>
          </cell>
          <cell r="P436" t="str">
            <v>*</v>
          </cell>
          <cell r="Q436" t="str">
            <v>*</v>
          </cell>
          <cell r="R436" t="str">
            <v>*</v>
          </cell>
          <cell r="S436" t="str">
            <v>*</v>
          </cell>
          <cell r="T436" t="str">
            <v>*</v>
          </cell>
          <cell r="U436" t="str">
            <v>*</v>
          </cell>
          <cell r="V436" t="str">
            <v>*</v>
          </cell>
          <cell r="W436" t="str">
            <v>*</v>
          </cell>
          <cell r="X436" t="str">
            <v>*</v>
          </cell>
          <cell r="Y436" t="str">
            <v>*</v>
          </cell>
          <cell r="Z436" t="str">
            <v>*</v>
          </cell>
          <cell r="AA436" t="str">
            <v>*</v>
          </cell>
          <cell r="AB436" t="str">
            <v>*</v>
          </cell>
          <cell r="AC436" t="str">
            <v>*</v>
          </cell>
          <cell r="AD436" t="str">
            <v>*</v>
          </cell>
          <cell r="AE436" t="str">
            <v>*</v>
          </cell>
          <cell r="AF436" t="str">
            <v>*</v>
          </cell>
          <cell r="AG436" t="str">
            <v>*</v>
          </cell>
          <cell r="AH436" t="str">
            <v>*</v>
          </cell>
          <cell r="AI436" t="str">
            <v>*</v>
          </cell>
          <cell r="AJ436" t="str">
            <v>*</v>
          </cell>
          <cell r="AK436" t="str">
            <v>*</v>
          </cell>
          <cell r="AL436" t="str">
            <v>*</v>
          </cell>
          <cell r="AM436" t="str">
            <v>*</v>
          </cell>
          <cell r="AN436" t="str">
            <v>*</v>
          </cell>
          <cell r="AQ436" t="str">
            <v>*</v>
          </cell>
          <cell r="AR436" t="str">
            <v>*</v>
          </cell>
          <cell r="AS436" t="str">
            <v>*</v>
          </cell>
          <cell r="AT436" t="str">
            <v>*</v>
          </cell>
          <cell r="AW436" t="str">
            <v>*</v>
          </cell>
          <cell r="AX436" t="str">
            <v>*</v>
          </cell>
          <cell r="AY436" t="str">
            <v>*</v>
          </cell>
          <cell r="AZ436" t="str">
            <v>*</v>
          </cell>
        </row>
        <row r="437">
          <cell r="B437" t="str">
            <v>*</v>
          </cell>
          <cell r="C437" t="str">
            <v>*</v>
          </cell>
          <cell r="D437" t="str">
            <v>*</v>
          </cell>
          <cell r="E437" t="str">
            <v>*</v>
          </cell>
          <cell r="F437" t="str">
            <v>*</v>
          </cell>
          <cell r="G437" t="str">
            <v>*</v>
          </cell>
          <cell r="H437" t="str">
            <v>*</v>
          </cell>
          <cell r="I437" t="str">
            <v>*</v>
          </cell>
          <cell r="J437" t="str">
            <v>*</v>
          </cell>
          <cell r="K437" t="str">
            <v>*</v>
          </cell>
          <cell r="L437" t="str">
            <v>*</v>
          </cell>
          <cell r="M437" t="str">
            <v>*</v>
          </cell>
          <cell r="N437" t="str">
            <v>*</v>
          </cell>
          <cell r="O437" t="str">
            <v>*</v>
          </cell>
          <cell r="P437" t="str">
            <v>*</v>
          </cell>
          <cell r="Q437" t="str">
            <v>*</v>
          </cell>
          <cell r="R437" t="str">
            <v>*</v>
          </cell>
          <cell r="S437" t="str">
            <v>*</v>
          </cell>
          <cell r="T437" t="str">
            <v>*</v>
          </cell>
          <cell r="U437" t="str">
            <v>*</v>
          </cell>
          <cell r="V437" t="str">
            <v>*</v>
          </cell>
          <cell r="W437" t="str">
            <v>*</v>
          </cell>
          <cell r="X437" t="str">
            <v>*</v>
          </cell>
          <cell r="Y437" t="str">
            <v>*</v>
          </cell>
          <cell r="Z437" t="str">
            <v>*</v>
          </cell>
          <cell r="AA437" t="str">
            <v>*</v>
          </cell>
          <cell r="AB437" t="str">
            <v>*</v>
          </cell>
          <cell r="AC437" t="str">
            <v>*</v>
          </cell>
          <cell r="AD437" t="str">
            <v>*</v>
          </cell>
          <cell r="AE437" t="str">
            <v>*</v>
          </cell>
          <cell r="AF437" t="str">
            <v>*</v>
          </cell>
          <cell r="AG437" t="str">
            <v>*</v>
          </cell>
          <cell r="AH437" t="str">
            <v>*</v>
          </cell>
          <cell r="AI437" t="str">
            <v>*</v>
          </cell>
          <cell r="AJ437" t="str">
            <v>*</v>
          </cell>
          <cell r="AK437" t="str">
            <v>*</v>
          </cell>
          <cell r="AL437" t="str">
            <v>*</v>
          </cell>
          <cell r="AM437" t="str">
            <v>*</v>
          </cell>
          <cell r="AN437" t="str">
            <v>*</v>
          </cell>
          <cell r="AQ437" t="str">
            <v>*</v>
          </cell>
          <cell r="AR437" t="str">
            <v>*</v>
          </cell>
          <cell r="AS437" t="str">
            <v>*</v>
          </cell>
          <cell r="AT437" t="str">
            <v>*</v>
          </cell>
          <cell r="AW437" t="str">
            <v>*</v>
          </cell>
          <cell r="AX437" t="str">
            <v>*</v>
          </cell>
          <cell r="AY437" t="str">
            <v>*</v>
          </cell>
          <cell r="AZ437" t="str">
            <v>*</v>
          </cell>
        </row>
        <row r="438">
          <cell r="B438" t="str">
            <v>*</v>
          </cell>
          <cell r="C438" t="str">
            <v>*</v>
          </cell>
          <cell r="D438" t="str">
            <v>*</v>
          </cell>
          <cell r="E438" t="str">
            <v>*</v>
          </cell>
          <cell r="F438" t="str">
            <v>*</v>
          </cell>
          <cell r="G438" t="str">
            <v>*</v>
          </cell>
          <cell r="H438" t="str">
            <v>*</v>
          </cell>
          <cell r="I438" t="str">
            <v>*</v>
          </cell>
          <cell r="J438" t="str">
            <v>*</v>
          </cell>
          <cell r="K438" t="str">
            <v>*</v>
          </cell>
          <cell r="L438" t="str">
            <v>*</v>
          </cell>
          <cell r="M438" t="str">
            <v>*</v>
          </cell>
          <cell r="N438" t="str">
            <v>*</v>
          </cell>
          <cell r="O438" t="str">
            <v>*</v>
          </cell>
          <cell r="P438" t="str">
            <v>*</v>
          </cell>
          <cell r="Q438" t="str">
            <v>*</v>
          </cell>
          <cell r="R438" t="str">
            <v>*</v>
          </cell>
          <cell r="S438" t="str">
            <v>*</v>
          </cell>
          <cell r="T438" t="str">
            <v>*</v>
          </cell>
          <cell r="U438" t="str">
            <v>*</v>
          </cell>
          <cell r="V438" t="str">
            <v>*</v>
          </cell>
          <cell r="W438" t="str">
            <v>*</v>
          </cell>
          <cell r="X438" t="str">
            <v>*</v>
          </cell>
          <cell r="Y438" t="str">
            <v>*</v>
          </cell>
          <cell r="Z438" t="str">
            <v>*</v>
          </cell>
          <cell r="AA438" t="str">
            <v>*</v>
          </cell>
          <cell r="AB438" t="str">
            <v>*</v>
          </cell>
          <cell r="AC438" t="str">
            <v>*</v>
          </cell>
          <cell r="AD438" t="str">
            <v>*</v>
          </cell>
          <cell r="AE438" t="str">
            <v>*</v>
          </cell>
          <cell r="AF438" t="str">
            <v>*</v>
          </cell>
          <cell r="AG438" t="str">
            <v>*</v>
          </cell>
          <cell r="AH438" t="str">
            <v>*</v>
          </cell>
          <cell r="AI438" t="str">
            <v>*</v>
          </cell>
          <cell r="AJ438" t="str">
            <v>*</v>
          </cell>
          <cell r="AK438" t="str">
            <v>*</v>
          </cell>
          <cell r="AL438" t="str">
            <v>*</v>
          </cell>
          <cell r="AM438" t="str">
            <v>*</v>
          </cell>
          <cell r="AN438" t="str">
            <v>*</v>
          </cell>
          <cell r="AQ438" t="str">
            <v>*</v>
          </cell>
          <cell r="AR438" t="str">
            <v>*</v>
          </cell>
          <cell r="AS438" t="str">
            <v>*</v>
          </cell>
          <cell r="AT438" t="str">
            <v>*</v>
          </cell>
          <cell r="AW438" t="str">
            <v>*</v>
          </cell>
          <cell r="AX438" t="str">
            <v>*</v>
          </cell>
          <cell r="AY438" t="str">
            <v>*</v>
          </cell>
          <cell r="AZ438" t="str">
            <v>*</v>
          </cell>
        </row>
        <row r="439">
          <cell r="B439" t="str">
            <v>*</v>
          </cell>
          <cell r="C439" t="str">
            <v>*</v>
          </cell>
          <cell r="D439" t="str">
            <v>*</v>
          </cell>
          <cell r="E439" t="str">
            <v>*</v>
          </cell>
          <cell r="F439" t="str">
            <v>*</v>
          </cell>
          <cell r="G439" t="str">
            <v>*</v>
          </cell>
          <cell r="H439" t="str">
            <v>*</v>
          </cell>
          <cell r="I439" t="str">
            <v>*</v>
          </cell>
          <cell r="J439" t="str">
            <v>*</v>
          </cell>
          <cell r="K439" t="str">
            <v>*</v>
          </cell>
          <cell r="L439" t="str">
            <v>*</v>
          </cell>
          <cell r="M439" t="str">
            <v>*</v>
          </cell>
          <cell r="N439" t="str">
            <v>*</v>
          </cell>
          <cell r="O439" t="str">
            <v>*</v>
          </cell>
          <cell r="P439" t="str">
            <v>*</v>
          </cell>
          <cell r="Q439" t="str">
            <v>*</v>
          </cell>
          <cell r="R439" t="str">
            <v>*</v>
          </cell>
          <cell r="S439" t="str">
            <v>*</v>
          </cell>
          <cell r="T439" t="str">
            <v>*</v>
          </cell>
          <cell r="U439" t="str">
            <v>*</v>
          </cell>
          <cell r="V439" t="str">
            <v>*</v>
          </cell>
          <cell r="W439" t="str">
            <v>*</v>
          </cell>
          <cell r="X439" t="str">
            <v>*</v>
          </cell>
          <cell r="Y439" t="str">
            <v>*</v>
          </cell>
          <cell r="Z439" t="str">
            <v>*</v>
          </cell>
          <cell r="AA439" t="str">
            <v>*</v>
          </cell>
          <cell r="AB439" t="str">
            <v>*</v>
          </cell>
          <cell r="AC439" t="str">
            <v>*</v>
          </cell>
          <cell r="AD439" t="str">
            <v>*</v>
          </cell>
          <cell r="AE439" t="str">
            <v>*</v>
          </cell>
          <cell r="AF439" t="str">
            <v>*</v>
          </cell>
          <cell r="AG439" t="str">
            <v>*</v>
          </cell>
          <cell r="AH439" t="str">
            <v>*</v>
          </cell>
          <cell r="AI439" t="str">
            <v>*</v>
          </cell>
          <cell r="AJ439" t="str">
            <v>*</v>
          </cell>
          <cell r="AK439" t="str">
            <v>*</v>
          </cell>
          <cell r="AL439" t="str">
            <v>*</v>
          </cell>
          <cell r="AM439" t="str">
            <v>*</v>
          </cell>
          <cell r="AN439" t="str">
            <v>*</v>
          </cell>
          <cell r="AQ439" t="str">
            <v>*</v>
          </cell>
          <cell r="AR439" t="str">
            <v>*</v>
          </cell>
          <cell r="AS439" t="str">
            <v>*</v>
          </cell>
          <cell r="AT439" t="str">
            <v>*</v>
          </cell>
          <cell r="AW439" t="str">
            <v>*</v>
          </cell>
          <cell r="AX439" t="str">
            <v>*</v>
          </cell>
          <cell r="AY439" t="str">
            <v>*</v>
          </cell>
          <cell r="AZ439" t="str">
            <v>*</v>
          </cell>
        </row>
        <row r="440">
          <cell r="B440" t="str">
            <v>*</v>
          </cell>
          <cell r="C440" t="str">
            <v>*</v>
          </cell>
          <cell r="D440" t="str">
            <v>*</v>
          </cell>
          <cell r="E440" t="str">
            <v>*</v>
          </cell>
          <cell r="F440" t="str">
            <v>*</v>
          </cell>
          <cell r="G440" t="str">
            <v>*</v>
          </cell>
          <cell r="H440" t="str">
            <v>*</v>
          </cell>
          <cell r="I440" t="str">
            <v>*</v>
          </cell>
          <cell r="J440" t="str">
            <v>*</v>
          </cell>
          <cell r="K440" t="str">
            <v>*</v>
          </cell>
          <cell r="L440" t="str">
            <v>*</v>
          </cell>
          <cell r="M440" t="str">
            <v>*</v>
          </cell>
          <cell r="N440" t="str">
            <v>*</v>
          </cell>
          <cell r="O440" t="str">
            <v>*</v>
          </cell>
          <cell r="P440" t="str">
            <v>*</v>
          </cell>
          <cell r="Q440" t="str">
            <v>*</v>
          </cell>
          <cell r="R440" t="str">
            <v>*</v>
          </cell>
          <cell r="S440" t="str">
            <v>*</v>
          </cell>
          <cell r="T440" t="str">
            <v>*</v>
          </cell>
          <cell r="U440" t="str">
            <v>*</v>
          </cell>
          <cell r="V440" t="str">
            <v>*</v>
          </cell>
          <cell r="W440" t="str">
            <v>*</v>
          </cell>
          <cell r="X440" t="str">
            <v>*</v>
          </cell>
          <cell r="Y440" t="str">
            <v>*</v>
          </cell>
          <cell r="Z440" t="str">
            <v>*</v>
          </cell>
          <cell r="AA440" t="str">
            <v>*</v>
          </cell>
          <cell r="AB440" t="str">
            <v>*</v>
          </cell>
          <cell r="AC440" t="str">
            <v>*</v>
          </cell>
          <cell r="AD440" t="str">
            <v>*</v>
          </cell>
          <cell r="AE440" t="str">
            <v>*</v>
          </cell>
          <cell r="AF440" t="str">
            <v>*</v>
          </cell>
          <cell r="AG440" t="str">
            <v>*</v>
          </cell>
          <cell r="AH440" t="str">
            <v>*</v>
          </cell>
          <cell r="AI440" t="str">
            <v>*</v>
          </cell>
          <cell r="AJ440" t="str">
            <v>*</v>
          </cell>
          <cell r="AK440" t="str">
            <v>*</v>
          </cell>
          <cell r="AL440" t="str">
            <v>*</v>
          </cell>
          <cell r="AM440" t="str">
            <v>*</v>
          </cell>
          <cell r="AN440" t="str">
            <v>*</v>
          </cell>
          <cell r="AQ440" t="str">
            <v>*</v>
          </cell>
          <cell r="AR440" t="str">
            <v>*</v>
          </cell>
          <cell r="AS440" t="str">
            <v>*</v>
          </cell>
          <cell r="AT440" t="str">
            <v>*</v>
          </cell>
          <cell r="AW440" t="str">
            <v>*</v>
          </cell>
          <cell r="AX440" t="str">
            <v>*</v>
          </cell>
          <cell r="AY440" t="str">
            <v>*</v>
          </cell>
          <cell r="AZ440" t="str">
            <v>*</v>
          </cell>
        </row>
        <row r="441">
          <cell r="B441" t="str">
            <v>*</v>
          </cell>
          <cell r="C441" t="str">
            <v>*</v>
          </cell>
          <cell r="D441" t="str">
            <v>*</v>
          </cell>
          <cell r="E441" t="str">
            <v>*</v>
          </cell>
          <cell r="F441" t="str">
            <v>*</v>
          </cell>
          <cell r="G441" t="str">
            <v>*</v>
          </cell>
          <cell r="H441" t="str">
            <v>*</v>
          </cell>
          <cell r="I441" t="str">
            <v>*</v>
          </cell>
          <cell r="J441" t="str">
            <v>*</v>
          </cell>
          <cell r="K441" t="str">
            <v>*</v>
          </cell>
          <cell r="L441" t="str">
            <v>*</v>
          </cell>
          <cell r="M441" t="str">
            <v>*</v>
          </cell>
          <cell r="N441" t="str">
            <v>*</v>
          </cell>
          <cell r="O441" t="str">
            <v>*</v>
          </cell>
          <cell r="P441" t="str">
            <v>*</v>
          </cell>
          <cell r="Q441" t="str">
            <v>*</v>
          </cell>
          <cell r="R441" t="str">
            <v>*</v>
          </cell>
          <cell r="S441" t="str">
            <v>*</v>
          </cell>
          <cell r="T441" t="str">
            <v>*</v>
          </cell>
          <cell r="U441" t="str">
            <v>*</v>
          </cell>
          <cell r="V441" t="str">
            <v>*</v>
          </cell>
          <cell r="W441" t="str">
            <v>*</v>
          </cell>
          <cell r="X441" t="str">
            <v>*</v>
          </cell>
          <cell r="Y441" t="str">
            <v>*</v>
          </cell>
          <cell r="Z441" t="str">
            <v>*</v>
          </cell>
          <cell r="AA441" t="str">
            <v>*</v>
          </cell>
          <cell r="AB441" t="str">
            <v>*</v>
          </cell>
          <cell r="AC441" t="str">
            <v>*</v>
          </cell>
          <cell r="AD441" t="str">
            <v>*</v>
          </cell>
          <cell r="AE441" t="str">
            <v>*</v>
          </cell>
          <cell r="AF441" t="str">
            <v>*</v>
          </cell>
          <cell r="AG441" t="str">
            <v>*</v>
          </cell>
          <cell r="AH441" t="str">
            <v>*</v>
          </cell>
          <cell r="AI441" t="str">
            <v>*</v>
          </cell>
          <cell r="AJ441" t="str">
            <v>*</v>
          </cell>
          <cell r="AK441" t="str">
            <v>*</v>
          </cell>
          <cell r="AL441" t="str">
            <v>*</v>
          </cell>
          <cell r="AM441" t="str">
            <v>*</v>
          </cell>
          <cell r="AN441" t="str">
            <v>*</v>
          </cell>
          <cell r="AQ441" t="str">
            <v>*</v>
          </cell>
          <cell r="AR441" t="str">
            <v>*</v>
          </cell>
          <cell r="AS441" t="str">
            <v>*</v>
          </cell>
          <cell r="AT441" t="str">
            <v>*</v>
          </cell>
          <cell r="AW441" t="str">
            <v>*</v>
          </cell>
          <cell r="AX441" t="str">
            <v>*</v>
          </cell>
          <cell r="AY441" t="str">
            <v>*</v>
          </cell>
          <cell r="AZ441" t="str">
            <v>*</v>
          </cell>
        </row>
        <row r="442">
          <cell r="B442" t="str">
            <v>*</v>
          </cell>
          <cell r="C442" t="str">
            <v>*</v>
          </cell>
          <cell r="D442" t="str">
            <v>*</v>
          </cell>
          <cell r="E442" t="str">
            <v>*</v>
          </cell>
          <cell r="F442" t="str">
            <v>*</v>
          </cell>
          <cell r="G442" t="str">
            <v>*</v>
          </cell>
          <cell r="H442" t="str">
            <v>*</v>
          </cell>
          <cell r="I442" t="str">
            <v>*</v>
          </cell>
          <cell r="J442" t="str">
            <v>*</v>
          </cell>
          <cell r="K442" t="str">
            <v>*</v>
          </cell>
          <cell r="L442" t="str">
            <v>*</v>
          </cell>
          <cell r="M442" t="str">
            <v>*</v>
          </cell>
          <cell r="N442" t="str">
            <v>*</v>
          </cell>
          <cell r="O442" t="str">
            <v>*</v>
          </cell>
          <cell r="P442" t="str">
            <v>*</v>
          </cell>
          <cell r="Q442" t="str">
            <v>*</v>
          </cell>
          <cell r="R442" t="str">
            <v>*</v>
          </cell>
          <cell r="S442" t="str">
            <v>*</v>
          </cell>
          <cell r="T442" t="str">
            <v>*</v>
          </cell>
          <cell r="U442" t="str">
            <v>*</v>
          </cell>
          <cell r="V442" t="str">
            <v>*</v>
          </cell>
          <cell r="W442" t="str">
            <v>*</v>
          </cell>
          <cell r="X442" t="str">
            <v>*</v>
          </cell>
          <cell r="Y442" t="str">
            <v>*</v>
          </cell>
          <cell r="Z442" t="str">
            <v>*</v>
          </cell>
          <cell r="AA442" t="str">
            <v>*</v>
          </cell>
          <cell r="AB442" t="str">
            <v>*</v>
          </cell>
          <cell r="AC442" t="str">
            <v>*</v>
          </cell>
          <cell r="AD442" t="str">
            <v>*</v>
          </cell>
          <cell r="AE442" t="str">
            <v>*</v>
          </cell>
          <cell r="AF442" t="str">
            <v>*</v>
          </cell>
          <cell r="AG442" t="str">
            <v>*</v>
          </cell>
          <cell r="AH442" t="str">
            <v>*</v>
          </cell>
          <cell r="AI442" t="str">
            <v>*</v>
          </cell>
          <cell r="AJ442" t="str">
            <v>*</v>
          </cell>
          <cell r="AK442" t="str">
            <v>*</v>
          </cell>
          <cell r="AL442" t="str">
            <v>*</v>
          </cell>
          <cell r="AM442" t="str">
            <v>*</v>
          </cell>
          <cell r="AN442" t="str">
            <v>*</v>
          </cell>
          <cell r="AQ442" t="str">
            <v>*</v>
          </cell>
          <cell r="AR442" t="str">
            <v>*</v>
          </cell>
          <cell r="AS442" t="str">
            <v>*</v>
          </cell>
          <cell r="AT442" t="str">
            <v>*</v>
          </cell>
          <cell r="AW442" t="str">
            <v>*</v>
          </cell>
          <cell r="AX442" t="str">
            <v>*</v>
          </cell>
          <cell r="AY442" t="str">
            <v>*</v>
          </cell>
          <cell r="AZ442" t="str">
            <v>*</v>
          </cell>
        </row>
        <row r="443">
          <cell r="B443" t="str">
            <v>*</v>
          </cell>
          <cell r="C443" t="str">
            <v>*</v>
          </cell>
          <cell r="D443" t="str">
            <v>*</v>
          </cell>
          <cell r="E443" t="str">
            <v>*</v>
          </cell>
          <cell r="F443" t="str">
            <v>*</v>
          </cell>
          <cell r="G443" t="str">
            <v>*</v>
          </cell>
          <cell r="H443" t="str">
            <v>*</v>
          </cell>
          <cell r="I443" t="str">
            <v>*</v>
          </cell>
          <cell r="J443" t="str">
            <v>*</v>
          </cell>
          <cell r="K443" t="str">
            <v>*</v>
          </cell>
          <cell r="L443" t="str">
            <v>*</v>
          </cell>
          <cell r="M443" t="str">
            <v>*</v>
          </cell>
          <cell r="N443" t="str">
            <v>*</v>
          </cell>
          <cell r="O443" t="str">
            <v>*</v>
          </cell>
          <cell r="P443" t="str">
            <v>*</v>
          </cell>
          <cell r="Q443" t="str">
            <v>*</v>
          </cell>
          <cell r="R443" t="str">
            <v>*</v>
          </cell>
          <cell r="S443" t="str">
            <v>*</v>
          </cell>
          <cell r="T443" t="str">
            <v>*</v>
          </cell>
          <cell r="U443" t="str">
            <v>*</v>
          </cell>
          <cell r="V443" t="str">
            <v>*</v>
          </cell>
          <cell r="W443" t="str">
            <v>*</v>
          </cell>
          <cell r="X443" t="str">
            <v>*</v>
          </cell>
          <cell r="Y443" t="str">
            <v>*</v>
          </cell>
          <cell r="Z443" t="str">
            <v>*</v>
          </cell>
          <cell r="AA443" t="str">
            <v>*</v>
          </cell>
          <cell r="AB443" t="str">
            <v>*</v>
          </cell>
          <cell r="AC443" t="str">
            <v>*</v>
          </cell>
          <cell r="AD443" t="str">
            <v>*</v>
          </cell>
          <cell r="AE443" t="str">
            <v>*</v>
          </cell>
          <cell r="AF443" t="str">
            <v>*</v>
          </cell>
          <cell r="AG443" t="str">
            <v>*</v>
          </cell>
          <cell r="AH443" t="str">
            <v>*</v>
          </cell>
          <cell r="AI443" t="str">
            <v>*</v>
          </cell>
          <cell r="AJ443" t="str">
            <v>*</v>
          </cell>
          <cell r="AK443" t="str">
            <v>*</v>
          </cell>
          <cell r="AL443" t="str">
            <v>*</v>
          </cell>
          <cell r="AM443" t="str">
            <v>*</v>
          </cell>
          <cell r="AN443" t="str">
            <v>*</v>
          </cell>
          <cell r="AQ443" t="str">
            <v>*</v>
          </cell>
          <cell r="AR443" t="str">
            <v>*</v>
          </cell>
          <cell r="AS443" t="str">
            <v>*</v>
          </cell>
          <cell r="AT443" t="str">
            <v>*</v>
          </cell>
          <cell r="AW443" t="str">
            <v>*</v>
          </cell>
          <cell r="AX443" t="str">
            <v>*</v>
          </cell>
          <cell r="AY443" t="str">
            <v>*</v>
          </cell>
          <cell r="AZ443" t="str">
            <v>*</v>
          </cell>
        </row>
        <row r="445">
          <cell r="B445" t="str">
            <v>*</v>
          </cell>
          <cell r="C445" t="str">
            <v>*</v>
          </cell>
          <cell r="D445" t="str">
            <v>*</v>
          </cell>
          <cell r="E445" t="str">
            <v>*</v>
          </cell>
          <cell r="F445" t="str">
            <v>*</v>
          </cell>
          <cell r="G445" t="str">
            <v>*</v>
          </cell>
          <cell r="H445" t="str">
            <v>*</v>
          </cell>
          <cell r="I445" t="str">
            <v>*</v>
          </cell>
          <cell r="J445" t="str">
            <v>*</v>
          </cell>
          <cell r="K445" t="str">
            <v>*</v>
          </cell>
          <cell r="L445" t="str">
            <v>*</v>
          </cell>
          <cell r="M445" t="str">
            <v>*</v>
          </cell>
          <cell r="N445" t="str">
            <v>*</v>
          </cell>
          <cell r="O445" t="str">
            <v>*</v>
          </cell>
          <cell r="P445" t="str">
            <v>*</v>
          </cell>
          <cell r="Q445" t="str">
            <v>*</v>
          </cell>
          <cell r="R445" t="str">
            <v>*</v>
          </cell>
          <cell r="S445" t="str">
            <v>*</v>
          </cell>
          <cell r="T445" t="str">
            <v>*</v>
          </cell>
          <cell r="U445" t="str">
            <v>*</v>
          </cell>
          <cell r="V445" t="str">
            <v>*</v>
          </cell>
          <cell r="W445" t="str">
            <v>*</v>
          </cell>
          <cell r="X445" t="str">
            <v>*</v>
          </cell>
          <cell r="Y445" t="str">
            <v>*</v>
          </cell>
          <cell r="Z445" t="str">
            <v>*</v>
          </cell>
          <cell r="AA445" t="str">
            <v>*</v>
          </cell>
          <cell r="AB445" t="str">
            <v>*</v>
          </cell>
          <cell r="AC445" t="str">
            <v>*</v>
          </cell>
          <cell r="AD445" t="str">
            <v>*</v>
          </cell>
          <cell r="AE445" t="str">
            <v>*</v>
          </cell>
          <cell r="AF445" t="str">
            <v>*</v>
          </cell>
          <cell r="AG445" t="str">
            <v>*</v>
          </cell>
          <cell r="AH445" t="str">
            <v>*</v>
          </cell>
          <cell r="AI445" t="str">
            <v>*</v>
          </cell>
          <cell r="AJ445" t="str">
            <v>*</v>
          </cell>
          <cell r="AK445" t="str">
            <v>*</v>
          </cell>
          <cell r="AL445" t="str">
            <v>*</v>
          </cell>
          <cell r="AM445" t="str">
            <v>*</v>
          </cell>
          <cell r="AN445" t="str">
            <v>*</v>
          </cell>
          <cell r="AQ445" t="str">
            <v>*</v>
          </cell>
          <cell r="AR445" t="str">
            <v>*</v>
          </cell>
          <cell r="AS445" t="str">
            <v>*</v>
          </cell>
          <cell r="AT445" t="str">
            <v>*</v>
          </cell>
          <cell r="AW445" t="str">
            <v>*</v>
          </cell>
          <cell r="AX445" t="str">
            <v>*</v>
          </cell>
          <cell r="AY445" t="str">
            <v>*</v>
          </cell>
          <cell r="AZ445" t="str">
            <v>*</v>
          </cell>
        </row>
        <row r="446">
          <cell r="B446" t="str">
            <v>*</v>
          </cell>
          <cell r="C446" t="str">
            <v>*</v>
          </cell>
          <cell r="D446" t="str">
            <v>*</v>
          </cell>
          <cell r="E446" t="str">
            <v>*</v>
          </cell>
          <cell r="F446" t="str">
            <v>*</v>
          </cell>
          <cell r="G446" t="str">
            <v>*</v>
          </cell>
          <cell r="H446" t="str">
            <v>*</v>
          </cell>
          <cell r="I446" t="str">
            <v>*</v>
          </cell>
          <cell r="J446" t="str">
            <v>*</v>
          </cell>
          <cell r="K446" t="str">
            <v>*</v>
          </cell>
          <cell r="L446" t="str">
            <v>*</v>
          </cell>
          <cell r="M446" t="str">
            <v>*</v>
          </cell>
          <cell r="N446" t="str">
            <v>*</v>
          </cell>
          <cell r="O446" t="str">
            <v>*</v>
          </cell>
          <cell r="P446" t="str">
            <v>*</v>
          </cell>
          <cell r="Q446" t="str">
            <v>*</v>
          </cell>
          <cell r="R446" t="str">
            <v>*</v>
          </cell>
          <cell r="S446" t="str">
            <v>*</v>
          </cell>
          <cell r="T446" t="str">
            <v>*</v>
          </cell>
          <cell r="U446" t="str">
            <v>*</v>
          </cell>
          <cell r="V446" t="str">
            <v>*</v>
          </cell>
          <cell r="W446" t="str">
            <v>*</v>
          </cell>
          <cell r="X446" t="str">
            <v>*</v>
          </cell>
          <cell r="Y446" t="str">
            <v>*</v>
          </cell>
          <cell r="Z446" t="str">
            <v>*</v>
          </cell>
          <cell r="AA446" t="str">
            <v>*</v>
          </cell>
          <cell r="AB446" t="str">
            <v>*</v>
          </cell>
          <cell r="AC446" t="str">
            <v>*</v>
          </cell>
          <cell r="AD446" t="str">
            <v>*</v>
          </cell>
          <cell r="AE446" t="str">
            <v>*</v>
          </cell>
          <cell r="AF446" t="str">
            <v>*</v>
          </cell>
          <cell r="AG446" t="str">
            <v>*</v>
          </cell>
          <cell r="AH446" t="str">
            <v>*</v>
          </cell>
          <cell r="AI446" t="str">
            <v>*</v>
          </cell>
          <cell r="AJ446" t="str">
            <v>*</v>
          </cell>
          <cell r="AK446" t="str">
            <v>*</v>
          </cell>
          <cell r="AL446" t="str">
            <v>*</v>
          </cell>
          <cell r="AM446" t="str">
            <v>*</v>
          </cell>
          <cell r="AN446" t="str">
            <v>*</v>
          </cell>
          <cell r="AQ446" t="str">
            <v>*</v>
          </cell>
          <cell r="AR446" t="str">
            <v>*</v>
          </cell>
          <cell r="AS446" t="str">
            <v>*</v>
          </cell>
          <cell r="AT446" t="str">
            <v>*</v>
          </cell>
          <cell r="AW446" t="str">
            <v>*</v>
          </cell>
          <cell r="AX446" t="str">
            <v>*</v>
          </cell>
          <cell r="AY446" t="str">
            <v>*</v>
          </cell>
          <cell r="AZ446" t="str">
            <v>*</v>
          </cell>
        </row>
        <row r="447">
          <cell r="B447" t="str">
            <v>*</v>
          </cell>
          <cell r="C447" t="str">
            <v>*</v>
          </cell>
          <cell r="D447" t="str">
            <v>Air Canada</v>
          </cell>
          <cell r="E447" t="str">
            <v>*</v>
          </cell>
          <cell r="F447" t="str">
            <v>*</v>
          </cell>
          <cell r="G447" t="str">
            <v>*</v>
          </cell>
          <cell r="H447" t="str">
            <v>*</v>
          </cell>
          <cell r="I447" t="str">
            <v>Air Canada</v>
          </cell>
          <cell r="J447" t="str">
            <v>*</v>
          </cell>
          <cell r="K447" t="str">
            <v>*</v>
          </cell>
          <cell r="L447" t="str">
            <v>*</v>
          </cell>
          <cell r="M447" t="str">
            <v xml:space="preserve"> </v>
          </cell>
          <cell r="N447" t="str">
            <v>Air Canada</v>
          </cell>
          <cell r="O447" t="str">
            <v>*</v>
          </cell>
          <cell r="P447" t="str">
            <v>*</v>
          </cell>
          <cell r="Q447" t="str">
            <v>*</v>
          </cell>
          <cell r="R447" t="str">
            <v>*</v>
          </cell>
          <cell r="S447" t="str">
            <v>Air Canada</v>
          </cell>
          <cell r="T447" t="str">
            <v>*</v>
          </cell>
          <cell r="U447" t="str">
            <v>*</v>
          </cell>
          <cell r="V447" t="str">
            <v>*</v>
          </cell>
          <cell r="W447" t="str">
            <v>*</v>
          </cell>
          <cell r="X447" t="str">
            <v>Air Canada</v>
          </cell>
          <cell r="Y447" t="str">
            <v>*</v>
          </cell>
          <cell r="Z447" t="str">
            <v>*</v>
          </cell>
          <cell r="AA447" t="str">
            <v>*</v>
          </cell>
          <cell r="AB447" t="str">
            <v xml:space="preserve"> </v>
          </cell>
          <cell r="AC447" t="str">
            <v>Air Canada</v>
          </cell>
          <cell r="AD447" t="str">
            <v>*</v>
          </cell>
          <cell r="AE447" t="str">
            <v>*</v>
          </cell>
          <cell r="AF447" t="str">
            <v>*</v>
          </cell>
          <cell r="AG447" t="str">
            <v xml:space="preserve"> </v>
          </cell>
          <cell r="AH447" t="str">
            <v>Air Canada</v>
          </cell>
          <cell r="AI447" t="str">
            <v>*</v>
          </cell>
          <cell r="AJ447" t="str">
            <v>*</v>
          </cell>
          <cell r="AK447" t="str">
            <v>*</v>
          </cell>
          <cell r="AL447" t="str">
            <v xml:space="preserve"> </v>
          </cell>
          <cell r="AM447" t="str">
            <v>Air Canada</v>
          </cell>
          <cell r="AN447" t="str">
            <v>*</v>
          </cell>
          <cell r="AQ447" t="str">
            <v>*</v>
          </cell>
          <cell r="AR447" t="str">
            <v xml:space="preserve"> </v>
          </cell>
          <cell r="AS447" t="str">
            <v>Air Canada</v>
          </cell>
          <cell r="AT447" t="str">
            <v>*</v>
          </cell>
          <cell r="AW447" t="str">
            <v>*</v>
          </cell>
          <cell r="AX447" t="str">
            <v xml:space="preserve"> </v>
          </cell>
          <cell r="AY447" t="str">
            <v>Air Canada</v>
          </cell>
          <cell r="AZ447" t="str">
            <v>*</v>
          </cell>
        </row>
        <row r="448">
          <cell r="B448" t="str">
            <v>*</v>
          </cell>
          <cell r="C448" t="str">
            <v>*</v>
          </cell>
          <cell r="D448" t="str">
            <v>*</v>
          </cell>
          <cell r="E448" t="str">
            <v>*</v>
          </cell>
          <cell r="F448" t="str">
            <v>*</v>
          </cell>
          <cell r="G448" t="str">
            <v>Traffic Statistics</v>
          </cell>
          <cell r="H448" t="str">
            <v>*</v>
          </cell>
          <cell r="I448" t="str">
            <v>*</v>
          </cell>
          <cell r="J448" t="str">
            <v>*</v>
          </cell>
          <cell r="K448" t="str">
            <v>*</v>
          </cell>
          <cell r="L448" t="str">
            <v>Traffic Statistics</v>
          </cell>
          <cell r="M448" t="str">
            <v>*</v>
          </cell>
          <cell r="N448" t="str">
            <v>*</v>
          </cell>
          <cell r="O448" t="str">
            <v>*</v>
          </cell>
          <cell r="P448" t="str">
            <v>*</v>
          </cell>
          <cell r="Q448" t="str">
            <v>Traffic Statistics</v>
          </cell>
          <cell r="R448" t="str">
            <v>*</v>
          </cell>
          <cell r="S448" t="str">
            <v>*</v>
          </cell>
          <cell r="T448" t="str">
            <v>*</v>
          </cell>
          <cell r="U448" t="str">
            <v>*</v>
          </cell>
          <cell r="V448" t="str">
            <v>Traffic Statistics</v>
          </cell>
          <cell r="W448" t="str">
            <v>*</v>
          </cell>
          <cell r="X448" t="str">
            <v>*</v>
          </cell>
          <cell r="Y448" t="str">
            <v>*</v>
          </cell>
          <cell r="Z448" t="str">
            <v>*</v>
          </cell>
          <cell r="AA448" t="str">
            <v>Traffic Statistics</v>
          </cell>
          <cell r="AB448" t="str">
            <v>*</v>
          </cell>
          <cell r="AC448" t="str">
            <v>*</v>
          </cell>
          <cell r="AD448" t="str">
            <v>*</v>
          </cell>
          <cell r="AE448" t="str">
            <v>*</v>
          </cell>
          <cell r="AF448" t="str">
            <v>Traffic Statistics</v>
          </cell>
          <cell r="AG448" t="str">
            <v>*</v>
          </cell>
          <cell r="AH448" t="str">
            <v>*</v>
          </cell>
          <cell r="AI448" t="str">
            <v>*</v>
          </cell>
          <cell r="AJ448" t="str">
            <v>*</v>
          </cell>
          <cell r="AK448" t="str">
            <v>Traffic Statistics</v>
          </cell>
          <cell r="AL448" t="str">
            <v>*</v>
          </cell>
          <cell r="AM448" t="str">
            <v>*</v>
          </cell>
          <cell r="AN448" t="str">
            <v>*</v>
          </cell>
          <cell r="AQ448" t="str">
            <v>*</v>
          </cell>
          <cell r="AR448" t="str">
            <v>*</v>
          </cell>
          <cell r="AS448" t="str">
            <v>*</v>
          </cell>
          <cell r="AT448" t="str">
            <v>*</v>
          </cell>
          <cell r="AW448" t="str">
            <v>*</v>
          </cell>
          <cell r="AX448" t="str">
            <v>*</v>
          </cell>
          <cell r="AY448" t="str">
            <v>*</v>
          </cell>
          <cell r="AZ448" t="str">
            <v>*</v>
          </cell>
        </row>
        <row r="449">
          <cell r="B449" t="str">
            <v>*</v>
          </cell>
          <cell r="C449" t="str">
            <v>Year Ended December 31st</v>
          </cell>
          <cell r="D449" t="str">
            <v>*</v>
          </cell>
          <cell r="E449" t="str">
            <v>*</v>
          </cell>
          <cell r="F449" t="str">
            <v>*</v>
          </cell>
          <cell r="G449" t="str">
            <v>*</v>
          </cell>
          <cell r="H449" t="str">
            <v>Year Ended December 31st</v>
          </cell>
          <cell r="I449" t="str">
            <v>*</v>
          </cell>
          <cell r="J449" t="str">
            <v>*</v>
          </cell>
          <cell r="K449" t="str">
            <v>*</v>
          </cell>
          <cell r="L449" t="str">
            <v>*</v>
          </cell>
          <cell r="M449" t="str">
            <v>Year Ended December 31st</v>
          </cell>
          <cell r="N449" t="str">
            <v>*</v>
          </cell>
          <cell r="O449" t="str">
            <v>*</v>
          </cell>
          <cell r="P449" t="str">
            <v>*</v>
          </cell>
          <cell r="Q449" t="str">
            <v>*</v>
          </cell>
          <cell r="R449" t="str">
            <v>Year Ended December 31st</v>
          </cell>
          <cell r="S449" t="str">
            <v>*</v>
          </cell>
          <cell r="T449" t="str">
            <v>*</v>
          </cell>
          <cell r="U449" t="str">
            <v>*</v>
          </cell>
          <cell r="V449" t="str">
            <v>*</v>
          </cell>
          <cell r="W449" t="str">
            <v>Year Ended December 31st</v>
          </cell>
          <cell r="X449" t="str">
            <v>*</v>
          </cell>
          <cell r="Y449" t="str">
            <v>*</v>
          </cell>
          <cell r="Z449" t="str">
            <v>*</v>
          </cell>
          <cell r="AA449" t="str">
            <v>*</v>
          </cell>
          <cell r="AB449" t="str">
            <v>Year Ended December 31st</v>
          </cell>
          <cell r="AC449" t="str">
            <v>*</v>
          </cell>
          <cell r="AD449" t="str">
            <v>*</v>
          </cell>
          <cell r="AE449" t="str">
            <v>*</v>
          </cell>
          <cell r="AF449" t="str">
            <v>*</v>
          </cell>
          <cell r="AG449" t="str">
            <v>Year Ended December 31st</v>
          </cell>
          <cell r="AH449" t="str">
            <v>*</v>
          </cell>
          <cell r="AI449" t="str">
            <v>*</v>
          </cell>
          <cell r="AJ449" t="str">
            <v>*</v>
          </cell>
          <cell r="AK449" t="str">
            <v>*</v>
          </cell>
          <cell r="AL449" t="str">
            <v>Year Ended December 31st</v>
          </cell>
          <cell r="AM449" t="str">
            <v>*</v>
          </cell>
          <cell r="AN449" t="str">
            <v>*</v>
          </cell>
          <cell r="AQ449" t="str">
            <v>*</v>
          </cell>
          <cell r="AR449" t="str">
            <v>Year Ended December 31st</v>
          </cell>
          <cell r="AS449" t="str">
            <v>*</v>
          </cell>
          <cell r="AT449" t="str">
            <v>*</v>
          </cell>
          <cell r="AW449" t="str">
            <v>*</v>
          </cell>
          <cell r="AX449" t="str">
            <v>Year Ended December 31st</v>
          </cell>
          <cell r="AY449" t="str">
            <v>*</v>
          </cell>
          <cell r="AZ449" t="str">
            <v>*</v>
          </cell>
        </row>
        <row r="450">
          <cell r="B450" t="str">
            <v>*</v>
          </cell>
          <cell r="C450" t="str">
            <v>*</v>
          </cell>
          <cell r="D450">
            <v>1989</v>
          </cell>
          <cell r="E450" t="str">
            <v>*</v>
          </cell>
          <cell r="F450" t="str">
            <v>*</v>
          </cell>
          <cell r="G450" t="str">
            <v>*</v>
          </cell>
          <cell r="H450" t="str">
            <v>*</v>
          </cell>
          <cell r="I450">
            <v>1990</v>
          </cell>
          <cell r="J450" t="str">
            <v>*</v>
          </cell>
          <cell r="K450" t="str">
            <v>*</v>
          </cell>
          <cell r="L450" t="str">
            <v>*</v>
          </cell>
          <cell r="M450" t="str">
            <v>*</v>
          </cell>
          <cell r="N450">
            <v>1991</v>
          </cell>
          <cell r="O450" t="str">
            <v>*</v>
          </cell>
          <cell r="P450" t="str">
            <v>*</v>
          </cell>
          <cell r="Q450" t="str">
            <v>*</v>
          </cell>
          <cell r="R450" t="str">
            <v>*</v>
          </cell>
          <cell r="S450">
            <v>1992</v>
          </cell>
          <cell r="T450" t="str">
            <v>*</v>
          </cell>
          <cell r="U450" t="str">
            <v>*</v>
          </cell>
          <cell r="V450" t="str">
            <v>*</v>
          </cell>
          <cell r="W450" t="str">
            <v>*</v>
          </cell>
          <cell r="X450">
            <v>1993</v>
          </cell>
          <cell r="Y450" t="str">
            <v>*</v>
          </cell>
          <cell r="Z450" t="str">
            <v>*</v>
          </cell>
          <cell r="AA450" t="str">
            <v>*</v>
          </cell>
          <cell r="AB450" t="str">
            <v>*</v>
          </cell>
          <cell r="AC450">
            <v>1994</v>
          </cell>
          <cell r="AD450" t="str">
            <v>*</v>
          </cell>
          <cell r="AE450" t="str">
            <v>*</v>
          </cell>
          <cell r="AF450" t="str">
            <v>*</v>
          </cell>
          <cell r="AG450" t="str">
            <v>*</v>
          </cell>
          <cell r="AH450">
            <v>1995</v>
          </cell>
          <cell r="AI450" t="str">
            <v>*</v>
          </cell>
          <cell r="AJ450" t="str">
            <v>*</v>
          </cell>
          <cell r="AK450" t="str">
            <v>*</v>
          </cell>
          <cell r="AL450" t="str">
            <v>*</v>
          </cell>
          <cell r="AM450">
            <v>1996</v>
          </cell>
          <cell r="AN450" t="str">
            <v>*</v>
          </cell>
          <cell r="AQ450" t="str">
            <v>*</v>
          </cell>
          <cell r="AR450" t="str">
            <v>*</v>
          </cell>
          <cell r="AS450">
            <v>1997</v>
          </cell>
          <cell r="AT450" t="str">
            <v>*</v>
          </cell>
          <cell r="AW450" t="str">
            <v>*</v>
          </cell>
          <cell r="AX450" t="str">
            <v>*</v>
          </cell>
          <cell r="AY450">
            <v>1998</v>
          </cell>
          <cell r="AZ450" t="str">
            <v>*</v>
          </cell>
        </row>
        <row r="451">
          <cell r="B451" t="str">
            <v>*</v>
          </cell>
          <cell r="C451" t="str">
            <v>*</v>
          </cell>
          <cell r="D451" t="str">
            <v>*</v>
          </cell>
          <cell r="E451" t="str">
            <v>*</v>
          </cell>
          <cell r="F451" t="str">
            <v>*</v>
          </cell>
          <cell r="G451" t="str">
            <v>*</v>
          </cell>
          <cell r="H451" t="str">
            <v>*</v>
          </cell>
          <cell r="I451" t="str">
            <v>*</v>
          </cell>
          <cell r="J451" t="str">
            <v>*</v>
          </cell>
          <cell r="K451" t="str">
            <v>*</v>
          </cell>
          <cell r="L451" t="str">
            <v>*</v>
          </cell>
          <cell r="M451" t="str">
            <v>*</v>
          </cell>
          <cell r="N451" t="str">
            <v>*</v>
          </cell>
          <cell r="O451" t="str">
            <v>*</v>
          </cell>
          <cell r="P451" t="str">
            <v>*</v>
          </cell>
          <cell r="Q451" t="str">
            <v>*</v>
          </cell>
          <cell r="R451" t="str">
            <v>*</v>
          </cell>
          <cell r="S451" t="str">
            <v>*</v>
          </cell>
          <cell r="T451" t="str">
            <v>*</v>
          </cell>
          <cell r="U451" t="str">
            <v>*</v>
          </cell>
          <cell r="V451" t="str">
            <v>*</v>
          </cell>
          <cell r="W451" t="str">
            <v>*</v>
          </cell>
          <cell r="X451" t="str">
            <v>*</v>
          </cell>
          <cell r="Y451" t="str">
            <v>*</v>
          </cell>
          <cell r="Z451" t="str">
            <v>*</v>
          </cell>
          <cell r="AA451" t="str">
            <v>*</v>
          </cell>
          <cell r="AB451" t="str">
            <v>*</v>
          </cell>
          <cell r="AC451" t="str">
            <v>*</v>
          </cell>
          <cell r="AD451" t="str">
            <v>*</v>
          </cell>
          <cell r="AE451" t="str">
            <v>*</v>
          </cell>
          <cell r="AF451" t="str">
            <v>*</v>
          </cell>
          <cell r="AG451" t="str">
            <v>*</v>
          </cell>
          <cell r="AH451" t="str">
            <v>*</v>
          </cell>
          <cell r="AI451" t="str">
            <v>*</v>
          </cell>
          <cell r="AJ451" t="str">
            <v>*</v>
          </cell>
          <cell r="AK451" t="str">
            <v>*</v>
          </cell>
          <cell r="AL451" t="str">
            <v>*</v>
          </cell>
          <cell r="AM451" t="str">
            <v>*</v>
          </cell>
          <cell r="AN451" t="str">
            <v>*</v>
          </cell>
          <cell r="AQ451" t="str">
            <v>*</v>
          </cell>
          <cell r="AR451" t="str">
            <v>*</v>
          </cell>
          <cell r="AS451" t="str">
            <v>*</v>
          </cell>
          <cell r="AT451" t="str">
            <v>*</v>
          </cell>
          <cell r="AW451" t="str">
            <v>*</v>
          </cell>
          <cell r="AX451" t="str">
            <v>*</v>
          </cell>
          <cell r="AY451" t="str">
            <v>*</v>
          </cell>
          <cell r="AZ451" t="str">
            <v>*</v>
          </cell>
        </row>
        <row r="452">
          <cell r="B452" t="str">
            <v>*</v>
          </cell>
          <cell r="C452" t="str">
            <v>*</v>
          </cell>
          <cell r="D452" t="str">
            <v>*</v>
          </cell>
          <cell r="E452" t="str">
            <v>*</v>
          </cell>
          <cell r="F452" t="str">
            <v>*</v>
          </cell>
          <cell r="G452" t="str">
            <v>*</v>
          </cell>
          <cell r="H452" t="str">
            <v>*</v>
          </cell>
          <cell r="I452" t="str">
            <v>*</v>
          </cell>
          <cell r="J452" t="str">
            <v>*</v>
          </cell>
          <cell r="K452" t="str">
            <v>*</v>
          </cell>
          <cell r="L452" t="str">
            <v>*</v>
          </cell>
          <cell r="M452" t="str">
            <v>*</v>
          </cell>
          <cell r="N452" t="str">
            <v>*</v>
          </cell>
          <cell r="O452" t="str">
            <v>*</v>
          </cell>
          <cell r="P452" t="str">
            <v>*</v>
          </cell>
          <cell r="Q452" t="str">
            <v>*</v>
          </cell>
          <cell r="R452" t="str">
            <v>*</v>
          </cell>
          <cell r="S452" t="str">
            <v>*</v>
          </cell>
          <cell r="T452" t="str">
            <v>*</v>
          </cell>
          <cell r="U452" t="str">
            <v>*</v>
          </cell>
          <cell r="V452" t="str">
            <v>*</v>
          </cell>
          <cell r="W452" t="str">
            <v>*</v>
          </cell>
          <cell r="X452" t="str">
            <v>*</v>
          </cell>
          <cell r="Y452" t="str">
            <v>*</v>
          </cell>
          <cell r="Z452" t="str">
            <v>*</v>
          </cell>
          <cell r="AA452" t="str">
            <v>*</v>
          </cell>
          <cell r="AB452" t="str">
            <v>*</v>
          </cell>
          <cell r="AC452" t="str">
            <v>*</v>
          </cell>
          <cell r="AD452" t="str">
            <v>*</v>
          </cell>
          <cell r="AE452" t="str">
            <v>*</v>
          </cell>
          <cell r="AF452" t="str">
            <v>*</v>
          </cell>
          <cell r="AG452" t="str">
            <v>*</v>
          </cell>
          <cell r="AH452" t="str">
            <v>*</v>
          </cell>
          <cell r="AI452" t="str">
            <v>*</v>
          </cell>
          <cell r="AJ452" t="str">
            <v>*</v>
          </cell>
          <cell r="AK452" t="str">
            <v>*</v>
          </cell>
          <cell r="AL452" t="str">
            <v>*</v>
          </cell>
          <cell r="AM452" t="str">
            <v>*</v>
          </cell>
          <cell r="AN452" t="str">
            <v>*</v>
          </cell>
          <cell r="AQ452" t="str">
            <v>*</v>
          </cell>
          <cell r="AR452" t="str">
            <v>*</v>
          </cell>
          <cell r="AS452" t="str">
            <v>*</v>
          </cell>
          <cell r="AT452" t="str">
            <v>*</v>
          </cell>
          <cell r="AW452" t="str">
            <v>*</v>
          </cell>
          <cell r="AX452" t="str">
            <v>*</v>
          </cell>
          <cell r="AY452" t="str">
            <v>*</v>
          </cell>
          <cell r="AZ452" t="str">
            <v>*</v>
          </cell>
        </row>
        <row r="453">
          <cell r="B453" t="str">
            <v>*</v>
          </cell>
          <cell r="C453" t="str">
            <v>*</v>
          </cell>
          <cell r="D453" t="str">
            <v>*</v>
          </cell>
          <cell r="E453" t="str">
            <v>*</v>
          </cell>
          <cell r="F453" t="str">
            <v>*</v>
          </cell>
          <cell r="G453" t="str">
            <v>*</v>
          </cell>
          <cell r="H453" t="str">
            <v>*</v>
          </cell>
          <cell r="I453" t="str">
            <v>*</v>
          </cell>
          <cell r="J453" t="str">
            <v>*</v>
          </cell>
          <cell r="K453" t="str">
            <v>*</v>
          </cell>
          <cell r="L453" t="str">
            <v>*</v>
          </cell>
          <cell r="M453" t="str">
            <v>*</v>
          </cell>
          <cell r="N453" t="str">
            <v>*</v>
          </cell>
          <cell r="O453" t="str">
            <v>*</v>
          </cell>
          <cell r="P453" t="str">
            <v>*</v>
          </cell>
          <cell r="Q453" t="str">
            <v>*</v>
          </cell>
          <cell r="R453" t="str">
            <v>*</v>
          </cell>
          <cell r="S453" t="str">
            <v>*</v>
          </cell>
          <cell r="T453" t="str">
            <v>*</v>
          </cell>
          <cell r="U453" t="str">
            <v>*</v>
          </cell>
          <cell r="V453" t="str">
            <v>*</v>
          </cell>
          <cell r="W453" t="str">
            <v>*</v>
          </cell>
          <cell r="X453" t="str">
            <v>*</v>
          </cell>
          <cell r="Y453" t="str">
            <v>*</v>
          </cell>
          <cell r="Z453" t="str">
            <v>*</v>
          </cell>
          <cell r="AA453" t="str">
            <v>*</v>
          </cell>
          <cell r="AB453" t="str">
            <v>*</v>
          </cell>
          <cell r="AC453" t="str">
            <v>*</v>
          </cell>
          <cell r="AD453" t="str">
            <v>*</v>
          </cell>
          <cell r="AE453" t="str">
            <v>*</v>
          </cell>
          <cell r="AF453" t="str">
            <v>*</v>
          </cell>
          <cell r="AG453" t="str">
            <v>*</v>
          </cell>
          <cell r="AH453" t="str">
            <v>*</v>
          </cell>
          <cell r="AI453" t="str">
            <v>*</v>
          </cell>
          <cell r="AJ453" t="str">
            <v>*</v>
          </cell>
          <cell r="AK453" t="str">
            <v>*</v>
          </cell>
          <cell r="AL453" t="str">
            <v>*</v>
          </cell>
          <cell r="AM453" t="str">
            <v>*</v>
          </cell>
          <cell r="AN453" t="str">
            <v>*</v>
          </cell>
          <cell r="AQ453" t="str">
            <v>*</v>
          </cell>
          <cell r="AR453" t="str">
            <v>*</v>
          </cell>
          <cell r="AS453" t="str">
            <v>*</v>
          </cell>
          <cell r="AT453" t="str">
            <v>*</v>
          </cell>
          <cell r="AW453" t="str">
            <v>*</v>
          </cell>
          <cell r="AX453" t="str">
            <v>*</v>
          </cell>
          <cell r="AY453" t="str">
            <v>*</v>
          </cell>
          <cell r="AZ453" t="str">
            <v>*</v>
          </cell>
        </row>
        <row r="454">
          <cell r="B454">
            <v>2.1467239126376703E-2</v>
          </cell>
          <cell r="C454">
            <v>2.2770398481973434E-2</v>
          </cell>
          <cell r="D454">
            <v>2.1964974769961412E-2</v>
          </cell>
          <cell r="E454">
            <v>2.4010263929618768E-2</v>
          </cell>
          <cell r="F454">
            <v>2.252869624807264E-2</v>
          </cell>
          <cell r="G454">
            <v>2.5631833661946584E-2</v>
          </cell>
          <cell r="H454">
            <v>2.2935779816513763E-2</v>
          </cell>
          <cell r="I454">
            <v>2.3139745916515426E-2</v>
          </cell>
          <cell r="J454">
            <v>3.9953452288595807E-2</v>
          </cell>
          <cell r="K454">
            <v>2.7417896956914732E-2</v>
          </cell>
          <cell r="L454">
            <v>3.0390738060781478E-2</v>
          </cell>
          <cell r="M454">
            <v>2.4857375713121434E-2</v>
          </cell>
          <cell r="N454">
            <v>2.2783468738961497E-2</v>
          </cell>
          <cell r="O454">
            <v>2.5736911570611528E-2</v>
          </cell>
          <cell r="P454">
            <v>2.5810655039342455E-2</v>
          </cell>
          <cell r="Q454">
            <v>2.2254881377283226E-2</v>
          </cell>
          <cell r="R454">
            <v>2.0851898057387276E-2</v>
          </cell>
          <cell r="S454">
            <v>2.1550387596899225E-2</v>
          </cell>
          <cell r="T454">
            <v>2.2897585345545379E-2</v>
          </cell>
          <cell r="U454">
            <v>2.1823562049195486E-2</v>
          </cell>
          <cell r="V454">
            <v>2.0701309674693705E-2</v>
          </cell>
          <cell r="W454">
            <v>1.2543419529139328E-2</v>
          </cell>
          <cell r="X454">
            <v>2.0244897959183675E-2</v>
          </cell>
          <cell r="Y454">
            <v>2.1505376344086023E-2</v>
          </cell>
          <cell r="Z454">
            <v>1.8765362072225372E-2</v>
          </cell>
          <cell r="AA454">
            <v>1.9448657260889245E-2</v>
          </cell>
          <cell r="AB454">
            <v>1.9894357345340362E-2</v>
          </cell>
          <cell r="AC454">
            <v>2.0076890217855619E-2</v>
          </cell>
          <cell r="AD454">
            <v>2.0404721753794267E-2</v>
          </cell>
          <cell r="AE454">
            <v>1.9977422983241219E-2</v>
          </cell>
          <cell r="AF454">
            <v>1.971266288005346E-2</v>
          </cell>
          <cell r="AG454">
            <v>2.0110847189231989E-2</v>
          </cell>
          <cell r="AH454">
            <v>1.9270298047276466E-2</v>
          </cell>
          <cell r="AI454">
            <v>2.0513187104353847E-2</v>
          </cell>
          <cell r="AJ454">
            <v>1.9871881043224734E-2</v>
          </cell>
          <cell r="AK454">
            <v>2.1135265700483092E-2</v>
          </cell>
          <cell r="AL454">
            <v>2.2191967324710689E-2</v>
          </cell>
          <cell r="AM454">
            <v>2.0061728395061727E-2</v>
          </cell>
          <cell r="AN454">
            <v>2.3819651212250107E-2</v>
          </cell>
          <cell r="AQ454">
            <v>2.3189235614085313E-2</v>
          </cell>
          <cell r="AR454">
            <v>2.0837528004423178E-2</v>
          </cell>
          <cell r="AS454">
            <v>1.9674211973767716E-2</v>
          </cell>
          <cell r="AT454">
            <v>2.0253813613639277E-2</v>
          </cell>
          <cell r="AW454">
            <v>2.0796748277990006E-2</v>
          </cell>
          <cell r="AX454">
            <v>1.8943207276748343E-2</v>
          </cell>
          <cell r="AY454">
            <v>1.8049735755750199E-2</v>
          </cell>
          <cell r="AZ454">
            <v>1.8928797769756332E-2</v>
          </cell>
        </row>
        <row r="455">
          <cell r="AQ455">
            <v>9.7182119340722295E-2</v>
          </cell>
          <cell r="AR455">
            <v>-6.1032863849765473E-2</v>
          </cell>
          <cell r="AS455">
            <v>-1.9316203153732281E-2</v>
          </cell>
          <cell r="AT455">
            <v>-0.14970150347025113</v>
          </cell>
          <cell r="AW455">
            <v>-0.10317232425902356</v>
          </cell>
          <cell r="AX455">
            <v>-9.0909090909090939E-2</v>
          </cell>
          <cell r="AY455">
            <v>-8.256880733944949E-2</v>
          </cell>
          <cell r="AZ455">
            <v>-6.542056074766367E-2</v>
          </cell>
        </row>
        <row r="456">
          <cell r="B456">
            <v>53.279569892799998</v>
          </cell>
          <cell r="C456">
            <v>50.320295699299997</v>
          </cell>
          <cell r="D456">
            <v>51.573073477100003</v>
          </cell>
          <cell r="E456">
            <v>65.495250896000002</v>
          </cell>
          <cell r="F456">
            <v>55.167047491299996</v>
          </cell>
          <cell r="G456">
            <v>61.640985022999999</v>
          </cell>
          <cell r="H456">
            <v>52.313037634499999</v>
          </cell>
          <cell r="I456">
            <v>72.113216846</v>
          </cell>
          <cell r="J456">
            <v>87.115681003999995</v>
          </cell>
          <cell r="K456">
            <v>68.295730126875</v>
          </cell>
          <cell r="L456">
            <v>66.918826804999995</v>
          </cell>
          <cell r="M456">
            <v>54.967159498500003</v>
          </cell>
          <cell r="N456">
            <v>60.016397849000001</v>
          </cell>
          <cell r="O456">
            <v>61.283736558999998</v>
          </cell>
          <cell r="P456">
            <v>60.796530177875006</v>
          </cell>
          <cell r="Q456">
            <v>52.339034112500002</v>
          </cell>
          <cell r="R456">
            <v>58.25125448</v>
          </cell>
          <cell r="S456">
            <v>60.144130824000001</v>
          </cell>
          <cell r="T456">
            <v>58.153942651999998</v>
          </cell>
          <cell r="U456">
            <v>57.222090517124997</v>
          </cell>
          <cell r="V456">
            <v>55.804147465</v>
          </cell>
          <cell r="W456">
            <v>54.174865591699998</v>
          </cell>
          <cell r="X456">
            <v>50.778584229400003</v>
          </cell>
          <cell r="Y456">
            <v>49.200224014600003</v>
          </cell>
          <cell r="Z456">
            <v>52.489455325175001</v>
          </cell>
          <cell r="AA456">
            <v>50.886664746699999</v>
          </cell>
          <cell r="AB456">
            <v>48.396236559400002</v>
          </cell>
          <cell r="AC456">
            <v>48.991129032300002</v>
          </cell>
          <cell r="AD456">
            <v>48.761962365700001</v>
          </cell>
          <cell r="AE456">
            <v>49.258998176025003</v>
          </cell>
          <cell r="AF456">
            <v>47.1491545899</v>
          </cell>
          <cell r="AG456">
            <v>49.394736842299999</v>
          </cell>
        </row>
        <row r="457">
          <cell r="B457" t="str">
            <v>*</v>
          </cell>
          <cell r="C457" t="str">
            <v>*</v>
          </cell>
          <cell r="D457" t="str">
            <v>*</v>
          </cell>
          <cell r="E457" t="str">
            <v>*</v>
          </cell>
          <cell r="F457" t="str">
            <v>*</v>
          </cell>
          <cell r="G457" t="str">
            <v>*</v>
          </cell>
          <cell r="H457" t="str">
            <v>*</v>
          </cell>
          <cell r="I457" t="str">
            <v>*</v>
          </cell>
          <cell r="J457" t="str">
            <v>*</v>
          </cell>
          <cell r="K457" t="str">
            <v>*</v>
          </cell>
          <cell r="L457" t="str">
            <v>*</v>
          </cell>
          <cell r="M457" t="str">
            <v>*</v>
          </cell>
          <cell r="N457" t="str">
            <v>*</v>
          </cell>
          <cell r="O457" t="str">
            <v>*</v>
          </cell>
          <cell r="P457" t="str">
            <v>*</v>
          </cell>
          <cell r="Q457" t="str">
            <v>*</v>
          </cell>
          <cell r="R457" t="str">
            <v>*</v>
          </cell>
          <cell r="S457" t="str">
            <v>*</v>
          </cell>
          <cell r="T457" t="str">
            <v>*</v>
          </cell>
          <cell r="U457" t="str">
            <v>*</v>
          </cell>
          <cell r="V457" t="str">
            <v>*</v>
          </cell>
          <cell r="W457" t="str">
            <v>*</v>
          </cell>
          <cell r="X457" t="str">
            <v>*</v>
          </cell>
          <cell r="Y457" t="str">
            <v>*</v>
          </cell>
          <cell r="Z457" t="str">
            <v>*</v>
          </cell>
          <cell r="AA457" t="str">
            <v>*</v>
          </cell>
          <cell r="AB457" t="str">
            <v>*</v>
          </cell>
          <cell r="AC457" t="str">
            <v>*</v>
          </cell>
          <cell r="AD457" t="str">
            <v>*</v>
          </cell>
          <cell r="AE457" t="str">
            <v>*</v>
          </cell>
          <cell r="AF457" t="str">
            <v>*</v>
          </cell>
          <cell r="AG457" t="str">
            <v>*</v>
          </cell>
          <cell r="AH457" t="str">
            <v>*</v>
          </cell>
          <cell r="AI457" t="str">
            <v>*</v>
          </cell>
          <cell r="AJ457" t="str">
            <v>*</v>
          </cell>
          <cell r="AK457" t="str">
            <v>*</v>
          </cell>
          <cell r="AL457" t="str">
            <v>*</v>
          </cell>
          <cell r="AM457" t="str">
            <v>*</v>
          </cell>
          <cell r="AN457" t="str">
            <v>*</v>
          </cell>
          <cell r="AQ457" t="str">
            <v>*</v>
          </cell>
          <cell r="AR457" t="str">
            <v>*</v>
          </cell>
          <cell r="AS457" t="str">
            <v>*</v>
          </cell>
          <cell r="AT457" t="str">
            <v>*</v>
          </cell>
          <cell r="AW457" t="str">
            <v>*</v>
          </cell>
          <cell r="AX457" t="str">
            <v>*</v>
          </cell>
          <cell r="AY457" t="str">
            <v>*</v>
          </cell>
          <cell r="AZ457" t="str">
            <v>*</v>
          </cell>
        </row>
        <row r="460">
          <cell r="Q460">
            <v>410</v>
          </cell>
          <cell r="R460">
            <v>488</v>
          </cell>
          <cell r="S460">
            <v>622</v>
          </cell>
          <cell r="T460">
            <v>491</v>
          </cell>
          <cell r="V460">
            <v>385</v>
          </cell>
          <cell r="W460">
            <v>415</v>
          </cell>
          <cell r="X460">
            <v>576</v>
          </cell>
          <cell r="Y460">
            <v>464</v>
          </cell>
          <cell r="AA460">
            <v>383</v>
          </cell>
          <cell r="AB460">
            <v>409</v>
          </cell>
          <cell r="AC460">
            <v>600</v>
          </cell>
          <cell r="AD460">
            <v>512</v>
          </cell>
          <cell r="AF460">
            <v>409</v>
          </cell>
          <cell r="AG460">
            <v>460</v>
          </cell>
          <cell r="AH460">
            <v>628</v>
          </cell>
          <cell r="AI460">
            <v>569</v>
          </cell>
          <cell r="AK460">
            <v>457</v>
          </cell>
          <cell r="AL460">
            <v>496</v>
          </cell>
          <cell r="AM460">
            <v>628</v>
          </cell>
          <cell r="AN460">
            <v>591</v>
          </cell>
        </row>
        <row r="461">
          <cell r="B461" t="str">
            <v>*</v>
          </cell>
          <cell r="C461" t="str">
            <v>*</v>
          </cell>
          <cell r="D461" t="str">
            <v>*</v>
          </cell>
          <cell r="E461" t="str">
            <v>*</v>
          </cell>
          <cell r="F461" t="str">
            <v>*</v>
          </cell>
          <cell r="G461" t="str">
            <v>*</v>
          </cell>
          <cell r="H461" t="str">
            <v>*</v>
          </cell>
          <cell r="I461" t="str">
            <v>*</v>
          </cell>
          <cell r="J461" t="str">
            <v>*</v>
          </cell>
          <cell r="K461" t="str">
            <v>*</v>
          </cell>
          <cell r="L461" t="str">
            <v>*</v>
          </cell>
          <cell r="M461" t="str">
            <v>*</v>
          </cell>
          <cell r="N461" t="str">
            <v>*</v>
          </cell>
          <cell r="O461" t="str">
            <v>*</v>
          </cell>
          <cell r="P461" t="str">
            <v>*</v>
          </cell>
          <cell r="Q461" t="str">
            <v>*</v>
          </cell>
          <cell r="R461" t="str">
            <v>*</v>
          </cell>
          <cell r="S461" t="str">
            <v>*</v>
          </cell>
          <cell r="T461" t="str">
            <v>*</v>
          </cell>
          <cell r="U461" t="str">
            <v>*</v>
          </cell>
          <cell r="V461">
            <v>-6.0975609756097615E-2</v>
          </cell>
          <cell r="W461">
            <v>-0.14959016393442626</v>
          </cell>
          <cell r="X461">
            <v>-7.395498392282962E-2</v>
          </cell>
          <cell r="Y461">
            <v>-5.4989816700610983E-2</v>
          </cell>
          <cell r="Z461" t="str">
            <v>*</v>
          </cell>
          <cell r="AA461">
            <v>-5.1948051948051965E-3</v>
          </cell>
          <cell r="AB461">
            <v>-1.4457831325301207E-2</v>
          </cell>
          <cell r="AC461">
            <v>4.1666666666666741E-2</v>
          </cell>
          <cell r="AD461">
            <v>0.10344827586206895</v>
          </cell>
          <cell r="AE461" t="str">
            <v>*</v>
          </cell>
          <cell r="AF461">
            <v>6.788511749347248E-2</v>
          </cell>
          <cell r="AG461">
            <v>0.12469437652811743</v>
          </cell>
          <cell r="AH461">
            <v>4.6666666666666634E-2</v>
          </cell>
          <cell r="AI461">
            <v>0.111328125</v>
          </cell>
          <cell r="AJ461" t="str">
            <v>*</v>
          </cell>
          <cell r="AK461">
            <v>0.11735941320293408</v>
          </cell>
          <cell r="AL461">
            <v>7.8260869565217384E-2</v>
          </cell>
          <cell r="AM461">
            <v>0</v>
          </cell>
          <cell r="AN461">
            <v>3.8664323374340892E-2</v>
          </cell>
          <cell r="AQ461" t="str">
            <v>*</v>
          </cell>
          <cell r="AR461" t="str">
            <v>*</v>
          </cell>
          <cell r="AS461" t="str">
            <v>*</v>
          </cell>
          <cell r="AT461" t="str">
            <v>*</v>
          </cell>
          <cell r="AW461" t="str">
            <v>*</v>
          </cell>
          <cell r="AX461" t="str">
            <v>*</v>
          </cell>
          <cell r="AY461" t="str">
            <v>*</v>
          </cell>
          <cell r="AZ461" t="str">
            <v>*</v>
          </cell>
        </row>
        <row r="462">
          <cell r="D462" t="str">
            <v>Air Canada</v>
          </cell>
          <cell r="I462" t="str">
            <v>Air Canada</v>
          </cell>
          <cell r="M462" t="str">
            <v xml:space="preserve"> </v>
          </cell>
          <cell r="N462" t="str">
            <v>Air Canada</v>
          </cell>
          <cell r="Q462">
            <v>384</v>
          </cell>
          <cell r="R462">
            <v>563</v>
          </cell>
          <cell r="S462" t="str">
            <v>Air Canada</v>
          </cell>
          <cell r="T462">
            <v>384</v>
          </cell>
          <cell r="V462">
            <v>346</v>
          </cell>
          <cell r="W462">
            <v>486</v>
          </cell>
          <cell r="X462" t="str">
            <v>Air Canada</v>
          </cell>
          <cell r="Y462">
            <v>366</v>
          </cell>
          <cell r="AA462">
            <v>348</v>
          </cell>
          <cell r="AB462" t="str">
            <v xml:space="preserve"> </v>
          </cell>
          <cell r="AC462" t="str">
            <v>Air Canada</v>
          </cell>
          <cell r="AD462">
            <v>411</v>
          </cell>
          <cell r="AF462">
            <v>378</v>
          </cell>
          <cell r="AG462" t="str">
            <v xml:space="preserve"> </v>
          </cell>
          <cell r="AH462" t="str">
            <v>Air Canada</v>
          </cell>
          <cell r="AI462">
            <v>434.83800000000002</v>
          </cell>
          <cell r="AK462">
            <v>459</v>
          </cell>
          <cell r="AL462" t="str">
            <v xml:space="preserve"> </v>
          </cell>
          <cell r="AM462" t="str">
            <v>Air Canada</v>
          </cell>
          <cell r="AN462">
            <v>466</v>
          </cell>
          <cell r="AR462" t="str">
            <v xml:space="preserve"> </v>
          </cell>
          <cell r="AS462" t="str">
            <v>Air Canada</v>
          </cell>
          <cell r="AX462" t="str">
            <v xml:space="preserve"> </v>
          </cell>
          <cell r="AY462" t="str">
            <v>Air Canada</v>
          </cell>
        </row>
        <row r="463">
          <cell r="B463" t="str">
            <v>Traffic Statistics</v>
          </cell>
          <cell r="G463" t="str">
            <v>Traffic Statistics</v>
          </cell>
          <cell r="L463" t="str">
            <v>Traffic Statistics</v>
          </cell>
          <cell r="Q463" t="str">
            <v>Traffic Statistics</v>
          </cell>
          <cell r="V463" t="str">
            <v>Traffic Statistics</v>
          </cell>
          <cell r="W463">
            <v>-0.13676731793960928</v>
          </cell>
          <cell r="X463">
            <v>-6.4465408805031488E-2</v>
          </cell>
          <cell r="Y463">
            <v>-4.6875E-2</v>
          </cell>
          <cell r="AA463" t="str">
            <v>Traffic Statistics</v>
          </cell>
          <cell r="AB463">
            <v>8.2304526748970819E-3</v>
          </cell>
          <cell r="AC463">
            <v>6.2184873949579833E-2</v>
          </cell>
          <cell r="AD463">
            <v>0.12295081967213117</v>
          </cell>
          <cell r="AF463" t="str">
            <v>Traffic Statistics</v>
          </cell>
          <cell r="AG463">
            <v>8.3673469387754995E-2</v>
          </cell>
          <cell r="AH463">
            <v>8.7025316455696222E-2</v>
          </cell>
          <cell r="AI463">
            <v>5.8000000000000052E-2</v>
          </cell>
          <cell r="AK463" t="str">
            <v>Traffic Statistics</v>
          </cell>
          <cell r="AL463">
            <v>0.10000000000000009</v>
          </cell>
          <cell r="AM463">
            <v>-1.7467248908296984E-2</v>
          </cell>
          <cell r="AN463">
            <v>7.1663470073912494E-2</v>
          </cell>
          <cell r="AQ463" t="str">
            <v>Traffic Statistics</v>
          </cell>
          <cell r="AW463" t="str">
            <v>Traffic Statistics</v>
          </cell>
        </row>
        <row r="464">
          <cell r="C464" t="str">
            <v>Year Ended December 31st</v>
          </cell>
          <cell r="H464" t="str">
            <v>Year Ended December 31st</v>
          </cell>
          <cell r="M464" t="str">
            <v>Year Ended December 31st</v>
          </cell>
          <cell r="Q464">
            <v>423</v>
          </cell>
          <cell r="R464" t="str">
            <v>Year Ended December 31st</v>
          </cell>
          <cell r="S464">
            <v>535</v>
          </cell>
          <cell r="T464">
            <v>408</v>
          </cell>
          <cell r="V464">
            <v>397</v>
          </cell>
          <cell r="W464" t="str">
            <v>Year Ended December 31st</v>
          </cell>
          <cell r="X464">
            <v>511</v>
          </cell>
          <cell r="Y464">
            <v>406</v>
          </cell>
          <cell r="AA464">
            <v>440</v>
          </cell>
          <cell r="AB464" t="str">
            <v>Year Ended December 31st</v>
          </cell>
          <cell r="AC464">
            <v>552</v>
          </cell>
          <cell r="AD464">
            <v>430</v>
          </cell>
          <cell r="AF464">
            <v>455</v>
          </cell>
          <cell r="AG464" t="str">
            <v>Year Ended December 31st</v>
          </cell>
          <cell r="AH464">
            <v>637</v>
          </cell>
          <cell r="AI464">
            <v>464</v>
          </cell>
          <cell r="AK464">
            <v>520</v>
          </cell>
          <cell r="AL464" t="str">
            <v>Year Ended December 31st</v>
          </cell>
          <cell r="AM464">
            <v>591</v>
          </cell>
          <cell r="AN464">
            <v>507</v>
          </cell>
          <cell r="AR464" t="str">
            <v>Year Ended December 31st</v>
          </cell>
          <cell r="AX464" t="str">
            <v>Year Ended December 31st</v>
          </cell>
        </row>
        <row r="465">
          <cell r="D465">
            <v>1989</v>
          </cell>
          <cell r="I465">
            <v>1990</v>
          </cell>
          <cell r="N465">
            <v>1991</v>
          </cell>
          <cell r="S465">
            <v>1992</v>
          </cell>
          <cell r="V465">
            <v>-6.1465721040189103E-2</v>
          </cell>
          <cell r="W465">
            <v>-0.1262295081967213</v>
          </cell>
          <cell r="X465">
            <v>1993</v>
          </cell>
          <cell r="Y465">
            <v>-4.9019607843137081E-3</v>
          </cell>
          <cell r="AA465">
            <v>0.10831234256926958</v>
          </cell>
          <cell r="AB465">
            <v>2.4390243902439046E-2</v>
          </cell>
          <cell r="AC465">
            <v>1994</v>
          </cell>
          <cell r="AD465">
            <v>5.9113300492610765E-2</v>
          </cell>
          <cell r="AF465">
            <v>3.4090909090909172E-2</v>
          </cell>
          <cell r="AG465">
            <v>9.2000000000000082E-2</v>
          </cell>
          <cell r="AH465">
            <v>1995</v>
          </cell>
          <cell r="AI465">
            <v>7.9069767441860561E-2</v>
          </cell>
          <cell r="AK465">
            <v>0.14285714285714279</v>
          </cell>
          <cell r="AL465">
            <v>3.9863677226314342E-2</v>
          </cell>
          <cell r="AM465">
            <v>1996</v>
          </cell>
          <cell r="AN465">
            <v>9.2672413793103425E-2</v>
          </cell>
          <cell r="AS465">
            <v>1997</v>
          </cell>
          <cell r="AY465">
            <v>1998</v>
          </cell>
        </row>
        <row r="466">
          <cell r="B466" t="str">
            <v>*</v>
          </cell>
          <cell r="C466" t="str">
            <v>*</v>
          </cell>
          <cell r="D466" t="str">
            <v>*</v>
          </cell>
          <cell r="E466" t="str">
            <v>*</v>
          </cell>
          <cell r="F466" t="str">
            <v>*</v>
          </cell>
          <cell r="G466" t="str">
            <v>*</v>
          </cell>
          <cell r="H466" t="str">
            <v>*</v>
          </cell>
          <cell r="I466" t="str">
            <v>*</v>
          </cell>
          <cell r="J466" t="str">
            <v>*</v>
          </cell>
          <cell r="K466" t="str">
            <v>*</v>
          </cell>
          <cell r="L466" t="str">
            <v>*</v>
          </cell>
          <cell r="M466" t="str">
            <v>*</v>
          </cell>
          <cell r="N466" t="str">
            <v>*</v>
          </cell>
          <cell r="O466" t="str">
            <v>*</v>
          </cell>
          <cell r="P466" t="str">
            <v>*</v>
          </cell>
          <cell r="Q466">
            <v>1217</v>
          </cell>
          <cell r="R466">
            <v>1661</v>
          </cell>
          <cell r="S466">
            <v>1793</v>
          </cell>
          <cell r="T466">
            <v>1283</v>
          </cell>
          <cell r="U466">
            <v>5954</v>
          </cell>
          <cell r="V466">
            <v>1128</v>
          </cell>
          <cell r="W466">
            <v>1434</v>
          </cell>
          <cell r="X466">
            <v>1682</v>
          </cell>
          <cell r="Y466">
            <v>1236</v>
          </cell>
          <cell r="Z466">
            <v>5480</v>
          </cell>
          <cell r="AA466">
            <v>1171</v>
          </cell>
          <cell r="AB466">
            <v>1445</v>
          </cell>
          <cell r="AC466">
            <v>1784</v>
          </cell>
          <cell r="AD466">
            <v>1353</v>
          </cell>
          <cell r="AE466">
            <v>5753</v>
          </cell>
          <cell r="AF466">
            <v>1242</v>
          </cell>
          <cell r="AG466">
            <v>1587.232</v>
          </cell>
          <cell r="AH466">
            <v>1952</v>
          </cell>
          <cell r="AI466">
            <v>1467.838</v>
          </cell>
          <cell r="AJ466">
            <v>6249.07</v>
          </cell>
          <cell r="AK466">
            <v>1436</v>
          </cell>
          <cell r="AL466">
            <v>1700.1</v>
          </cell>
          <cell r="AM466">
            <v>1894</v>
          </cell>
          <cell r="AN466">
            <v>1564</v>
          </cell>
          <cell r="AQ466" t="str">
            <v>*</v>
          </cell>
          <cell r="AR466" t="str">
            <v>*</v>
          </cell>
          <cell r="AS466" t="str">
            <v>*</v>
          </cell>
          <cell r="AT466" t="str">
            <v>*</v>
          </cell>
          <cell r="AW466" t="str">
            <v>*</v>
          </cell>
          <cell r="AX466" t="str">
            <v>*</v>
          </cell>
          <cell r="AY466" t="str">
            <v>*</v>
          </cell>
          <cell r="AZ466" t="str">
            <v>*</v>
          </cell>
        </row>
        <row r="467">
          <cell r="B467">
            <v>115</v>
          </cell>
          <cell r="C467">
            <v>132</v>
          </cell>
          <cell r="D467">
            <v>148</v>
          </cell>
          <cell r="E467">
            <v>131</v>
          </cell>
          <cell r="F467">
            <v>526</v>
          </cell>
          <cell r="G467">
            <v>143</v>
          </cell>
          <cell r="H467">
            <v>135</v>
          </cell>
          <cell r="I467">
            <v>153</v>
          </cell>
          <cell r="J467">
            <v>206</v>
          </cell>
          <cell r="K467">
            <v>637</v>
          </cell>
          <cell r="L467">
            <v>147</v>
          </cell>
          <cell r="M467">
            <v>122</v>
          </cell>
          <cell r="N467">
            <v>129</v>
          </cell>
          <cell r="O467">
            <v>117</v>
          </cell>
          <cell r="P467">
            <v>515</v>
          </cell>
          <cell r="Q467">
            <v>106</v>
          </cell>
          <cell r="R467">
            <v>117</v>
          </cell>
          <cell r="S467">
            <v>139</v>
          </cell>
          <cell r="T467">
            <v>110</v>
          </cell>
          <cell r="U467">
            <v>472</v>
          </cell>
          <cell r="V467">
            <v>98</v>
          </cell>
          <cell r="W467">
            <v>65</v>
          </cell>
          <cell r="X467">
            <v>124</v>
          </cell>
          <cell r="Y467">
            <v>110</v>
          </cell>
          <cell r="Z467">
            <v>397</v>
          </cell>
          <cell r="AA467">
            <v>102</v>
          </cell>
          <cell r="AB467">
            <v>110</v>
          </cell>
          <cell r="AC467">
            <v>141</v>
          </cell>
          <cell r="AD467">
            <v>121</v>
          </cell>
          <cell r="AE467">
            <v>474</v>
          </cell>
          <cell r="AF467">
            <v>118</v>
          </cell>
          <cell r="AG467">
            <v>127</v>
          </cell>
          <cell r="AH467">
            <v>150</v>
          </cell>
          <cell r="AI467">
            <v>132</v>
          </cell>
          <cell r="AJ467">
            <v>527</v>
          </cell>
          <cell r="AK467">
            <v>140</v>
          </cell>
          <cell r="AL467">
            <v>163</v>
          </cell>
          <cell r="AM467">
            <v>169</v>
          </cell>
          <cell r="AN467">
            <v>168</v>
          </cell>
          <cell r="AQ467">
            <v>162</v>
          </cell>
          <cell r="AR467">
            <v>162.99114405059811</v>
          </cell>
          <cell r="AS467">
            <v>186</v>
          </cell>
          <cell r="AT467">
            <v>158</v>
          </cell>
          <cell r="AW467">
            <v>159</v>
          </cell>
          <cell r="AX467">
            <v>162.99114405059811</v>
          </cell>
          <cell r="AY467">
            <v>187.70642201834863</v>
          </cell>
          <cell r="AZ467">
            <v>162.42990654205607</v>
          </cell>
        </row>
        <row r="468">
          <cell r="B468">
            <v>5357</v>
          </cell>
          <cell r="C468">
            <v>5797</v>
          </cell>
          <cell r="D468">
            <v>6738</v>
          </cell>
          <cell r="E468">
            <v>5456</v>
          </cell>
          <cell r="F468">
            <v>23348</v>
          </cell>
          <cell r="G468">
            <v>5579</v>
          </cell>
          <cell r="H468">
            <v>5886</v>
          </cell>
          <cell r="I468">
            <v>6612</v>
          </cell>
          <cell r="J468">
            <v>5156</v>
          </cell>
          <cell r="K468">
            <v>23233</v>
          </cell>
          <cell r="L468">
            <v>4837</v>
          </cell>
          <cell r="M468">
            <v>4908</v>
          </cell>
          <cell r="N468">
            <v>5662</v>
          </cell>
          <cell r="O468">
            <v>4546</v>
          </cell>
          <cell r="P468">
            <v>19953</v>
          </cell>
          <cell r="Q468">
            <v>602</v>
          </cell>
          <cell r="R468">
            <v>617</v>
          </cell>
          <cell r="S468">
            <v>948</v>
          </cell>
          <cell r="T468">
            <v>623</v>
          </cell>
          <cell r="U468">
            <v>21628</v>
          </cell>
          <cell r="V468">
            <v>651</v>
          </cell>
          <cell r="W468">
            <v>602</v>
          </cell>
          <cell r="X468">
            <v>954</v>
          </cell>
          <cell r="Y468">
            <v>624</v>
          </cell>
          <cell r="Z468">
            <v>21156</v>
          </cell>
          <cell r="AA468">
            <v>698</v>
          </cell>
          <cell r="AB468">
            <v>632</v>
          </cell>
          <cell r="AC468">
            <v>1048</v>
          </cell>
          <cell r="AD468">
            <v>739</v>
          </cell>
          <cell r="AE468">
            <v>23726.784</v>
          </cell>
          <cell r="AF468">
            <v>733</v>
          </cell>
          <cell r="AG468">
            <v>754</v>
          </cell>
          <cell r="AH468">
            <v>1176</v>
          </cell>
          <cell r="AI468">
            <v>821</v>
          </cell>
          <cell r="AJ468">
            <v>26519.885000000002</v>
          </cell>
          <cell r="AK468">
            <v>862</v>
          </cell>
          <cell r="AL468">
            <v>904</v>
          </cell>
          <cell r="AM468">
            <v>1353</v>
          </cell>
          <cell r="AN468">
            <v>1021</v>
          </cell>
          <cell r="AQ468">
            <v>6986</v>
          </cell>
          <cell r="AR468">
            <v>7822</v>
          </cell>
          <cell r="AS468">
            <v>9454</v>
          </cell>
          <cell r="AT468">
            <v>7801</v>
          </cell>
          <cell r="AW468">
            <v>7645.4259999999995</v>
          </cell>
          <cell r="AX468">
            <v>8604.2000000000007</v>
          </cell>
          <cell r="AY468">
            <v>10399.400000000001</v>
          </cell>
          <cell r="AZ468">
            <v>8581.1</v>
          </cell>
        </row>
        <row r="469">
          <cell r="B469">
            <v>2.1467239126376703E-2</v>
          </cell>
          <cell r="C469">
            <v>2.2770398481973434E-2</v>
          </cell>
          <cell r="D469">
            <v>2.1964974769961412E-2</v>
          </cell>
          <cell r="E469">
            <v>2.4010263929618768E-2</v>
          </cell>
          <cell r="F469">
            <v>2.252869624807264E-2</v>
          </cell>
          <cell r="G469">
            <v>2.5631833661946584E-2</v>
          </cell>
          <cell r="H469">
            <v>2.2935779816513763E-2</v>
          </cell>
          <cell r="I469">
            <v>2.3139745916515426E-2</v>
          </cell>
          <cell r="J469">
            <v>3.9953452288595807E-2</v>
          </cell>
          <cell r="K469">
            <v>2.7417896956914732E-2</v>
          </cell>
          <cell r="L469">
            <v>3.0390738060781478E-2</v>
          </cell>
          <cell r="M469">
            <v>2.4857375713121434E-2</v>
          </cell>
          <cell r="N469">
            <v>2.2783468738961497E-2</v>
          </cell>
          <cell r="O469">
            <v>2.5736911570611528E-2</v>
          </cell>
          <cell r="P469">
            <v>2.5810655039342455E-2</v>
          </cell>
          <cell r="Q469">
            <v>2.2254881377283226E-2</v>
          </cell>
          <cell r="R469">
            <v>2.0851898057387276E-2</v>
          </cell>
          <cell r="S469">
            <v>2.1550387596899225E-2</v>
          </cell>
          <cell r="T469">
            <v>2.2897585345545379E-2</v>
          </cell>
          <cell r="U469">
            <v>2.1823562049195486E-2</v>
          </cell>
          <cell r="V469">
            <v>8.1395348837209225E-2</v>
          </cell>
          <cell r="W469">
            <v>-2.4311183144246407E-2</v>
          </cell>
          <cell r="X469">
            <v>6.3291139240506666E-3</v>
          </cell>
          <cell r="Y469">
            <v>1.6051364365972098E-3</v>
          </cell>
          <cell r="Z469">
            <v>1.8765362072225372E-2</v>
          </cell>
          <cell r="AA469">
            <v>7.2196620583717452E-2</v>
          </cell>
          <cell r="AB469">
            <v>4.9833887043189362E-2</v>
          </cell>
          <cell r="AC469">
            <v>9.8532494758909905E-2</v>
          </cell>
          <cell r="AD469">
            <v>0.18429487179487181</v>
          </cell>
          <cell r="AE469">
            <v>1.9977422983241219E-2</v>
          </cell>
          <cell r="AF469">
            <v>5.014326647564471E-2</v>
          </cell>
          <cell r="AG469">
            <v>0.19303797468354422</v>
          </cell>
          <cell r="AH469">
            <v>0.12213740458015265</v>
          </cell>
          <cell r="AI469">
            <v>0.11096075778078474</v>
          </cell>
          <cell r="AJ469">
            <v>1.9871881043224734E-2</v>
          </cell>
          <cell r="AK469">
            <v>0.17598908594815832</v>
          </cell>
          <cell r="AL469">
            <v>0.19893899204244025</v>
          </cell>
          <cell r="AM469">
            <v>0.15051020408163263</v>
          </cell>
          <cell r="AN469">
            <v>0.24360535931790506</v>
          </cell>
          <cell r="AQ469">
            <v>2.3189235614085313E-2</v>
          </cell>
          <cell r="AR469">
            <v>2.0837528004423178E-2</v>
          </cell>
          <cell r="AS469">
            <v>1.9674211973767716E-2</v>
          </cell>
          <cell r="AT469">
            <v>2.0253813613639277E-2</v>
          </cell>
          <cell r="AW469">
            <v>2.0796748277990006E-2</v>
          </cell>
          <cell r="AX469">
            <v>1.8943207276748343E-2</v>
          </cell>
          <cell r="AY469">
            <v>1.8049735755750199E-2</v>
          </cell>
          <cell r="AZ469">
            <v>1.8928797769756332E-2</v>
          </cell>
        </row>
        <row r="470">
          <cell r="Q470">
            <v>598</v>
          </cell>
          <cell r="R470">
            <v>705</v>
          </cell>
          <cell r="S470">
            <v>1038</v>
          </cell>
          <cell r="T470">
            <v>492</v>
          </cell>
          <cell r="V470">
            <v>564</v>
          </cell>
          <cell r="W470">
            <v>618</v>
          </cell>
          <cell r="X470">
            <v>1013</v>
          </cell>
          <cell r="Y470">
            <v>509</v>
          </cell>
          <cell r="AA470">
            <v>624</v>
          </cell>
          <cell r="AB470">
            <v>661</v>
          </cell>
          <cell r="AC470">
            <v>1106</v>
          </cell>
          <cell r="AD470">
            <v>604</v>
          </cell>
          <cell r="AF470">
            <v>657</v>
          </cell>
          <cell r="AG470">
            <v>739</v>
          </cell>
          <cell r="AH470">
            <v>1252</v>
          </cell>
          <cell r="AI470">
            <v>713.32400000000007</v>
          </cell>
          <cell r="AK470">
            <v>818</v>
          </cell>
          <cell r="AL470">
            <v>1006</v>
          </cell>
          <cell r="AM470">
            <v>1462</v>
          </cell>
          <cell r="AN470">
            <v>800</v>
          </cell>
          <cell r="AQ470">
            <v>9.7182119340722295E-2</v>
          </cell>
          <cell r="AR470">
            <v>-6.1032863849765473E-2</v>
          </cell>
          <cell r="AS470">
            <v>-1.9316203153732281E-2</v>
          </cell>
          <cell r="AT470">
            <v>-0.14970150347025113</v>
          </cell>
          <cell r="AW470">
            <v>-0.10317232425902356</v>
          </cell>
          <cell r="AX470">
            <v>-9.0909090909090939E-2</v>
          </cell>
          <cell r="AY470">
            <v>-8.256880733944949E-2</v>
          </cell>
          <cell r="AZ470">
            <v>-6.542056074766367E-2</v>
          </cell>
        </row>
        <row r="471">
          <cell r="B471">
            <v>53.279569892799998</v>
          </cell>
          <cell r="C471">
            <v>50.320295699299997</v>
          </cell>
          <cell r="D471">
            <v>51.573073477100003</v>
          </cell>
          <cell r="E471">
            <v>65.495250896000002</v>
          </cell>
          <cell r="F471">
            <v>55.167047491299996</v>
          </cell>
          <cell r="G471">
            <v>61.640985022999999</v>
          </cell>
          <cell r="H471">
            <v>52.313037634499999</v>
          </cell>
          <cell r="I471">
            <v>72.113216846</v>
          </cell>
          <cell r="J471">
            <v>87.115681003999995</v>
          </cell>
          <cell r="K471">
            <v>68.295730126875</v>
          </cell>
          <cell r="L471">
            <v>66.918826804999995</v>
          </cell>
          <cell r="M471">
            <v>54.967159498500003</v>
          </cell>
          <cell r="N471">
            <v>60.016397849000001</v>
          </cell>
          <cell r="O471">
            <v>61.283736558999998</v>
          </cell>
          <cell r="P471">
            <v>60.796530177875006</v>
          </cell>
          <cell r="Q471">
            <v>52.339034112500002</v>
          </cell>
          <cell r="R471">
            <v>58.25125448</v>
          </cell>
          <cell r="S471">
            <v>60.144130824000001</v>
          </cell>
          <cell r="T471">
            <v>58.153942651999998</v>
          </cell>
          <cell r="U471">
            <v>57.222090517124997</v>
          </cell>
          <cell r="V471">
            <v>-5.6856187290969862E-2</v>
          </cell>
          <cell r="W471">
            <v>-0.12340425531914889</v>
          </cell>
          <cell r="X471">
            <v>-2.4084778420038533E-2</v>
          </cell>
          <cell r="Y471">
            <v>3.4552845528455389E-2</v>
          </cell>
          <cell r="Z471">
            <v>52.489455325175001</v>
          </cell>
          <cell r="AA471">
            <v>0.1063829787234043</v>
          </cell>
          <cell r="AB471">
            <v>6.9579288025889863E-2</v>
          </cell>
          <cell r="AC471">
            <v>9.1806515301085856E-2</v>
          </cell>
          <cell r="AD471">
            <v>0.18664047151277008</v>
          </cell>
          <cell r="AE471">
            <v>49.258998176025003</v>
          </cell>
          <cell r="AF471">
            <v>5.2884615384615419E-2</v>
          </cell>
          <cell r="AG471">
            <v>0.11800302571860821</v>
          </cell>
          <cell r="AH471">
            <v>0.13200723327305597</v>
          </cell>
          <cell r="AI471">
            <v>0.18100000000000005</v>
          </cell>
          <cell r="AK471">
            <v>0.24505327245053277</v>
          </cell>
          <cell r="AL471">
            <v>0.36129905277401897</v>
          </cell>
          <cell r="AM471">
            <v>0.16773162939297115</v>
          </cell>
          <cell r="AN471">
            <v>0.12151000106543441</v>
          </cell>
        </row>
        <row r="472">
          <cell r="B472" t="str">
            <v>*</v>
          </cell>
          <cell r="C472" t="str">
            <v>*</v>
          </cell>
          <cell r="D472" t="str">
            <v>*</v>
          </cell>
          <cell r="E472" t="str">
            <v>*</v>
          </cell>
          <cell r="F472" t="str">
            <v>*</v>
          </cell>
          <cell r="G472" t="str">
            <v>*</v>
          </cell>
          <cell r="H472" t="str">
            <v>*</v>
          </cell>
          <cell r="I472" t="str">
            <v>*</v>
          </cell>
          <cell r="J472" t="str">
            <v>*</v>
          </cell>
          <cell r="K472" t="str">
            <v>*</v>
          </cell>
          <cell r="L472" t="str">
            <v>*</v>
          </cell>
          <cell r="M472" t="str">
            <v>*</v>
          </cell>
          <cell r="N472" t="str">
            <v>*</v>
          </cell>
          <cell r="O472" t="str">
            <v>*</v>
          </cell>
          <cell r="P472" t="str">
            <v>*</v>
          </cell>
          <cell r="Q472">
            <v>674</v>
          </cell>
          <cell r="R472">
            <v>783</v>
          </cell>
          <cell r="S472">
            <v>790</v>
          </cell>
          <cell r="T472">
            <v>568</v>
          </cell>
          <cell r="U472" t="str">
            <v>*</v>
          </cell>
          <cell r="V472">
            <v>641</v>
          </cell>
          <cell r="W472">
            <v>734</v>
          </cell>
          <cell r="X472">
            <v>753</v>
          </cell>
          <cell r="Y472">
            <v>625</v>
          </cell>
          <cell r="Z472" t="str">
            <v>*</v>
          </cell>
          <cell r="AA472">
            <v>769</v>
          </cell>
          <cell r="AB472">
            <v>770</v>
          </cell>
          <cell r="AC472">
            <v>890</v>
          </cell>
          <cell r="AD472">
            <v>703</v>
          </cell>
          <cell r="AE472" t="str">
            <v>*</v>
          </cell>
          <cell r="AF472">
            <v>820</v>
          </cell>
          <cell r="AG472">
            <v>919</v>
          </cell>
          <cell r="AH472">
            <v>1086</v>
          </cell>
          <cell r="AI472">
            <v>827</v>
          </cell>
          <cell r="AJ472" t="str">
            <v>*</v>
          </cell>
          <cell r="AK472">
            <v>1002</v>
          </cell>
          <cell r="AL472">
            <v>1214</v>
          </cell>
          <cell r="AM472">
            <v>1227</v>
          </cell>
          <cell r="AN472">
            <v>942</v>
          </cell>
          <cell r="AQ472" t="str">
            <v>*</v>
          </cell>
          <cell r="AR472" t="str">
            <v>*</v>
          </cell>
          <cell r="AS472" t="str">
            <v>*</v>
          </cell>
          <cell r="AT472" t="str">
            <v>*</v>
          </cell>
          <cell r="AW472" t="str">
            <v>*</v>
          </cell>
          <cell r="AX472" t="str">
            <v>*</v>
          </cell>
          <cell r="AY472" t="str">
            <v>*</v>
          </cell>
          <cell r="AZ472" t="str">
            <v>*</v>
          </cell>
        </row>
        <row r="473">
          <cell r="V473">
            <v>-4.8961424332344183E-2</v>
          </cell>
          <cell r="W473">
            <v>-6.2579821200510866E-2</v>
          </cell>
          <cell r="X473">
            <v>-4.6835443037974711E-2</v>
          </cell>
          <cell r="Y473">
            <v>0.10035211267605626</v>
          </cell>
          <cell r="AA473">
            <v>0.19968798751950079</v>
          </cell>
          <cell r="AB473">
            <v>4.9046321525885617E-2</v>
          </cell>
          <cell r="AC473">
            <v>0.18193891102257642</v>
          </cell>
          <cell r="AD473">
            <v>0.12480000000000002</v>
          </cell>
          <cell r="AF473">
            <v>6.6319895968790732E-2</v>
          </cell>
          <cell r="AG473">
            <v>0.1935064935064934</v>
          </cell>
          <cell r="AH473">
            <v>0.22022471910112351</v>
          </cell>
          <cell r="AI473">
            <v>0.17638691322901856</v>
          </cell>
          <cell r="AK473">
            <v>0.2219512195121951</v>
          </cell>
          <cell r="AL473">
            <v>0.32100108813928174</v>
          </cell>
          <cell r="AM473">
            <v>0.12983425414364635</v>
          </cell>
          <cell r="AN473">
            <v>0.13905683192261176</v>
          </cell>
        </row>
        <row r="474">
          <cell r="Q474">
            <v>1874</v>
          </cell>
          <cell r="R474">
            <v>2105</v>
          </cell>
          <cell r="S474">
            <v>2776</v>
          </cell>
          <cell r="T474">
            <v>1683</v>
          </cell>
          <cell r="U474">
            <v>8438</v>
          </cell>
          <cell r="V474">
            <v>1856</v>
          </cell>
          <cell r="W474">
            <v>1954</v>
          </cell>
          <cell r="X474">
            <v>2720</v>
          </cell>
          <cell r="Y474">
            <v>1758</v>
          </cell>
          <cell r="Z474">
            <v>8288</v>
          </cell>
          <cell r="AA474">
            <v>2091</v>
          </cell>
          <cell r="AB474">
            <v>2063</v>
          </cell>
          <cell r="AC474">
            <v>3044</v>
          </cell>
          <cell r="AD474">
            <v>2046</v>
          </cell>
          <cell r="AE474">
            <v>9244</v>
          </cell>
          <cell r="AF474">
            <v>2210</v>
          </cell>
          <cell r="AG474">
            <v>2412</v>
          </cell>
          <cell r="AH474">
            <v>3514</v>
          </cell>
          <cell r="AI474">
            <v>2361.3240000000001</v>
          </cell>
          <cell r="AJ474">
            <v>10497.324000000001</v>
          </cell>
          <cell r="AK474">
            <v>2682</v>
          </cell>
          <cell r="AL474">
            <v>3124</v>
          </cell>
          <cell r="AM474">
            <v>4042</v>
          </cell>
          <cell r="AN474">
            <v>2763</v>
          </cell>
        </row>
        <row r="475">
          <cell r="Q475">
            <v>410</v>
          </cell>
          <cell r="R475">
            <v>488</v>
          </cell>
          <cell r="S475">
            <v>622</v>
          </cell>
          <cell r="T475">
            <v>491</v>
          </cell>
          <cell r="V475">
            <v>385</v>
          </cell>
          <cell r="W475">
            <v>415</v>
          </cell>
          <cell r="X475">
            <v>576</v>
          </cell>
          <cell r="Y475">
            <v>464</v>
          </cell>
          <cell r="AA475">
            <v>383</v>
          </cell>
          <cell r="AB475">
            <v>409</v>
          </cell>
          <cell r="AC475">
            <v>600</v>
          </cell>
          <cell r="AD475">
            <v>512</v>
          </cell>
          <cell r="AF475">
            <v>409</v>
          </cell>
          <cell r="AG475">
            <v>460</v>
          </cell>
          <cell r="AH475" t="str">
            <v xml:space="preserve"> </v>
          </cell>
          <cell r="AI475">
            <v>569</v>
          </cell>
          <cell r="AK475">
            <v>457</v>
          </cell>
          <cell r="AL475">
            <v>496</v>
          </cell>
          <cell r="AM475">
            <v>628</v>
          </cell>
          <cell r="AN475">
            <v>591</v>
          </cell>
        </row>
        <row r="476">
          <cell r="Q476">
            <v>1012</v>
          </cell>
          <cell r="R476">
            <v>1105</v>
          </cell>
          <cell r="S476">
            <v>1570</v>
          </cell>
          <cell r="T476">
            <v>1114</v>
          </cell>
          <cell r="V476">
            <v>-6.0975609756097615E-2</v>
          </cell>
          <cell r="W476">
            <v>-0.14959016393442626</v>
          </cell>
          <cell r="X476">
            <v>-7.395498392282962E-2</v>
          </cell>
          <cell r="Y476">
            <v>-5.4989816700610983E-2</v>
          </cell>
          <cell r="AA476">
            <v>-5.1948051948051965E-3</v>
          </cell>
          <cell r="AB476">
            <v>-1.4457831325301207E-2</v>
          </cell>
          <cell r="AC476">
            <v>4.1666666666666741E-2</v>
          </cell>
          <cell r="AD476">
            <v>0.10344827586206895</v>
          </cell>
          <cell r="AF476">
            <v>6.788511749347248E-2</v>
          </cell>
          <cell r="AG476">
            <v>0.12469437652811743</v>
          </cell>
          <cell r="AH476">
            <v>4.6666666666666634E-2</v>
          </cell>
          <cell r="AI476">
            <v>0.111328125</v>
          </cell>
          <cell r="AK476">
            <v>0.11735941320293408</v>
          </cell>
          <cell r="AL476">
            <v>7.8260869565217384E-2</v>
          </cell>
          <cell r="AM476">
            <v>0</v>
          </cell>
          <cell r="AN476">
            <v>3.8664323374340892E-2</v>
          </cell>
        </row>
        <row r="477">
          <cell r="Q477">
            <v>384</v>
          </cell>
          <cell r="R477">
            <v>563</v>
          </cell>
          <cell r="S477">
            <v>636</v>
          </cell>
          <cell r="T477">
            <v>384</v>
          </cell>
          <cell r="V477">
            <v>346</v>
          </cell>
          <cell r="W477">
            <v>486</v>
          </cell>
          <cell r="X477">
            <v>595</v>
          </cell>
          <cell r="Y477">
            <v>366</v>
          </cell>
          <cell r="AA477">
            <v>348</v>
          </cell>
          <cell r="AB477">
            <v>490</v>
          </cell>
          <cell r="AC477">
            <v>632</v>
          </cell>
          <cell r="AD477">
            <v>411</v>
          </cell>
          <cell r="AF477">
            <v>378</v>
          </cell>
          <cell r="AG477">
            <v>531</v>
          </cell>
          <cell r="AH477">
            <v>687</v>
          </cell>
          <cell r="AI477">
            <v>434.83800000000002</v>
          </cell>
          <cell r="AK477">
            <v>459</v>
          </cell>
          <cell r="AL477">
            <v>584.1</v>
          </cell>
          <cell r="AM477">
            <v>675</v>
          </cell>
          <cell r="AN477">
            <v>466</v>
          </cell>
        </row>
        <row r="478">
          <cell r="Q478">
            <v>982</v>
          </cell>
          <cell r="R478">
            <v>1268</v>
          </cell>
          <cell r="S478">
            <v>1674</v>
          </cell>
          <cell r="T478">
            <v>876</v>
          </cell>
          <cell r="V478">
            <v>-9.895833333333337E-2</v>
          </cell>
          <cell r="W478">
            <v>-0.13676731793960928</v>
          </cell>
          <cell r="X478">
            <v>-6.4465408805031488E-2</v>
          </cell>
          <cell r="Y478">
            <v>-4.6875E-2</v>
          </cell>
          <cell r="AA478">
            <v>5.7803468208093012E-3</v>
          </cell>
          <cell r="AB478">
            <v>8.2304526748970819E-3</v>
          </cell>
          <cell r="AC478">
            <v>6.2184873949579833E-2</v>
          </cell>
          <cell r="AD478">
            <v>0.12295081967213117</v>
          </cell>
          <cell r="AF478">
            <v>8.6206896551724199E-2</v>
          </cell>
          <cell r="AG478">
            <v>8.3673469387754995E-2</v>
          </cell>
          <cell r="AH478">
            <v>8.7025316455696222E-2</v>
          </cell>
          <cell r="AI478">
            <v>5.8000000000000052E-2</v>
          </cell>
          <cell r="AK478">
            <v>0.21428571428571419</v>
          </cell>
          <cell r="AL478">
            <v>0.10000000000000009</v>
          </cell>
          <cell r="AM478">
            <v>-1.7467248908296984E-2</v>
          </cell>
          <cell r="AN478">
            <v>7.1663470073912494E-2</v>
          </cell>
        </row>
        <row r="479">
          <cell r="Q479">
            <v>423</v>
          </cell>
          <cell r="R479">
            <v>610</v>
          </cell>
          <cell r="S479">
            <v>535</v>
          </cell>
          <cell r="T479">
            <v>408</v>
          </cell>
          <cell r="V479">
            <v>397</v>
          </cell>
          <cell r="W479">
            <v>533</v>
          </cell>
          <cell r="X479">
            <v>511</v>
          </cell>
          <cell r="Y479">
            <v>406</v>
          </cell>
          <cell r="AA479">
            <v>440</v>
          </cell>
          <cell r="AB479">
            <v>546</v>
          </cell>
          <cell r="AC479">
            <v>552</v>
          </cell>
          <cell r="AD479">
            <v>430</v>
          </cell>
          <cell r="AF479">
            <v>455</v>
          </cell>
          <cell r="AG479">
            <v>596.23200000000008</v>
          </cell>
          <cell r="AH479">
            <v>637</v>
          </cell>
          <cell r="AI479">
            <v>464</v>
          </cell>
          <cell r="AK479">
            <v>520</v>
          </cell>
          <cell r="AL479">
            <v>620</v>
          </cell>
          <cell r="AM479">
            <v>591</v>
          </cell>
          <cell r="AN479">
            <v>507</v>
          </cell>
        </row>
        <row r="480">
          <cell r="Q480">
            <v>1097</v>
          </cell>
          <cell r="R480">
            <v>1393</v>
          </cell>
          <cell r="S480">
            <v>1325</v>
          </cell>
          <cell r="T480">
            <v>976</v>
          </cell>
          <cell r="V480">
            <v>-6.1465721040189103E-2</v>
          </cell>
          <cell r="W480">
            <v>-0.1262295081967213</v>
          </cell>
          <cell r="X480">
            <v>-4.4859813084112132E-2</v>
          </cell>
          <cell r="Y480">
            <v>-4.9019607843137081E-3</v>
          </cell>
          <cell r="AA480">
            <v>0.10831234256926958</v>
          </cell>
          <cell r="AB480">
            <v>2.4390243902439046E-2</v>
          </cell>
          <cell r="AC480">
            <v>8.0234833659491134E-2</v>
          </cell>
          <cell r="AD480">
            <v>5.9113300492610765E-2</v>
          </cell>
          <cell r="AF480">
            <v>3.4090909090909172E-2</v>
          </cell>
          <cell r="AG480">
            <v>9.2000000000000082E-2</v>
          </cell>
          <cell r="AH480">
            <v>0.15398550724637672</v>
          </cell>
          <cell r="AI480">
            <v>7.9069767441860561E-2</v>
          </cell>
          <cell r="AK480">
            <v>0.14285714285714279</v>
          </cell>
          <cell r="AL480">
            <v>3.9863677226314342E-2</v>
          </cell>
          <cell r="AM480">
            <v>-7.2213500784929385E-2</v>
          </cell>
          <cell r="AN480">
            <v>9.2672413793103425E-2</v>
          </cell>
        </row>
        <row r="481">
          <cell r="Q481">
            <v>1217</v>
          </cell>
          <cell r="R481">
            <v>1661</v>
          </cell>
          <cell r="S481">
            <v>1793</v>
          </cell>
          <cell r="T481">
            <v>1283</v>
          </cell>
          <cell r="U481">
            <v>5954</v>
          </cell>
          <cell r="V481">
            <v>-5.3783044667274349E-2</v>
          </cell>
          <cell r="W481">
            <v>-9.0452261306532611E-2</v>
          </cell>
          <cell r="X481">
            <v>-4.6037735849056571E-2</v>
          </cell>
          <cell r="Y481">
            <v>5.6352459016393519E-2</v>
          </cell>
          <cell r="Z481">
            <v>5480</v>
          </cell>
          <cell r="AA481">
            <v>0.16473988439306364</v>
          </cell>
          <cell r="AB481">
            <v>3.8674033149171283E-2</v>
          </cell>
          <cell r="AC481">
            <v>0.14082278481012667</v>
          </cell>
          <cell r="AD481">
            <v>9.8933074684772082E-2</v>
          </cell>
          <cell r="AE481">
            <v>5753</v>
          </cell>
          <cell r="AF481">
            <v>5.4590570719603049E-2</v>
          </cell>
          <cell r="AG481">
            <v>0.15139209726443759</v>
          </cell>
          <cell r="AH481">
            <v>0.19486823855755886</v>
          </cell>
          <cell r="AI481">
            <v>0.13945278022947916</v>
          </cell>
          <cell r="AJ481">
            <v>6249.07</v>
          </cell>
          <cell r="AK481">
            <v>0.19372549019607832</v>
          </cell>
          <cell r="AL481">
            <v>0.21037570484255874</v>
          </cell>
          <cell r="AM481">
            <v>5.5136390017411552E-2</v>
          </cell>
          <cell r="AN481">
            <v>0.12238574748257158</v>
          </cell>
        </row>
        <row r="482">
          <cell r="Q482">
            <v>3091</v>
          </cell>
          <cell r="R482">
            <v>3766</v>
          </cell>
          <cell r="S482">
            <v>4569</v>
          </cell>
          <cell r="T482">
            <v>2966</v>
          </cell>
          <cell r="U482">
            <v>14392</v>
          </cell>
          <cell r="V482">
            <v>2984</v>
          </cell>
          <cell r="W482">
            <v>3388</v>
          </cell>
          <cell r="X482">
            <v>4402</v>
          </cell>
          <cell r="Y482">
            <v>2994</v>
          </cell>
          <cell r="Z482">
            <v>13768</v>
          </cell>
          <cell r="AA482">
            <v>3262</v>
          </cell>
          <cell r="AB482">
            <v>3508</v>
          </cell>
          <cell r="AC482">
            <v>4828</v>
          </cell>
          <cell r="AD482">
            <v>3399</v>
          </cell>
          <cell r="AE482">
            <v>14997</v>
          </cell>
          <cell r="AF482">
            <v>3452</v>
          </cell>
          <cell r="AG482">
            <v>3999.232</v>
          </cell>
          <cell r="AH482">
            <v>5466</v>
          </cell>
          <cell r="AI482">
            <v>3829.1620000000003</v>
          </cell>
          <cell r="AJ482">
            <v>16746.394</v>
          </cell>
          <cell r="AK482">
            <v>4118</v>
          </cell>
          <cell r="AL482">
            <v>4824.1000000000004</v>
          </cell>
          <cell r="AM482">
            <v>5936</v>
          </cell>
          <cell r="AN482">
            <v>4327</v>
          </cell>
          <cell r="AQ482">
            <v>4365.08</v>
          </cell>
          <cell r="AR482">
            <v>5258.2690000000011</v>
          </cell>
          <cell r="AS482">
            <v>6678</v>
          </cell>
          <cell r="AT482">
            <v>4759.7000000000007</v>
          </cell>
          <cell r="AW482">
            <v>4626.9848000000002</v>
          </cell>
          <cell r="AX482">
            <v>5731.5132100000019</v>
          </cell>
          <cell r="AY482">
            <v>7512.75</v>
          </cell>
          <cell r="AZ482">
            <v>5235.670000000001</v>
          </cell>
        </row>
        <row r="483">
          <cell r="Q483">
            <v>602</v>
          </cell>
          <cell r="R483">
            <v>617</v>
          </cell>
          <cell r="S483">
            <v>948</v>
          </cell>
          <cell r="T483">
            <v>623</v>
          </cell>
          <cell r="V483">
            <v>651</v>
          </cell>
          <cell r="W483">
            <v>602</v>
          </cell>
          <cell r="X483">
            <v>954</v>
          </cell>
          <cell r="Y483">
            <v>624</v>
          </cell>
          <cell r="AA483">
            <v>698</v>
          </cell>
          <cell r="AB483">
            <v>632</v>
          </cell>
          <cell r="AC483">
            <v>1048</v>
          </cell>
          <cell r="AD483">
            <v>739</v>
          </cell>
          <cell r="AF483">
            <v>733</v>
          </cell>
          <cell r="AG483">
            <v>754</v>
          </cell>
          <cell r="AH483">
            <v>1176</v>
          </cell>
          <cell r="AI483">
            <v>821</v>
          </cell>
          <cell r="AK483">
            <v>862</v>
          </cell>
          <cell r="AL483">
            <v>904</v>
          </cell>
          <cell r="AM483">
            <v>1353</v>
          </cell>
          <cell r="AN483">
            <v>1021</v>
          </cell>
        </row>
        <row r="484">
          <cell r="V484">
            <v>8.1395348837209225E-2</v>
          </cell>
          <cell r="W484">
            <v>-2.4311183144246407E-2</v>
          </cell>
          <cell r="X484">
            <v>6.3291139240506666E-3</v>
          </cell>
          <cell r="Y484">
            <v>1.6051364365972098E-3</v>
          </cell>
          <cell r="AA484">
            <v>7.2196620583717452E-2</v>
          </cell>
          <cell r="AB484">
            <v>4.9833887043189362E-2</v>
          </cell>
          <cell r="AC484">
            <v>9.8532494758909905E-2</v>
          </cell>
          <cell r="AD484">
            <v>0.18429487179487181</v>
          </cell>
          <cell r="AF484">
            <v>5.014326647564471E-2</v>
          </cell>
          <cell r="AG484">
            <v>0.19303797468354422</v>
          </cell>
          <cell r="AH484">
            <v>0.12213740458015265</v>
          </cell>
          <cell r="AI484">
            <v>0.11096075778078474</v>
          </cell>
          <cell r="AK484">
            <v>0.17598908594815832</v>
          </cell>
          <cell r="AL484">
            <v>0.19893899204244025</v>
          </cell>
          <cell r="AM484">
            <v>0.15051020408163263</v>
          </cell>
          <cell r="AN484">
            <v>0.24360535931790506</v>
          </cell>
        </row>
        <row r="485">
          <cell r="Q485">
            <v>598</v>
          </cell>
          <cell r="R485">
            <v>705</v>
          </cell>
          <cell r="S485">
            <v>1038</v>
          </cell>
          <cell r="T485">
            <v>492</v>
          </cell>
          <cell r="V485">
            <v>564</v>
          </cell>
          <cell r="W485">
            <v>618</v>
          </cell>
          <cell r="X485">
            <v>1013</v>
          </cell>
          <cell r="Y485">
            <v>509</v>
          </cell>
          <cell r="AA485">
            <v>624</v>
          </cell>
          <cell r="AB485">
            <v>661</v>
          </cell>
          <cell r="AC485">
            <v>1106</v>
          </cell>
          <cell r="AD485">
            <v>604</v>
          </cell>
          <cell r="AF485">
            <v>657</v>
          </cell>
          <cell r="AG485">
            <v>739</v>
          </cell>
          <cell r="AH485">
            <v>1252</v>
          </cell>
          <cell r="AI485">
            <v>713.32400000000007</v>
          </cell>
          <cell r="AK485">
            <v>818</v>
          </cell>
          <cell r="AL485">
            <v>1006</v>
          </cell>
          <cell r="AM485">
            <v>1462</v>
          </cell>
          <cell r="AN485">
            <v>800</v>
          </cell>
        </row>
        <row r="486">
          <cell r="V486">
            <v>-5.6856187290969862E-2</v>
          </cell>
          <cell r="W486">
            <v>-0.12340425531914889</v>
          </cell>
          <cell r="X486">
            <v>-2.4084778420038533E-2</v>
          </cell>
          <cell r="Y486">
            <v>3.4552845528455389E-2</v>
          </cell>
          <cell r="AA486">
            <v>0.1063829787234043</v>
          </cell>
          <cell r="AB486">
            <v>6.9579288025889863E-2</v>
          </cell>
          <cell r="AC486">
            <v>9.1806515301085856E-2</v>
          </cell>
          <cell r="AD486">
            <v>0.18664047151277008</v>
          </cell>
          <cell r="AF486">
            <v>5.2884615384615419E-2</v>
          </cell>
          <cell r="AG486">
            <v>0.11800302571860821</v>
          </cell>
          <cell r="AH486">
            <v>0.13200723327305597</v>
          </cell>
          <cell r="AI486">
            <v>0.18100000000000005</v>
          </cell>
          <cell r="AK486">
            <v>0.24505327245053277</v>
          </cell>
          <cell r="AL486">
            <v>0.36129905277401897</v>
          </cell>
          <cell r="AM486">
            <v>0.16773162939297115</v>
          </cell>
          <cell r="AN486">
            <v>0.12151000106543441</v>
          </cell>
        </row>
        <row r="487">
          <cell r="Q487">
            <v>674</v>
          </cell>
          <cell r="R487">
            <v>783</v>
          </cell>
          <cell r="S487">
            <v>790</v>
          </cell>
          <cell r="T487">
            <v>568</v>
          </cell>
          <cell r="V487">
            <v>641</v>
          </cell>
          <cell r="W487">
            <v>734</v>
          </cell>
          <cell r="X487">
            <v>753</v>
          </cell>
          <cell r="Y487">
            <v>625</v>
          </cell>
          <cell r="AA487">
            <v>769</v>
          </cell>
          <cell r="AB487">
            <v>770</v>
          </cell>
          <cell r="AC487">
            <v>890</v>
          </cell>
          <cell r="AD487">
            <v>703</v>
          </cell>
          <cell r="AF487">
            <v>820</v>
          </cell>
          <cell r="AG487">
            <v>919</v>
          </cell>
          <cell r="AH487">
            <v>1086</v>
          </cell>
          <cell r="AI487">
            <v>827</v>
          </cell>
          <cell r="AK487">
            <v>1002</v>
          </cell>
          <cell r="AL487">
            <v>1214</v>
          </cell>
          <cell r="AM487">
            <v>1227</v>
          </cell>
          <cell r="AN487">
            <v>942</v>
          </cell>
        </row>
        <row r="488">
          <cell r="V488">
            <v>-4.8961424332344183E-2</v>
          </cell>
          <cell r="W488">
            <v>-6.2579821200510866E-2</v>
          </cell>
          <cell r="X488">
            <v>-4.6835443037974711E-2</v>
          </cell>
          <cell r="Y488">
            <v>0.10035211267605626</v>
          </cell>
          <cell r="AA488">
            <v>0.19968798751950079</v>
          </cell>
          <cell r="AB488">
            <v>4.9046321525885617E-2</v>
          </cell>
          <cell r="AC488">
            <v>0.18193891102257642</v>
          </cell>
          <cell r="AD488">
            <v>0.12480000000000002</v>
          </cell>
          <cell r="AF488">
            <v>6.6319895968790732E-2</v>
          </cell>
          <cell r="AG488">
            <v>0.1935064935064934</v>
          </cell>
          <cell r="AH488">
            <v>0.22022471910112351</v>
          </cell>
          <cell r="AI488">
            <v>0.17638691322901856</v>
          </cell>
          <cell r="AK488">
            <v>0.2219512195121951</v>
          </cell>
          <cell r="AL488">
            <v>0.32100108813928174</v>
          </cell>
          <cell r="AM488">
            <v>0.12983425414364635</v>
          </cell>
          <cell r="AN488">
            <v>0.13905683192261176</v>
          </cell>
        </row>
        <row r="489">
          <cell r="Q489">
            <v>1874</v>
          </cell>
          <cell r="R489">
            <v>2105</v>
          </cell>
          <cell r="S489">
            <v>2776</v>
          </cell>
          <cell r="T489">
            <v>1683</v>
          </cell>
          <cell r="U489">
            <v>8438</v>
          </cell>
          <cell r="V489">
            <v>694</v>
          </cell>
          <cell r="W489">
            <v>780</v>
          </cell>
          <cell r="X489">
            <v>785</v>
          </cell>
          <cell r="Y489">
            <v>703</v>
          </cell>
          <cell r="Z489">
            <v>8288</v>
          </cell>
          <cell r="AA489">
            <v>710</v>
          </cell>
          <cell r="AB489">
            <v>781</v>
          </cell>
          <cell r="AC489">
            <v>826</v>
          </cell>
          <cell r="AD489">
            <v>780</v>
          </cell>
          <cell r="AE489">
            <v>9244</v>
          </cell>
          <cell r="AF489">
            <v>784</v>
          </cell>
          <cell r="AG489">
            <v>902</v>
          </cell>
          <cell r="AH489">
            <v>890</v>
          </cell>
          <cell r="AI489">
            <v>789</v>
          </cell>
          <cell r="AJ489">
            <v>10497.324000000001</v>
          </cell>
          <cell r="AK489">
            <v>780</v>
          </cell>
          <cell r="AL489">
            <v>915</v>
          </cell>
          <cell r="AM489">
            <v>884</v>
          </cell>
          <cell r="AN489">
            <v>826</v>
          </cell>
        </row>
        <row r="490">
          <cell r="V490">
            <v>-2.5280898876404501E-2</v>
          </cell>
          <cell r="W490">
            <v>-0.1409691629955947</v>
          </cell>
          <cell r="X490">
            <v>-6.769596199524941E-2</v>
          </cell>
          <cell r="Y490">
            <v>1.5895953757225412E-2</v>
          </cell>
          <cell r="AA490">
            <v>2.3054755043227626E-2</v>
          </cell>
          <cell r="AB490">
            <v>1.2820512820512775E-3</v>
          </cell>
          <cell r="AC490">
            <v>5.2229299363057313E-2</v>
          </cell>
          <cell r="AD490">
            <v>0.1095305832147937</v>
          </cell>
          <cell r="AF490">
            <v>0.10422535211267614</v>
          </cell>
          <cell r="AG490">
            <v>0.15492957746478875</v>
          </cell>
          <cell r="AH490" t="str">
            <v xml:space="preserve"> </v>
          </cell>
          <cell r="AI490">
            <v>1.1538461538461497E-2</v>
          </cell>
          <cell r="AK490">
            <v>-5.1020408163264808E-3</v>
          </cell>
          <cell r="AL490">
            <v>1.4412416851441234E-2</v>
          </cell>
          <cell r="AM490">
            <v>-6.741573033707815E-3</v>
          </cell>
          <cell r="AN490">
            <v>4.6894803548795938E-2</v>
          </cell>
        </row>
        <row r="491">
          <cell r="Q491">
            <v>1012</v>
          </cell>
          <cell r="R491">
            <v>1105</v>
          </cell>
          <cell r="S491">
            <v>1570</v>
          </cell>
          <cell r="T491">
            <v>1114</v>
          </cell>
          <cell r="U491">
            <v>9581</v>
          </cell>
          <cell r="V491">
            <v>1036</v>
          </cell>
          <cell r="W491">
            <v>1017</v>
          </cell>
          <cell r="X491">
            <v>1530</v>
          </cell>
          <cell r="Y491">
            <v>1088</v>
          </cell>
          <cell r="Z491">
            <v>8873</v>
          </cell>
          <cell r="AA491">
            <v>1081</v>
          </cell>
          <cell r="AB491">
            <v>1041</v>
          </cell>
          <cell r="AC491">
            <v>1648</v>
          </cell>
          <cell r="AD491">
            <v>1251</v>
          </cell>
          <cell r="AE491">
            <v>9216</v>
          </cell>
          <cell r="AF491">
            <v>1142</v>
          </cell>
          <cell r="AG491">
            <v>1214</v>
          </cell>
          <cell r="AH491">
            <v>1804</v>
          </cell>
          <cell r="AI491">
            <v>1390</v>
          </cell>
          <cell r="AJ491">
            <v>10178.565000000001</v>
          </cell>
          <cell r="AK491">
            <v>1319</v>
          </cell>
          <cell r="AL491">
            <v>1400</v>
          </cell>
          <cell r="AM491">
            <v>1981</v>
          </cell>
          <cell r="AN491">
            <v>1612</v>
          </cell>
        </row>
        <row r="492">
          <cell r="Q492">
            <v>0.21678321678321677</v>
          </cell>
          <cell r="R492">
            <v>0.27199666005636153</v>
          </cell>
          <cell r="S492">
            <v>0.28525206137146436</v>
          </cell>
          <cell r="T492">
            <v>0.22596806178895731</v>
          </cell>
          <cell r="V492">
            <v>2.3715415019762931E-2</v>
          </cell>
          <cell r="W492">
            <v>-7.9638009049773806E-2</v>
          </cell>
          <cell r="X492">
            <v>-2.5477707006369421E-2</v>
          </cell>
          <cell r="Y492">
            <v>-2.3339317773788171E-2</v>
          </cell>
          <cell r="AA492">
            <v>4.3436293436293516E-2</v>
          </cell>
          <cell r="AB492">
            <v>2.3598820058997161E-2</v>
          </cell>
          <cell r="AC492">
            <v>7.7124183006535896E-2</v>
          </cell>
          <cell r="AD492">
            <v>0.14981617647058831</v>
          </cell>
          <cell r="AF492">
            <v>5.6429232192414469E-2</v>
          </cell>
          <cell r="AG492">
            <v>0.16618635926993286</v>
          </cell>
          <cell r="AH492">
            <v>9.4660194174757351E-2</v>
          </cell>
          <cell r="AI492">
            <v>0.11111111111111116</v>
          </cell>
          <cell r="AK492">
            <v>0.15499124343257442</v>
          </cell>
          <cell r="AL492">
            <v>0.15321252059308077</v>
          </cell>
          <cell r="AM492">
            <v>9.8115299334811557E-2</v>
          </cell>
          <cell r="AN492">
            <v>0.15971223021582737</v>
          </cell>
        </row>
        <row r="493">
          <cell r="Q493">
            <v>982</v>
          </cell>
          <cell r="R493">
            <v>1268</v>
          </cell>
          <cell r="S493">
            <v>1674</v>
          </cell>
          <cell r="T493">
            <v>876</v>
          </cell>
          <cell r="V493">
            <v>910</v>
          </cell>
          <cell r="W493">
            <v>1104</v>
          </cell>
          <cell r="X493">
            <v>1608</v>
          </cell>
          <cell r="Y493">
            <v>875</v>
          </cell>
          <cell r="AA493">
            <v>972</v>
          </cell>
          <cell r="AB493">
            <v>1151</v>
          </cell>
          <cell r="AC493">
            <v>1738</v>
          </cell>
          <cell r="AD493">
            <v>1015</v>
          </cell>
          <cell r="AF493">
            <v>1035</v>
          </cell>
          <cell r="AG493">
            <v>1270</v>
          </cell>
          <cell r="AH493">
            <v>1939</v>
          </cell>
          <cell r="AI493">
            <v>1148.162</v>
          </cell>
          <cell r="AK493">
            <v>1277</v>
          </cell>
          <cell r="AL493">
            <v>1590.1</v>
          </cell>
          <cell r="AM493">
            <v>2137</v>
          </cell>
          <cell r="AN493">
            <v>1266</v>
          </cell>
        </row>
        <row r="494">
          <cell r="Q494">
            <v>885</v>
          </cell>
          <cell r="R494">
            <v>853</v>
          </cell>
          <cell r="S494">
            <v>1304</v>
          </cell>
          <cell r="T494">
            <v>915</v>
          </cell>
          <cell r="V494">
            <v>-7.3319755600814718E-2</v>
          </cell>
          <cell r="W494">
            <v>-0.12933753943217663</v>
          </cell>
          <cell r="X494">
            <v>-3.9426523297491078E-2</v>
          </cell>
          <cell r="Y494">
            <v>-1.1415525114155667E-3</v>
          </cell>
          <cell r="AA494">
            <v>6.8131868131868112E-2</v>
          </cell>
          <cell r="AB494">
            <v>4.2572463768115965E-2</v>
          </cell>
          <cell r="AC494">
            <v>8.0845771144278711E-2</v>
          </cell>
          <cell r="AD494">
            <v>0.15999999999999992</v>
          </cell>
          <cell r="AF494">
            <v>6.4814814814814881E-2</v>
          </cell>
          <cell r="AG494">
            <v>0.1033883579496091</v>
          </cell>
          <cell r="AH494">
            <v>0.1156501726121979</v>
          </cell>
          <cell r="AI494">
            <v>0.13119408866995075</v>
          </cell>
          <cell r="AK494">
            <v>0.23381642512077305</v>
          </cell>
          <cell r="AL494">
            <v>0.25204724409448809</v>
          </cell>
          <cell r="AM494">
            <v>0.10211449200618872</v>
          </cell>
          <cell r="AN494">
            <v>0.10263185857048041</v>
          </cell>
        </row>
        <row r="495">
          <cell r="Q495">
            <v>1097</v>
          </cell>
          <cell r="R495">
            <v>1393</v>
          </cell>
          <cell r="S495">
            <v>1325</v>
          </cell>
          <cell r="T495">
            <v>976</v>
          </cell>
          <cell r="V495">
            <v>1038</v>
          </cell>
          <cell r="W495">
            <v>1267</v>
          </cell>
          <cell r="X495">
            <v>1264</v>
          </cell>
          <cell r="Y495">
            <v>1031</v>
          </cell>
          <cell r="AA495">
            <v>1209</v>
          </cell>
          <cell r="AB495">
            <v>1316</v>
          </cell>
          <cell r="AC495">
            <v>1442</v>
          </cell>
          <cell r="AD495">
            <v>1133</v>
          </cell>
          <cell r="AF495">
            <v>1275</v>
          </cell>
          <cell r="AG495">
            <v>1515.232</v>
          </cell>
          <cell r="AH495">
            <v>1723</v>
          </cell>
          <cell r="AI495">
            <v>1291</v>
          </cell>
          <cell r="AK495">
            <v>1522</v>
          </cell>
          <cell r="AL495">
            <v>1834</v>
          </cell>
          <cell r="AM495">
            <v>1818</v>
          </cell>
          <cell r="AN495">
            <v>1449</v>
          </cell>
        </row>
        <row r="496">
          <cell r="Q496">
            <v>857</v>
          </cell>
          <cell r="R496">
            <v>992</v>
          </cell>
          <cell r="S496">
            <v>1316</v>
          </cell>
          <cell r="T496">
            <v>830</v>
          </cell>
          <cell r="V496">
            <v>-5.3783044667274349E-2</v>
          </cell>
          <cell r="W496">
            <v>-9.0452261306532611E-2</v>
          </cell>
          <cell r="X496">
            <v>-4.6037735849056571E-2</v>
          </cell>
          <cell r="Y496">
            <v>5.6352459016393519E-2</v>
          </cell>
          <cell r="AA496">
            <v>0.16473988439306364</v>
          </cell>
          <cell r="AB496">
            <v>3.8674033149171283E-2</v>
          </cell>
          <cell r="AC496">
            <v>0.14082278481012667</v>
          </cell>
          <cell r="AD496">
            <v>9.8933074684772082E-2</v>
          </cell>
          <cell r="AF496">
            <v>5.4590570719603049E-2</v>
          </cell>
          <cell r="AG496">
            <v>0.15139209726443759</v>
          </cell>
          <cell r="AH496">
            <v>0.19486823855755886</v>
          </cell>
          <cell r="AI496">
            <v>0.13945278022947916</v>
          </cell>
          <cell r="AK496">
            <v>0.19372549019607832</v>
          </cell>
          <cell r="AL496">
            <v>0.21037570484255874</v>
          </cell>
          <cell r="AM496">
            <v>5.5136390017411552E-2</v>
          </cell>
          <cell r="AN496">
            <v>0.12238574748257158</v>
          </cell>
        </row>
        <row r="497">
          <cell r="Q497">
            <v>3091</v>
          </cell>
          <cell r="R497">
            <v>3766</v>
          </cell>
          <cell r="S497">
            <v>4569</v>
          </cell>
          <cell r="T497">
            <v>2966</v>
          </cell>
          <cell r="U497">
            <v>14392</v>
          </cell>
          <cell r="V497">
            <v>-2.3337222870478458E-2</v>
          </cell>
          <cell r="W497">
            <v>-4.939516129032262E-2</v>
          </cell>
          <cell r="X497">
            <v>-3.0395136778115228E-3</v>
          </cell>
          <cell r="Y497">
            <v>0.13855421686746983</v>
          </cell>
          <cell r="Z497">
            <v>13768</v>
          </cell>
          <cell r="AA497">
            <v>0.17801672640382327</v>
          </cell>
          <cell r="AB497">
            <v>0.11452810180275708</v>
          </cell>
          <cell r="AC497">
            <v>0.15472560975609762</v>
          </cell>
          <cell r="AD497">
            <v>0.1873015873015873</v>
          </cell>
          <cell r="AE497">
            <v>14997</v>
          </cell>
          <cell r="AF497">
            <v>0.17647058823529416</v>
          </cell>
          <cell r="AG497">
            <v>9.1341579448144694E-2</v>
          </cell>
          <cell r="AH497">
            <v>9.7029702970297116E-2</v>
          </cell>
          <cell r="AI497">
            <v>0.17700000000000005</v>
          </cell>
          <cell r="AJ497">
            <v>16746.394</v>
          </cell>
          <cell r="AK497">
            <v>0.17413793103448283</v>
          </cell>
          <cell r="AL497">
            <v>0.38796861377506531</v>
          </cell>
          <cell r="AM497">
            <v>0.13778580024067399</v>
          </cell>
          <cell r="AN497">
            <v>6.0886237556735834E-2</v>
          </cell>
          <cell r="AQ497">
            <v>4365.08</v>
          </cell>
          <cell r="AR497">
            <v>5258.2690000000011</v>
          </cell>
          <cell r="AS497">
            <v>6678</v>
          </cell>
          <cell r="AT497">
            <v>4759.7000000000007</v>
          </cell>
          <cell r="AW497">
            <v>4626.9848000000002</v>
          </cell>
          <cell r="AX497">
            <v>5731.5132100000019</v>
          </cell>
          <cell r="AY497">
            <v>7512.75</v>
          </cell>
          <cell r="AZ497">
            <v>5235.670000000001</v>
          </cell>
        </row>
        <row r="498">
          <cell r="Q498">
            <v>944</v>
          </cell>
          <cell r="R498">
            <v>1161</v>
          </cell>
          <cell r="S498">
            <v>1097</v>
          </cell>
          <cell r="T498">
            <v>893</v>
          </cell>
          <cell r="V498">
            <v>935</v>
          </cell>
          <cell r="W498">
            <v>1088</v>
          </cell>
          <cell r="X498">
            <v>1063</v>
          </cell>
          <cell r="Y498">
            <v>1063</v>
          </cell>
          <cell r="AA498">
            <v>1127</v>
          </cell>
          <cell r="AB498">
            <v>1221</v>
          </cell>
          <cell r="AC498">
            <v>1370</v>
          </cell>
          <cell r="AD498">
            <v>1242</v>
          </cell>
          <cell r="AF498">
            <v>1302</v>
          </cell>
          <cell r="AG498">
            <v>1345</v>
          </cell>
          <cell r="AH498">
            <v>1580</v>
          </cell>
          <cell r="AI498">
            <v>1434</v>
          </cell>
          <cell r="AK498">
            <v>1496</v>
          </cell>
          <cell r="AL498">
            <v>1700</v>
          </cell>
          <cell r="AM498">
            <v>1729</v>
          </cell>
          <cell r="AN498">
            <v>1530</v>
          </cell>
        </row>
        <row r="499">
          <cell r="V499">
            <v>-9.5338983050847759E-3</v>
          </cell>
          <cell r="W499">
            <v>-6.2876830318690735E-2</v>
          </cell>
          <cell r="X499">
            <v>-3.0993618960802216E-2</v>
          </cell>
          <cell r="Y499">
            <v>0.19036954087346025</v>
          </cell>
          <cell r="AA499">
            <v>0.20534759358288768</v>
          </cell>
          <cell r="AB499">
            <v>0.12224264705882359</v>
          </cell>
          <cell r="AC499">
            <v>0.2888052681091251</v>
          </cell>
          <cell r="AD499">
            <v>0.16839134524929444</v>
          </cell>
          <cell r="AF499">
            <v>0.15527950310559002</v>
          </cell>
          <cell r="AG499">
            <v>0.10155610155610151</v>
          </cell>
          <cell r="AH499">
            <v>0.15328467153284664</v>
          </cell>
          <cell r="AI499">
            <v>0.15458937198067635</v>
          </cell>
          <cell r="AK499">
            <v>0.14900153609831035</v>
          </cell>
          <cell r="AL499">
            <v>0.26394052044609673</v>
          </cell>
          <cell r="AM499">
            <v>9.4303797468354489E-2</v>
          </cell>
          <cell r="AN499">
            <v>6.6945606694560622E-2</v>
          </cell>
        </row>
        <row r="500">
          <cell r="Q500">
            <v>706</v>
          </cell>
          <cell r="R500">
            <v>814</v>
          </cell>
          <cell r="S500">
            <v>947</v>
          </cell>
          <cell r="T500">
            <v>783</v>
          </cell>
          <cell r="U500">
            <v>12047</v>
          </cell>
          <cell r="V500">
            <v>699</v>
          </cell>
          <cell r="W500">
            <v>704</v>
          </cell>
          <cell r="X500">
            <v>831</v>
          </cell>
          <cell r="Y500">
            <v>787</v>
          </cell>
          <cell r="Z500">
            <v>12283</v>
          </cell>
          <cell r="AA500">
            <v>679</v>
          </cell>
          <cell r="AB500">
            <v>680</v>
          </cell>
          <cell r="AC500">
            <v>900</v>
          </cell>
          <cell r="AD500">
            <v>818</v>
          </cell>
          <cell r="AE500">
            <v>14513</v>
          </cell>
          <cell r="AF500">
            <v>771</v>
          </cell>
          <cell r="AG500">
            <v>810</v>
          </cell>
          <cell r="AH500">
            <v>989</v>
          </cell>
          <cell r="AI500">
            <v>875</v>
          </cell>
          <cell r="AJ500">
            <v>16397.594000000001</v>
          </cell>
          <cell r="AK500">
            <v>791</v>
          </cell>
          <cell r="AL500">
            <v>777</v>
          </cell>
          <cell r="AM500">
            <v>1027</v>
          </cell>
          <cell r="AN500">
            <v>887</v>
          </cell>
        </row>
        <row r="501">
          <cell r="V501">
            <v>-9.9150141643059575E-3</v>
          </cell>
          <cell r="W501">
            <v>-0.13513513513513509</v>
          </cell>
          <cell r="X501">
            <v>-0.12249208025343195</v>
          </cell>
          <cell r="Y501">
            <v>5.1085568326947328E-3</v>
          </cell>
          <cell r="AA501">
            <v>-2.8612303290414864E-2</v>
          </cell>
          <cell r="AB501">
            <v>-3.4090909090909061E-2</v>
          </cell>
          <cell r="AC501">
            <v>8.3032490974729312E-2</v>
          </cell>
          <cell r="AD501">
            <v>3.9390088945362223E-2</v>
          </cell>
          <cell r="AF501">
            <v>0.13549337260677463</v>
          </cell>
          <cell r="AG501">
            <v>0.19117647058823528</v>
          </cell>
          <cell r="AH501">
            <v>9.8888888888888804E-2</v>
          </cell>
          <cell r="AI501">
            <v>6.968215158924207E-2</v>
          </cell>
          <cell r="AK501">
            <v>2.5940337224383825E-2</v>
          </cell>
          <cell r="AL501">
            <v>-4.0740740740740744E-2</v>
          </cell>
          <cell r="AM501">
            <v>3.8422649140545939E-2</v>
          </cell>
          <cell r="AN501">
            <v>1.371428571428579E-2</v>
          </cell>
        </row>
        <row r="502">
          <cell r="Q502">
            <v>659</v>
          </cell>
          <cell r="R502">
            <v>884</v>
          </cell>
          <cell r="S502">
            <v>944</v>
          </cell>
          <cell r="T502">
            <v>690</v>
          </cell>
          <cell r="V502">
            <v>602</v>
          </cell>
          <cell r="W502">
            <v>766</v>
          </cell>
          <cell r="X502">
            <v>833</v>
          </cell>
          <cell r="Y502">
            <v>689</v>
          </cell>
          <cell r="AA502">
            <v>626</v>
          </cell>
          <cell r="AB502">
            <v>736</v>
          </cell>
          <cell r="AC502">
            <v>909</v>
          </cell>
          <cell r="AD502">
            <v>771</v>
          </cell>
          <cell r="AF502">
            <v>697</v>
          </cell>
          <cell r="AG502">
            <v>891</v>
          </cell>
          <cell r="AH502">
            <v>998</v>
          </cell>
          <cell r="AI502">
            <v>782.56499999999994</v>
          </cell>
          <cell r="AK502">
            <v>728</v>
          </cell>
          <cell r="AL502">
            <v>866</v>
          </cell>
          <cell r="AM502">
            <v>1011</v>
          </cell>
          <cell r="AN502">
            <v>817</v>
          </cell>
        </row>
        <row r="503">
          <cell r="V503">
            <v>-8.649468892261003E-2</v>
          </cell>
          <cell r="W503">
            <v>-0.13348416289592757</v>
          </cell>
          <cell r="X503">
            <v>-0.11758474576271183</v>
          </cell>
          <cell r="Y503">
            <v>-1.4492753623188692E-3</v>
          </cell>
          <cell r="AA503">
            <v>3.9867109634551534E-2</v>
          </cell>
          <cell r="AB503">
            <v>-3.9164490861618773E-2</v>
          </cell>
          <cell r="AC503">
            <v>9.1236494597839224E-2</v>
          </cell>
          <cell r="AD503">
            <v>0.11901306240928888</v>
          </cell>
          <cell r="AF503">
            <v>0.11341853035143767</v>
          </cell>
          <cell r="AG503">
            <v>0.21059782608695654</v>
          </cell>
          <cell r="AH503">
            <v>9.7909790979097799E-2</v>
          </cell>
          <cell r="AI503">
            <v>1.4999999999999902E-2</v>
          </cell>
          <cell r="AK503">
            <v>4.44763271162123E-2</v>
          </cell>
          <cell r="AL503">
            <v>-2.8058361391694708E-2</v>
          </cell>
          <cell r="AM503">
            <v>1.3026052104208485E-2</v>
          </cell>
          <cell r="AN503">
            <v>4.4002734597126114E-2</v>
          </cell>
        </row>
        <row r="504">
          <cell r="Q504">
            <v>712</v>
          </cell>
          <cell r="R504">
            <v>908</v>
          </cell>
          <cell r="S504">
            <v>842</v>
          </cell>
          <cell r="T504">
            <v>692</v>
          </cell>
          <cell r="V504">
            <v>694</v>
          </cell>
          <cell r="W504">
            <v>780</v>
          </cell>
          <cell r="X504">
            <v>785</v>
          </cell>
          <cell r="Y504">
            <v>703</v>
          </cell>
          <cell r="AA504">
            <v>710</v>
          </cell>
          <cell r="AB504">
            <v>781</v>
          </cell>
          <cell r="AC504">
            <v>826</v>
          </cell>
          <cell r="AD504">
            <v>780</v>
          </cell>
          <cell r="AF504">
            <v>784</v>
          </cell>
          <cell r="AG504">
            <v>902</v>
          </cell>
          <cell r="AH504">
            <v>890</v>
          </cell>
          <cell r="AI504">
            <v>789</v>
          </cell>
          <cell r="AK504">
            <v>780</v>
          </cell>
          <cell r="AL504">
            <v>915</v>
          </cell>
          <cell r="AM504">
            <v>884</v>
          </cell>
          <cell r="AN504">
            <v>826</v>
          </cell>
        </row>
        <row r="505">
          <cell r="V505">
            <v>-2.5280898876404501E-2</v>
          </cell>
          <cell r="W505">
            <v>-0.1409691629955947</v>
          </cell>
          <cell r="X505">
            <v>-6.769596199524941E-2</v>
          </cell>
          <cell r="Y505">
            <v>1.5895953757225412E-2</v>
          </cell>
          <cell r="AA505">
            <v>2.3054755043227626E-2</v>
          </cell>
          <cell r="AB505">
            <v>1.2820512820512775E-3</v>
          </cell>
          <cell r="AC505">
            <v>5.2229299363057313E-2</v>
          </cell>
          <cell r="AD505">
            <v>0.1095305832147937</v>
          </cell>
          <cell r="AF505">
            <v>0.10422535211267614</v>
          </cell>
          <cell r="AG505">
            <v>0.15492957746478875</v>
          </cell>
          <cell r="AH505">
            <v>7.7481840193704521E-2</v>
          </cell>
          <cell r="AI505">
            <v>1.1538461538461497E-2</v>
          </cell>
          <cell r="AK505">
            <v>-5.1020408163264808E-3</v>
          </cell>
          <cell r="AL505">
            <v>1.4412416851441234E-2</v>
          </cell>
          <cell r="AM505">
            <v>-6.741573033707815E-3</v>
          </cell>
          <cell r="AN505">
            <v>4.6894803548795938E-2</v>
          </cell>
        </row>
        <row r="506">
          <cell r="Q506">
            <v>2077</v>
          </cell>
          <cell r="R506">
            <v>2606</v>
          </cell>
          <cell r="S506">
            <v>2733</v>
          </cell>
          <cell r="T506">
            <v>2165</v>
          </cell>
          <cell r="U506">
            <v>9581</v>
          </cell>
          <cell r="V506">
            <v>1629</v>
          </cell>
          <cell r="W506">
            <v>1868</v>
          </cell>
          <cell r="X506">
            <v>1848</v>
          </cell>
          <cell r="Y506">
            <v>1766</v>
          </cell>
          <cell r="Z506">
            <v>8873</v>
          </cell>
          <cell r="AA506">
            <v>1837</v>
          </cell>
          <cell r="AB506">
            <v>2002</v>
          </cell>
          <cell r="AC506">
            <v>2196</v>
          </cell>
          <cell r="AD506">
            <v>2022</v>
          </cell>
          <cell r="AE506">
            <v>9216</v>
          </cell>
          <cell r="AF506">
            <v>2086</v>
          </cell>
          <cell r="AG506">
            <v>2247</v>
          </cell>
          <cell r="AH506">
            <v>2470</v>
          </cell>
          <cell r="AI506">
            <v>2223</v>
          </cell>
          <cell r="AJ506">
            <v>10178.565000000001</v>
          </cell>
          <cell r="AK506">
            <v>2276</v>
          </cell>
          <cell r="AL506">
            <v>2615</v>
          </cell>
          <cell r="AM506">
            <v>2613</v>
          </cell>
          <cell r="AN506">
            <v>2356</v>
          </cell>
        </row>
        <row r="507">
          <cell r="Q507">
            <v>0.21678321678321677</v>
          </cell>
          <cell r="R507">
            <v>0.27199666005636153</v>
          </cell>
          <cell r="S507">
            <v>0.28525206137146436</v>
          </cell>
          <cell r="T507">
            <v>0.22596806178895731</v>
          </cell>
          <cell r="V507">
            <v>0.22483940042826553</v>
          </cell>
          <cell r="W507">
            <v>0.25357827115969794</v>
          </cell>
          <cell r="X507">
            <v>0.27600586047560016</v>
          </cell>
          <cell r="Y507">
            <v>0.24557646793643639</v>
          </cell>
          <cell r="AA507">
            <v>0.21864149305555555</v>
          </cell>
          <cell r="AB507">
            <v>0.23838975694444445</v>
          </cell>
          <cell r="AC507">
            <v>0.2859157986111111</v>
          </cell>
          <cell r="AD507">
            <v>0.2570529513888889</v>
          </cell>
          <cell r="AF507">
            <v>0.22124926254339389</v>
          </cell>
          <cell r="AG507">
            <v>0.25573349484922481</v>
          </cell>
          <cell r="AH507">
            <v>0.28265281009651161</v>
          </cell>
          <cell r="AI507">
            <v>0.24036443251086964</v>
          </cell>
          <cell r="AK507">
            <v>0.22300902124357358</v>
          </cell>
          <cell r="AL507">
            <v>0.24813269958288875</v>
          </cell>
          <cell r="AM507">
            <v>0.28344165292462897</v>
          </cell>
          <cell r="AN507">
            <v>0.24541662624890873</v>
          </cell>
        </row>
        <row r="508">
          <cell r="Q508">
            <v>4763</v>
          </cell>
          <cell r="R508">
            <v>5612</v>
          </cell>
          <cell r="S508">
            <v>6450</v>
          </cell>
          <cell r="T508">
            <v>4803</v>
          </cell>
          <cell r="U508">
            <v>21628</v>
          </cell>
          <cell r="V508">
            <v>4734</v>
          </cell>
          <cell r="W508">
            <v>5182</v>
          </cell>
          <cell r="X508">
            <v>6125</v>
          </cell>
          <cell r="Y508">
            <v>5115</v>
          </cell>
          <cell r="Z508">
            <v>21156</v>
          </cell>
          <cell r="AA508">
            <v>5246</v>
          </cell>
          <cell r="AB508">
            <v>5529</v>
          </cell>
          <cell r="AC508">
            <v>7024</v>
          </cell>
          <cell r="AD508">
            <v>5930</v>
          </cell>
          <cell r="AE508">
            <v>23729</v>
          </cell>
          <cell r="AF508">
            <v>5986</v>
          </cell>
          <cell r="AG508">
            <v>6315</v>
          </cell>
          <cell r="AH508">
            <v>7784</v>
          </cell>
          <cell r="AI508">
            <v>6491.1589999999997</v>
          </cell>
          <cell r="AJ508">
            <v>26576.159</v>
          </cell>
          <cell r="AK508">
            <v>6624</v>
          </cell>
          <cell r="AL508">
            <v>7345</v>
          </cell>
          <cell r="AM508">
            <v>8424</v>
          </cell>
          <cell r="AN508">
            <v>7053</v>
          </cell>
        </row>
        <row r="509">
          <cell r="Q509">
            <v>885</v>
          </cell>
          <cell r="R509">
            <v>853</v>
          </cell>
          <cell r="S509">
            <v>1304</v>
          </cell>
          <cell r="T509">
            <v>915</v>
          </cell>
          <cell r="V509">
            <v>967</v>
          </cell>
          <cell r="W509">
            <v>901</v>
          </cell>
          <cell r="X509">
            <v>1301</v>
          </cell>
          <cell r="Y509">
            <v>928</v>
          </cell>
          <cell r="AA509">
            <v>1118</v>
          </cell>
          <cell r="AB509">
            <v>1060</v>
          </cell>
          <cell r="AC509">
            <v>1504</v>
          </cell>
          <cell r="AD509">
            <v>1197</v>
          </cell>
          <cell r="AF509">
            <v>1272</v>
          </cell>
          <cell r="AG509">
            <v>1220</v>
          </cell>
          <cell r="AH509">
            <v>1665</v>
          </cell>
          <cell r="AI509">
            <v>1290</v>
          </cell>
          <cell r="AK509">
            <v>1467</v>
          </cell>
          <cell r="AL509">
            <v>1495</v>
          </cell>
          <cell r="AM509">
            <v>1882</v>
          </cell>
          <cell r="AN509">
            <v>1592</v>
          </cell>
        </row>
        <row r="510">
          <cell r="Q510">
            <v>0.58073654390934848</v>
          </cell>
          <cell r="R510">
            <v>0.59950859950859947</v>
          </cell>
          <cell r="S510">
            <v>0.65681098204857447</v>
          </cell>
          <cell r="T510">
            <v>0.62707535121328228</v>
          </cell>
          <cell r="V510">
            <v>9.2655367231638364E-2</v>
          </cell>
          <cell r="W510">
            <v>5.6271981242672853E-2</v>
          </cell>
          <cell r="X510">
            <v>-2.3006134969325576E-3</v>
          </cell>
          <cell r="Y510">
            <v>1.4207650273224015E-2</v>
          </cell>
          <cell r="AA510">
            <v>0.15615305067218199</v>
          </cell>
          <cell r="AB510">
            <v>0.17647058823529416</v>
          </cell>
          <cell r="AC510">
            <v>0.15603382013835509</v>
          </cell>
          <cell r="AD510">
            <v>0.28987068965517238</v>
          </cell>
          <cell r="AF510">
            <v>0.13774597495527718</v>
          </cell>
          <cell r="AG510">
            <v>0.15094339622641506</v>
          </cell>
          <cell r="AH510">
            <v>0.10704787234042556</v>
          </cell>
          <cell r="AI510">
            <v>7.7694235588972482E-2</v>
          </cell>
          <cell r="AK510">
            <v>0.15330188679245293</v>
          </cell>
          <cell r="AL510">
            <v>0.22540983606557385</v>
          </cell>
          <cell r="AM510">
            <v>0.13033033033033026</v>
          </cell>
          <cell r="AN510">
            <v>0.23410852713178287</v>
          </cell>
        </row>
        <row r="511">
          <cell r="Q511">
            <v>857</v>
          </cell>
          <cell r="R511">
            <v>992</v>
          </cell>
          <cell r="S511">
            <v>1316</v>
          </cell>
          <cell r="T511">
            <v>830</v>
          </cell>
          <cell r="V511">
            <v>837</v>
          </cell>
          <cell r="W511">
            <v>943</v>
          </cell>
          <cell r="X511">
            <v>1312</v>
          </cell>
          <cell r="Y511">
            <v>945</v>
          </cell>
          <cell r="AA511">
            <v>986</v>
          </cell>
          <cell r="AB511">
            <v>1051</v>
          </cell>
          <cell r="AC511">
            <v>1515</v>
          </cell>
          <cell r="AD511">
            <v>1122</v>
          </cell>
          <cell r="AF511">
            <v>1160</v>
          </cell>
          <cell r="AG511">
            <v>1147</v>
          </cell>
          <cell r="AH511">
            <v>1662</v>
          </cell>
          <cell r="AI511">
            <v>1320.5940000000001</v>
          </cell>
          <cell r="AK511">
            <v>1362</v>
          </cell>
          <cell r="AL511">
            <v>1592</v>
          </cell>
          <cell r="AM511">
            <v>1891</v>
          </cell>
          <cell r="AN511">
            <v>1401</v>
          </cell>
        </row>
        <row r="512">
          <cell r="Q512">
            <v>0.5941011235955056</v>
          </cell>
          <cell r="R512">
            <v>0.67180616740088106</v>
          </cell>
          <cell r="S512">
            <v>0.63539192399049882</v>
          </cell>
          <cell r="T512">
            <v>0.58959537572254339</v>
          </cell>
          <cell r="V512">
            <v>-2.3337222870478458E-2</v>
          </cell>
          <cell r="W512">
            <v>-4.939516129032262E-2</v>
          </cell>
          <cell r="X512">
            <v>-3.0395136778115228E-3</v>
          </cell>
          <cell r="Y512">
            <v>0.13855421686746983</v>
          </cell>
          <cell r="AA512">
            <v>0.17801672640382327</v>
          </cell>
          <cell r="AB512">
            <v>0.11452810180275708</v>
          </cell>
          <cell r="AC512">
            <v>0.15472560975609762</v>
          </cell>
          <cell r="AD512">
            <v>0.1873015873015873</v>
          </cell>
          <cell r="AF512">
            <v>0.17647058823529416</v>
          </cell>
          <cell r="AG512">
            <v>9.1341579448144694E-2</v>
          </cell>
          <cell r="AH512">
            <v>9.7029702970297116E-2</v>
          </cell>
          <cell r="AI512">
            <v>0.17700000000000005</v>
          </cell>
          <cell r="AK512">
            <v>0.17413793103448283</v>
          </cell>
          <cell r="AL512">
            <v>0.38796861377506531</v>
          </cell>
          <cell r="AM512">
            <v>0.13778580024067399</v>
          </cell>
          <cell r="AN512">
            <v>6.0886237556735834E-2</v>
          </cell>
        </row>
        <row r="513">
          <cell r="Q513">
            <v>944</v>
          </cell>
          <cell r="R513">
            <v>1161</v>
          </cell>
          <cell r="S513">
            <v>1097</v>
          </cell>
          <cell r="T513">
            <v>893</v>
          </cell>
          <cell r="U513">
            <v>0.62143826322930795</v>
          </cell>
          <cell r="V513">
            <v>935</v>
          </cell>
          <cell r="W513">
            <v>1088</v>
          </cell>
          <cell r="X513">
            <v>1063</v>
          </cell>
          <cell r="Y513">
            <v>1063</v>
          </cell>
          <cell r="Z513">
            <v>0.61760396709117549</v>
          </cell>
          <cell r="AA513">
            <v>1127</v>
          </cell>
          <cell r="AB513">
            <v>1221</v>
          </cell>
          <cell r="AC513">
            <v>1370</v>
          </cell>
          <cell r="AD513">
            <v>1242</v>
          </cell>
          <cell r="AE513">
            <v>0.62424045138888884</v>
          </cell>
          <cell r="AF513">
            <v>1302</v>
          </cell>
          <cell r="AG513">
            <v>1345</v>
          </cell>
          <cell r="AH513">
            <v>1580</v>
          </cell>
          <cell r="AI513">
            <v>1434</v>
          </cell>
          <cell r="AK513">
            <v>1496</v>
          </cell>
          <cell r="AL513">
            <v>1700</v>
          </cell>
          <cell r="AM513">
            <v>1729</v>
          </cell>
          <cell r="AN513">
            <v>1530</v>
          </cell>
        </row>
        <row r="514">
          <cell r="V514">
            <v>-9.5338983050847759E-3</v>
          </cell>
          <cell r="W514">
            <v>-6.2876830318690735E-2</v>
          </cell>
          <cell r="X514">
            <v>-3.0993618960802216E-2</v>
          </cell>
          <cell r="Y514">
            <v>0.19036954087346025</v>
          </cell>
          <cell r="AA514">
            <v>0.20534759358288768</v>
          </cell>
          <cell r="AB514">
            <v>0.12224264705882359</v>
          </cell>
          <cell r="AC514">
            <v>0.2888052681091251</v>
          </cell>
          <cell r="AD514">
            <v>0.16839134524929444</v>
          </cell>
          <cell r="AF514">
            <v>0.15527950310559002</v>
          </cell>
          <cell r="AG514">
            <v>0.10155610155610151</v>
          </cell>
          <cell r="AH514">
            <v>0.15328467153284664</v>
          </cell>
          <cell r="AI514">
            <v>0.15458937198067635</v>
          </cell>
          <cell r="AK514">
            <v>0.14900153609831035</v>
          </cell>
          <cell r="AL514">
            <v>0.26394052044609673</v>
          </cell>
          <cell r="AM514">
            <v>9.4303797468354489E-2</v>
          </cell>
          <cell r="AN514">
            <v>6.6945606694560622E-2</v>
          </cell>
        </row>
        <row r="515">
          <cell r="Q515">
            <v>2686</v>
          </cell>
          <cell r="R515">
            <v>3006</v>
          </cell>
          <cell r="S515">
            <v>3717</v>
          </cell>
          <cell r="T515">
            <v>2638</v>
          </cell>
          <cell r="U515">
            <v>12047</v>
          </cell>
          <cell r="V515">
            <v>0.67321613236814892</v>
          </cell>
          <cell r="W515">
            <v>0.66814650388457275</v>
          </cell>
          <cell r="X515">
            <v>0.73328209069946193</v>
          </cell>
          <cell r="Y515">
            <v>0.67241379310344829</v>
          </cell>
          <cell r="Z515">
            <v>12283</v>
          </cell>
          <cell r="AA515">
            <v>0.62432915921288012</v>
          </cell>
          <cell r="AB515">
            <v>0.5962264150943396</v>
          </cell>
          <cell r="AC515">
            <v>0.69680851063829785</v>
          </cell>
          <cell r="AD515">
            <v>0.61737677527151213</v>
          </cell>
          <cell r="AE515">
            <v>14513</v>
          </cell>
          <cell r="AF515">
            <v>0.57625786163522008</v>
          </cell>
          <cell r="AG515">
            <v>0.61803278688524588</v>
          </cell>
          <cell r="AH515">
            <v>0.70630630630630631</v>
          </cell>
          <cell r="AI515">
            <v>0.63643410852713178</v>
          </cell>
          <cell r="AJ515">
            <v>16397.594000000001</v>
          </cell>
          <cell r="AK515">
            <v>0.58759372869802318</v>
          </cell>
          <cell r="AL515">
            <v>0.60468227424749166</v>
          </cell>
          <cell r="AM515">
            <v>0.7189160467587673</v>
          </cell>
          <cell r="AN515">
            <v>0.64133165829145733</v>
          </cell>
        </row>
        <row r="516">
          <cell r="Q516">
            <v>0.69778296382730454</v>
          </cell>
          <cell r="R516">
            <v>0.71068548387096775</v>
          </cell>
          <cell r="S516">
            <v>0.78875379939209722</v>
          </cell>
          <cell r="T516">
            <v>0.59277108433734937</v>
          </cell>
          <cell r="V516">
            <v>0.6738351254480287</v>
          </cell>
          <cell r="W516">
            <v>0.65535524920466592</v>
          </cell>
          <cell r="X516">
            <v>0.77210365853658536</v>
          </cell>
          <cell r="Y516">
            <v>0.53862433862433867</v>
          </cell>
          <cell r="AA516">
            <v>0.63286004056795131</v>
          </cell>
          <cell r="AB516">
            <v>0.62892483349191242</v>
          </cell>
          <cell r="AC516">
            <v>0.73003300330033005</v>
          </cell>
          <cell r="AD516">
            <v>0.53832442067736186</v>
          </cell>
          <cell r="AF516">
            <v>0.56637931034482758</v>
          </cell>
          <cell r="AG516">
            <v>0.6442894507410637</v>
          </cell>
          <cell r="AH516">
            <v>0.75330926594464498</v>
          </cell>
          <cell r="AI516">
            <v>0.54015390044177092</v>
          </cell>
          <cell r="AK516">
            <v>0.60058737151248165</v>
          </cell>
          <cell r="AL516">
            <v>0.63190954773869346</v>
          </cell>
          <cell r="AM516">
            <v>0.77313590692755152</v>
          </cell>
          <cell r="AN516">
            <v>0.57102069950035694</v>
          </cell>
        </row>
        <row r="517">
          <cell r="Q517">
            <v>1591</v>
          </cell>
          <cell r="R517">
            <v>1667</v>
          </cell>
          <cell r="S517">
            <v>2251</v>
          </cell>
          <cell r="T517">
            <v>1698</v>
          </cell>
          <cell r="V517">
            <v>1666</v>
          </cell>
          <cell r="W517">
            <v>1605</v>
          </cell>
          <cell r="X517">
            <v>2132</v>
          </cell>
          <cell r="Y517">
            <v>1715</v>
          </cell>
          <cell r="AA517">
            <v>1797</v>
          </cell>
          <cell r="AB517">
            <v>1740</v>
          </cell>
          <cell r="AC517">
            <v>2404</v>
          </cell>
          <cell r="AD517">
            <v>2015</v>
          </cell>
          <cell r="AF517">
            <v>2043</v>
          </cell>
          <cell r="AG517">
            <v>2030</v>
          </cell>
          <cell r="AH517">
            <v>2654</v>
          </cell>
          <cell r="AI517">
            <v>2165</v>
          </cell>
          <cell r="AK517">
            <v>2258</v>
          </cell>
          <cell r="AL517">
            <v>2272</v>
          </cell>
          <cell r="AM517">
            <v>2909</v>
          </cell>
          <cell r="AN517">
            <v>2479</v>
          </cell>
        </row>
        <row r="518">
          <cell r="Q518">
            <v>0.6976917349218168</v>
          </cell>
          <cell r="R518">
            <v>0.70026613439787089</v>
          </cell>
          <cell r="S518">
            <v>0.74683884853376381</v>
          </cell>
          <cell r="T518">
            <v>0.63798332069749808</v>
          </cell>
          <cell r="U518">
            <v>0.70042334191084921</v>
          </cell>
          <cell r="V518">
            <v>4.7140163419233216E-2</v>
          </cell>
          <cell r="W518">
            <v>-3.7192561487702447E-2</v>
          </cell>
          <cell r="X518">
            <v>-5.2865393158596174E-2</v>
          </cell>
          <cell r="Y518">
            <v>1.0011778563015383E-2</v>
          </cell>
          <cell r="Z518">
            <v>0.67475372466009931</v>
          </cell>
          <cell r="AA518">
            <v>7.8631452581032324E-2</v>
          </cell>
          <cell r="AB518">
            <v>8.4112149532710179E-2</v>
          </cell>
          <cell r="AC518">
            <v>0.12757973733583494</v>
          </cell>
          <cell r="AD518">
            <v>0.17492711370262382</v>
          </cell>
          <cell r="AE518">
            <v>0.63694618617790943</v>
          </cell>
          <cell r="AF518">
            <v>0.13689482470784631</v>
          </cell>
          <cell r="AG518">
            <v>0.16666666666666674</v>
          </cell>
          <cell r="AH518">
            <v>0.10399334442595665</v>
          </cell>
          <cell r="AI518">
            <v>7.4441687344913188E-2</v>
          </cell>
          <cell r="AK518">
            <v>0.10523739598629467</v>
          </cell>
          <cell r="AL518">
            <v>0.11921182266009844</v>
          </cell>
          <cell r="AM518">
            <v>9.6081386586284845E-2</v>
          </cell>
          <cell r="AN518">
            <v>0.14503464203233252</v>
          </cell>
        </row>
        <row r="519">
          <cell r="Q519">
            <v>1516</v>
          </cell>
          <cell r="R519">
            <v>1876</v>
          </cell>
          <cell r="S519">
            <v>2260</v>
          </cell>
          <cell r="T519">
            <v>1520</v>
          </cell>
          <cell r="V519">
            <v>1439</v>
          </cell>
          <cell r="W519">
            <v>1709</v>
          </cell>
          <cell r="X519">
            <v>2145</v>
          </cell>
          <cell r="Y519">
            <v>1634</v>
          </cell>
          <cell r="AA519">
            <v>1612</v>
          </cell>
          <cell r="AB519">
            <v>1787</v>
          </cell>
          <cell r="AC519">
            <v>2424</v>
          </cell>
          <cell r="AD519">
            <v>1893</v>
          </cell>
          <cell r="AF519">
            <v>1857</v>
          </cell>
          <cell r="AG519">
            <v>2038</v>
          </cell>
          <cell r="AH519">
            <v>2660</v>
          </cell>
          <cell r="AI519">
            <v>2103.1590000000001</v>
          </cell>
          <cell r="AK519">
            <v>2090</v>
          </cell>
          <cell r="AL519">
            <v>2458</v>
          </cell>
          <cell r="AM519">
            <v>2902</v>
          </cell>
          <cell r="AN519">
            <v>2218</v>
          </cell>
        </row>
        <row r="520">
          <cell r="Q520">
            <v>0.63607793840351978</v>
          </cell>
          <cell r="R520">
            <v>0.6628674265146971</v>
          </cell>
          <cell r="S520">
            <v>0.69746779209240339</v>
          </cell>
          <cell r="T520">
            <v>0.65606595995288575</v>
          </cell>
          <cell r="V520">
            <v>-5.0791556728232212E-2</v>
          </cell>
          <cell r="W520">
            <v>-8.9019189765458417E-2</v>
          </cell>
          <cell r="X520">
            <v>-5.0884955752212413E-2</v>
          </cell>
          <cell r="Y520">
            <v>7.4999999999999956E-2</v>
          </cell>
          <cell r="AA520">
            <v>0.12022237665045177</v>
          </cell>
          <cell r="AB520">
            <v>4.5640725570509133E-2</v>
          </cell>
          <cell r="AC520">
            <v>0.13006993006993017</v>
          </cell>
          <cell r="AD520">
            <v>0.1585067319461444</v>
          </cell>
          <cell r="AF520">
            <v>0.15198511166253104</v>
          </cell>
          <cell r="AG520">
            <v>0.14045886961387799</v>
          </cell>
          <cell r="AH520">
            <v>9.7359735973597372E-2</v>
          </cell>
          <cell r="AI520">
            <v>0.11101901743264664</v>
          </cell>
          <cell r="AK520">
            <v>0.1254711900915455</v>
          </cell>
          <cell r="AL520">
            <v>0.20608439646712462</v>
          </cell>
          <cell r="AM520">
            <v>9.097744360902249E-2</v>
          </cell>
          <cell r="AN520">
            <v>5.4604050383256775E-2</v>
          </cell>
        </row>
        <row r="521">
          <cell r="Q521">
            <v>1656</v>
          </cell>
          <cell r="R521">
            <v>2069</v>
          </cell>
          <cell r="S521">
            <v>1939</v>
          </cell>
          <cell r="T521">
            <v>1585</v>
          </cell>
          <cell r="V521">
            <v>1629</v>
          </cell>
          <cell r="W521">
            <v>1868</v>
          </cell>
          <cell r="X521">
            <v>1848</v>
          </cell>
          <cell r="Y521">
            <v>1766</v>
          </cell>
          <cell r="AA521">
            <v>1837</v>
          </cell>
          <cell r="AB521">
            <v>2002</v>
          </cell>
          <cell r="AC521">
            <v>2196</v>
          </cell>
          <cell r="AD521">
            <v>2022</v>
          </cell>
          <cell r="AF521">
            <v>2086</v>
          </cell>
          <cell r="AG521">
            <v>2247</v>
          </cell>
          <cell r="AH521">
            <v>2470</v>
          </cell>
          <cell r="AI521">
            <v>2223</v>
          </cell>
          <cell r="AK521">
            <v>2276</v>
          </cell>
          <cell r="AL521">
            <v>2615</v>
          </cell>
          <cell r="AM521">
            <v>2613</v>
          </cell>
          <cell r="AN521">
            <v>2356</v>
          </cell>
        </row>
        <row r="522">
          <cell r="Q522">
            <v>0.6624396135265701</v>
          </cell>
          <cell r="R522">
            <v>0.67327211213146443</v>
          </cell>
          <cell r="S522">
            <v>0.68334192882929345</v>
          </cell>
          <cell r="T522">
            <v>0.61577287066246056</v>
          </cell>
          <cell r="V522">
            <v>-1.6304347826086918E-2</v>
          </cell>
          <cell r="W522">
            <v>-9.7148380860318961E-2</v>
          </cell>
          <cell r="X522">
            <v>-4.6931407942238268E-2</v>
          </cell>
          <cell r="Y522">
            <v>0.11419558359621451</v>
          </cell>
          <cell r="AA522">
            <v>0.12768569674647012</v>
          </cell>
          <cell r="AB522">
            <v>7.1734475374732432E-2</v>
          </cell>
          <cell r="AC522">
            <v>0.18831168831168821</v>
          </cell>
          <cell r="AD522">
            <v>0.14496036240090593</v>
          </cell>
          <cell r="AF522">
            <v>0.13554708764289614</v>
          </cell>
          <cell r="AG522">
            <v>0.12237762237762229</v>
          </cell>
          <cell r="AH522">
            <v>0.12477231329690341</v>
          </cell>
          <cell r="AI522">
            <v>9.9406528189911025E-2</v>
          </cell>
          <cell r="AK522">
            <v>9.1083413231064281E-2</v>
          </cell>
          <cell r="AL522">
            <v>0.16377392078326647</v>
          </cell>
          <cell r="AM522">
            <v>5.7894736842105221E-2</v>
          </cell>
          <cell r="AN522">
            <v>5.9829059829059839E-2</v>
          </cell>
        </row>
        <row r="523">
          <cell r="Q523">
            <v>4763</v>
          </cell>
          <cell r="R523">
            <v>5612</v>
          </cell>
          <cell r="S523">
            <v>6450</v>
          </cell>
          <cell r="T523">
            <v>4803</v>
          </cell>
          <cell r="U523">
            <v>21628</v>
          </cell>
          <cell r="V523">
            <v>4734</v>
          </cell>
          <cell r="W523">
            <v>5182</v>
          </cell>
          <cell r="X523">
            <v>6125</v>
          </cell>
          <cell r="Y523">
            <v>5115</v>
          </cell>
          <cell r="Z523">
            <v>21156</v>
          </cell>
          <cell r="AA523">
            <v>5246</v>
          </cell>
          <cell r="AB523">
            <v>5529</v>
          </cell>
          <cell r="AC523">
            <v>7024</v>
          </cell>
          <cell r="AD523">
            <v>5930</v>
          </cell>
          <cell r="AE523">
            <v>23729</v>
          </cell>
          <cell r="AF523">
            <v>5986</v>
          </cell>
          <cell r="AG523">
            <v>6315</v>
          </cell>
          <cell r="AH523">
            <v>7784</v>
          </cell>
          <cell r="AI523">
            <v>6491.1589999999997</v>
          </cell>
          <cell r="AJ523">
            <v>26576.159</v>
          </cell>
          <cell r="AK523">
            <v>6624</v>
          </cell>
          <cell r="AL523">
            <v>7345</v>
          </cell>
          <cell r="AM523">
            <v>8424</v>
          </cell>
          <cell r="AN523">
            <v>7053</v>
          </cell>
        </row>
        <row r="525">
          <cell r="Q525">
            <v>0.58073654390934848</v>
          </cell>
          <cell r="R525">
            <v>0.59950859950859947</v>
          </cell>
          <cell r="S525">
            <v>0.65681098204857447</v>
          </cell>
          <cell r="T525">
            <v>0.62707535121328228</v>
          </cell>
          <cell r="V525">
            <v>0.55078683834048636</v>
          </cell>
          <cell r="W525">
            <v>0.58948863636363635</v>
          </cell>
          <cell r="X525">
            <v>0.69314079422382668</v>
          </cell>
          <cell r="Y525">
            <v>0.58958068614993642</v>
          </cell>
          <cell r="AA525">
            <v>0.56406480117820323</v>
          </cell>
          <cell r="AB525">
            <v>0.60147058823529409</v>
          </cell>
          <cell r="AC525">
            <v>0.66666666666666663</v>
          </cell>
          <cell r="AD525">
            <v>0.62591687041564792</v>
          </cell>
          <cell r="AF525">
            <v>0.53047989623865111</v>
          </cell>
          <cell r="AG525">
            <v>0.5679012345679012</v>
          </cell>
          <cell r="AH525">
            <v>0.63498483316481291</v>
          </cell>
          <cell r="AI525">
            <v>0.65028571428571424</v>
          </cell>
          <cell r="AK525">
            <v>0.5777496839443742</v>
          </cell>
          <cell r="AL525">
            <v>0.63835263835263834</v>
          </cell>
          <cell r="AM525">
            <v>0.61148977604673804</v>
          </cell>
          <cell r="AN525">
            <v>0.66629086809470128</v>
          </cell>
        </row>
        <row r="526">
          <cell r="Q526">
            <v>0.58270106221547802</v>
          </cell>
          <cell r="R526">
            <v>0.6368778280542986</v>
          </cell>
          <cell r="S526">
            <v>0.67372881355932202</v>
          </cell>
          <cell r="T526">
            <v>0.55652173913043479</v>
          </cell>
          <cell r="V526">
            <v>0.57475083056478404</v>
          </cell>
          <cell r="W526">
            <v>0.63446475195822449</v>
          </cell>
          <cell r="X526">
            <v>0.7142857142857143</v>
          </cell>
          <cell r="Y526">
            <v>0.53120464441219162</v>
          </cell>
          <cell r="AA526">
            <v>0.55591054313099042</v>
          </cell>
          <cell r="AB526">
            <v>0.66576086956521741</v>
          </cell>
          <cell r="AC526">
            <v>0.69526952695269528</v>
          </cell>
          <cell r="AD526">
            <v>0.53307392996108949</v>
          </cell>
          <cell r="AF526">
            <v>0.54232424677187951</v>
          </cell>
          <cell r="AG526">
            <v>0.59595959595959591</v>
          </cell>
          <cell r="AH526">
            <v>0.68837675350701399</v>
          </cell>
          <cell r="AI526">
            <v>0.55565735753579582</v>
          </cell>
          <cell r="AK526">
            <v>0.63049450549450547</v>
          </cell>
          <cell r="AL526">
            <v>0.67448036951501156</v>
          </cell>
          <cell r="AM526">
            <v>0.66765578635014833</v>
          </cell>
          <cell r="AN526">
            <v>3.4278728251563528E-2</v>
          </cell>
        </row>
        <row r="527">
          <cell r="Q527">
            <v>0.5941011235955056</v>
          </cell>
          <cell r="R527">
            <v>0.67180616740088106</v>
          </cell>
          <cell r="S527">
            <v>0.63539192399049882</v>
          </cell>
          <cell r="T527">
            <v>0.58959537572254339</v>
          </cell>
          <cell r="V527">
            <v>0.5720461095100865</v>
          </cell>
          <cell r="W527">
            <v>0.68333333333333335</v>
          </cell>
          <cell r="X527">
            <v>0.65095541401273882</v>
          </cell>
          <cell r="Y527">
            <v>0.57752489331436696</v>
          </cell>
          <cell r="AA527">
            <v>0.61971830985915488</v>
          </cell>
          <cell r="AB527">
            <v>0.69910371318822018</v>
          </cell>
          <cell r="AC527">
            <v>0.66828087167070216</v>
          </cell>
          <cell r="AD527">
            <v>0.55128205128205132</v>
          </cell>
          <cell r="AF527">
            <v>0.5803571428571429</v>
          </cell>
          <cell r="AG527">
            <v>0.66101108647450124</v>
          </cell>
          <cell r="AH527">
            <v>0.71573033707865163</v>
          </cell>
          <cell r="AI527">
            <v>0.58808618504435994</v>
          </cell>
          <cell r="AK527">
            <v>0.66666666666666663</v>
          </cell>
          <cell r="AL527">
            <v>0.67759562841530052</v>
          </cell>
          <cell r="AM527">
            <v>0.66855203619909498</v>
          </cell>
          <cell r="AN527">
            <v>0.6138014527845036</v>
          </cell>
        </row>
        <row r="528">
          <cell r="Q528">
            <v>0.58594126143476166</v>
          </cell>
          <cell r="R528">
            <v>0.63737528779739061</v>
          </cell>
          <cell r="S528">
            <v>0.65605561653860223</v>
          </cell>
          <cell r="T528">
            <v>0.59260969976905309</v>
          </cell>
          <cell r="U528">
            <v>0.62143826322930795</v>
          </cell>
          <cell r="V528">
            <v>0.11773301325540131</v>
          </cell>
          <cell r="W528">
            <v>0.71879699248120299</v>
          </cell>
          <cell r="X528">
            <v>0.68681094324213965</v>
          </cell>
          <cell r="Y528">
            <v>0.56723267553923817</v>
          </cell>
          <cell r="Z528">
            <v>0.61760396709117549</v>
          </cell>
          <cell r="AA528">
            <v>0.58114143920595529</v>
          </cell>
          <cell r="AB528">
            <v>0.65771506599908969</v>
          </cell>
          <cell r="AC528">
            <v>0.67703984819734342</v>
          </cell>
          <cell r="AD528">
            <v>0.57112705783030815</v>
          </cell>
          <cell r="AE528">
            <v>0.62424045138888884</v>
          </cell>
          <cell r="AF528">
            <v>0.55150976909413851</v>
          </cell>
          <cell r="AG528">
            <v>0.60977026507875531</v>
          </cell>
          <cell r="AH528">
            <v>0.67848453249913099</v>
          </cell>
          <cell r="AI528">
            <v>0.59995871763063724</v>
          </cell>
          <cell r="AK528">
            <v>0.62461939973901692</v>
          </cell>
          <cell r="AL528">
            <v>0.66462079749804526</v>
          </cell>
          <cell r="AM528">
            <v>0.64818617385352495</v>
          </cell>
          <cell r="AN528">
            <v>0.61818181818181817</v>
          </cell>
        </row>
        <row r="530">
          <cell r="Q530">
            <v>0.68022598870056494</v>
          </cell>
          <cell r="R530">
            <v>0.7233294255568582</v>
          </cell>
          <cell r="S530">
            <v>0.72699386503067487</v>
          </cell>
          <cell r="T530">
            <v>0.68087431693989076</v>
          </cell>
          <cell r="V530">
            <v>0.67321613236814892</v>
          </cell>
          <cell r="W530">
            <v>0.66814650388457275</v>
          </cell>
          <cell r="X530">
            <v>0.73328209069946193</v>
          </cell>
          <cell r="Y530">
            <v>0.67241379310344829</v>
          </cell>
          <cell r="AA530">
            <v>0.62432915921288012</v>
          </cell>
          <cell r="AB530">
            <v>0.5962264150943396</v>
          </cell>
          <cell r="AC530">
            <v>0.69680851063829785</v>
          </cell>
          <cell r="AD530">
            <v>0.61737677527151213</v>
          </cell>
          <cell r="AF530">
            <v>0.57625786163522008</v>
          </cell>
          <cell r="AG530">
            <v>0.61803278688524588</v>
          </cell>
          <cell r="AH530">
            <v>0.70630630630630631</v>
          </cell>
          <cell r="AI530">
            <v>0.63643410852713178</v>
          </cell>
          <cell r="AK530">
            <v>0.58759372869802318</v>
          </cell>
          <cell r="AL530">
            <v>0.60468227424749166</v>
          </cell>
          <cell r="AM530">
            <v>0.7189160467587673</v>
          </cell>
          <cell r="AN530">
            <v>0.64133165829145733</v>
          </cell>
        </row>
        <row r="531">
          <cell r="Q531">
            <v>0.69778296382730454</v>
          </cell>
          <cell r="R531">
            <v>0.71068548387096775</v>
          </cell>
          <cell r="S531">
            <v>0.78875379939209722</v>
          </cell>
          <cell r="T531">
            <v>0.59277108433734937</v>
          </cell>
          <cell r="V531">
            <v>0.6738351254480287</v>
          </cell>
          <cell r="W531">
            <v>0.65535524920466592</v>
          </cell>
          <cell r="X531">
            <v>0.77210365853658536</v>
          </cell>
          <cell r="Y531">
            <v>0.53862433862433867</v>
          </cell>
          <cell r="AA531">
            <v>0.63286004056795131</v>
          </cell>
          <cell r="AB531">
            <v>0.62892483349191242</v>
          </cell>
          <cell r="AC531">
            <v>0.73003300330033005</v>
          </cell>
          <cell r="AD531">
            <v>0.53832442067736186</v>
          </cell>
          <cell r="AF531">
            <v>0.56637931034482758</v>
          </cell>
          <cell r="AG531">
            <v>0.6442894507410637</v>
          </cell>
          <cell r="AH531">
            <v>0.75330926594464498</v>
          </cell>
          <cell r="AI531">
            <v>0.54015390044177092</v>
          </cell>
          <cell r="AK531">
            <v>0.60058737151248165</v>
          </cell>
          <cell r="AL531">
            <v>0.63190954773869346</v>
          </cell>
          <cell r="AM531">
            <v>0.77313590692755152</v>
          </cell>
          <cell r="AN531">
            <v>0.57102069950035694</v>
          </cell>
        </row>
        <row r="532">
          <cell r="Q532">
            <v>0.71398305084745761</v>
          </cell>
          <cell r="R532">
            <v>0.67441860465116277</v>
          </cell>
          <cell r="S532">
            <v>0.72014585232452144</v>
          </cell>
          <cell r="T532">
            <v>0.63605823068309075</v>
          </cell>
          <cell r="V532">
            <v>0.6855614973262032</v>
          </cell>
          <cell r="W532">
            <v>0.67463235294117652</v>
          </cell>
          <cell r="X532">
            <v>0.70837253057384764</v>
          </cell>
          <cell r="Y532">
            <v>0.58795860771401698</v>
          </cell>
          <cell r="AA532">
            <v>0.68234250221827863</v>
          </cell>
          <cell r="AB532">
            <v>0.63063063063063063</v>
          </cell>
          <cell r="AC532">
            <v>0.64963503649635035</v>
          </cell>
          <cell r="AD532">
            <v>0.56602254428341381</v>
          </cell>
          <cell r="AF532">
            <v>0.62980030721966207</v>
          </cell>
          <cell r="AG532">
            <v>0.68327137546468397</v>
          </cell>
          <cell r="AH532">
            <v>0.68734177215189873</v>
          </cell>
          <cell r="AI532">
            <v>0.5767085076708508</v>
          </cell>
          <cell r="AK532">
            <v>0.6697860962566845</v>
          </cell>
          <cell r="AL532">
            <v>0.71411764705882352</v>
          </cell>
          <cell r="AM532">
            <v>0.70965876229034119</v>
          </cell>
          <cell r="AN532">
            <v>0.61568627450980395</v>
          </cell>
        </row>
        <row r="533">
          <cell r="Q533">
            <v>0.6976917349218168</v>
          </cell>
          <cell r="R533">
            <v>0.70026613439787089</v>
          </cell>
          <cell r="S533">
            <v>0.74683884853376381</v>
          </cell>
          <cell r="T533">
            <v>0.63798332069749808</v>
          </cell>
          <cell r="U533">
            <v>0.70042334191084921</v>
          </cell>
          <cell r="V533">
            <v>0.67761956918583421</v>
          </cell>
          <cell r="W533">
            <v>0.66643929058663032</v>
          </cell>
          <cell r="X533">
            <v>0.73993471164309033</v>
          </cell>
          <cell r="Y533">
            <v>0.5987738419618529</v>
          </cell>
          <cell r="Z533">
            <v>0.67475372466009931</v>
          </cell>
          <cell r="AA533">
            <v>0.64716805942432687</v>
          </cell>
          <cell r="AB533">
            <v>0.61914765906362546</v>
          </cell>
          <cell r="AC533">
            <v>0.69355206197311459</v>
          </cell>
          <cell r="AD533">
            <v>0.5745577085088458</v>
          </cell>
          <cell r="AE533">
            <v>0.63694618617790943</v>
          </cell>
          <cell r="AF533">
            <v>0.59185859667916441</v>
          </cell>
          <cell r="AG533">
            <v>0.64978448275862066</v>
          </cell>
          <cell r="AH533">
            <v>0.71611982881597713</v>
          </cell>
          <cell r="AI533">
            <v>0.5838222575615748</v>
          </cell>
          <cell r="AK533">
            <v>0.62011560693641621</v>
          </cell>
          <cell r="AL533">
            <v>0.65260079381658664</v>
          </cell>
          <cell r="AM533">
            <v>0.73464194838240637</v>
          </cell>
          <cell r="AN533">
            <v>0.61087773601591866</v>
          </cell>
        </row>
        <row r="535">
          <cell r="Q535">
            <v>0.63607793840351978</v>
          </cell>
          <cell r="R535">
            <v>0.6628674265146971</v>
          </cell>
          <cell r="S535">
            <v>0.69746779209240339</v>
          </cell>
          <cell r="T535">
            <v>0.65606595995288575</v>
          </cell>
          <cell r="V535">
            <v>0.62184873949579833</v>
          </cell>
          <cell r="W535">
            <v>0.63364485981308416</v>
          </cell>
          <cell r="X535">
            <v>0.71763602251407133</v>
          </cell>
          <cell r="Y535">
            <v>0.634402332361516</v>
          </cell>
          <cell r="AA535">
            <v>0.60155815247634947</v>
          </cell>
          <cell r="AB535">
            <v>0.59827586206896555</v>
          </cell>
          <cell r="AC535">
            <v>0.68552412645590677</v>
          </cell>
          <cell r="AD535">
            <v>0.62084367245657568</v>
          </cell>
          <cell r="AF535">
            <v>0.55898188937836513</v>
          </cell>
          <cell r="AG535">
            <v>0.59802955665024626</v>
          </cell>
          <cell r="AH535">
            <v>0.67972871137905044</v>
          </cell>
          <cell r="AI535">
            <v>0.64203233256351044</v>
          </cell>
          <cell r="AK535">
            <v>0.58414526129317978</v>
          </cell>
          <cell r="AL535">
            <v>0.61619718309859151</v>
          </cell>
          <cell r="AM535">
            <v>0.68099003093846677</v>
          </cell>
          <cell r="AN535">
            <v>0.65026220250100852</v>
          </cell>
        </row>
        <row r="536">
          <cell r="Q536">
            <v>0.64775725593667544</v>
          </cell>
          <cell r="R536">
            <v>0.67590618336886998</v>
          </cell>
          <cell r="S536">
            <v>0.74070796460176991</v>
          </cell>
          <cell r="T536">
            <v>0.57631578947368423</v>
          </cell>
          <cell r="V536">
            <v>0.63238359972202918</v>
          </cell>
          <cell r="W536">
            <v>0.64599180807489764</v>
          </cell>
          <cell r="X536">
            <v>0.7496503496503496</v>
          </cell>
          <cell r="Y536">
            <v>0.53549571603427171</v>
          </cell>
          <cell r="AA536">
            <v>0.60297766749379655</v>
          </cell>
          <cell r="AB536">
            <v>0.64409625069949639</v>
          </cell>
          <cell r="AC536">
            <v>0.71699669966996704</v>
          </cell>
          <cell r="AD536">
            <v>0.53618594823032228</v>
          </cell>
          <cell r="AF536">
            <v>0.5573505654281099</v>
          </cell>
          <cell r="AG536">
            <v>0.62315996074582924</v>
          </cell>
          <cell r="AH536">
            <v>0.72894736842105268</v>
          </cell>
          <cell r="AI536">
            <v>0.54592258597661902</v>
          </cell>
          <cell r="AK536">
            <v>0.61100478468899522</v>
          </cell>
          <cell r="AL536">
            <v>0.64690805532953621</v>
          </cell>
          <cell r="AM536">
            <v>0.73638869745003444</v>
          </cell>
          <cell r="AN536">
            <v>0.57078449053201086</v>
          </cell>
        </row>
        <row r="537">
          <cell r="Q537">
            <v>0.6624396135265701</v>
          </cell>
          <cell r="R537">
            <v>0.67327211213146443</v>
          </cell>
          <cell r="S537">
            <v>0.68334192882929345</v>
          </cell>
          <cell r="T537">
            <v>0.61577287066246056</v>
          </cell>
          <cell r="V537">
            <v>0.6372007366482505</v>
          </cell>
          <cell r="W537">
            <v>0.67826552462526768</v>
          </cell>
          <cell r="X537">
            <v>0.68398268398268403</v>
          </cell>
          <cell r="Y537">
            <v>0.58380520951302384</v>
          </cell>
          <cell r="AA537">
            <v>0.65813826891671201</v>
          </cell>
          <cell r="AB537">
            <v>0.65734265734265729</v>
          </cell>
          <cell r="AC537">
            <v>0.65664845173041897</v>
          </cell>
          <cell r="AD537">
            <v>0.56033630069238383</v>
          </cell>
          <cell r="AF537">
            <v>0.61121764141898371</v>
          </cell>
          <cell r="AG537">
            <v>0.6743355585224744</v>
          </cell>
          <cell r="AH537">
            <v>0.69757085020242915</v>
          </cell>
          <cell r="AI537">
            <v>0.58074673864147552</v>
          </cell>
          <cell r="AK537">
            <v>0.6687170474516696</v>
          </cell>
          <cell r="AL537">
            <v>0.7013384321223709</v>
          </cell>
          <cell r="AM537">
            <v>0.69575200918484503</v>
          </cell>
          <cell r="AN537">
            <v>0.61502546689303905</v>
          </cell>
        </row>
        <row r="538">
          <cell r="Q538">
            <v>0.64896073903002305</v>
          </cell>
          <cell r="R538">
            <v>0.6710620099786172</v>
          </cell>
          <cell r="S538">
            <v>0.70837209302325577</v>
          </cell>
          <cell r="T538">
            <v>0.61753070997293358</v>
          </cell>
          <cell r="U538">
            <v>0.6654336970593675</v>
          </cell>
          <cell r="V538">
            <v>0.63033375580904094</v>
          </cell>
          <cell r="W538">
            <v>0.65380162099575456</v>
          </cell>
          <cell r="X538">
            <v>0.71869387755102043</v>
          </cell>
          <cell r="Y538">
            <v>0.58533724340175952</v>
          </cell>
          <cell r="Z538">
            <v>0.65078464738135755</v>
          </cell>
          <cell r="AA538">
            <v>0.62180709111704158</v>
          </cell>
          <cell r="AB538">
            <v>0.63447277988786399</v>
          </cell>
          <cell r="AC538">
            <v>0.68735763097949887</v>
          </cell>
          <cell r="AD538">
            <v>0.57318718381112987</v>
          </cell>
          <cell r="AE538">
            <v>0.63201146276707831</v>
          </cell>
          <cell r="AF538">
            <v>0.57667891747410627</v>
          </cell>
          <cell r="AG538">
            <v>0.63329089469517019</v>
          </cell>
          <cell r="AH538">
            <v>0.70220966084275438</v>
          </cell>
          <cell r="AI538">
            <v>0.5899042066293555</v>
          </cell>
          <cell r="AJ538">
            <v>0.63012845460474554</v>
          </cell>
          <cell r="AK538">
            <v>0.6216787439613527</v>
          </cell>
          <cell r="AL538">
            <v>0.65678692988427512</v>
          </cell>
          <cell r="AM538">
            <v>0.70465337132003802</v>
          </cell>
          <cell r="AN538">
            <v>0.6134978023536084</v>
          </cell>
        </row>
        <row r="541">
          <cell r="AN541">
            <v>3.4278728251563528E-2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rcise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hip"/>
      <sheetName val="Summary"/>
      <sheetName val="Returns"/>
      <sheetName val="Controls"/>
      <sheetName val="Assumptions"/>
      <sheetName val="Quarterly Breakout"/>
      <sheetName val="Debt Covenants"/>
      <sheetName val="LR Forecast"/>
      <sheetName val="IS"/>
      <sheetName val="Sales"/>
      <sheetName val="BS Adj"/>
      <sheetName val="BS"/>
      <sheetName val="CF"/>
      <sheetName val="Tax"/>
      <sheetName val="Financial Structure"/>
      <sheetName val="Sheet1"/>
      <sheetName val="Debt summary"/>
      <sheetName val="Debt detail"/>
      <sheetName val="Recap"/>
      <sheetName val="Leverage Ratio"/>
      <sheetName val="COGS"/>
      <sheetName val="SGA"/>
      <sheetName val="Dep"/>
      <sheetName val="Capex"/>
      <sheetName val="WC"/>
      <sheetName val="Operations"/>
      <sheetName val="Costs"/>
      <sheetName val="Div EBITDA"/>
      <sheetName val="Corporate Allocations"/>
      <sheetName val="Returns Tables"/>
      <sheetName val="Other Line Item"/>
      <sheetName val="Covenants"/>
      <sheetName val="Gross Assets"/>
      <sheetName val="Retreat_Transaction"/>
      <sheetName val="Retreat_Loans"/>
      <sheetName val="Retreat_Covenant Case"/>
      <sheetName val="Retreat_Base Case"/>
      <sheetName val="Retreat_Upside Case"/>
      <sheetName val="Retreat_Financial Goals"/>
      <sheetName val="Retreat_Equity Value"/>
      <sheetName val="Equity_Bob"/>
      <sheetName val="Equity_Steve"/>
      <sheetName val="Equity_J.Tom"/>
      <sheetName val="Equity_Tom"/>
      <sheetName val="Bal Sheet"/>
    </sheetNames>
    <sheetDataSet>
      <sheetData sheetId="0"/>
      <sheetData sheetId="1"/>
      <sheetData sheetId="2"/>
      <sheetData sheetId="3" refreshError="1">
        <row r="17">
          <cell r="C17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"/>
      <sheetName val="Balance Sheet"/>
      <sheetName val="Income Statement"/>
      <sheetName val="Cashflow"/>
      <sheetName val="Rev Mix Charts"/>
      <sheetName val="Segment Chart"/>
      <sheetName val="Cov &amp; Ratios Chart"/>
      <sheetName val="DSR Cov. Worksheet"/>
      <sheetName val="Assumptions"/>
      <sheetName val="Carrier Virtual Fax"/>
      <sheetName val="Gen Sales Virtual Fax"/>
      <sheetName val="Steve MyFax"/>
      <sheetName val="Consolidated VF"/>
      <sheetName val="VF - Pricing Model"/>
      <sheetName val="Messaging  Conso"/>
      <sheetName val="Messaging Minute Pricing"/>
      <sheetName val="Fax Broadcast "/>
      <sheetName val="Voice Broadcast"/>
      <sheetName val="Revenue Analytics"/>
      <sheetName val="2004 Commissions"/>
      <sheetName val="2004 IS Actuals"/>
      <sheetName val="Revenue Mix Templates"/>
      <sheetName val="AR"/>
      <sheetName val="Fixed Assets"/>
      <sheetName val="Fax DS3"/>
      <sheetName val="Voice DS3"/>
      <sheetName val="AP"/>
      <sheetName val="LTD"/>
      <sheetName val="Sales.COS"/>
      <sheetName val="FCOS"/>
      <sheetName val="HR Summary"/>
      <sheetName val="HR Details"/>
      <sheetName val="MarketingGrp"/>
      <sheetName val="BusDevGrp"/>
      <sheetName val="HRGrp"/>
      <sheetName val="FinanceGrp"/>
      <sheetName val="SalesGrp"/>
      <sheetName val="TechGrp"/>
      <sheetName val="OpsGrp"/>
      <sheetName val="Group Costs"/>
      <sheetName val="FIN &amp; AD Worksheet"/>
      <sheetName val="MKT DEPT Worksheet"/>
      <sheetName val="Sales Ex Worksheet"/>
      <sheetName val="Tech &amp; Ops Worksheet"/>
      <sheetName val="HR Dept Expend"/>
      <sheetName val="Bonus Realloc"/>
      <sheetName val="ManagementTeam"/>
      <sheetName val="Sales HR alloc"/>
      <sheetName val="MGT EXP Worksheet "/>
      <sheetName val="GP Upload - IS"/>
      <sheetName val="GP Upload - BS"/>
      <sheetName val="Trial Balance - C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AD14">
            <v>1.22</v>
          </cell>
        </row>
      </sheetData>
      <sheetData sheetId="9" refreshError="1"/>
      <sheetData sheetId="10" refreshError="1"/>
      <sheetData sheetId="11" refreshError="1"/>
      <sheetData sheetId="12" refreshError="1">
        <row r="1">
          <cell r="A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  <cell r="G1" t="str">
            <v>6</v>
          </cell>
          <cell r="H1" t="str">
            <v>7</v>
          </cell>
          <cell r="I1" t="str">
            <v>8</v>
          </cell>
          <cell r="J1" t="str">
            <v>9</v>
          </cell>
          <cell r="K1" t="str">
            <v>10</v>
          </cell>
          <cell r="L1" t="str">
            <v>11</v>
          </cell>
          <cell r="M1" t="str">
            <v>12</v>
          </cell>
          <cell r="N1" t="str">
            <v>13</v>
          </cell>
          <cell r="O1" t="str">
            <v>14</v>
          </cell>
          <cell r="P1" t="str">
            <v>15</v>
          </cell>
          <cell r="Q1" t="str">
            <v>16</v>
          </cell>
          <cell r="R1" t="str">
            <v>17</v>
          </cell>
          <cell r="S1" t="str">
            <v>18</v>
          </cell>
          <cell r="T1" t="str">
            <v>19</v>
          </cell>
          <cell r="U1" t="str">
            <v>20</v>
          </cell>
          <cell r="V1" t="str">
            <v>21</v>
          </cell>
          <cell r="W1" t="str">
            <v>22</v>
          </cell>
          <cell r="X1" t="str">
            <v>23</v>
          </cell>
          <cell r="Y1" t="str">
            <v>24</v>
          </cell>
          <cell r="Z1" t="str">
            <v>25</v>
          </cell>
          <cell r="AA1" t="str">
            <v>26</v>
          </cell>
          <cell r="AB1" t="str">
            <v>27</v>
          </cell>
          <cell r="AC1" t="str">
            <v>28</v>
          </cell>
          <cell r="AD1" t="str">
            <v>29</v>
          </cell>
          <cell r="AF1" t="str">
            <v>30</v>
          </cell>
          <cell r="AG1" t="str">
            <v>31</v>
          </cell>
          <cell r="AH1" t="str">
            <v>32</v>
          </cell>
          <cell r="AI1" t="str">
            <v>33</v>
          </cell>
          <cell r="AJ1" t="str">
            <v>34</v>
          </cell>
          <cell r="AK1" t="str">
            <v>35</v>
          </cell>
          <cell r="AL1" t="str">
            <v>36</v>
          </cell>
          <cell r="AM1" t="str">
            <v>37</v>
          </cell>
          <cell r="AN1" t="str">
            <v>38</v>
          </cell>
          <cell r="AO1" t="str">
            <v>39</v>
          </cell>
          <cell r="AP1" t="str">
            <v>40</v>
          </cell>
          <cell r="AQ1" t="str">
            <v>41</v>
          </cell>
          <cell r="AR1" t="str">
            <v>29</v>
          </cell>
        </row>
        <row r="2">
          <cell r="R2" t="str">
            <v>5</v>
          </cell>
          <cell r="S2" t="str">
            <v>6</v>
          </cell>
          <cell r="T2" t="str">
            <v>7</v>
          </cell>
          <cell r="U2" t="str">
            <v>8</v>
          </cell>
          <cell r="V2" t="str">
            <v>9</v>
          </cell>
          <cell r="W2" t="str">
            <v>10</v>
          </cell>
          <cell r="X2" t="str">
            <v>11</v>
          </cell>
          <cell r="Y2" t="str">
            <v>12</v>
          </cell>
          <cell r="Z2" t="str">
            <v>13</v>
          </cell>
          <cell r="AA2" t="str">
            <v>14</v>
          </cell>
          <cell r="AB2" t="str">
            <v>15</v>
          </cell>
          <cell r="AC2" t="str">
            <v>16</v>
          </cell>
          <cell r="AF2" t="str">
            <v>20</v>
          </cell>
          <cell r="AG2" t="str">
            <v>21</v>
          </cell>
          <cell r="AH2" t="str">
            <v>22</v>
          </cell>
          <cell r="AI2" t="str">
            <v>23</v>
          </cell>
          <cell r="AJ2" t="str">
            <v>24</v>
          </cell>
          <cell r="AK2" t="str">
            <v>25</v>
          </cell>
          <cell r="AL2" t="str">
            <v>26</v>
          </cell>
          <cell r="AM2" t="str">
            <v>27</v>
          </cell>
          <cell r="AN2" t="str">
            <v>28</v>
          </cell>
          <cell r="AO2" t="str">
            <v>29</v>
          </cell>
          <cell r="AP2" t="str">
            <v>30</v>
          </cell>
          <cell r="AQ2" t="str">
            <v>31</v>
          </cell>
        </row>
        <row r="3">
          <cell r="R3" t="str">
            <v>4</v>
          </cell>
          <cell r="S3" t="str">
            <v>5</v>
          </cell>
          <cell r="T3" t="str">
            <v>6</v>
          </cell>
          <cell r="U3" t="str">
            <v>7</v>
          </cell>
          <cell r="V3" t="str">
            <v>8</v>
          </cell>
          <cell r="W3" t="str">
            <v>9</v>
          </cell>
          <cell r="X3" t="str">
            <v>10</v>
          </cell>
          <cell r="Y3" t="str">
            <v>11</v>
          </cell>
          <cell r="Z3" t="str">
            <v>12</v>
          </cell>
          <cell r="AA3" t="str">
            <v>13</v>
          </cell>
          <cell r="AB3" t="str">
            <v>14</v>
          </cell>
          <cell r="AC3" t="str">
            <v>15</v>
          </cell>
          <cell r="AF3" t="str">
            <v>19</v>
          </cell>
          <cell r="AG3" t="str">
            <v>20</v>
          </cell>
          <cell r="AH3" t="str">
            <v>21</v>
          </cell>
          <cell r="AI3" t="str">
            <v>22</v>
          </cell>
          <cell r="AJ3" t="str">
            <v>23</v>
          </cell>
          <cell r="AK3" t="str">
            <v>24</v>
          </cell>
          <cell r="AL3" t="str">
            <v>25</v>
          </cell>
          <cell r="AM3" t="str">
            <v>26</v>
          </cell>
          <cell r="AN3" t="str">
            <v>27</v>
          </cell>
          <cell r="AO3" t="str">
            <v>28</v>
          </cell>
          <cell r="AP3" t="str">
            <v>29</v>
          </cell>
          <cell r="AQ3" t="str">
            <v>30</v>
          </cell>
        </row>
        <row r="4">
          <cell r="A4" t="str">
            <v>Protus IP Solutions</v>
          </cell>
        </row>
        <row r="5">
          <cell r="A5" t="str">
            <v>2005 Financial Plan</v>
          </cell>
        </row>
        <row r="6">
          <cell r="A6" t="str">
            <v>Consolidated Internet Fax Sales</v>
          </cell>
        </row>
        <row r="9">
          <cell r="C9" t="str">
            <v>Opening</v>
          </cell>
          <cell r="D9" t="str">
            <v>YTD Actuals 2004</v>
          </cell>
          <cell r="O9" t="str">
            <v>FYE</v>
          </cell>
          <cell r="R9" t="str">
            <v>Budget 2005</v>
          </cell>
          <cell r="AF9" t="str">
            <v>2006 Projection</v>
          </cell>
        </row>
        <row r="10">
          <cell r="B10" t="str">
            <v>G/L Accounts</v>
          </cell>
          <cell r="C10" t="str">
            <v>December 2003</v>
          </cell>
          <cell r="D10" t="str">
            <v>Jan</v>
          </cell>
          <cell r="E10" t="str">
            <v>Feb</v>
          </cell>
          <cell r="F10" t="str">
            <v>Mar</v>
          </cell>
          <cell r="G10" t="str">
            <v>Apr</v>
          </cell>
          <cell r="H10" t="str">
            <v>May</v>
          </cell>
          <cell r="I10" t="str">
            <v>Jun</v>
          </cell>
          <cell r="J10" t="str">
            <v>Jul</v>
          </cell>
          <cell r="K10" t="str">
            <v>Aug</v>
          </cell>
          <cell r="L10" t="str">
            <v>Sept</v>
          </cell>
          <cell r="M10" t="str">
            <v>Oct</v>
          </cell>
          <cell r="N10" t="str">
            <v>YTD Actual</v>
          </cell>
          <cell r="O10" t="str">
            <v>Nov</v>
          </cell>
          <cell r="P10" t="str">
            <v>Dec</v>
          </cell>
          <cell r="Q10" t="str">
            <v>Total 2004</v>
          </cell>
          <cell r="R10" t="str">
            <v>Jan</v>
          </cell>
          <cell r="S10" t="str">
            <v>Feb</v>
          </cell>
          <cell r="T10" t="str">
            <v>Mar</v>
          </cell>
          <cell r="U10" t="str">
            <v>April</v>
          </cell>
          <cell r="V10" t="str">
            <v>May</v>
          </cell>
          <cell r="W10" t="str">
            <v>Jun</v>
          </cell>
          <cell r="X10" t="str">
            <v>Jul</v>
          </cell>
          <cell r="Y10" t="str">
            <v>Aug</v>
          </cell>
          <cell r="Z10" t="str">
            <v>Sept</v>
          </cell>
          <cell r="AA10" t="str">
            <v>Oct</v>
          </cell>
          <cell r="AB10" t="str">
            <v>Nov</v>
          </cell>
          <cell r="AC10" t="str">
            <v>Dec</v>
          </cell>
          <cell r="AD10" t="str">
            <v>Total Budget 2005</v>
          </cell>
          <cell r="AF10" t="str">
            <v>Jan</v>
          </cell>
          <cell r="AG10" t="str">
            <v>Feb</v>
          </cell>
          <cell r="AH10" t="str">
            <v>Mar</v>
          </cell>
          <cell r="AI10" t="str">
            <v>April</v>
          </cell>
          <cell r="AJ10" t="str">
            <v>May</v>
          </cell>
          <cell r="AK10" t="str">
            <v>Jun</v>
          </cell>
          <cell r="AL10" t="str">
            <v>Jul</v>
          </cell>
          <cell r="AM10" t="str">
            <v>Aug</v>
          </cell>
          <cell r="AN10" t="str">
            <v>Sept</v>
          </cell>
          <cell r="AO10" t="str">
            <v>Oct</v>
          </cell>
          <cell r="AP10" t="str">
            <v>Nov</v>
          </cell>
          <cell r="AQ10" t="str">
            <v>Dec</v>
          </cell>
          <cell r="AR10" t="str">
            <v>Total Budget 2005</v>
          </cell>
        </row>
        <row r="12">
          <cell r="A12" t="str">
            <v>Consolidated VF Sales</v>
          </cell>
        </row>
        <row r="13">
          <cell r="A13" t="str">
            <v>Direct</v>
          </cell>
          <cell r="B13" t="str">
            <v>4130-1FEFI-000-401100</v>
          </cell>
          <cell r="R13">
            <v>140033</v>
          </cell>
          <cell r="S13">
            <v>148309</v>
          </cell>
          <cell r="T13">
            <v>213387</v>
          </cell>
          <cell r="U13">
            <v>207000</v>
          </cell>
          <cell r="V13">
            <v>209447.6113271236</v>
          </cell>
          <cell r="W13">
            <v>221823.18759668485</v>
          </cell>
          <cell r="X13">
            <v>231101.60226565931</v>
          </cell>
          <cell r="Y13">
            <v>242441.82499456452</v>
          </cell>
          <cell r="Z13">
            <v>260298.04791347758</v>
          </cell>
          <cell r="AA13">
            <v>276602.96153857326</v>
          </cell>
          <cell r="AB13">
            <v>288298.25737991609</v>
          </cell>
          <cell r="AC13">
            <v>299620.33315226855</v>
          </cell>
          <cell r="AD13">
            <v>2738362.8261682675</v>
          </cell>
          <cell r="AF13">
            <v>306355.84272683656</v>
          </cell>
          <cell r="AG13">
            <v>323577.21713253157</v>
          </cell>
          <cell r="AH13">
            <v>336241.73358730553</v>
          </cell>
          <cell r="AI13">
            <v>348526.31454843638</v>
          </cell>
          <cell r="AJ13">
            <v>364579.17995573324</v>
          </cell>
          <cell r="AK13">
            <v>377456.98158831126</v>
          </cell>
          <cell r="AL13">
            <v>389948.44917191187</v>
          </cell>
          <cell r="AM13">
            <v>402065.17272800452</v>
          </cell>
          <cell r="AN13">
            <v>415886.80551491433</v>
          </cell>
          <cell r="AO13">
            <v>427947.05041196692</v>
          </cell>
          <cell r="AP13">
            <v>439645.48796210793</v>
          </cell>
          <cell r="AQ13">
            <v>450992.97238574462</v>
          </cell>
          <cell r="AR13">
            <v>4583223.2077138051</v>
          </cell>
        </row>
        <row r="14">
          <cell r="A14" t="str">
            <v>Referral</v>
          </cell>
          <cell r="B14" t="str">
            <v>4135-1FEFI-000-401100</v>
          </cell>
          <cell r="R14">
            <v>50755</v>
          </cell>
          <cell r="S14">
            <v>52535</v>
          </cell>
          <cell r="T14">
            <v>55759</v>
          </cell>
          <cell r="U14">
            <v>53114</v>
          </cell>
          <cell r="V14">
            <v>47115.218511663086</v>
          </cell>
          <cell r="W14">
            <v>59385.0320031882</v>
          </cell>
          <cell r="X14">
            <v>69287.761927467553</v>
          </cell>
          <cell r="Y14">
            <v>80609.527654018515</v>
          </cell>
          <cell r="Z14">
            <v>96619.525448147964</v>
          </cell>
          <cell r="AA14">
            <v>111404.43339720352</v>
          </cell>
          <cell r="AB14">
            <v>122724.11583278744</v>
          </cell>
          <cell r="AC14">
            <v>133687.80958655383</v>
          </cell>
          <cell r="AD14">
            <v>932996.42436103022</v>
          </cell>
          <cell r="AF14">
            <v>147301.27426741691</v>
          </cell>
          <cell r="AG14">
            <v>157667.82247689442</v>
          </cell>
          <cell r="AH14">
            <v>169343.79864633756</v>
          </cell>
          <cell r="AI14">
            <v>180669.49553069746</v>
          </cell>
          <cell r="AJ14">
            <v>194689.09088352651</v>
          </cell>
          <cell r="AK14">
            <v>206312.88131327077</v>
          </cell>
          <cell r="AL14">
            <v>217587.95803012265</v>
          </cell>
          <cell r="AM14">
            <v>228524.782445469</v>
          </cell>
          <cell r="AN14">
            <v>240650.33681585488</v>
          </cell>
          <cell r="AO14">
            <v>251424.51602387929</v>
          </cell>
          <cell r="AP14">
            <v>261875.46985566281</v>
          </cell>
          <cell r="AQ14">
            <v>272012.89507249295</v>
          </cell>
          <cell r="AR14">
            <v>2528060.3213616251</v>
          </cell>
        </row>
        <row r="15">
          <cell r="A15" t="str">
            <v>WLSP - Direct</v>
          </cell>
          <cell r="B15" t="str">
            <v>4140-1FEFI-000-401100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</row>
        <row r="16">
          <cell r="A16" t="str">
            <v>WLSP - Carrier</v>
          </cell>
          <cell r="B16" t="str">
            <v>4145-1FEFI-000-401100</v>
          </cell>
          <cell r="R16">
            <v>54198</v>
          </cell>
          <cell r="S16">
            <v>64143</v>
          </cell>
          <cell r="T16">
            <v>70267</v>
          </cell>
          <cell r="U16">
            <v>70493</v>
          </cell>
          <cell r="V16">
            <v>62087.659217723995</v>
          </cell>
          <cell r="W16">
            <v>69668.468625546753</v>
          </cell>
          <cell r="X16">
            <v>76941.72763929129</v>
          </cell>
          <cell r="Y16">
            <v>85523.162862898374</v>
          </cell>
          <cell r="Z16">
            <v>97437.108334269404</v>
          </cell>
          <cell r="AA16">
            <v>109690.38195092672</v>
          </cell>
          <cell r="AB16">
            <v>123452.63043141743</v>
          </cell>
          <cell r="AC16">
            <v>138816.94532710325</v>
          </cell>
          <cell r="AD16">
            <v>1022719.0843891773</v>
          </cell>
          <cell r="AF16">
            <v>190418.71026680525</v>
          </cell>
          <cell r="AG16">
            <v>221820.51172339529</v>
          </cell>
          <cell r="AH16">
            <v>252906.6941631613</v>
          </cell>
          <cell r="AI16">
            <v>283682.01477852964</v>
          </cell>
          <cell r="AJ16">
            <v>314149.58218774438</v>
          </cell>
          <cell r="AK16">
            <v>344312.47392286692</v>
          </cell>
          <cell r="AL16">
            <v>374173.73674063833</v>
          </cell>
          <cell r="AM16">
            <v>403736.38693023182</v>
          </cell>
          <cell r="AN16">
            <v>433003.41061792953</v>
          </cell>
          <cell r="AO16">
            <v>461977.76406875026</v>
          </cell>
          <cell r="AP16">
            <v>490662.3739850627</v>
          </cell>
          <cell r="AQ16">
            <v>519060.13780221203</v>
          </cell>
          <cell r="AR16">
            <v>4289903.7971873274</v>
          </cell>
        </row>
        <row r="17">
          <cell r="A17" t="str">
            <v>MyFax</v>
          </cell>
          <cell r="B17" t="str">
            <v>4165-1FEFI-000-401100</v>
          </cell>
          <cell r="R17">
            <v>73668</v>
          </cell>
          <cell r="S17">
            <v>99835</v>
          </cell>
          <cell r="T17">
            <v>106652</v>
          </cell>
          <cell r="U17">
            <v>159975</v>
          </cell>
          <cell r="V17">
            <v>169736.74599798114</v>
          </cell>
          <cell r="W17">
            <v>190086.97731510393</v>
          </cell>
          <cell r="X17">
            <v>210391.39049660461</v>
          </cell>
          <cell r="Y17">
            <v>230651.36008655195</v>
          </cell>
          <cell r="Z17">
            <v>250868.21939269247</v>
          </cell>
          <cell r="AA17">
            <v>272203.97685326193</v>
          </cell>
          <cell r="AB17">
            <v>294029.0391977976</v>
          </cell>
          <cell r="AC17">
            <v>323048.7593275191</v>
          </cell>
          <cell r="AD17">
            <v>2381146.4686675128</v>
          </cell>
          <cell r="AF17">
            <v>339930.05776352587</v>
          </cell>
          <cell r="AG17">
            <v>362045.30170021183</v>
          </cell>
          <cell r="AH17">
            <v>384608.55592658056</v>
          </cell>
          <cell r="AI17">
            <v>407606.38013394142</v>
          </cell>
          <cell r="AJ17">
            <v>431025.73722286482</v>
          </cell>
          <cell r="AK17">
            <v>454853.98120690382</v>
          </cell>
          <cell r="AL17">
            <v>476775.32521976193</v>
          </cell>
          <cell r="AM17">
            <v>498039.02891223435</v>
          </cell>
          <cell r="AN17">
            <v>520968.34175337543</v>
          </cell>
          <cell r="AO17">
            <v>544321.24281706568</v>
          </cell>
          <cell r="AP17">
            <v>568085.02445662848</v>
          </cell>
          <cell r="AQ17">
            <v>592247.36025478761</v>
          </cell>
          <cell r="AR17">
            <v>5580506.3373678811</v>
          </cell>
        </row>
        <row r="19">
          <cell r="R19">
            <v>318654</v>
          </cell>
          <cell r="S19">
            <v>364822</v>
          </cell>
          <cell r="T19">
            <v>446065</v>
          </cell>
          <cell r="U19">
            <v>490582</v>
          </cell>
          <cell r="V19">
            <v>488387.23505449179</v>
          </cell>
          <cell r="W19">
            <v>540963.66554052383</v>
          </cell>
          <cell r="X19">
            <v>587722.48232902272</v>
          </cell>
          <cell r="Y19">
            <v>639225.87559803331</v>
          </cell>
          <cell r="Z19">
            <v>705222.90108858736</v>
          </cell>
          <cell r="AA19">
            <v>769901.75373996538</v>
          </cell>
          <cell r="AB19">
            <v>828504.04284191853</v>
          </cell>
          <cell r="AC19">
            <v>895173.84739344474</v>
          </cell>
          <cell r="AD19">
            <v>7075224.8035859875</v>
          </cell>
          <cell r="AF19">
            <v>984005.8850245846</v>
          </cell>
          <cell r="AG19">
            <v>1065110.8530330332</v>
          </cell>
          <cell r="AH19">
            <v>1143100.7823233851</v>
          </cell>
          <cell r="AI19">
            <v>1220484.2049916049</v>
          </cell>
          <cell r="AJ19">
            <v>1304443.5902498688</v>
          </cell>
          <cell r="AK19">
            <v>1382936.3180313529</v>
          </cell>
          <cell r="AL19">
            <v>1458485.4691624348</v>
          </cell>
          <cell r="AM19">
            <v>1532365.3710159399</v>
          </cell>
          <cell r="AN19">
            <v>1610508.8947020744</v>
          </cell>
          <cell r="AO19">
            <v>1685670.5733216621</v>
          </cell>
          <cell r="AP19">
            <v>1760268.356259462</v>
          </cell>
          <cell r="AQ19">
            <v>1834313.3655152372</v>
          </cell>
          <cell r="AR19">
            <v>16981693.663630638</v>
          </cell>
        </row>
        <row r="22">
          <cell r="A22" t="str">
            <v>Consolidated VF Variable Cost of Sales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60.7674375</v>
          </cell>
          <cell r="X24">
            <v>157.675888125</v>
          </cell>
          <cell r="Y24">
            <v>290.84431674375003</v>
          </cell>
          <cell r="Z24">
            <v>460.15031107631251</v>
          </cell>
          <cell r="AA24">
            <v>665.23249546554939</v>
          </cell>
          <cell r="AB24">
            <v>893.00317051089394</v>
          </cell>
          <cell r="AC24">
            <v>1143.2354513057849</v>
          </cell>
          <cell r="AD24">
            <v>3670.9090707272908</v>
          </cell>
          <cell r="AF24">
            <v>1368.162697664977</v>
          </cell>
          <cell r="AG24">
            <v>1609.3948206883274</v>
          </cell>
          <cell r="AH24">
            <v>1848.2146224814439</v>
          </cell>
          <cell r="AI24">
            <v>2084.6462262566297</v>
          </cell>
          <cell r="AJ24">
            <v>2318.7135139940638</v>
          </cell>
          <cell r="AK24">
            <v>2550.4401288541226</v>
          </cell>
          <cell r="AL24">
            <v>2779.8494775655813</v>
          </cell>
          <cell r="AM24">
            <v>3006.9647327899256</v>
          </cell>
          <cell r="AN24">
            <v>3231.8088354620263</v>
          </cell>
          <cell r="AO24">
            <v>3454.4044971074054</v>
          </cell>
          <cell r="AP24">
            <v>3674.7742021363315</v>
          </cell>
          <cell r="AQ24">
            <v>3892.9402101149681</v>
          </cell>
          <cell r="AR24">
            <v>31820.313965115805</v>
          </cell>
        </row>
        <row r="25"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24.018750000000001</v>
          </cell>
          <cell r="W25">
            <v>24.018750000000001</v>
          </cell>
          <cell r="X25">
            <v>47.797312500000004</v>
          </cell>
          <cell r="Y25">
            <v>83.347464375000001</v>
          </cell>
          <cell r="Z25">
            <v>94.643458481249993</v>
          </cell>
          <cell r="AA25">
            <v>129.60505514643751</v>
          </cell>
          <cell r="AB25">
            <v>164.33712959497313</v>
          </cell>
          <cell r="AC25">
            <v>342.95447704902335</v>
          </cell>
          <cell r="AD25">
            <v>910.72239714668399</v>
          </cell>
          <cell r="AF25">
            <v>217.36957478216371</v>
          </cell>
          <cell r="AG25">
            <v>254.81060201824783</v>
          </cell>
          <cell r="AH25">
            <v>288.29062099806532</v>
          </cell>
          <cell r="AI25">
            <v>321.43583978808471</v>
          </cell>
          <cell r="AJ25">
            <v>354.24960639020384</v>
          </cell>
          <cell r="AK25">
            <v>386.73523532630179</v>
          </cell>
          <cell r="AL25">
            <v>418.89600797303876</v>
          </cell>
          <cell r="AM25">
            <v>450.7351728933084</v>
          </cell>
          <cell r="AN25">
            <v>482.2559461643753</v>
          </cell>
          <cell r="AO25">
            <v>513.46151170273163</v>
          </cell>
          <cell r="AP25">
            <v>544.35502158570421</v>
          </cell>
          <cell r="AQ25">
            <v>971.24897136984725</v>
          </cell>
          <cell r="AR25">
            <v>5203.8441109920723</v>
          </cell>
        </row>
        <row r="26">
          <cell r="R26">
            <v>1731.2897999999998</v>
          </cell>
          <cell r="S26">
            <v>1763.5479419999999</v>
          </cell>
          <cell r="T26">
            <v>1795.4835025799998</v>
          </cell>
          <cell r="U26">
            <v>1827.0997075541998</v>
          </cell>
          <cell r="V26">
            <v>1858.3997504786576</v>
          </cell>
          <cell r="W26">
            <v>1987.291792973871</v>
          </cell>
          <cell r="X26">
            <v>2029.3826750441324</v>
          </cell>
          <cell r="Y26">
            <v>2071.0526482936912</v>
          </cell>
          <cell r="Z26">
            <v>2112.3059218107542</v>
          </cell>
          <cell r="AA26">
            <v>2153.1466625926469</v>
          </cell>
          <cell r="AB26">
            <v>2193.5789959667204</v>
          </cell>
          <cell r="AC26">
            <v>2233.6070060070533</v>
          </cell>
          <cell r="AD26">
            <v>23756.186405301727</v>
          </cell>
          <cell r="AF26">
            <v>1799.828592734737</v>
          </cell>
          <cell r="AG26">
            <v>1827.1903068073896</v>
          </cell>
          <cell r="AH26">
            <v>1854.2784037393155</v>
          </cell>
          <cell r="AI26">
            <v>1881.0956197019225</v>
          </cell>
          <cell r="AJ26">
            <v>1907.6446635049031</v>
          </cell>
          <cell r="AK26">
            <v>1933.9282168698539</v>
          </cell>
          <cell r="AL26">
            <v>1959.9489347011552</v>
          </cell>
          <cell r="AM26">
            <v>1985.7094453541438</v>
          </cell>
          <cell r="AN26">
            <v>2011.2123509006021</v>
          </cell>
          <cell r="AO26">
            <v>2036.4602273915962</v>
          </cell>
          <cell r="AP26">
            <v>2061.4556251176805</v>
          </cell>
          <cell r="AQ26">
            <v>2086.2010688665036</v>
          </cell>
          <cell r="AR26">
            <v>23344.9534556898</v>
          </cell>
        </row>
        <row r="27"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12.009375</v>
          </cell>
          <cell r="Y27">
            <v>35.908031250000001</v>
          </cell>
          <cell r="Z27">
            <v>83.58645093749999</v>
          </cell>
          <cell r="AA27">
            <v>154.806836428125</v>
          </cell>
          <cell r="AB27">
            <v>249.33376806384376</v>
          </cell>
          <cell r="AC27">
            <v>354.9248053832053</v>
          </cell>
          <cell r="AD27">
            <v>890.56926706267404</v>
          </cell>
          <cell r="AF27">
            <v>823.3128022911867</v>
          </cell>
          <cell r="AG27">
            <v>1292.7771742682746</v>
          </cell>
          <cell r="AH27">
            <v>1757.546902525592</v>
          </cell>
          <cell r="AI27">
            <v>2217.6689335003362</v>
          </cell>
          <cell r="AJ27">
            <v>2673.1897441653327</v>
          </cell>
          <cell r="AK27">
            <v>3124.155346723679</v>
          </cell>
          <cell r="AL27">
            <v>3570.611293256442</v>
          </cell>
          <cell r="AM27">
            <v>4012.6026803238778</v>
          </cell>
          <cell r="AN27">
            <v>4450.1741535206384</v>
          </cell>
          <cell r="AO27">
            <v>4883.3699119854318</v>
          </cell>
          <cell r="AP27">
            <v>5312.2337128655781</v>
          </cell>
          <cell r="AQ27">
            <v>5736.8088757369223</v>
          </cell>
          <cell r="AR27">
            <v>39854.4515311633</v>
          </cell>
        </row>
        <row r="28">
          <cell r="R28">
            <v>7967.4273124999991</v>
          </cell>
          <cell r="S28">
            <v>7934.0049931249987</v>
          </cell>
          <cell r="T28">
            <v>8030.0856558312489</v>
          </cell>
          <cell r="U28">
            <v>8219.9650861563114</v>
          </cell>
          <cell r="V28">
            <v>8646.4630085716217</v>
          </cell>
          <cell r="W28">
            <v>9118.9089933144733</v>
          </cell>
          <cell r="X28">
            <v>9572.2863485150392</v>
          </cell>
          <cell r="Y28">
            <v>10045.839608059587</v>
          </cell>
          <cell r="Z28">
            <v>10635.399919817799</v>
          </cell>
          <cell r="AA28">
            <v>11275.806922223264</v>
          </cell>
          <cell r="AB28">
            <v>11876.441664556565</v>
          </cell>
          <cell r="AC28">
            <v>12445.350664619869</v>
          </cell>
          <cell r="AD28">
            <v>115767.98017729077</v>
          </cell>
          <cell r="AF28">
            <v>12784.123666899612</v>
          </cell>
          <cell r="AG28">
            <v>13408.138706892623</v>
          </cell>
          <cell r="AH28">
            <v>14013.433295685843</v>
          </cell>
          <cell r="AI28">
            <v>14600.569046815266</v>
          </cell>
          <cell r="AJ28">
            <v>15235.093225410808</v>
          </cell>
          <cell r="AK28">
            <v>15850.581678648483</v>
          </cell>
          <cell r="AL28">
            <v>16447.605478289028</v>
          </cell>
          <cell r="AM28">
            <v>17026.718563940354</v>
          </cell>
          <cell r="AN28">
            <v>17620.95950702214</v>
          </cell>
          <cell r="AO28">
            <v>18197.373221811478</v>
          </cell>
          <cell r="AP28">
            <v>18756.494525157133</v>
          </cell>
          <cell r="AQ28">
            <v>19298.842189402418</v>
          </cell>
          <cell r="AR28">
            <v>19298.842189402418</v>
          </cell>
        </row>
        <row r="29">
          <cell r="R29">
            <v>94.233562499999991</v>
          </cell>
          <cell r="S29">
            <v>242.18025562499997</v>
          </cell>
          <cell r="T29">
            <v>479.92211045624992</v>
          </cell>
          <cell r="U29">
            <v>781.43124714256237</v>
          </cell>
          <cell r="V29">
            <v>1251.5926847282856</v>
          </cell>
          <cell r="W29">
            <v>1750.727479186437</v>
          </cell>
          <cell r="X29">
            <v>2231.2983798108435</v>
          </cell>
          <cell r="Y29">
            <v>2722.2221184165178</v>
          </cell>
          <cell r="Z29">
            <v>3293.908154864022</v>
          </cell>
          <cell r="AA29">
            <v>3898.7015102181017</v>
          </cell>
          <cell r="AB29">
            <v>4470.2736949115588</v>
          </cell>
          <cell r="AC29">
            <v>5014.647134064212</v>
          </cell>
          <cell r="AD29">
            <v>26231.13833192379</v>
          </cell>
          <cell r="AF29">
            <v>5451.8256098776583</v>
          </cell>
          <cell r="AG29">
            <v>6027.1325915813277</v>
          </cell>
          <cell r="AH29">
            <v>6585.1803638338879</v>
          </cell>
          <cell r="AI29">
            <v>7126.4867029188717</v>
          </cell>
          <cell r="AJ29">
            <v>7699.2223518313049</v>
          </cell>
          <cell r="AK29">
            <v>8254.7759312763665</v>
          </cell>
          <cell r="AL29">
            <v>8793.6629033380759</v>
          </cell>
          <cell r="AM29">
            <v>9316.3832662379336</v>
          </cell>
          <cell r="AN29">
            <v>9847.2562682507942</v>
          </cell>
          <cell r="AO29">
            <v>10362.20308020327</v>
          </cell>
          <cell r="AP29">
            <v>10861.701487797171</v>
          </cell>
          <cell r="AQ29">
            <v>11346.214943163255</v>
          </cell>
          <cell r="AR29">
            <v>11346.214943163255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R31">
            <v>9743.1792499999992</v>
          </cell>
          <cell r="S31">
            <v>12131.849122499998</v>
          </cell>
          <cell r="T31">
            <v>15537.236148824999</v>
          </cell>
          <cell r="U31">
            <v>18450.473314360246</v>
          </cell>
          <cell r="V31">
            <v>21405.221614929444</v>
          </cell>
          <cell r="W31">
            <v>24352.914966481556</v>
          </cell>
          <cell r="X31">
            <v>27293.765017487109</v>
          </cell>
          <cell r="Y31">
            <v>30227.977066962492</v>
          </cell>
          <cell r="Z31">
            <v>33155.750254953615</v>
          </cell>
          <cell r="AA31">
            <v>36158.865247305002</v>
          </cell>
          <cell r="AB31">
            <v>39235.061789885855</v>
          </cell>
          <cell r="AC31">
            <v>43477.61178988585</v>
          </cell>
          <cell r="AD31">
            <v>311169.90558357618</v>
          </cell>
          <cell r="AF31">
            <v>46579.008436189273</v>
          </cell>
          <cell r="AG31">
            <v>49750.538183103599</v>
          </cell>
          <cell r="AH31">
            <v>52990.097037610481</v>
          </cell>
          <cell r="AI31">
            <v>56295.64412648217</v>
          </cell>
          <cell r="AJ31">
            <v>59665.199802687697</v>
          </cell>
          <cell r="AK31">
            <v>63096.843808607067</v>
          </cell>
          <cell r="AL31">
            <v>66425.538494348861</v>
          </cell>
          <cell r="AM31">
            <v>69654.372339518392</v>
          </cell>
          <cell r="AN31">
            <v>72949.516169332826</v>
          </cell>
          <cell r="AO31">
            <v>76308.980684252834</v>
          </cell>
          <cell r="AP31">
            <v>79730.836263725258</v>
          </cell>
          <cell r="AQ31">
            <v>83213.2111758135</v>
          </cell>
          <cell r="AR31">
            <v>776659.78652167192</v>
          </cell>
        </row>
        <row r="32">
          <cell r="A32" t="str">
            <v>Telco Costs - Seats</v>
          </cell>
          <cell r="R32">
            <v>19536.129924999997</v>
          </cell>
          <cell r="S32">
            <v>22071.582313249997</v>
          </cell>
          <cell r="T32">
            <v>25842.727417692498</v>
          </cell>
          <cell r="U32">
            <v>29278.969355213318</v>
          </cell>
          <cell r="V32">
            <v>33185.695808708013</v>
          </cell>
          <cell r="W32">
            <v>37294.629419456338</v>
          </cell>
          <cell r="X32">
            <v>41344.214996482122</v>
          </cell>
          <cell r="Y32">
            <v>45477.191254101039</v>
          </cell>
          <cell r="Z32">
            <v>49835.744471941252</v>
          </cell>
          <cell r="AA32">
            <v>54436.164729379132</v>
          </cell>
          <cell r="AB32">
            <v>59082.030213490412</v>
          </cell>
          <cell r="AC32">
            <v>65012.331328314998</v>
          </cell>
          <cell r="AD32">
            <v>482397.4112330291</v>
          </cell>
          <cell r="AF32">
            <v>69023.631380439605</v>
          </cell>
          <cell r="AG32">
            <v>74169.982385359792</v>
          </cell>
          <cell r="AH32">
            <v>79337.041246874636</v>
          </cell>
          <cell r="AI32">
            <v>84527.546495463277</v>
          </cell>
          <cell r="AJ32">
            <v>89853.312907984306</v>
          </cell>
          <cell r="AK32">
            <v>95197.460346305874</v>
          </cell>
          <cell r="AL32">
            <v>100396.11258947218</v>
          </cell>
          <cell r="AM32">
            <v>105453.48620105794</v>
          </cell>
          <cell r="AN32">
            <v>110593.18323065341</v>
          </cell>
          <cell r="AO32">
            <v>115756.25313445475</v>
          </cell>
          <cell r="AP32">
            <v>120941.85083838485</v>
          </cell>
          <cell r="AQ32">
            <v>126545.46743446741</v>
          </cell>
          <cell r="AR32">
            <v>907528.40671719855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2856.2806540020788</v>
          </cell>
          <cell r="AG34">
            <v>3327.3076758509292</v>
          </cell>
          <cell r="AH34">
            <v>3793.6004124474189</v>
          </cell>
          <cell r="AI34">
            <v>4255.2302216779444</v>
          </cell>
          <cell r="AJ34">
            <v>4712.2437328161659</v>
          </cell>
          <cell r="AK34">
            <v>5164.6871088430044</v>
          </cell>
          <cell r="AL34">
            <v>5612.6060511095739</v>
          </cell>
          <cell r="AM34">
            <v>6056.045803953476</v>
          </cell>
          <cell r="AN34">
            <v>6495.0511592689418</v>
          </cell>
          <cell r="AO34">
            <v>6929.6664610312528</v>
          </cell>
          <cell r="AP34">
            <v>7359.9356097759401</v>
          </cell>
          <cell r="AQ34">
            <v>7785.9020670331802</v>
          </cell>
          <cell r="AR34">
            <v>64348.556957809909</v>
          </cell>
        </row>
        <row r="35">
          <cell r="R35">
            <v>3366.2278124999998</v>
          </cell>
          <cell r="S35">
            <v>4585.1793749999997</v>
          </cell>
          <cell r="T35">
            <v>4881.5707499999999</v>
          </cell>
          <cell r="U35">
            <v>4981.2485624999999</v>
          </cell>
          <cell r="V35">
            <v>4033.6443138163095</v>
          </cell>
          <cell r="W35">
            <v>4118.8586806781459</v>
          </cell>
          <cell r="X35">
            <v>4234.6086063713647</v>
          </cell>
          <cell r="Y35">
            <v>4349.2010328076512</v>
          </cell>
          <cell r="Z35">
            <v>4462.6475349795746</v>
          </cell>
          <cell r="AA35">
            <v>4574.9595721297792</v>
          </cell>
          <cell r="AB35">
            <v>4686.1484889084822</v>
          </cell>
          <cell r="AC35">
            <v>4796.2255165193974</v>
          </cell>
          <cell r="AD35">
            <v>53070.520246210712</v>
          </cell>
          <cell r="AF35">
            <v>4824.7886300205273</v>
          </cell>
          <cell r="AG35">
            <v>4900.0333437203217</v>
          </cell>
          <cell r="AH35">
            <v>4974.525610283119</v>
          </cell>
          <cell r="AI35">
            <v>5048.2729541802864</v>
          </cell>
          <cell r="AJ35">
            <v>5121.2828246384834</v>
          </cell>
          <cell r="AK35">
            <v>5193.5625963920984</v>
          </cell>
          <cell r="AL35">
            <v>5265.1195704281772</v>
          </cell>
          <cell r="AM35">
            <v>5335.9609747238965</v>
          </cell>
          <cell r="AN35">
            <v>5406.0939649766569</v>
          </cell>
          <cell r="AO35">
            <v>5475.5256253268899</v>
          </cell>
          <cell r="AP35">
            <v>5544.2629690736212</v>
          </cell>
          <cell r="AQ35">
            <v>5612.3129393828849</v>
          </cell>
          <cell r="AR35">
            <v>63746.771036532758</v>
          </cell>
        </row>
        <row r="36"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R37">
            <v>13217.872499999998</v>
          </cell>
          <cell r="S37">
            <v>12877.357499999998</v>
          </cell>
          <cell r="T37">
            <v>27618.727499999994</v>
          </cell>
          <cell r="U37">
            <v>22562.662499999995</v>
          </cell>
          <cell r="V37">
            <v>22431.839173134937</v>
          </cell>
          <cell r="W37">
            <v>23757.263391604945</v>
          </cell>
          <cell r="X37">
            <v>24750.981602652108</v>
          </cell>
          <cell r="Y37">
            <v>25965.51945691786</v>
          </cell>
          <cell r="Z37">
            <v>27877.920931533448</v>
          </cell>
          <cell r="AA37">
            <v>29624.177180781197</v>
          </cell>
          <cell r="AB37">
            <v>30876.743365389011</v>
          </cell>
          <cell r="AC37">
            <v>32089.337680607961</v>
          </cell>
          <cell r="AD37">
            <v>293650.40278262144</v>
          </cell>
          <cell r="AF37">
            <v>32810.710756044195</v>
          </cell>
          <cell r="AG37">
            <v>34655.119954894122</v>
          </cell>
          <cell r="AH37">
            <v>36011.489667200425</v>
          </cell>
          <cell r="AI37">
            <v>37327.168288137531</v>
          </cell>
          <cell r="AJ37">
            <v>39046.430173259025</v>
          </cell>
          <cell r="AK37">
            <v>40425.642728108134</v>
          </cell>
          <cell r="AL37">
            <v>41763.478906311757</v>
          </cell>
          <cell r="AM37">
            <v>43061.179999169275</v>
          </cell>
          <cell r="AN37">
            <v>44541.476870647319</v>
          </cell>
          <cell r="AO37">
            <v>45833.129099121652</v>
          </cell>
          <cell r="AP37">
            <v>47086.031760741753</v>
          </cell>
          <cell r="AQ37">
            <v>48301.347342513247</v>
          </cell>
          <cell r="AR37">
            <v>48301.347342513247</v>
          </cell>
        </row>
        <row r="38">
          <cell r="R38">
            <v>4790.8349999999991</v>
          </cell>
          <cell r="S38">
            <v>4587.6599999999989</v>
          </cell>
          <cell r="T38">
            <v>5350.1174999999994</v>
          </cell>
          <cell r="U38">
            <v>5518.4849999999988</v>
          </cell>
          <cell r="V38">
            <v>5046.0399025991164</v>
          </cell>
          <cell r="W38">
            <v>6360.1369275414554</v>
          </cell>
          <cell r="X38">
            <v>7420.7193024317739</v>
          </cell>
          <cell r="Y38">
            <v>8633.2804117453816</v>
          </cell>
          <cell r="Z38">
            <v>10347.951175496646</v>
          </cell>
          <cell r="AA38">
            <v>11931.414816840497</v>
          </cell>
          <cell r="AB38">
            <v>13143.752805691534</v>
          </cell>
          <cell r="AC38">
            <v>14317.964406719913</v>
          </cell>
          <cell r="AD38">
            <v>97448.357249066306</v>
          </cell>
          <cell r="AF38">
            <v>15775.966474040351</v>
          </cell>
          <cell r="AG38">
            <v>16886.22378727539</v>
          </cell>
          <cell r="AH38">
            <v>18136.720835022752</v>
          </cell>
          <cell r="AI38">
            <v>19349.702971337694</v>
          </cell>
          <cell r="AJ38">
            <v>20851.201633625689</v>
          </cell>
          <cell r="AK38">
            <v>22096.109588651299</v>
          </cell>
          <cell r="AL38">
            <v>23303.670305026135</v>
          </cell>
          <cell r="AM38">
            <v>24475.00419990973</v>
          </cell>
          <cell r="AN38">
            <v>25773.651072978057</v>
          </cell>
          <cell r="AO38">
            <v>26927.565666157469</v>
          </cell>
          <cell r="AP38">
            <v>28046.862821541483</v>
          </cell>
          <cell r="AQ38">
            <v>29132.581062263991</v>
          </cell>
          <cell r="AR38">
            <v>29132.581062263991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R40">
            <v>573.77249999999992</v>
          </cell>
          <cell r="S40">
            <v>866.24999999999989</v>
          </cell>
          <cell r="T40">
            <v>999.96749999999986</v>
          </cell>
          <cell r="U40">
            <v>1639.7324999999996</v>
          </cell>
          <cell r="V40">
            <v>775.18122853872558</v>
          </cell>
          <cell r="W40">
            <v>793.20869896985869</v>
          </cell>
          <cell r="X40">
            <v>811.2361694009918</v>
          </cell>
          <cell r="Y40">
            <v>829.26363983212502</v>
          </cell>
          <cell r="Z40">
            <v>847.29111026325813</v>
          </cell>
          <cell r="AA40">
            <v>883.34605112552447</v>
          </cell>
          <cell r="AB40">
            <v>919.4009919877908</v>
          </cell>
          <cell r="AC40">
            <v>937.42846241892391</v>
          </cell>
          <cell r="AD40">
            <v>10876.078852537197</v>
          </cell>
          <cell r="AF40">
            <v>973.48340328119025</v>
          </cell>
          <cell r="AG40">
            <v>1009.5383441434567</v>
          </cell>
          <cell r="AH40">
            <v>1045.5932850057229</v>
          </cell>
          <cell r="AI40">
            <v>1081.6482258679894</v>
          </cell>
          <cell r="AJ40">
            <v>1117.7031667302556</v>
          </cell>
          <cell r="AK40">
            <v>1153.758107592522</v>
          </cell>
          <cell r="AL40">
            <v>1153.758107592522</v>
          </cell>
          <cell r="AM40">
            <v>1153.758107592522</v>
          </cell>
          <cell r="AN40">
            <v>1189.813048454788</v>
          </cell>
          <cell r="AO40">
            <v>1225.8679893170545</v>
          </cell>
          <cell r="AP40">
            <v>1261.9229301793209</v>
          </cell>
          <cell r="AQ40">
            <v>1297.9778710415869</v>
          </cell>
          <cell r="AR40">
            <v>13664.822586798928</v>
          </cell>
        </row>
        <row r="41">
          <cell r="A41" t="str">
            <v>Telco Costs - Usage</v>
          </cell>
          <cell r="R41">
            <v>21948.707812499997</v>
          </cell>
          <cell r="S41">
            <v>22916.446874999998</v>
          </cell>
          <cell r="T41">
            <v>38850.383249999992</v>
          </cell>
          <cell r="U41">
            <v>34702.128562499995</v>
          </cell>
          <cell r="V41">
            <v>32286.704618089087</v>
          </cell>
          <cell r="W41">
            <v>35029.467698794404</v>
          </cell>
          <cell r="X41">
            <v>37217.545680856238</v>
          </cell>
          <cell r="Y41">
            <v>39777.264541303019</v>
          </cell>
          <cell r="Z41">
            <v>43535.810752272926</v>
          </cell>
          <cell r="AA41">
            <v>47013.897620877004</v>
          </cell>
          <cell r="AB41">
            <v>49626.045651976819</v>
          </cell>
          <cell r="AC41">
            <v>52140.956066266197</v>
          </cell>
          <cell r="AD41">
            <v>455045.35913043568</v>
          </cell>
          <cell r="AF41">
            <v>57241.229917388344</v>
          </cell>
          <cell r="AG41">
            <v>60778.223105884215</v>
          </cell>
          <cell r="AH41">
            <v>63961.929809959438</v>
          </cell>
          <cell r="AI41">
            <v>67062.022661201452</v>
          </cell>
          <cell r="AJ41">
            <v>70848.861531069619</v>
          </cell>
          <cell r="AK41">
            <v>74033.760129587055</v>
          </cell>
          <cell r="AL41">
            <v>77098.632940468175</v>
          </cell>
          <cell r="AM41">
            <v>80081.949085348897</v>
          </cell>
          <cell r="AN41">
            <v>83406.086116325765</v>
          </cell>
          <cell r="AO41">
            <v>86391.754840954323</v>
          </cell>
          <cell r="AP41">
            <v>89299.016091312122</v>
          </cell>
          <cell r="AQ41">
            <v>92130.12128223489</v>
          </cell>
          <cell r="AR41">
            <v>219194.07898591881</v>
          </cell>
        </row>
        <row r="42"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6">
          <cell r="R46">
            <v>1433.9193750000002</v>
          </cell>
          <cell r="S46">
            <v>2294.2710000000002</v>
          </cell>
          <cell r="T46">
            <v>3728.1903750000001</v>
          </cell>
          <cell r="U46">
            <v>4807.0439999999999</v>
          </cell>
          <cell r="V46">
            <v>7511.0062500000004</v>
          </cell>
          <cell r="W46">
            <v>8166.5122500000007</v>
          </cell>
          <cell r="X46">
            <v>8111.8867500000006</v>
          </cell>
          <cell r="Y46">
            <v>8488.802700000002</v>
          </cell>
          <cell r="Z46">
            <v>9941.8410000000003</v>
          </cell>
          <cell r="AA46">
            <v>10706.598</v>
          </cell>
          <cell r="AB46">
            <v>10477.170899999999</v>
          </cell>
          <cell r="AC46">
            <v>10324.219500000001</v>
          </cell>
          <cell r="AD46">
            <v>85991.462100000004</v>
          </cell>
          <cell r="AF46">
            <v>10154.969999999999</v>
          </cell>
          <cell r="AG46">
            <v>11243.002500000001</v>
          </cell>
          <cell r="AH46">
            <v>11243.002500000001</v>
          </cell>
          <cell r="AI46">
            <v>11243.002500000001</v>
          </cell>
          <cell r="AJ46">
            <v>11968.3575</v>
          </cell>
          <cell r="AK46">
            <v>11968.3575</v>
          </cell>
          <cell r="AL46">
            <v>11968.3575</v>
          </cell>
          <cell r="AM46">
            <v>11968.3575</v>
          </cell>
          <cell r="AN46">
            <v>12331.035</v>
          </cell>
          <cell r="AO46">
            <v>12331.035</v>
          </cell>
          <cell r="AP46">
            <v>12331.035</v>
          </cell>
          <cell r="AQ46">
            <v>12331.035</v>
          </cell>
          <cell r="AR46">
            <v>12331.035</v>
          </cell>
        </row>
        <row r="47">
          <cell r="R47">
            <v>1051.5408750000001</v>
          </cell>
          <cell r="S47">
            <v>1682.4654000000003</v>
          </cell>
          <cell r="T47">
            <v>2734.0062750000002</v>
          </cell>
          <cell r="U47">
            <v>3525.1656000000007</v>
          </cell>
          <cell r="V47">
            <v>5508.0712500000009</v>
          </cell>
          <cell r="W47">
            <v>5988.7756499999996</v>
          </cell>
          <cell r="X47">
            <v>5948.7169500000009</v>
          </cell>
          <cell r="Y47">
            <v>6225.1219799999999</v>
          </cell>
          <cell r="Z47">
            <v>7290.6834000000008</v>
          </cell>
          <cell r="AA47">
            <v>7851.5051999999987</v>
          </cell>
          <cell r="AB47">
            <v>7683.2586600000013</v>
          </cell>
          <cell r="AC47">
            <v>7571.0943000000016</v>
          </cell>
          <cell r="AD47">
            <v>63060.405540000007</v>
          </cell>
          <cell r="AF47">
            <v>7446.978000000001</v>
          </cell>
          <cell r="AG47">
            <v>8244.8685000000005</v>
          </cell>
          <cell r="AH47">
            <v>8244.8685000000005</v>
          </cell>
          <cell r="AI47">
            <v>8244.8685000000005</v>
          </cell>
          <cell r="AJ47">
            <v>8776.795500000002</v>
          </cell>
          <cell r="AK47">
            <v>8776.795500000002</v>
          </cell>
          <cell r="AL47">
            <v>8776.795500000002</v>
          </cell>
          <cell r="AM47">
            <v>8776.795500000002</v>
          </cell>
          <cell r="AN47">
            <v>9042.759</v>
          </cell>
          <cell r="AO47">
            <v>9042.759</v>
          </cell>
          <cell r="AP47">
            <v>9042.759</v>
          </cell>
          <cell r="AQ47">
            <v>9042.759</v>
          </cell>
          <cell r="AR47">
            <v>9042.759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Internal Commissions - Seats</v>
          </cell>
          <cell r="R50">
            <v>2485.4602500000001</v>
          </cell>
          <cell r="S50">
            <v>3976.7364000000007</v>
          </cell>
          <cell r="T50">
            <v>6462.1966499999999</v>
          </cell>
          <cell r="U50">
            <v>8332.2096000000001</v>
          </cell>
          <cell r="V50">
            <v>13019.077500000001</v>
          </cell>
          <cell r="W50">
            <v>14155.287899999999</v>
          </cell>
          <cell r="X50">
            <v>14060.603700000001</v>
          </cell>
          <cell r="Y50">
            <v>14713.924680000002</v>
          </cell>
          <cell r="Z50">
            <v>17232.524400000002</v>
          </cell>
          <cell r="AA50">
            <v>18558.103199999998</v>
          </cell>
          <cell r="AB50">
            <v>18160.42956</v>
          </cell>
          <cell r="AC50">
            <v>17895.313800000004</v>
          </cell>
          <cell r="AD50">
            <v>149051.86764000001</v>
          </cell>
          <cell r="AF50">
            <v>17601.948</v>
          </cell>
          <cell r="AG50">
            <v>19487.870999999999</v>
          </cell>
          <cell r="AH50">
            <v>19487.870999999999</v>
          </cell>
          <cell r="AI50">
            <v>19487.870999999999</v>
          </cell>
          <cell r="AJ50">
            <v>20745.153000000002</v>
          </cell>
          <cell r="AK50">
            <v>20745.153000000002</v>
          </cell>
          <cell r="AL50">
            <v>20745.153000000002</v>
          </cell>
          <cell r="AM50">
            <v>20745.153000000002</v>
          </cell>
          <cell r="AN50">
            <v>21373.794000000002</v>
          </cell>
          <cell r="AO50">
            <v>21373.794000000002</v>
          </cell>
          <cell r="AP50">
            <v>21373.794000000002</v>
          </cell>
          <cell r="AQ50">
            <v>21373.794000000002</v>
          </cell>
          <cell r="AR50">
            <v>21373.794000000002</v>
          </cell>
        </row>
        <row r="51"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</row>
        <row r="52"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1316.3799999999999</v>
          </cell>
          <cell r="X52">
            <v>1577.02324</v>
          </cell>
          <cell r="Y52">
            <v>1835.0600476</v>
          </cell>
          <cell r="Z52">
            <v>2748.7064871239995</v>
          </cell>
          <cell r="AA52">
            <v>2473.7399822527595</v>
          </cell>
          <cell r="AB52">
            <v>2722.8096224302317</v>
          </cell>
          <cell r="AC52">
            <v>3627.5785662059297</v>
          </cell>
          <cell r="AD52">
            <v>16301.29794561292</v>
          </cell>
          <cell r="AF52">
            <v>3936.4065644693806</v>
          </cell>
          <cell r="AG52">
            <v>4372.7037671384314</v>
          </cell>
          <cell r="AH52">
            <v>4739.6872894670469</v>
          </cell>
          <cell r="AI52">
            <v>5103.0009765723771</v>
          </cell>
          <cell r="AJ52">
            <v>5462.681526806653</v>
          </cell>
          <cell r="AK52">
            <v>5818.7652715385866</v>
          </cell>
          <cell r="AL52">
            <v>6171.2881788232007</v>
          </cell>
          <cell r="AM52">
            <v>6520.285857034969</v>
          </cell>
          <cell r="AN52">
            <v>6865.7935584646184</v>
          </cell>
          <cell r="AO52">
            <v>7207.8461828799727</v>
          </cell>
          <cell r="AP52">
            <v>7546.4782810511724</v>
          </cell>
          <cell r="AQ52">
            <v>7881.7240582406612</v>
          </cell>
          <cell r="AR52">
            <v>71626.661512487073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R56">
            <v>701.02724999999998</v>
          </cell>
          <cell r="S56">
            <v>1257.6428865</v>
          </cell>
          <cell r="T56">
            <v>2172.1890163050002</v>
          </cell>
          <cell r="U56">
            <v>3042.7411662158502</v>
          </cell>
          <cell r="V56">
            <v>4799.8207608293751</v>
          </cell>
          <cell r="W56">
            <v>5798.8343780044925</v>
          </cell>
          <cell r="X56">
            <v>6492.487377064359</v>
          </cell>
          <cell r="Y56">
            <v>7370.3245069524264</v>
          </cell>
          <cell r="Z56">
            <v>8789.2072674238552</v>
          </cell>
          <cell r="AA56">
            <v>9988.1543038011368</v>
          </cell>
          <cell r="AB56">
            <v>10748.836757887104</v>
          </cell>
          <cell r="AC56">
            <v>11498.962041710492</v>
          </cell>
          <cell r="AD56">
            <v>72660.22771269409</v>
          </cell>
          <cell r="AF56">
            <v>12083.222881238537</v>
          </cell>
          <cell r="AG56">
            <v>13364.735242801378</v>
          </cell>
          <cell r="AH56">
            <v>14195.026881517337</v>
          </cell>
          <cell r="AI56">
            <v>15000.409771071816</v>
          </cell>
          <cell r="AJ56">
            <v>16136.249173939663</v>
          </cell>
          <cell r="AK56">
            <v>16962.82982672147</v>
          </cell>
          <cell r="AL56">
            <v>17764.61305991983</v>
          </cell>
          <cell r="AM56">
            <v>18542.342796122233</v>
          </cell>
          <cell r="AN56">
            <v>19474.049640238569</v>
          </cell>
          <cell r="AO56">
            <v>20240.21349503141</v>
          </cell>
          <cell r="AP56">
            <v>20983.392434180467</v>
          </cell>
          <cell r="AQ56">
            <v>21704.27600515505</v>
          </cell>
          <cell r="AR56">
            <v>21704.27600515505</v>
          </cell>
        </row>
        <row r="57"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External Commissions - Seats</v>
          </cell>
          <cell r="R59">
            <v>701.02724999999998</v>
          </cell>
          <cell r="S59">
            <v>1257.6428865</v>
          </cell>
          <cell r="T59">
            <v>2172.1890163050002</v>
          </cell>
          <cell r="U59">
            <v>3042.7411662158502</v>
          </cell>
          <cell r="V59">
            <v>4799.8207608293751</v>
          </cell>
          <cell r="W59">
            <v>7115.2143780044926</v>
          </cell>
          <cell r="X59">
            <v>8069.5106170643594</v>
          </cell>
          <cell r="Y59">
            <v>9205.3845545524273</v>
          </cell>
          <cell r="Z59">
            <v>11537.913754547855</v>
          </cell>
          <cell r="AA59">
            <v>12461.894286053895</v>
          </cell>
          <cell r="AB59">
            <v>13471.646380317336</v>
          </cell>
          <cell r="AC59">
            <v>15126.540607916422</v>
          </cell>
          <cell r="AD59">
            <v>88961.525658307015</v>
          </cell>
          <cell r="AF59">
            <v>16019.629445707917</v>
          </cell>
          <cell r="AG59">
            <v>17737.439009939808</v>
          </cell>
          <cell r="AH59">
            <v>18934.714170984385</v>
          </cell>
          <cell r="AI59">
            <v>20103.410747644193</v>
          </cell>
          <cell r="AJ59">
            <v>21598.930700746314</v>
          </cell>
          <cell r="AK59">
            <v>22781.595098260055</v>
          </cell>
          <cell r="AL59">
            <v>23935.90123874303</v>
          </cell>
          <cell r="AM59">
            <v>25062.628653157204</v>
          </cell>
          <cell r="AN59">
            <v>26339.843198703187</v>
          </cell>
          <cell r="AO59">
            <v>27448.059677911384</v>
          </cell>
          <cell r="AP59">
            <v>28529.870715231638</v>
          </cell>
          <cell r="AQ59">
            <v>29586.00006339571</v>
          </cell>
          <cell r="AR59">
            <v>93330.937517642131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R62">
            <v>4196.1500000000005</v>
          </cell>
          <cell r="S62">
            <v>4088.05</v>
          </cell>
          <cell r="T62">
            <v>8767.85</v>
          </cell>
          <cell r="U62">
            <v>7162.75</v>
          </cell>
          <cell r="V62">
            <v>7121.2187851222034</v>
          </cell>
          <cell r="W62">
            <v>7541.9883782872857</v>
          </cell>
          <cell r="X62">
            <v>7857.4544770324173</v>
          </cell>
          <cell r="Y62">
            <v>8243.0220498151957</v>
          </cell>
          <cell r="Z62">
            <v>8850.1336290582385</v>
          </cell>
          <cell r="AA62">
            <v>9404.5006923114925</v>
          </cell>
          <cell r="AB62">
            <v>9802.1407509171477</v>
          </cell>
          <cell r="AC62">
            <v>10187.091327177133</v>
          </cell>
          <cell r="AD62">
            <v>93222.35008972112</v>
          </cell>
          <cell r="AF62">
            <v>10416.098652712446</v>
          </cell>
          <cell r="AG62">
            <v>11001.625382506074</v>
          </cell>
          <cell r="AH62">
            <v>11432.218941968391</v>
          </cell>
          <cell r="AI62">
            <v>11849.894694646839</v>
          </cell>
          <cell r="AJ62">
            <v>12395.692118494931</v>
          </cell>
          <cell r="AK62">
            <v>12833.537374002584</v>
          </cell>
          <cell r="AL62">
            <v>13258.247271845004</v>
          </cell>
          <cell r="AM62">
            <v>13670.215872752155</v>
          </cell>
          <cell r="AN62">
            <v>14140.151387507089</v>
          </cell>
          <cell r="AO62">
            <v>14550.199714006878</v>
          </cell>
          <cell r="AP62">
            <v>14947.946590711672</v>
          </cell>
          <cell r="AQ62">
            <v>15333.76106111532</v>
          </cell>
          <cell r="AR62">
            <v>15333.76106111532</v>
          </cell>
        </row>
        <row r="63">
          <cell r="R63">
            <v>1520.9</v>
          </cell>
          <cell r="S63">
            <v>1456.4</v>
          </cell>
          <cell r="T63">
            <v>1698.45</v>
          </cell>
          <cell r="U63">
            <v>1751.9</v>
          </cell>
          <cell r="V63">
            <v>1601.9174293965452</v>
          </cell>
          <cell r="W63">
            <v>2019.0910881083992</v>
          </cell>
          <cell r="X63">
            <v>2355.7839055338968</v>
          </cell>
          <cell r="Y63">
            <v>2740.7239402366299</v>
          </cell>
          <cell r="Z63">
            <v>3285.0638652370312</v>
          </cell>
          <cell r="AA63">
            <v>3787.7507355049202</v>
          </cell>
          <cell r="AB63">
            <v>4172.6199383147741</v>
          </cell>
          <cell r="AC63">
            <v>4545.3855259428301</v>
          </cell>
          <cell r="AD63">
            <v>30935.986428275028</v>
          </cell>
          <cell r="AF63">
            <v>5008.2433250921758</v>
          </cell>
          <cell r="AG63">
            <v>5360.7059642144113</v>
          </cell>
          <cell r="AH63">
            <v>5757.6891539754779</v>
          </cell>
          <cell r="AI63">
            <v>6142.7628480437143</v>
          </cell>
          <cell r="AJ63">
            <v>6619.4290900399028</v>
          </cell>
          <cell r="AK63">
            <v>7014.6379646512069</v>
          </cell>
          <cell r="AL63">
            <v>7397.9905730241708</v>
          </cell>
          <cell r="AM63">
            <v>7769.8426031459476</v>
          </cell>
          <cell r="AN63">
            <v>8182.111451739067</v>
          </cell>
          <cell r="AO63">
            <v>8548.4335448118964</v>
          </cell>
          <cell r="AP63">
            <v>8903.7659750925359</v>
          </cell>
          <cell r="AQ63">
            <v>9248.4384324647599</v>
          </cell>
          <cell r="AR63">
            <v>9248.4384324647599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</row>
        <row r="66">
          <cell r="A66" t="str">
            <v>Internal Commissions - Usage</v>
          </cell>
          <cell r="R66">
            <v>5717.0500000000011</v>
          </cell>
          <cell r="S66">
            <v>5544.4500000000007</v>
          </cell>
          <cell r="T66">
            <v>10466.300000000001</v>
          </cell>
          <cell r="U66">
            <v>8914.65</v>
          </cell>
          <cell r="V66">
            <v>8723.1362145187486</v>
          </cell>
          <cell r="W66">
            <v>9561.079466395684</v>
          </cell>
          <cell r="X66">
            <v>10213.238382566315</v>
          </cell>
          <cell r="Y66">
            <v>10983.745990051826</v>
          </cell>
          <cell r="Z66">
            <v>12135.197494295269</v>
          </cell>
          <cell r="AA66">
            <v>13192.251427816413</v>
          </cell>
          <cell r="AB66">
            <v>13974.760689231922</v>
          </cell>
          <cell r="AC66">
            <v>14732.476853119962</v>
          </cell>
          <cell r="AD66">
            <v>124158.33651799615</v>
          </cell>
          <cell r="AF66">
            <v>15424.341977804623</v>
          </cell>
          <cell r="AG66">
            <v>16362.331346720486</v>
          </cell>
          <cell r="AH66">
            <v>17189.908095943869</v>
          </cell>
          <cell r="AI66">
            <v>17992.657542690555</v>
          </cell>
          <cell r="AJ66">
            <v>19015.121208534834</v>
          </cell>
          <cell r="AK66">
            <v>19848.175338653789</v>
          </cell>
          <cell r="AL66">
            <v>20656.237844869174</v>
          </cell>
          <cell r="AM66">
            <v>21440.058475898102</v>
          </cell>
          <cell r="AN66">
            <v>22322.262839246156</v>
          </cell>
          <cell r="AO66">
            <v>23098.633258818772</v>
          </cell>
          <cell r="AP66">
            <v>23851.712565804206</v>
          </cell>
          <cell r="AQ66">
            <v>24582.199493580079</v>
          </cell>
          <cell r="AR66">
            <v>24582.199493580079</v>
          </cell>
        </row>
        <row r="67"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1813.5115263505265</v>
          </cell>
          <cell r="AG68">
            <v>2112.5763021275743</v>
          </cell>
          <cell r="AH68">
            <v>2408.6351825062984</v>
          </cell>
          <cell r="AI68">
            <v>2701.7334740812353</v>
          </cell>
          <cell r="AJ68">
            <v>2991.9007827404234</v>
          </cell>
          <cell r="AK68">
            <v>3279.1664183130192</v>
          </cell>
          <cell r="AL68">
            <v>3563.5593975298889</v>
          </cell>
          <cell r="AM68">
            <v>3845.108446954589</v>
          </cell>
          <cell r="AN68">
            <v>4123.8420058850434</v>
          </cell>
          <cell r="AO68">
            <v>4399.7882292261929</v>
          </cell>
          <cell r="AP68">
            <v>4672.9749903339316</v>
          </cell>
          <cell r="AQ68">
            <v>4943.4298838305913</v>
          </cell>
          <cell r="AR68">
            <v>40856.226639879314</v>
          </cell>
        </row>
        <row r="69"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</row>
        <row r="70">
          <cell r="R70">
            <v>6083.6</v>
          </cell>
          <cell r="S70">
            <v>5825.6</v>
          </cell>
          <cell r="T70">
            <v>6793.8</v>
          </cell>
          <cell r="U70">
            <v>7007.6</v>
          </cell>
          <cell r="V70">
            <v>6407.6697175861809</v>
          </cell>
          <cell r="W70">
            <v>8076.3643524335967</v>
          </cell>
          <cell r="X70">
            <v>9423.1356221355873</v>
          </cell>
          <cell r="Y70">
            <v>10962.89576094652</v>
          </cell>
          <cell r="Z70">
            <v>13140.255460948125</v>
          </cell>
          <cell r="AA70">
            <v>15151.002942019681</v>
          </cell>
          <cell r="AB70">
            <v>16690.479753259096</v>
          </cell>
          <cell r="AC70">
            <v>18181.54210377132</v>
          </cell>
          <cell r="AD70">
            <v>123743.94571310011</v>
          </cell>
          <cell r="AF70">
            <v>20032.973300368703</v>
          </cell>
          <cell r="AG70">
            <v>21442.823856857645</v>
          </cell>
          <cell r="AH70">
            <v>23030.756615901912</v>
          </cell>
          <cell r="AI70">
            <v>24571.051392174857</v>
          </cell>
          <cell r="AJ70">
            <v>26477.716360159611</v>
          </cell>
          <cell r="AK70">
            <v>28058.551858604827</v>
          </cell>
          <cell r="AL70">
            <v>29591.962292096683</v>
          </cell>
          <cell r="AM70">
            <v>31079.37041258379</v>
          </cell>
          <cell r="AN70">
            <v>32728.445806956268</v>
          </cell>
          <cell r="AO70">
            <v>34193.734179247585</v>
          </cell>
          <cell r="AP70">
            <v>35615.063900370144</v>
          </cell>
          <cell r="AQ70">
            <v>36993.75372985904</v>
          </cell>
          <cell r="AR70">
            <v>36993.75372985904</v>
          </cell>
        </row>
        <row r="71"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</row>
        <row r="72"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</row>
        <row r="73">
          <cell r="A73" t="str">
            <v>External Commissions - Usage</v>
          </cell>
          <cell r="R73">
            <v>6083.6</v>
          </cell>
          <cell r="S73">
            <v>5825.6</v>
          </cell>
          <cell r="T73">
            <v>6793.8</v>
          </cell>
          <cell r="U73">
            <v>7007.6</v>
          </cell>
          <cell r="V73">
            <v>6407.6697175861809</v>
          </cell>
          <cell r="W73">
            <v>8076.3643524335967</v>
          </cell>
          <cell r="X73">
            <v>9423.1356221355873</v>
          </cell>
          <cell r="Y73">
            <v>10962.89576094652</v>
          </cell>
          <cell r="Z73">
            <v>13140.255460948125</v>
          </cell>
          <cell r="AA73">
            <v>15151.002942019681</v>
          </cell>
          <cell r="AB73">
            <v>16690.479753259096</v>
          </cell>
          <cell r="AC73">
            <v>18181.54210377132</v>
          </cell>
          <cell r="AD73">
            <v>123743.94571310011</v>
          </cell>
          <cell r="AF73">
            <v>21846.484826719228</v>
          </cell>
          <cell r="AG73">
            <v>23555.40015898522</v>
          </cell>
          <cell r="AH73">
            <v>25439.391798408211</v>
          </cell>
          <cell r="AI73">
            <v>27272.784866256094</v>
          </cell>
          <cell r="AJ73">
            <v>29469.617142900035</v>
          </cell>
          <cell r="AK73">
            <v>31337.718276917847</v>
          </cell>
          <cell r="AL73">
            <v>33155.52168962657</v>
          </cell>
          <cell r="AM73">
            <v>34924.47885953838</v>
          </cell>
          <cell r="AN73">
            <v>36852.287812841314</v>
          </cell>
          <cell r="AO73">
            <v>38593.522408473778</v>
          </cell>
          <cell r="AP73">
            <v>40288.038890704076</v>
          </cell>
          <cell r="AQ73">
            <v>41937.183613689631</v>
          </cell>
          <cell r="AR73">
            <v>77849.980369738361</v>
          </cell>
        </row>
        <row r="74">
          <cell r="R74">
            <v>56471.975237499995</v>
          </cell>
          <cell r="S74">
            <v>61592.45847474999</v>
          </cell>
          <cell r="T74">
            <v>90587.596333997499</v>
          </cell>
          <cell r="U74">
            <v>91278.29868392917</v>
          </cell>
          <cell r="V74">
            <v>98422.104619731399</v>
          </cell>
          <cell r="W74">
            <v>111232.04321508452</v>
          </cell>
          <cell r="X74">
            <v>120328.24899910463</v>
          </cell>
          <cell r="Y74">
            <v>131120.40678095483</v>
          </cell>
          <cell r="Z74">
            <v>147417.44633400545</v>
          </cell>
          <cell r="AA74">
            <v>160813.31420614611</v>
          </cell>
          <cell r="AB74">
            <v>171005.3922482756</v>
          </cell>
          <cell r="AC74">
            <v>183089.16075938891</v>
          </cell>
          <cell r="AD74">
            <v>1423358.4458928681</v>
          </cell>
          <cell r="AF74">
            <v>197157.26554805972</v>
          </cell>
          <cell r="AG74">
            <v>212091.24700688952</v>
          </cell>
          <cell r="AH74">
            <v>224350.85612217055</v>
          </cell>
          <cell r="AI74">
            <v>236446.29331325559</v>
          </cell>
          <cell r="AJ74">
            <v>251530.9964912351</v>
          </cell>
          <cell r="AK74">
            <v>263943.86218972463</v>
          </cell>
          <cell r="AL74">
            <v>275987.55930317915</v>
          </cell>
          <cell r="AM74">
            <v>287707.75427500054</v>
          </cell>
          <cell r="AN74">
            <v>300887.45719776984</v>
          </cell>
          <cell r="AO74">
            <v>312662.01732061303</v>
          </cell>
          <cell r="AP74">
            <v>324284.28310143691</v>
          </cell>
          <cell r="AQ74">
            <v>336154.76588736771</v>
          </cell>
          <cell r="AR74">
            <v>1343859.3970840778</v>
          </cell>
        </row>
        <row r="77"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R79">
            <v>5825.6</v>
          </cell>
          <cell r="S79">
            <v>5825.6</v>
          </cell>
          <cell r="T79">
            <v>6793.8</v>
          </cell>
          <cell r="U79">
            <v>7007.6</v>
          </cell>
          <cell r="V79">
            <v>6407.6697175861809</v>
          </cell>
          <cell r="W79">
            <v>8076.3643524335967</v>
          </cell>
          <cell r="X79">
            <v>9423.1356221355873</v>
          </cell>
          <cell r="Y79">
            <v>10962.89576094652</v>
          </cell>
          <cell r="Z79">
            <v>13140.255460948125</v>
          </cell>
          <cell r="AA79">
            <v>15151.002942019681</v>
          </cell>
          <cell r="AB79">
            <v>16690.479753259096</v>
          </cell>
          <cell r="AC79">
            <v>18181.54210377132</v>
          </cell>
        </row>
        <row r="80"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R82">
            <v>5825.6</v>
          </cell>
          <cell r="S82">
            <v>5825.6</v>
          </cell>
          <cell r="T82">
            <v>6793.8</v>
          </cell>
          <cell r="U82">
            <v>7007.6</v>
          </cell>
          <cell r="V82">
            <v>6407.6697175861809</v>
          </cell>
          <cell r="W82">
            <v>8076.3643524335967</v>
          </cell>
          <cell r="X82">
            <v>9423.1356221355873</v>
          </cell>
          <cell r="Y82">
            <v>10962.89576094652</v>
          </cell>
          <cell r="Z82">
            <v>13140.255460948125</v>
          </cell>
          <cell r="AA82">
            <v>15151.002942019681</v>
          </cell>
          <cell r="AB82">
            <v>16690.479753259096</v>
          </cell>
          <cell r="AC82">
            <v>18181.54210377132</v>
          </cell>
        </row>
        <row r="83">
          <cell r="A83" t="str">
            <v>Activity Statistics</v>
          </cell>
        </row>
        <row r="85">
          <cell r="A85" t="str">
            <v>VF Bill</v>
          </cell>
          <cell r="R85">
            <v>265288.45238095237</v>
          </cell>
          <cell r="S85">
            <v>330404.75238095236</v>
          </cell>
          <cell r="T85">
            <v>347491.76438095234</v>
          </cell>
          <cell r="U85">
            <v>354324.65626095235</v>
          </cell>
          <cell r="V85">
            <v>307887.73428545234</v>
          </cell>
          <cell r="W85">
            <v>322192.90456164547</v>
          </cell>
          <cell r="X85">
            <v>337313.23742079089</v>
          </cell>
          <cell r="Y85">
            <v>355469.86695134488</v>
          </cell>
          <cell r="Z85">
            <v>375401.18018659338</v>
          </cell>
          <cell r="AA85">
            <v>399570.68028948939</v>
          </cell>
          <cell r="AB85">
            <v>426042.23539135646</v>
          </cell>
          <cell r="AC85">
            <v>461667.82494220475</v>
          </cell>
          <cell r="AD85">
            <v>4283055.2894326877</v>
          </cell>
          <cell r="AF85">
            <v>629086.92865056463</v>
          </cell>
          <cell r="AG85">
            <v>699021.90070653392</v>
          </cell>
          <cell r="AH85">
            <v>768066.48531613534</v>
          </cell>
          <cell r="AI85">
            <v>836420.62407964061</v>
          </cell>
          <cell r="AJ85">
            <v>904091.22145551094</v>
          </cell>
          <cell r="AK85">
            <v>971085.11285762244</v>
          </cell>
          <cell r="AL85">
            <v>1037409.0653457127</v>
          </cell>
          <cell r="AM85">
            <v>1103069.7783089222</v>
          </cell>
          <cell r="AN85">
            <v>1168073.8841424999</v>
          </cell>
          <cell r="AO85">
            <v>1232427.9489177414</v>
          </cell>
          <cell r="AP85">
            <v>1296138.4730452306</v>
          </cell>
          <cell r="AQ85">
            <v>1380180.6419314451</v>
          </cell>
          <cell r="AR85">
            <v>12080364.606206544</v>
          </cell>
        </row>
        <row r="86">
          <cell r="A86" t="str">
            <v>VF Rudy</v>
          </cell>
          <cell r="R86">
            <v>1356771.7083008066</v>
          </cell>
          <cell r="S86">
            <v>1334436.7810954982</v>
          </cell>
          <cell r="T86">
            <v>2158670.4536189171</v>
          </cell>
          <cell r="U86">
            <v>1929874.7766483929</v>
          </cell>
          <cell r="V86">
            <v>1945143.6257628915</v>
          </cell>
          <cell r="W86">
            <v>2133075.0346941096</v>
          </cell>
          <cell r="X86">
            <v>2288591.4979656395</v>
          </cell>
          <cell r="Y86">
            <v>2465098.1834576814</v>
          </cell>
          <cell r="Z86">
            <v>2714295.0914239874</v>
          </cell>
          <cell r="AA86">
            <v>2952386.1790300841</v>
          </cell>
          <cell r="AB86">
            <v>3141671.1699478882</v>
          </cell>
          <cell r="AC86">
            <v>3323825.1306797792</v>
          </cell>
          <cell r="AD86">
            <v>27743839.632625673</v>
          </cell>
          <cell r="AF86">
            <v>3535588.7040667636</v>
          </cell>
          <cell r="AG86">
            <v>3755376.4571769037</v>
          </cell>
          <cell r="AH86">
            <v>3954858.4212562395</v>
          </cell>
          <cell r="AI86">
            <v>4148355.9264131943</v>
          </cell>
          <cell r="AJ86">
            <v>4382642.7187368702</v>
          </cell>
          <cell r="AK86">
            <v>4583444.9696658356</v>
          </cell>
          <cell r="AL86">
            <v>4778223.1530669313</v>
          </cell>
          <cell r="AM86">
            <v>4967157.990965995</v>
          </cell>
          <cell r="AN86">
            <v>5173721.8898888007</v>
          </cell>
          <cell r="AO86">
            <v>5360860.9030314228</v>
          </cell>
          <cell r="AP86">
            <v>5542385.7457797658</v>
          </cell>
          <cell r="AQ86">
            <v>5718464.8432456572</v>
          </cell>
          <cell r="AR86">
            <v>5718464.8432456572</v>
          </cell>
        </row>
        <row r="87">
          <cell r="A87" t="str">
            <v>VF Steve</v>
          </cell>
          <cell r="R87">
            <v>536921.76684881595</v>
          </cell>
          <cell r="S87">
            <v>676455.84816549555</v>
          </cell>
          <cell r="T87">
            <v>860640.31479703356</v>
          </cell>
          <cell r="U87">
            <v>1045548.051749167</v>
          </cell>
          <cell r="V87">
            <v>1154327.4964073987</v>
          </cell>
          <cell r="W87">
            <v>1308671.5412673128</v>
          </cell>
          <cell r="X87">
            <v>1462659.4424609991</v>
          </cell>
          <cell r="Y87">
            <v>1616301.884298445</v>
          </cell>
          <cell r="Z87">
            <v>1769609.2305603367</v>
          </cell>
          <cell r="AA87">
            <v>1927775.7636445761</v>
          </cell>
          <cell r="AB87">
            <v>2089745.6560954279</v>
          </cell>
          <cell r="AC87">
            <v>2311477.5046736808</v>
          </cell>
          <cell r="AD87">
            <v>16760134.500968689</v>
          </cell>
          <cell r="AF87">
            <v>2516004.8592312415</v>
          </cell>
          <cell r="AG87">
            <v>2685718.3347749766</v>
          </cell>
          <cell r="AH87">
            <v>2859031.2340008575</v>
          </cell>
          <cell r="AI87">
            <v>3035835.5741984211</v>
          </cell>
          <cell r="AJ87">
            <v>3216026.6121385163</v>
          </cell>
          <cell r="AK87">
            <v>3399502.7468888671</v>
          </cell>
          <cell r="AL87">
            <v>3575624.1588328774</v>
          </cell>
          <cell r="AM87">
            <v>3746461.9284185669</v>
          </cell>
          <cell r="AN87">
            <v>3922715.8316289745</v>
          </cell>
          <cell r="AO87">
            <v>4102372.9456915287</v>
          </cell>
          <cell r="AP87">
            <v>4285331.1742806649</v>
          </cell>
          <cell r="AQ87">
            <v>4471491.4839605866</v>
          </cell>
          <cell r="AR87">
            <v>41816116.884046078</v>
          </cell>
        </row>
        <row r="88">
          <cell r="A88" t="str">
            <v>Transmission Minutes</v>
          </cell>
          <cell r="R88">
            <v>2158981.9275305751</v>
          </cell>
          <cell r="S88">
            <v>2341297.3816419458</v>
          </cell>
          <cell r="T88">
            <v>3366802.532796903</v>
          </cell>
          <cell r="U88">
            <v>3329747.4846585123</v>
          </cell>
          <cell r="V88">
            <v>3407358.8564557424</v>
          </cell>
          <cell r="W88">
            <v>3763939.4805230675</v>
          </cell>
          <cell r="X88">
            <v>4088564.1778474292</v>
          </cell>
          <cell r="Y88">
            <v>4436869.9347074712</v>
          </cell>
          <cell r="Z88">
            <v>4859305.5021709176</v>
          </cell>
          <cell r="AA88">
            <v>5279732.6229641493</v>
          </cell>
          <cell r="AB88">
            <v>5657459.0614346731</v>
          </cell>
          <cell r="AC88">
            <v>6096970.4602956641</v>
          </cell>
          <cell r="AD88">
            <v>48787029.423027046</v>
          </cell>
          <cell r="AF88">
            <v>6680680.4919485692</v>
          </cell>
          <cell r="AG88">
            <v>7140116.6926584141</v>
          </cell>
          <cell r="AH88">
            <v>7581956.1405732315</v>
          </cell>
          <cell r="AI88">
            <v>8020612.1246912563</v>
          </cell>
          <cell r="AJ88">
            <v>8502760.5523308963</v>
          </cell>
          <cell r="AK88">
            <v>8954032.8294123244</v>
          </cell>
          <cell r="AL88">
            <v>9391256.3772455212</v>
          </cell>
          <cell r="AM88">
            <v>9816689.6976934839</v>
          </cell>
          <cell r="AN88">
            <v>10264511.605660275</v>
          </cell>
          <cell r="AO88">
            <v>10695661.797640692</v>
          </cell>
          <cell r="AP88">
            <v>11123855.393105661</v>
          </cell>
          <cell r="AQ88">
            <v>11570136.969137689</v>
          </cell>
          <cell r="AR88">
            <v>59614946.333498277</v>
          </cell>
        </row>
        <row r="90">
          <cell r="A90" t="str">
            <v>VF Bill</v>
          </cell>
          <cell r="R90">
            <v>7212</v>
          </cell>
          <cell r="S90">
            <v>7379.88</v>
          </cell>
          <cell r="T90">
            <v>7546.0811999999996</v>
          </cell>
          <cell r="U90">
            <v>7710.6203879999994</v>
          </cell>
          <cell r="V90">
            <v>7873.5141841199993</v>
          </cell>
          <cell r="W90">
            <v>8447.7790422787984</v>
          </cell>
          <cell r="X90">
            <v>9219.3012518560117</v>
          </cell>
          <cell r="Y90">
            <v>10188.108239337453</v>
          </cell>
          <cell r="Z90">
            <v>11453.227156944076</v>
          </cell>
          <cell r="AA90">
            <v>12911.694885374636</v>
          </cell>
          <cell r="AB90">
            <v>14558.577936520891</v>
          </cell>
          <cell r="AC90">
            <v>16391.992157155681</v>
          </cell>
          <cell r="AF90">
            <v>19719.072235584128</v>
          </cell>
          <cell r="AG90">
            <v>23012.881513228283</v>
          </cell>
          <cell r="AH90">
            <v>26273.752698095999</v>
          </cell>
          <cell r="AI90">
            <v>29502.015171115043</v>
          </cell>
          <cell r="AJ90">
            <v>32697.99501940389</v>
          </cell>
          <cell r="AK90">
            <v>35862.015069209847</v>
          </cell>
          <cell r="AL90">
            <v>38994.394918517748</v>
          </cell>
          <cell r="AM90">
            <v>42095.450969332574</v>
          </cell>
          <cell r="AN90">
            <v>45165.496459639246</v>
          </cell>
          <cell r="AO90">
            <v>48204.841495042849</v>
          </cell>
          <cell r="AP90">
            <v>51213.79308009243</v>
          </cell>
          <cell r="AQ90">
            <v>54192.655149291502</v>
          </cell>
        </row>
        <row r="91">
          <cell r="A91" t="str">
            <v>VF Rudy</v>
          </cell>
          <cell r="R91">
            <v>4940.5</v>
          </cell>
          <cell r="S91">
            <v>5010.6849999999995</v>
          </cell>
          <cell r="T91">
            <v>5215.2644500000006</v>
          </cell>
          <cell r="U91">
            <v>5516.4065165000002</v>
          </cell>
          <cell r="V91">
            <v>6065.9143210049997</v>
          </cell>
          <cell r="W91">
            <v>6661.33689137485</v>
          </cell>
          <cell r="X91">
            <v>7233.6967846336047</v>
          </cell>
          <cell r="Y91">
            <v>7824.7658810945959</v>
          </cell>
          <cell r="Z91">
            <v>8536.4229046617584</v>
          </cell>
          <cell r="AA91">
            <v>9299.530217521904</v>
          </cell>
          <cell r="AB91">
            <v>10017.904310996248</v>
          </cell>
          <cell r="AC91">
            <v>10700.16718166636</v>
          </cell>
          <cell r="AF91">
            <v>11361.96216621637</v>
          </cell>
          <cell r="AG91">
            <v>12109.203301229878</v>
          </cell>
          <cell r="AH91">
            <v>12834.027202192981</v>
          </cell>
          <cell r="AI91">
            <v>13537.10638612719</v>
          </cell>
          <cell r="AJ91">
            <v>14289.293194543374</v>
          </cell>
          <cell r="AK91">
            <v>15018.914398707073</v>
          </cell>
          <cell r="AL91">
            <v>15726.64696674586</v>
          </cell>
          <cell r="AM91">
            <v>16413.147557743483</v>
          </cell>
          <cell r="AN91">
            <v>17114.153131011179</v>
          </cell>
          <cell r="AO91">
            <v>17794.12853708084</v>
          </cell>
          <cell r="AP91">
            <v>18453.704680968418</v>
          </cell>
          <cell r="AQ91">
            <v>19093.493540539363</v>
          </cell>
        </row>
        <row r="92">
          <cell r="A92" t="str">
            <v>VF Steve</v>
          </cell>
          <cell r="R92">
            <v>5971</v>
          </cell>
          <cell r="S92">
            <v>7434.87</v>
          </cell>
          <cell r="T92">
            <v>9521.8238999999994</v>
          </cell>
          <cell r="U92">
            <v>11307.169183</v>
          </cell>
          <cell r="V92">
            <v>13117.954107510001</v>
          </cell>
          <cell r="W92">
            <v>14924.4154842847</v>
          </cell>
          <cell r="X92">
            <v>16726.683019756158</v>
          </cell>
          <cell r="Y92">
            <v>18524.882529163471</v>
          </cell>
          <cell r="Z92">
            <v>20319.136053288566</v>
          </cell>
          <cell r="AA92">
            <v>22159.561971689909</v>
          </cell>
          <cell r="AB92">
            <v>24044.77511253921</v>
          </cell>
          <cell r="AC92">
            <v>26644.77511253921</v>
          </cell>
          <cell r="AF92">
            <v>28545.431859163033</v>
          </cell>
          <cell r="AG92">
            <v>30489.068903388143</v>
          </cell>
          <cell r="AH92">
            <v>32474.396836286498</v>
          </cell>
          <cell r="AI92">
            <v>34500.164931197898</v>
          </cell>
          <cell r="AJ92">
            <v>36565.159983261961</v>
          </cell>
          <cell r="AK92">
            <v>38668.205183764105</v>
          </cell>
          <cell r="AL92">
            <v>40708.159028251182</v>
          </cell>
          <cell r="AM92">
            <v>42686.914257403645</v>
          </cell>
          <cell r="AN92">
            <v>44706.306829681533</v>
          </cell>
          <cell r="AO92">
            <v>46765.117624791084</v>
          </cell>
          <cell r="AP92">
            <v>48862.164096047352</v>
          </cell>
          <cell r="AQ92">
            <v>50996.299173165928</v>
          </cell>
        </row>
        <row r="93">
          <cell r="A93" t="str">
            <v>Total Seats</v>
          </cell>
          <cell r="R93">
            <v>18123.5</v>
          </cell>
          <cell r="S93">
            <v>19825.434999999998</v>
          </cell>
          <cell r="T93">
            <v>22283.169549999999</v>
          </cell>
          <cell r="U93">
            <v>24534.1960875</v>
          </cell>
          <cell r="V93">
            <v>27057.382612635</v>
          </cell>
          <cell r="W93">
            <v>30033.531417938349</v>
          </cell>
          <cell r="X93">
            <v>33179.681056245776</v>
          </cell>
          <cell r="Y93">
            <v>36537.756649595518</v>
          </cell>
          <cell r="Z93">
            <v>40308.786114894399</v>
          </cell>
          <cell r="AA93">
            <v>44370.787074586449</v>
          </cell>
          <cell r="AB93">
            <v>48621.257360056348</v>
          </cell>
          <cell r="AC93">
            <v>53736.934451361252</v>
          </cell>
          <cell r="AF93">
            <v>59626.466260963527</v>
          </cell>
          <cell r="AG93">
            <v>65611.153717846304</v>
          </cell>
          <cell r="AH93">
            <v>71582.176736575479</v>
          </cell>
          <cell r="AI93">
            <v>77539.286488440135</v>
          </cell>
          <cell r="AJ93">
            <v>83552.448197209218</v>
          </cell>
          <cell r="AK93">
            <v>89549.13465168103</v>
          </cell>
          <cell r="AL93">
            <v>95429.200913514796</v>
          </cell>
          <cell r="AM93">
            <v>101195.51278447971</v>
          </cell>
          <cell r="AN93">
            <v>106985.95642033196</v>
          </cell>
          <cell r="AO93">
            <v>112764.08765691478</v>
          </cell>
          <cell r="AP93">
            <v>118529.66185710821</v>
          </cell>
          <cell r="AQ93">
            <v>124282.44786299679</v>
          </cell>
        </row>
        <row r="96">
          <cell r="A96" t="str">
            <v>VF Bill</v>
          </cell>
          <cell r="R96">
            <v>167.88000000000011</v>
          </cell>
          <cell r="S96">
            <v>166.20119999999952</v>
          </cell>
          <cell r="T96">
            <v>164.53918799999974</v>
          </cell>
          <cell r="U96">
            <v>162.89379611999993</v>
          </cell>
          <cell r="V96">
            <v>161.26485815880005</v>
          </cell>
          <cell r="W96">
            <v>568.52220957721215</v>
          </cell>
          <cell r="X96">
            <v>763.80698748143971</v>
          </cell>
          <cell r="Y96">
            <v>959.11891760662513</v>
          </cell>
          <cell r="Z96">
            <v>1252.4677284305596</v>
          </cell>
          <cell r="AA96">
            <v>1443.883051146254</v>
          </cell>
          <cell r="AB96">
            <v>1630.414220634791</v>
          </cell>
          <cell r="AC96">
            <v>1979</v>
          </cell>
          <cell r="AD96">
            <v>9419.9921571556806</v>
          </cell>
          <cell r="AF96">
            <v>3293.8092776441581</v>
          </cell>
          <cell r="AG96">
            <v>3260.8711848677167</v>
          </cell>
          <cell r="AH96">
            <v>3228.26247301904</v>
          </cell>
          <cell r="AI96">
            <v>3195.9798482888482</v>
          </cell>
          <cell r="AJ96">
            <v>3164.0200498059589</v>
          </cell>
          <cell r="AK96">
            <v>3132.3798493079007</v>
          </cell>
          <cell r="AL96">
            <v>3101.0560508148228</v>
          </cell>
          <cell r="AM96">
            <v>3070.0454903066725</v>
          </cell>
          <cell r="AN96">
            <v>3039.3450354036077</v>
          </cell>
          <cell r="AO96">
            <v>3008.9515850495713</v>
          </cell>
          <cell r="AP96">
            <v>2978.862069199075</v>
          </cell>
          <cell r="AQ96">
            <v>3491</v>
          </cell>
          <cell r="AR96">
            <v>37964.582913707367</v>
          </cell>
        </row>
        <row r="97">
          <cell r="A97" t="str">
            <v>VF Rudy</v>
          </cell>
          <cell r="R97">
            <v>-11.715000000000074</v>
          </cell>
          <cell r="S97">
            <v>68.079449999999866</v>
          </cell>
          <cell r="T97">
            <v>198.44206649999938</v>
          </cell>
          <cell r="U97">
            <v>292.10780450500039</v>
          </cell>
          <cell r="V97">
            <v>533.02257036984997</v>
          </cell>
          <cell r="W97">
            <v>577.55989325875385</v>
          </cell>
          <cell r="X97">
            <v>555.18909646099132</v>
          </cell>
          <cell r="Y97">
            <v>573.33702356716185</v>
          </cell>
          <cell r="Z97">
            <v>690.30731286014793</v>
          </cell>
          <cell r="AA97">
            <v>740.21409347434246</v>
          </cell>
          <cell r="AB97">
            <v>696.82287067011248</v>
          </cell>
          <cell r="AC97">
            <v>982.80000000000018</v>
          </cell>
          <cell r="AD97">
            <v>5896.1671816663593</v>
          </cell>
          <cell r="AF97">
            <v>641.94113501350876</v>
          </cell>
          <cell r="AG97">
            <v>724.82390096310337</v>
          </cell>
          <cell r="AH97">
            <v>703.07918393421096</v>
          </cell>
          <cell r="AI97">
            <v>681.98680841618352</v>
          </cell>
          <cell r="AJ97">
            <v>729.62120416369726</v>
          </cell>
          <cell r="AK97">
            <v>707.73256803878849</v>
          </cell>
          <cell r="AL97">
            <v>686.50059099762257</v>
          </cell>
          <cell r="AM97">
            <v>665.9055732676934</v>
          </cell>
          <cell r="AN97">
            <v>679.97540606966413</v>
          </cell>
          <cell r="AO97">
            <v>659.57614388757429</v>
          </cell>
          <cell r="AP97">
            <v>639.78885957094644</v>
          </cell>
          <cell r="AQ97">
            <v>1193.3999999999996</v>
          </cell>
          <cell r="AR97">
            <v>8714.3313743229919</v>
          </cell>
        </row>
        <row r="98">
          <cell r="A98" t="str">
            <v>VF Steve</v>
          </cell>
          <cell r="R98">
            <v>1156.8699999999999</v>
          </cell>
          <cell r="S98">
            <v>1419.9538999999995</v>
          </cell>
          <cell r="T98">
            <v>2024.3452830000006</v>
          </cell>
          <cell r="U98">
            <v>1731.7849245100006</v>
          </cell>
          <cell r="V98">
            <v>1756.4613767746996</v>
          </cell>
          <cell r="W98">
            <v>1752.2675354714593</v>
          </cell>
          <cell r="X98">
            <v>1748.1995094073154</v>
          </cell>
          <cell r="Y98">
            <v>1744.2535241250953</v>
          </cell>
          <cell r="Z98">
            <v>1740.4259184013426</v>
          </cell>
          <cell r="AA98">
            <v>1785.2131408493005</v>
          </cell>
          <cell r="AB98">
            <v>2550</v>
          </cell>
          <cell r="AC98">
            <v>2600</v>
          </cell>
          <cell r="AD98">
            <v>22009.775112539213</v>
          </cell>
          <cell r="AF98">
            <v>1843.63704422511</v>
          </cell>
          <cell r="AG98">
            <v>1885.3279328983554</v>
          </cell>
          <cell r="AH98">
            <v>1925.7680949114038</v>
          </cell>
          <cell r="AI98">
            <v>1964.9950520640632</v>
          </cell>
          <cell r="AJ98">
            <v>2003.0452005021434</v>
          </cell>
          <cell r="AK98">
            <v>2039.9538444870777</v>
          </cell>
          <cell r="AL98">
            <v>1978.7552291524626</v>
          </cell>
          <cell r="AM98">
            <v>1919.3925722778877</v>
          </cell>
          <cell r="AN98">
            <v>1958.8107951095517</v>
          </cell>
          <cell r="AO98">
            <v>1997.046471256268</v>
          </cell>
          <cell r="AP98">
            <v>2034.1350771185753</v>
          </cell>
          <cell r="AQ98">
            <v>3600</v>
          </cell>
          <cell r="AR98">
            <v>25150.867314002899</v>
          </cell>
        </row>
        <row r="99">
          <cell r="A99" t="str">
            <v>New Seats (Net of Churn)</v>
          </cell>
          <cell r="R99">
            <v>1313.0349999999999</v>
          </cell>
          <cell r="S99">
            <v>1654.234549999999</v>
          </cell>
          <cell r="T99">
            <v>2387.3265374999996</v>
          </cell>
          <cell r="U99">
            <v>2186.7865251350008</v>
          </cell>
          <cell r="V99">
            <v>2450.7488053033494</v>
          </cell>
          <cell r="W99">
            <v>2898.3496383074253</v>
          </cell>
          <cell r="X99">
            <v>3067.1955933497466</v>
          </cell>
          <cell r="Y99">
            <v>3276.7094652988822</v>
          </cell>
          <cell r="Z99">
            <v>3683.2009596920502</v>
          </cell>
          <cell r="AA99">
            <v>3969.3102854698973</v>
          </cell>
          <cell r="AB99">
            <v>4877.2370913049035</v>
          </cell>
          <cell r="AC99">
            <v>5561.8</v>
          </cell>
          <cell r="AD99">
            <v>37325.934451361252</v>
          </cell>
          <cell r="AF99">
            <v>5779.3874568827769</v>
          </cell>
          <cell r="AG99">
            <v>5871.0230187291754</v>
          </cell>
          <cell r="AH99">
            <v>5857.1097518646548</v>
          </cell>
          <cell r="AI99">
            <v>5842.9617087690949</v>
          </cell>
          <cell r="AJ99">
            <v>5896.6864544717992</v>
          </cell>
          <cell r="AK99">
            <v>5880.0662618337665</v>
          </cell>
          <cell r="AL99">
            <v>5766.3118709649079</v>
          </cell>
          <cell r="AM99">
            <v>5655.343635852254</v>
          </cell>
          <cell r="AN99">
            <v>5678.1312365828235</v>
          </cell>
          <cell r="AO99">
            <v>5665.5742001934141</v>
          </cell>
          <cell r="AP99">
            <v>5652.7860058885963</v>
          </cell>
          <cell r="AQ99">
            <v>8284.4</v>
          </cell>
          <cell r="AR99">
            <v>71829.781602033254</v>
          </cell>
        </row>
        <row r="101">
          <cell r="A101" t="str">
            <v>Internet Segment</v>
          </cell>
        </row>
        <row r="102">
          <cell r="T102" t="str">
            <v>Total Internet Fax</v>
          </cell>
          <cell r="AH102" t="str">
            <v>Total Internet Fax</v>
          </cell>
        </row>
        <row r="103">
          <cell r="R103" t="str">
            <v>VF</v>
          </cell>
          <cell r="S103" t="str">
            <v>MyFax</v>
          </cell>
          <cell r="AF103" t="str">
            <v>VF</v>
          </cell>
          <cell r="AG103" t="str">
            <v>MyFax</v>
          </cell>
        </row>
        <row r="105">
          <cell r="A105" t="str">
            <v>Sales</v>
          </cell>
        </row>
        <row r="106">
          <cell r="A106" t="str">
            <v>Direct</v>
          </cell>
          <cell r="R106">
            <v>2738362.8261682675</v>
          </cell>
          <cell r="S106">
            <v>2381146.4686675128</v>
          </cell>
          <cell r="T106">
            <v>5119509.2948357798</v>
          </cell>
          <cell r="AF106">
            <v>4583223.2077138051</v>
          </cell>
          <cell r="AG106">
            <v>5580506.3373678811</v>
          </cell>
          <cell r="AH106">
            <v>10163729.545081686</v>
          </cell>
        </row>
        <row r="107">
          <cell r="A107" t="str">
            <v>Referral</v>
          </cell>
          <cell r="R107">
            <v>932996.42436103022</v>
          </cell>
          <cell r="T107">
            <v>932996.42436103022</v>
          </cell>
          <cell r="AF107">
            <v>2528060.3213616251</v>
          </cell>
          <cell r="AH107">
            <v>2528060.3213616251</v>
          </cell>
        </row>
        <row r="108">
          <cell r="A108" t="str">
            <v>WLSP</v>
          </cell>
          <cell r="R108">
            <v>0</v>
          </cell>
          <cell r="T108">
            <v>0</v>
          </cell>
          <cell r="AF108">
            <v>0</v>
          </cell>
          <cell r="AH108">
            <v>0</v>
          </cell>
        </row>
        <row r="109">
          <cell r="A109" t="str">
            <v>WLSP -Carrier</v>
          </cell>
          <cell r="R109">
            <v>1022719.0843891773</v>
          </cell>
          <cell r="T109">
            <v>1022719.0843891773</v>
          </cell>
          <cell r="AF109">
            <v>4289903.7971873274</v>
          </cell>
          <cell r="AH109">
            <v>4289903.7971873274</v>
          </cell>
        </row>
        <row r="110">
          <cell r="A110" t="str">
            <v>Total Sales:</v>
          </cell>
          <cell r="R110">
            <v>4694078.3349184748</v>
          </cell>
          <cell r="S110">
            <v>2381146.4686675128</v>
          </cell>
          <cell r="T110">
            <v>7075224.8035859875</v>
          </cell>
          <cell r="AF110">
            <v>11401187.326262757</v>
          </cell>
          <cell r="AG110">
            <v>5580506.3373678811</v>
          </cell>
          <cell r="AH110">
            <v>16981693.663630638</v>
          </cell>
        </row>
        <row r="112">
          <cell r="A112" t="str">
            <v>Variable Cost of Sales</v>
          </cell>
        </row>
        <row r="113">
          <cell r="A113" t="str">
            <v>Telco Costs - Seats</v>
          </cell>
          <cell r="R113">
            <v>171227.50564945297</v>
          </cell>
          <cell r="S113">
            <v>311169.90558357618</v>
          </cell>
          <cell r="T113">
            <v>482397.41123302915</v>
          </cell>
          <cell r="AF113">
            <v>395135.54166924593</v>
          </cell>
          <cell r="AG113">
            <v>776659.78652167192</v>
          </cell>
          <cell r="AH113">
            <v>1171795.3281909178</v>
          </cell>
        </row>
        <row r="114">
          <cell r="A114" t="str">
            <v>Telco Costs - Usage</v>
          </cell>
          <cell r="R114">
            <v>444169.28027789854</v>
          </cell>
          <cell r="S114">
            <v>10876.078852537197</v>
          </cell>
          <cell r="T114">
            <v>455045.35913043574</v>
          </cell>
          <cell r="AF114">
            <v>888668.76492493541</v>
          </cell>
          <cell r="AG114">
            <v>13664.822586798928</v>
          </cell>
          <cell r="AH114">
            <v>902333.58751173434</v>
          </cell>
        </row>
        <row r="115">
          <cell r="A115" t="str">
            <v>Internal Commissions - Seats</v>
          </cell>
          <cell r="R115">
            <v>149051.86764000001</v>
          </cell>
          <cell r="S115">
            <v>0</v>
          </cell>
          <cell r="T115">
            <v>149051.86764000001</v>
          </cell>
          <cell r="AF115">
            <v>244541.34899999999</v>
          </cell>
          <cell r="AG115">
            <v>0</v>
          </cell>
          <cell r="AH115">
            <v>244541.34899999999</v>
          </cell>
        </row>
        <row r="116">
          <cell r="A116" t="str">
            <v>External Commissions - Seats</v>
          </cell>
          <cell r="R116">
            <v>88961.525658307015</v>
          </cell>
          <cell r="S116">
            <v>0</v>
          </cell>
          <cell r="T116">
            <v>88961.525658307015</v>
          </cell>
          <cell r="AF116">
            <v>278078.02272042487</v>
          </cell>
          <cell r="AG116">
            <v>0</v>
          </cell>
          <cell r="AH116">
            <v>278078.02272042487</v>
          </cell>
        </row>
        <row r="117">
          <cell r="A117" t="str">
            <v>Internal Commissions - Usage</v>
          </cell>
          <cell r="R117">
            <v>124158.33651799614</v>
          </cell>
          <cell r="S117">
            <v>0</v>
          </cell>
          <cell r="T117">
            <v>124158.33651799614</v>
          </cell>
          <cell r="AF117">
            <v>241783.63998856465</v>
          </cell>
          <cell r="AG117">
            <v>0</v>
          </cell>
          <cell r="AH117">
            <v>241783.63998856465</v>
          </cell>
        </row>
        <row r="118">
          <cell r="A118" t="str">
            <v>External Commissions - Usage</v>
          </cell>
          <cell r="R118">
            <v>123743.94571310011</v>
          </cell>
          <cell r="S118">
            <v>0</v>
          </cell>
          <cell r="T118">
            <v>123743.94571310011</v>
          </cell>
          <cell r="AF118">
            <v>384672.43034506042</v>
          </cell>
          <cell r="AG118">
            <v>0</v>
          </cell>
          <cell r="AH118">
            <v>384672.43034506042</v>
          </cell>
        </row>
        <row r="119">
          <cell r="A119" t="str">
            <v>Total COS</v>
          </cell>
          <cell r="R119">
            <v>1101312.4614567549</v>
          </cell>
          <cell r="S119">
            <v>322045.98443611339</v>
          </cell>
          <cell r="T119">
            <v>1423358.4458928681</v>
          </cell>
          <cell r="AF119">
            <v>2432879.7486482314</v>
          </cell>
          <cell r="AG119">
            <v>790324.60910847085</v>
          </cell>
          <cell r="AH119">
            <v>3223204.3577567022</v>
          </cell>
        </row>
        <row r="120">
          <cell r="A120" t="str">
            <v>Gross Margin</v>
          </cell>
          <cell r="R120">
            <v>3592765.8734617196</v>
          </cell>
          <cell r="S120">
            <v>2059100.4842313994</v>
          </cell>
          <cell r="T120">
            <v>5651866.357693119</v>
          </cell>
          <cell r="AF120">
            <v>8968307.5776145253</v>
          </cell>
          <cell r="AG120">
            <v>4790181.7282594107</v>
          </cell>
          <cell r="AH120">
            <v>13758489.305873936</v>
          </cell>
        </row>
        <row r="121">
          <cell r="A121" t="str">
            <v>Gross Margin %</v>
          </cell>
          <cell r="R121">
            <v>0.76538259848280044</v>
          </cell>
          <cell r="S121">
            <v>0.86475171154997033</v>
          </cell>
          <cell r="T121">
            <v>0.79882498642708033</v>
          </cell>
          <cell r="AF121">
            <v>0.78661172042633953</v>
          </cell>
          <cell r="AG121">
            <v>0.85837761641513743</v>
          </cell>
          <cell r="AH121">
            <v>0.8101953537967902</v>
          </cell>
        </row>
        <row r="123">
          <cell r="A123" t="str">
            <v>Seats - Open</v>
          </cell>
          <cell r="R123">
            <v>11776</v>
          </cell>
          <cell r="S123">
            <v>4635</v>
          </cell>
          <cell r="T123">
            <v>16411</v>
          </cell>
          <cell r="AF123">
            <v>26607.234401800495</v>
          </cell>
          <cell r="AG123">
            <v>26644.77511253921</v>
          </cell>
          <cell r="AH123">
            <v>53252.009514339705</v>
          </cell>
        </row>
        <row r="124">
          <cell r="A124" t="str">
            <v>Churn - @ 3%/Month</v>
          </cell>
          <cell r="R124">
            <v>-3334.6806611779575</v>
          </cell>
          <cell r="S124">
            <v>-4200.2248874607903</v>
          </cell>
          <cell r="T124">
            <v>-7534.9055486387479</v>
          </cell>
          <cell r="AF124">
            <v>-8866.9857119696317</v>
          </cell>
          <cell r="AG124">
            <v>-13548.475939373282</v>
          </cell>
          <cell r="AH124">
            <v>-22415.461651342914</v>
          </cell>
        </row>
        <row r="125">
          <cell r="A125" t="str">
            <v>Seats - New</v>
          </cell>
          <cell r="R125">
            <v>18650.84</v>
          </cell>
          <cell r="S125">
            <v>26210</v>
          </cell>
          <cell r="T125">
            <v>44860.84</v>
          </cell>
          <cell r="AF125">
            <v>55545.9</v>
          </cell>
          <cell r="AG125">
            <v>37900</v>
          </cell>
          <cell r="AH125">
            <v>93445.9</v>
          </cell>
        </row>
        <row r="126">
          <cell r="A126" t="str">
            <v>Seats - Close</v>
          </cell>
          <cell r="R126">
            <v>27092.159338822043</v>
          </cell>
          <cell r="S126">
            <v>26644.77511253921</v>
          </cell>
          <cell r="T126">
            <v>53736.934451361245</v>
          </cell>
          <cell r="AF126">
            <v>73286.148689830865</v>
          </cell>
          <cell r="AG126">
            <v>50996.299173165928</v>
          </cell>
          <cell r="AH126">
            <v>124282.44786299678</v>
          </cell>
        </row>
        <row r="128">
          <cell r="A128" t="str">
            <v>Average Revenue/Seat</v>
          </cell>
          <cell r="R128">
            <v>173.26335181382302</v>
          </cell>
          <cell r="S128">
            <v>89.366356391085816</v>
          </cell>
          <cell r="T128">
            <v>131.66409427374325</v>
          </cell>
          <cell r="AF128">
            <v>155.57083473598848</v>
          </cell>
          <cell r="AG128">
            <v>109.42963367632613</v>
          </cell>
          <cell r="AH128">
            <v>136.63790789147049</v>
          </cell>
        </row>
      </sheetData>
      <sheetData sheetId="13" refreshError="1"/>
      <sheetData sheetId="14" refreshError="1">
        <row r="172">
          <cell r="A172" t="str">
            <v>Telco Costs</v>
          </cell>
          <cell r="E172" t="e">
            <v>#N/A</v>
          </cell>
          <cell r="F172" t="e">
            <v>#N/A</v>
          </cell>
          <cell r="G172" t="e">
            <v>#N/A</v>
          </cell>
          <cell r="H172" t="e">
            <v>#N/A</v>
          </cell>
          <cell r="I172" t="e">
            <v>#N/A</v>
          </cell>
          <cell r="J172" t="e">
            <v>#N/A</v>
          </cell>
          <cell r="K172" t="e">
            <v>#N/A</v>
          </cell>
          <cell r="L172" t="e">
            <v>#N/A</v>
          </cell>
          <cell r="M172" t="e">
            <v>#N/A</v>
          </cell>
          <cell r="N172" t="e">
            <v>#N/A</v>
          </cell>
          <cell r="O172" t="e">
            <v>#N/A</v>
          </cell>
          <cell r="T172">
            <v>410761.72905497532</v>
          </cell>
          <cell r="U172">
            <v>526585.63084551587</v>
          </cell>
          <cell r="V172">
            <v>382770.32302149874</v>
          </cell>
          <cell r="W172">
            <v>447421.89898249379</v>
          </cell>
          <cell r="X172">
            <v>551268.73022880836</v>
          </cell>
          <cell r="Y172">
            <v>476332.33047604415</v>
          </cell>
          <cell r="Z172">
            <v>433237.3609090909</v>
          </cell>
          <cell r="AA172">
            <v>455783.45625307126</v>
          </cell>
          <cell r="AB172">
            <v>532883.92151289922</v>
          </cell>
          <cell r="AC172">
            <v>551546.88631326775</v>
          </cell>
          <cell r="AD172">
            <v>515113.25714373466</v>
          </cell>
          <cell r="AE172">
            <v>478715.93713759212</v>
          </cell>
          <cell r="AF172">
            <v>5762421.4618789935</v>
          </cell>
          <cell r="AI172">
            <v>519414.875</v>
          </cell>
          <cell r="AJ172">
            <v>504343.125</v>
          </cell>
          <cell r="AK172">
            <v>617422.93124999991</v>
          </cell>
          <cell r="AL172">
            <v>628012.046875</v>
          </cell>
          <cell r="AM172">
            <v>678447.30937500007</v>
          </cell>
          <cell r="AN172">
            <v>681243.33749999991</v>
          </cell>
          <cell r="AO172">
            <v>615788.45624999993</v>
          </cell>
          <cell r="AP172">
            <v>628855.52812500007</v>
          </cell>
          <cell r="AQ172">
            <v>710165.96875</v>
          </cell>
          <cell r="AR172">
            <v>724569.75</v>
          </cell>
          <cell r="AS172">
            <v>673020.96874999988</v>
          </cell>
          <cell r="AT172">
            <v>607976.84375</v>
          </cell>
          <cell r="AU172">
            <v>7589261.1406249991</v>
          </cell>
        </row>
        <row r="173">
          <cell r="E173" t="e">
            <v>#N/A</v>
          </cell>
          <cell r="F173" t="e">
            <v>#N/A</v>
          </cell>
          <cell r="G173" t="e">
            <v>#N/A</v>
          </cell>
          <cell r="H173" t="e">
            <v>#N/A</v>
          </cell>
          <cell r="I173" t="e">
            <v>#N/A</v>
          </cell>
          <cell r="J173" t="e">
            <v>#N/A</v>
          </cell>
          <cell r="K173" t="e">
            <v>#N/A</v>
          </cell>
          <cell r="L173" t="e">
            <v>#N/A</v>
          </cell>
          <cell r="M173" t="e">
            <v>#N/A</v>
          </cell>
          <cell r="N173" t="e">
            <v>#N/A</v>
          </cell>
          <cell r="O173" t="e">
            <v>#N/A</v>
          </cell>
          <cell r="T173">
            <v>33410.15</v>
          </cell>
          <cell r="U173">
            <v>41123.900000000009</v>
          </cell>
          <cell r="V173">
            <v>33479.5</v>
          </cell>
          <cell r="W173">
            <v>32356.45</v>
          </cell>
          <cell r="X173">
            <v>42890.625000000007</v>
          </cell>
          <cell r="Y173">
            <v>35685.000000000007</v>
          </cell>
          <cell r="Z173">
            <v>31498.875000000004</v>
          </cell>
          <cell r="AA173">
            <v>32665.500000000007</v>
          </cell>
          <cell r="AB173">
            <v>37853.55000000001</v>
          </cell>
          <cell r="AC173">
            <v>38814.300000000003</v>
          </cell>
          <cell r="AD173">
            <v>36508.500000000007</v>
          </cell>
          <cell r="AE173">
            <v>34587.000000000007</v>
          </cell>
          <cell r="AF173">
            <v>430873.35000000003</v>
          </cell>
          <cell r="AI173">
            <v>30464.000000000004</v>
          </cell>
          <cell r="AJ173">
            <v>29120.000000000004</v>
          </cell>
          <cell r="AK173">
            <v>35712</v>
          </cell>
          <cell r="AL173">
            <v>36208.000000000007</v>
          </cell>
          <cell r="AM173">
            <v>39072</v>
          </cell>
          <cell r="AN173">
            <v>39177.599999999999</v>
          </cell>
          <cell r="AO173">
            <v>35376</v>
          </cell>
          <cell r="AP173">
            <v>36432.000000000007</v>
          </cell>
          <cell r="AQ173">
            <v>40256.000000000007</v>
          </cell>
          <cell r="AR173">
            <v>40800.000000000007</v>
          </cell>
          <cell r="AS173">
            <v>37536.000000000007</v>
          </cell>
          <cell r="AT173">
            <v>34816.000000000007</v>
          </cell>
          <cell r="AU173">
            <v>434969.60000000003</v>
          </cell>
        </row>
        <row r="174">
          <cell r="E174" t="e">
            <v>#N/A</v>
          </cell>
          <cell r="F174" t="e">
            <v>#N/A</v>
          </cell>
          <cell r="G174" t="e">
            <v>#N/A</v>
          </cell>
          <cell r="H174" t="e">
            <v>#N/A</v>
          </cell>
          <cell r="I174" t="e">
            <v>#N/A</v>
          </cell>
          <cell r="J174" t="e">
            <v>#N/A</v>
          </cell>
          <cell r="K174" t="e">
            <v>#N/A</v>
          </cell>
          <cell r="L174" t="e">
            <v>#N/A</v>
          </cell>
          <cell r="M174" t="e">
            <v>#N/A</v>
          </cell>
          <cell r="N174" t="e">
            <v>#N/A</v>
          </cell>
          <cell r="O174" t="e">
            <v>#N/A</v>
          </cell>
          <cell r="T174">
            <v>9613.5999999999985</v>
          </cell>
          <cell r="U174">
            <v>11560.6</v>
          </cell>
          <cell r="V174">
            <v>7157.3500000000013</v>
          </cell>
          <cell r="W174">
            <v>11563.65</v>
          </cell>
          <cell r="X174">
            <v>12708.333333333334</v>
          </cell>
          <cell r="Y174">
            <v>10573.333333333334</v>
          </cell>
          <cell r="Z174">
            <v>9333</v>
          </cell>
          <cell r="AA174">
            <v>9678.6666666666661</v>
          </cell>
          <cell r="AB174">
            <v>11215.866666666667</v>
          </cell>
          <cell r="AC174">
            <v>11500.533333333333</v>
          </cell>
          <cell r="AD174">
            <v>10817.333333333334</v>
          </cell>
          <cell r="AE174">
            <v>10248</v>
          </cell>
          <cell r="AF174">
            <v>125970.26666666668</v>
          </cell>
          <cell r="AI174">
            <v>7480.0000000000018</v>
          </cell>
          <cell r="AJ174">
            <v>7150</v>
          </cell>
          <cell r="AK174">
            <v>8768.5714285714294</v>
          </cell>
          <cell r="AL174">
            <v>8890.3571428571431</v>
          </cell>
          <cell r="AM174">
            <v>9593.5714285714294</v>
          </cell>
          <cell r="AN174">
            <v>9619.5</v>
          </cell>
          <cell r="AO174">
            <v>8686.0714285714294</v>
          </cell>
          <cell r="AP174">
            <v>8945.3571428571413</v>
          </cell>
          <cell r="AQ174">
            <v>9884.2857142857156</v>
          </cell>
          <cell r="AR174">
            <v>10017.857142857143</v>
          </cell>
          <cell r="AS174">
            <v>9216.4285714285706</v>
          </cell>
          <cell r="AT174">
            <v>8548.5714285714294</v>
          </cell>
          <cell r="AU174">
            <v>106800.57142857142</v>
          </cell>
        </row>
        <row r="175">
          <cell r="E175" t="e">
            <v>#N/A</v>
          </cell>
          <cell r="F175" t="e">
            <v>#N/A</v>
          </cell>
          <cell r="G175" t="e">
            <v>#N/A</v>
          </cell>
          <cell r="H175" t="e">
            <v>#N/A</v>
          </cell>
          <cell r="I175" t="e">
            <v>#N/A</v>
          </cell>
          <cell r="J175" t="e">
            <v>#N/A</v>
          </cell>
          <cell r="K175" t="e">
            <v>#N/A</v>
          </cell>
          <cell r="L175" t="e">
            <v>#N/A</v>
          </cell>
          <cell r="M175" t="e">
            <v>#N/A</v>
          </cell>
          <cell r="N175" t="e">
            <v>#N/A</v>
          </cell>
          <cell r="O175" t="e">
            <v>#N/A</v>
          </cell>
          <cell r="T175">
            <v>9613.5999999999985</v>
          </cell>
          <cell r="U175">
            <v>11560.6</v>
          </cell>
          <cell r="V175">
            <v>7157.35</v>
          </cell>
          <cell r="W175">
            <v>11563.65</v>
          </cell>
          <cell r="X175">
            <v>12708.333333333332</v>
          </cell>
          <cell r="Y175">
            <v>10573.333333333334</v>
          </cell>
          <cell r="Z175">
            <v>9333.0000000000018</v>
          </cell>
          <cell r="AA175">
            <v>9678.6666666666679</v>
          </cell>
          <cell r="AB175">
            <v>11215.866666666667</v>
          </cell>
          <cell r="AC175">
            <v>11500.533333333333</v>
          </cell>
          <cell r="AD175">
            <v>10817.333333333334</v>
          </cell>
          <cell r="AE175">
            <v>10248.000000000002</v>
          </cell>
          <cell r="AF175">
            <v>125970.26666666668</v>
          </cell>
          <cell r="AI175">
            <v>17309.090909090915</v>
          </cell>
          <cell r="AJ175">
            <v>16545.454545454548</v>
          </cell>
          <cell r="AK175">
            <v>20290.909090909096</v>
          </cell>
          <cell r="AL175">
            <v>20572.727272727276</v>
          </cell>
          <cell r="AM175">
            <v>22200.000000000007</v>
          </cell>
          <cell r="AN175">
            <v>22260.000000000007</v>
          </cell>
          <cell r="AO175">
            <v>20100.000000000004</v>
          </cell>
          <cell r="AP175">
            <v>20700.000000000004</v>
          </cell>
          <cell r="AQ175">
            <v>22872.727272727276</v>
          </cell>
          <cell r="AR175">
            <v>23181.818181818187</v>
          </cell>
          <cell r="AS175">
            <v>21327.272727272732</v>
          </cell>
          <cell r="AT175">
            <v>19781.818181818184</v>
          </cell>
          <cell r="AU175">
            <v>247141.81818181821</v>
          </cell>
        </row>
        <row r="176">
          <cell r="E176" t="e">
            <v>#N/A</v>
          </cell>
          <cell r="F176" t="e">
            <v>#N/A</v>
          </cell>
          <cell r="G176" t="e">
            <v>#N/A</v>
          </cell>
          <cell r="H176" t="e">
            <v>#N/A</v>
          </cell>
          <cell r="I176" t="e">
            <v>#N/A</v>
          </cell>
          <cell r="J176" t="e">
            <v>#N/A</v>
          </cell>
          <cell r="K176" t="e">
            <v>#N/A</v>
          </cell>
          <cell r="L176" t="e">
            <v>#N/A</v>
          </cell>
          <cell r="M176" t="e">
            <v>#N/A</v>
          </cell>
          <cell r="N176" t="e">
            <v>#N/A</v>
          </cell>
          <cell r="O176" t="e">
            <v>#N/A</v>
          </cell>
          <cell r="T176">
            <v>1625.45</v>
          </cell>
          <cell r="U176">
            <v>7062.85</v>
          </cell>
          <cell r="V176">
            <v>3868.3</v>
          </cell>
          <cell r="W176">
            <v>3535.2500000000005</v>
          </cell>
          <cell r="X176">
            <v>5337.5000000000009</v>
          </cell>
          <cell r="Y176">
            <v>7692.1000000000013</v>
          </cell>
          <cell r="Z176">
            <v>9140.8500000000022</v>
          </cell>
          <cell r="AA176">
            <v>10675.000000000002</v>
          </cell>
          <cell r="AB176">
            <v>13237.000000000002</v>
          </cell>
          <cell r="AC176">
            <v>14518.000000000002</v>
          </cell>
          <cell r="AD176">
            <v>12980.800000000001</v>
          </cell>
          <cell r="AE176">
            <v>10589.600000000002</v>
          </cell>
          <cell r="AF176">
            <v>100262.70000000001</v>
          </cell>
          <cell r="AI176">
            <v>7560.0000000000009</v>
          </cell>
          <cell r="AJ176">
            <v>7800.0000000000009</v>
          </cell>
          <cell r="AK176">
            <v>9486</v>
          </cell>
          <cell r="AL176">
            <v>9765</v>
          </cell>
          <cell r="AM176">
            <v>10593.000000000002</v>
          </cell>
          <cell r="AN176">
            <v>10692.000000000002</v>
          </cell>
          <cell r="AO176">
            <v>9702</v>
          </cell>
          <cell r="AP176">
            <v>9603</v>
          </cell>
          <cell r="AQ176">
            <v>11729.999999999998</v>
          </cell>
          <cell r="AR176">
            <v>12240.000000000002</v>
          </cell>
          <cell r="AS176">
            <v>11729.999999999998</v>
          </cell>
          <cell r="AT176">
            <v>9690</v>
          </cell>
          <cell r="AU176">
            <v>120591</v>
          </cell>
        </row>
        <row r="177">
          <cell r="E177" t="e">
            <v>#N/A</v>
          </cell>
          <cell r="F177" t="e">
            <v>#N/A</v>
          </cell>
          <cell r="G177" t="e">
            <v>#N/A</v>
          </cell>
          <cell r="H177" t="e">
            <v>#N/A</v>
          </cell>
          <cell r="I177" t="e">
            <v>#N/A</v>
          </cell>
          <cell r="J177" t="e">
            <v>#N/A</v>
          </cell>
          <cell r="K177" t="e">
            <v>#N/A</v>
          </cell>
          <cell r="L177" t="e">
            <v>#N/A</v>
          </cell>
          <cell r="M177" t="e">
            <v>#N/A</v>
          </cell>
          <cell r="N177" t="e">
            <v>#N/A</v>
          </cell>
          <cell r="O177" t="e">
            <v>#N/A</v>
          </cell>
          <cell r="T177">
            <v>132.25</v>
          </cell>
          <cell r="U177">
            <v>234.55</v>
          </cell>
          <cell r="V177">
            <v>540.79999999999995</v>
          </cell>
          <cell r="W177">
            <v>391.50000000000006</v>
          </cell>
          <cell r="X177">
            <v>444.79166666666657</v>
          </cell>
          <cell r="Y177">
            <v>641.00833333333333</v>
          </cell>
          <cell r="Z177">
            <v>761.73749999999995</v>
          </cell>
          <cell r="AA177">
            <v>889.58333333333314</v>
          </cell>
          <cell r="AB177">
            <v>1103.0833333333333</v>
          </cell>
          <cell r="AC177">
            <v>1209.833333333333</v>
          </cell>
          <cell r="AD177">
            <v>1081.7333333333331</v>
          </cell>
          <cell r="AE177">
            <v>882.46666666666647</v>
          </cell>
          <cell r="AF177">
            <v>8313.3374999999996</v>
          </cell>
          <cell r="AI177">
            <v>7109.5499999999993</v>
          </cell>
          <cell r="AJ177">
            <v>7335.25</v>
          </cell>
          <cell r="AK177">
            <v>8920.7924999999996</v>
          </cell>
          <cell r="AL177">
            <v>9183.1687499999989</v>
          </cell>
          <cell r="AM177">
            <v>9961.8337499999998</v>
          </cell>
          <cell r="AN177">
            <v>10054.934999999999</v>
          </cell>
          <cell r="AO177">
            <v>9123.9224999999988</v>
          </cell>
          <cell r="AP177">
            <v>9030.8212499999991</v>
          </cell>
          <cell r="AQ177">
            <v>11031.087499999998</v>
          </cell>
          <cell r="AR177">
            <v>11510.699999999999</v>
          </cell>
          <cell r="AS177">
            <v>11031.087499999998</v>
          </cell>
          <cell r="AT177">
            <v>9112.6374999999989</v>
          </cell>
          <cell r="AU177">
            <v>113405.78624999998</v>
          </cell>
        </row>
        <row r="178">
          <cell r="E178" t="e">
            <v>#N/A</v>
          </cell>
          <cell r="F178" t="e">
            <v>#N/A</v>
          </cell>
          <cell r="G178" t="e">
            <v>#N/A</v>
          </cell>
          <cell r="H178" t="e">
            <v>#N/A</v>
          </cell>
          <cell r="I178" t="e">
            <v>#N/A</v>
          </cell>
          <cell r="J178" t="e">
            <v>#N/A</v>
          </cell>
          <cell r="K178" t="e">
            <v>#N/A</v>
          </cell>
          <cell r="L178" t="e">
            <v>#N/A</v>
          </cell>
          <cell r="M178" t="e">
            <v>#N/A</v>
          </cell>
          <cell r="N178" t="e">
            <v>#N/A</v>
          </cell>
          <cell r="O178" t="e">
            <v>#N/A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I178">
            <v>3843</v>
          </cell>
          <cell r="AJ178">
            <v>3965.0000000000005</v>
          </cell>
          <cell r="AK178">
            <v>4822.05</v>
          </cell>
          <cell r="AL178">
            <v>4963.875</v>
          </cell>
          <cell r="AM178">
            <v>5384.7749999999996</v>
          </cell>
          <cell r="AN178">
            <v>5435.1</v>
          </cell>
          <cell r="AO178">
            <v>4931.8500000000004</v>
          </cell>
          <cell r="AP178">
            <v>4881.5249999999996</v>
          </cell>
          <cell r="AQ178">
            <v>5962.7499999999991</v>
          </cell>
          <cell r="AR178">
            <v>6222.0000000000009</v>
          </cell>
          <cell r="AS178">
            <v>5962.7499999999991</v>
          </cell>
          <cell r="AT178">
            <v>4925.7500000000009</v>
          </cell>
          <cell r="AU178">
            <v>61300.424999999996</v>
          </cell>
        </row>
        <row r="179">
          <cell r="A179" t="str">
            <v>Internal Commissions</v>
          </cell>
          <cell r="E179" t="e">
            <v>#N/A</v>
          </cell>
          <cell r="F179" t="e">
            <v>#N/A</v>
          </cell>
          <cell r="G179" t="e">
            <v>#N/A</v>
          </cell>
          <cell r="H179" t="e">
            <v>#N/A</v>
          </cell>
          <cell r="I179" t="e">
            <v>#N/A</v>
          </cell>
          <cell r="J179" t="e">
            <v>#N/A</v>
          </cell>
          <cell r="K179" t="e">
            <v>#N/A</v>
          </cell>
          <cell r="L179" t="e">
            <v>#N/A</v>
          </cell>
          <cell r="M179" t="e">
            <v>#N/A</v>
          </cell>
          <cell r="N179" t="e">
            <v>#N/A</v>
          </cell>
          <cell r="O179" t="e">
            <v>#N/A</v>
          </cell>
          <cell r="T179">
            <v>54395.049999999996</v>
          </cell>
          <cell r="U179">
            <v>71542.500000000015</v>
          </cell>
          <cell r="V179">
            <v>52203.3</v>
          </cell>
          <cell r="W179">
            <v>59410.5</v>
          </cell>
          <cell r="X179">
            <v>74089.583333333343</v>
          </cell>
          <cell r="Y179">
            <v>65164.775000000009</v>
          </cell>
          <cell r="Z179">
            <v>60067.462500000009</v>
          </cell>
          <cell r="AA179">
            <v>63587.416666666679</v>
          </cell>
          <cell r="AB179">
            <v>74625.366666666683</v>
          </cell>
          <cell r="AC179">
            <v>77543.199999999997</v>
          </cell>
          <cell r="AD179">
            <v>72205.700000000012</v>
          </cell>
          <cell r="AE179">
            <v>66555.066666666666</v>
          </cell>
          <cell r="AF179">
            <v>791389.92083333351</v>
          </cell>
          <cell r="AI179">
            <v>73765.640909090929</v>
          </cell>
          <cell r="AJ179">
            <v>71915.704545454544</v>
          </cell>
          <cell r="AK179">
            <v>88000.323019480522</v>
          </cell>
          <cell r="AL179">
            <v>89583.128165584421</v>
          </cell>
          <cell r="AM179">
            <v>96805.180178571434</v>
          </cell>
          <cell r="AN179">
            <v>97239.135000000009</v>
          </cell>
          <cell r="AO179">
            <v>87919.843928571441</v>
          </cell>
          <cell r="AP179">
            <v>89592.703392857133</v>
          </cell>
          <cell r="AQ179">
            <v>101736.850487013</v>
          </cell>
          <cell r="AR179">
            <v>103972.37532467533</v>
          </cell>
          <cell r="AS179">
            <v>96803.538798701309</v>
          </cell>
          <cell r="AT179">
            <v>86874.777110389623</v>
          </cell>
          <cell r="AU179">
            <v>1084209.2008603897</v>
          </cell>
        </row>
        <row r="180"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T181">
            <v>19227.199999999997</v>
          </cell>
          <cell r="U181">
            <v>23121.200000000001</v>
          </cell>
          <cell r="V181">
            <v>14314.700000000003</v>
          </cell>
          <cell r="W181">
            <v>23127.3</v>
          </cell>
          <cell r="X181">
            <v>25416.666666666668</v>
          </cell>
          <cell r="Y181">
            <v>21146.666666666668</v>
          </cell>
          <cell r="Z181">
            <v>18666</v>
          </cell>
          <cell r="AA181">
            <v>19357.333333333332</v>
          </cell>
          <cell r="AB181">
            <v>22431.733333333334</v>
          </cell>
          <cell r="AC181">
            <v>23001.066666666666</v>
          </cell>
          <cell r="AD181">
            <v>21634.666666666668</v>
          </cell>
          <cell r="AE181">
            <v>20496</v>
          </cell>
          <cell r="AF181">
            <v>251940.53333333335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T184">
            <v>264.5</v>
          </cell>
          <cell r="U184">
            <v>469.1</v>
          </cell>
          <cell r="V184">
            <v>1081.5999999999999</v>
          </cell>
          <cell r="W184">
            <v>783.00000000000011</v>
          </cell>
          <cell r="X184">
            <v>889.58333333333314</v>
          </cell>
          <cell r="Y184">
            <v>1282.0166666666667</v>
          </cell>
          <cell r="Z184">
            <v>1523.4749999999999</v>
          </cell>
          <cell r="AA184">
            <v>1779.1666666666663</v>
          </cell>
          <cell r="AB184">
            <v>2206.1666666666665</v>
          </cell>
          <cell r="AC184">
            <v>2419.6666666666661</v>
          </cell>
          <cell r="AD184">
            <v>2163.4666666666662</v>
          </cell>
          <cell r="AE184">
            <v>1764.9333333333329</v>
          </cell>
          <cell r="AF184">
            <v>16626.674999999999</v>
          </cell>
          <cell r="AI184">
            <v>14219.099999999999</v>
          </cell>
          <cell r="AJ184">
            <v>14670.5</v>
          </cell>
          <cell r="AK184">
            <v>17841.584999999999</v>
          </cell>
          <cell r="AL184">
            <v>18366.337499999998</v>
          </cell>
          <cell r="AM184">
            <v>19923.6675</v>
          </cell>
          <cell r="AN184">
            <v>20109.87</v>
          </cell>
          <cell r="AO184">
            <v>18247.844999999998</v>
          </cell>
          <cell r="AP184">
            <v>18061.642499999998</v>
          </cell>
          <cell r="AQ184">
            <v>22062.174999999996</v>
          </cell>
          <cell r="AR184">
            <v>23021.399999999998</v>
          </cell>
          <cell r="AS184">
            <v>22062.174999999996</v>
          </cell>
          <cell r="AT184">
            <v>18225.274999999998</v>
          </cell>
          <cell r="AU184">
            <v>226811.57249999995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External Commissions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T186">
            <v>19491.699999999997</v>
          </cell>
          <cell r="U186">
            <v>23590.3</v>
          </cell>
          <cell r="V186">
            <v>15396.300000000003</v>
          </cell>
          <cell r="W186">
            <v>23910.3</v>
          </cell>
          <cell r="X186">
            <v>26306.25</v>
          </cell>
          <cell r="Y186">
            <v>22428.683333333334</v>
          </cell>
          <cell r="Z186">
            <v>20189.474999999999</v>
          </cell>
          <cell r="AA186">
            <v>21136.5</v>
          </cell>
          <cell r="AB186">
            <v>24637.9</v>
          </cell>
          <cell r="AC186">
            <v>25420.73333333333</v>
          </cell>
          <cell r="AD186">
            <v>23798.133333333335</v>
          </cell>
          <cell r="AE186">
            <v>22260.933333333334</v>
          </cell>
          <cell r="AF186">
            <v>268567.20833333337</v>
          </cell>
          <cell r="AI186">
            <v>14219.099999999999</v>
          </cell>
          <cell r="AJ186">
            <v>14670.5</v>
          </cell>
          <cell r="AK186">
            <v>17841.584999999999</v>
          </cell>
          <cell r="AL186">
            <v>18366.337499999998</v>
          </cell>
          <cell r="AM186">
            <v>19923.6675</v>
          </cell>
          <cell r="AN186">
            <v>20109.87</v>
          </cell>
          <cell r="AO186">
            <v>18247.844999999998</v>
          </cell>
          <cell r="AP186">
            <v>18061.642499999998</v>
          </cell>
          <cell r="AQ186">
            <v>22062.174999999996</v>
          </cell>
          <cell r="AR186">
            <v>23021.399999999998</v>
          </cell>
          <cell r="AS186">
            <v>22062.174999999996</v>
          </cell>
          <cell r="AT186">
            <v>18225.274999999998</v>
          </cell>
          <cell r="AU186">
            <v>226811.57249999995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BI-CORP"/>
      <sheetName val="KBI-DATA"/>
      <sheetName val="ACT Combined Rolling"/>
      <sheetName val="I_S-Internal"/>
      <sheetName val="SEG-INFO"/>
      <sheetName val="B_S - annual"/>
      <sheetName val="I_S-Ext"/>
      <sheetName val="Gross Billing and Sales"/>
      <sheetName val="Cash Flow Stmt"/>
      <sheetName val="SEG-EARN"/>
      <sheetName val="SEGMENT EBITDA"/>
      <sheetName val="SEGMENT EBT "/>
      <sheetName val="YTD EBITDA Compar. Budget"/>
      <sheetName val="YTD EBITDA Compar. Actual"/>
      <sheetName val="2003-04 YTD EBITDA"/>
      <sheetName val="2002-03 YTD EBITDA"/>
      <sheetName val="BUDGET EBITDA YTD"/>
      <sheetName val="3 mos EBITDA compar"/>
      <sheetName val="2004 3 mos. EBITDA"/>
      <sheetName val="2003 3 mos. EBITDA"/>
      <sheetName val="EBITDA Compar. 1 mos."/>
      <sheetName val="MON. ACT EBITDA"/>
      <sheetName val="25-SFP"/>
      <sheetName val="26-SFPAE"/>
      <sheetName val="40-SOE"/>
      <sheetName val="41-SOEAE"/>
      <sheetName val="EBITDA supp."/>
      <sheetName val="SOP-TAX"/>
      <sheetName val="EQTYACCT"/>
      <sheetName val="Interest reclass"/>
      <sheetName val="B-S_non"/>
      <sheetName val="I-S_non"/>
      <sheetName val="25-SFP-non"/>
      <sheetName val="26-SFPAE - non"/>
      <sheetName val="40-SOE-non"/>
      <sheetName val="41-SOEAE - non"/>
      <sheetName val="Covenant Calc"/>
      <sheetName val="MDA B-S"/>
      <sheetName val="BUD Combined Rolling"/>
      <sheetName val="MDA SALES"/>
      <sheetName val="MDA SALES - 3 MOS."/>
      <sheetName val="MDA EXPNS"/>
      <sheetName val="YTD GM"/>
      <sheetName val="3 MOS YTD GM"/>
      <sheetName val="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_01 Financial Review"/>
      <sheetName val="Variable Assumptions"/>
      <sheetName val="CN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okup Table_V5.5"/>
      <sheetName val="Product Cost"/>
      <sheetName val="5529 31 RM Lookup"/>
      <sheetName val="Cost_Data_Test_Step"/>
      <sheetName val="Packaging  Yield ACTIVE"/>
      <sheetName val="Turnkeys"/>
      <sheetName val="Wafer Cost"/>
      <sheetName val="Wafer Cost (Max)"/>
      <sheetName val="Probe download"/>
      <sheetName val="Probe Yield ACTIVE"/>
      <sheetName val="Assy  (2)"/>
      <sheetName val="Assy"/>
      <sheetName val="Wafer CostExceptions"/>
      <sheetName val="DivMkt Seg"/>
      <sheetName val="Exceptions"/>
      <sheetName val="lot_size_division"/>
      <sheetName val="Excel&gt;Pivot"/>
    </sheetNames>
    <sheetDataSet>
      <sheetData sheetId="0" refreshError="1">
        <row r="14">
          <cell r="D14">
            <v>305.56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STANTS"/>
      <sheetName val="Dev Summary"/>
      <sheetName val="Units background"/>
      <sheetName val="presentation graphs"/>
      <sheetName val="Analysis"/>
      <sheetName val="Summary"/>
      <sheetName val="AboutThis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Resources"/>
      <sheetName val="Etango"/>
      <sheetName val="Price Deck"/>
      <sheetName val="Sensitivity"/>
      <sheetName val="Market Data"/>
      <sheetName val="Dilution"/>
      <sheetName val="Earnings"/>
      <sheetName val="Balance"/>
      <sheetName val="Cash Flow"/>
      <sheetName val="NAV (For Comps)"/>
    </sheetNames>
    <sheetDataSet>
      <sheetData sheetId="0">
        <row r="9">
          <cell r="S9">
            <v>0.71</v>
          </cell>
        </row>
        <row r="88">
          <cell r="M88" t="str">
            <v>yes</v>
          </cell>
        </row>
        <row r="89">
          <cell r="M89" t="str">
            <v>yes</v>
          </cell>
        </row>
      </sheetData>
      <sheetData sheetId="1"/>
      <sheetData sheetId="2"/>
      <sheetData sheetId="3">
        <row r="17">
          <cell r="C17" t="str">
            <v>EZ</v>
          </cell>
        </row>
      </sheetData>
      <sheetData sheetId="4">
        <row r="6">
          <cell r="C6">
            <v>1</v>
          </cell>
        </row>
        <row r="7">
          <cell r="C7">
            <v>1</v>
          </cell>
        </row>
        <row r="9">
          <cell r="C9">
            <v>1</v>
          </cell>
        </row>
        <row r="11">
          <cell r="C11">
            <v>1</v>
          </cell>
        </row>
        <row r="12">
          <cell r="C12">
            <v>1</v>
          </cell>
        </row>
        <row r="14">
          <cell r="C14" t="str">
            <v>No</v>
          </cell>
        </row>
        <row r="15">
          <cell r="C15">
            <v>136</v>
          </cell>
        </row>
        <row r="26">
          <cell r="B26">
            <v>2204.6226000000001</v>
          </cell>
        </row>
      </sheetData>
      <sheetData sheetId="5"/>
      <sheetData sheetId="6"/>
      <sheetData sheetId="7"/>
      <sheetData sheetId="8"/>
      <sheetData sheetId="9"/>
      <sheetData sheetId="10">
        <row r="12">
          <cell r="B12" t="str">
            <v>No</v>
          </cell>
        </row>
        <row r="13">
          <cell r="B13">
            <v>45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 Model"/>
      <sheetName val="Market Capitalization"/>
      <sheetName val="Financial Summary"/>
      <sheetName val="Output"/>
      <sheetName val="Royalty Trust"/>
      <sheetName val="Dicks Merger"/>
      <sheetName val="Ownership"/>
      <sheetName val="Trading"/>
      <sheetName val="Price-Volume"/>
      <sheetName val="Research"/>
      <sheetName val="Dilution Table"/>
      <sheetName val="Navi 015"/>
      <sheetName val="carve-outs"/>
      <sheetName val="Golf Town Merger"/>
      <sheetName val="Price - Vol Chart"/>
      <sheetName val="Analyst Coverage"/>
      <sheetName val="Analyst Chart"/>
      <sheetName val="Adjusted Offer Multiples"/>
      <sheetName val="Comp Data"/>
      <sheetName val="Comp Table"/>
      <sheetName val="Research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ensitivity"/>
      <sheetName val="Operations"/>
      <sheetName val="Operating Summary"/>
      <sheetName val="Reserves"/>
      <sheetName val="Assumptions"/>
      <sheetName val="San Nicholas"/>
      <sheetName val="Comps"/>
      <sheetName val="Football Feed"/>
      <sheetName val="Football"/>
      <sheetName val="Deprec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YearUsage"/>
      <sheetName val="USB"/>
      <sheetName val="Ethernet"/>
    </sheetNames>
    <sheetDataSet>
      <sheetData sheetId="0" refreshError="1"/>
      <sheetData sheetId="1" refreshError="1">
        <row r="11">
          <cell r="A11" t="str">
            <v>High Speed Functional Controller</v>
          </cell>
        </row>
        <row r="125">
          <cell r="P125" t="str">
            <v>High Speed Functional Controller</v>
          </cell>
        </row>
        <row r="127">
          <cell r="A127" t="str">
            <v>Full Speed Functional Controller</v>
          </cell>
        </row>
        <row r="455">
          <cell r="P455" t="str">
            <v>Full Speed Functional Controller</v>
          </cell>
        </row>
        <row r="457">
          <cell r="A457" t="str">
            <v>Low Speed Functional Controller</v>
          </cell>
        </row>
        <row r="491">
          <cell r="P491" t="str">
            <v>Low Speed Functional Controller</v>
          </cell>
        </row>
        <row r="493">
          <cell r="A493" t="str">
            <v>USB Full Spd Dual Role Cntr</v>
          </cell>
        </row>
        <row r="572">
          <cell r="P572" t="str">
            <v>USB Full Spd Dual Role Cntr</v>
          </cell>
        </row>
        <row r="574">
          <cell r="A574" t="str">
            <v>USB High Spd Dual Role Cntr</v>
          </cell>
        </row>
        <row r="717">
          <cell r="P717" t="str">
            <v>USB High Spd Dual Role Cntr</v>
          </cell>
        </row>
        <row r="719">
          <cell r="A719" t="str">
            <v>USB High Spd Multipoint Dual Role Cntr</v>
          </cell>
        </row>
        <row r="874">
          <cell r="P874" t="str">
            <v>USB High Spd Multipoint Dual Role Cntr</v>
          </cell>
        </row>
        <row r="875">
          <cell r="P875" t="str">
            <v>USB Controller Total</v>
          </cell>
        </row>
        <row r="877">
          <cell r="A877" t="str">
            <v>MUSBFPHY Full Speed PHY</v>
          </cell>
        </row>
        <row r="885">
          <cell r="P885" t="str">
            <v>MUSBFPHY Full Speed PHY</v>
          </cell>
        </row>
        <row r="887">
          <cell r="A887" t="str">
            <v>USB 2.0 PHY UMC15 Sony Ap IP</v>
          </cell>
        </row>
        <row r="895">
          <cell r="P895" t="str">
            <v>USB 2.0 PHY UMC15 Sony Ap IP</v>
          </cell>
        </row>
        <row r="897">
          <cell r="A897" t="str">
            <v>USB UTMI+PHY, TSMC 0.13 Ap IP</v>
          </cell>
        </row>
        <row r="907">
          <cell r="P907" t="str">
            <v>TSMC13PHYT</v>
          </cell>
        </row>
        <row r="908">
          <cell r="A908" t="str">
            <v>MUSBH-PL130SN UTMI+L3 PHY</v>
          </cell>
        </row>
        <row r="921">
          <cell r="P921" t="str">
            <v>MUSBH-PL130SN UTMI+L3 PHY</v>
          </cell>
        </row>
        <row r="922">
          <cell r="P922" t="str">
            <v>USB PHY Total</v>
          </cell>
        </row>
        <row r="924">
          <cell r="A924" t="str">
            <v>USB Stack SW-High Speed</v>
          </cell>
        </row>
        <row r="997">
          <cell r="P997" t="str">
            <v>USB Stack SW-High Speed</v>
          </cell>
        </row>
        <row r="999">
          <cell r="A999" t="str">
            <v>USB Stack SW-Full Speed</v>
          </cell>
        </row>
        <row r="1029">
          <cell r="P1029" t="str">
            <v>USB Stack SW-Full Speed</v>
          </cell>
        </row>
        <row r="1030">
          <cell r="P1030" t="str">
            <v>USB Software Total</v>
          </cell>
        </row>
        <row r="1032">
          <cell r="A1032" t="str">
            <v>MUSBHREFP HW</v>
          </cell>
        </row>
        <row r="1038">
          <cell r="P1038" t="str">
            <v>MUSBHREFP HW</v>
          </cell>
        </row>
        <row r="1039">
          <cell r="P1039" t="str">
            <v>USB Hardware Total</v>
          </cell>
        </row>
      </sheetData>
      <sheetData sheetId="2" refreshError="1">
        <row r="11">
          <cell r="A11" t="str">
            <v>10/100 MAC</v>
          </cell>
        </row>
        <row r="248">
          <cell r="P248" t="str">
            <v>10/100 MAC</v>
          </cell>
        </row>
        <row r="250">
          <cell r="A250" t="str">
            <v xml:space="preserve">10/100/1000 Eth MAC </v>
          </cell>
        </row>
        <row r="502">
          <cell r="P502" t="str">
            <v xml:space="preserve">10/100/1000 Ethernet MAC </v>
          </cell>
        </row>
        <row r="504">
          <cell r="A504" t="str">
            <v>1G MAC Full/Half Duplex Semi</v>
          </cell>
        </row>
        <row r="519">
          <cell r="P519" t="str">
            <v>1G MAC Full/Half Duplex Semi</v>
          </cell>
        </row>
        <row r="521">
          <cell r="A521" t="str">
            <v>A-XGMAC</v>
          </cell>
        </row>
        <row r="568">
          <cell r="P568" t="str">
            <v>A-XGMAC</v>
          </cell>
        </row>
        <row r="569">
          <cell r="P569" t="str">
            <v>Ethernet MAC Controller Total</v>
          </cell>
        </row>
        <row r="572">
          <cell r="A572" t="str">
            <v>A-MCXFIF</v>
          </cell>
        </row>
        <row r="663">
          <cell r="P663" t="str">
            <v>A-MCXFIF</v>
          </cell>
        </row>
        <row r="665">
          <cell r="A665" t="str">
            <v>A-RGMII</v>
          </cell>
        </row>
        <row r="732">
          <cell r="P732" t="str">
            <v>A-RGMII</v>
          </cell>
        </row>
        <row r="734">
          <cell r="A734" t="str">
            <v>A-XGFIF</v>
          </cell>
        </row>
        <row r="751">
          <cell r="P751" t="str">
            <v>A-XGFIF</v>
          </cell>
        </row>
        <row r="753">
          <cell r="A753" t="str">
            <v>M-AHBE</v>
          </cell>
        </row>
        <row r="800">
          <cell r="P800" t="str">
            <v>M-AHBE</v>
          </cell>
        </row>
        <row r="802">
          <cell r="A802" t="str">
            <v>M-MIIFIF</v>
          </cell>
        </row>
        <row r="823">
          <cell r="P823" t="str">
            <v>M-MIIFIF</v>
          </cell>
        </row>
        <row r="824">
          <cell r="A824" t="str">
            <v>M-XGXS</v>
          </cell>
        </row>
        <row r="857">
          <cell r="P857" t="str">
            <v>M-XGXS</v>
          </cell>
        </row>
        <row r="859">
          <cell r="A859" t="str">
            <v>M-SGMII Serial Gig Conversion</v>
          </cell>
        </row>
        <row r="893">
          <cell r="P893" t="str">
            <v>M-SGMII Serial Gig Conversion</v>
          </cell>
        </row>
        <row r="895">
          <cell r="A895" t="str">
            <v>M-XGPCSR</v>
          </cell>
        </row>
        <row r="900">
          <cell r="P900" t="str">
            <v>M-XGPCSR</v>
          </cell>
        </row>
        <row r="902">
          <cell r="A902" t="str">
            <v>PE-CDIF</v>
          </cell>
        </row>
        <row r="921">
          <cell r="P921" t="str">
            <v>PE-CDIF</v>
          </cell>
        </row>
        <row r="923">
          <cell r="A923" t="str">
            <v>PE-MACMII AHB I/F, DMA &amp; FIFO</v>
          </cell>
        </row>
        <row r="929">
          <cell r="P929" t="str">
            <v>PE-MACMII AHB I/F, DMA &amp; FIFO</v>
          </cell>
        </row>
        <row r="931">
          <cell r="A931" t="str">
            <v>PE-MSTAT</v>
          </cell>
        </row>
        <row r="1120">
          <cell r="P1120" t="str">
            <v>PE-MSTAT</v>
          </cell>
        </row>
        <row r="1122">
          <cell r="A1122" t="str">
            <v>PE-PMD</v>
          </cell>
        </row>
        <row r="1135">
          <cell r="P1135" t="str">
            <v>PE-PMD</v>
          </cell>
        </row>
        <row r="1137">
          <cell r="A1137" t="str">
            <v>PE-RMII</v>
          </cell>
        </row>
        <row r="1264">
          <cell r="P1264" t="str">
            <v>PE-RMII</v>
          </cell>
        </row>
        <row r="1266">
          <cell r="A1266" t="str">
            <v>PE-SAL</v>
          </cell>
        </row>
        <row r="1341">
          <cell r="P1341" t="str">
            <v>PE-SAL</v>
          </cell>
        </row>
        <row r="1343">
          <cell r="A1343" t="str">
            <v>PE-SMII</v>
          </cell>
        </row>
        <row r="1416">
          <cell r="P1416" t="str">
            <v>PE-SMII</v>
          </cell>
        </row>
        <row r="1418">
          <cell r="A1418" t="str">
            <v>PE-TBI</v>
          </cell>
        </row>
        <row r="1516">
          <cell r="P1516" t="str">
            <v>PE-TBI</v>
          </cell>
        </row>
        <row r="1517">
          <cell r="P1517" t="str">
            <v>Ethernet Supporting Modules Total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  <sheetName val="#REF"/>
    </sheetNames>
    <sheetDataSet>
      <sheetData sheetId="0" refreshError="1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Co Summary"/>
      <sheetName val="MergeCo-IS-Final"/>
      <sheetName val="MergeCo-IS"/>
      <sheetName val="MergeCo-IS (2)"/>
      <sheetName val="MergeCo-IS (3)"/>
      <sheetName val="MergeCo-CF"/>
      <sheetName val=" MergeCo-BS"/>
      <sheetName val=" MergeCo-BS-Final"/>
      <sheetName val="MergeCo-Tax"/>
      <sheetName val="__FDSCACHE__"/>
      <sheetName val="Assumptions"/>
      <sheetName val="AUM"/>
      <sheetName val="BS"/>
      <sheetName val="IS"/>
      <sheetName val="CFLO"/>
      <sheetName val="Multiples"/>
      <sheetName val="CIS2AUM"/>
      <sheetName val="BPIS2AUM"/>
      <sheetName val="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Reference Sheet"/>
      <sheetName val="Statements for report"/>
      <sheetName val="Baseline data"/>
      <sheetName val="Financials"/>
      <sheetName val="Summary"/>
      <sheetName val="Val summary"/>
      <sheetName val="DCF"/>
      <sheetName val="SOTP"/>
      <sheetName val="EPS growth"/>
      <sheetName val="Rev est"/>
      <sheetName val="Charts &gt;&gt;&gt;"/>
      <sheetName val="PS Chart"/>
      <sheetName val="PE Chart"/>
      <sheetName val="Fwd PE Chart"/>
      <sheetName val="Rev Chart"/>
      <sheetName val="EBITDA chart"/>
      <sheetName val="Claims processing"/>
      <sheetName val="EBITDA chart (2)"/>
      <sheetName val="Opex as %"/>
      <sheetName val="Net Income"/>
      <sheetName val="Net cash"/>
      <sheetName val="Rev chart (Ann)"/>
      <sheetName val="Rev chart (Ann) (2)"/>
      <sheetName val="Rev Ancillary (Ann)"/>
      <sheetName val="EBITDA and NI (Ann)"/>
      <sheetName val="EBITDA and NI (Ann) (2)"/>
      <sheetName val="Geo - LY qtr"/>
      <sheetName val="Geo - TY qtr"/>
      <sheetName val="Segmented Revs 1Q03"/>
      <sheetName val="Segmented Revs 2Q05"/>
      <sheetName val="Segmented Revs 2Q05 (2)"/>
      <sheetName val="Cov Co Data"/>
      <sheetName val="Cov Co Data 2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C4">
            <v>13</v>
          </cell>
        </row>
        <row r="6">
          <cell r="J6" t="str">
            <v>1Q03A</v>
          </cell>
        </row>
        <row r="11">
          <cell r="J11">
            <v>13.9</v>
          </cell>
        </row>
        <row r="12">
          <cell r="J12">
            <v>28.3</v>
          </cell>
        </row>
        <row r="13">
          <cell r="J13">
            <v>29.6</v>
          </cell>
        </row>
        <row r="14">
          <cell r="J14">
            <v>7.1999999999999886</v>
          </cell>
        </row>
        <row r="15">
          <cell r="J15">
            <v>79</v>
          </cell>
        </row>
        <row r="18">
          <cell r="J18">
            <v>0.17594936708860759</v>
          </cell>
        </row>
        <row r="19">
          <cell r="J19">
            <v>0.35822784810126584</v>
          </cell>
        </row>
        <row r="20">
          <cell r="J20">
            <v>0.37468354430379747</v>
          </cell>
        </row>
        <row r="21">
          <cell r="J21">
            <v>9.1139240506328975E-2</v>
          </cell>
        </row>
        <row r="22">
          <cell r="J22">
            <v>1</v>
          </cell>
        </row>
        <row r="25">
          <cell r="J25">
            <v>-0.79340071343638519</v>
          </cell>
        </row>
        <row r="26">
          <cell r="J26">
            <v>9.68992248062015E-2</v>
          </cell>
        </row>
        <row r="27">
          <cell r="J27" t="str">
            <v>NM</v>
          </cell>
        </row>
        <row r="28">
          <cell r="J28">
            <v>-0.40142445825125017</v>
          </cell>
        </row>
        <row r="30">
          <cell r="J30">
            <v>3.4999999999999929</v>
          </cell>
        </row>
        <row r="31">
          <cell r="J31">
            <v>4.430379746835434E-2</v>
          </cell>
        </row>
        <row r="32">
          <cell r="J32">
            <v>4.7999999999999954</v>
          </cell>
        </row>
        <row r="33">
          <cell r="J33">
            <v>6.0759493670886018E-2</v>
          </cell>
        </row>
        <row r="36">
          <cell r="J36">
            <v>1.7</v>
          </cell>
        </row>
        <row r="37">
          <cell r="J37">
            <v>-5.2</v>
          </cell>
        </row>
        <row r="38">
          <cell r="J38">
            <v>5</v>
          </cell>
        </row>
        <row r="39">
          <cell r="J39">
            <v>0</v>
          </cell>
        </row>
        <row r="40">
          <cell r="J40">
            <v>1.5</v>
          </cell>
        </row>
        <row r="43">
          <cell r="J43">
            <v>0.12230215827338128</v>
          </cell>
        </row>
        <row r="44">
          <cell r="J44">
            <v>-0.18374558303886926</v>
          </cell>
        </row>
        <row r="45">
          <cell r="J45">
            <v>0.16891891891891891</v>
          </cell>
        </row>
        <row r="46">
          <cell r="J46">
            <v>1.8987341772151899E-2</v>
          </cell>
        </row>
        <row r="48">
          <cell r="J48">
            <v>0.12025316455696203</v>
          </cell>
        </row>
        <row r="49">
          <cell r="J49">
            <v>0.31898734177215188</v>
          </cell>
        </row>
        <row r="50">
          <cell r="J50">
            <v>0.15443037974683543</v>
          </cell>
        </row>
        <row r="51">
          <cell r="J51">
            <v>8.9873417721518981E-2</v>
          </cell>
        </row>
        <row r="52">
          <cell r="J52">
            <v>0.68354430379746844</v>
          </cell>
        </row>
        <row r="55">
          <cell r="J55">
            <v>25.2</v>
          </cell>
        </row>
        <row r="56">
          <cell r="J56">
            <v>9.5</v>
          </cell>
        </row>
        <row r="57">
          <cell r="J57">
            <v>12.2</v>
          </cell>
        </row>
        <row r="58">
          <cell r="J58">
            <v>7.1</v>
          </cell>
        </row>
        <row r="61">
          <cell r="J61">
            <v>0.68354430379746844</v>
          </cell>
        </row>
        <row r="63">
          <cell r="J63">
            <v>3.4999999999999929</v>
          </cell>
        </row>
        <row r="64">
          <cell r="J64">
            <v>4.430379746835434E-2</v>
          </cell>
        </row>
        <row r="65">
          <cell r="J65">
            <v>-8.100000000000005</v>
          </cell>
        </row>
        <row r="66">
          <cell r="J66">
            <v>6.0759493670886018E-2</v>
          </cell>
        </row>
        <row r="70">
          <cell r="J70">
            <v>50.1069999999999</v>
          </cell>
        </row>
        <row r="71">
          <cell r="J71">
            <v>5.7999999999999954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Input"/>
      <sheetName val="Consolid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Financial Summary"/>
      <sheetName val="Proforma"/>
      <sheetName val="Valuation"/>
      <sheetName val="Mo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Ops"/>
      <sheetName val="Trading Metrics"/>
      <sheetName val="Multiples Approach"/>
      <sheetName val="Sheet1"/>
      <sheetName val="Chart1"/>
      <sheetName val="Sheet2"/>
      <sheetName val="Implied Valuation"/>
      <sheetName val="Controls"/>
      <sheetName val="LBO"/>
      <sheetName val="Football data"/>
      <sheetName val="Equity Football"/>
      <sheetName val="Costs Original"/>
      <sheetName val="Valuation"/>
      <sheetName val="Costs Revised"/>
      <sheetName val="PrintMacro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Sheet"/>
      <sheetName val="Plus"/>
      <sheetName val="Rank Report"/>
      <sheetName val="Menu"/>
      <sheetName val="Module1"/>
    </sheetNames>
    <sheetDataSet>
      <sheetData sheetId="0" refreshError="1"/>
      <sheetData sheetId="1" refreshError="1">
        <row r="1">
          <cell r="BX1" t="str">
            <v>Zarlink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J Expl Index - Focus "/>
      <sheetName val="HJ Expl Index - Market Info"/>
      <sheetName val="HJ Expl Index - Catalysts"/>
      <sheetName val="Catalysts - Pub"/>
      <sheetName val="Page 3 - Pub"/>
      <sheetName val="Graphs"/>
      <sheetName val="Index"/>
      <sheetName val="Daily"/>
    </sheetNames>
    <sheetDataSet>
      <sheetData sheetId="0" refreshError="1">
        <row r="5">
          <cell r="B5" t="str">
            <v>AuEx Ventures Inc.</v>
          </cell>
          <cell r="C5" t="str">
            <v>CDNX:XAU</v>
          </cell>
          <cell r="D5" t="str">
            <v>Nevada  - JV Properties</v>
          </cell>
          <cell r="E5" t="str">
            <v>Au</v>
          </cell>
          <cell r="F5" t="str">
            <v>USA, Argentina, Spain</v>
          </cell>
        </row>
        <row r="6">
          <cell r="B6" t="str">
            <v>Aurora Energy Resources Inc.</v>
          </cell>
          <cell r="C6" t="str">
            <v>TSX:AXU</v>
          </cell>
          <cell r="D6" t="str">
            <v xml:space="preserve">Central Mineral Belt </v>
          </cell>
          <cell r="E6" t="str">
            <v>U</v>
          </cell>
          <cell r="F6" t="str">
            <v xml:space="preserve">Labrador </v>
          </cell>
        </row>
        <row r="7">
          <cell r="B7" t="str">
            <v>Azimut Exploration Inc.</v>
          </cell>
          <cell r="C7" t="str">
            <v>CDNX:AZM</v>
          </cell>
          <cell r="D7" t="str">
            <v>Opinaca, North Rae</v>
          </cell>
          <cell r="E7" t="str">
            <v>Au, U</v>
          </cell>
          <cell r="F7" t="str">
            <v>Quebec</v>
          </cell>
        </row>
        <row r="8">
          <cell r="B8" t="str">
            <v>Bellhaven Copper &amp; Gold Inc.</v>
          </cell>
          <cell r="C8" t="str">
            <v>CDNX:BHV</v>
          </cell>
          <cell r="D8" t="str">
            <v>Cerro Chorcha,  Cerro Pelado, Veraguas</v>
          </cell>
          <cell r="E8" t="str">
            <v>Cu, Au, Ag</v>
          </cell>
          <cell r="F8" t="str">
            <v>Panama</v>
          </cell>
        </row>
        <row r="9">
          <cell r="B9" t="str">
            <v>Coastport Capital, Inc.</v>
          </cell>
          <cell r="C9" t="str">
            <v>CDNX:CPP</v>
          </cell>
          <cell r="D9" t="str">
            <v xml:space="preserve">La Plata, Shyri </v>
          </cell>
          <cell r="E9" t="str">
            <v>Au, Ag</v>
          </cell>
          <cell r="F9" t="str">
            <v>Ecuador</v>
          </cell>
        </row>
        <row r="10">
          <cell r="B10" t="str">
            <v>Crosshair Exploration &amp; Mining Corp.</v>
          </cell>
          <cell r="C10" t="str">
            <v>CDNX:CXX</v>
          </cell>
          <cell r="D10" t="str">
            <v xml:space="preserve">Central Mineral Belt </v>
          </cell>
          <cell r="E10" t="str">
            <v>U</v>
          </cell>
          <cell r="F10" t="str">
            <v xml:space="preserve">Labrador </v>
          </cell>
        </row>
        <row r="11">
          <cell r="B11" t="str">
            <v>Diamondex Resources Ltd.</v>
          </cell>
          <cell r="C11" t="str">
            <v>CDNX:DSP</v>
          </cell>
          <cell r="D11" t="str">
            <v xml:space="preserve">Lena West, Lac des Bois, Pegasus, Brodeur </v>
          </cell>
          <cell r="E11" t="str">
            <v>Diamond</v>
          </cell>
          <cell r="F11" t="str">
            <v>NW Territories, Alberta, Saskatchewan, Nunavut</v>
          </cell>
        </row>
        <row r="12">
          <cell r="B12" t="str">
            <v>Diamonds North Resources Ltd.</v>
          </cell>
          <cell r="C12" t="str">
            <v>CDNX:DDN</v>
          </cell>
          <cell r="D12" t="str">
            <v xml:space="preserve">Amaruk, Hepburn, </v>
          </cell>
          <cell r="E12" t="str">
            <v>Diamond</v>
          </cell>
          <cell r="F12" t="str">
            <v>NW Territories, Nunavut</v>
          </cell>
        </row>
        <row r="13">
          <cell r="B13" t="str">
            <v>Eastmain Resources Inc.</v>
          </cell>
          <cell r="C13" t="str">
            <v>TSX:ER</v>
          </cell>
          <cell r="D13" t="str">
            <v xml:space="preserve">Clearwater, Eastmain Mine, Eleonore South </v>
          </cell>
          <cell r="E13" t="str">
            <v>Au</v>
          </cell>
          <cell r="F13" t="str">
            <v>Quebec, Ontario</v>
          </cell>
        </row>
        <row r="14">
          <cell r="B14" t="str">
            <v>Esperanza Silver Corp.</v>
          </cell>
          <cell r="C14" t="str">
            <v>CDNX:EPZ</v>
          </cell>
          <cell r="D14" t="str">
            <v xml:space="preserve">San Luis, Cerro Jumil </v>
          </cell>
          <cell r="E14" t="str">
            <v>Au/Ag</v>
          </cell>
          <cell r="F14" t="str">
            <v>Peru, Mexico</v>
          </cell>
        </row>
        <row r="15">
          <cell r="B15" t="str">
            <v>Fronteer Development Group Inc.</v>
          </cell>
          <cell r="C15" t="str">
            <v>TSX:FRG</v>
          </cell>
          <cell r="D15" t="str">
            <v>Agi Dagi &amp; Kirazli, Pedro &amp; Clara, Biga, Wernecke</v>
          </cell>
          <cell r="E15" t="str">
            <v>Au, Ag, U</v>
          </cell>
          <cell r="F15" t="str">
            <v>Turkey, Mexico, Canada</v>
          </cell>
        </row>
        <row r="16">
          <cell r="B16" t="str">
            <v>Gold Eagle Mines Limited</v>
          </cell>
          <cell r="C16" t="str">
            <v>TSX:GEA</v>
          </cell>
          <cell r="D16" t="str">
            <v>Gold Eagle</v>
          </cell>
          <cell r="E16" t="str">
            <v>Au</v>
          </cell>
          <cell r="F16" t="str">
            <v>Ontario</v>
          </cell>
        </row>
        <row r="17">
          <cell r="B17" t="str">
            <v>Hathor Exploration Ltd.</v>
          </cell>
          <cell r="C17" t="str">
            <v>CDNX:HAT</v>
          </cell>
          <cell r="D17" t="str">
            <v>Eskay Creek, Hornby Bay, Athabaska Basin</v>
          </cell>
          <cell r="E17" t="str">
            <v>U, Au</v>
          </cell>
          <cell r="F17" t="str">
            <v xml:space="preserve">Saskatchewan, British Columbia, NW Territories  </v>
          </cell>
        </row>
        <row r="18">
          <cell r="B18" t="str">
            <v>Hudson Resources Inc.</v>
          </cell>
          <cell r="C18" t="str">
            <v>CDNX:HUD</v>
          </cell>
          <cell r="D18" t="str">
            <v>Greenland Licenses</v>
          </cell>
          <cell r="E18" t="str">
            <v>Diamond</v>
          </cell>
          <cell r="F18" t="str">
            <v>Greenland</v>
          </cell>
        </row>
        <row r="19">
          <cell r="B19" t="str">
            <v>Indicator Minerals Inc.</v>
          </cell>
          <cell r="C19" t="str">
            <v>CDNX:IME</v>
          </cell>
          <cell r="D19" t="str">
            <v xml:space="preserve">Darby, Barrow </v>
          </cell>
          <cell r="E19" t="str">
            <v>Diamond</v>
          </cell>
          <cell r="F19" t="str">
            <v>Nunavut, Botswana</v>
          </cell>
        </row>
        <row r="20">
          <cell r="B20" t="str">
            <v>International Nickel Ventures Corp.</v>
          </cell>
          <cell r="C20" t="str">
            <v>TSX:INV</v>
          </cell>
          <cell r="D20" t="str">
            <v>Santa &amp; Fé/Iporá, Avião &amp; Itapora</v>
          </cell>
          <cell r="E20" t="str">
            <v>Ni</v>
          </cell>
          <cell r="F20" t="str">
            <v>Brazil</v>
          </cell>
        </row>
        <row r="21">
          <cell r="B21" t="str">
            <v>JNR Resources Inc.</v>
          </cell>
          <cell r="C21" t="str">
            <v>CDNX:JNN</v>
          </cell>
          <cell r="D21" t="str">
            <v>Moore Lake, Newfoundland</v>
          </cell>
          <cell r="E21" t="str">
            <v>U</v>
          </cell>
          <cell r="F21" t="str">
            <v>Saskatchewan, Newfoundland</v>
          </cell>
        </row>
        <row r="22">
          <cell r="B22" t="str">
            <v>Midlands Minerals Corporation</v>
          </cell>
          <cell r="C22" t="str">
            <v>CDNX:MEX</v>
          </cell>
          <cell r="D22" t="str">
            <v>Sian/Kwahu Praso, Itilima</v>
          </cell>
          <cell r="E22" t="str">
            <v>Au, Diamond</v>
          </cell>
          <cell r="F22" t="str">
            <v>Ghana, Tanzania</v>
          </cell>
        </row>
        <row r="23">
          <cell r="B23" t="str">
            <v>Pitchstone Exploration Ltd.</v>
          </cell>
          <cell r="C23" t="str">
            <v>CDNX:PXP</v>
          </cell>
          <cell r="D23" t="str">
            <v xml:space="preserve">Athabasca Basin, Mountain Lake </v>
          </cell>
          <cell r="E23" t="str">
            <v xml:space="preserve">U </v>
          </cell>
          <cell r="F23" t="str">
            <v>Saskatchewan, Nunavut</v>
          </cell>
        </row>
        <row r="24">
          <cell r="B24" t="str">
            <v>Pure Nickel Inc.</v>
          </cell>
          <cell r="C24" t="str">
            <v>TSX:NIC</v>
          </cell>
          <cell r="D24" t="str">
            <v>Fond du Lac, Man, Fox River</v>
          </cell>
          <cell r="E24" t="str">
            <v>Ni, PGM</v>
          </cell>
          <cell r="F24" t="str">
            <v>Canada, USA</v>
          </cell>
        </row>
        <row r="25">
          <cell r="B25" t="str">
            <v>Red Dragon Resources Corp.</v>
          </cell>
          <cell r="C25" t="str">
            <v>CDNX:DRA</v>
          </cell>
          <cell r="D25" t="str">
            <v>Weixi, Rea, Axis</v>
          </cell>
          <cell r="E25" t="str">
            <v>Zn, U, Ni, Au</v>
          </cell>
          <cell r="F25" t="str">
            <v>China, Saskatchewan, Mongolia</v>
          </cell>
        </row>
        <row r="26">
          <cell r="B26" t="str">
            <v>Sacre-Coeur Minerals Ltd.</v>
          </cell>
          <cell r="C26" t="str">
            <v>CDNX:SCM</v>
          </cell>
          <cell r="D26" t="str">
            <v>Million Mountain</v>
          </cell>
          <cell r="E26" t="str">
            <v>Au</v>
          </cell>
          <cell r="F26" t="str">
            <v>Guyana</v>
          </cell>
        </row>
        <row r="27">
          <cell r="B27" t="str">
            <v>Selkirk Metals Corp.</v>
          </cell>
          <cell r="C27" t="str">
            <v>CDNX:SLK</v>
          </cell>
          <cell r="D27" t="str">
            <v xml:space="preserve">Ruddock Creek, LJ ,Sheraton Timmins </v>
          </cell>
          <cell r="E27" t="str">
            <v>Zn, Ag, Pb</v>
          </cell>
          <cell r="F27" t="str">
            <v>British Columbia, Ontario</v>
          </cell>
        </row>
        <row r="28">
          <cell r="B28" t="str">
            <v>Shear Minerals Ltd.</v>
          </cell>
          <cell r="C28" t="str">
            <v>CDNX:SRM</v>
          </cell>
          <cell r="D28" t="str">
            <v>Churchill</v>
          </cell>
          <cell r="E28" t="str">
            <v>Diamond</v>
          </cell>
          <cell r="F28" t="str">
            <v>Nunavut</v>
          </cell>
        </row>
        <row r="29">
          <cell r="B29" t="str">
            <v>Stornoway Diamond Corp.</v>
          </cell>
          <cell r="C29" t="str">
            <v>TSX:SWY</v>
          </cell>
          <cell r="D29" t="str">
            <v xml:space="preserve">Aviat, Qilalugaq, Churchill, MIP, Sua Pan </v>
          </cell>
          <cell r="E29" t="str">
            <v>Diamond</v>
          </cell>
          <cell r="F29" t="str">
            <v>Quebec,Ontario, Nunavut, Alberta, Botswana</v>
          </cell>
        </row>
        <row r="30">
          <cell r="B30" t="str">
            <v>Calibre Mining Corp.</v>
          </cell>
          <cell r="C30" t="str">
            <v>IQ3184367</v>
          </cell>
          <cell r="D30" t="str">
            <v>Point Leamington, Cargo, South-Pacific - Varied</v>
          </cell>
          <cell r="E30" t="str">
            <v>Au, Ag, Cu</v>
          </cell>
          <cell r="F30" t="str">
            <v>Australia, Newfoundland, Solomon Islands, PNG</v>
          </cell>
        </row>
      </sheetData>
      <sheetData sheetId="1" refreshError="1">
        <row r="5">
          <cell r="B5" t="str">
            <v>AuEx Ventures Inc.</v>
          </cell>
          <cell r="C5" t="str">
            <v>CDNX:XAU</v>
          </cell>
          <cell r="D5">
            <v>1.9</v>
          </cell>
          <cell r="E5">
            <v>1.99</v>
          </cell>
          <cell r="F5">
            <v>1.9</v>
          </cell>
          <cell r="G5">
            <v>-4.5226130653266375E-2</v>
          </cell>
          <cell r="H5">
            <v>2.75</v>
          </cell>
          <cell r="I5">
            <v>0.30909090909090914</v>
          </cell>
          <cell r="J5">
            <v>1.57</v>
          </cell>
          <cell r="K5">
            <v>0.21019108280254767</v>
          </cell>
          <cell r="L5">
            <v>22.758320000000001</v>
          </cell>
          <cell r="M5">
            <v>43.240808000000001</v>
          </cell>
        </row>
        <row r="6">
          <cell r="B6" t="str">
            <v>Aurora Energy Resources Inc.</v>
          </cell>
          <cell r="C6" t="str">
            <v>TSX:AXU</v>
          </cell>
          <cell r="D6">
            <v>11.39</v>
          </cell>
          <cell r="E6">
            <v>12.07</v>
          </cell>
          <cell r="F6">
            <v>11.26</v>
          </cell>
          <cell r="G6">
            <v>-6.7108533554266811E-2</v>
          </cell>
          <cell r="H6">
            <v>20.09</v>
          </cell>
          <cell r="I6">
            <v>0.43305126928820303</v>
          </cell>
          <cell r="J6">
            <v>8.14</v>
          </cell>
          <cell r="K6">
            <v>0.39926289926289926</v>
          </cell>
          <cell r="L6">
            <v>66.16816</v>
          </cell>
          <cell r="M6">
            <v>753.65534239999999</v>
          </cell>
        </row>
        <row r="7">
          <cell r="B7" t="str">
            <v>Azimut Exploration Inc.</v>
          </cell>
          <cell r="C7" t="str">
            <v>CDNX:AZM</v>
          </cell>
          <cell r="D7">
            <v>5</v>
          </cell>
          <cell r="E7">
            <v>5.44</v>
          </cell>
          <cell r="F7">
            <v>4.2</v>
          </cell>
          <cell r="G7">
            <v>-0.22794117647058826</v>
          </cell>
          <cell r="H7">
            <v>9.42</v>
          </cell>
          <cell r="I7">
            <v>0.46921443736730362</v>
          </cell>
          <cell r="J7">
            <v>1.78</v>
          </cell>
          <cell r="K7">
            <v>1.8089887640449436</v>
          </cell>
          <cell r="L7">
            <v>16.771999999999998</v>
          </cell>
          <cell r="M7">
            <v>83.859999999999985</v>
          </cell>
        </row>
        <row r="8">
          <cell r="B8" t="str">
            <v>Bellhaven Copper &amp; Gold Inc.</v>
          </cell>
          <cell r="C8" t="str">
            <v>CDNX:BHV</v>
          </cell>
          <cell r="D8">
            <v>0.99</v>
          </cell>
          <cell r="E8">
            <v>0.9</v>
          </cell>
          <cell r="F8">
            <v>0.93</v>
          </cell>
          <cell r="G8">
            <v>3.3333333333333361E-2</v>
          </cell>
          <cell r="H8">
            <v>1.31</v>
          </cell>
          <cell r="I8">
            <v>0.24427480916030539</v>
          </cell>
          <cell r="J8">
            <v>0.39</v>
          </cell>
          <cell r="K8">
            <v>1.5384615384615383</v>
          </cell>
          <cell r="L8">
            <v>19.143999999999998</v>
          </cell>
          <cell r="M8">
            <v>18.952559999999998</v>
          </cell>
        </row>
        <row r="9">
          <cell r="B9" t="str">
            <v>Coastport Capital, Inc.</v>
          </cell>
          <cell r="C9" t="str">
            <v>CDNX:CPP</v>
          </cell>
          <cell r="D9">
            <v>0.35</v>
          </cell>
          <cell r="E9">
            <v>0.32500000000000001</v>
          </cell>
          <cell r="F9">
            <v>0.36</v>
          </cell>
          <cell r="G9">
            <v>0.10769230769230762</v>
          </cell>
          <cell r="H9">
            <v>1.1599999999999999</v>
          </cell>
          <cell r="I9">
            <v>0.69827586206896552</v>
          </cell>
          <cell r="J9">
            <v>0.30499999999999999</v>
          </cell>
          <cell r="K9">
            <v>0.14754098360655732</v>
          </cell>
          <cell r="L9">
            <v>40.218000000000004</v>
          </cell>
          <cell r="M9">
            <v>14.0763</v>
          </cell>
        </row>
        <row r="10">
          <cell r="B10" t="str">
            <v>Crosshair Exploration &amp; Mining Corp.</v>
          </cell>
          <cell r="C10" t="str">
            <v>CDNX:CXX</v>
          </cell>
          <cell r="D10">
            <v>1.33</v>
          </cell>
          <cell r="E10">
            <v>1.32</v>
          </cell>
          <cell r="F10">
            <v>1.33</v>
          </cell>
          <cell r="G10">
            <v>7.575757575757582E-3</v>
          </cell>
          <cell r="H10">
            <v>4.2</v>
          </cell>
          <cell r="I10">
            <v>0.68333333333333335</v>
          </cell>
          <cell r="J10">
            <v>1.1499999999999999</v>
          </cell>
          <cell r="K10">
            <v>0.15652173913043493</v>
          </cell>
          <cell r="L10">
            <v>70.980999999999995</v>
          </cell>
          <cell r="M10">
            <v>94.404730000000001</v>
          </cell>
        </row>
        <row r="11">
          <cell r="B11" t="str">
            <v>Diamondex Resources Ltd.</v>
          </cell>
          <cell r="C11" t="str">
            <v>CDNX:DSP</v>
          </cell>
          <cell r="D11">
            <v>0.27</v>
          </cell>
          <cell r="E11">
            <v>0.25</v>
          </cell>
          <cell r="F11">
            <v>0.27</v>
          </cell>
          <cell r="G11">
            <v>8.0000000000000071E-2</v>
          </cell>
          <cell r="H11">
            <v>0.56000000000000005</v>
          </cell>
          <cell r="I11">
            <v>0.5178571428571429</v>
          </cell>
          <cell r="J11">
            <v>0.20499999999999999</v>
          </cell>
          <cell r="K11">
            <v>0.31707317073170749</v>
          </cell>
          <cell r="L11">
            <v>151.21299999999999</v>
          </cell>
          <cell r="M11">
            <v>40.827510000000004</v>
          </cell>
        </row>
        <row r="12">
          <cell r="B12" t="str">
            <v>Diamonds North Resources Ltd.</v>
          </cell>
          <cell r="C12" t="str">
            <v>CDNX:DDN</v>
          </cell>
          <cell r="D12">
            <v>0.76</v>
          </cell>
          <cell r="E12">
            <v>0.7</v>
          </cell>
          <cell r="F12">
            <v>0.77</v>
          </cell>
          <cell r="G12">
            <v>0.10000000000000009</v>
          </cell>
          <cell r="H12">
            <v>1.21</v>
          </cell>
          <cell r="I12">
            <v>0.37190082644628097</v>
          </cell>
          <cell r="J12">
            <v>0.65</v>
          </cell>
          <cell r="K12">
            <v>0.16923076923076921</v>
          </cell>
          <cell r="L12">
            <v>53.122999999999998</v>
          </cell>
          <cell r="M12">
            <v>40.373480000000001</v>
          </cell>
        </row>
        <row r="13">
          <cell r="B13" t="str">
            <v>Eastmain Resources Inc.</v>
          </cell>
          <cell r="C13" t="str">
            <v>TSX:ER</v>
          </cell>
          <cell r="D13">
            <v>0.69</v>
          </cell>
          <cell r="E13">
            <v>0.6</v>
          </cell>
          <cell r="F13">
            <v>0.69</v>
          </cell>
          <cell r="G13">
            <v>0.14999999999999997</v>
          </cell>
          <cell r="H13">
            <v>0.89</v>
          </cell>
          <cell r="I13">
            <v>0.22471910112359558</v>
          </cell>
          <cell r="J13">
            <v>0.53</v>
          </cell>
          <cell r="K13">
            <v>0.30188679245283001</v>
          </cell>
          <cell r="L13">
            <v>68.399000000000001</v>
          </cell>
          <cell r="M13">
            <v>47.195309999999999</v>
          </cell>
        </row>
        <row r="14">
          <cell r="B14" t="str">
            <v>Esperanza Silver Corp.</v>
          </cell>
          <cell r="C14" t="str">
            <v>CDNX:EPZ</v>
          </cell>
          <cell r="D14">
            <v>1.96</v>
          </cell>
          <cell r="E14">
            <v>1.57</v>
          </cell>
          <cell r="F14">
            <v>1.91</v>
          </cell>
          <cell r="G14">
            <v>0.21656050955414002</v>
          </cell>
          <cell r="H14">
            <v>4.25</v>
          </cell>
          <cell r="I14">
            <v>0.5388235294117647</v>
          </cell>
          <cell r="J14">
            <v>1.51</v>
          </cell>
          <cell r="K14">
            <v>0.29801324503311255</v>
          </cell>
          <cell r="L14">
            <v>44.917879999999997</v>
          </cell>
          <cell r="M14">
            <v>88.039044799999985</v>
          </cell>
        </row>
        <row r="15">
          <cell r="B15" t="str">
            <v>Fronteer Development Group Inc.</v>
          </cell>
          <cell r="C15" t="str">
            <v>TSX:FRG</v>
          </cell>
          <cell r="D15">
            <v>9.49</v>
          </cell>
          <cell r="E15">
            <v>7.98</v>
          </cell>
          <cell r="F15">
            <v>8.6999999999999993</v>
          </cell>
          <cell r="G15">
            <v>9.0225563909774292E-2</v>
          </cell>
          <cell r="H15">
            <v>17.59</v>
          </cell>
          <cell r="I15">
            <v>0.46048891415577031</v>
          </cell>
          <cell r="J15">
            <v>5.36</v>
          </cell>
          <cell r="K15">
            <v>0.77052238805970141</v>
          </cell>
          <cell r="L15">
            <v>67.858000000000004</v>
          </cell>
          <cell r="M15">
            <v>643.97242000000006</v>
          </cell>
        </row>
        <row r="16">
          <cell r="B16" t="str">
            <v>Gold Eagle Mines Limited</v>
          </cell>
          <cell r="C16" t="str">
            <v>TSX:GEA</v>
          </cell>
          <cell r="D16">
            <v>6.43</v>
          </cell>
          <cell r="E16">
            <v>5.15</v>
          </cell>
          <cell r="F16">
            <v>6.42</v>
          </cell>
          <cell r="G16">
            <v>0.24660194174757272</v>
          </cell>
          <cell r="H16">
            <v>10.37</v>
          </cell>
          <cell r="I16">
            <v>0.37994214079074251</v>
          </cell>
          <cell r="J16">
            <v>4.0999999999999996</v>
          </cell>
          <cell r="K16">
            <v>0.56829268292682933</v>
          </cell>
          <cell r="L16">
            <v>101.04</v>
          </cell>
          <cell r="M16">
            <v>649.68719999999996</v>
          </cell>
        </row>
        <row r="17">
          <cell r="B17" t="str">
            <v>Hathor Exploration Ltd.</v>
          </cell>
          <cell r="C17" t="str">
            <v>CDNX:HAT</v>
          </cell>
          <cell r="D17">
            <v>0.82</v>
          </cell>
          <cell r="E17">
            <v>0.74</v>
          </cell>
          <cell r="F17">
            <v>0.66</v>
          </cell>
          <cell r="G17">
            <v>-0.10810810810810806</v>
          </cell>
          <cell r="H17">
            <v>2.34</v>
          </cell>
          <cell r="I17">
            <v>0.6495726495726496</v>
          </cell>
          <cell r="J17">
            <v>0.6</v>
          </cell>
          <cell r="K17">
            <v>0.36666666666666664</v>
          </cell>
          <cell r="L17">
            <v>67.375</v>
          </cell>
          <cell r="M17">
            <v>55.247499999999995</v>
          </cell>
        </row>
        <row r="18">
          <cell r="B18" t="str">
            <v>Hudson Resources Inc.</v>
          </cell>
          <cell r="C18" t="str">
            <v>CDNX:HUD</v>
          </cell>
          <cell r="D18">
            <v>0.81</v>
          </cell>
          <cell r="E18">
            <v>0.77</v>
          </cell>
          <cell r="F18">
            <v>0.81</v>
          </cell>
          <cell r="G18">
            <v>5.1948051948051993E-2</v>
          </cell>
          <cell r="H18">
            <v>2.41</v>
          </cell>
          <cell r="I18">
            <v>0.66390041493775931</v>
          </cell>
          <cell r="J18">
            <v>0.55000000000000004</v>
          </cell>
          <cell r="K18">
            <v>0.47272727272727272</v>
          </cell>
          <cell r="L18">
            <v>29.238</v>
          </cell>
          <cell r="M18">
            <v>23.682780000000001</v>
          </cell>
        </row>
        <row r="19">
          <cell r="B19" t="str">
            <v>Indicator Minerals Inc.</v>
          </cell>
          <cell r="C19" t="str">
            <v>CDNX:IME</v>
          </cell>
          <cell r="D19">
            <v>0.4</v>
          </cell>
          <cell r="E19">
            <v>0.38</v>
          </cell>
          <cell r="F19">
            <v>0.4</v>
          </cell>
          <cell r="G19">
            <v>5.2631578947368467E-2</v>
          </cell>
          <cell r="H19">
            <v>0.9</v>
          </cell>
          <cell r="I19">
            <v>0.55555555555555558</v>
          </cell>
          <cell r="J19">
            <v>0.3</v>
          </cell>
          <cell r="K19">
            <v>0.33333333333333348</v>
          </cell>
          <cell r="L19">
            <v>57.094999999999999</v>
          </cell>
          <cell r="M19">
            <v>22.838000000000001</v>
          </cell>
        </row>
        <row r="20">
          <cell r="B20" t="str">
            <v>International Nickel Ventures Corp.</v>
          </cell>
          <cell r="C20" t="str">
            <v>TSX:INV</v>
          </cell>
          <cell r="D20">
            <v>1.17</v>
          </cell>
          <cell r="E20">
            <v>0.95</v>
          </cell>
          <cell r="F20">
            <v>1.19</v>
          </cell>
          <cell r="G20">
            <v>0.25263157894736843</v>
          </cell>
          <cell r="H20">
            <v>2.4500000000000002</v>
          </cell>
          <cell r="I20">
            <v>0.52244897959183678</v>
          </cell>
          <cell r="J20">
            <v>0.7</v>
          </cell>
          <cell r="K20">
            <v>0.67142857142857149</v>
          </cell>
          <cell r="L20">
            <v>48.442999999999998</v>
          </cell>
          <cell r="M20">
            <v>56.678309999999996</v>
          </cell>
        </row>
        <row r="21">
          <cell r="B21" t="str">
            <v>JNR Resources Inc.</v>
          </cell>
          <cell r="C21" t="str">
            <v>CDNX:JNN</v>
          </cell>
          <cell r="D21">
            <v>2.2200000000000002</v>
          </cell>
          <cell r="E21">
            <v>2.36</v>
          </cell>
          <cell r="F21">
            <v>2.15</v>
          </cell>
          <cell r="G21">
            <v>-8.8983050847457612E-2</v>
          </cell>
          <cell r="H21">
            <v>4.5</v>
          </cell>
          <cell r="I21">
            <v>0.5066666666666666</v>
          </cell>
          <cell r="J21">
            <v>0.97</v>
          </cell>
          <cell r="K21">
            <v>1.2886597938144333</v>
          </cell>
          <cell r="L21">
            <v>81.37</v>
          </cell>
          <cell r="M21">
            <v>180.64140000000003</v>
          </cell>
        </row>
        <row r="22">
          <cell r="B22" t="str">
            <v>Midlands Minerals Corporation</v>
          </cell>
          <cell r="C22" t="str">
            <v>CDNX:MEX</v>
          </cell>
          <cell r="D22">
            <v>0.37</v>
          </cell>
          <cell r="E22">
            <v>0.375</v>
          </cell>
          <cell r="F22">
            <v>0.37</v>
          </cell>
          <cell r="G22">
            <v>-1.3333333333333345E-2</v>
          </cell>
          <cell r="H22">
            <v>0.40500000000000003</v>
          </cell>
          <cell r="I22">
            <v>8.6419753086419818E-2</v>
          </cell>
          <cell r="J22">
            <v>0.15</v>
          </cell>
          <cell r="K22">
            <v>1.4666666666666668</v>
          </cell>
          <cell r="L22">
            <v>48.148000000000003</v>
          </cell>
          <cell r="M22">
            <v>17.81476</v>
          </cell>
        </row>
        <row r="23">
          <cell r="B23" t="str">
            <v>Pitchstone Exploration Ltd.</v>
          </cell>
          <cell r="C23" t="str">
            <v>CDNX:PXP</v>
          </cell>
          <cell r="D23">
            <v>2.14</v>
          </cell>
          <cell r="E23">
            <v>2.11</v>
          </cell>
          <cell r="F23">
            <v>2.1</v>
          </cell>
          <cell r="G23">
            <v>-4.7393364928908941E-3</v>
          </cell>
          <cell r="H23">
            <v>4.95</v>
          </cell>
          <cell r="I23">
            <v>0.56767676767676767</v>
          </cell>
          <cell r="J23">
            <v>1.06</v>
          </cell>
          <cell r="K23">
            <v>1.0188679245283019</v>
          </cell>
          <cell r="L23">
            <v>26.704999999999998</v>
          </cell>
          <cell r="M23">
            <v>57.148699999999998</v>
          </cell>
        </row>
        <row r="24">
          <cell r="B24" t="str">
            <v>Pure Nickel Inc.</v>
          </cell>
          <cell r="C24" t="str">
            <v>TSX:NIC</v>
          </cell>
          <cell r="D24">
            <v>0.7</v>
          </cell>
          <cell r="E24">
            <v>0.84</v>
          </cell>
          <cell r="F24">
            <v>0.73</v>
          </cell>
          <cell r="G24">
            <v>-0.13095238095238093</v>
          </cell>
          <cell r="H24">
            <v>1.65</v>
          </cell>
          <cell r="I24">
            <v>0.5757575757575758</v>
          </cell>
          <cell r="J24">
            <v>0.67</v>
          </cell>
          <cell r="K24">
            <v>4.4776119402984947E-2</v>
          </cell>
          <cell r="L24">
            <v>44.7</v>
          </cell>
          <cell r="M24">
            <v>31.29</v>
          </cell>
        </row>
        <row r="25">
          <cell r="B25" t="str">
            <v>Red Dragon Resources Corp.</v>
          </cell>
          <cell r="C25" t="str">
            <v>CDNX:DRA</v>
          </cell>
          <cell r="D25">
            <v>0.44</v>
          </cell>
          <cell r="E25">
            <v>0.5</v>
          </cell>
          <cell r="F25">
            <v>0.47</v>
          </cell>
          <cell r="G25">
            <v>-6.0000000000000053E-2</v>
          </cell>
          <cell r="H25">
            <v>1.77</v>
          </cell>
          <cell r="I25">
            <v>0.75141242937853114</v>
          </cell>
          <cell r="J25">
            <v>0.40500000000000003</v>
          </cell>
          <cell r="K25">
            <v>8.6419753086419693E-2</v>
          </cell>
          <cell r="L25">
            <v>58.853999999999999</v>
          </cell>
          <cell r="M25">
            <v>25.895759999999999</v>
          </cell>
        </row>
        <row r="26">
          <cell r="B26" t="str">
            <v>Sacre-Coeur Minerals Ltd.</v>
          </cell>
          <cell r="C26" t="str">
            <v>CDNX:SCM</v>
          </cell>
          <cell r="D26">
            <v>1.83</v>
          </cell>
          <cell r="E26">
            <v>1.7</v>
          </cell>
          <cell r="F26">
            <v>1.8</v>
          </cell>
          <cell r="G26">
            <v>5.8823529411764761E-2</v>
          </cell>
          <cell r="H26">
            <v>3.6</v>
          </cell>
          <cell r="I26">
            <v>0.49166666666666664</v>
          </cell>
          <cell r="J26">
            <v>1.25</v>
          </cell>
          <cell r="K26">
            <v>0.46400000000000008</v>
          </cell>
          <cell r="L26">
            <v>17.635999999999999</v>
          </cell>
          <cell r="M26">
            <v>32.273879999999998</v>
          </cell>
        </row>
        <row r="27">
          <cell r="B27" t="str">
            <v>Selkirk Metals Corp.</v>
          </cell>
          <cell r="C27" t="str">
            <v>CDNX:SLK</v>
          </cell>
          <cell r="D27">
            <v>0.94</v>
          </cell>
          <cell r="E27">
            <v>0.9</v>
          </cell>
          <cell r="F27">
            <v>0.96</v>
          </cell>
          <cell r="G27">
            <v>6.6666666666666596E-2</v>
          </cell>
          <cell r="H27">
            <v>1.62</v>
          </cell>
          <cell r="I27">
            <v>0.41975308641975317</v>
          </cell>
          <cell r="J27">
            <v>0.45</v>
          </cell>
          <cell r="K27">
            <v>1.0888888888888888</v>
          </cell>
          <cell r="L27">
            <v>64.584999999999994</v>
          </cell>
          <cell r="M27">
            <v>60.70989999999999</v>
          </cell>
        </row>
        <row r="28">
          <cell r="B28" t="str">
            <v>Shear Minerals Ltd.</v>
          </cell>
          <cell r="C28" t="str">
            <v>CDNX:SRM</v>
          </cell>
          <cell r="D28">
            <v>0.5</v>
          </cell>
          <cell r="E28">
            <v>0.47</v>
          </cell>
          <cell r="F28">
            <v>0.48</v>
          </cell>
          <cell r="G28">
            <v>2.1276595744680871E-2</v>
          </cell>
          <cell r="H28">
            <v>1.45</v>
          </cell>
          <cell r="I28">
            <v>0.65517241379310343</v>
          </cell>
          <cell r="J28">
            <v>0.35</v>
          </cell>
          <cell r="K28">
            <v>0.42857142857142866</v>
          </cell>
          <cell r="L28">
            <v>77.909000000000006</v>
          </cell>
          <cell r="M28">
            <v>38.954500000000003</v>
          </cell>
        </row>
        <row r="29">
          <cell r="B29" t="str">
            <v>Stornoway Diamond Corp.</v>
          </cell>
          <cell r="C29" t="str">
            <v>TSX:SWY</v>
          </cell>
          <cell r="D29">
            <v>0.71</v>
          </cell>
          <cell r="E29">
            <v>0.83</v>
          </cell>
          <cell r="F29">
            <v>0.72</v>
          </cell>
          <cell r="G29">
            <v>-0.13253012048192769</v>
          </cell>
          <cell r="H29">
            <v>1.38</v>
          </cell>
          <cell r="I29">
            <v>0.48550724637681159</v>
          </cell>
          <cell r="J29">
            <v>0.63</v>
          </cell>
          <cell r="K29">
            <v>0.12698412698412692</v>
          </cell>
          <cell r="L29">
            <v>198.91800000000001</v>
          </cell>
          <cell r="M29">
            <v>141.23177999999999</v>
          </cell>
        </row>
        <row r="30">
          <cell r="B30" t="str">
            <v>Calibre Mining Corp.</v>
          </cell>
          <cell r="C30" t="str">
            <v>IQ3184367</v>
          </cell>
          <cell r="D30">
            <v>0.35</v>
          </cell>
          <cell r="E30">
            <v>0.6</v>
          </cell>
          <cell r="F30">
            <v>0.6</v>
          </cell>
          <cell r="G30">
            <v>0</v>
          </cell>
          <cell r="H30">
            <v>0.95</v>
          </cell>
          <cell r="I30">
            <v>0.63157894736842102</v>
          </cell>
          <cell r="J30">
            <v>0.35</v>
          </cell>
          <cell r="K30">
            <v>0</v>
          </cell>
          <cell r="L30">
            <v>49.512999999999998</v>
          </cell>
          <cell r="M30">
            <v>17.329549999999998</v>
          </cell>
        </row>
      </sheetData>
      <sheetData sheetId="2" refreshError="1"/>
      <sheetData sheetId="3"/>
      <sheetData sheetId="4"/>
      <sheetData sheetId="5"/>
      <sheetData sheetId="6" refreshError="1">
        <row r="3">
          <cell r="C3" t="str">
            <v>CDNX:CPP</v>
          </cell>
          <cell r="D3" t="str">
            <v>CDNX:AZM</v>
          </cell>
          <cell r="E3" t="str">
            <v>CDNX:EPZ</v>
          </cell>
          <cell r="F3" t="str">
            <v>CDNX:HUD</v>
          </cell>
          <cell r="G3" t="str">
            <v>TSX:GEA</v>
          </cell>
          <cell r="H3" t="str">
            <v>TSX:FRG</v>
          </cell>
          <cell r="I3" t="str">
            <v>CDNX:XAU</v>
          </cell>
          <cell r="J3" t="str">
            <v>TSX:NIC</v>
          </cell>
          <cell r="K3" t="str">
            <v>TSX:AXU</v>
          </cell>
          <cell r="L3" t="str">
            <v>CDNX:DDN</v>
          </cell>
          <cell r="M3" t="str">
            <v>IQ3184367</v>
          </cell>
          <cell r="N3" t="str">
            <v>TSX:ER</v>
          </cell>
          <cell r="O3" t="str">
            <v>CDNX:CXX</v>
          </cell>
          <cell r="P3" t="str">
            <v>CDNX:PXP</v>
          </cell>
          <cell r="Q3" t="str">
            <v>CDNX:BHV</v>
          </cell>
          <cell r="R3" t="str">
            <v>CDNX:SLK</v>
          </cell>
          <cell r="S3" t="str">
            <v>CDNX:DRA</v>
          </cell>
          <cell r="T3" t="str">
            <v>CDNX:JNN</v>
          </cell>
          <cell r="U3" t="str">
            <v>TSX:SWY</v>
          </cell>
          <cell r="V3" t="str">
            <v>CDNX:IME</v>
          </cell>
          <cell r="W3" t="str">
            <v>TSX:INV</v>
          </cell>
          <cell r="X3" t="str">
            <v>CDNX:HAT</v>
          </cell>
          <cell r="Y3" t="str">
            <v>CDNX:DSP</v>
          </cell>
          <cell r="Z3" t="str">
            <v>CDNX:SCM</v>
          </cell>
          <cell r="AA3" t="str">
            <v>CDNX:SRM</v>
          </cell>
          <cell r="AB3" t="str">
            <v>CDNX:MEX</v>
          </cell>
        </row>
        <row r="4">
          <cell r="B4">
            <v>38353</v>
          </cell>
          <cell r="C4">
            <v>0.55000000000000004</v>
          </cell>
          <cell r="D4">
            <v>0.43</v>
          </cell>
          <cell r="E4">
            <v>0.47</v>
          </cell>
          <cell r="F4">
            <v>0.48</v>
          </cell>
          <cell r="G4">
            <v>7.9</v>
          </cell>
          <cell r="H4">
            <v>1.82</v>
          </cell>
          <cell r="I4">
            <v>1.92</v>
          </cell>
          <cell r="J4">
            <v>1.27</v>
          </cell>
          <cell r="K4">
            <v>3.6</v>
          </cell>
          <cell r="L4">
            <v>0.97</v>
          </cell>
          <cell r="M4">
            <v>0.35</v>
          </cell>
          <cell r="N4">
            <v>0.56000000000000005</v>
          </cell>
          <cell r="O4">
            <v>0.36</v>
          </cell>
          <cell r="P4">
            <v>0.76</v>
          </cell>
          <cell r="Q4">
            <v>0.66</v>
          </cell>
          <cell r="R4">
            <v>0.35</v>
          </cell>
          <cell r="S4">
            <v>0.56000000000000005</v>
          </cell>
          <cell r="T4">
            <v>1.1499999999999999</v>
          </cell>
          <cell r="U4">
            <v>1.8</v>
          </cell>
          <cell r="V4">
            <v>0.32</v>
          </cell>
          <cell r="W4">
            <v>1.22</v>
          </cell>
          <cell r="X4">
            <v>0.22</v>
          </cell>
          <cell r="Y4">
            <v>0.83</v>
          </cell>
          <cell r="Z4">
            <v>1.4</v>
          </cell>
          <cell r="AA4">
            <v>0.34</v>
          </cell>
          <cell r="AB4">
            <v>0.115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E4">
            <v>0</v>
          </cell>
          <cell r="BF4">
            <v>0</v>
          </cell>
          <cell r="BN4">
            <v>100</v>
          </cell>
        </row>
        <row r="5">
          <cell r="B5">
            <v>38354</v>
          </cell>
          <cell r="C5">
            <v>0.55000000000000004</v>
          </cell>
          <cell r="D5">
            <v>0.43</v>
          </cell>
          <cell r="E5">
            <v>0.47</v>
          </cell>
          <cell r="F5">
            <v>0.48</v>
          </cell>
          <cell r="G5">
            <v>7.9</v>
          </cell>
          <cell r="H5">
            <v>1.82</v>
          </cell>
          <cell r="I5">
            <v>1.92</v>
          </cell>
          <cell r="J5">
            <v>1.27</v>
          </cell>
          <cell r="K5">
            <v>3.6</v>
          </cell>
          <cell r="L5">
            <v>0.97</v>
          </cell>
          <cell r="M5">
            <v>0.35</v>
          </cell>
          <cell r="N5">
            <v>0.56000000000000005</v>
          </cell>
          <cell r="O5">
            <v>0.36</v>
          </cell>
          <cell r="P5">
            <v>0.76</v>
          </cell>
          <cell r="Q5">
            <v>0.66</v>
          </cell>
          <cell r="R5">
            <v>0.35</v>
          </cell>
          <cell r="S5">
            <v>0.56000000000000005</v>
          </cell>
          <cell r="T5">
            <v>1.1499999999999999</v>
          </cell>
          <cell r="U5">
            <v>1.8</v>
          </cell>
          <cell r="V5">
            <v>0.32</v>
          </cell>
          <cell r="W5">
            <v>1.22</v>
          </cell>
          <cell r="X5">
            <v>0.22</v>
          </cell>
          <cell r="Y5">
            <v>0.83</v>
          </cell>
          <cell r="Z5">
            <v>1.4</v>
          </cell>
          <cell r="AA5">
            <v>0.34</v>
          </cell>
          <cell r="AB5">
            <v>0.115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E5">
            <v>0</v>
          </cell>
          <cell r="BF5">
            <v>0</v>
          </cell>
          <cell r="BN5">
            <v>100</v>
          </cell>
        </row>
        <row r="6">
          <cell r="B6">
            <v>38355</v>
          </cell>
          <cell r="C6">
            <v>0.55000000000000004</v>
          </cell>
          <cell r="D6">
            <v>0.43</v>
          </cell>
          <cell r="E6">
            <v>0.47</v>
          </cell>
          <cell r="F6">
            <v>0.48</v>
          </cell>
          <cell r="G6">
            <v>7.9</v>
          </cell>
          <cell r="H6">
            <v>1.82</v>
          </cell>
          <cell r="I6">
            <v>1.92</v>
          </cell>
          <cell r="J6">
            <v>1.27</v>
          </cell>
          <cell r="K6">
            <v>3.6</v>
          </cell>
          <cell r="L6">
            <v>0.97</v>
          </cell>
          <cell r="M6">
            <v>0.35</v>
          </cell>
          <cell r="N6">
            <v>0.56000000000000005</v>
          </cell>
          <cell r="O6">
            <v>0.36</v>
          </cell>
          <cell r="P6">
            <v>0.76</v>
          </cell>
          <cell r="Q6">
            <v>0.66</v>
          </cell>
          <cell r="R6">
            <v>0.35</v>
          </cell>
          <cell r="S6">
            <v>0.56000000000000005</v>
          </cell>
          <cell r="T6">
            <v>1.1499999999999999</v>
          </cell>
          <cell r="U6">
            <v>1.8</v>
          </cell>
          <cell r="V6">
            <v>0.32</v>
          </cell>
          <cell r="W6">
            <v>1.22</v>
          </cell>
          <cell r="X6">
            <v>0.22</v>
          </cell>
          <cell r="Y6">
            <v>0.83</v>
          </cell>
          <cell r="Z6">
            <v>1.4</v>
          </cell>
          <cell r="AA6">
            <v>0.34</v>
          </cell>
          <cell r="AB6">
            <v>0.115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E6">
            <v>0</v>
          </cell>
          <cell r="BF6">
            <v>0</v>
          </cell>
          <cell r="BH6" t="str">
            <v xml:space="preserve"> </v>
          </cell>
          <cell r="BN6">
            <v>100</v>
          </cell>
        </row>
        <row r="7">
          <cell r="B7">
            <v>38356</v>
          </cell>
          <cell r="C7">
            <v>0.5</v>
          </cell>
          <cell r="D7">
            <v>0.43</v>
          </cell>
          <cell r="E7">
            <v>0.53</v>
          </cell>
          <cell r="F7">
            <v>0.45</v>
          </cell>
          <cell r="G7">
            <v>7.9</v>
          </cell>
          <cell r="H7">
            <v>1.82</v>
          </cell>
          <cell r="I7">
            <v>1.92</v>
          </cell>
          <cell r="J7">
            <v>1.1499999999999999</v>
          </cell>
          <cell r="K7">
            <v>3.6</v>
          </cell>
          <cell r="L7">
            <v>0.89</v>
          </cell>
          <cell r="M7">
            <v>0.32</v>
          </cell>
          <cell r="N7">
            <v>0.6</v>
          </cell>
          <cell r="O7">
            <v>0.37</v>
          </cell>
          <cell r="P7">
            <v>0.76</v>
          </cell>
          <cell r="Q7">
            <v>0.66</v>
          </cell>
          <cell r="R7">
            <v>0.35</v>
          </cell>
          <cell r="S7">
            <v>0.56000000000000005</v>
          </cell>
          <cell r="T7">
            <v>1.1399999999999999</v>
          </cell>
          <cell r="U7">
            <v>1.75</v>
          </cell>
          <cell r="V7">
            <v>0.35</v>
          </cell>
          <cell r="W7">
            <v>1.22</v>
          </cell>
          <cell r="X7">
            <v>0.22</v>
          </cell>
          <cell r="Y7">
            <v>0.89</v>
          </cell>
          <cell r="Z7">
            <v>1.4</v>
          </cell>
          <cell r="AA7">
            <v>0.32500000000000001</v>
          </cell>
          <cell r="AB7">
            <v>0.12</v>
          </cell>
          <cell r="AD7">
            <v>-9.0909090909090939E-2</v>
          </cell>
          <cell r="AE7">
            <v>0</v>
          </cell>
          <cell r="AF7">
            <v>0.12765957446808529</v>
          </cell>
          <cell r="AG7">
            <v>-6.2499999999999889E-2</v>
          </cell>
          <cell r="AH7">
            <v>0</v>
          </cell>
          <cell r="AI7">
            <v>0</v>
          </cell>
          <cell r="AJ7">
            <v>0</v>
          </cell>
          <cell r="AK7">
            <v>-9.4488188976378007E-2</v>
          </cell>
          <cell r="AL7">
            <v>0</v>
          </cell>
          <cell r="AM7">
            <v>-8.247422680412364E-2</v>
          </cell>
          <cell r="AN7">
            <v>-8.5714285714285632E-2</v>
          </cell>
          <cell r="AO7">
            <v>7.1428571428571397E-2</v>
          </cell>
          <cell r="AP7">
            <v>2.7777777777777901E-2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-8.6956521739131043E-3</v>
          </cell>
          <cell r="AV7">
            <v>-2.777777777777779E-2</v>
          </cell>
          <cell r="AW7">
            <v>9.375E-2</v>
          </cell>
          <cell r="AX7">
            <v>0</v>
          </cell>
          <cell r="AY7">
            <v>0</v>
          </cell>
          <cell r="AZ7">
            <v>7.2289156626506035E-2</v>
          </cell>
          <cell r="BA7">
            <v>0</v>
          </cell>
          <cell r="BB7">
            <v>-4.4117647058823595E-2</v>
          </cell>
          <cell r="BC7">
            <v>4.3478260869565188E-2</v>
          </cell>
          <cell r="BE7">
            <v>-2.318981855534107E-3</v>
          </cell>
          <cell r="BF7">
            <v>-2.318981855534107E-3</v>
          </cell>
          <cell r="BN7">
            <v>99.768101814446581</v>
          </cell>
        </row>
        <row r="8">
          <cell r="B8">
            <v>38357</v>
          </cell>
          <cell r="C8">
            <v>0.5</v>
          </cell>
          <cell r="D8">
            <v>0.42</v>
          </cell>
          <cell r="E8">
            <v>0.46</v>
          </cell>
          <cell r="F8">
            <v>0.45</v>
          </cell>
          <cell r="G8">
            <v>7.9</v>
          </cell>
          <cell r="H8">
            <v>1.7</v>
          </cell>
          <cell r="I8">
            <v>1.92</v>
          </cell>
          <cell r="J8">
            <v>1.1299999999999999</v>
          </cell>
          <cell r="K8">
            <v>3.6</v>
          </cell>
          <cell r="L8">
            <v>0.86</v>
          </cell>
          <cell r="M8">
            <v>0.33</v>
          </cell>
          <cell r="N8">
            <v>0.56000000000000005</v>
          </cell>
          <cell r="O8">
            <v>0.37</v>
          </cell>
          <cell r="P8">
            <v>0.76</v>
          </cell>
          <cell r="Q8">
            <v>0.66</v>
          </cell>
          <cell r="R8">
            <v>0.35</v>
          </cell>
          <cell r="S8">
            <v>0.56000000000000005</v>
          </cell>
          <cell r="T8">
            <v>1.1100000000000001</v>
          </cell>
          <cell r="U8">
            <v>1.78</v>
          </cell>
          <cell r="V8">
            <v>0.29499999999999998</v>
          </cell>
          <cell r="W8">
            <v>1.22</v>
          </cell>
          <cell r="X8">
            <v>0.22</v>
          </cell>
          <cell r="Y8">
            <v>0.88</v>
          </cell>
          <cell r="Z8">
            <v>1.4</v>
          </cell>
          <cell r="AA8">
            <v>0.32</v>
          </cell>
          <cell r="AB8">
            <v>0.115</v>
          </cell>
          <cell r="AD8">
            <v>0</v>
          </cell>
          <cell r="AE8">
            <v>-2.3255813953488413E-2</v>
          </cell>
          <cell r="AF8">
            <v>-0.13207547169811318</v>
          </cell>
          <cell r="AG8">
            <v>0</v>
          </cell>
          <cell r="AH8">
            <v>0</v>
          </cell>
          <cell r="AI8">
            <v>-6.5934065934066033E-2</v>
          </cell>
          <cell r="AJ8">
            <v>0</v>
          </cell>
          <cell r="AK8">
            <v>-1.7391304347826098E-2</v>
          </cell>
          <cell r="AL8">
            <v>0</v>
          </cell>
          <cell r="AM8">
            <v>-3.3707865168539408E-2</v>
          </cell>
          <cell r="AN8">
            <v>3.125E-2</v>
          </cell>
          <cell r="AO8">
            <v>-6.6666666666666541E-2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-2.631578947368407E-2</v>
          </cell>
          <cell r="AV8">
            <v>1.7142857142857126E-2</v>
          </cell>
          <cell r="AW8">
            <v>-0.15714285714285714</v>
          </cell>
          <cell r="AX8">
            <v>0</v>
          </cell>
          <cell r="AY8">
            <v>0</v>
          </cell>
          <cell r="AZ8">
            <v>-1.1235955056179803E-2</v>
          </cell>
          <cell r="BA8">
            <v>0</v>
          </cell>
          <cell r="BB8">
            <v>-1.5384615384615441E-2</v>
          </cell>
          <cell r="BC8">
            <v>-4.166666666666663E-2</v>
          </cell>
          <cell r="BE8">
            <v>-2.086093132114791E-2</v>
          </cell>
          <cell r="BF8">
            <v>-2.3179913176682016E-2</v>
          </cell>
          <cell r="BN8">
            <v>97.686846294454128</v>
          </cell>
        </row>
        <row r="9">
          <cell r="B9">
            <v>38358</v>
          </cell>
          <cell r="C9">
            <v>0.47</v>
          </cell>
          <cell r="D9">
            <v>0.41</v>
          </cell>
          <cell r="E9">
            <v>0.46</v>
          </cell>
          <cell r="F9">
            <v>0.42499999999999999</v>
          </cell>
          <cell r="G9">
            <v>7.9</v>
          </cell>
          <cell r="H9">
            <v>1.71</v>
          </cell>
          <cell r="I9">
            <v>1.92</v>
          </cell>
          <cell r="J9">
            <v>1.1200000000000001</v>
          </cell>
          <cell r="K9">
            <v>3.6</v>
          </cell>
          <cell r="L9">
            <v>0.92</v>
          </cell>
          <cell r="M9">
            <v>0.35499999999999998</v>
          </cell>
          <cell r="N9">
            <v>0.57999999999999996</v>
          </cell>
          <cell r="O9">
            <v>0.38</v>
          </cell>
          <cell r="P9">
            <v>0.76</v>
          </cell>
          <cell r="Q9">
            <v>0.66</v>
          </cell>
          <cell r="R9">
            <v>0.35</v>
          </cell>
          <cell r="S9">
            <v>0.56000000000000005</v>
          </cell>
          <cell r="T9">
            <v>1.04</v>
          </cell>
          <cell r="U9">
            <v>1.85</v>
          </cell>
          <cell r="V9">
            <v>0.3</v>
          </cell>
          <cell r="W9">
            <v>1.22</v>
          </cell>
          <cell r="X9">
            <v>0.22</v>
          </cell>
          <cell r="Y9">
            <v>0.85</v>
          </cell>
          <cell r="Z9">
            <v>1.4</v>
          </cell>
          <cell r="AA9">
            <v>0.33</v>
          </cell>
          <cell r="AB9">
            <v>0.125</v>
          </cell>
          <cell r="AD9">
            <v>-6.0000000000000053E-2</v>
          </cell>
          <cell r="AE9">
            <v>-2.3809523809523836E-2</v>
          </cell>
          <cell r="AF9">
            <v>0</v>
          </cell>
          <cell r="AG9">
            <v>-5.555555555555558E-2</v>
          </cell>
          <cell r="AH9">
            <v>0</v>
          </cell>
          <cell r="AI9">
            <v>5.8823529411764497E-3</v>
          </cell>
          <cell r="AJ9">
            <v>0</v>
          </cell>
          <cell r="AK9">
            <v>-8.8495575221236855E-3</v>
          </cell>
          <cell r="AL9">
            <v>0</v>
          </cell>
          <cell r="AM9">
            <v>6.976744186046524E-2</v>
          </cell>
          <cell r="AN9">
            <v>7.575757575757569E-2</v>
          </cell>
          <cell r="AO9">
            <v>3.5714285714285587E-2</v>
          </cell>
          <cell r="AP9">
            <v>2.7027027027026973E-2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-6.3063063063063085E-2</v>
          </cell>
          <cell r="AV9">
            <v>3.9325842696629199E-2</v>
          </cell>
          <cell r="AW9">
            <v>1.6949152542372836E-2</v>
          </cell>
          <cell r="AX9">
            <v>0</v>
          </cell>
          <cell r="AY9">
            <v>0</v>
          </cell>
          <cell r="AZ9">
            <v>-3.4090909090909172E-2</v>
          </cell>
          <cell r="BA9">
            <v>0</v>
          </cell>
          <cell r="BB9">
            <v>3.125E-2</v>
          </cell>
          <cell r="BC9">
            <v>8.6956521739130377E-2</v>
          </cell>
          <cell r="BE9">
            <v>5.5100612014418052E-3</v>
          </cell>
          <cell r="BF9">
            <v>-1.7669851975240212E-2</v>
          </cell>
          <cell r="BN9">
            <v>98.225106796112414</v>
          </cell>
        </row>
        <row r="10">
          <cell r="B10">
            <v>38359</v>
          </cell>
          <cell r="C10">
            <v>0.5</v>
          </cell>
          <cell r="D10">
            <v>0.4</v>
          </cell>
          <cell r="E10">
            <v>0.47</v>
          </cell>
          <cell r="F10">
            <v>0.42499999999999999</v>
          </cell>
          <cell r="G10">
            <v>7.9</v>
          </cell>
          <cell r="H10">
            <v>1.69</v>
          </cell>
          <cell r="I10">
            <v>1.92</v>
          </cell>
          <cell r="J10">
            <v>1.2</v>
          </cell>
          <cell r="K10">
            <v>3.6</v>
          </cell>
          <cell r="L10">
            <v>0.85</v>
          </cell>
          <cell r="M10">
            <v>0.32</v>
          </cell>
          <cell r="N10">
            <v>0.56000000000000005</v>
          </cell>
          <cell r="O10">
            <v>0.37</v>
          </cell>
          <cell r="P10">
            <v>0.76</v>
          </cell>
          <cell r="Q10">
            <v>0.66</v>
          </cell>
          <cell r="R10">
            <v>0.35</v>
          </cell>
          <cell r="S10">
            <v>0.56000000000000005</v>
          </cell>
          <cell r="T10">
            <v>1.1299999999999999</v>
          </cell>
          <cell r="U10">
            <v>1.82</v>
          </cell>
          <cell r="V10">
            <v>0.3</v>
          </cell>
          <cell r="W10">
            <v>1.22</v>
          </cell>
          <cell r="X10">
            <v>0.23</v>
          </cell>
          <cell r="Y10">
            <v>0.85</v>
          </cell>
          <cell r="Z10">
            <v>1.4</v>
          </cell>
          <cell r="AA10">
            <v>0.38500000000000001</v>
          </cell>
          <cell r="AB10">
            <v>0.11</v>
          </cell>
          <cell r="AD10">
            <v>6.3829787234042534E-2</v>
          </cell>
          <cell r="AE10">
            <v>-2.4390243902438935E-2</v>
          </cell>
          <cell r="AF10">
            <v>2.1739130434782483E-2</v>
          </cell>
          <cell r="AG10">
            <v>0</v>
          </cell>
          <cell r="AH10">
            <v>0</v>
          </cell>
          <cell r="AI10">
            <v>-1.1695906432748537E-2</v>
          </cell>
          <cell r="AJ10">
            <v>0</v>
          </cell>
          <cell r="AK10">
            <v>7.1428571428571397E-2</v>
          </cell>
          <cell r="AL10">
            <v>0</v>
          </cell>
          <cell r="AM10">
            <v>-7.6086956521739246E-2</v>
          </cell>
          <cell r="AN10">
            <v>-9.8591549295774628E-2</v>
          </cell>
          <cell r="AO10">
            <v>-3.4482758620689502E-2</v>
          </cell>
          <cell r="AP10">
            <v>-2.6315789473684181E-2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8.6538461538461453E-2</v>
          </cell>
          <cell r="AV10">
            <v>-1.6216216216216273E-2</v>
          </cell>
          <cell r="AW10">
            <v>0</v>
          </cell>
          <cell r="AX10">
            <v>0</v>
          </cell>
          <cell r="AY10">
            <v>4.5454545454545414E-2</v>
          </cell>
          <cell r="AZ10">
            <v>0</v>
          </cell>
          <cell r="BA10">
            <v>0</v>
          </cell>
          <cell r="BB10">
            <v>0.16666666666666674</v>
          </cell>
          <cell r="BC10">
            <v>-0.12</v>
          </cell>
          <cell r="BE10">
            <v>1.8414516266837971E-3</v>
          </cell>
          <cell r="BF10">
            <v>-1.5828400348556416E-2</v>
          </cell>
          <cell r="BN10">
            <v>98.405983578803301</v>
          </cell>
        </row>
        <row r="11">
          <cell r="B11">
            <v>38360</v>
          </cell>
          <cell r="C11">
            <v>0.5</v>
          </cell>
          <cell r="D11">
            <v>0.4</v>
          </cell>
          <cell r="E11">
            <v>0.47</v>
          </cell>
          <cell r="F11">
            <v>0.42499999999999999</v>
          </cell>
          <cell r="G11">
            <v>7.9</v>
          </cell>
          <cell r="H11">
            <v>1.69</v>
          </cell>
          <cell r="I11">
            <v>1.92</v>
          </cell>
          <cell r="J11">
            <v>1.2</v>
          </cell>
          <cell r="K11">
            <v>3.6</v>
          </cell>
          <cell r="L11">
            <v>0.85</v>
          </cell>
          <cell r="M11">
            <v>0.32</v>
          </cell>
          <cell r="N11">
            <v>0.56000000000000005</v>
          </cell>
          <cell r="O11">
            <v>0.37</v>
          </cell>
          <cell r="P11">
            <v>0.76</v>
          </cell>
          <cell r="Q11">
            <v>0.66</v>
          </cell>
          <cell r="R11">
            <v>0.35</v>
          </cell>
          <cell r="S11">
            <v>0.56000000000000005</v>
          </cell>
          <cell r="T11">
            <v>1.1299999999999999</v>
          </cell>
          <cell r="U11">
            <v>1.82</v>
          </cell>
          <cell r="V11">
            <v>0.3</v>
          </cell>
          <cell r="W11">
            <v>1.22</v>
          </cell>
          <cell r="X11">
            <v>0.23</v>
          </cell>
          <cell r="Y11">
            <v>0.85</v>
          </cell>
          <cell r="Z11">
            <v>1.4</v>
          </cell>
          <cell r="AA11">
            <v>0.38500000000000001</v>
          </cell>
          <cell r="AB11">
            <v>0.11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E11">
            <v>0</v>
          </cell>
          <cell r="BF11">
            <v>-1.5828400348556416E-2</v>
          </cell>
          <cell r="BN11">
            <v>98.405983578803301</v>
          </cell>
        </row>
        <row r="12">
          <cell r="B12">
            <v>38361</v>
          </cell>
          <cell r="C12">
            <v>0.5</v>
          </cell>
          <cell r="D12">
            <v>0.4</v>
          </cell>
          <cell r="E12">
            <v>0.47</v>
          </cell>
          <cell r="F12">
            <v>0.42499999999999999</v>
          </cell>
          <cell r="G12">
            <v>7.9</v>
          </cell>
          <cell r="H12">
            <v>1.69</v>
          </cell>
          <cell r="I12">
            <v>1.92</v>
          </cell>
          <cell r="J12">
            <v>1.2</v>
          </cell>
          <cell r="K12">
            <v>3.6</v>
          </cell>
          <cell r="L12">
            <v>0.85</v>
          </cell>
          <cell r="M12">
            <v>0.32</v>
          </cell>
          <cell r="N12">
            <v>0.56000000000000005</v>
          </cell>
          <cell r="O12">
            <v>0.37</v>
          </cell>
          <cell r="P12">
            <v>0.76</v>
          </cell>
          <cell r="Q12">
            <v>0.66</v>
          </cell>
          <cell r="R12">
            <v>0.35</v>
          </cell>
          <cell r="S12">
            <v>0.56000000000000005</v>
          </cell>
          <cell r="T12">
            <v>1.1299999999999999</v>
          </cell>
          <cell r="U12">
            <v>1.82</v>
          </cell>
          <cell r="V12">
            <v>0.3</v>
          </cell>
          <cell r="W12">
            <v>1.22</v>
          </cell>
          <cell r="X12">
            <v>0.23</v>
          </cell>
          <cell r="Y12">
            <v>0.85</v>
          </cell>
          <cell r="Z12">
            <v>1.4</v>
          </cell>
          <cell r="AA12">
            <v>0.38500000000000001</v>
          </cell>
          <cell r="AB12">
            <v>0.11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E12">
            <v>0</v>
          </cell>
          <cell r="BF12">
            <v>-1.5828400348556416E-2</v>
          </cell>
          <cell r="BN12">
            <v>98.405983578803301</v>
          </cell>
        </row>
        <row r="13">
          <cell r="B13">
            <v>38362</v>
          </cell>
          <cell r="C13">
            <v>0.6</v>
          </cell>
          <cell r="D13">
            <v>0.4</v>
          </cell>
          <cell r="E13">
            <v>0.47499999999999998</v>
          </cell>
          <cell r="F13">
            <v>0.42</v>
          </cell>
          <cell r="G13">
            <v>7.9</v>
          </cell>
          <cell r="H13">
            <v>1.52</v>
          </cell>
          <cell r="I13">
            <v>1.92</v>
          </cell>
          <cell r="J13">
            <v>1.0900000000000001</v>
          </cell>
          <cell r="K13">
            <v>3.6</v>
          </cell>
          <cell r="L13">
            <v>0.9</v>
          </cell>
          <cell r="M13">
            <v>0.32500000000000001</v>
          </cell>
          <cell r="N13">
            <v>0.56000000000000005</v>
          </cell>
          <cell r="O13">
            <v>0.34</v>
          </cell>
          <cell r="P13">
            <v>0.76</v>
          </cell>
          <cell r="Q13">
            <v>0.66</v>
          </cell>
          <cell r="R13">
            <v>0.35</v>
          </cell>
          <cell r="S13">
            <v>0.56000000000000005</v>
          </cell>
          <cell r="T13">
            <v>1.1299999999999999</v>
          </cell>
          <cell r="U13">
            <v>1.85</v>
          </cell>
          <cell r="V13">
            <v>0.30499999999999999</v>
          </cell>
          <cell r="W13">
            <v>1.22</v>
          </cell>
          <cell r="X13">
            <v>0.23</v>
          </cell>
          <cell r="Y13">
            <v>0.9</v>
          </cell>
          <cell r="Z13">
            <v>1.4</v>
          </cell>
          <cell r="AA13">
            <v>0.37</v>
          </cell>
          <cell r="AB13">
            <v>0.12</v>
          </cell>
          <cell r="AD13">
            <v>0.19999999999999996</v>
          </cell>
          <cell r="AE13">
            <v>0</v>
          </cell>
          <cell r="AF13">
            <v>1.0638297872340496E-2</v>
          </cell>
          <cell r="AG13">
            <v>-1.1764705882352899E-2</v>
          </cell>
          <cell r="AH13">
            <v>0</v>
          </cell>
          <cell r="AI13">
            <v>-0.10059171597633132</v>
          </cell>
          <cell r="AJ13">
            <v>0</v>
          </cell>
          <cell r="AK13">
            <v>-9.1666666666666563E-2</v>
          </cell>
          <cell r="AL13">
            <v>0</v>
          </cell>
          <cell r="AM13">
            <v>5.8823529411764719E-2</v>
          </cell>
          <cell r="AN13">
            <v>1.5625E-2</v>
          </cell>
          <cell r="AO13">
            <v>0</v>
          </cell>
          <cell r="AP13">
            <v>-8.108108108108103E-2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1.6483516483516425E-2</v>
          </cell>
          <cell r="AW13">
            <v>1.6666666666666607E-2</v>
          </cell>
          <cell r="AX13">
            <v>0</v>
          </cell>
          <cell r="AY13">
            <v>0</v>
          </cell>
          <cell r="AZ13">
            <v>5.8823529411764719E-2</v>
          </cell>
          <cell r="BA13">
            <v>0</v>
          </cell>
          <cell r="BB13">
            <v>-3.8961038961038974E-2</v>
          </cell>
          <cell r="BC13">
            <v>9.0909090909090828E-2</v>
          </cell>
          <cell r="BE13">
            <v>5.5347854687566528E-3</v>
          </cell>
          <cell r="BF13">
            <v>-1.0293614879799764E-2</v>
          </cell>
          <cell r="BN13">
            <v>98.950639586753965</v>
          </cell>
        </row>
        <row r="14">
          <cell r="B14">
            <v>38363</v>
          </cell>
          <cell r="C14">
            <v>0.56999999999999995</v>
          </cell>
          <cell r="D14">
            <v>0.4</v>
          </cell>
          <cell r="E14">
            <v>0.47</v>
          </cell>
          <cell r="F14">
            <v>0.42</v>
          </cell>
          <cell r="G14">
            <v>7.9</v>
          </cell>
          <cell r="H14">
            <v>1.56</v>
          </cell>
          <cell r="I14">
            <v>1.92</v>
          </cell>
          <cell r="J14">
            <v>1.1399999999999999</v>
          </cell>
          <cell r="K14">
            <v>3.6</v>
          </cell>
          <cell r="L14">
            <v>0.87</v>
          </cell>
          <cell r="M14">
            <v>0.32500000000000001</v>
          </cell>
          <cell r="N14">
            <v>0.6</v>
          </cell>
          <cell r="O14">
            <v>0.34</v>
          </cell>
          <cell r="P14">
            <v>0.76</v>
          </cell>
          <cell r="Q14">
            <v>0.66</v>
          </cell>
          <cell r="R14">
            <v>0.35</v>
          </cell>
          <cell r="S14">
            <v>0.56000000000000005</v>
          </cell>
          <cell r="T14">
            <v>1.0900000000000001</v>
          </cell>
          <cell r="U14">
            <v>1.82</v>
          </cell>
          <cell r="V14">
            <v>0.31</v>
          </cell>
          <cell r="W14">
            <v>1.22</v>
          </cell>
          <cell r="X14">
            <v>0.23</v>
          </cell>
          <cell r="Y14">
            <v>0.85</v>
          </cell>
          <cell r="Z14">
            <v>1.4</v>
          </cell>
          <cell r="AA14">
            <v>0.4</v>
          </cell>
          <cell r="AB14">
            <v>0.115</v>
          </cell>
          <cell r="AD14">
            <v>-5.0000000000000044E-2</v>
          </cell>
          <cell r="AE14">
            <v>0</v>
          </cell>
          <cell r="AF14">
            <v>-1.0526315789473717E-2</v>
          </cell>
          <cell r="AG14">
            <v>0</v>
          </cell>
          <cell r="AH14">
            <v>0</v>
          </cell>
          <cell r="AI14">
            <v>2.6315789473684292E-2</v>
          </cell>
          <cell r="AJ14">
            <v>0</v>
          </cell>
          <cell r="AK14">
            <v>4.5871559633027248E-2</v>
          </cell>
          <cell r="AL14">
            <v>0</v>
          </cell>
          <cell r="AM14">
            <v>-3.3333333333333326E-2</v>
          </cell>
          <cell r="AN14">
            <v>0</v>
          </cell>
          <cell r="AO14">
            <v>7.1428571428571397E-2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-3.5398230088495408E-2</v>
          </cell>
          <cell r="AV14">
            <v>-1.6216216216216273E-2</v>
          </cell>
          <cell r="AW14">
            <v>1.6393442622950838E-2</v>
          </cell>
          <cell r="AX14">
            <v>0</v>
          </cell>
          <cell r="AY14">
            <v>0</v>
          </cell>
          <cell r="AZ14">
            <v>-5.555555555555558E-2</v>
          </cell>
          <cell r="BA14">
            <v>0</v>
          </cell>
          <cell r="BB14">
            <v>8.1081081081081141E-2</v>
          </cell>
          <cell r="BC14">
            <v>-4.166666666666663E-2</v>
          </cell>
          <cell r="BE14">
            <v>-6.1764361939463914E-5</v>
          </cell>
          <cell r="BF14">
            <v>-1.0355379241739227E-2</v>
          </cell>
          <cell r="BN14">
            <v>98.944527963636389</v>
          </cell>
        </row>
        <row r="15">
          <cell r="B15">
            <v>38364</v>
          </cell>
          <cell r="C15">
            <v>0.56999999999999995</v>
          </cell>
          <cell r="D15">
            <v>0.39</v>
          </cell>
          <cell r="E15">
            <v>0.51</v>
          </cell>
          <cell r="F15">
            <v>0.45</v>
          </cell>
          <cell r="G15">
            <v>7.9</v>
          </cell>
          <cell r="H15">
            <v>1.52</v>
          </cell>
          <cell r="I15">
            <v>1.92</v>
          </cell>
          <cell r="J15">
            <v>1.1200000000000001</v>
          </cell>
          <cell r="K15">
            <v>3.6</v>
          </cell>
          <cell r="L15">
            <v>0.85</v>
          </cell>
          <cell r="M15">
            <v>0.32500000000000001</v>
          </cell>
          <cell r="N15">
            <v>0.6</v>
          </cell>
          <cell r="O15">
            <v>0.33</v>
          </cell>
          <cell r="P15">
            <v>0.76</v>
          </cell>
          <cell r="Q15">
            <v>0.66</v>
          </cell>
          <cell r="R15">
            <v>0.35</v>
          </cell>
          <cell r="S15">
            <v>0.56000000000000005</v>
          </cell>
          <cell r="T15">
            <v>1.23</v>
          </cell>
          <cell r="U15">
            <v>1.8</v>
          </cell>
          <cell r="V15">
            <v>0.31</v>
          </cell>
          <cell r="W15">
            <v>1.22</v>
          </cell>
          <cell r="X15">
            <v>0.22</v>
          </cell>
          <cell r="Y15">
            <v>0.85</v>
          </cell>
          <cell r="Z15">
            <v>1.4</v>
          </cell>
          <cell r="AA15">
            <v>0.38</v>
          </cell>
          <cell r="AB15">
            <v>0.115</v>
          </cell>
          <cell r="AD15">
            <v>0</v>
          </cell>
          <cell r="AE15">
            <v>-2.5000000000000022E-2</v>
          </cell>
          <cell r="AF15">
            <v>8.5106382978723527E-2</v>
          </cell>
          <cell r="AG15">
            <v>7.1428571428571397E-2</v>
          </cell>
          <cell r="AH15">
            <v>0</v>
          </cell>
          <cell r="AI15">
            <v>-2.5641025641025661E-2</v>
          </cell>
          <cell r="AJ15">
            <v>0</v>
          </cell>
          <cell r="AK15">
            <v>-1.754385964912264E-2</v>
          </cell>
          <cell r="AL15">
            <v>0</v>
          </cell>
          <cell r="AM15">
            <v>-2.2988505747126409E-2</v>
          </cell>
          <cell r="AN15">
            <v>0</v>
          </cell>
          <cell r="AO15">
            <v>0</v>
          </cell>
          <cell r="AP15">
            <v>-2.9411764705882359E-2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0.12844036697247696</v>
          </cell>
          <cell r="AV15">
            <v>-1.098901098901095E-2</v>
          </cell>
          <cell r="AW15">
            <v>0</v>
          </cell>
          <cell r="AX15">
            <v>0</v>
          </cell>
          <cell r="AY15">
            <v>-4.3478260869565299E-2</v>
          </cell>
          <cell r="AZ15">
            <v>0</v>
          </cell>
          <cell r="BA15">
            <v>0</v>
          </cell>
          <cell r="BB15">
            <v>-5.0000000000000044E-2</v>
          </cell>
          <cell r="BC15">
            <v>0</v>
          </cell>
          <cell r="BE15">
            <v>2.3047266837707115E-3</v>
          </cell>
          <cell r="BF15">
            <v>-8.0506525579685153E-3</v>
          </cell>
          <cell r="BN15">
            <v>99.172568057447293</v>
          </cell>
        </row>
        <row r="16">
          <cell r="B16">
            <v>38365</v>
          </cell>
          <cell r="C16">
            <v>0.57999999999999996</v>
          </cell>
          <cell r="D16">
            <v>0.38</v>
          </cell>
          <cell r="E16">
            <v>0.48</v>
          </cell>
          <cell r="F16">
            <v>0.5</v>
          </cell>
          <cell r="G16">
            <v>7.9</v>
          </cell>
          <cell r="H16">
            <v>1.61</v>
          </cell>
          <cell r="I16">
            <v>1.92</v>
          </cell>
          <cell r="J16">
            <v>1.1200000000000001</v>
          </cell>
          <cell r="K16">
            <v>3.6</v>
          </cell>
          <cell r="L16">
            <v>0.84</v>
          </cell>
          <cell r="M16">
            <v>0.31</v>
          </cell>
          <cell r="N16">
            <v>0.57999999999999996</v>
          </cell>
          <cell r="O16">
            <v>0.34499999999999997</v>
          </cell>
          <cell r="P16">
            <v>0.76</v>
          </cell>
          <cell r="Q16">
            <v>0.66</v>
          </cell>
          <cell r="R16">
            <v>0.35</v>
          </cell>
          <cell r="S16">
            <v>0.56000000000000005</v>
          </cell>
          <cell r="T16">
            <v>1.39</v>
          </cell>
          <cell r="U16">
            <v>1.79</v>
          </cell>
          <cell r="V16">
            <v>0.32</v>
          </cell>
          <cell r="W16">
            <v>1.22</v>
          </cell>
          <cell r="X16">
            <v>0.22</v>
          </cell>
          <cell r="Y16">
            <v>0.85</v>
          </cell>
          <cell r="Z16">
            <v>1.4</v>
          </cell>
          <cell r="AA16">
            <v>0.36499999999999999</v>
          </cell>
          <cell r="AB16">
            <v>0.115</v>
          </cell>
          <cell r="AD16">
            <v>1.7543859649122862E-2</v>
          </cell>
          <cell r="AE16">
            <v>-2.5641025641025661E-2</v>
          </cell>
          <cell r="AF16">
            <v>-5.8823529411764719E-2</v>
          </cell>
          <cell r="AG16">
            <v>0.11111111111111116</v>
          </cell>
          <cell r="AH16">
            <v>0</v>
          </cell>
          <cell r="AI16">
            <v>5.9210526315789602E-2</v>
          </cell>
          <cell r="AJ16">
            <v>0</v>
          </cell>
          <cell r="AK16">
            <v>0</v>
          </cell>
          <cell r="AL16">
            <v>0</v>
          </cell>
          <cell r="AM16">
            <v>-1.1764705882352899E-2</v>
          </cell>
          <cell r="AN16">
            <v>-4.6153846153846212E-2</v>
          </cell>
          <cell r="AO16">
            <v>-3.3333333333333326E-2</v>
          </cell>
          <cell r="AP16">
            <v>4.5454545454545414E-2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0.13008130081300817</v>
          </cell>
          <cell r="AV16">
            <v>-5.5555555555555358E-3</v>
          </cell>
          <cell r="AW16">
            <v>3.2258064516129004E-2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-3.9473684210526327E-2</v>
          </cell>
          <cell r="BC16">
            <v>0</v>
          </cell>
          <cell r="BE16">
            <v>6.7274510642808278E-3</v>
          </cell>
          <cell r="BF16">
            <v>-1.3232014936876875E-3</v>
          </cell>
          <cell r="BN16">
            <v>99.839746655972817</v>
          </cell>
        </row>
        <row r="17">
          <cell r="B17">
            <v>38366</v>
          </cell>
          <cell r="C17">
            <v>0.56999999999999995</v>
          </cell>
          <cell r="D17">
            <v>0.39</v>
          </cell>
          <cell r="E17">
            <v>0.47</v>
          </cell>
          <cell r="F17">
            <v>0.55000000000000004</v>
          </cell>
          <cell r="G17">
            <v>7.9</v>
          </cell>
          <cell r="H17">
            <v>1.72</v>
          </cell>
          <cell r="I17">
            <v>1.92</v>
          </cell>
          <cell r="J17">
            <v>1.1000000000000001</v>
          </cell>
          <cell r="K17">
            <v>3.6</v>
          </cell>
          <cell r="L17">
            <v>0.95</v>
          </cell>
          <cell r="M17">
            <v>0.34499999999999997</v>
          </cell>
          <cell r="N17">
            <v>0.6</v>
          </cell>
          <cell r="O17">
            <v>0.34</v>
          </cell>
          <cell r="P17">
            <v>0.76</v>
          </cell>
          <cell r="Q17">
            <v>0.66</v>
          </cell>
          <cell r="R17">
            <v>0.35</v>
          </cell>
          <cell r="S17">
            <v>0.56000000000000005</v>
          </cell>
          <cell r="T17">
            <v>1.32</v>
          </cell>
          <cell r="U17">
            <v>1.7</v>
          </cell>
          <cell r="V17">
            <v>0.33</v>
          </cell>
          <cell r="W17">
            <v>1.22</v>
          </cell>
          <cell r="X17">
            <v>0.22</v>
          </cell>
          <cell r="Y17">
            <v>0.85</v>
          </cell>
          <cell r="Z17">
            <v>1.4</v>
          </cell>
          <cell r="AA17">
            <v>0.37</v>
          </cell>
          <cell r="AB17">
            <v>0.12</v>
          </cell>
          <cell r="AD17">
            <v>-1.7241379310344862E-2</v>
          </cell>
          <cell r="AE17">
            <v>2.6315789473684292E-2</v>
          </cell>
          <cell r="AF17">
            <v>-2.083333333333337E-2</v>
          </cell>
          <cell r="AG17">
            <v>0.10000000000000009</v>
          </cell>
          <cell r="AH17">
            <v>0</v>
          </cell>
          <cell r="AI17">
            <v>6.8322981366459645E-2</v>
          </cell>
          <cell r="AJ17">
            <v>0</v>
          </cell>
          <cell r="AK17">
            <v>-1.7857142857142905E-2</v>
          </cell>
          <cell r="AL17">
            <v>0</v>
          </cell>
          <cell r="AM17">
            <v>0.13095238095238093</v>
          </cell>
          <cell r="AN17">
            <v>0.11290322580645151</v>
          </cell>
          <cell r="AO17">
            <v>3.4482758620689724E-2</v>
          </cell>
          <cell r="AP17">
            <v>-1.4492753623188248E-2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-5.0359712230215736E-2</v>
          </cell>
          <cell r="AV17">
            <v>-5.027932960893855E-2</v>
          </cell>
          <cell r="AW17">
            <v>3.125E-2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1.3698630136986356E-2</v>
          </cell>
          <cell r="BC17">
            <v>4.3478260869565188E-2</v>
          </cell>
          <cell r="BE17">
            <v>1.5013091394732848E-2</v>
          </cell>
          <cell r="BF17">
            <v>1.3689889901045161E-2</v>
          </cell>
          <cell r="BN17">
            <v>101.3386498973459</v>
          </cell>
        </row>
        <row r="18">
          <cell r="B18">
            <v>38367</v>
          </cell>
          <cell r="C18">
            <v>0.56999999999999995</v>
          </cell>
          <cell r="D18">
            <v>0.39</v>
          </cell>
          <cell r="E18">
            <v>0.47</v>
          </cell>
          <cell r="F18">
            <v>0.55000000000000004</v>
          </cell>
          <cell r="G18">
            <v>7.9</v>
          </cell>
          <cell r="H18">
            <v>1.72</v>
          </cell>
          <cell r="I18">
            <v>1.92</v>
          </cell>
          <cell r="J18">
            <v>1.1000000000000001</v>
          </cell>
          <cell r="K18">
            <v>3.6</v>
          </cell>
          <cell r="L18">
            <v>0.95</v>
          </cell>
          <cell r="M18">
            <v>0.34499999999999997</v>
          </cell>
          <cell r="N18">
            <v>0.6</v>
          </cell>
          <cell r="O18">
            <v>0.34</v>
          </cell>
          <cell r="P18">
            <v>0.76</v>
          </cell>
          <cell r="Q18">
            <v>0.66</v>
          </cell>
          <cell r="R18">
            <v>0.35</v>
          </cell>
          <cell r="S18">
            <v>0.56000000000000005</v>
          </cell>
          <cell r="T18">
            <v>1.32</v>
          </cell>
          <cell r="U18">
            <v>1.7</v>
          </cell>
          <cell r="V18">
            <v>0.33</v>
          </cell>
          <cell r="W18">
            <v>1.22</v>
          </cell>
          <cell r="X18">
            <v>0.22</v>
          </cell>
          <cell r="Y18">
            <v>0.85</v>
          </cell>
          <cell r="Z18">
            <v>1.4</v>
          </cell>
          <cell r="AA18">
            <v>0.37</v>
          </cell>
          <cell r="AB18">
            <v>0.12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1.3689889901045161E-2</v>
          </cell>
          <cell r="BN18">
            <v>101.3386498973459</v>
          </cell>
        </row>
        <row r="19">
          <cell r="B19">
            <v>38368</v>
          </cell>
          <cell r="C19">
            <v>0.56999999999999995</v>
          </cell>
          <cell r="D19">
            <v>0.39</v>
          </cell>
          <cell r="E19">
            <v>0.47</v>
          </cell>
          <cell r="F19">
            <v>0.55000000000000004</v>
          </cell>
          <cell r="G19">
            <v>7.9</v>
          </cell>
          <cell r="H19">
            <v>1.72</v>
          </cell>
          <cell r="I19">
            <v>1.92</v>
          </cell>
          <cell r="J19">
            <v>1.1000000000000001</v>
          </cell>
          <cell r="K19">
            <v>3.6</v>
          </cell>
          <cell r="L19">
            <v>0.95</v>
          </cell>
          <cell r="M19">
            <v>0.34499999999999997</v>
          </cell>
          <cell r="N19">
            <v>0.6</v>
          </cell>
          <cell r="O19">
            <v>0.34</v>
          </cell>
          <cell r="P19">
            <v>0.76</v>
          </cell>
          <cell r="Q19">
            <v>0.66</v>
          </cell>
          <cell r="R19">
            <v>0.35</v>
          </cell>
          <cell r="S19">
            <v>0.56000000000000005</v>
          </cell>
          <cell r="T19">
            <v>1.32</v>
          </cell>
          <cell r="U19">
            <v>1.7</v>
          </cell>
          <cell r="V19">
            <v>0.33</v>
          </cell>
          <cell r="W19">
            <v>1.22</v>
          </cell>
          <cell r="X19">
            <v>0.22</v>
          </cell>
          <cell r="Y19">
            <v>0.85</v>
          </cell>
          <cell r="Z19">
            <v>1.4</v>
          </cell>
          <cell r="AA19">
            <v>0.37</v>
          </cell>
          <cell r="AB19">
            <v>0.12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1.3689889901045161E-2</v>
          </cell>
          <cell r="BN19">
            <v>101.3386498973459</v>
          </cell>
        </row>
        <row r="20">
          <cell r="B20">
            <v>38369</v>
          </cell>
          <cell r="C20">
            <v>0.56999999999999995</v>
          </cell>
          <cell r="D20">
            <v>0.4</v>
          </cell>
          <cell r="E20">
            <v>0.48</v>
          </cell>
          <cell r="F20">
            <v>0.5</v>
          </cell>
          <cell r="G20">
            <v>7.9</v>
          </cell>
          <cell r="H20">
            <v>1.86</v>
          </cell>
          <cell r="I20">
            <v>1.92</v>
          </cell>
          <cell r="J20">
            <v>1.0900000000000001</v>
          </cell>
          <cell r="K20">
            <v>3.6</v>
          </cell>
          <cell r="L20">
            <v>0.9</v>
          </cell>
          <cell r="M20">
            <v>0.33</v>
          </cell>
          <cell r="N20">
            <v>0.57999999999999996</v>
          </cell>
          <cell r="O20">
            <v>0.33</v>
          </cell>
          <cell r="P20">
            <v>0.76</v>
          </cell>
          <cell r="Q20">
            <v>0.66</v>
          </cell>
          <cell r="R20">
            <v>0.35</v>
          </cell>
          <cell r="S20">
            <v>0.56000000000000005</v>
          </cell>
          <cell r="T20">
            <v>1.28</v>
          </cell>
          <cell r="U20">
            <v>1.65</v>
          </cell>
          <cell r="V20">
            <v>0.32</v>
          </cell>
          <cell r="W20">
            <v>1.22</v>
          </cell>
          <cell r="X20">
            <v>0.22</v>
          </cell>
          <cell r="Y20">
            <v>0.85</v>
          </cell>
          <cell r="Z20">
            <v>1.4</v>
          </cell>
          <cell r="AA20">
            <v>0.39</v>
          </cell>
          <cell r="AB20">
            <v>0.115</v>
          </cell>
          <cell r="AD20">
            <v>0</v>
          </cell>
          <cell r="AE20">
            <v>2.5641025641025772E-2</v>
          </cell>
          <cell r="AF20">
            <v>2.1276595744680771E-2</v>
          </cell>
          <cell r="AG20">
            <v>-9.0909090909090939E-2</v>
          </cell>
          <cell r="AH20">
            <v>0</v>
          </cell>
          <cell r="AI20">
            <v>8.1395348837209447E-2</v>
          </cell>
          <cell r="AJ20">
            <v>0</v>
          </cell>
          <cell r="AK20">
            <v>-9.0909090909091494E-3</v>
          </cell>
          <cell r="AL20">
            <v>0</v>
          </cell>
          <cell r="AM20">
            <v>-5.2631578947368363E-2</v>
          </cell>
          <cell r="AN20">
            <v>-4.3478260869565077E-2</v>
          </cell>
          <cell r="AO20">
            <v>-3.3333333333333326E-2</v>
          </cell>
          <cell r="AP20">
            <v>-2.9411764705882359E-2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-3.0303030303030276E-2</v>
          </cell>
          <cell r="AV20">
            <v>-2.9411764705882359E-2</v>
          </cell>
          <cell r="AW20">
            <v>-3.0303030303030276E-2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5.4054054054054168E-2</v>
          </cell>
          <cell r="BC20">
            <v>-4.166666666666663E-2</v>
          </cell>
          <cell r="BE20">
            <v>-8.0066309829918691E-3</v>
          </cell>
          <cell r="BF20">
            <v>5.6832589180532914E-3</v>
          </cell>
          <cell r="BH20">
            <v>5.6832589180532914E-3</v>
          </cell>
          <cell r="BN20">
            <v>100.52726872330325</v>
          </cell>
        </row>
        <row r="21">
          <cell r="B21">
            <v>38370</v>
          </cell>
          <cell r="C21">
            <v>0.56999999999999995</v>
          </cell>
          <cell r="D21">
            <v>0.4</v>
          </cell>
          <cell r="E21">
            <v>0.48499999999999999</v>
          </cell>
          <cell r="F21">
            <v>0.53</v>
          </cell>
          <cell r="G21">
            <v>7.9</v>
          </cell>
          <cell r="H21">
            <v>1.76</v>
          </cell>
          <cell r="I21">
            <v>1.92</v>
          </cell>
          <cell r="J21">
            <v>1.1000000000000001</v>
          </cell>
          <cell r="K21">
            <v>3.6</v>
          </cell>
          <cell r="L21">
            <v>0.85</v>
          </cell>
          <cell r="M21">
            <v>0.34</v>
          </cell>
          <cell r="N21">
            <v>0.56000000000000005</v>
          </cell>
          <cell r="O21">
            <v>0.32500000000000001</v>
          </cell>
          <cell r="P21">
            <v>0.76</v>
          </cell>
          <cell r="Q21">
            <v>0.66</v>
          </cell>
          <cell r="R21">
            <v>0.35</v>
          </cell>
          <cell r="S21">
            <v>0.56000000000000005</v>
          </cell>
          <cell r="T21">
            <v>1.28</v>
          </cell>
          <cell r="U21">
            <v>1.65</v>
          </cell>
          <cell r="V21">
            <v>0.31</v>
          </cell>
          <cell r="W21">
            <v>1.22</v>
          </cell>
          <cell r="X21">
            <v>0.22</v>
          </cell>
          <cell r="Y21">
            <v>0.81</v>
          </cell>
          <cell r="Z21">
            <v>1.4</v>
          </cell>
          <cell r="AA21">
            <v>0.35</v>
          </cell>
          <cell r="AB21">
            <v>0.11</v>
          </cell>
          <cell r="AD21">
            <v>0</v>
          </cell>
          <cell r="AE21">
            <v>0</v>
          </cell>
          <cell r="AF21">
            <v>1.0416666666666741E-2</v>
          </cell>
          <cell r="AG21">
            <v>6.0000000000000053E-2</v>
          </cell>
          <cell r="AH21">
            <v>0</v>
          </cell>
          <cell r="AI21">
            <v>-5.3763440860215117E-2</v>
          </cell>
          <cell r="AJ21">
            <v>0</v>
          </cell>
          <cell r="AK21">
            <v>9.1743119266054496E-3</v>
          </cell>
          <cell r="AL21">
            <v>0</v>
          </cell>
          <cell r="AM21">
            <v>-5.555555555555558E-2</v>
          </cell>
          <cell r="AN21">
            <v>3.0303030303030276E-2</v>
          </cell>
          <cell r="AO21">
            <v>-3.4482758620689502E-2</v>
          </cell>
          <cell r="AP21">
            <v>-1.5151515151515138E-2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-3.125E-2</v>
          </cell>
          <cell r="AX21">
            <v>0</v>
          </cell>
          <cell r="AY21">
            <v>0</v>
          </cell>
          <cell r="AZ21">
            <v>-4.7058823529411709E-2</v>
          </cell>
          <cell r="BA21">
            <v>0</v>
          </cell>
          <cell r="BB21">
            <v>-0.10256410256410264</v>
          </cell>
          <cell r="BC21">
            <v>-4.3478260869565299E-2</v>
          </cell>
          <cell r="BE21">
            <v>-1.0515786471336634E-2</v>
          </cell>
          <cell r="BF21">
            <v>-4.8325275532833424E-3</v>
          </cell>
          <cell r="BN21">
            <v>99.470145430862317</v>
          </cell>
        </row>
        <row r="22">
          <cell r="B22">
            <v>38371</v>
          </cell>
          <cell r="C22">
            <v>0.53</v>
          </cell>
          <cell r="D22">
            <v>0.4</v>
          </cell>
          <cell r="E22">
            <v>0.52</v>
          </cell>
          <cell r="F22">
            <v>0.5</v>
          </cell>
          <cell r="G22">
            <v>7.9</v>
          </cell>
          <cell r="H22">
            <v>1.75</v>
          </cell>
          <cell r="I22">
            <v>1.92</v>
          </cell>
          <cell r="J22">
            <v>1.07</v>
          </cell>
          <cell r="K22">
            <v>3.6</v>
          </cell>
          <cell r="L22">
            <v>0.83</v>
          </cell>
          <cell r="M22">
            <v>0.28999999999999998</v>
          </cell>
          <cell r="N22">
            <v>0.55000000000000004</v>
          </cell>
          <cell r="O22">
            <v>0.33</v>
          </cell>
          <cell r="P22">
            <v>0.76</v>
          </cell>
          <cell r="Q22">
            <v>0.66</v>
          </cell>
          <cell r="R22">
            <v>0.35</v>
          </cell>
          <cell r="S22">
            <v>0.56000000000000005</v>
          </cell>
          <cell r="T22">
            <v>1.21</v>
          </cell>
          <cell r="U22">
            <v>1.52</v>
          </cell>
          <cell r="V22">
            <v>0.3</v>
          </cell>
          <cell r="W22">
            <v>1.22</v>
          </cell>
          <cell r="X22">
            <v>0.215</v>
          </cell>
          <cell r="Y22">
            <v>0.8</v>
          </cell>
          <cell r="Z22">
            <v>1.4</v>
          </cell>
          <cell r="AA22">
            <v>0.35</v>
          </cell>
          <cell r="AB22">
            <v>0.11</v>
          </cell>
          <cell r="AD22">
            <v>-7.0175438596491113E-2</v>
          </cell>
          <cell r="AE22">
            <v>0</v>
          </cell>
          <cell r="AF22">
            <v>7.2164948453608213E-2</v>
          </cell>
          <cell r="AG22">
            <v>-5.6603773584905759E-2</v>
          </cell>
          <cell r="AH22">
            <v>0</v>
          </cell>
          <cell r="AI22">
            <v>-5.6818181818182323E-3</v>
          </cell>
          <cell r="AJ22">
            <v>0</v>
          </cell>
          <cell r="AK22">
            <v>-2.7272727272727337E-2</v>
          </cell>
          <cell r="AL22">
            <v>0</v>
          </cell>
          <cell r="AM22">
            <v>-2.352941176470591E-2</v>
          </cell>
          <cell r="AN22">
            <v>-0.14705882352941191</v>
          </cell>
          <cell r="AO22">
            <v>-1.7857142857142905E-2</v>
          </cell>
          <cell r="AP22">
            <v>1.538461538461533E-2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-5.46875E-2</v>
          </cell>
          <cell r="AV22">
            <v>-7.878787878787874E-2</v>
          </cell>
          <cell r="AW22">
            <v>-3.2258064516129115E-2</v>
          </cell>
          <cell r="AX22">
            <v>0</v>
          </cell>
          <cell r="AY22">
            <v>-2.2727272727272707E-2</v>
          </cell>
          <cell r="AZ22">
            <v>-1.2345679012345734E-2</v>
          </cell>
          <cell r="BA22">
            <v>0</v>
          </cell>
          <cell r="BB22">
            <v>0</v>
          </cell>
          <cell r="BC22">
            <v>0</v>
          </cell>
          <cell r="BE22">
            <v>-1.7747537192023304E-2</v>
          </cell>
          <cell r="BF22">
            <v>-2.2580064745306647E-2</v>
          </cell>
          <cell r="BN22">
            <v>97.704795325332128</v>
          </cell>
        </row>
        <row r="23">
          <cell r="B23">
            <v>38372</v>
          </cell>
          <cell r="C23">
            <v>0.53</v>
          </cell>
          <cell r="D23">
            <v>0.4</v>
          </cell>
          <cell r="E23">
            <v>0.51</v>
          </cell>
          <cell r="F23">
            <v>0.47</v>
          </cell>
          <cell r="G23">
            <v>7.9</v>
          </cell>
          <cell r="H23">
            <v>1.69</v>
          </cell>
          <cell r="I23">
            <v>1.92</v>
          </cell>
          <cell r="J23">
            <v>1.08</v>
          </cell>
          <cell r="K23">
            <v>3.6</v>
          </cell>
          <cell r="L23">
            <v>0.85</v>
          </cell>
          <cell r="M23">
            <v>0.31</v>
          </cell>
          <cell r="N23">
            <v>0.55000000000000004</v>
          </cell>
          <cell r="O23">
            <v>0.39</v>
          </cell>
          <cell r="P23">
            <v>0.76</v>
          </cell>
          <cell r="Q23">
            <v>0.66</v>
          </cell>
          <cell r="R23">
            <v>0.35</v>
          </cell>
          <cell r="S23">
            <v>0.56000000000000005</v>
          </cell>
          <cell r="T23">
            <v>1.2</v>
          </cell>
          <cell r="U23">
            <v>1.57</v>
          </cell>
          <cell r="V23">
            <v>0.3</v>
          </cell>
          <cell r="W23">
            <v>1.22</v>
          </cell>
          <cell r="X23">
            <v>0.20499999999999999</v>
          </cell>
          <cell r="Y23">
            <v>0.8</v>
          </cell>
          <cell r="Z23">
            <v>1.4</v>
          </cell>
          <cell r="AA23">
            <v>0.36</v>
          </cell>
          <cell r="AB23">
            <v>0.105</v>
          </cell>
          <cell r="AD23">
            <v>0</v>
          </cell>
          <cell r="AE23">
            <v>0</v>
          </cell>
          <cell r="AF23">
            <v>-1.9230769230769273E-2</v>
          </cell>
          <cell r="AG23">
            <v>-6.0000000000000053E-2</v>
          </cell>
          <cell r="AH23">
            <v>0</v>
          </cell>
          <cell r="AI23">
            <v>-3.4285714285714364E-2</v>
          </cell>
          <cell r="AJ23">
            <v>0</v>
          </cell>
          <cell r="AK23">
            <v>9.3457943925234765E-3</v>
          </cell>
          <cell r="AL23">
            <v>0</v>
          </cell>
          <cell r="AM23">
            <v>2.4096385542168752E-2</v>
          </cell>
          <cell r="AN23">
            <v>6.8965517241379448E-2</v>
          </cell>
          <cell r="AO23">
            <v>0</v>
          </cell>
          <cell r="AP23">
            <v>0.18181818181818188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-8.2644628099173278E-3</v>
          </cell>
          <cell r="AV23">
            <v>3.289473684210531E-2</v>
          </cell>
          <cell r="AW23">
            <v>0</v>
          </cell>
          <cell r="AX23">
            <v>0</v>
          </cell>
          <cell r="AY23">
            <v>-4.6511627906976827E-2</v>
          </cell>
          <cell r="AZ23">
            <v>0</v>
          </cell>
          <cell r="BA23">
            <v>0</v>
          </cell>
          <cell r="BB23">
            <v>2.8571428571428692E-2</v>
          </cell>
          <cell r="BC23">
            <v>-4.5454545454545525E-2</v>
          </cell>
          <cell r="BE23">
            <v>5.0748047969178534E-3</v>
          </cell>
          <cell r="BF23">
            <v>-1.7505259948388793E-2</v>
          </cell>
          <cell r="BN23">
            <v>98.200628089330991</v>
          </cell>
        </row>
        <row r="24">
          <cell r="B24">
            <v>38373</v>
          </cell>
          <cell r="C24">
            <v>0.6</v>
          </cell>
          <cell r="D24">
            <v>0.38</v>
          </cell>
          <cell r="E24">
            <v>0.51</v>
          </cell>
          <cell r="F24">
            <v>0.53</v>
          </cell>
          <cell r="G24">
            <v>7.9</v>
          </cell>
          <cell r="H24">
            <v>1.75</v>
          </cell>
          <cell r="I24">
            <v>1.92</v>
          </cell>
          <cell r="J24">
            <v>1.1000000000000001</v>
          </cell>
          <cell r="K24">
            <v>3.6</v>
          </cell>
          <cell r="L24">
            <v>0.94</v>
          </cell>
          <cell r="M24">
            <v>0.33500000000000002</v>
          </cell>
          <cell r="N24">
            <v>0.55000000000000004</v>
          </cell>
          <cell r="O24">
            <v>0.39</v>
          </cell>
          <cell r="P24">
            <v>0.76</v>
          </cell>
          <cell r="Q24">
            <v>0.66</v>
          </cell>
          <cell r="R24">
            <v>0.35</v>
          </cell>
          <cell r="S24">
            <v>0.56000000000000005</v>
          </cell>
          <cell r="T24">
            <v>1.17</v>
          </cell>
          <cell r="U24">
            <v>1.55</v>
          </cell>
          <cell r="V24">
            <v>0.32</v>
          </cell>
          <cell r="W24">
            <v>1.22</v>
          </cell>
          <cell r="X24">
            <v>0.20499999999999999</v>
          </cell>
          <cell r="Y24">
            <v>0.78</v>
          </cell>
          <cell r="Z24">
            <v>1.4</v>
          </cell>
          <cell r="AA24">
            <v>0.35</v>
          </cell>
          <cell r="AB24">
            <v>0.115</v>
          </cell>
          <cell r="AD24">
            <v>0.13207547169811318</v>
          </cell>
          <cell r="AE24">
            <v>-5.0000000000000044E-2</v>
          </cell>
          <cell r="AF24">
            <v>0</v>
          </cell>
          <cell r="AG24">
            <v>0.12765957446808529</v>
          </cell>
          <cell r="AH24">
            <v>0</v>
          </cell>
          <cell r="AI24">
            <v>3.5502958579881616E-2</v>
          </cell>
          <cell r="AJ24">
            <v>0</v>
          </cell>
          <cell r="AK24">
            <v>1.8518518518518601E-2</v>
          </cell>
          <cell r="AL24">
            <v>0</v>
          </cell>
          <cell r="AM24">
            <v>0.10588235294117654</v>
          </cell>
          <cell r="AN24">
            <v>8.0645161290322731E-2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-2.5000000000000022E-2</v>
          </cell>
          <cell r="AV24">
            <v>-1.2738853503184711E-2</v>
          </cell>
          <cell r="AW24">
            <v>6.6666666666666652E-2</v>
          </cell>
          <cell r="AX24">
            <v>0</v>
          </cell>
          <cell r="AY24">
            <v>0</v>
          </cell>
          <cell r="AZ24">
            <v>-2.5000000000000022E-2</v>
          </cell>
          <cell r="BA24">
            <v>0</v>
          </cell>
          <cell r="BB24">
            <v>-2.777777777777779E-2</v>
          </cell>
          <cell r="BC24">
            <v>9.5238095238095344E-2</v>
          </cell>
          <cell r="BE24">
            <v>2.0064314158457591E-2</v>
          </cell>
          <cell r="BF24">
            <v>2.5590542100687973E-3</v>
          </cell>
          <cell r="BN24">
            <v>100.17095634187318</v>
          </cell>
        </row>
        <row r="25">
          <cell r="B25">
            <v>38374</v>
          </cell>
          <cell r="C25">
            <v>0.6</v>
          </cell>
          <cell r="D25">
            <v>0.38</v>
          </cell>
          <cell r="E25">
            <v>0.51</v>
          </cell>
          <cell r="F25">
            <v>0.53</v>
          </cell>
          <cell r="G25">
            <v>7.9</v>
          </cell>
          <cell r="H25">
            <v>1.75</v>
          </cell>
          <cell r="I25">
            <v>1.92</v>
          </cell>
          <cell r="J25">
            <v>1.1000000000000001</v>
          </cell>
          <cell r="K25">
            <v>3.6</v>
          </cell>
          <cell r="L25">
            <v>0.94</v>
          </cell>
          <cell r="M25">
            <v>0.33500000000000002</v>
          </cell>
          <cell r="N25">
            <v>0.55000000000000004</v>
          </cell>
          <cell r="O25">
            <v>0.39</v>
          </cell>
          <cell r="P25">
            <v>0.76</v>
          </cell>
          <cell r="Q25">
            <v>0.66</v>
          </cell>
          <cell r="R25">
            <v>0.35</v>
          </cell>
          <cell r="S25">
            <v>0.56000000000000005</v>
          </cell>
          <cell r="T25">
            <v>1.17</v>
          </cell>
          <cell r="U25">
            <v>1.55</v>
          </cell>
          <cell r="V25">
            <v>0.32</v>
          </cell>
          <cell r="W25">
            <v>1.22</v>
          </cell>
          <cell r="X25">
            <v>0.20499999999999999</v>
          </cell>
          <cell r="Y25">
            <v>0.78</v>
          </cell>
          <cell r="Z25">
            <v>1.4</v>
          </cell>
          <cell r="AA25">
            <v>0.35</v>
          </cell>
          <cell r="AB25">
            <v>0.115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E25">
            <v>0</v>
          </cell>
          <cell r="BF25">
            <v>2.5590542100687973E-3</v>
          </cell>
          <cell r="BN25">
            <v>100.17095634187318</v>
          </cell>
        </row>
        <row r="26">
          <cell r="B26">
            <v>38375</v>
          </cell>
          <cell r="C26">
            <v>0.6</v>
          </cell>
          <cell r="D26">
            <v>0.38</v>
          </cell>
          <cell r="E26">
            <v>0.51</v>
          </cell>
          <cell r="F26">
            <v>0.53</v>
          </cell>
          <cell r="G26">
            <v>7.9</v>
          </cell>
          <cell r="H26">
            <v>1.75</v>
          </cell>
          <cell r="I26">
            <v>1.92</v>
          </cell>
          <cell r="J26">
            <v>1.1000000000000001</v>
          </cell>
          <cell r="K26">
            <v>3.6</v>
          </cell>
          <cell r="L26">
            <v>0.94</v>
          </cell>
          <cell r="M26">
            <v>0.33500000000000002</v>
          </cell>
          <cell r="N26">
            <v>0.55000000000000004</v>
          </cell>
          <cell r="O26">
            <v>0.39</v>
          </cell>
          <cell r="P26">
            <v>0.76</v>
          </cell>
          <cell r="Q26">
            <v>0.66</v>
          </cell>
          <cell r="R26">
            <v>0.35</v>
          </cell>
          <cell r="S26">
            <v>0.56000000000000005</v>
          </cell>
          <cell r="T26">
            <v>1.17</v>
          </cell>
          <cell r="U26">
            <v>1.55</v>
          </cell>
          <cell r="V26">
            <v>0.32</v>
          </cell>
          <cell r="W26">
            <v>1.22</v>
          </cell>
          <cell r="X26">
            <v>0.20499999999999999</v>
          </cell>
          <cell r="Y26">
            <v>0.78</v>
          </cell>
          <cell r="Z26">
            <v>1.4</v>
          </cell>
          <cell r="AA26">
            <v>0.35</v>
          </cell>
          <cell r="AB26">
            <v>0.115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2.5590542100687973E-3</v>
          </cell>
          <cell r="BN26">
            <v>100.17095634187318</v>
          </cell>
        </row>
        <row r="27">
          <cell r="B27">
            <v>38376</v>
          </cell>
          <cell r="C27">
            <v>0.55000000000000004</v>
          </cell>
          <cell r="D27">
            <v>0.36</v>
          </cell>
          <cell r="E27">
            <v>0.52</v>
          </cell>
          <cell r="F27">
            <v>0.52</v>
          </cell>
          <cell r="G27">
            <v>7.9</v>
          </cell>
          <cell r="H27">
            <v>1.7</v>
          </cell>
          <cell r="I27">
            <v>1.92</v>
          </cell>
          <cell r="J27">
            <v>1.18</v>
          </cell>
          <cell r="K27">
            <v>3.6</v>
          </cell>
          <cell r="L27">
            <v>0.86</v>
          </cell>
          <cell r="M27">
            <v>0.33500000000000002</v>
          </cell>
          <cell r="N27">
            <v>0.52</v>
          </cell>
          <cell r="O27">
            <v>0.41</v>
          </cell>
          <cell r="P27">
            <v>0.76</v>
          </cell>
          <cell r="Q27">
            <v>0.66</v>
          </cell>
          <cell r="R27">
            <v>0.35</v>
          </cell>
          <cell r="S27">
            <v>0.56000000000000005</v>
          </cell>
          <cell r="T27">
            <v>1.19</v>
          </cell>
          <cell r="U27">
            <v>1.6</v>
          </cell>
          <cell r="V27">
            <v>0.32</v>
          </cell>
          <cell r="W27">
            <v>1.22</v>
          </cell>
          <cell r="X27">
            <v>0.20499999999999999</v>
          </cell>
          <cell r="Y27">
            <v>0.77</v>
          </cell>
          <cell r="Z27">
            <v>1.4</v>
          </cell>
          <cell r="AA27">
            <v>0.36</v>
          </cell>
          <cell r="AB27">
            <v>0.115</v>
          </cell>
          <cell r="AD27">
            <v>-8.3333333333333259E-2</v>
          </cell>
          <cell r="AE27">
            <v>-5.2631578947368474E-2</v>
          </cell>
          <cell r="AF27">
            <v>1.9607843137254832E-2</v>
          </cell>
          <cell r="AG27">
            <v>-1.8867924528301883E-2</v>
          </cell>
          <cell r="AH27">
            <v>0</v>
          </cell>
          <cell r="AI27">
            <v>-2.8571428571428581E-2</v>
          </cell>
          <cell r="AJ27">
            <v>0</v>
          </cell>
          <cell r="AK27">
            <v>7.2727272727272529E-2</v>
          </cell>
          <cell r="AL27">
            <v>0</v>
          </cell>
          <cell r="AM27">
            <v>-8.5106382978723416E-2</v>
          </cell>
          <cell r="AN27">
            <v>0</v>
          </cell>
          <cell r="AO27">
            <v>-5.4545454545454564E-2</v>
          </cell>
          <cell r="AP27">
            <v>5.12820512820511E-2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1.7094017094017033E-2</v>
          </cell>
          <cell r="AV27">
            <v>3.2258064516129004E-2</v>
          </cell>
          <cell r="AW27">
            <v>0</v>
          </cell>
          <cell r="AX27">
            <v>0</v>
          </cell>
          <cell r="AY27">
            <v>0</v>
          </cell>
          <cell r="AZ27">
            <v>-1.2820512820512886E-2</v>
          </cell>
          <cell r="BA27">
            <v>0</v>
          </cell>
          <cell r="BB27">
            <v>2.8571428571428692E-2</v>
          </cell>
          <cell r="BC27">
            <v>0</v>
          </cell>
          <cell r="BE27">
            <v>-4.3975360921911493E-3</v>
          </cell>
          <cell r="BF27">
            <v>-1.838481882122352E-3</v>
          </cell>
          <cell r="BN27">
            <v>99.730450945970489</v>
          </cell>
        </row>
        <row r="28">
          <cell r="B28">
            <v>38377</v>
          </cell>
          <cell r="C28">
            <v>0.51</v>
          </cell>
          <cell r="D28">
            <v>0.37</v>
          </cell>
          <cell r="E28">
            <v>0.48</v>
          </cell>
          <cell r="F28">
            <v>0.55000000000000004</v>
          </cell>
          <cell r="G28">
            <v>7.9</v>
          </cell>
          <cell r="H28">
            <v>1.83</v>
          </cell>
          <cell r="I28">
            <v>1.92</v>
          </cell>
          <cell r="J28">
            <v>1.0900000000000001</v>
          </cell>
          <cell r="K28">
            <v>3.6</v>
          </cell>
          <cell r="L28">
            <v>0.9</v>
          </cell>
          <cell r="M28">
            <v>0.32</v>
          </cell>
          <cell r="N28">
            <v>0.435</v>
          </cell>
          <cell r="O28">
            <v>0.42</v>
          </cell>
          <cell r="P28">
            <v>0.76</v>
          </cell>
          <cell r="Q28">
            <v>0.66</v>
          </cell>
          <cell r="R28">
            <v>0.35</v>
          </cell>
          <cell r="S28">
            <v>0.56000000000000005</v>
          </cell>
          <cell r="T28">
            <v>1.3</v>
          </cell>
          <cell r="U28">
            <v>1.6</v>
          </cell>
          <cell r="V28">
            <v>0.3</v>
          </cell>
          <cell r="W28">
            <v>1.22</v>
          </cell>
          <cell r="X28">
            <v>0.20499999999999999</v>
          </cell>
          <cell r="Y28">
            <v>0.75</v>
          </cell>
          <cell r="Z28">
            <v>1.4</v>
          </cell>
          <cell r="AA28">
            <v>0.37</v>
          </cell>
          <cell r="AB28">
            <v>0.11</v>
          </cell>
          <cell r="AD28">
            <v>-7.2727272727272751E-2</v>
          </cell>
          <cell r="AE28">
            <v>2.7777777777777901E-2</v>
          </cell>
          <cell r="AF28">
            <v>-7.6923076923076983E-2</v>
          </cell>
          <cell r="AG28">
            <v>5.7692307692307709E-2</v>
          </cell>
          <cell r="AH28">
            <v>0</v>
          </cell>
          <cell r="AI28">
            <v>7.647058823529429E-2</v>
          </cell>
          <cell r="AJ28">
            <v>0</v>
          </cell>
          <cell r="AK28">
            <v>-7.6271186440677874E-2</v>
          </cell>
          <cell r="AL28">
            <v>0</v>
          </cell>
          <cell r="AM28">
            <v>4.6511627906976827E-2</v>
          </cell>
          <cell r="AN28">
            <v>-4.4776119402985093E-2</v>
          </cell>
          <cell r="AO28">
            <v>-0.16346153846153855</v>
          </cell>
          <cell r="AP28">
            <v>2.4390243902439046E-2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9.2436974789916082E-2</v>
          </cell>
          <cell r="AV28">
            <v>0</v>
          </cell>
          <cell r="AW28">
            <v>-6.25E-2</v>
          </cell>
          <cell r="AX28">
            <v>0</v>
          </cell>
          <cell r="AY28">
            <v>0</v>
          </cell>
          <cell r="AZ28">
            <v>-2.5974025974025983E-2</v>
          </cell>
          <cell r="BA28">
            <v>0</v>
          </cell>
          <cell r="BB28">
            <v>2.7777777777777901E-2</v>
          </cell>
          <cell r="BC28">
            <v>-4.3478260869565299E-2</v>
          </cell>
          <cell r="BE28">
            <v>-8.1943916429481831E-3</v>
          </cell>
          <cell r="BF28">
            <v>-1.0032873525070535E-2</v>
          </cell>
          <cell r="BN28">
            <v>98.913220572191378</v>
          </cell>
        </row>
        <row r="29">
          <cell r="B29">
            <v>38378</v>
          </cell>
          <cell r="C29">
            <v>0.5</v>
          </cell>
          <cell r="D29">
            <v>0.36</v>
          </cell>
          <cell r="E29">
            <v>0.48</v>
          </cell>
          <cell r="F29">
            <v>0.55000000000000004</v>
          </cell>
          <cell r="G29">
            <v>7.9</v>
          </cell>
          <cell r="H29">
            <v>1.8</v>
          </cell>
          <cell r="I29">
            <v>1.92</v>
          </cell>
          <cell r="J29">
            <v>1.1499999999999999</v>
          </cell>
          <cell r="K29">
            <v>3.6</v>
          </cell>
          <cell r="L29">
            <v>0.9</v>
          </cell>
          <cell r="M29">
            <v>0.32</v>
          </cell>
          <cell r="N29">
            <v>0.44500000000000001</v>
          </cell>
          <cell r="O29">
            <v>0.4</v>
          </cell>
          <cell r="P29">
            <v>0.76</v>
          </cell>
          <cell r="Q29">
            <v>0.66</v>
          </cell>
          <cell r="R29">
            <v>0.35</v>
          </cell>
          <cell r="S29">
            <v>0.56000000000000005</v>
          </cell>
          <cell r="T29">
            <v>1.29</v>
          </cell>
          <cell r="U29">
            <v>1.59</v>
          </cell>
          <cell r="V29">
            <v>0.3</v>
          </cell>
          <cell r="W29">
            <v>1.22</v>
          </cell>
          <cell r="X29">
            <v>0.20499999999999999</v>
          </cell>
          <cell r="Y29">
            <v>0.74</v>
          </cell>
          <cell r="Z29">
            <v>1.4</v>
          </cell>
          <cell r="AA29">
            <v>0.35</v>
          </cell>
          <cell r="AB29">
            <v>0.12</v>
          </cell>
          <cell r="AD29">
            <v>-1.9607843137254943E-2</v>
          </cell>
          <cell r="AE29">
            <v>-2.7027027027027084E-2</v>
          </cell>
          <cell r="AF29">
            <v>0</v>
          </cell>
          <cell r="AG29">
            <v>0</v>
          </cell>
          <cell r="AH29">
            <v>0</v>
          </cell>
          <cell r="AI29">
            <v>-1.6393442622950838E-2</v>
          </cell>
          <cell r="AJ29">
            <v>0</v>
          </cell>
          <cell r="AK29">
            <v>5.504587155963292E-2</v>
          </cell>
          <cell r="AL29">
            <v>0</v>
          </cell>
          <cell r="AM29">
            <v>0</v>
          </cell>
          <cell r="AN29">
            <v>0</v>
          </cell>
          <cell r="AO29">
            <v>2.2988505747126409E-2</v>
          </cell>
          <cell r="AP29">
            <v>-4.7619047619047561E-2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-7.692307692307665E-3</v>
          </cell>
          <cell r="AV29">
            <v>-6.2499999999999778E-3</v>
          </cell>
          <cell r="AW29">
            <v>0</v>
          </cell>
          <cell r="AX29">
            <v>0</v>
          </cell>
          <cell r="AY29">
            <v>0</v>
          </cell>
          <cell r="AZ29">
            <v>-1.3333333333333308E-2</v>
          </cell>
          <cell r="BA29">
            <v>0</v>
          </cell>
          <cell r="BB29">
            <v>-5.4054054054054057E-2</v>
          </cell>
          <cell r="BC29">
            <v>9.0909090909090828E-2</v>
          </cell>
          <cell r="BE29">
            <v>-8.8590720269712602E-4</v>
          </cell>
          <cell r="BF29">
            <v>-1.0918780727767662E-2</v>
          </cell>
          <cell r="BN29">
            <v>98.825592637644505</v>
          </cell>
        </row>
        <row r="30">
          <cell r="B30">
            <v>38379</v>
          </cell>
          <cell r="C30">
            <v>0.48499999999999999</v>
          </cell>
          <cell r="D30">
            <v>0.4</v>
          </cell>
          <cell r="E30">
            <v>0.46500000000000002</v>
          </cell>
          <cell r="F30">
            <v>0.55000000000000004</v>
          </cell>
          <cell r="G30">
            <v>7.9</v>
          </cell>
          <cell r="H30">
            <v>1.76</v>
          </cell>
          <cell r="I30">
            <v>1.92</v>
          </cell>
          <cell r="J30">
            <v>1.21</v>
          </cell>
          <cell r="K30">
            <v>3.6</v>
          </cell>
          <cell r="L30">
            <v>0.89</v>
          </cell>
          <cell r="M30">
            <v>0.31</v>
          </cell>
          <cell r="N30">
            <v>0.47</v>
          </cell>
          <cell r="O30">
            <v>0.39</v>
          </cell>
          <cell r="P30">
            <v>0.76</v>
          </cell>
          <cell r="Q30">
            <v>0.66</v>
          </cell>
          <cell r="R30">
            <v>0.35</v>
          </cell>
          <cell r="S30">
            <v>0.56000000000000005</v>
          </cell>
          <cell r="T30">
            <v>1.3</v>
          </cell>
          <cell r="U30">
            <v>1.56</v>
          </cell>
          <cell r="V30">
            <v>0.3</v>
          </cell>
          <cell r="W30">
            <v>1.22</v>
          </cell>
          <cell r="X30">
            <v>0.2</v>
          </cell>
          <cell r="Y30">
            <v>0.7</v>
          </cell>
          <cell r="Z30">
            <v>1.4</v>
          </cell>
          <cell r="AA30">
            <v>0.34</v>
          </cell>
          <cell r="AB30">
            <v>0.12</v>
          </cell>
          <cell r="AD30">
            <v>-3.0000000000000027E-2</v>
          </cell>
          <cell r="AE30">
            <v>0.11111111111111116</v>
          </cell>
          <cell r="AF30">
            <v>-3.1249999999999889E-2</v>
          </cell>
          <cell r="AG30">
            <v>0</v>
          </cell>
          <cell r="AH30">
            <v>0</v>
          </cell>
          <cell r="AI30">
            <v>-2.2222222222222254E-2</v>
          </cell>
          <cell r="AJ30">
            <v>0</v>
          </cell>
          <cell r="AK30">
            <v>5.2173913043478404E-2</v>
          </cell>
          <cell r="AL30">
            <v>0</v>
          </cell>
          <cell r="AM30">
            <v>-1.1111111111111072E-2</v>
          </cell>
          <cell r="AN30">
            <v>-3.125E-2</v>
          </cell>
          <cell r="AO30">
            <v>5.6179775280898792E-2</v>
          </cell>
          <cell r="AP30">
            <v>-2.5000000000000022E-2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7.7519379844961378E-3</v>
          </cell>
          <cell r="AV30">
            <v>-1.8867924528301883E-2</v>
          </cell>
          <cell r="AW30">
            <v>0</v>
          </cell>
          <cell r="AX30">
            <v>0</v>
          </cell>
          <cell r="AY30">
            <v>-2.4390243902438935E-2</v>
          </cell>
          <cell r="AZ30">
            <v>-5.4054054054054057E-2</v>
          </cell>
          <cell r="BA30">
            <v>0</v>
          </cell>
          <cell r="BB30">
            <v>-2.857142857142847E-2</v>
          </cell>
          <cell r="BC30">
            <v>0</v>
          </cell>
          <cell r="BE30">
            <v>-1.9038556526758505E-3</v>
          </cell>
          <cell r="BF30">
            <v>-1.2822636380443512E-2</v>
          </cell>
          <cell r="BN30">
            <v>98.637442974472293</v>
          </cell>
        </row>
        <row r="31">
          <cell r="B31">
            <v>38380</v>
          </cell>
          <cell r="C31">
            <v>0.48</v>
          </cell>
          <cell r="D31">
            <v>0.36</v>
          </cell>
          <cell r="E31">
            <v>0.46500000000000002</v>
          </cell>
          <cell r="F31">
            <v>0.51</v>
          </cell>
          <cell r="G31">
            <v>7.9</v>
          </cell>
          <cell r="H31">
            <v>1.75</v>
          </cell>
          <cell r="I31">
            <v>1.92</v>
          </cell>
          <cell r="J31">
            <v>1.1100000000000001</v>
          </cell>
          <cell r="K31">
            <v>3.6</v>
          </cell>
          <cell r="L31">
            <v>0.86</v>
          </cell>
          <cell r="M31">
            <v>0.31</v>
          </cell>
          <cell r="N31">
            <v>0.45</v>
          </cell>
          <cell r="O31">
            <v>0.40500000000000003</v>
          </cell>
          <cell r="P31">
            <v>0.76</v>
          </cell>
          <cell r="Q31">
            <v>0.66</v>
          </cell>
          <cell r="R31">
            <v>0.35</v>
          </cell>
          <cell r="S31">
            <v>0.56000000000000005</v>
          </cell>
          <cell r="T31">
            <v>1.21</v>
          </cell>
          <cell r="U31">
            <v>1.64</v>
          </cell>
          <cell r="V31">
            <v>0.33</v>
          </cell>
          <cell r="W31">
            <v>1.22</v>
          </cell>
          <cell r="X31">
            <v>0.19</v>
          </cell>
          <cell r="Y31">
            <v>0.75</v>
          </cell>
          <cell r="Z31">
            <v>1.4</v>
          </cell>
          <cell r="AA31">
            <v>0.34</v>
          </cell>
          <cell r="AB31">
            <v>0.13</v>
          </cell>
          <cell r="AD31">
            <v>-1.0309278350515427E-2</v>
          </cell>
          <cell r="AE31">
            <v>-0.10000000000000009</v>
          </cell>
          <cell r="AF31">
            <v>0</v>
          </cell>
          <cell r="AG31">
            <v>-7.2727272727272751E-2</v>
          </cell>
          <cell r="AH31">
            <v>0</v>
          </cell>
          <cell r="AI31">
            <v>-5.6818181818182323E-3</v>
          </cell>
          <cell r="AJ31">
            <v>0</v>
          </cell>
          <cell r="AK31">
            <v>-8.2644628099173501E-2</v>
          </cell>
          <cell r="AL31">
            <v>0</v>
          </cell>
          <cell r="AM31">
            <v>-3.3707865168539408E-2</v>
          </cell>
          <cell r="AN31">
            <v>0</v>
          </cell>
          <cell r="AO31">
            <v>-4.2553191489361653E-2</v>
          </cell>
          <cell r="AP31">
            <v>3.8461538461538547E-2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-6.9230769230769318E-2</v>
          </cell>
          <cell r="AV31">
            <v>5.12820512820511E-2</v>
          </cell>
          <cell r="AW31">
            <v>0.10000000000000009</v>
          </cell>
          <cell r="AX31">
            <v>0</v>
          </cell>
          <cell r="AY31">
            <v>-5.0000000000000044E-2</v>
          </cell>
          <cell r="AZ31">
            <v>7.1428571428571397E-2</v>
          </cell>
          <cell r="BA31">
            <v>0</v>
          </cell>
          <cell r="BB31">
            <v>0</v>
          </cell>
          <cell r="BC31">
            <v>8.3333333333333481E-2</v>
          </cell>
          <cell r="BE31">
            <v>-4.7057434131521463E-3</v>
          </cell>
          <cell r="BF31">
            <v>-1.7528379793595658E-2</v>
          </cell>
          <cell r="BN31">
            <v>98.173280476905006</v>
          </cell>
        </row>
        <row r="32">
          <cell r="B32">
            <v>38381</v>
          </cell>
          <cell r="C32">
            <v>0.48</v>
          </cell>
          <cell r="D32">
            <v>0.36</v>
          </cell>
          <cell r="E32">
            <v>0.46500000000000002</v>
          </cell>
          <cell r="F32">
            <v>0.51</v>
          </cell>
          <cell r="G32">
            <v>7.9</v>
          </cell>
          <cell r="H32">
            <v>1.75</v>
          </cell>
          <cell r="I32">
            <v>1.92</v>
          </cell>
          <cell r="J32">
            <v>1.1100000000000001</v>
          </cell>
          <cell r="K32">
            <v>3.6</v>
          </cell>
          <cell r="L32">
            <v>0.86</v>
          </cell>
          <cell r="M32">
            <v>0.31</v>
          </cell>
          <cell r="N32">
            <v>0.45</v>
          </cell>
          <cell r="O32">
            <v>0.40500000000000003</v>
          </cell>
          <cell r="P32">
            <v>0.76</v>
          </cell>
          <cell r="Q32">
            <v>0.66</v>
          </cell>
          <cell r="R32">
            <v>0.35</v>
          </cell>
          <cell r="S32">
            <v>0.56000000000000005</v>
          </cell>
          <cell r="T32">
            <v>1.21</v>
          </cell>
          <cell r="U32">
            <v>1.64</v>
          </cell>
          <cell r="V32">
            <v>0.33</v>
          </cell>
          <cell r="W32">
            <v>1.22</v>
          </cell>
          <cell r="X32">
            <v>0.19</v>
          </cell>
          <cell r="Y32">
            <v>0.75</v>
          </cell>
          <cell r="Z32">
            <v>1.4</v>
          </cell>
          <cell r="AA32">
            <v>0.34</v>
          </cell>
          <cell r="AB32">
            <v>0.13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E32">
            <v>0</v>
          </cell>
          <cell r="BF32">
            <v>-1.7528379793595658E-2</v>
          </cell>
          <cell r="BN32">
            <v>98.173280476905006</v>
          </cell>
        </row>
        <row r="33">
          <cell r="B33">
            <v>38382</v>
          </cell>
          <cell r="C33">
            <v>0.48</v>
          </cell>
          <cell r="D33">
            <v>0.36</v>
          </cell>
          <cell r="E33">
            <v>0.46500000000000002</v>
          </cell>
          <cell r="F33">
            <v>0.51</v>
          </cell>
          <cell r="G33">
            <v>7.9</v>
          </cell>
          <cell r="H33">
            <v>1.75</v>
          </cell>
          <cell r="I33">
            <v>1.92</v>
          </cell>
          <cell r="J33">
            <v>1.1100000000000001</v>
          </cell>
          <cell r="K33">
            <v>3.6</v>
          </cell>
          <cell r="L33">
            <v>0.86</v>
          </cell>
          <cell r="M33">
            <v>0.31</v>
          </cell>
          <cell r="N33">
            <v>0.45</v>
          </cell>
          <cell r="O33">
            <v>0.40500000000000003</v>
          </cell>
          <cell r="P33">
            <v>0.76</v>
          </cell>
          <cell r="Q33">
            <v>0.66</v>
          </cell>
          <cell r="R33">
            <v>0.35</v>
          </cell>
          <cell r="S33">
            <v>0.56000000000000005</v>
          </cell>
          <cell r="T33">
            <v>1.21</v>
          </cell>
          <cell r="U33">
            <v>1.64</v>
          </cell>
          <cell r="V33">
            <v>0.33</v>
          </cell>
          <cell r="W33">
            <v>1.22</v>
          </cell>
          <cell r="X33">
            <v>0.19</v>
          </cell>
          <cell r="Y33">
            <v>0.75</v>
          </cell>
          <cell r="Z33">
            <v>1.4</v>
          </cell>
          <cell r="AA33">
            <v>0.34</v>
          </cell>
          <cell r="AB33">
            <v>0.13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E33">
            <v>0</v>
          </cell>
          <cell r="BF33">
            <v>-1.7528379793595658E-2</v>
          </cell>
          <cell r="BN33">
            <v>98.173280476905006</v>
          </cell>
        </row>
        <row r="34">
          <cell r="B34">
            <v>38383</v>
          </cell>
          <cell r="C34">
            <v>0.5</v>
          </cell>
          <cell r="D34">
            <v>0.36</v>
          </cell>
          <cell r="E34">
            <v>0.45</v>
          </cell>
          <cell r="F34">
            <v>0.55000000000000004</v>
          </cell>
          <cell r="G34">
            <v>7.9</v>
          </cell>
          <cell r="H34">
            <v>1.77</v>
          </cell>
          <cell r="I34">
            <v>1.92</v>
          </cell>
          <cell r="J34">
            <v>1.1299999999999999</v>
          </cell>
          <cell r="K34">
            <v>3.6</v>
          </cell>
          <cell r="L34">
            <v>0.83</v>
          </cell>
          <cell r="M34">
            <v>0.31</v>
          </cell>
          <cell r="N34">
            <v>0.45</v>
          </cell>
          <cell r="O34">
            <v>0.39</v>
          </cell>
          <cell r="P34">
            <v>0.76</v>
          </cell>
          <cell r="Q34">
            <v>0.66</v>
          </cell>
          <cell r="R34">
            <v>0.35</v>
          </cell>
          <cell r="S34">
            <v>0.56000000000000005</v>
          </cell>
          <cell r="T34">
            <v>1.19</v>
          </cell>
          <cell r="U34">
            <v>1.67</v>
          </cell>
          <cell r="V34">
            <v>0.31</v>
          </cell>
          <cell r="W34">
            <v>1.22</v>
          </cell>
          <cell r="X34">
            <v>0.19500000000000001</v>
          </cell>
          <cell r="Y34">
            <v>0.75</v>
          </cell>
          <cell r="Z34">
            <v>1.4</v>
          </cell>
          <cell r="AA34">
            <v>0.35499999999999998</v>
          </cell>
          <cell r="AB34">
            <v>0.14000000000000001</v>
          </cell>
          <cell r="AD34">
            <v>4.1666666666666741E-2</v>
          </cell>
          <cell r="AE34">
            <v>0</v>
          </cell>
          <cell r="AF34">
            <v>-3.2258064516129115E-2</v>
          </cell>
          <cell r="AG34">
            <v>7.8431372549019773E-2</v>
          </cell>
          <cell r="AH34">
            <v>0</v>
          </cell>
          <cell r="AI34">
            <v>1.1428571428571344E-2</v>
          </cell>
          <cell r="AJ34">
            <v>0</v>
          </cell>
          <cell r="AK34">
            <v>1.8018018018017834E-2</v>
          </cell>
          <cell r="AL34">
            <v>0</v>
          </cell>
          <cell r="AM34">
            <v>-3.488372093023262E-2</v>
          </cell>
          <cell r="AN34">
            <v>0</v>
          </cell>
          <cell r="AO34">
            <v>0</v>
          </cell>
          <cell r="AP34">
            <v>-3.703703703703709E-2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-1.6528925619834767E-2</v>
          </cell>
          <cell r="AV34">
            <v>1.8292682926829285E-2</v>
          </cell>
          <cell r="AW34">
            <v>-6.0606060606060663E-2</v>
          </cell>
          <cell r="AX34">
            <v>0</v>
          </cell>
          <cell r="AY34">
            <v>2.6315789473684292E-2</v>
          </cell>
          <cell r="AZ34">
            <v>0</v>
          </cell>
          <cell r="BA34">
            <v>0</v>
          </cell>
          <cell r="BB34">
            <v>4.4117647058823373E-2</v>
          </cell>
          <cell r="BC34">
            <v>7.6923076923077094E-2</v>
          </cell>
          <cell r="BE34">
            <v>5.1492313975152106E-3</v>
          </cell>
          <cell r="BF34">
            <v>-1.2379148396080447E-2</v>
          </cell>
          <cell r="BH34">
            <v>-1.8062407314133739E-2</v>
          </cell>
          <cell r="BN34">
            <v>98.678797415133758</v>
          </cell>
        </row>
        <row r="35">
          <cell r="B35">
            <v>38384</v>
          </cell>
          <cell r="C35">
            <v>0.51</v>
          </cell>
          <cell r="D35">
            <v>0.36</v>
          </cell>
          <cell r="E35">
            <v>0.44</v>
          </cell>
          <cell r="F35">
            <v>0.54</v>
          </cell>
          <cell r="G35">
            <v>7.9</v>
          </cell>
          <cell r="H35">
            <v>1.8</v>
          </cell>
          <cell r="I35">
            <v>1.92</v>
          </cell>
          <cell r="J35">
            <v>1.1200000000000001</v>
          </cell>
          <cell r="K35">
            <v>3.6</v>
          </cell>
          <cell r="L35">
            <v>0.9</v>
          </cell>
          <cell r="M35">
            <v>0.32</v>
          </cell>
          <cell r="N35">
            <v>0.44</v>
          </cell>
          <cell r="O35">
            <v>0.39</v>
          </cell>
          <cell r="P35">
            <v>0.76</v>
          </cell>
          <cell r="Q35">
            <v>0.66</v>
          </cell>
          <cell r="R35">
            <v>0.35</v>
          </cell>
          <cell r="S35">
            <v>0.56000000000000005</v>
          </cell>
          <cell r="T35">
            <v>1.22</v>
          </cell>
          <cell r="U35">
            <v>1.65</v>
          </cell>
          <cell r="V35">
            <v>0.31</v>
          </cell>
          <cell r="W35">
            <v>1.22</v>
          </cell>
          <cell r="X35">
            <v>0.19500000000000001</v>
          </cell>
          <cell r="Y35">
            <v>0.75</v>
          </cell>
          <cell r="Z35">
            <v>1.4</v>
          </cell>
          <cell r="AA35">
            <v>0.35499999999999998</v>
          </cell>
          <cell r="AB35">
            <v>0.15</v>
          </cell>
          <cell r="AD35">
            <v>2.0000000000000018E-2</v>
          </cell>
          <cell r="AE35">
            <v>0</v>
          </cell>
          <cell r="AF35">
            <v>-2.2222222222222254E-2</v>
          </cell>
          <cell r="AG35">
            <v>-1.8181818181818188E-2</v>
          </cell>
          <cell r="AH35">
            <v>0</v>
          </cell>
          <cell r="AI35">
            <v>1.6949152542372836E-2</v>
          </cell>
          <cell r="AJ35">
            <v>0</v>
          </cell>
          <cell r="AK35">
            <v>-8.8495575221236855E-3</v>
          </cell>
          <cell r="AL35">
            <v>0</v>
          </cell>
          <cell r="AM35">
            <v>8.4337349397590522E-2</v>
          </cell>
          <cell r="AN35">
            <v>3.2258064516129004E-2</v>
          </cell>
          <cell r="AO35">
            <v>-2.2222222222222254E-2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2.5210084033613578E-2</v>
          </cell>
          <cell r="AV35">
            <v>-1.19760479041916E-2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7.1428571428571397E-2</v>
          </cell>
          <cell r="BE35">
            <v>6.4127443794499755E-3</v>
          </cell>
          <cell r="BF35">
            <v>-5.966404016630472E-3</v>
          </cell>
          <cell r="BN35">
            <v>99.311599318628538</v>
          </cell>
        </row>
        <row r="36">
          <cell r="B36">
            <v>38385</v>
          </cell>
          <cell r="C36">
            <v>0.55000000000000004</v>
          </cell>
          <cell r="D36">
            <v>0.41</v>
          </cell>
          <cell r="E36">
            <v>0.52</v>
          </cell>
          <cell r="F36">
            <v>0.52</v>
          </cell>
          <cell r="G36">
            <v>7.9</v>
          </cell>
          <cell r="H36">
            <v>1.78</v>
          </cell>
          <cell r="I36">
            <v>1.92</v>
          </cell>
          <cell r="J36">
            <v>1.1499999999999999</v>
          </cell>
          <cell r="K36">
            <v>3.6</v>
          </cell>
          <cell r="L36">
            <v>0.92</v>
          </cell>
          <cell r="M36">
            <v>0.35</v>
          </cell>
          <cell r="N36">
            <v>0.44</v>
          </cell>
          <cell r="O36">
            <v>0.41</v>
          </cell>
          <cell r="P36">
            <v>0.76</v>
          </cell>
          <cell r="Q36">
            <v>0.69</v>
          </cell>
          <cell r="R36">
            <v>0.35</v>
          </cell>
          <cell r="S36">
            <v>0.56000000000000005</v>
          </cell>
          <cell r="T36">
            <v>1.24</v>
          </cell>
          <cell r="U36">
            <v>1.55</v>
          </cell>
          <cell r="V36">
            <v>0.315</v>
          </cell>
          <cell r="W36">
            <v>1.22</v>
          </cell>
          <cell r="X36">
            <v>0.22</v>
          </cell>
          <cell r="Y36">
            <v>0.78</v>
          </cell>
          <cell r="Z36">
            <v>1.4</v>
          </cell>
          <cell r="AA36">
            <v>0.35</v>
          </cell>
          <cell r="AB36">
            <v>0.13500000000000001</v>
          </cell>
          <cell r="AD36">
            <v>7.8431372549019773E-2</v>
          </cell>
          <cell r="AE36">
            <v>0.13888888888888884</v>
          </cell>
          <cell r="AF36">
            <v>0.18181818181818188</v>
          </cell>
          <cell r="AG36">
            <v>-3.703703703703709E-2</v>
          </cell>
          <cell r="AH36">
            <v>0</v>
          </cell>
          <cell r="AI36">
            <v>-1.1111111111111072E-2</v>
          </cell>
          <cell r="AJ36">
            <v>0</v>
          </cell>
          <cell r="AK36">
            <v>2.6785714285714191E-2</v>
          </cell>
          <cell r="AL36">
            <v>0</v>
          </cell>
          <cell r="AM36">
            <v>2.2222222222222143E-2</v>
          </cell>
          <cell r="AN36">
            <v>9.375E-2</v>
          </cell>
          <cell r="AO36">
            <v>0</v>
          </cell>
          <cell r="AP36">
            <v>5.12820512820511E-2</v>
          </cell>
          <cell r="AQ36">
            <v>0</v>
          </cell>
          <cell r="AR36">
            <v>4.5454545454545414E-2</v>
          </cell>
          <cell r="AS36">
            <v>0</v>
          </cell>
          <cell r="AT36">
            <v>0</v>
          </cell>
          <cell r="AU36">
            <v>1.6393442622950838E-2</v>
          </cell>
          <cell r="AV36">
            <v>-6.0606060606060552E-2</v>
          </cell>
          <cell r="AW36">
            <v>1.6129032258064502E-2</v>
          </cell>
          <cell r="AX36">
            <v>0</v>
          </cell>
          <cell r="AY36">
            <v>0.12820512820512819</v>
          </cell>
          <cell r="AZ36">
            <v>4.0000000000000036E-2</v>
          </cell>
          <cell r="BA36">
            <v>0</v>
          </cell>
          <cell r="BB36">
            <v>-1.4084507042253502E-2</v>
          </cell>
          <cell r="BC36">
            <v>-9.9999999999999867E-2</v>
          </cell>
          <cell r="BE36">
            <v>2.3712379376550186E-2</v>
          </cell>
          <cell r="BF36">
            <v>1.7745975359919713E-2</v>
          </cell>
          <cell r="BN36">
            <v>101.66651363816379</v>
          </cell>
        </row>
        <row r="37">
          <cell r="B37">
            <v>38386</v>
          </cell>
          <cell r="C37">
            <v>0.55000000000000004</v>
          </cell>
          <cell r="D37">
            <v>0.4</v>
          </cell>
          <cell r="E37">
            <v>0.45</v>
          </cell>
          <cell r="F37">
            <v>0.52</v>
          </cell>
          <cell r="G37">
            <v>7.9</v>
          </cell>
          <cell r="H37">
            <v>1.86</v>
          </cell>
          <cell r="I37">
            <v>1.92</v>
          </cell>
          <cell r="J37">
            <v>1.07</v>
          </cell>
          <cell r="K37">
            <v>3.6</v>
          </cell>
          <cell r="L37">
            <v>0.87</v>
          </cell>
          <cell r="M37">
            <v>0.35</v>
          </cell>
          <cell r="N37">
            <v>0.46</v>
          </cell>
          <cell r="O37">
            <v>0.435</v>
          </cell>
          <cell r="P37">
            <v>0.76</v>
          </cell>
          <cell r="Q37">
            <v>0.65</v>
          </cell>
          <cell r="R37">
            <v>0.35</v>
          </cell>
          <cell r="S37">
            <v>0.56000000000000005</v>
          </cell>
          <cell r="T37">
            <v>1.32</v>
          </cell>
          <cell r="U37">
            <v>1.58</v>
          </cell>
          <cell r="V37">
            <v>0.33</v>
          </cell>
          <cell r="W37">
            <v>1.22</v>
          </cell>
          <cell r="X37">
            <v>0.25</v>
          </cell>
          <cell r="Y37">
            <v>0.78</v>
          </cell>
          <cell r="Z37">
            <v>1.4</v>
          </cell>
          <cell r="AA37">
            <v>0.34499999999999997</v>
          </cell>
          <cell r="AB37">
            <v>0.13</v>
          </cell>
          <cell r="AD37">
            <v>0</v>
          </cell>
          <cell r="AE37">
            <v>-2.4390243902438935E-2</v>
          </cell>
          <cell r="AF37">
            <v>-0.13461538461538458</v>
          </cell>
          <cell r="AG37">
            <v>0</v>
          </cell>
          <cell r="AH37">
            <v>0</v>
          </cell>
          <cell r="AI37">
            <v>4.4943820224719211E-2</v>
          </cell>
          <cell r="AJ37">
            <v>0</v>
          </cell>
          <cell r="AK37">
            <v>-6.9565217391304168E-2</v>
          </cell>
          <cell r="AL37">
            <v>0</v>
          </cell>
          <cell r="AM37">
            <v>-5.4347826086956541E-2</v>
          </cell>
          <cell r="AN37">
            <v>0</v>
          </cell>
          <cell r="AO37">
            <v>4.5454545454545414E-2</v>
          </cell>
          <cell r="AP37">
            <v>6.0975609756097615E-2</v>
          </cell>
          <cell r="AQ37">
            <v>0</v>
          </cell>
          <cell r="AR37">
            <v>-5.7971014492753548E-2</v>
          </cell>
          <cell r="AS37">
            <v>0</v>
          </cell>
          <cell r="AT37">
            <v>0</v>
          </cell>
          <cell r="AU37">
            <v>6.4516129032258229E-2</v>
          </cell>
          <cell r="AV37">
            <v>1.9354838709677358E-2</v>
          </cell>
          <cell r="AW37">
            <v>4.7619047619047672E-2</v>
          </cell>
          <cell r="AX37">
            <v>0</v>
          </cell>
          <cell r="AY37">
            <v>0.13636363636363646</v>
          </cell>
          <cell r="AZ37">
            <v>0</v>
          </cell>
          <cell r="BA37">
            <v>0</v>
          </cell>
          <cell r="BB37">
            <v>-1.4285714285714346E-2</v>
          </cell>
          <cell r="BC37">
            <v>-3.703703703703709E-2</v>
          </cell>
          <cell r="BE37">
            <v>1.0390457441689521E-3</v>
          </cell>
          <cell r="BF37">
            <v>1.8785021104088664E-2</v>
          </cell>
          <cell r="BN37">
            <v>101.77214979648402</v>
          </cell>
        </row>
        <row r="38">
          <cell r="B38">
            <v>38387</v>
          </cell>
          <cell r="C38">
            <v>0.54</v>
          </cell>
          <cell r="D38">
            <v>0.42</v>
          </cell>
          <cell r="E38">
            <v>0.51</v>
          </cell>
          <cell r="F38">
            <v>0.53</v>
          </cell>
          <cell r="G38">
            <v>7.9</v>
          </cell>
          <cell r="H38">
            <v>1.93</v>
          </cell>
          <cell r="I38">
            <v>1.92</v>
          </cell>
          <cell r="J38">
            <v>1.1000000000000001</v>
          </cell>
          <cell r="K38">
            <v>3.6</v>
          </cell>
          <cell r="L38">
            <v>0.92</v>
          </cell>
          <cell r="M38">
            <v>0.31</v>
          </cell>
          <cell r="N38">
            <v>0.46</v>
          </cell>
          <cell r="O38">
            <v>0.44500000000000001</v>
          </cell>
          <cell r="P38">
            <v>0.76</v>
          </cell>
          <cell r="Q38">
            <v>0.7</v>
          </cell>
          <cell r="R38">
            <v>0.35</v>
          </cell>
          <cell r="S38">
            <v>0.56000000000000005</v>
          </cell>
          <cell r="T38">
            <v>1.41</v>
          </cell>
          <cell r="U38">
            <v>1.59</v>
          </cell>
          <cell r="V38">
            <v>0.32</v>
          </cell>
          <cell r="W38">
            <v>1.22</v>
          </cell>
          <cell r="X38">
            <v>0.26</v>
          </cell>
          <cell r="Y38">
            <v>0.8</v>
          </cell>
          <cell r="Z38">
            <v>1.4</v>
          </cell>
          <cell r="AA38">
            <v>0.36</v>
          </cell>
          <cell r="AB38">
            <v>0.13</v>
          </cell>
          <cell r="AD38">
            <v>-1.8181818181818188E-2</v>
          </cell>
          <cell r="AE38">
            <v>4.9999999999999822E-2</v>
          </cell>
          <cell r="AF38">
            <v>0.1333333333333333</v>
          </cell>
          <cell r="AG38">
            <v>1.9230769230769162E-2</v>
          </cell>
          <cell r="AH38">
            <v>0</v>
          </cell>
          <cell r="AI38">
            <v>3.7634408602150504E-2</v>
          </cell>
          <cell r="AJ38">
            <v>0</v>
          </cell>
          <cell r="AK38">
            <v>2.8037383177570208E-2</v>
          </cell>
          <cell r="AL38">
            <v>0</v>
          </cell>
          <cell r="AM38">
            <v>5.7471264367816133E-2</v>
          </cell>
          <cell r="AN38">
            <v>-0.11428571428571421</v>
          </cell>
          <cell r="AO38">
            <v>0</v>
          </cell>
          <cell r="AP38">
            <v>2.2988505747126409E-2</v>
          </cell>
          <cell r="AQ38">
            <v>0</v>
          </cell>
          <cell r="AR38">
            <v>7.6923076923076872E-2</v>
          </cell>
          <cell r="AS38">
            <v>0</v>
          </cell>
          <cell r="AT38">
            <v>0</v>
          </cell>
          <cell r="AU38">
            <v>6.8181818181818121E-2</v>
          </cell>
          <cell r="AV38">
            <v>6.3291139240506666E-3</v>
          </cell>
          <cell r="AW38">
            <v>-3.0303030303030276E-2</v>
          </cell>
          <cell r="AX38">
            <v>0</v>
          </cell>
          <cell r="AY38">
            <v>4.0000000000000036E-2</v>
          </cell>
          <cell r="AZ38">
            <v>2.5641025641025772E-2</v>
          </cell>
          <cell r="BA38">
            <v>0</v>
          </cell>
          <cell r="BB38">
            <v>4.3478260869565188E-2</v>
          </cell>
          <cell r="BC38">
            <v>0</v>
          </cell>
          <cell r="BE38">
            <v>1.717224604722075E-2</v>
          </cell>
          <cell r="BF38">
            <v>3.5957267151309411E-2</v>
          </cell>
          <cell r="BN38">
            <v>103.51980619354384</v>
          </cell>
        </row>
        <row r="39">
          <cell r="B39">
            <v>38388</v>
          </cell>
          <cell r="C39">
            <v>0.54</v>
          </cell>
          <cell r="D39">
            <v>0.42</v>
          </cell>
          <cell r="E39">
            <v>0.51</v>
          </cell>
          <cell r="F39">
            <v>0.53</v>
          </cell>
          <cell r="G39">
            <v>7.9</v>
          </cell>
          <cell r="H39">
            <v>1.93</v>
          </cell>
          <cell r="I39">
            <v>1.92</v>
          </cell>
          <cell r="J39">
            <v>1.1000000000000001</v>
          </cell>
          <cell r="K39">
            <v>3.6</v>
          </cell>
          <cell r="L39">
            <v>0.92</v>
          </cell>
          <cell r="M39">
            <v>0.31</v>
          </cell>
          <cell r="N39">
            <v>0.46</v>
          </cell>
          <cell r="O39">
            <v>0.44500000000000001</v>
          </cell>
          <cell r="P39">
            <v>0.76</v>
          </cell>
          <cell r="Q39">
            <v>0.7</v>
          </cell>
          <cell r="R39">
            <v>0.35</v>
          </cell>
          <cell r="S39">
            <v>0.56000000000000005</v>
          </cell>
          <cell r="T39">
            <v>1.41</v>
          </cell>
          <cell r="U39">
            <v>1.59</v>
          </cell>
          <cell r="V39">
            <v>0.32</v>
          </cell>
          <cell r="W39">
            <v>1.22</v>
          </cell>
          <cell r="X39">
            <v>0.26</v>
          </cell>
          <cell r="Y39">
            <v>0.8</v>
          </cell>
          <cell r="Z39">
            <v>1.4</v>
          </cell>
          <cell r="AA39">
            <v>0.36</v>
          </cell>
          <cell r="AB39">
            <v>0.13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E39">
            <v>0</v>
          </cell>
          <cell r="BF39">
            <v>3.5957267151309411E-2</v>
          </cell>
          <cell r="BN39">
            <v>103.51980619354384</v>
          </cell>
        </row>
        <row r="40">
          <cell r="B40">
            <v>38389</v>
          </cell>
          <cell r="C40">
            <v>0.54</v>
          </cell>
          <cell r="D40">
            <v>0.42</v>
          </cell>
          <cell r="E40">
            <v>0.51</v>
          </cell>
          <cell r="F40">
            <v>0.53</v>
          </cell>
          <cell r="G40">
            <v>7.9</v>
          </cell>
          <cell r="H40">
            <v>1.93</v>
          </cell>
          <cell r="I40">
            <v>1.92</v>
          </cell>
          <cell r="J40">
            <v>1.1000000000000001</v>
          </cell>
          <cell r="K40">
            <v>3.6</v>
          </cell>
          <cell r="L40">
            <v>0.92</v>
          </cell>
          <cell r="M40">
            <v>0.31</v>
          </cell>
          <cell r="N40">
            <v>0.46</v>
          </cell>
          <cell r="O40">
            <v>0.44500000000000001</v>
          </cell>
          <cell r="P40">
            <v>0.76</v>
          </cell>
          <cell r="Q40">
            <v>0.7</v>
          </cell>
          <cell r="R40">
            <v>0.35</v>
          </cell>
          <cell r="S40">
            <v>0.56000000000000005</v>
          </cell>
          <cell r="T40">
            <v>1.41</v>
          </cell>
          <cell r="U40">
            <v>1.59</v>
          </cell>
          <cell r="V40">
            <v>0.32</v>
          </cell>
          <cell r="W40">
            <v>1.22</v>
          </cell>
          <cell r="X40">
            <v>0.26</v>
          </cell>
          <cell r="Y40">
            <v>0.8</v>
          </cell>
          <cell r="Z40">
            <v>1.4</v>
          </cell>
          <cell r="AA40">
            <v>0.36</v>
          </cell>
          <cell r="AB40">
            <v>0.13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E40">
            <v>0</v>
          </cell>
          <cell r="BF40">
            <v>3.5957267151309411E-2</v>
          </cell>
          <cell r="BN40">
            <v>103.51980619354384</v>
          </cell>
        </row>
        <row r="41">
          <cell r="B41">
            <v>38390</v>
          </cell>
          <cell r="C41">
            <v>0.54</v>
          </cell>
          <cell r="D41">
            <v>0.42</v>
          </cell>
          <cell r="E41">
            <v>0.52</v>
          </cell>
          <cell r="F41">
            <v>0.53</v>
          </cell>
          <cell r="G41">
            <v>7.9</v>
          </cell>
          <cell r="H41">
            <v>2</v>
          </cell>
          <cell r="I41">
            <v>1.92</v>
          </cell>
          <cell r="J41">
            <v>1.0900000000000001</v>
          </cell>
          <cell r="K41">
            <v>3.6</v>
          </cell>
          <cell r="L41">
            <v>0.92</v>
          </cell>
          <cell r="M41">
            <v>0.33</v>
          </cell>
          <cell r="N41">
            <v>0.49</v>
          </cell>
          <cell r="O41">
            <v>0.44</v>
          </cell>
          <cell r="P41">
            <v>0.76</v>
          </cell>
          <cell r="Q41">
            <v>0.66</v>
          </cell>
          <cell r="R41">
            <v>0.35</v>
          </cell>
          <cell r="S41">
            <v>0.56000000000000005</v>
          </cell>
          <cell r="T41">
            <v>1.33</v>
          </cell>
          <cell r="U41">
            <v>1.68</v>
          </cell>
          <cell r="V41">
            <v>0.32</v>
          </cell>
          <cell r="W41">
            <v>1.22</v>
          </cell>
          <cell r="X41">
            <v>0.23</v>
          </cell>
          <cell r="Y41">
            <v>0.77</v>
          </cell>
          <cell r="Z41">
            <v>1.4</v>
          </cell>
          <cell r="AA41">
            <v>0.36</v>
          </cell>
          <cell r="AB41">
            <v>0.12</v>
          </cell>
          <cell r="AD41">
            <v>0</v>
          </cell>
          <cell r="AE41">
            <v>0</v>
          </cell>
          <cell r="AF41">
            <v>1.9607843137254832E-2</v>
          </cell>
          <cell r="AG41">
            <v>0</v>
          </cell>
          <cell r="AH41">
            <v>0</v>
          </cell>
          <cell r="AI41">
            <v>3.62694300518136E-2</v>
          </cell>
          <cell r="AJ41">
            <v>0</v>
          </cell>
          <cell r="AK41">
            <v>-9.0909090909091494E-3</v>
          </cell>
          <cell r="AL41">
            <v>0</v>
          </cell>
          <cell r="AM41">
            <v>0</v>
          </cell>
          <cell r="AN41">
            <v>6.4516129032258229E-2</v>
          </cell>
          <cell r="AO41">
            <v>6.5217391304347672E-2</v>
          </cell>
          <cell r="AP41">
            <v>-1.1235955056179803E-2</v>
          </cell>
          <cell r="AQ41">
            <v>0</v>
          </cell>
          <cell r="AR41">
            <v>-5.7142857142857051E-2</v>
          </cell>
          <cell r="AS41">
            <v>0</v>
          </cell>
          <cell r="AT41">
            <v>0</v>
          </cell>
          <cell r="AU41">
            <v>-5.6737588652482129E-2</v>
          </cell>
          <cell r="AV41">
            <v>5.6603773584905648E-2</v>
          </cell>
          <cell r="AW41">
            <v>0</v>
          </cell>
          <cell r="AX41">
            <v>0</v>
          </cell>
          <cell r="AY41">
            <v>-0.11538461538461542</v>
          </cell>
          <cell r="AZ41">
            <v>-3.7499999999999978E-2</v>
          </cell>
          <cell r="BA41">
            <v>0</v>
          </cell>
          <cell r="BB41">
            <v>0</v>
          </cell>
          <cell r="BC41">
            <v>-7.6923076923076983E-2</v>
          </cell>
          <cell r="BE41">
            <v>-4.6846321207515591E-3</v>
          </cell>
          <cell r="BF41">
            <v>3.1272635030557855E-2</v>
          </cell>
          <cell r="BN41">
            <v>103.03485398431559</v>
          </cell>
        </row>
        <row r="42">
          <cell r="B42">
            <v>38391</v>
          </cell>
          <cell r="C42">
            <v>0.55000000000000004</v>
          </cell>
          <cell r="D42">
            <v>0.41</v>
          </cell>
          <cell r="E42">
            <v>0.49</v>
          </cell>
          <cell r="F42">
            <v>0.52</v>
          </cell>
          <cell r="G42">
            <v>7.9</v>
          </cell>
          <cell r="H42">
            <v>1.95</v>
          </cell>
          <cell r="I42">
            <v>1.92</v>
          </cell>
          <cell r="J42">
            <v>1.01</v>
          </cell>
          <cell r="K42">
            <v>3.6</v>
          </cell>
          <cell r="L42">
            <v>0.98</v>
          </cell>
          <cell r="M42">
            <v>0.31</v>
          </cell>
          <cell r="N42">
            <v>0.5</v>
          </cell>
          <cell r="O42">
            <v>0.44500000000000001</v>
          </cell>
          <cell r="P42">
            <v>0.76</v>
          </cell>
          <cell r="Q42">
            <v>0.64</v>
          </cell>
          <cell r="R42">
            <v>0.35</v>
          </cell>
          <cell r="S42">
            <v>0.56000000000000005</v>
          </cell>
          <cell r="T42">
            <v>1.3</v>
          </cell>
          <cell r="U42">
            <v>1.65</v>
          </cell>
          <cell r="V42">
            <v>0.3</v>
          </cell>
          <cell r="W42">
            <v>1.22</v>
          </cell>
          <cell r="X42">
            <v>0.25</v>
          </cell>
          <cell r="Y42">
            <v>0.71</v>
          </cell>
          <cell r="Z42">
            <v>1.4</v>
          </cell>
          <cell r="AA42">
            <v>0.38</v>
          </cell>
          <cell r="AB42">
            <v>0.12</v>
          </cell>
          <cell r="AD42">
            <v>1.8518518518518601E-2</v>
          </cell>
          <cell r="AE42">
            <v>-2.3809523809523836E-2</v>
          </cell>
          <cell r="AF42">
            <v>-5.7692307692307709E-2</v>
          </cell>
          <cell r="AG42">
            <v>-1.8867924528301883E-2</v>
          </cell>
          <cell r="AH42">
            <v>0</v>
          </cell>
          <cell r="AI42">
            <v>-2.5000000000000022E-2</v>
          </cell>
          <cell r="AJ42">
            <v>0</v>
          </cell>
          <cell r="AK42">
            <v>-7.3394495412844152E-2</v>
          </cell>
          <cell r="AL42">
            <v>0</v>
          </cell>
          <cell r="AM42">
            <v>6.5217391304347672E-2</v>
          </cell>
          <cell r="AN42">
            <v>-6.0606060606060663E-2</v>
          </cell>
          <cell r="AO42">
            <v>2.0408163265306145E-2</v>
          </cell>
          <cell r="AP42">
            <v>1.1363636363636465E-2</v>
          </cell>
          <cell r="AQ42">
            <v>0</v>
          </cell>
          <cell r="AR42">
            <v>-3.0303030303030276E-2</v>
          </cell>
          <cell r="AS42">
            <v>0</v>
          </cell>
          <cell r="AT42">
            <v>0</v>
          </cell>
          <cell r="AU42">
            <v>-2.2556390977443663E-2</v>
          </cell>
          <cell r="AV42">
            <v>-1.7857142857142905E-2</v>
          </cell>
          <cell r="AW42">
            <v>-6.25E-2</v>
          </cell>
          <cell r="AX42">
            <v>0</v>
          </cell>
          <cell r="AY42">
            <v>8.6956521739130377E-2</v>
          </cell>
          <cell r="AZ42">
            <v>-7.7922077922077948E-2</v>
          </cell>
          <cell r="BA42">
            <v>0</v>
          </cell>
          <cell r="BB42">
            <v>5.555555555555558E-2</v>
          </cell>
          <cell r="BC42">
            <v>0</v>
          </cell>
          <cell r="BE42">
            <v>-8.1726602831630087E-3</v>
          </cell>
          <cell r="BF42">
            <v>2.3099974747394846E-2</v>
          </cell>
          <cell r="BN42">
            <v>102.19278512537647</v>
          </cell>
        </row>
        <row r="43">
          <cell r="B43">
            <v>38392</v>
          </cell>
          <cell r="C43">
            <v>0.56999999999999995</v>
          </cell>
          <cell r="D43">
            <v>0.4</v>
          </cell>
          <cell r="E43">
            <v>0.51</v>
          </cell>
          <cell r="F43">
            <v>0.52</v>
          </cell>
          <cell r="G43">
            <v>7.9</v>
          </cell>
          <cell r="H43">
            <v>1.92</v>
          </cell>
          <cell r="I43">
            <v>1.92</v>
          </cell>
          <cell r="J43">
            <v>1.06</v>
          </cell>
          <cell r="K43">
            <v>3.6</v>
          </cell>
          <cell r="L43">
            <v>0.9</v>
          </cell>
          <cell r="M43">
            <v>0.31</v>
          </cell>
          <cell r="N43">
            <v>0.5</v>
          </cell>
          <cell r="O43">
            <v>0.49</v>
          </cell>
          <cell r="P43">
            <v>0.76</v>
          </cell>
          <cell r="Q43">
            <v>0.56999999999999995</v>
          </cell>
          <cell r="R43">
            <v>0.35</v>
          </cell>
          <cell r="S43">
            <v>0.56000000000000005</v>
          </cell>
          <cell r="T43">
            <v>1.26</v>
          </cell>
          <cell r="U43">
            <v>1.57</v>
          </cell>
          <cell r="V43">
            <v>0.3</v>
          </cell>
          <cell r="W43">
            <v>1.22</v>
          </cell>
          <cell r="X43">
            <v>0.25</v>
          </cell>
          <cell r="Y43">
            <v>0.78</v>
          </cell>
          <cell r="Z43">
            <v>1.4</v>
          </cell>
          <cell r="AA43">
            <v>0.40500000000000003</v>
          </cell>
          <cell r="AB43">
            <v>0.12</v>
          </cell>
          <cell r="AD43">
            <v>3.6363636363636154E-2</v>
          </cell>
          <cell r="AE43">
            <v>-2.4390243902438935E-2</v>
          </cell>
          <cell r="AF43">
            <v>4.081632653061229E-2</v>
          </cell>
          <cell r="AG43">
            <v>0</v>
          </cell>
          <cell r="AH43">
            <v>0</v>
          </cell>
          <cell r="AI43">
            <v>-1.5384615384615441E-2</v>
          </cell>
          <cell r="AJ43">
            <v>0</v>
          </cell>
          <cell r="AK43">
            <v>4.9504950495049549E-2</v>
          </cell>
          <cell r="AL43">
            <v>0</v>
          </cell>
          <cell r="AM43">
            <v>-8.1632653061224469E-2</v>
          </cell>
          <cell r="AN43">
            <v>0</v>
          </cell>
          <cell r="AO43">
            <v>0</v>
          </cell>
          <cell r="AP43">
            <v>0.101123595505618</v>
          </cell>
          <cell r="AQ43">
            <v>0</v>
          </cell>
          <cell r="AR43">
            <v>-0.10937500000000011</v>
          </cell>
          <cell r="AS43">
            <v>0</v>
          </cell>
          <cell r="AT43">
            <v>0</v>
          </cell>
          <cell r="AU43">
            <v>-3.0769230769230771E-2</v>
          </cell>
          <cell r="AV43">
            <v>-4.8484848484848353E-2</v>
          </cell>
          <cell r="AW43">
            <v>0</v>
          </cell>
          <cell r="AX43">
            <v>0</v>
          </cell>
          <cell r="AY43">
            <v>0</v>
          </cell>
          <cell r="AZ43">
            <v>9.8591549295774739E-2</v>
          </cell>
          <cell r="BA43">
            <v>0</v>
          </cell>
          <cell r="BB43">
            <v>6.578947368421062E-2</v>
          </cell>
          <cell r="BC43">
            <v>0</v>
          </cell>
          <cell r="BE43">
            <v>3.1597284720208951E-3</v>
          </cell>
          <cell r="BF43">
            <v>2.6259703219415741E-2</v>
          </cell>
          <cell r="BN43">
            <v>102.51568657817224</v>
          </cell>
        </row>
        <row r="44">
          <cell r="B44">
            <v>38393</v>
          </cell>
          <cell r="C44">
            <v>0.54</v>
          </cell>
          <cell r="D44">
            <v>0.4</v>
          </cell>
          <cell r="E44">
            <v>0.52</v>
          </cell>
          <cell r="F44">
            <v>0.53</v>
          </cell>
          <cell r="G44">
            <v>7.9</v>
          </cell>
          <cell r="H44">
            <v>2.41</v>
          </cell>
          <cell r="I44">
            <v>1.92</v>
          </cell>
          <cell r="J44">
            <v>1.1000000000000001</v>
          </cell>
          <cell r="K44">
            <v>3.6</v>
          </cell>
          <cell r="L44">
            <v>0.97</v>
          </cell>
          <cell r="M44">
            <v>0.33</v>
          </cell>
          <cell r="N44">
            <v>0.48</v>
          </cell>
          <cell r="O44">
            <v>0.55000000000000004</v>
          </cell>
          <cell r="P44">
            <v>0.76</v>
          </cell>
          <cell r="Q44">
            <v>0.6</v>
          </cell>
          <cell r="R44">
            <v>0.35</v>
          </cell>
          <cell r="S44">
            <v>0.56000000000000005</v>
          </cell>
          <cell r="T44">
            <v>1.35</v>
          </cell>
          <cell r="U44">
            <v>1.6</v>
          </cell>
          <cell r="V44">
            <v>0.3</v>
          </cell>
          <cell r="W44">
            <v>1.22</v>
          </cell>
          <cell r="X44">
            <v>0.3</v>
          </cell>
          <cell r="Y44">
            <v>0.72</v>
          </cell>
          <cell r="Z44">
            <v>1.4</v>
          </cell>
          <cell r="AA44">
            <v>0.4</v>
          </cell>
          <cell r="AB44">
            <v>0.115</v>
          </cell>
          <cell r="AD44">
            <v>-5.2631578947368252E-2</v>
          </cell>
          <cell r="AE44">
            <v>0</v>
          </cell>
          <cell r="AF44">
            <v>1.9607843137254832E-2</v>
          </cell>
          <cell r="AG44">
            <v>1.9230769230769162E-2</v>
          </cell>
          <cell r="AH44">
            <v>0</v>
          </cell>
          <cell r="AI44">
            <v>0.25520833333333348</v>
          </cell>
          <cell r="AJ44">
            <v>0</v>
          </cell>
          <cell r="AK44">
            <v>3.7735849056603765E-2</v>
          </cell>
          <cell r="AL44">
            <v>0</v>
          </cell>
          <cell r="AM44">
            <v>7.7777777777777724E-2</v>
          </cell>
          <cell r="AN44">
            <v>6.4516129032258229E-2</v>
          </cell>
          <cell r="AO44">
            <v>-4.0000000000000036E-2</v>
          </cell>
          <cell r="AP44">
            <v>0.12244897959183687</v>
          </cell>
          <cell r="AQ44">
            <v>0</v>
          </cell>
          <cell r="AR44">
            <v>5.2631578947368363E-2</v>
          </cell>
          <cell r="AS44">
            <v>0</v>
          </cell>
          <cell r="AT44">
            <v>0</v>
          </cell>
          <cell r="AU44">
            <v>7.1428571428571397E-2</v>
          </cell>
          <cell r="AV44">
            <v>1.9108280254777066E-2</v>
          </cell>
          <cell r="AW44">
            <v>0</v>
          </cell>
          <cell r="AX44">
            <v>0</v>
          </cell>
          <cell r="AY44">
            <v>0.19999999999999996</v>
          </cell>
          <cell r="AZ44">
            <v>-7.6923076923076983E-2</v>
          </cell>
          <cell r="BA44">
            <v>0</v>
          </cell>
          <cell r="BB44">
            <v>-1.2345679012345734E-2</v>
          </cell>
          <cell r="BC44">
            <v>-4.166666666666663E-2</v>
          </cell>
          <cell r="BE44">
            <v>2.7543350393888201E-2</v>
          </cell>
          <cell r="BF44">
            <v>5.3803053613303939E-2</v>
          </cell>
          <cell r="BN44">
            <v>105.33931205446486</v>
          </cell>
        </row>
        <row r="45">
          <cell r="B45">
            <v>38394</v>
          </cell>
          <cell r="C45">
            <v>0.54</v>
          </cell>
          <cell r="D45">
            <v>0.4</v>
          </cell>
          <cell r="E45">
            <v>0.51</v>
          </cell>
          <cell r="F45">
            <v>0.55000000000000004</v>
          </cell>
          <cell r="G45">
            <v>7.9</v>
          </cell>
          <cell r="H45">
            <v>2.2999999999999998</v>
          </cell>
          <cell r="I45">
            <v>1.92</v>
          </cell>
          <cell r="J45">
            <v>1.05</v>
          </cell>
          <cell r="K45">
            <v>3.6</v>
          </cell>
          <cell r="L45">
            <v>1.05</v>
          </cell>
          <cell r="M45">
            <v>0.3</v>
          </cell>
          <cell r="N45">
            <v>0.48</v>
          </cell>
          <cell r="O45">
            <v>0.55000000000000004</v>
          </cell>
          <cell r="P45">
            <v>0.76</v>
          </cell>
          <cell r="Q45">
            <v>0.69</v>
          </cell>
          <cell r="R45">
            <v>0.35</v>
          </cell>
          <cell r="S45">
            <v>0.56000000000000005</v>
          </cell>
          <cell r="T45">
            <v>1.31</v>
          </cell>
          <cell r="U45">
            <v>1.6</v>
          </cell>
          <cell r="V45">
            <v>0.28499999999999998</v>
          </cell>
          <cell r="W45">
            <v>1.22</v>
          </cell>
          <cell r="X45">
            <v>0.34</v>
          </cell>
          <cell r="Y45">
            <v>0.76</v>
          </cell>
          <cell r="Z45">
            <v>1.4</v>
          </cell>
          <cell r="AA45">
            <v>0.4</v>
          </cell>
          <cell r="AB45">
            <v>0.125</v>
          </cell>
          <cell r="AD45">
            <v>0</v>
          </cell>
          <cell r="AE45">
            <v>0</v>
          </cell>
          <cell r="AF45">
            <v>-1.9230769230769273E-2</v>
          </cell>
          <cell r="AG45">
            <v>3.7735849056603765E-2</v>
          </cell>
          <cell r="AH45">
            <v>0</v>
          </cell>
          <cell r="AI45">
            <v>-4.5643153526971125E-2</v>
          </cell>
          <cell r="AJ45">
            <v>0</v>
          </cell>
          <cell r="AK45">
            <v>-4.5454545454545525E-2</v>
          </cell>
          <cell r="AL45">
            <v>0</v>
          </cell>
          <cell r="AM45">
            <v>8.2474226804123862E-2</v>
          </cell>
          <cell r="AN45">
            <v>-9.0909090909090939E-2</v>
          </cell>
          <cell r="AO45">
            <v>0</v>
          </cell>
          <cell r="AP45">
            <v>0</v>
          </cell>
          <cell r="AQ45">
            <v>0</v>
          </cell>
          <cell r="AR45">
            <v>0.14999999999999991</v>
          </cell>
          <cell r="AS45">
            <v>0</v>
          </cell>
          <cell r="AT45">
            <v>0</v>
          </cell>
          <cell r="AU45">
            <v>-2.9629629629629672E-2</v>
          </cell>
          <cell r="AV45">
            <v>0</v>
          </cell>
          <cell r="AW45">
            <v>-5.0000000000000044E-2</v>
          </cell>
          <cell r="AX45">
            <v>0</v>
          </cell>
          <cell r="AY45">
            <v>0.13333333333333353</v>
          </cell>
          <cell r="AZ45">
            <v>5.555555555555558E-2</v>
          </cell>
          <cell r="BA45">
            <v>0</v>
          </cell>
          <cell r="BB45">
            <v>0</v>
          </cell>
          <cell r="BC45">
            <v>8.6956521739130377E-2</v>
          </cell>
          <cell r="BE45">
            <v>1.0199549912990017E-2</v>
          </cell>
          <cell r="BF45">
            <v>6.4002603526293958E-2</v>
          </cell>
          <cell r="BN45">
            <v>106.41372562556441</v>
          </cell>
        </row>
        <row r="46">
          <cell r="B46">
            <v>38395</v>
          </cell>
          <cell r="C46">
            <v>0.54</v>
          </cell>
          <cell r="D46">
            <v>0.4</v>
          </cell>
          <cell r="E46">
            <v>0.51</v>
          </cell>
          <cell r="F46">
            <v>0.55000000000000004</v>
          </cell>
          <cell r="G46">
            <v>7.9</v>
          </cell>
          <cell r="H46">
            <v>2.2999999999999998</v>
          </cell>
          <cell r="I46">
            <v>1.92</v>
          </cell>
          <cell r="J46">
            <v>1.05</v>
          </cell>
          <cell r="K46">
            <v>3.6</v>
          </cell>
          <cell r="L46">
            <v>1.05</v>
          </cell>
          <cell r="M46">
            <v>0.3</v>
          </cell>
          <cell r="N46">
            <v>0.48</v>
          </cell>
          <cell r="O46">
            <v>0.55000000000000004</v>
          </cell>
          <cell r="P46">
            <v>0.76</v>
          </cell>
          <cell r="Q46">
            <v>0.69</v>
          </cell>
          <cell r="R46">
            <v>0.35</v>
          </cell>
          <cell r="S46">
            <v>0.56000000000000005</v>
          </cell>
          <cell r="T46">
            <v>1.31</v>
          </cell>
          <cell r="U46">
            <v>1.6</v>
          </cell>
          <cell r="V46">
            <v>0.28499999999999998</v>
          </cell>
          <cell r="W46">
            <v>1.22</v>
          </cell>
          <cell r="X46">
            <v>0.34</v>
          </cell>
          <cell r="Y46">
            <v>0.76</v>
          </cell>
          <cell r="Z46">
            <v>1.4</v>
          </cell>
          <cell r="AA46">
            <v>0.4</v>
          </cell>
          <cell r="AB46">
            <v>0.125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E46">
            <v>0</v>
          </cell>
          <cell r="BF46">
            <v>6.4002603526293958E-2</v>
          </cell>
          <cell r="BN46">
            <v>106.41372562556441</v>
          </cell>
        </row>
        <row r="47">
          <cell r="B47">
            <v>38396</v>
          </cell>
          <cell r="C47">
            <v>0.54</v>
          </cell>
          <cell r="D47">
            <v>0.4</v>
          </cell>
          <cell r="E47">
            <v>0.51</v>
          </cell>
          <cell r="F47">
            <v>0.55000000000000004</v>
          </cell>
          <cell r="G47">
            <v>7.9</v>
          </cell>
          <cell r="H47">
            <v>2.2999999999999998</v>
          </cell>
          <cell r="I47">
            <v>1.92</v>
          </cell>
          <cell r="J47">
            <v>1.05</v>
          </cell>
          <cell r="K47">
            <v>3.6</v>
          </cell>
          <cell r="L47">
            <v>1.05</v>
          </cell>
          <cell r="M47">
            <v>0.3</v>
          </cell>
          <cell r="N47">
            <v>0.48</v>
          </cell>
          <cell r="O47">
            <v>0.55000000000000004</v>
          </cell>
          <cell r="P47">
            <v>0.76</v>
          </cell>
          <cell r="Q47">
            <v>0.69</v>
          </cell>
          <cell r="R47">
            <v>0.35</v>
          </cell>
          <cell r="S47">
            <v>0.56000000000000005</v>
          </cell>
          <cell r="T47">
            <v>1.31</v>
          </cell>
          <cell r="U47">
            <v>1.6</v>
          </cell>
          <cell r="V47">
            <v>0.28499999999999998</v>
          </cell>
          <cell r="W47">
            <v>1.22</v>
          </cell>
          <cell r="X47">
            <v>0.34</v>
          </cell>
          <cell r="Y47">
            <v>0.76</v>
          </cell>
          <cell r="Z47">
            <v>1.4</v>
          </cell>
          <cell r="AA47">
            <v>0.4</v>
          </cell>
          <cell r="AB47">
            <v>0.125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E47">
            <v>0</v>
          </cell>
          <cell r="BF47">
            <v>6.4002603526293958E-2</v>
          </cell>
          <cell r="BN47">
            <v>106.41372562556441</v>
          </cell>
        </row>
        <row r="48">
          <cell r="B48">
            <v>38397</v>
          </cell>
          <cell r="C48">
            <v>0.54</v>
          </cell>
          <cell r="D48">
            <v>0.39</v>
          </cell>
          <cell r="E48">
            <v>0.59</v>
          </cell>
          <cell r="F48">
            <v>0.52</v>
          </cell>
          <cell r="G48">
            <v>7.9</v>
          </cell>
          <cell r="H48">
            <v>2.2999999999999998</v>
          </cell>
          <cell r="I48">
            <v>1.92</v>
          </cell>
          <cell r="J48">
            <v>1.05</v>
          </cell>
          <cell r="K48">
            <v>3.6</v>
          </cell>
          <cell r="L48">
            <v>0.99</v>
          </cell>
          <cell r="M48">
            <v>0.3</v>
          </cell>
          <cell r="N48">
            <v>0.56000000000000005</v>
          </cell>
          <cell r="O48">
            <v>0.65</v>
          </cell>
          <cell r="P48">
            <v>0.76</v>
          </cell>
          <cell r="Q48">
            <v>0.61</v>
          </cell>
          <cell r="R48">
            <v>0.35</v>
          </cell>
          <cell r="S48">
            <v>0.56000000000000005</v>
          </cell>
          <cell r="T48">
            <v>1.33</v>
          </cell>
          <cell r="U48">
            <v>1.6</v>
          </cell>
          <cell r="V48">
            <v>0.28499999999999998</v>
          </cell>
          <cell r="W48">
            <v>1.22</v>
          </cell>
          <cell r="X48">
            <v>0.3</v>
          </cell>
          <cell r="Y48">
            <v>0.71</v>
          </cell>
          <cell r="Z48">
            <v>1.4</v>
          </cell>
          <cell r="AA48">
            <v>0.4</v>
          </cell>
          <cell r="AB48">
            <v>0.13</v>
          </cell>
          <cell r="AD48">
            <v>0</v>
          </cell>
          <cell r="AE48">
            <v>-2.5000000000000022E-2</v>
          </cell>
          <cell r="AF48">
            <v>0.1568627450980391</v>
          </cell>
          <cell r="AG48">
            <v>-5.4545454545454564E-2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-5.7142857142857162E-2</v>
          </cell>
          <cell r="AN48">
            <v>0</v>
          </cell>
          <cell r="AO48">
            <v>0.16666666666666674</v>
          </cell>
          <cell r="AP48">
            <v>0.18181818181818166</v>
          </cell>
          <cell r="AQ48">
            <v>0</v>
          </cell>
          <cell r="AR48">
            <v>-0.11594202898550721</v>
          </cell>
          <cell r="AS48">
            <v>0</v>
          </cell>
          <cell r="AT48">
            <v>0</v>
          </cell>
          <cell r="AU48">
            <v>1.5267175572519109E-2</v>
          </cell>
          <cell r="AV48">
            <v>0</v>
          </cell>
          <cell r="AW48">
            <v>0</v>
          </cell>
          <cell r="AX48">
            <v>0</v>
          </cell>
          <cell r="AY48">
            <v>-0.11764705882352955</v>
          </cell>
          <cell r="AZ48">
            <v>-6.578947368421062E-2</v>
          </cell>
          <cell r="BA48">
            <v>0</v>
          </cell>
          <cell r="BB48">
            <v>0</v>
          </cell>
          <cell r="BC48">
            <v>4.0000000000000036E-2</v>
          </cell>
          <cell r="BE48">
            <v>4.7903036913018275E-3</v>
          </cell>
          <cell r="BF48">
            <v>6.8792907217595789E-2</v>
          </cell>
          <cell r="BH48">
            <v>8.1172055613676242E-2</v>
          </cell>
          <cell r="BN48">
            <v>106.92347968823373</v>
          </cell>
        </row>
        <row r="49">
          <cell r="B49">
            <v>38398</v>
          </cell>
          <cell r="C49">
            <v>0.54</v>
          </cell>
          <cell r="D49">
            <v>0.4</v>
          </cell>
          <cell r="E49">
            <v>0.59</v>
          </cell>
          <cell r="F49">
            <v>0.53</v>
          </cell>
          <cell r="G49">
            <v>7.9</v>
          </cell>
          <cell r="H49">
            <v>2.35</v>
          </cell>
          <cell r="I49">
            <v>1.92</v>
          </cell>
          <cell r="J49">
            <v>1.06</v>
          </cell>
          <cell r="K49">
            <v>3.6</v>
          </cell>
          <cell r="L49">
            <v>0.99</v>
          </cell>
          <cell r="M49">
            <v>0.3</v>
          </cell>
          <cell r="N49">
            <v>0.56000000000000005</v>
          </cell>
          <cell r="O49">
            <v>0.67</v>
          </cell>
          <cell r="P49">
            <v>0.76</v>
          </cell>
          <cell r="Q49">
            <v>0.57999999999999996</v>
          </cell>
          <cell r="R49">
            <v>0.35</v>
          </cell>
          <cell r="S49">
            <v>0.56000000000000005</v>
          </cell>
          <cell r="T49">
            <v>1.33</v>
          </cell>
          <cell r="U49">
            <v>1.56</v>
          </cell>
          <cell r="V49">
            <v>0.28499999999999998</v>
          </cell>
          <cell r="W49">
            <v>1.22</v>
          </cell>
          <cell r="X49">
            <v>0.43</v>
          </cell>
          <cell r="Y49">
            <v>0.78</v>
          </cell>
          <cell r="Z49">
            <v>1.4</v>
          </cell>
          <cell r="AA49">
            <v>0.38500000000000001</v>
          </cell>
          <cell r="AB49">
            <v>0.12</v>
          </cell>
          <cell r="AD49">
            <v>0</v>
          </cell>
          <cell r="AE49">
            <v>2.5641025641025772E-2</v>
          </cell>
          <cell r="AF49">
            <v>0</v>
          </cell>
          <cell r="AG49">
            <v>1.9230769230769162E-2</v>
          </cell>
          <cell r="AH49">
            <v>0</v>
          </cell>
          <cell r="AI49">
            <v>2.1739130434782705E-2</v>
          </cell>
          <cell r="AJ49">
            <v>0</v>
          </cell>
          <cell r="AK49">
            <v>9.52380952380949E-3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3.0769230769230882E-2</v>
          </cell>
          <cell r="AQ49">
            <v>0</v>
          </cell>
          <cell r="AR49">
            <v>-4.9180327868852514E-2</v>
          </cell>
          <cell r="AS49">
            <v>0</v>
          </cell>
          <cell r="AT49">
            <v>0</v>
          </cell>
          <cell r="AU49">
            <v>0</v>
          </cell>
          <cell r="AV49">
            <v>-2.5000000000000022E-2</v>
          </cell>
          <cell r="AW49">
            <v>0</v>
          </cell>
          <cell r="AX49">
            <v>0</v>
          </cell>
          <cell r="AY49">
            <v>0.43333333333333335</v>
          </cell>
          <cell r="AZ49">
            <v>9.8591549295774739E-2</v>
          </cell>
          <cell r="BA49">
            <v>0</v>
          </cell>
          <cell r="BB49">
            <v>-3.7499999999999978E-2</v>
          </cell>
          <cell r="BC49">
            <v>-7.6923076923076983E-2</v>
          </cell>
          <cell r="BE49">
            <v>1.7316363209107562E-2</v>
          </cell>
          <cell r="BF49">
            <v>8.6109270426703355E-2</v>
          </cell>
          <cell r="BN49">
            <v>108.77500549809682</v>
          </cell>
        </row>
        <row r="50">
          <cell r="B50">
            <v>38399</v>
          </cell>
          <cell r="C50">
            <v>0.52</v>
          </cell>
          <cell r="D50">
            <v>0.4</v>
          </cell>
          <cell r="E50">
            <v>0.57999999999999996</v>
          </cell>
          <cell r="F50">
            <v>0.52</v>
          </cell>
          <cell r="G50">
            <v>7.9</v>
          </cell>
          <cell r="H50">
            <v>2.4500000000000002</v>
          </cell>
          <cell r="I50">
            <v>1.92</v>
          </cell>
          <cell r="J50">
            <v>1.06</v>
          </cell>
          <cell r="K50">
            <v>3.6</v>
          </cell>
          <cell r="L50">
            <v>1</v>
          </cell>
          <cell r="M50">
            <v>0.3</v>
          </cell>
          <cell r="N50">
            <v>0.6</v>
          </cell>
          <cell r="O50">
            <v>0.66</v>
          </cell>
          <cell r="P50">
            <v>0.76</v>
          </cell>
          <cell r="Q50">
            <v>0.62</v>
          </cell>
          <cell r="R50">
            <v>0.35</v>
          </cell>
          <cell r="S50">
            <v>0.56000000000000005</v>
          </cell>
          <cell r="T50">
            <v>1.33</v>
          </cell>
          <cell r="U50">
            <v>1.56</v>
          </cell>
          <cell r="V50">
            <v>0.3</v>
          </cell>
          <cell r="W50">
            <v>1.22</v>
          </cell>
          <cell r="X50">
            <v>0.5</v>
          </cell>
          <cell r="Y50">
            <v>0.78</v>
          </cell>
          <cell r="Z50">
            <v>1.4</v>
          </cell>
          <cell r="AA50">
            <v>0.4</v>
          </cell>
          <cell r="AB50">
            <v>0.11</v>
          </cell>
          <cell r="AD50">
            <v>-3.703703703703709E-2</v>
          </cell>
          <cell r="AE50">
            <v>0</v>
          </cell>
          <cell r="AF50">
            <v>-1.6949152542372947E-2</v>
          </cell>
          <cell r="AG50">
            <v>-1.8867924528301883E-2</v>
          </cell>
          <cell r="AH50">
            <v>0</v>
          </cell>
          <cell r="AI50">
            <v>4.2553191489361764E-2</v>
          </cell>
          <cell r="AJ50">
            <v>0</v>
          </cell>
          <cell r="AK50">
            <v>0</v>
          </cell>
          <cell r="AL50">
            <v>0</v>
          </cell>
          <cell r="AM50">
            <v>1.0101010101010166E-2</v>
          </cell>
          <cell r="AN50">
            <v>0</v>
          </cell>
          <cell r="AO50">
            <v>7.1428571428571397E-2</v>
          </cell>
          <cell r="AP50">
            <v>-1.4925373134328401E-2</v>
          </cell>
          <cell r="AQ50">
            <v>0</v>
          </cell>
          <cell r="AR50">
            <v>6.8965517241379448E-2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5.2631578947368363E-2</v>
          </cell>
          <cell r="AX50">
            <v>0</v>
          </cell>
          <cell r="AY50">
            <v>0.16279069767441867</v>
          </cell>
          <cell r="AZ50">
            <v>0</v>
          </cell>
          <cell r="BA50">
            <v>0</v>
          </cell>
          <cell r="BB50">
            <v>3.8961038961039085E-2</v>
          </cell>
          <cell r="BC50">
            <v>-8.3333333333333259E-2</v>
          </cell>
          <cell r="BE50">
            <v>1.0627645587222127E-2</v>
          </cell>
          <cell r="BF50">
            <v>9.6736916013925478E-2</v>
          </cell>
          <cell r="BN50">
            <v>109.93102770527872</v>
          </cell>
        </row>
        <row r="51">
          <cell r="B51">
            <v>38400</v>
          </cell>
          <cell r="C51">
            <v>0.52</v>
          </cell>
          <cell r="D51">
            <v>0.38</v>
          </cell>
          <cell r="E51">
            <v>0.54</v>
          </cell>
          <cell r="F51">
            <v>0.5</v>
          </cell>
          <cell r="G51">
            <v>7.9</v>
          </cell>
          <cell r="H51">
            <v>2.29</v>
          </cell>
          <cell r="I51">
            <v>1.92</v>
          </cell>
          <cell r="J51">
            <v>1.05</v>
          </cell>
          <cell r="K51">
            <v>3.6</v>
          </cell>
          <cell r="L51">
            <v>1</v>
          </cell>
          <cell r="M51">
            <v>0.31</v>
          </cell>
          <cell r="N51">
            <v>0.65</v>
          </cell>
          <cell r="O51">
            <v>0.64</v>
          </cell>
          <cell r="P51">
            <v>0.76</v>
          </cell>
          <cell r="Q51">
            <v>0.57999999999999996</v>
          </cell>
          <cell r="R51">
            <v>0.35</v>
          </cell>
          <cell r="S51">
            <v>0.56000000000000005</v>
          </cell>
          <cell r="T51">
            <v>1.33</v>
          </cell>
          <cell r="U51">
            <v>1.62</v>
          </cell>
          <cell r="V51">
            <v>0.3</v>
          </cell>
          <cell r="W51">
            <v>1.22</v>
          </cell>
          <cell r="X51">
            <v>0.49</v>
          </cell>
          <cell r="Y51">
            <v>0.75</v>
          </cell>
          <cell r="Z51">
            <v>1.4</v>
          </cell>
          <cell r="AA51">
            <v>0.42499999999999999</v>
          </cell>
          <cell r="AB51">
            <v>0.11</v>
          </cell>
          <cell r="AD51">
            <v>0</v>
          </cell>
          <cell r="AE51">
            <v>-5.0000000000000044E-2</v>
          </cell>
          <cell r="AF51">
            <v>-6.8965517241379226E-2</v>
          </cell>
          <cell r="AG51">
            <v>-3.8461538461538547E-2</v>
          </cell>
          <cell r="AH51">
            <v>0</v>
          </cell>
          <cell r="AI51">
            <v>-6.5306122448979598E-2</v>
          </cell>
          <cell r="AJ51">
            <v>0</v>
          </cell>
          <cell r="AK51">
            <v>-9.4339622641509413E-3</v>
          </cell>
          <cell r="AL51">
            <v>0</v>
          </cell>
          <cell r="AM51">
            <v>0</v>
          </cell>
          <cell r="AN51">
            <v>3.3333333333333437E-2</v>
          </cell>
          <cell r="AO51">
            <v>8.3333333333333481E-2</v>
          </cell>
          <cell r="AP51">
            <v>-3.0303030303030276E-2</v>
          </cell>
          <cell r="AQ51">
            <v>0</v>
          </cell>
          <cell r="AR51">
            <v>-6.4516129032258118E-2</v>
          </cell>
          <cell r="AS51">
            <v>0</v>
          </cell>
          <cell r="AT51">
            <v>0</v>
          </cell>
          <cell r="AU51">
            <v>0</v>
          </cell>
          <cell r="AV51">
            <v>3.8461538461538547E-2</v>
          </cell>
          <cell r="AW51">
            <v>0</v>
          </cell>
          <cell r="AX51">
            <v>0</v>
          </cell>
          <cell r="AY51">
            <v>-2.0000000000000018E-2</v>
          </cell>
          <cell r="AZ51">
            <v>-3.8461538461538547E-2</v>
          </cell>
          <cell r="BA51">
            <v>0</v>
          </cell>
          <cell r="BB51">
            <v>6.25E-2</v>
          </cell>
          <cell r="BC51">
            <v>0</v>
          </cell>
          <cell r="BE51">
            <v>-6.4546012724873017E-3</v>
          </cell>
          <cell r="BF51">
            <v>9.0282314741438177E-2</v>
          </cell>
          <cell r="BN51">
            <v>109.2214667539664</v>
          </cell>
        </row>
        <row r="52">
          <cell r="B52">
            <v>38401</v>
          </cell>
          <cell r="C52">
            <v>0.5</v>
          </cell>
          <cell r="D52">
            <v>0.4</v>
          </cell>
          <cell r="E52">
            <v>0.59</v>
          </cell>
          <cell r="F52">
            <v>0.5</v>
          </cell>
          <cell r="G52">
            <v>7.9</v>
          </cell>
          <cell r="H52">
            <v>2.5</v>
          </cell>
          <cell r="I52">
            <v>1.92</v>
          </cell>
          <cell r="J52">
            <v>1.02</v>
          </cell>
          <cell r="K52">
            <v>3.6</v>
          </cell>
          <cell r="L52">
            <v>1.05</v>
          </cell>
          <cell r="M52">
            <v>0.34</v>
          </cell>
          <cell r="N52">
            <v>0.68</v>
          </cell>
          <cell r="O52">
            <v>0.59</v>
          </cell>
          <cell r="P52">
            <v>0.76</v>
          </cell>
          <cell r="Q52">
            <v>0.57999999999999996</v>
          </cell>
          <cell r="R52">
            <v>0.35</v>
          </cell>
          <cell r="S52">
            <v>0.56000000000000005</v>
          </cell>
          <cell r="T52">
            <v>1.27</v>
          </cell>
          <cell r="U52">
            <v>1.75</v>
          </cell>
          <cell r="V52">
            <v>0.3</v>
          </cell>
          <cell r="W52">
            <v>1.22</v>
          </cell>
          <cell r="X52">
            <v>0.5</v>
          </cell>
          <cell r="Y52">
            <v>0.79</v>
          </cell>
          <cell r="Z52">
            <v>1.4</v>
          </cell>
          <cell r="AA52">
            <v>0.45</v>
          </cell>
          <cell r="AB52">
            <v>0.11</v>
          </cell>
          <cell r="AD52">
            <v>-3.8461538461538547E-2</v>
          </cell>
          <cell r="AE52">
            <v>5.2631578947368363E-2</v>
          </cell>
          <cell r="AF52">
            <v>9.259259259259256E-2</v>
          </cell>
          <cell r="AG52">
            <v>0</v>
          </cell>
          <cell r="AH52">
            <v>0</v>
          </cell>
          <cell r="AI52">
            <v>9.1703056768558833E-2</v>
          </cell>
          <cell r="AJ52">
            <v>0</v>
          </cell>
          <cell r="AK52">
            <v>-2.8571428571428581E-2</v>
          </cell>
          <cell r="AL52">
            <v>0</v>
          </cell>
          <cell r="AM52">
            <v>5.0000000000000044E-2</v>
          </cell>
          <cell r="AN52">
            <v>9.6774193548387233E-2</v>
          </cell>
          <cell r="AO52">
            <v>4.6153846153846212E-2</v>
          </cell>
          <cell r="AP52">
            <v>-7.8125000000000111E-2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-4.5112781954887216E-2</v>
          </cell>
          <cell r="AV52">
            <v>8.0246913580246826E-2</v>
          </cell>
          <cell r="AW52">
            <v>0</v>
          </cell>
          <cell r="AX52">
            <v>0</v>
          </cell>
          <cell r="AY52">
            <v>2.0408163265306145E-2</v>
          </cell>
          <cell r="AZ52">
            <v>5.3333333333333455E-2</v>
          </cell>
          <cell r="BA52">
            <v>0</v>
          </cell>
          <cell r="BB52">
            <v>5.8823529411764719E-2</v>
          </cell>
          <cell r="BC52">
            <v>0</v>
          </cell>
          <cell r="BE52">
            <v>1.7399863792828842E-2</v>
          </cell>
          <cell r="BF52">
            <v>0.10768217853426702</v>
          </cell>
          <cell r="BN52">
            <v>111.12190539873839</v>
          </cell>
        </row>
        <row r="53">
          <cell r="B53">
            <v>38402</v>
          </cell>
          <cell r="C53">
            <v>0.5</v>
          </cell>
          <cell r="D53">
            <v>0.4</v>
          </cell>
          <cell r="E53">
            <v>0.59</v>
          </cell>
          <cell r="F53">
            <v>0.5</v>
          </cell>
          <cell r="G53">
            <v>7.9</v>
          </cell>
          <cell r="H53">
            <v>2.5</v>
          </cell>
          <cell r="I53">
            <v>1.92</v>
          </cell>
          <cell r="J53">
            <v>1.02</v>
          </cell>
          <cell r="K53">
            <v>3.6</v>
          </cell>
          <cell r="L53">
            <v>1.05</v>
          </cell>
          <cell r="M53">
            <v>0.34</v>
          </cell>
          <cell r="N53">
            <v>0.68</v>
          </cell>
          <cell r="O53">
            <v>0.59</v>
          </cell>
          <cell r="P53">
            <v>0.76</v>
          </cell>
          <cell r="Q53">
            <v>0.57999999999999996</v>
          </cell>
          <cell r="R53">
            <v>0.35</v>
          </cell>
          <cell r="S53">
            <v>0.56000000000000005</v>
          </cell>
          <cell r="T53">
            <v>1.27</v>
          </cell>
          <cell r="U53">
            <v>1.75</v>
          </cell>
          <cell r="V53">
            <v>0.3</v>
          </cell>
          <cell r="W53">
            <v>1.22</v>
          </cell>
          <cell r="X53">
            <v>0.5</v>
          </cell>
          <cell r="Y53">
            <v>0.79</v>
          </cell>
          <cell r="Z53">
            <v>1.4</v>
          </cell>
          <cell r="AA53">
            <v>0.45</v>
          </cell>
          <cell r="AB53">
            <v>0.11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0.10768217853426702</v>
          </cell>
          <cell r="BN53">
            <v>111.12190539873839</v>
          </cell>
        </row>
        <row r="54">
          <cell r="B54">
            <v>38403</v>
          </cell>
          <cell r="C54">
            <v>0.5</v>
          </cell>
          <cell r="D54">
            <v>0.4</v>
          </cell>
          <cell r="E54">
            <v>0.59</v>
          </cell>
          <cell r="F54">
            <v>0.5</v>
          </cell>
          <cell r="G54">
            <v>7.9</v>
          </cell>
          <cell r="H54">
            <v>2.5</v>
          </cell>
          <cell r="I54">
            <v>1.92</v>
          </cell>
          <cell r="J54">
            <v>1.02</v>
          </cell>
          <cell r="K54">
            <v>3.6</v>
          </cell>
          <cell r="L54">
            <v>1.05</v>
          </cell>
          <cell r="M54">
            <v>0.34</v>
          </cell>
          <cell r="N54">
            <v>0.68</v>
          </cell>
          <cell r="O54">
            <v>0.59</v>
          </cell>
          <cell r="P54">
            <v>0.76</v>
          </cell>
          <cell r="Q54">
            <v>0.57999999999999996</v>
          </cell>
          <cell r="R54">
            <v>0.35</v>
          </cell>
          <cell r="S54">
            <v>0.56000000000000005</v>
          </cell>
          <cell r="T54">
            <v>1.27</v>
          </cell>
          <cell r="U54">
            <v>1.75</v>
          </cell>
          <cell r="V54">
            <v>0.3</v>
          </cell>
          <cell r="W54">
            <v>1.22</v>
          </cell>
          <cell r="X54">
            <v>0.5</v>
          </cell>
          <cell r="Y54">
            <v>0.79</v>
          </cell>
          <cell r="Z54">
            <v>1.4</v>
          </cell>
          <cell r="AA54">
            <v>0.45</v>
          </cell>
          <cell r="AB54">
            <v>0.11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0.10768217853426702</v>
          </cell>
          <cell r="BN54">
            <v>111.12190539873839</v>
          </cell>
        </row>
        <row r="55">
          <cell r="B55">
            <v>38404</v>
          </cell>
          <cell r="C55">
            <v>0.51</v>
          </cell>
          <cell r="D55">
            <v>0.38</v>
          </cell>
          <cell r="E55">
            <v>0.55000000000000004</v>
          </cell>
          <cell r="F55">
            <v>0.5</v>
          </cell>
          <cell r="G55">
            <v>7.9</v>
          </cell>
          <cell r="H55">
            <v>2.88</v>
          </cell>
          <cell r="I55">
            <v>1.92</v>
          </cell>
          <cell r="J55">
            <v>1</v>
          </cell>
          <cell r="K55">
            <v>3.6</v>
          </cell>
          <cell r="L55">
            <v>1.1299999999999999</v>
          </cell>
          <cell r="M55">
            <v>0.32</v>
          </cell>
          <cell r="N55">
            <v>0.65</v>
          </cell>
          <cell r="O55">
            <v>0.63</v>
          </cell>
          <cell r="P55">
            <v>0.76</v>
          </cell>
          <cell r="Q55">
            <v>0.56000000000000005</v>
          </cell>
          <cell r="R55">
            <v>0.35</v>
          </cell>
          <cell r="S55">
            <v>0.56000000000000005</v>
          </cell>
          <cell r="T55">
            <v>1.28</v>
          </cell>
          <cell r="U55">
            <v>1.7</v>
          </cell>
          <cell r="V55">
            <v>0.28999999999999998</v>
          </cell>
          <cell r="W55">
            <v>1.22</v>
          </cell>
          <cell r="X55">
            <v>0.47</v>
          </cell>
          <cell r="Y55">
            <v>0.8</v>
          </cell>
          <cell r="Z55">
            <v>1.4</v>
          </cell>
          <cell r="AA55">
            <v>0.43</v>
          </cell>
          <cell r="AB55">
            <v>0.12</v>
          </cell>
          <cell r="AD55">
            <v>2.0000000000000018E-2</v>
          </cell>
          <cell r="AE55">
            <v>-5.0000000000000044E-2</v>
          </cell>
          <cell r="AF55">
            <v>-6.7796610169491456E-2</v>
          </cell>
          <cell r="AG55">
            <v>0</v>
          </cell>
          <cell r="AH55">
            <v>0</v>
          </cell>
          <cell r="AI55">
            <v>0.15199999999999991</v>
          </cell>
          <cell r="AJ55">
            <v>0</v>
          </cell>
          <cell r="AK55">
            <v>-1.9607843137254943E-2</v>
          </cell>
          <cell r="AL55">
            <v>0</v>
          </cell>
          <cell r="AM55">
            <v>7.6190476190476142E-2</v>
          </cell>
          <cell r="AN55">
            <v>-5.8823529411764719E-2</v>
          </cell>
          <cell r="AO55">
            <v>-4.4117647058823595E-2</v>
          </cell>
          <cell r="AP55">
            <v>6.7796610169491567E-2</v>
          </cell>
          <cell r="AQ55">
            <v>0</v>
          </cell>
          <cell r="AR55">
            <v>-3.4482758620689502E-2</v>
          </cell>
          <cell r="AS55">
            <v>0</v>
          </cell>
          <cell r="AT55">
            <v>0</v>
          </cell>
          <cell r="AU55">
            <v>7.8740157480314821E-3</v>
          </cell>
          <cell r="AV55">
            <v>-2.8571428571428581E-2</v>
          </cell>
          <cell r="AW55">
            <v>-3.3333333333333326E-2</v>
          </cell>
          <cell r="AX55">
            <v>0</v>
          </cell>
          <cell r="AY55">
            <v>-6.0000000000000053E-2</v>
          </cell>
          <cell r="AZ55">
            <v>1.2658227848101333E-2</v>
          </cell>
          <cell r="BA55">
            <v>0</v>
          </cell>
          <cell r="BB55">
            <v>-4.4444444444444509E-2</v>
          </cell>
          <cell r="BC55">
            <v>9.0909090909090828E-2</v>
          </cell>
          <cell r="BE55">
            <v>-5.2881438007844014E-4</v>
          </cell>
          <cell r="BF55">
            <v>0.10715336415418858</v>
          </cell>
          <cell r="BN55">
            <v>111.06314253722182</v>
          </cell>
        </row>
        <row r="56">
          <cell r="B56">
            <v>38405</v>
          </cell>
          <cell r="C56">
            <v>0.51</v>
          </cell>
          <cell r="D56">
            <v>0.38</v>
          </cell>
          <cell r="E56">
            <v>0.57999999999999996</v>
          </cell>
          <cell r="F56">
            <v>0.52</v>
          </cell>
          <cell r="G56">
            <v>7.9</v>
          </cell>
          <cell r="H56">
            <v>2.75</v>
          </cell>
          <cell r="I56">
            <v>1.92</v>
          </cell>
          <cell r="J56">
            <v>1.02</v>
          </cell>
          <cell r="K56">
            <v>3.6</v>
          </cell>
          <cell r="L56">
            <v>1.1000000000000001</v>
          </cell>
          <cell r="M56">
            <v>0.37</v>
          </cell>
          <cell r="N56">
            <v>0.56999999999999995</v>
          </cell>
          <cell r="O56">
            <v>0.66</v>
          </cell>
          <cell r="P56">
            <v>0.76</v>
          </cell>
          <cell r="Q56">
            <v>0.6</v>
          </cell>
          <cell r="R56">
            <v>0.35</v>
          </cell>
          <cell r="S56">
            <v>0.56000000000000005</v>
          </cell>
          <cell r="T56">
            <v>1.24</v>
          </cell>
          <cell r="U56">
            <v>1.6</v>
          </cell>
          <cell r="V56">
            <v>0.31</v>
          </cell>
          <cell r="W56">
            <v>1.22</v>
          </cell>
          <cell r="X56">
            <v>0.5</v>
          </cell>
          <cell r="Y56">
            <v>0.8</v>
          </cell>
          <cell r="Z56">
            <v>1.4</v>
          </cell>
          <cell r="AA56">
            <v>0.38500000000000001</v>
          </cell>
          <cell r="AB56">
            <v>0.125</v>
          </cell>
          <cell r="AD56">
            <v>0</v>
          </cell>
          <cell r="AE56">
            <v>0</v>
          </cell>
          <cell r="AF56">
            <v>5.4545454545454453E-2</v>
          </cell>
          <cell r="AG56">
            <v>4.0000000000000036E-2</v>
          </cell>
          <cell r="AH56">
            <v>0</v>
          </cell>
          <cell r="AI56">
            <v>-4.513888888888884E-2</v>
          </cell>
          <cell r="AJ56">
            <v>0</v>
          </cell>
          <cell r="AK56">
            <v>2.0000000000000018E-2</v>
          </cell>
          <cell r="AL56">
            <v>0</v>
          </cell>
          <cell r="AM56">
            <v>-2.6548672566371501E-2</v>
          </cell>
          <cell r="AN56">
            <v>0.15625</v>
          </cell>
          <cell r="AO56">
            <v>-0.12307692307692319</v>
          </cell>
          <cell r="AP56">
            <v>4.7619047619047672E-2</v>
          </cell>
          <cell r="AQ56">
            <v>0</v>
          </cell>
          <cell r="AR56">
            <v>7.1428571428571397E-2</v>
          </cell>
          <cell r="AS56">
            <v>0</v>
          </cell>
          <cell r="AT56">
            <v>0</v>
          </cell>
          <cell r="AU56">
            <v>-3.125E-2</v>
          </cell>
          <cell r="AV56">
            <v>-5.8823529411764608E-2</v>
          </cell>
          <cell r="AW56">
            <v>6.8965517241379448E-2</v>
          </cell>
          <cell r="AX56">
            <v>0</v>
          </cell>
          <cell r="AY56">
            <v>6.3829787234042534E-2</v>
          </cell>
          <cell r="AZ56">
            <v>0</v>
          </cell>
          <cell r="BA56">
            <v>0</v>
          </cell>
          <cell r="BB56">
            <v>-0.10465116279069764</v>
          </cell>
          <cell r="BC56">
            <v>4.1666666666666741E-2</v>
          </cell>
          <cell r="BE56">
            <v>6.7236872307890969E-3</v>
          </cell>
          <cell r="BF56">
            <v>0.11387705138497768</v>
          </cell>
          <cell r="BN56">
            <v>111.80989637051066</v>
          </cell>
        </row>
        <row r="57">
          <cell r="B57">
            <v>38406</v>
          </cell>
          <cell r="C57">
            <v>0.51</v>
          </cell>
          <cell r="D57">
            <v>0.45</v>
          </cell>
          <cell r="E57">
            <v>0.57999999999999996</v>
          </cell>
          <cell r="F57">
            <v>0.52</v>
          </cell>
          <cell r="G57">
            <v>7.9</v>
          </cell>
          <cell r="H57">
            <v>2.93</v>
          </cell>
          <cell r="I57">
            <v>1.92</v>
          </cell>
          <cell r="J57">
            <v>1.01</v>
          </cell>
          <cell r="K57">
            <v>3.6</v>
          </cell>
          <cell r="L57">
            <v>1.08</v>
          </cell>
          <cell r="M57">
            <v>0.37</v>
          </cell>
          <cell r="N57">
            <v>0.59</v>
          </cell>
          <cell r="O57">
            <v>0.7</v>
          </cell>
          <cell r="P57">
            <v>0.76</v>
          </cell>
          <cell r="Q57">
            <v>0.59</v>
          </cell>
          <cell r="R57">
            <v>0.35</v>
          </cell>
          <cell r="S57">
            <v>0.56000000000000005</v>
          </cell>
          <cell r="T57">
            <v>1.1499999999999999</v>
          </cell>
          <cell r="U57">
            <v>1.69</v>
          </cell>
          <cell r="V57">
            <v>0.28999999999999998</v>
          </cell>
          <cell r="W57">
            <v>1.22</v>
          </cell>
          <cell r="X57">
            <v>0.5</v>
          </cell>
          <cell r="Y57">
            <v>0.8</v>
          </cell>
          <cell r="Z57">
            <v>1.4</v>
          </cell>
          <cell r="AA57">
            <v>0.45</v>
          </cell>
          <cell r="AB57">
            <v>0.12</v>
          </cell>
          <cell r="AD57">
            <v>0</v>
          </cell>
          <cell r="AE57">
            <v>0.18421052631578938</v>
          </cell>
          <cell r="AF57">
            <v>0</v>
          </cell>
          <cell r="AG57">
            <v>0</v>
          </cell>
          <cell r="AH57">
            <v>0</v>
          </cell>
          <cell r="AI57">
            <v>6.5454545454545432E-2</v>
          </cell>
          <cell r="AJ57">
            <v>0</v>
          </cell>
          <cell r="AK57">
            <v>-9.8039215686274161E-3</v>
          </cell>
          <cell r="AL57">
            <v>0</v>
          </cell>
          <cell r="AM57">
            <v>-1.8181818181818188E-2</v>
          </cell>
          <cell r="AN57">
            <v>0</v>
          </cell>
          <cell r="AO57">
            <v>3.5087719298245723E-2</v>
          </cell>
          <cell r="AP57">
            <v>6.0606060606060552E-2</v>
          </cell>
          <cell r="AQ57">
            <v>0</v>
          </cell>
          <cell r="AR57">
            <v>-1.6666666666666718E-2</v>
          </cell>
          <cell r="AS57">
            <v>0</v>
          </cell>
          <cell r="AT57">
            <v>0</v>
          </cell>
          <cell r="AU57">
            <v>-7.2580645161290369E-2</v>
          </cell>
          <cell r="AV57">
            <v>5.6249999999999911E-2</v>
          </cell>
          <cell r="AW57">
            <v>-6.4516129032258118E-2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0.16883116883116878</v>
          </cell>
          <cell r="BC57">
            <v>-4.0000000000000036E-2</v>
          </cell>
          <cell r="BE57">
            <v>1.3411186149813421E-2</v>
          </cell>
          <cell r="BF57">
            <v>0.1272882375347911</v>
          </cell>
          <cell r="BN57">
            <v>113.30939970412692</v>
          </cell>
        </row>
        <row r="58">
          <cell r="B58">
            <v>38407</v>
          </cell>
          <cell r="C58">
            <v>0.51</v>
          </cell>
          <cell r="D58">
            <v>0.42</v>
          </cell>
          <cell r="E58">
            <v>0.56999999999999995</v>
          </cell>
          <cell r="F58">
            <v>0.51</v>
          </cell>
          <cell r="G58">
            <v>7.9</v>
          </cell>
          <cell r="H58">
            <v>3</v>
          </cell>
          <cell r="I58">
            <v>1.92</v>
          </cell>
          <cell r="J58">
            <v>1</v>
          </cell>
          <cell r="K58">
            <v>3.6</v>
          </cell>
          <cell r="L58">
            <v>1.1000000000000001</v>
          </cell>
          <cell r="M58">
            <v>0.37</v>
          </cell>
          <cell r="N58">
            <v>0.59</v>
          </cell>
          <cell r="O58">
            <v>0.66</v>
          </cell>
          <cell r="P58">
            <v>0.76</v>
          </cell>
          <cell r="Q58">
            <v>0.56000000000000005</v>
          </cell>
          <cell r="R58">
            <v>0.35</v>
          </cell>
          <cell r="S58">
            <v>0.56000000000000005</v>
          </cell>
          <cell r="T58">
            <v>1.17</v>
          </cell>
          <cell r="U58">
            <v>1.73</v>
          </cell>
          <cell r="V58">
            <v>0.29499999999999998</v>
          </cell>
          <cell r="W58">
            <v>1.22</v>
          </cell>
          <cell r="X58">
            <v>0.46</v>
          </cell>
          <cell r="Y58">
            <v>0.78</v>
          </cell>
          <cell r="Z58">
            <v>1.4</v>
          </cell>
          <cell r="AA58">
            <v>0.42499999999999999</v>
          </cell>
          <cell r="AB58">
            <v>0.12</v>
          </cell>
          <cell r="AD58">
            <v>0</v>
          </cell>
          <cell r="AE58">
            <v>-6.6666666666666763E-2</v>
          </cell>
          <cell r="AF58">
            <v>-1.7241379310344862E-2</v>
          </cell>
          <cell r="AG58">
            <v>-1.9230769230769273E-2</v>
          </cell>
          <cell r="AH58">
            <v>0</v>
          </cell>
          <cell r="AI58">
            <v>2.3890784982935065E-2</v>
          </cell>
          <cell r="AJ58">
            <v>0</v>
          </cell>
          <cell r="AK58">
            <v>-9.9009900990099098E-3</v>
          </cell>
          <cell r="AL58">
            <v>0</v>
          </cell>
          <cell r="AM58">
            <v>1.8518518518518601E-2</v>
          </cell>
          <cell r="AN58">
            <v>0</v>
          </cell>
          <cell r="AO58">
            <v>0</v>
          </cell>
          <cell r="AP58">
            <v>-5.7142857142857051E-2</v>
          </cell>
          <cell r="AQ58">
            <v>0</v>
          </cell>
          <cell r="AR58">
            <v>-5.0847457627118509E-2</v>
          </cell>
          <cell r="AS58">
            <v>0</v>
          </cell>
          <cell r="AT58">
            <v>0</v>
          </cell>
          <cell r="AU58">
            <v>1.7391304347826209E-2</v>
          </cell>
          <cell r="AV58">
            <v>2.3668639053254559E-2</v>
          </cell>
          <cell r="AW58">
            <v>1.7241379310344751E-2</v>
          </cell>
          <cell r="AX58">
            <v>0</v>
          </cell>
          <cell r="AY58">
            <v>-7.999999999999996E-2</v>
          </cell>
          <cell r="AZ58">
            <v>-2.5000000000000022E-2</v>
          </cell>
          <cell r="BA58">
            <v>0</v>
          </cell>
          <cell r="BB58">
            <v>-5.555555555555558E-2</v>
          </cell>
          <cell r="BC58">
            <v>0</v>
          </cell>
          <cell r="BE58">
            <v>-1.0802886516132414E-2</v>
          </cell>
          <cell r="BF58">
            <v>0.11648535101865869</v>
          </cell>
          <cell r="BN58">
            <v>112.08533111791215</v>
          </cell>
        </row>
        <row r="59">
          <cell r="B59">
            <v>38408</v>
          </cell>
          <cell r="C59">
            <v>0.51</v>
          </cell>
          <cell r="D59">
            <v>0.43</v>
          </cell>
          <cell r="E59">
            <v>0.56000000000000005</v>
          </cell>
          <cell r="F59">
            <v>0.56000000000000005</v>
          </cell>
          <cell r="G59">
            <v>7.9</v>
          </cell>
          <cell r="H59">
            <v>3.5</v>
          </cell>
          <cell r="I59">
            <v>1.92</v>
          </cell>
          <cell r="J59">
            <v>0.95</v>
          </cell>
          <cell r="K59">
            <v>3.6</v>
          </cell>
          <cell r="L59">
            <v>1.04</v>
          </cell>
          <cell r="M59">
            <v>0.36</v>
          </cell>
          <cell r="N59">
            <v>0.6</v>
          </cell>
          <cell r="O59">
            <v>0.68</v>
          </cell>
          <cell r="P59">
            <v>0.76</v>
          </cell>
          <cell r="Q59">
            <v>0.65</v>
          </cell>
          <cell r="R59">
            <v>0.35</v>
          </cell>
          <cell r="S59">
            <v>0.56000000000000005</v>
          </cell>
          <cell r="T59">
            <v>1.19</v>
          </cell>
          <cell r="U59">
            <v>1.77</v>
          </cell>
          <cell r="V59">
            <v>0.28499999999999998</v>
          </cell>
          <cell r="W59">
            <v>1.22</v>
          </cell>
          <cell r="X59">
            <v>0.45</v>
          </cell>
          <cell r="Y59">
            <v>0.78</v>
          </cell>
          <cell r="Z59">
            <v>1.4</v>
          </cell>
          <cell r="AA59">
            <v>0.45</v>
          </cell>
          <cell r="AB59">
            <v>0.12</v>
          </cell>
          <cell r="AD59">
            <v>0</v>
          </cell>
          <cell r="AE59">
            <v>2.3809523809523725E-2</v>
          </cell>
          <cell r="AF59">
            <v>-1.754385964912264E-2</v>
          </cell>
          <cell r="AG59">
            <v>9.8039215686274606E-2</v>
          </cell>
          <cell r="AH59">
            <v>0</v>
          </cell>
          <cell r="AI59">
            <v>0.16666666666666674</v>
          </cell>
          <cell r="AJ59">
            <v>0</v>
          </cell>
          <cell r="AK59">
            <v>-5.0000000000000044E-2</v>
          </cell>
          <cell r="AL59">
            <v>0</v>
          </cell>
          <cell r="AM59">
            <v>-5.4545454545454564E-2</v>
          </cell>
          <cell r="AN59">
            <v>-2.7027027027027084E-2</v>
          </cell>
          <cell r="AO59">
            <v>1.6949152542372836E-2</v>
          </cell>
          <cell r="AP59">
            <v>3.0303030303030276E-2</v>
          </cell>
          <cell r="AQ59">
            <v>0</v>
          </cell>
          <cell r="AR59">
            <v>0.16071428571428559</v>
          </cell>
          <cell r="AS59">
            <v>0</v>
          </cell>
          <cell r="AT59">
            <v>0</v>
          </cell>
          <cell r="AU59">
            <v>1.7094017094017033E-2</v>
          </cell>
          <cell r="AV59">
            <v>2.3121387283236983E-2</v>
          </cell>
          <cell r="AW59">
            <v>-3.3898305084745783E-2</v>
          </cell>
          <cell r="AX59">
            <v>0</v>
          </cell>
          <cell r="AY59">
            <v>-2.1739130434782594E-2</v>
          </cell>
          <cell r="AZ59">
            <v>0</v>
          </cell>
          <cell r="BA59">
            <v>0</v>
          </cell>
          <cell r="BB59">
            <v>5.8823529411764719E-2</v>
          </cell>
          <cell r="BC59">
            <v>0</v>
          </cell>
          <cell r="BE59">
            <v>1.5029501221924608E-2</v>
          </cell>
          <cell r="BF59">
            <v>0.13151485224058329</v>
          </cell>
          <cell r="BN59">
            <v>113.76991773890863</v>
          </cell>
        </row>
        <row r="60">
          <cell r="B60">
            <v>38409</v>
          </cell>
          <cell r="C60">
            <v>0.51</v>
          </cell>
          <cell r="D60">
            <v>0.43</v>
          </cell>
          <cell r="E60">
            <v>0.56000000000000005</v>
          </cell>
          <cell r="F60">
            <v>0.56000000000000005</v>
          </cell>
          <cell r="G60">
            <v>7.9</v>
          </cell>
          <cell r="H60">
            <v>3.5</v>
          </cell>
          <cell r="I60">
            <v>1.92</v>
          </cell>
          <cell r="J60">
            <v>0.95</v>
          </cell>
          <cell r="K60">
            <v>3.6</v>
          </cell>
          <cell r="L60">
            <v>1.04</v>
          </cell>
          <cell r="M60">
            <v>0.36</v>
          </cell>
          <cell r="N60">
            <v>0.6</v>
          </cell>
          <cell r="O60">
            <v>0.68</v>
          </cell>
          <cell r="P60">
            <v>0.76</v>
          </cell>
          <cell r="Q60">
            <v>0.65</v>
          </cell>
          <cell r="R60">
            <v>0.35</v>
          </cell>
          <cell r="S60">
            <v>0.56000000000000005</v>
          </cell>
          <cell r="T60">
            <v>1.19</v>
          </cell>
          <cell r="U60">
            <v>1.77</v>
          </cell>
          <cell r="V60">
            <v>0.28499999999999998</v>
          </cell>
          <cell r="W60">
            <v>1.22</v>
          </cell>
          <cell r="X60">
            <v>0.45</v>
          </cell>
          <cell r="Y60">
            <v>0.78</v>
          </cell>
          <cell r="Z60">
            <v>1.4</v>
          </cell>
          <cell r="AA60">
            <v>0.45</v>
          </cell>
          <cell r="AB60">
            <v>0.12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E60">
            <v>0</v>
          </cell>
          <cell r="BF60">
            <v>0.13151485224058329</v>
          </cell>
          <cell r="BN60">
            <v>113.76991773890863</v>
          </cell>
        </row>
        <row r="61">
          <cell r="B61">
            <v>38410</v>
          </cell>
          <cell r="C61">
            <v>0.51</v>
          </cell>
          <cell r="D61">
            <v>0.43</v>
          </cell>
          <cell r="E61">
            <v>0.56000000000000005</v>
          </cell>
          <cell r="F61">
            <v>0.56000000000000005</v>
          </cell>
          <cell r="G61">
            <v>7.9</v>
          </cell>
          <cell r="H61">
            <v>3.5</v>
          </cell>
          <cell r="I61">
            <v>1.92</v>
          </cell>
          <cell r="J61">
            <v>0.95</v>
          </cell>
          <cell r="K61">
            <v>3.6</v>
          </cell>
          <cell r="L61">
            <v>1.04</v>
          </cell>
          <cell r="M61">
            <v>0.36</v>
          </cell>
          <cell r="N61">
            <v>0.6</v>
          </cell>
          <cell r="O61">
            <v>0.68</v>
          </cell>
          <cell r="P61">
            <v>0.76</v>
          </cell>
          <cell r="Q61">
            <v>0.65</v>
          </cell>
          <cell r="R61">
            <v>0.35</v>
          </cell>
          <cell r="S61">
            <v>0.56000000000000005</v>
          </cell>
          <cell r="T61">
            <v>1.19</v>
          </cell>
          <cell r="U61">
            <v>1.77</v>
          </cell>
          <cell r="V61">
            <v>0.28499999999999998</v>
          </cell>
          <cell r="W61">
            <v>1.22</v>
          </cell>
          <cell r="X61">
            <v>0.45</v>
          </cell>
          <cell r="Y61">
            <v>0.78</v>
          </cell>
          <cell r="Z61">
            <v>1.4</v>
          </cell>
          <cell r="AA61">
            <v>0.45</v>
          </cell>
          <cell r="AB61">
            <v>0.12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E61">
            <v>0</v>
          </cell>
          <cell r="BF61">
            <v>0.13151485224058329</v>
          </cell>
          <cell r="BN61">
            <v>113.76991773890863</v>
          </cell>
        </row>
        <row r="62">
          <cell r="B62">
            <v>38411</v>
          </cell>
          <cell r="C62">
            <v>0.5</v>
          </cell>
          <cell r="D62">
            <v>0.42499999999999999</v>
          </cell>
          <cell r="E62">
            <v>0.57999999999999996</v>
          </cell>
          <cell r="F62">
            <v>0.53</v>
          </cell>
          <cell r="G62">
            <v>7.9</v>
          </cell>
          <cell r="H62">
            <v>3.6</v>
          </cell>
          <cell r="I62">
            <v>1.92</v>
          </cell>
          <cell r="J62">
            <v>0.98</v>
          </cell>
          <cell r="K62">
            <v>3.6</v>
          </cell>
          <cell r="L62">
            <v>1.08</v>
          </cell>
          <cell r="M62">
            <v>0.38500000000000001</v>
          </cell>
          <cell r="N62">
            <v>0.56000000000000005</v>
          </cell>
          <cell r="O62">
            <v>0.7</v>
          </cell>
          <cell r="P62">
            <v>0.76</v>
          </cell>
          <cell r="Q62">
            <v>0.7</v>
          </cell>
          <cell r="R62">
            <v>0.35</v>
          </cell>
          <cell r="S62">
            <v>0.56000000000000005</v>
          </cell>
          <cell r="T62">
            <v>1.1100000000000001</v>
          </cell>
          <cell r="U62">
            <v>1.82</v>
          </cell>
          <cell r="V62">
            <v>0.28999999999999998</v>
          </cell>
          <cell r="W62">
            <v>1.22</v>
          </cell>
          <cell r="X62">
            <v>0.51</v>
          </cell>
          <cell r="Y62">
            <v>0.82</v>
          </cell>
          <cell r="Z62">
            <v>1.4</v>
          </cell>
          <cell r="AA62">
            <v>0.45</v>
          </cell>
          <cell r="AB62">
            <v>0.13</v>
          </cell>
          <cell r="AD62">
            <v>-1.9607843137254943E-2</v>
          </cell>
          <cell r="AE62">
            <v>-1.1627906976744207E-2</v>
          </cell>
          <cell r="AF62">
            <v>3.5714285714285587E-2</v>
          </cell>
          <cell r="AG62">
            <v>-5.3571428571428603E-2</v>
          </cell>
          <cell r="AH62">
            <v>0</v>
          </cell>
          <cell r="AI62">
            <v>2.8571428571428692E-2</v>
          </cell>
          <cell r="AJ62">
            <v>0</v>
          </cell>
          <cell r="AK62">
            <v>3.1578947368421151E-2</v>
          </cell>
          <cell r="AL62">
            <v>0</v>
          </cell>
          <cell r="AM62">
            <v>3.8461538461538547E-2</v>
          </cell>
          <cell r="AN62">
            <v>6.944444444444442E-2</v>
          </cell>
          <cell r="AO62">
            <v>-6.6666666666666541E-2</v>
          </cell>
          <cell r="AP62">
            <v>2.9411764705882248E-2</v>
          </cell>
          <cell r="AQ62">
            <v>0</v>
          </cell>
          <cell r="AR62">
            <v>7.6923076923076872E-2</v>
          </cell>
          <cell r="AS62">
            <v>0</v>
          </cell>
          <cell r="AT62">
            <v>0</v>
          </cell>
          <cell r="AU62">
            <v>-6.7226890756302393E-2</v>
          </cell>
          <cell r="AV62">
            <v>2.8248587570621542E-2</v>
          </cell>
          <cell r="AW62">
            <v>1.7543859649122862E-2</v>
          </cell>
          <cell r="AX62">
            <v>0</v>
          </cell>
          <cell r="AY62">
            <v>0.1333333333333333</v>
          </cell>
          <cell r="AZ62">
            <v>5.12820512820511E-2</v>
          </cell>
          <cell r="BA62">
            <v>0</v>
          </cell>
          <cell r="BB62">
            <v>0</v>
          </cell>
          <cell r="BC62">
            <v>8.3333333333333481E-2</v>
          </cell>
          <cell r="BE62">
            <v>1.5582535201890121E-2</v>
          </cell>
          <cell r="BF62">
            <v>0.14709738744247342</v>
          </cell>
          <cell r="BH62">
            <v>7.8304480224877626E-2</v>
          </cell>
          <cell r="BN62">
            <v>115.54274148699132</v>
          </cell>
        </row>
        <row r="63">
          <cell r="B63">
            <v>38412</v>
          </cell>
          <cell r="C63">
            <v>0.5</v>
          </cell>
          <cell r="D63">
            <v>0.4</v>
          </cell>
          <cell r="E63">
            <v>0.56000000000000005</v>
          </cell>
          <cell r="F63">
            <v>0.52</v>
          </cell>
          <cell r="G63">
            <v>7.9</v>
          </cell>
          <cell r="H63">
            <v>3.41</v>
          </cell>
          <cell r="I63">
            <v>1.92</v>
          </cell>
          <cell r="J63">
            <v>1.05</v>
          </cell>
          <cell r="K63">
            <v>3.6</v>
          </cell>
          <cell r="L63">
            <v>1.05</v>
          </cell>
          <cell r="M63">
            <v>0.36</v>
          </cell>
          <cell r="N63">
            <v>0.6</v>
          </cell>
          <cell r="O63">
            <v>0.74</v>
          </cell>
          <cell r="P63">
            <v>0.76</v>
          </cell>
          <cell r="Q63">
            <v>0.61</v>
          </cell>
          <cell r="R63">
            <v>0.35</v>
          </cell>
          <cell r="S63">
            <v>0.56000000000000005</v>
          </cell>
          <cell r="T63">
            <v>1.1299999999999999</v>
          </cell>
          <cell r="U63">
            <v>1.76</v>
          </cell>
          <cell r="V63">
            <v>0.28999999999999998</v>
          </cell>
          <cell r="W63">
            <v>1.22</v>
          </cell>
          <cell r="X63">
            <v>0.46</v>
          </cell>
          <cell r="Y63">
            <v>0.78</v>
          </cell>
          <cell r="Z63">
            <v>1.4</v>
          </cell>
          <cell r="AA63">
            <v>0.45</v>
          </cell>
          <cell r="AB63">
            <v>0.115</v>
          </cell>
          <cell r="AD63">
            <v>0</v>
          </cell>
          <cell r="AE63">
            <v>-5.8823529411764608E-2</v>
          </cell>
          <cell r="AF63">
            <v>-3.4482758620689502E-2</v>
          </cell>
          <cell r="AG63">
            <v>-1.8867924528301883E-2</v>
          </cell>
          <cell r="AH63">
            <v>0</v>
          </cell>
          <cell r="AI63">
            <v>-5.2777777777777812E-2</v>
          </cell>
          <cell r="AJ63">
            <v>0</v>
          </cell>
          <cell r="AK63">
            <v>7.1428571428571397E-2</v>
          </cell>
          <cell r="AL63">
            <v>0</v>
          </cell>
          <cell r="AM63">
            <v>-2.777777777777779E-2</v>
          </cell>
          <cell r="AN63">
            <v>-6.4935064935064957E-2</v>
          </cell>
          <cell r="AO63">
            <v>7.1428571428571397E-2</v>
          </cell>
          <cell r="AP63">
            <v>5.7142857142857162E-2</v>
          </cell>
          <cell r="AQ63">
            <v>0</v>
          </cell>
          <cell r="AR63">
            <v>-0.12857142857142856</v>
          </cell>
          <cell r="AS63">
            <v>0</v>
          </cell>
          <cell r="AT63">
            <v>0</v>
          </cell>
          <cell r="AU63">
            <v>1.8018018018017834E-2</v>
          </cell>
          <cell r="AV63">
            <v>-3.2967032967032961E-2</v>
          </cell>
          <cell r="AW63">
            <v>0</v>
          </cell>
          <cell r="AX63">
            <v>0</v>
          </cell>
          <cell r="AY63">
            <v>-9.8039215686274495E-2</v>
          </cell>
          <cell r="AZ63">
            <v>-4.8780487804877981E-2</v>
          </cell>
          <cell r="BA63">
            <v>0</v>
          </cell>
          <cell r="BB63">
            <v>0</v>
          </cell>
          <cell r="BC63">
            <v>-0.11538461538461542</v>
          </cell>
          <cell r="BE63">
            <v>-1.782267674798416E-2</v>
          </cell>
          <cell r="BF63">
            <v>0.12927471069448926</v>
          </cell>
          <cell r="BN63">
            <v>113.48346055489277</v>
          </cell>
        </row>
        <row r="64">
          <cell r="B64">
            <v>38413</v>
          </cell>
          <cell r="C64">
            <v>0.47</v>
          </cell>
          <cell r="D64">
            <v>0.43</v>
          </cell>
          <cell r="E64">
            <v>0.57999999999999996</v>
          </cell>
          <cell r="F64">
            <v>0.59</v>
          </cell>
          <cell r="G64">
            <v>7.9</v>
          </cell>
          <cell r="H64">
            <v>3.18</v>
          </cell>
          <cell r="I64">
            <v>1.92</v>
          </cell>
          <cell r="J64">
            <v>1.05</v>
          </cell>
          <cell r="K64">
            <v>3.6</v>
          </cell>
          <cell r="L64">
            <v>1.04</v>
          </cell>
          <cell r="M64">
            <v>0.36</v>
          </cell>
          <cell r="N64">
            <v>0.6</v>
          </cell>
          <cell r="O64">
            <v>0.84</v>
          </cell>
          <cell r="P64">
            <v>0.76</v>
          </cell>
          <cell r="Q64">
            <v>0.65</v>
          </cell>
          <cell r="R64">
            <v>0.35</v>
          </cell>
          <cell r="S64">
            <v>0.56000000000000005</v>
          </cell>
          <cell r="T64">
            <v>1.1000000000000001</v>
          </cell>
          <cell r="U64">
            <v>1.79</v>
          </cell>
          <cell r="V64">
            <v>0.3</v>
          </cell>
          <cell r="W64">
            <v>1.22</v>
          </cell>
          <cell r="X64">
            <v>0.45</v>
          </cell>
          <cell r="Y64">
            <v>0.75</v>
          </cell>
          <cell r="Z64">
            <v>1.4</v>
          </cell>
          <cell r="AA64">
            <v>0.45</v>
          </cell>
          <cell r="AB64">
            <v>0.115</v>
          </cell>
          <cell r="AD64">
            <v>-6.0000000000000053E-2</v>
          </cell>
          <cell r="AE64">
            <v>7.4999999999999956E-2</v>
          </cell>
          <cell r="AF64">
            <v>3.5714285714285587E-2</v>
          </cell>
          <cell r="AG64">
            <v>0.13461538461538458</v>
          </cell>
          <cell r="AH64">
            <v>0</v>
          </cell>
          <cell r="AI64">
            <v>-6.7448680351906098E-2</v>
          </cell>
          <cell r="AJ64">
            <v>0</v>
          </cell>
          <cell r="AK64">
            <v>0</v>
          </cell>
          <cell r="AL64">
            <v>0</v>
          </cell>
          <cell r="AM64">
            <v>-9.52380952380949E-3</v>
          </cell>
          <cell r="AN64">
            <v>0</v>
          </cell>
          <cell r="AO64">
            <v>0</v>
          </cell>
          <cell r="AP64">
            <v>0.13513513513513509</v>
          </cell>
          <cell r="AQ64">
            <v>0</v>
          </cell>
          <cell r="AR64">
            <v>6.5573770491803351E-2</v>
          </cell>
          <cell r="AS64">
            <v>0</v>
          </cell>
          <cell r="AT64">
            <v>0</v>
          </cell>
          <cell r="AU64">
            <v>-2.6548672566371501E-2</v>
          </cell>
          <cell r="AV64">
            <v>1.7045454545454586E-2</v>
          </cell>
          <cell r="AW64">
            <v>3.4482758620689724E-2</v>
          </cell>
          <cell r="AX64">
            <v>0</v>
          </cell>
          <cell r="AY64">
            <v>-2.1739130434782594E-2</v>
          </cell>
          <cell r="AZ64">
            <v>-3.8461538461538547E-2</v>
          </cell>
          <cell r="BA64">
            <v>0</v>
          </cell>
          <cell r="BB64">
            <v>0</v>
          </cell>
          <cell r="BC64">
            <v>0</v>
          </cell>
          <cell r="BE64">
            <v>1.0532498376320946E-2</v>
          </cell>
          <cell r="BF64">
            <v>0.13980720907081021</v>
          </cell>
          <cell r="BN64">
            <v>114.67872491892645</v>
          </cell>
        </row>
        <row r="65">
          <cell r="B65">
            <v>38414</v>
          </cell>
          <cell r="C65">
            <v>0.52</v>
          </cell>
          <cell r="D65">
            <v>0.43</v>
          </cell>
          <cell r="E65">
            <v>0.5</v>
          </cell>
          <cell r="F65">
            <v>0.62</v>
          </cell>
          <cell r="G65">
            <v>7.9</v>
          </cell>
          <cell r="H65">
            <v>3.4</v>
          </cell>
          <cell r="I65">
            <v>1.92</v>
          </cell>
          <cell r="J65">
            <v>1.1499999999999999</v>
          </cell>
          <cell r="K65">
            <v>3.6</v>
          </cell>
          <cell r="L65">
            <v>1.1000000000000001</v>
          </cell>
          <cell r="M65">
            <v>0.38</v>
          </cell>
          <cell r="N65">
            <v>0.57999999999999996</v>
          </cell>
          <cell r="O65">
            <v>0.81</v>
          </cell>
          <cell r="P65">
            <v>0.76</v>
          </cell>
          <cell r="Q65">
            <v>0.64</v>
          </cell>
          <cell r="R65">
            <v>0.35</v>
          </cell>
          <cell r="S65">
            <v>0.56000000000000005</v>
          </cell>
          <cell r="T65">
            <v>1.0900000000000001</v>
          </cell>
          <cell r="U65">
            <v>1.8</v>
          </cell>
          <cell r="V65">
            <v>0.3</v>
          </cell>
          <cell r="W65">
            <v>1.22</v>
          </cell>
          <cell r="X65">
            <v>0.49</v>
          </cell>
          <cell r="Y65">
            <v>0.8</v>
          </cell>
          <cell r="Z65">
            <v>1.4</v>
          </cell>
          <cell r="AA65">
            <v>0.43</v>
          </cell>
          <cell r="AB65">
            <v>0.11</v>
          </cell>
          <cell r="AD65">
            <v>0.1063829787234043</v>
          </cell>
          <cell r="AE65">
            <v>0</v>
          </cell>
          <cell r="AF65">
            <v>-0.13793103448275856</v>
          </cell>
          <cell r="AG65">
            <v>5.0847457627118731E-2</v>
          </cell>
          <cell r="AH65">
            <v>0</v>
          </cell>
          <cell r="AI65">
            <v>6.9182389937106903E-2</v>
          </cell>
          <cell r="AJ65">
            <v>0</v>
          </cell>
          <cell r="AK65">
            <v>9.5238095238095122E-2</v>
          </cell>
          <cell r="AL65">
            <v>0</v>
          </cell>
          <cell r="AM65">
            <v>5.7692307692307709E-2</v>
          </cell>
          <cell r="AN65">
            <v>5.555555555555558E-2</v>
          </cell>
          <cell r="AO65">
            <v>-3.3333333333333326E-2</v>
          </cell>
          <cell r="AP65">
            <v>-3.5714285714285587E-2</v>
          </cell>
          <cell r="AQ65">
            <v>0</v>
          </cell>
          <cell r="AR65">
            <v>-1.5384615384615441E-2</v>
          </cell>
          <cell r="AS65">
            <v>0</v>
          </cell>
          <cell r="AT65">
            <v>0</v>
          </cell>
          <cell r="AU65">
            <v>-9.0909090909091494E-3</v>
          </cell>
          <cell r="AV65">
            <v>5.5865921787709993E-3</v>
          </cell>
          <cell r="AW65">
            <v>0</v>
          </cell>
          <cell r="AX65">
            <v>0</v>
          </cell>
          <cell r="AY65">
            <v>8.8888888888888795E-2</v>
          </cell>
          <cell r="AZ65">
            <v>6.6666666666666652E-2</v>
          </cell>
          <cell r="BA65">
            <v>0</v>
          </cell>
          <cell r="BB65">
            <v>-4.4444444444444509E-2</v>
          </cell>
          <cell r="BC65">
            <v>-4.3478260869565299E-2</v>
          </cell>
          <cell r="BE65">
            <v>1.0640924968769342E-2</v>
          </cell>
          <cell r="BF65">
            <v>0.15044813403957955</v>
          </cell>
          <cell r="BN65">
            <v>115.89901262630288</v>
          </cell>
        </row>
        <row r="66">
          <cell r="B66">
            <v>38415</v>
          </cell>
          <cell r="C66">
            <v>0.54</v>
          </cell>
          <cell r="D66">
            <v>0.49</v>
          </cell>
          <cell r="E66">
            <v>0.53</v>
          </cell>
          <cell r="F66">
            <v>0.6</v>
          </cell>
          <cell r="G66">
            <v>7.9</v>
          </cell>
          <cell r="H66">
            <v>3.5</v>
          </cell>
          <cell r="I66">
            <v>1.92</v>
          </cell>
          <cell r="J66">
            <v>1.17</v>
          </cell>
          <cell r="K66">
            <v>3.6</v>
          </cell>
          <cell r="L66">
            <v>1.1000000000000001</v>
          </cell>
          <cell r="M66">
            <v>0.38</v>
          </cell>
          <cell r="N66">
            <v>0.64</v>
          </cell>
          <cell r="O66">
            <v>0.83</v>
          </cell>
          <cell r="P66">
            <v>0.76</v>
          </cell>
          <cell r="Q66">
            <v>0.6</v>
          </cell>
          <cell r="R66">
            <v>0.35</v>
          </cell>
          <cell r="S66">
            <v>0.56000000000000005</v>
          </cell>
          <cell r="T66">
            <v>1.1599999999999999</v>
          </cell>
          <cell r="U66">
            <v>1.86</v>
          </cell>
          <cell r="V66">
            <v>0.28999999999999998</v>
          </cell>
          <cell r="W66">
            <v>1.22</v>
          </cell>
          <cell r="X66">
            <v>0.48</v>
          </cell>
          <cell r="Y66">
            <v>0.76</v>
          </cell>
          <cell r="Z66">
            <v>1.4</v>
          </cell>
          <cell r="AA66">
            <v>0.45</v>
          </cell>
          <cell r="AB66">
            <v>0.11</v>
          </cell>
          <cell r="AD66">
            <v>3.8461538461538547E-2</v>
          </cell>
          <cell r="AE66">
            <v>0.13953488372093026</v>
          </cell>
          <cell r="AF66">
            <v>6.0000000000000053E-2</v>
          </cell>
          <cell r="AG66">
            <v>-3.2258064516129115E-2</v>
          </cell>
          <cell r="AH66">
            <v>0</v>
          </cell>
          <cell r="AI66">
            <v>2.941176470588247E-2</v>
          </cell>
          <cell r="AJ66">
            <v>0</v>
          </cell>
          <cell r="AK66">
            <v>1.7391304347826209E-2</v>
          </cell>
          <cell r="AL66">
            <v>0</v>
          </cell>
          <cell r="AM66">
            <v>0</v>
          </cell>
          <cell r="AN66">
            <v>0</v>
          </cell>
          <cell r="AO66">
            <v>0.10344827586206917</v>
          </cell>
          <cell r="AP66">
            <v>2.4691358024691246E-2</v>
          </cell>
          <cell r="AQ66">
            <v>0</v>
          </cell>
          <cell r="AR66">
            <v>-6.25E-2</v>
          </cell>
          <cell r="AS66">
            <v>0</v>
          </cell>
          <cell r="AT66">
            <v>0</v>
          </cell>
          <cell r="AU66">
            <v>6.4220183486238369E-2</v>
          </cell>
          <cell r="AV66">
            <v>3.3333333333333437E-2</v>
          </cell>
          <cell r="AW66">
            <v>-3.3333333333333326E-2</v>
          </cell>
          <cell r="AX66">
            <v>0</v>
          </cell>
          <cell r="AY66">
            <v>-2.0408163265306145E-2</v>
          </cell>
          <cell r="AZ66">
            <v>-5.0000000000000044E-2</v>
          </cell>
          <cell r="BA66">
            <v>0</v>
          </cell>
          <cell r="BB66">
            <v>4.6511627906976827E-2</v>
          </cell>
          <cell r="BC66">
            <v>0</v>
          </cell>
          <cell r="BE66">
            <v>1.3788642643642999E-2</v>
          </cell>
          <cell r="BF66">
            <v>0.16423677668322254</v>
          </cell>
          <cell r="BN66">
            <v>117.49710269415804</v>
          </cell>
        </row>
        <row r="67">
          <cell r="B67">
            <v>38416</v>
          </cell>
          <cell r="C67">
            <v>0.54</v>
          </cell>
          <cell r="D67">
            <v>0.49</v>
          </cell>
          <cell r="E67">
            <v>0.53</v>
          </cell>
          <cell r="F67">
            <v>0.6</v>
          </cell>
          <cell r="G67">
            <v>7.9</v>
          </cell>
          <cell r="H67">
            <v>3.5</v>
          </cell>
          <cell r="I67">
            <v>1.92</v>
          </cell>
          <cell r="J67">
            <v>1.17</v>
          </cell>
          <cell r="K67">
            <v>3.6</v>
          </cell>
          <cell r="L67">
            <v>1.1000000000000001</v>
          </cell>
          <cell r="M67">
            <v>0.38</v>
          </cell>
          <cell r="N67">
            <v>0.64</v>
          </cell>
          <cell r="O67">
            <v>0.83</v>
          </cell>
          <cell r="P67">
            <v>0.76</v>
          </cell>
          <cell r="Q67">
            <v>0.6</v>
          </cell>
          <cell r="R67">
            <v>0.35</v>
          </cell>
          <cell r="S67">
            <v>0.56000000000000005</v>
          </cell>
          <cell r="T67">
            <v>1.1599999999999999</v>
          </cell>
          <cell r="U67">
            <v>1.86</v>
          </cell>
          <cell r="V67">
            <v>0.28999999999999998</v>
          </cell>
          <cell r="W67">
            <v>1.22</v>
          </cell>
          <cell r="X67">
            <v>0.48</v>
          </cell>
          <cell r="Y67">
            <v>0.76</v>
          </cell>
          <cell r="Z67">
            <v>1.4</v>
          </cell>
          <cell r="AA67">
            <v>0.45</v>
          </cell>
          <cell r="AB67">
            <v>0.11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E67">
            <v>0</v>
          </cell>
          <cell r="BF67">
            <v>0.16423677668322254</v>
          </cell>
          <cell r="BN67">
            <v>117.49710269415804</v>
          </cell>
        </row>
        <row r="68">
          <cell r="B68">
            <v>38417</v>
          </cell>
          <cell r="C68">
            <v>0.54</v>
          </cell>
          <cell r="D68">
            <v>0.49</v>
          </cell>
          <cell r="E68">
            <v>0.53</v>
          </cell>
          <cell r="F68">
            <v>0.6</v>
          </cell>
          <cell r="G68">
            <v>7.9</v>
          </cell>
          <cell r="H68">
            <v>3.5</v>
          </cell>
          <cell r="I68">
            <v>1.92</v>
          </cell>
          <cell r="J68">
            <v>1.17</v>
          </cell>
          <cell r="K68">
            <v>3.6</v>
          </cell>
          <cell r="L68">
            <v>1.1000000000000001</v>
          </cell>
          <cell r="M68">
            <v>0.38</v>
          </cell>
          <cell r="N68">
            <v>0.64</v>
          </cell>
          <cell r="O68">
            <v>0.83</v>
          </cell>
          <cell r="P68">
            <v>0.76</v>
          </cell>
          <cell r="Q68">
            <v>0.6</v>
          </cell>
          <cell r="R68">
            <v>0.35</v>
          </cell>
          <cell r="S68">
            <v>0.56000000000000005</v>
          </cell>
          <cell r="T68">
            <v>1.1599999999999999</v>
          </cell>
          <cell r="U68">
            <v>1.86</v>
          </cell>
          <cell r="V68">
            <v>0.28999999999999998</v>
          </cell>
          <cell r="W68">
            <v>1.22</v>
          </cell>
          <cell r="X68">
            <v>0.48</v>
          </cell>
          <cell r="Y68">
            <v>0.76</v>
          </cell>
          <cell r="Z68">
            <v>1.4</v>
          </cell>
          <cell r="AA68">
            <v>0.45</v>
          </cell>
          <cell r="AB68">
            <v>0.11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0.16423677668322254</v>
          </cell>
          <cell r="BN68">
            <v>117.49710269415804</v>
          </cell>
        </row>
        <row r="69">
          <cell r="B69">
            <v>38418</v>
          </cell>
          <cell r="C69">
            <v>0.52</v>
          </cell>
          <cell r="D69">
            <v>0.59</v>
          </cell>
          <cell r="E69">
            <v>0.65</v>
          </cell>
          <cell r="F69">
            <v>0.6</v>
          </cell>
          <cell r="G69">
            <v>7.9</v>
          </cell>
          <cell r="H69">
            <v>3.45</v>
          </cell>
          <cell r="I69">
            <v>1.92</v>
          </cell>
          <cell r="J69">
            <v>1.32</v>
          </cell>
          <cell r="K69">
            <v>3.6</v>
          </cell>
          <cell r="L69">
            <v>1.06</v>
          </cell>
          <cell r="M69">
            <v>0.34</v>
          </cell>
          <cell r="N69">
            <v>0.64</v>
          </cell>
          <cell r="O69">
            <v>0.76</v>
          </cell>
          <cell r="P69">
            <v>0.76</v>
          </cell>
          <cell r="Q69">
            <v>0.59</v>
          </cell>
          <cell r="R69">
            <v>0.35</v>
          </cell>
          <cell r="S69">
            <v>0.56000000000000005</v>
          </cell>
          <cell r="T69">
            <v>1.22</v>
          </cell>
          <cell r="U69">
            <v>1.82</v>
          </cell>
          <cell r="V69">
            <v>0.315</v>
          </cell>
          <cell r="W69">
            <v>1.22</v>
          </cell>
          <cell r="X69">
            <v>0.46</v>
          </cell>
          <cell r="Y69">
            <v>0.77</v>
          </cell>
          <cell r="Z69">
            <v>1.4</v>
          </cell>
          <cell r="AA69">
            <v>0.53</v>
          </cell>
          <cell r="AB69">
            <v>0.115</v>
          </cell>
          <cell r="AD69">
            <v>-3.703703703703709E-2</v>
          </cell>
          <cell r="AE69">
            <v>0.20408163265306123</v>
          </cell>
          <cell r="AF69">
            <v>0.22641509433962259</v>
          </cell>
          <cell r="AG69">
            <v>0</v>
          </cell>
          <cell r="AH69">
            <v>0</v>
          </cell>
          <cell r="AI69">
            <v>-1.4285714285714235E-2</v>
          </cell>
          <cell r="AJ69">
            <v>0</v>
          </cell>
          <cell r="AK69">
            <v>0.12820512820512842</v>
          </cell>
          <cell r="AL69">
            <v>0</v>
          </cell>
          <cell r="AM69">
            <v>-3.6363636363636376E-2</v>
          </cell>
          <cell r="AN69">
            <v>-0.10526315789473684</v>
          </cell>
          <cell r="AO69">
            <v>0</v>
          </cell>
          <cell r="AP69">
            <v>-8.43373493975903E-2</v>
          </cell>
          <cell r="AQ69">
            <v>0</v>
          </cell>
          <cell r="AR69">
            <v>-1.6666666666666718E-2</v>
          </cell>
          <cell r="AS69">
            <v>0</v>
          </cell>
          <cell r="AT69">
            <v>0</v>
          </cell>
          <cell r="AU69">
            <v>5.1724137931034475E-2</v>
          </cell>
          <cell r="AV69">
            <v>-2.1505376344086002E-2</v>
          </cell>
          <cell r="AW69">
            <v>8.6206896551724199E-2</v>
          </cell>
          <cell r="AX69">
            <v>0</v>
          </cell>
          <cell r="AY69">
            <v>-4.166666666666663E-2</v>
          </cell>
          <cell r="AZ69">
            <v>1.3157894736842035E-2</v>
          </cell>
          <cell r="BA69">
            <v>0</v>
          </cell>
          <cell r="BB69">
            <v>0.17777777777777781</v>
          </cell>
          <cell r="BC69">
            <v>4.5454545454545414E-2</v>
          </cell>
          <cell r="BE69">
            <v>2.2149903961292385E-2</v>
          </cell>
          <cell r="BF69">
            <v>0.18638668064451491</v>
          </cell>
          <cell r="BN69">
            <v>120.09965223456376</v>
          </cell>
        </row>
        <row r="70">
          <cell r="B70">
            <v>38419</v>
          </cell>
          <cell r="C70">
            <v>0.5</v>
          </cell>
          <cell r="D70">
            <v>0.56000000000000005</v>
          </cell>
          <cell r="E70">
            <v>0.65</v>
          </cell>
          <cell r="F70">
            <v>0.59</v>
          </cell>
          <cell r="G70">
            <v>7.9</v>
          </cell>
          <cell r="H70">
            <v>3.39</v>
          </cell>
          <cell r="I70">
            <v>1.92</v>
          </cell>
          <cell r="J70">
            <v>1.25</v>
          </cell>
          <cell r="K70">
            <v>3.6</v>
          </cell>
          <cell r="L70">
            <v>1.08</v>
          </cell>
          <cell r="M70">
            <v>0.35499999999999998</v>
          </cell>
          <cell r="N70">
            <v>0.61</v>
          </cell>
          <cell r="O70">
            <v>0.72</v>
          </cell>
          <cell r="P70">
            <v>0.76</v>
          </cell>
          <cell r="Q70">
            <v>0.56999999999999995</v>
          </cell>
          <cell r="R70">
            <v>0.35</v>
          </cell>
          <cell r="S70">
            <v>0.56000000000000005</v>
          </cell>
          <cell r="T70">
            <v>1.1499999999999999</v>
          </cell>
          <cell r="U70">
            <v>1.91</v>
          </cell>
          <cell r="V70">
            <v>0.3</v>
          </cell>
          <cell r="W70">
            <v>1.22</v>
          </cell>
          <cell r="X70">
            <v>0.49</v>
          </cell>
          <cell r="Y70">
            <v>0.75</v>
          </cell>
          <cell r="Z70">
            <v>1.4</v>
          </cell>
          <cell r="AA70">
            <v>0.55000000000000004</v>
          </cell>
          <cell r="AB70">
            <v>0.11</v>
          </cell>
          <cell r="AD70">
            <v>-3.8461538461538547E-2</v>
          </cell>
          <cell r="AE70">
            <v>-5.0847457627118509E-2</v>
          </cell>
          <cell r="AF70">
            <v>0</v>
          </cell>
          <cell r="AG70">
            <v>-1.6666666666666718E-2</v>
          </cell>
          <cell r="AH70">
            <v>0</v>
          </cell>
          <cell r="AI70">
            <v>-1.7391304347826098E-2</v>
          </cell>
          <cell r="AJ70">
            <v>0</v>
          </cell>
          <cell r="AK70">
            <v>-5.3030303030303094E-2</v>
          </cell>
          <cell r="AL70">
            <v>0</v>
          </cell>
          <cell r="AM70">
            <v>1.8867924528301883E-2</v>
          </cell>
          <cell r="AN70">
            <v>4.4117647058823373E-2</v>
          </cell>
          <cell r="AO70">
            <v>-4.6875E-2</v>
          </cell>
          <cell r="AP70">
            <v>-5.2631578947368474E-2</v>
          </cell>
          <cell r="AQ70">
            <v>0</v>
          </cell>
          <cell r="AR70">
            <v>-3.3898305084745783E-2</v>
          </cell>
          <cell r="AS70">
            <v>0</v>
          </cell>
          <cell r="AT70">
            <v>0</v>
          </cell>
          <cell r="AU70">
            <v>-5.7377049180327933E-2</v>
          </cell>
          <cell r="AV70">
            <v>4.9450549450549275E-2</v>
          </cell>
          <cell r="AW70">
            <v>-4.7619047619047672E-2</v>
          </cell>
          <cell r="AX70">
            <v>0</v>
          </cell>
          <cell r="AY70">
            <v>6.5217391304347672E-2</v>
          </cell>
          <cell r="AZ70">
            <v>-2.5974025974025983E-2</v>
          </cell>
          <cell r="BA70">
            <v>0</v>
          </cell>
          <cell r="BB70">
            <v>3.7735849056603765E-2</v>
          </cell>
          <cell r="BC70">
            <v>-4.3478260869565299E-2</v>
          </cell>
          <cell r="BE70">
            <v>-1.034081447730416E-2</v>
          </cell>
          <cell r="BF70">
            <v>0.17604586616721074</v>
          </cell>
          <cell r="BN70">
            <v>118.85772401201739</v>
          </cell>
        </row>
        <row r="71">
          <cell r="B71">
            <v>38420</v>
          </cell>
          <cell r="C71">
            <v>0.5</v>
          </cell>
          <cell r="D71">
            <v>0.6</v>
          </cell>
          <cell r="E71">
            <v>0.62</v>
          </cell>
          <cell r="F71">
            <v>0.63</v>
          </cell>
          <cell r="G71">
            <v>7.9</v>
          </cell>
          <cell r="H71">
            <v>3.05</v>
          </cell>
          <cell r="I71">
            <v>1.92</v>
          </cell>
          <cell r="J71">
            <v>1.25</v>
          </cell>
          <cell r="K71">
            <v>3.6</v>
          </cell>
          <cell r="L71">
            <v>1.04</v>
          </cell>
          <cell r="M71">
            <v>0.34</v>
          </cell>
          <cell r="N71">
            <v>0.62</v>
          </cell>
          <cell r="O71">
            <v>0.67</v>
          </cell>
          <cell r="P71">
            <v>0.76</v>
          </cell>
          <cell r="Q71">
            <v>0.65</v>
          </cell>
          <cell r="R71">
            <v>0.35</v>
          </cell>
          <cell r="S71">
            <v>0.56000000000000005</v>
          </cell>
          <cell r="T71">
            <v>1.1000000000000001</v>
          </cell>
          <cell r="U71">
            <v>1.98</v>
          </cell>
          <cell r="V71">
            <v>0.25</v>
          </cell>
          <cell r="W71">
            <v>1.22</v>
          </cell>
          <cell r="X71">
            <v>0.49</v>
          </cell>
          <cell r="Y71">
            <v>0.76</v>
          </cell>
          <cell r="Z71">
            <v>1.4</v>
          </cell>
          <cell r="AA71">
            <v>0.57999999999999996</v>
          </cell>
          <cell r="AB71">
            <v>0.115</v>
          </cell>
          <cell r="AD71">
            <v>0</v>
          </cell>
          <cell r="AE71">
            <v>7.1428571428571397E-2</v>
          </cell>
          <cell r="AF71">
            <v>-4.6153846153846212E-2</v>
          </cell>
          <cell r="AG71">
            <v>6.7796610169491567E-2</v>
          </cell>
          <cell r="AH71">
            <v>0</v>
          </cell>
          <cell r="AI71">
            <v>-0.10029498525073755</v>
          </cell>
          <cell r="AJ71">
            <v>0</v>
          </cell>
          <cell r="AK71">
            <v>0</v>
          </cell>
          <cell r="AL71">
            <v>0</v>
          </cell>
          <cell r="AM71">
            <v>-3.703703703703709E-2</v>
          </cell>
          <cell r="AN71">
            <v>-4.2253521126760396E-2</v>
          </cell>
          <cell r="AO71">
            <v>1.6393442622950838E-2</v>
          </cell>
          <cell r="AP71">
            <v>-6.9444444444444309E-2</v>
          </cell>
          <cell r="AQ71">
            <v>0</v>
          </cell>
          <cell r="AR71">
            <v>0.14035087719298267</v>
          </cell>
          <cell r="AS71">
            <v>0</v>
          </cell>
          <cell r="AT71">
            <v>0</v>
          </cell>
          <cell r="AU71">
            <v>-4.3478260869565077E-2</v>
          </cell>
          <cell r="AV71">
            <v>3.6649214659685958E-2</v>
          </cell>
          <cell r="AW71">
            <v>-0.16666666666666663</v>
          </cell>
          <cell r="AX71">
            <v>0</v>
          </cell>
          <cell r="AY71">
            <v>0</v>
          </cell>
          <cell r="AZ71">
            <v>1.3333333333333419E-2</v>
          </cell>
          <cell r="BA71">
            <v>0</v>
          </cell>
          <cell r="BB71">
            <v>5.4545454545454453E-2</v>
          </cell>
          <cell r="BC71">
            <v>4.5454545454545414E-2</v>
          </cell>
          <cell r="BE71">
            <v>-2.2837196977708286E-3</v>
          </cell>
          <cell r="BF71">
            <v>0.17376214646943991</v>
          </cell>
          <cell r="BN71">
            <v>118.58628628645893</v>
          </cell>
        </row>
        <row r="72">
          <cell r="B72">
            <v>38421</v>
          </cell>
          <cell r="C72">
            <v>0.51</v>
          </cell>
          <cell r="D72">
            <v>0.6</v>
          </cell>
          <cell r="E72">
            <v>0.62</v>
          </cell>
          <cell r="F72">
            <v>0.63</v>
          </cell>
          <cell r="G72">
            <v>7.9</v>
          </cell>
          <cell r="H72">
            <v>2.81</v>
          </cell>
          <cell r="I72">
            <v>1.92</v>
          </cell>
          <cell r="J72">
            <v>1.24</v>
          </cell>
          <cell r="K72">
            <v>3.6</v>
          </cell>
          <cell r="L72">
            <v>1</v>
          </cell>
          <cell r="M72">
            <v>0.34</v>
          </cell>
          <cell r="N72">
            <v>0.61</v>
          </cell>
          <cell r="O72">
            <v>0.63</v>
          </cell>
          <cell r="P72">
            <v>0.76</v>
          </cell>
          <cell r="Q72">
            <v>0.6</v>
          </cell>
          <cell r="R72">
            <v>0.35</v>
          </cell>
          <cell r="S72">
            <v>0.56000000000000005</v>
          </cell>
          <cell r="T72">
            <v>1.03</v>
          </cell>
          <cell r="U72">
            <v>1.9</v>
          </cell>
          <cell r="V72">
            <v>0.27</v>
          </cell>
          <cell r="W72">
            <v>1.22</v>
          </cell>
          <cell r="X72">
            <v>0.41499999999999998</v>
          </cell>
          <cell r="Y72">
            <v>0.75</v>
          </cell>
          <cell r="Z72">
            <v>1.4</v>
          </cell>
          <cell r="AA72">
            <v>0.55000000000000004</v>
          </cell>
          <cell r="AB72">
            <v>0.115</v>
          </cell>
          <cell r="AD72">
            <v>2.0000000000000018E-2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-7.8688524590163844E-2</v>
          </cell>
          <cell r="AJ72">
            <v>0</v>
          </cell>
          <cell r="AK72">
            <v>-8.0000000000000071E-3</v>
          </cell>
          <cell r="AL72">
            <v>0</v>
          </cell>
          <cell r="AM72">
            <v>-3.8461538461538547E-2</v>
          </cell>
          <cell r="AN72">
            <v>0</v>
          </cell>
          <cell r="AO72">
            <v>-1.6129032258064502E-2</v>
          </cell>
          <cell r="AP72">
            <v>-5.9701492537313494E-2</v>
          </cell>
          <cell r="AQ72">
            <v>0</v>
          </cell>
          <cell r="AR72">
            <v>-7.6923076923076983E-2</v>
          </cell>
          <cell r="AS72">
            <v>0</v>
          </cell>
          <cell r="AT72">
            <v>0</v>
          </cell>
          <cell r="AU72">
            <v>-6.3636363636363713E-2</v>
          </cell>
          <cell r="AV72">
            <v>-4.0404040404040442E-2</v>
          </cell>
          <cell r="AW72">
            <v>8.0000000000000071E-2</v>
          </cell>
          <cell r="AX72">
            <v>0</v>
          </cell>
          <cell r="AY72">
            <v>-0.15306122448979598</v>
          </cell>
          <cell r="AZ72">
            <v>-1.3157894736842146E-2</v>
          </cell>
          <cell r="BA72">
            <v>0</v>
          </cell>
          <cell r="BB72">
            <v>-5.1724137931034364E-2</v>
          </cell>
          <cell r="BC72">
            <v>0</v>
          </cell>
          <cell r="BE72">
            <v>-1.9226435614162842E-2</v>
          </cell>
          <cell r="BF72">
            <v>0.15453571085527706</v>
          </cell>
          <cell r="BN72">
            <v>116.30629468844965</v>
          </cell>
        </row>
        <row r="73">
          <cell r="B73">
            <v>38422</v>
          </cell>
          <cell r="C73">
            <v>0.51</v>
          </cell>
          <cell r="D73">
            <v>0.57999999999999996</v>
          </cell>
          <cell r="E73">
            <v>0.56999999999999995</v>
          </cell>
          <cell r="F73">
            <v>0.73</v>
          </cell>
          <cell r="G73">
            <v>7.9</v>
          </cell>
          <cell r="H73">
            <v>3.11</v>
          </cell>
          <cell r="I73">
            <v>1.92</v>
          </cell>
          <cell r="J73">
            <v>1.34</v>
          </cell>
          <cell r="K73">
            <v>3.6</v>
          </cell>
          <cell r="L73">
            <v>0.99</v>
          </cell>
          <cell r="M73">
            <v>0.34</v>
          </cell>
          <cell r="N73">
            <v>0.63</v>
          </cell>
          <cell r="O73">
            <v>0.7</v>
          </cell>
          <cell r="P73">
            <v>0.76</v>
          </cell>
          <cell r="Q73">
            <v>0.59</v>
          </cell>
          <cell r="R73">
            <v>0.35</v>
          </cell>
          <cell r="S73">
            <v>0.56000000000000005</v>
          </cell>
          <cell r="T73">
            <v>1.08</v>
          </cell>
          <cell r="U73">
            <v>1.95</v>
          </cell>
          <cell r="V73">
            <v>0.3</v>
          </cell>
          <cell r="W73">
            <v>1.22</v>
          </cell>
          <cell r="X73">
            <v>0.43</v>
          </cell>
          <cell r="Y73">
            <v>0.77</v>
          </cell>
          <cell r="Z73">
            <v>1.4</v>
          </cell>
          <cell r="AA73">
            <v>0.56000000000000005</v>
          </cell>
          <cell r="AB73">
            <v>0.115</v>
          </cell>
          <cell r="AD73">
            <v>0</v>
          </cell>
          <cell r="AE73">
            <v>-3.3333333333333326E-2</v>
          </cell>
          <cell r="AF73">
            <v>-8.064516129032262E-2</v>
          </cell>
          <cell r="AG73">
            <v>0.15873015873015861</v>
          </cell>
          <cell r="AH73">
            <v>0</v>
          </cell>
          <cell r="AI73">
            <v>0.10676156583629881</v>
          </cell>
          <cell r="AJ73">
            <v>0</v>
          </cell>
          <cell r="AK73">
            <v>8.0645161290322731E-2</v>
          </cell>
          <cell r="AL73">
            <v>0</v>
          </cell>
          <cell r="AM73">
            <v>-1.0000000000000009E-2</v>
          </cell>
          <cell r="AN73">
            <v>0</v>
          </cell>
          <cell r="AO73">
            <v>3.2786885245901676E-2</v>
          </cell>
          <cell r="AP73">
            <v>0.11111111111111094</v>
          </cell>
          <cell r="AQ73">
            <v>0</v>
          </cell>
          <cell r="AR73">
            <v>-1.6666666666666718E-2</v>
          </cell>
          <cell r="AS73">
            <v>0</v>
          </cell>
          <cell r="AT73">
            <v>0</v>
          </cell>
          <cell r="AU73">
            <v>4.8543689320388328E-2</v>
          </cell>
          <cell r="AV73">
            <v>2.6315789473684292E-2</v>
          </cell>
          <cell r="AW73">
            <v>0.11111111111111094</v>
          </cell>
          <cell r="AX73">
            <v>0</v>
          </cell>
          <cell r="AY73">
            <v>3.6144578313253017E-2</v>
          </cell>
          <cell r="AZ73">
            <v>2.6666666666666616E-2</v>
          </cell>
          <cell r="BA73">
            <v>0</v>
          </cell>
          <cell r="BB73">
            <v>1.8181818181818299E-2</v>
          </cell>
          <cell r="BC73">
            <v>0</v>
          </cell>
          <cell r="BE73">
            <v>2.3705898999630444E-2</v>
          </cell>
          <cell r="BF73">
            <v>0.1782416098549075</v>
          </cell>
          <cell r="BN73">
            <v>119.06343996335529</v>
          </cell>
        </row>
        <row r="74">
          <cell r="B74">
            <v>38423</v>
          </cell>
          <cell r="C74">
            <v>0.51</v>
          </cell>
          <cell r="D74">
            <v>0.57999999999999996</v>
          </cell>
          <cell r="E74">
            <v>0.56999999999999995</v>
          </cell>
          <cell r="F74">
            <v>0.73</v>
          </cell>
          <cell r="G74">
            <v>7.9</v>
          </cell>
          <cell r="H74">
            <v>3.11</v>
          </cell>
          <cell r="I74">
            <v>1.92</v>
          </cell>
          <cell r="J74">
            <v>1.34</v>
          </cell>
          <cell r="K74">
            <v>3.6</v>
          </cell>
          <cell r="L74">
            <v>0.99</v>
          </cell>
          <cell r="M74">
            <v>0.34</v>
          </cell>
          <cell r="N74">
            <v>0.63</v>
          </cell>
          <cell r="O74">
            <v>0.7</v>
          </cell>
          <cell r="P74">
            <v>0.76</v>
          </cell>
          <cell r="Q74">
            <v>0.59</v>
          </cell>
          <cell r="R74">
            <v>0.35</v>
          </cell>
          <cell r="S74">
            <v>0.56000000000000005</v>
          </cell>
          <cell r="T74">
            <v>1.08</v>
          </cell>
          <cell r="U74">
            <v>1.95</v>
          </cell>
          <cell r="V74">
            <v>0.3</v>
          </cell>
          <cell r="W74">
            <v>1.22</v>
          </cell>
          <cell r="X74">
            <v>0.43</v>
          </cell>
          <cell r="Y74">
            <v>0.77</v>
          </cell>
          <cell r="Z74">
            <v>1.4</v>
          </cell>
          <cell r="AA74">
            <v>0.56000000000000005</v>
          </cell>
          <cell r="AB74">
            <v>0.115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E74">
            <v>0</v>
          </cell>
          <cell r="BF74">
            <v>0.1782416098549075</v>
          </cell>
          <cell r="BN74">
            <v>119.06343996335529</v>
          </cell>
        </row>
        <row r="75">
          <cell r="B75">
            <v>38424</v>
          </cell>
          <cell r="C75">
            <v>0.51</v>
          </cell>
          <cell r="D75">
            <v>0.57999999999999996</v>
          </cell>
          <cell r="E75">
            <v>0.56999999999999995</v>
          </cell>
          <cell r="F75">
            <v>0.73</v>
          </cell>
          <cell r="G75">
            <v>7.9</v>
          </cell>
          <cell r="H75">
            <v>3.11</v>
          </cell>
          <cell r="I75">
            <v>1.92</v>
          </cell>
          <cell r="J75">
            <v>1.34</v>
          </cell>
          <cell r="K75">
            <v>3.6</v>
          </cell>
          <cell r="L75">
            <v>0.99</v>
          </cell>
          <cell r="M75">
            <v>0.34</v>
          </cell>
          <cell r="N75">
            <v>0.63</v>
          </cell>
          <cell r="O75">
            <v>0.7</v>
          </cell>
          <cell r="P75">
            <v>0.76</v>
          </cell>
          <cell r="Q75">
            <v>0.59</v>
          </cell>
          <cell r="R75">
            <v>0.35</v>
          </cell>
          <cell r="S75">
            <v>0.56000000000000005</v>
          </cell>
          <cell r="T75">
            <v>1.08</v>
          </cell>
          <cell r="U75">
            <v>1.95</v>
          </cell>
          <cell r="V75">
            <v>0.3</v>
          </cell>
          <cell r="W75">
            <v>1.22</v>
          </cell>
          <cell r="X75">
            <v>0.43</v>
          </cell>
          <cell r="Y75">
            <v>0.77</v>
          </cell>
          <cell r="Z75">
            <v>1.4</v>
          </cell>
          <cell r="AA75">
            <v>0.56000000000000005</v>
          </cell>
          <cell r="AB75">
            <v>0.115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0.1782416098549075</v>
          </cell>
          <cell r="BN75">
            <v>119.06343996335529</v>
          </cell>
        </row>
        <row r="76">
          <cell r="B76">
            <v>38425</v>
          </cell>
          <cell r="C76">
            <v>0.5</v>
          </cell>
          <cell r="D76">
            <v>0.56000000000000005</v>
          </cell>
          <cell r="E76">
            <v>0.6</v>
          </cell>
          <cell r="F76">
            <v>0.7</v>
          </cell>
          <cell r="G76">
            <v>7.9</v>
          </cell>
          <cell r="H76">
            <v>2.94</v>
          </cell>
          <cell r="I76">
            <v>1.92</v>
          </cell>
          <cell r="J76">
            <v>1.36</v>
          </cell>
          <cell r="K76">
            <v>3.6</v>
          </cell>
          <cell r="L76">
            <v>0.95</v>
          </cell>
          <cell r="M76">
            <v>0.38</v>
          </cell>
          <cell r="N76">
            <v>0.62</v>
          </cell>
          <cell r="O76">
            <v>0.67</v>
          </cell>
          <cell r="P76">
            <v>0.76</v>
          </cell>
          <cell r="Q76">
            <v>0.59</v>
          </cell>
          <cell r="R76">
            <v>0.35</v>
          </cell>
          <cell r="S76">
            <v>0.56000000000000005</v>
          </cell>
          <cell r="T76">
            <v>1.06</v>
          </cell>
          <cell r="U76">
            <v>1.92</v>
          </cell>
          <cell r="V76">
            <v>0.27</v>
          </cell>
          <cell r="W76">
            <v>1.22</v>
          </cell>
          <cell r="X76">
            <v>0.45</v>
          </cell>
          <cell r="Y76">
            <v>0.83</v>
          </cell>
          <cell r="Z76">
            <v>1.4</v>
          </cell>
          <cell r="AA76">
            <v>0.57999999999999996</v>
          </cell>
          <cell r="AB76">
            <v>0.105</v>
          </cell>
          <cell r="AD76">
            <v>-1.9607843137254943E-2</v>
          </cell>
          <cell r="AE76">
            <v>-3.4482758620689502E-2</v>
          </cell>
          <cell r="AF76">
            <v>5.2631578947368363E-2</v>
          </cell>
          <cell r="AG76">
            <v>-4.1095890410958957E-2</v>
          </cell>
          <cell r="AH76">
            <v>0</v>
          </cell>
          <cell r="AI76">
            <v>-5.4662379421221874E-2</v>
          </cell>
          <cell r="AJ76">
            <v>0</v>
          </cell>
          <cell r="AK76">
            <v>1.4925373134328401E-2</v>
          </cell>
          <cell r="AL76">
            <v>0</v>
          </cell>
          <cell r="AM76">
            <v>-4.0404040404040442E-2</v>
          </cell>
          <cell r="AN76">
            <v>0.11764705882352944</v>
          </cell>
          <cell r="AO76">
            <v>-1.5873015873015928E-2</v>
          </cell>
          <cell r="AP76">
            <v>-4.2857142857142705E-2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-1.851851851851849E-2</v>
          </cell>
          <cell r="AV76">
            <v>-1.5384615384615441E-2</v>
          </cell>
          <cell r="AW76">
            <v>-9.9999999999999867E-2</v>
          </cell>
          <cell r="AX76">
            <v>0</v>
          </cell>
          <cell r="AY76">
            <v>4.6511627906976827E-2</v>
          </cell>
          <cell r="AZ76">
            <v>7.7922077922077948E-2</v>
          </cell>
          <cell r="BA76">
            <v>0</v>
          </cell>
          <cell r="BB76">
            <v>3.5714285714285587E-2</v>
          </cell>
          <cell r="BC76">
            <v>-8.6956521739130488E-2</v>
          </cell>
          <cell r="BE76">
            <v>-4.788104766077772E-3</v>
          </cell>
          <cell r="BF76">
            <v>0.17345350508882973</v>
          </cell>
          <cell r="BH76">
            <v>2.6356117646356314E-2</v>
          </cell>
          <cell r="BN76">
            <v>118.49335173900113</v>
          </cell>
        </row>
        <row r="77">
          <cell r="B77">
            <v>38426</v>
          </cell>
          <cell r="C77">
            <v>0.5</v>
          </cell>
          <cell r="D77">
            <v>0.55000000000000004</v>
          </cell>
          <cell r="E77">
            <v>0.65</v>
          </cell>
          <cell r="F77">
            <v>0.74</v>
          </cell>
          <cell r="G77">
            <v>7.9</v>
          </cell>
          <cell r="H77">
            <v>2.91</v>
          </cell>
          <cell r="I77">
            <v>1.92</v>
          </cell>
          <cell r="J77">
            <v>1.47</v>
          </cell>
          <cell r="K77">
            <v>3.6</v>
          </cell>
          <cell r="L77">
            <v>0.93</v>
          </cell>
          <cell r="M77">
            <v>0.32</v>
          </cell>
          <cell r="N77">
            <v>0.62</v>
          </cell>
          <cell r="O77">
            <v>0.7</v>
          </cell>
          <cell r="P77">
            <v>0.76</v>
          </cell>
          <cell r="Q77">
            <v>0.56999999999999995</v>
          </cell>
          <cell r="R77">
            <v>0.35</v>
          </cell>
          <cell r="S77">
            <v>0.56000000000000005</v>
          </cell>
          <cell r="T77">
            <v>1.03</v>
          </cell>
          <cell r="U77">
            <v>1.75</v>
          </cell>
          <cell r="V77">
            <v>0.27</v>
          </cell>
          <cell r="W77">
            <v>1.22</v>
          </cell>
          <cell r="X77">
            <v>0.45</v>
          </cell>
          <cell r="Y77">
            <v>0.77</v>
          </cell>
          <cell r="Z77">
            <v>1.4</v>
          </cell>
          <cell r="AA77">
            <v>0.54</v>
          </cell>
          <cell r="AB77">
            <v>0.115</v>
          </cell>
          <cell r="AD77">
            <v>0</v>
          </cell>
          <cell r="AE77">
            <v>-1.7857142857142905E-2</v>
          </cell>
          <cell r="AF77">
            <v>8.3333333333333481E-2</v>
          </cell>
          <cell r="AG77">
            <v>5.7142857142857162E-2</v>
          </cell>
          <cell r="AH77">
            <v>0</v>
          </cell>
          <cell r="AI77">
            <v>-1.0204081632652962E-2</v>
          </cell>
          <cell r="AJ77">
            <v>0</v>
          </cell>
          <cell r="AK77">
            <v>8.0882352941176405E-2</v>
          </cell>
          <cell r="AL77">
            <v>0</v>
          </cell>
          <cell r="AM77">
            <v>-2.1052631578947323E-2</v>
          </cell>
          <cell r="AN77">
            <v>-0.15789473684210531</v>
          </cell>
          <cell r="AO77">
            <v>0</v>
          </cell>
          <cell r="AP77">
            <v>4.4776119402984982E-2</v>
          </cell>
          <cell r="AQ77">
            <v>0</v>
          </cell>
          <cell r="AR77">
            <v>-3.3898305084745783E-2</v>
          </cell>
          <cell r="AS77">
            <v>0</v>
          </cell>
          <cell r="AT77">
            <v>0</v>
          </cell>
          <cell r="AU77">
            <v>-2.8301886792452824E-2</v>
          </cell>
          <cell r="AV77">
            <v>-8.854166666666663E-2</v>
          </cell>
          <cell r="AW77">
            <v>0</v>
          </cell>
          <cell r="AX77">
            <v>0</v>
          </cell>
          <cell r="AY77">
            <v>0</v>
          </cell>
          <cell r="AZ77">
            <v>-7.2289156626505924E-2</v>
          </cell>
          <cell r="BA77">
            <v>0</v>
          </cell>
          <cell r="BB77">
            <v>-6.8965517241379226E-2</v>
          </cell>
          <cell r="BC77">
            <v>9.5238095238095344E-2</v>
          </cell>
          <cell r="BE77">
            <v>-5.2935525870827504E-3</v>
          </cell>
          <cell r="BF77">
            <v>0.16815995250174698</v>
          </cell>
          <cell r="BN77">
            <v>117.86610095035103</v>
          </cell>
        </row>
        <row r="78">
          <cell r="B78">
            <v>38427</v>
          </cell>
          <cell r="C78">
            <v>0.5</v>
          </cell>
          <cell r="D78">
            <v>0.65</v>
          </cell>
          <cell r="E78">
            <v>0.6</v>
          </cell>
          <cell r="F78">
            <v>0.79</v>
          </cell>
          <cell r="G78">
            <v>7.9</v>
          </cell>
          <cell r="H78">
            <v>2.78</v>
          </cell>
          <cell r="I78">
            <v>1.92</v>
          </cell>
          <cell r="J78">
            <v>1.4</v>
          </cell>
          <cell r="K78">
            <v>3.6</v>
          </cell>
          <cell r="L78">
            <v>0.93</v>
          </cell>
          <cell r="M78">
            <v>0.36</v>
          </cell>
          <cell r="N78">
            <v>0.63</v>
          </cell>
          <cell r="O78">
            <v>0.68</v>
          </cell>
          <cell r="P78">
            <v>0.76</v>
          </cell>
          <cell r="Q78">
            <v>0.65</v>
          </cell>
          <cell r="R78">
            <v>0.35</v>
          </cell>
          <cell r="S78">
            <v>0.56000000000000005</v>
          </cell>
          <cell r="T78">
            <v>1.02</v>
          </cell>
          <cell r="U78">
            <v>1.7</v>
          </cell>
          <cell r="V78">
            <v>0.27</v>
          </cell>
          <cell r="W78">
            <v>1.22</v>
          </cell>
          <cell r="X78">
            <v>0.40500000000000003</v>
          </cell>
          <cell r="Y78">
            <v>0.8</v>
          </cell>
          <cell r="Z78">
            <v>1.4</v>
          </cell>
          <cell r="AA78">
            <v>0.55000000000000004</v>
          </cell>
          <cell r="AB78">
            <v>0.11</v>
          </cell>
          <cell r="AD78">
            <v>0</v>
          </cell>
          <cell r="AE78">
            <v>0.18181818181818166</v>
          </cell>
          <cell r="AF78">
            <v>-7.6923076923076983E-2</v>
          </cell>
          <cell r="AG78">
            <v>6.7567567567567544E-2</v>
          </cell>
          <cell r="AH78">
            <v>0</v>
          </cell>
          <cell r="AI78">
            <v>-4.4673539518900407E-2</v>
          </cell>
          <cell r="AJ78">
            <v>0</v>
          </cell>
          <cell r="AK78">
            <v>-4.7619047619047672E-2</v>
          </cell>
          <cell r="AL78">
            <v>0</v>
          </cell>
          <cell r="AM78">
            <v>0</v>
          </cell>
          <cell r="AN78">
            <v>0.125</v>
          </cell>
          <cell r="AO78">
            <v>1.6129032258064502E-2</v>
          </cell>
          <cell r="AP78">
            <v>-2.857142857142847E-2</v>
          </cell>
          <cell r="AQ78">
            <v>0</v>
          </cell>
          <cell r="AR78">
            <v>0.14035087719298267</v>
          </cell>
          <cell r="AS78">
            <v>0</v>
          </cell>
          <cell r="AT78">
            <v>0</v>
          </cell>
          <cell r="AU78">
            <v>-9.7087378640776656E-3</v>
          </cell>
          <cell r="AV78">
            <v>-2.8571428571428581E-2</v>
          </cell>
          <cell r="AW78">
            <v>0</v>
          </cell>
          <cell r="AX78">
            <v>0</v>
          </cell>
          <cell r="AY78">
            <v>-9.9999999999999978E-2</v>
          </cell>
          <cell r="AZ78">
            <v>3.8961038961039085E-2</v>
          </cell>
          <cell r="BA78">
            <v>0</v>
          </cell>
          <cell r="BB78">
            <v>1.8518518518518601E-2</v>
          </cell>
          <cell r="BC78">
            <v>-4.3478260869565299E-2</v>
          </cell>
          <cell r="BE78">
            <v>8.0307575530318854E-3</v>
          </cell>
          <cell r="BF78">
            <v>0.17619071005477888</v>
          </cell>
          <cell r="BN78">
            <v>118.81265503080446</v>
          </cell>
        </row>
        <row r="79">
          <cell r="B79">
            <v>38428</v>
          </cell>
          <cell r="C79">
            <v>0.5</v>
          </cell>
          <cell r="D79">
            <v>0.65</v>
          </cell>
          <cell r="E79">
            <v>0.6</v>
          </cell>
          <cell r="F79">
            <v>0.71</v>
          </cell>
          <cell r="G79">
            <v>7.9</v>
          </cell>
          <cell r="H79">
            <v>2.85</v>
          </cell>
          <cell r="I79">
            <v>1.92</v>
          </cell>
          <cell r="J79">
            <v>1.37</v>
          </cell>
          <cell r="K79">
            <v>3.6</v>
          </cell>
          <cell r="L79">
            <v>0.92</v>
          </cell>
          <cell r="M79">
            <v>0.33</v>
          </cell>
          <cell r="N79">
            <v>0.65</v>
          </cell>
          <cell r="O79">
            <v>0.68</v>
          </cell>
          <cell r="P79">
            <v>0.76</v>
          </cell>
          <cell r="Q79">
            <v>0.6</v>
          </cell>
          <cell r="R79">
            <v>0.35</v>
          </cell>
          <cell r="S79">
            <v>0.56000000000000005</v>
          </cell>
          <cell r="T79">
            <v>1.01</v>
          </cell>
          <cell r="U79">
            <v>1.7</v>
          </cell>
          <cell r="V79">
            <v>0.3</v>
          </cell>
          <cell r="W79">
            <v>1.22</v>
          </cell>
          <cell r="X79">
            <v>0.45</v>
          </cell>
          <cell r="Y79">
            <v>0.76</v>
          </cell>
          <cell r="Z79">
            <v>1.4</v>
          </cell>
          <cell r="AA79">
            <v>0.54</v>
          </cell>
          <cell r="AB79">
            <v>0.105</v>
          </cell>
          <cell r="AD79">
            <v>0</v>
          </cell>
          <cell r="AE79">
            <v>0</v>
          </cell>
          <cell r="AF79">
            <v>0</v>
          </cell>
          <cell r="AG79">
            <v>-0.10126582278481022</v>
          </cell>
          <cell r="AH79">
            <v>0</v>
          </cell>
          <cell r="AI79">
            <v>2.5179856115107979E-2</v>
          </cell>
          <cell r="AJ79">
            <v>0</v>
          </cell>
          <cell r="AK79">
            <v>-2.1428571428571241E-2</v>
          </cell>
          <cell r="AL79">
            <v>0</v>
          </cell>
          <cell r="AM79">
            <v>-1.0752688172043001E-2</v>
          </cell>
          <cell r="AN79">
            <v>-8.3333333333333259E-2</v>
          </cell>
          <cell r="AO79">
            <v>3.1746031746031855E-2</v>
          </cell>
          <cell r="AP79">
            <v>0</v>
          </cell>
          <cell r="AQ79">
            <v>0</v>
          </cell>
          <cell r="AR79">
            <v>-7.6923076923076983E-2</v>
          </cell>
          <cell r="AS79">
            <v>0</v>
          </cell>
          <cell r="AT79">
            <v>0</v>
          </cell>
          <cell r="AU79">
            <v>-9.8039215686274161E-3</v>
          </cell>
          <cell r="AV79">
            <v>0</v>
          </cell>
          <cell r="AW79">
            <v>0.11111111111111094</v>
          </cell>
          <cell r="AX79">
            <v>0</v>
          </cell>
          <cell r="AY79">
            <v>0.11111111111111116</v>
          </cell>
          <cell r="AZ79">
            <v>-5.0000000000000044E-2</v>
          </cell>
          <cell r="BA79">
            <v>0</v>
          </cell>
          <cell r="BB79">
            <v>-1.8181818181818188E-2</v>
          </cell>
          <cell r="BC79">
            <v>-4.5454545454545525E-2</v>
          </cell>
          <cell r="BE79">
            <v>-5.3075256832101521E-3</v>
          </cell>
          <cell r="BF79">
            <v>0.17088318437156871</v>
          </cell>
          <cell r="BN79">
            <v>118.18205381273809</v>
          </cell>
        </row>
        <row r="80">
          <cell r="B80">
            <v>38429</v>
          </cell>
          <cell r="C80">
            <v>0.48</v>
          </cell>
          <cell r="D80">
            <v>0.63</v>
          </cell>
          <cell r="E80">
            <v>0.59</v>
          </cell>
          <cell r="F80">
            <v>0.78</v>
          </cell>
          <cell r="G80">
            <v>7.9</v>
          </cell>
          <cell r="H80">
            <v>2.7</v>
          </cell>
          <cell r="I80">
            <v>1.92</v>
          </cell>
          <cell r="J80">
            <v>1.39</v>
          </cell>
          <cell r="K80">
            <v>3.6</v>
          </cell>
          <cell r="L80">
            <v>0.98</v>
          </cell>
          <cell r="M80">
            <v>0.33</v>
          </cell>
          <cell r="N80">
            <v>0.62</v>
          </cell>
          <cell r="O80">
            <v>0.64</v>
          </cell>
          <cell r="P80">
            <v>0.76</v>
          </cell>
          <cell r="Q80">
            <v>0.68</v>
          </cell>
          <cell r="R80">
            <v>0.35</v>
          </cell>
          <cell r="S80">
            <v>0.56000000000000005</v>
          </cell>
          <cell r="T80">
            <v>1.05</v>
          </cell>
          <cell r="U80">
            <v>1.83</v>
          </cell>
          <cell r="V80">
            <v>0.3</v>
          </cell>
          <cell r="W80">
            <v>1.22</v>
          </cell>
          <cell r="X80">
            <v>0.42</v>
          </cell>
          <cell r="Y80">
            <v>0.75</v>
          </cell>
          <cell r="Z80">
            <v>1.4</v>
          </cell>
          <cell r="AA80">
            <v>0.56000000000000005</v>
          </cell>
          <cell r="AB80">
            <v>0.105</v>
          </cell>
          <cell r="AD80">
            <v>-4.0000000000000036E-2</v>
          </cell>
          <cell r="AE80">
            <v>-3.0769230769230771E-2</v>
          </cell>
          <cell r="AF80">
            <v>-1.6666666666666718E-2</v>
          </cell>
          <cell r="AG80">
            <v>9.8591549295774739E-2</v>
          </cell>
          <cell r="AH80">
            <v>0</v>
          </cell>
          <cell r="AI80">
            <v>-5.2631578947368363E-2</v>
          </cell>
          <cell r="AJ80">
            <v>0</v>
          </cell>
          <cell r="AK80">
            <v>1.4598540145985162E-2</v>
          </cell>
          <cell r="AL80">
            <v>0</v>
          </cell>
          <cell r="AM80">
            <v>6.5217391304347672E-2</v>
          </cell>
          <cell r="AN80">
            <v>0</v>
          </cell>
          <cell r="AO80">
            <v>-4.6153846153846212E-2</v>
          </cell>
          <cell r="AP80">
            <v>-5.8823529411764719E-2</v>
          </cell>
          <cell r="AQ80">
            <v>0</v>
          </cell>
          <cell r="AR80">
            <v>0.13333333333333353</v>
          </cell>
          <cell r="AS80">
            <v>0</v>
          </cell>
          <cell r="AT80">
            <v>0</v>
          </cell>
          <cell r="AU80">
            <v>3.9603960396039639E-2</v>
          </cell>
          <cell r="AV80">
            <v>7.647058823529429E-2</v>
          </cell>
          <cell r="AW80">
            <v>0</v>
          </cell>
          <cell r="AX80">
            <v>0</v>
          </cell>
          <cell r="AY80">
            <v>-6.6666666666666763E-2</v>
          </cell>
          <cell r="AZ80">
            <v>-1.3157894736842146E-2</v>
          </cell>
          <cell r="BA80">
            <v>0</v>
          </cell>
          <cell r="BB80">
            <v>3.7037037037036979E-2</v>
          </cell>
          <cell r="BC80">
            <v>0</v>
          </cell>
          <cell r="BE80">
            <v>5.3839610152087028E-3</v>
          </cell>
          <cell r="BF80">
            <v>0.17626714538677743</v>
          </cell>
          <cell r="BN80">
            <v>118.81834138316316</v>
          </cell>
        </row>
        <row r="81">
          <cell r="B81">
            <v>38430</v>
          </cell>
          <cell r="C81">
            <v>0.48</v>
          </cell>
          <cell r="D81">
            <v>0.63</v>
          </cell>
          <cell r="E81">
            <v>0.59</v>
          </cell>
          <cell r="F81">
            <v>0.78</v>
          </cell>
          <cell r="G81">
            <v>7.9</v>
          </cell>
          <cell r="H81">
            <v>2.7</v>
          </cell>
          <cell r="I81">
            <v>1.92</v>
          </cell>
          <cell r="J81">
            <v>1.39</v>
          </cell>
          <cell r="K81">
            <v>3.6</v>
          </cell>
          <cell r="L81">
            <v>0.98</v>
          </cell>
          <cell r="M81">
            <v>0.33</v>
          </cell>
          <cell r="N81">
            <v>0.62</v>
          </cell>
          <cell r="O81">
            <v>0.64</v>
          </cell>
          <cell r="P81">
            <v>0.76</v>
          </cell>
          <cell r="Q81">
            <v>0.68</v>
          </cell>
          <cell r="R81">
            <v>0.35</v>
          </cell>
          <cell r="S81">
            <v>0.56000000000000005</v>
          </cell>
          <cell r="T81">
            <v>1.05</v>
          </cell>
          <cell r="U81">
            <v>1.83</v>
          </cell>
          <cell r="V81">
            <v>0.3</v>
          </cell>
          <cell r="W81">
            <v>1.22</v>
          </cell>
          <cell r="X81">
            <v>0.42</v>
          </cell>
          <cell r="Y81">
            <v>0.75</v>
          </cell>
          <cell r="Z81">
            <v>1.4</v>
          </cell>
          <cell r="AA81">
            <v>0.56000000000000005</v>
          </cell>
          <cell r="AB81">
            <v>0.105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0.17626714538677743</v>
          </cell>
          <cell r="BN81">
            <v>118.81834138316316</v>
          </cell>
        </row>
        <row r="82">
          <cell r="B82">
            <v>38431</v>
          </cell>
          <cell r="C82">
            <v>0.48</v>
          </cell>
          <cell r="D82">
            <v>0.63</v>
          </cell>
          <cell r="E82">
            <v>0.59</v>
          </cell>
          <cell r="F82">
            <v>0.78</v>
          </cell>
          <cell r="G82">
            <v>7.9</v>
          </cell>
          <cell r="H82">
            <v>2.7</v>
          </cell>
          <cell r="I82">
            <v>1.92</v>
          </cell>
          <cell r="J82">
            <v>1.39</v>
          </cell>
          <cell r="K82">
            <v>3.6</v>
          </cell>
          <cell r="L82">
            <v>0.98</v>
          </cell>
          <cell r="M82">
            <v>0.33</v>
          </cell>
          <cell r="N82">
            <v>0.62</v>
          </cell>
          <cell r="O82">
            <v>0.64</v>
          </cell>
          <cell r="P82">
            <v>0.76</v>
          </cell>
          <cell r="Q82">
            <v>0.68</v>
          </cell>
          <cell r="R82">
            <v>0.35</v>
          </cell>
          <cell r="S82">
            <v>0.56000000000000005</v>
          </cell>
          <cell r="T82">
            <v>1.05</v>
          </cell>
          <cell r="U82">
            <v>1.83</v>
          </cell>
          <cell r="V82">
            <v>0.3</v>
          </cell>
          <cell r="W82">
            <v>1.22</v>
          </cell>
          <cell r="X82">
            <v>0.42</v>
          </cell>
          <cell r="Y82">
            <v>0.75</v>
          </cell>
          <cell r="Z82">
            <v>1.4</v>
          </cell>
          <cell r="AA82">
            <v>0.56000000000000005</v>
          </cell>
          <cell r="AB82">
            <v>0.105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0.17626714538677743</v>
          </cell>
          <cell r="BN82">
            <v>118.81834138316316</v>
          </cell>
        </row>
        <row r="83">
          <cell r="B83">
            <v>38432</v>
          </cell>
          <cell r="C83">
            <v>0.48</v>
          </cell>
          <cell r="D83">
            <v>0.62</v>
          </cell>
          <cell r="E83">
            <v>0.56999999999999995</v>
          </cell>
          <cell r="F83">
            <v>0.73</v>
          </cell>
          <cell r="G83">
            <v>7.9</v>
          </cell>
          <cell r="H83">
            <v>2.72</v>
          </cell>
          <cell r="I83">
            <v>1.92</v>
          </cell>
          <cell r="J83">
            <v>1.36</v>
          </cell>
          <cell r="K83">
            <v>3.6</v>
          </cell>
          <cell r="L83">
            <v>0.99</v>
          </cell>
          <cell r="M83">
            <v>0.34</v>
          </cell>
          <cell r="N83">
            <v>0.63</v>
          </cell>
          <cell r="O83">
            <v>0.66</v>
          </cell>
          <cell r="P83">
            <v>0.76</v>
          </cell>
          <cell r="Q83">
            <v>0.65</v>
          </cell>
          <cell r="R83">
            <v>0.35</v>
          </cell>
          <cell r="S83">
            <v>0.56000000000000005</v>
          </cell>
          <cell r="T83">
            <v>1.05</v>
          </cell>
          <cell r="U83">
            <v>1.74</v>
          </cell>
          <cell r="V83">
            <v>0.3</v>
          </cell>
          <cell r="W83">
            <v>1.22</v>
          </cell>
          <cell r="X83">
            <v>0.42</v>
          </cell>
          <cell r="Y83">
            <v>0.75</v>
          </cell>
          <cell r="Z83">
            <v>1.4</v>
          </cell>
          <cell r="AA83">
            <v>0.53</v>
          </cell>
          <cell r="AB83">
            <v>0.105</v>
          </cell>
          <cell r="AD83">
            <v>0</v>
          </cell>
          <cell r="AE83">
            <v>-1.5873015873015928E-2</v>
          </cell>
          <cell r="AF83">
            <v>-3.3898305084745783E-2</v>
          </cell>
          <cell r="AG83">
            <v>-6.4102564102564208E-2</v>
          </cell>
          <cell r="AH83">
            <v>0</v>
          </cell>
          <cell r="AI83">
            <v>7.4074074074073071E-3</v>
          </cell>
          <cell r="AJ83">
            <v>0</v>
          </cell>
          <cell r="AK83">
            <v>-2.1582733812949506E-2</v>
          </cell>
          <cell r="AL83">
            <v>0</v>
          </cell>
          <cell r="AM83">
            <v>1.0204081632652962E-2</v>
          </cell>
          <cell r="AN83">
            <v>3.0303030303030276E-2</v>
          </cell>
          <cell r="AO83">
            <v>1.6129032258064502E-2</v>
          </cell>
          <cell r="AP83">
            <v>3.125E-2</v>
          </cell>
          <cell r="AQ83">
            <v>0</v>
          </cell>
          <cell r="AR83">
            <v>-4.4117647058823595E-2</v>
          </cell>
          <cell r="AS83">
            <v>0</v>
          </cell>
          <cell r="AT83">
            <v>0</v>
          </cell>
          <cell r="AU83">
            <v>0</v>
          </cell>
          <cell r="AV83">
            <v>-4.9180327868852514E-2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-5.3571428571428603E-2</v>
          </cell>
          <cell r="BC83">
            <v>0</v>
          </cell>
          <cell r="BE83">
            <v>-7.193556568124042E-3</v>
          </cell>
          <cell r="BF83">
            <v>0.16907358881865339</v>
          </cell>
          <cell r="BN83">
            <v>117.96361492309271</v>
          </cell>
        </row>
        <row r="84">
          <cell r="B84">
            <v>38433</v>
          </cell>
          <cell r="C84">
            <v>0.48</v>
          </cell>
          <cell r="D84">
            <v>0.64</v>
          </cell>
          <cell r="E84">
            <v>0.56000000000000005</v>
          </cell>
          <cell r="F84">
            <v>0.71</v>
          </cell>
          <cell r="G84">
            <v>7.9</v>
          </cell>
          <cell r="H84">
            <v>2.5299999999999998</v>
          </cell>
          <cell r="I84">
            <v>1.92</v>
          </cell>
          <cell r="J84">
            <v>1.4</v>
          </cell>
          <cell r="K84">
            <v>3.6</v>
          </cell>
          <cell r="L84">
            <v>0.98</v>
          </cell>
          <cell r="M84">
            <v>0.36</v>
          </cell>
          <cell r="N84">
            <v>0.61</v>
          </cell>
          <cell r="O84">
            <v>0.64</v>
          </cell>
          <cell r="P84">
            <v>0.76</v>
          </cell>
          <cell r="Q84">
            <v>0.73</v>
          </cell>
          <cell r="R84">
            <v>0.35</v>
          </cell>
          <cell r="S84">
            <v>0.56000000000000005</v>
          </cell>
          <cell r="T84">
            <v>1.02</v>
          </cell>
          <cell r="U84">
            <v>1.82</v>
          </cell>
          <cell r="V84">
            <v>0.28499999999999998</v>
          </cell>
          <cell r="W84">
            <v>1.22</v>
          </cell>
          <cell r="X84">
            <v>0.38</v>
          </cell>
          <cell r="Y84">
            <v>0.8</v>
          </cell>
          <cell r="Z84">
            <v>1.4</v>
          </cell>
          <cell r="AA84">
            <v>0.55000000000000004</v>
          </cell>
          <cell r="AB84">
            <v>0.105</v>
          </cell>
          <cell r="AD84">
            <v>0</v>
          </cell>
          <cell r="AE84">
            <v>3.2258064516129004E-2</v>
          </cell>
          <cell r="AF84">
            <v>-1.754385964912264E-2</v>
          </cell>
          <cell r="AG84">
            <v>-2.7397260273972601E-2</v>
          </cell>
          <cell r="AH84">
            <v>0</v>
          </cell>
          <cell r="AI84">
            <v>-6.9852941176470673E-2</v>
          </cell>
          <cell r="AJ84">
            <v>0</v>
          </cell>
          <cell r="AK84">
            <v>2.9411764705882248E-2</v>
          </cell>
          <cell r="AL84">
            <v>0</v>
          </cell>
          <cell r="AM84">
            <v>-1.0101010101010055E-2</v>
          </cell>
          <cell r="AN84">
            <v>5.8823529411764497E-2</v>
          </cell>
          <cell r="AO84">
            <v>-3.1746031746031744E-2</v>
          </cell>
          <cell r="AP84">
            <v>-3.0303030303030276E-2</v>
          </cell>
          <cell r="AQ84">
            <v>0</v>
          </cell>
          <cell r="AR84">
            <v>0.12307692307692308</v>
          </cell>
          <cell r="AS84">
            <v>0</v>
          </cell>
          <cell r="AT84">
            <v>0</v>
          </cell>
          <cell r="AU84">
            <v>-2.8571428571428581E-2</v>
          </cell>
          <cell r="AV84">
            <v>4.5977011494252817E-2</v>
          </cell>
          <cell r="AW84">
            <v>-5.0000000000000044E-2</v>
          </cell>
          <cell r="AX84">
            <v>0</v>
          </cell>
          <cell r="AY84">
            <v>-9.5238095238095233E-2</v>
          </cell>
          <cell r="AZ84">
            <v>6.6666666666666652E-2</v>
          </cell>
          <cell r="BA84">
            <v>0</v>
          </cell>
          <cell r="BB84">
            <v>3.7735849056603765E-2</v>
          </cell>
          <cell r="BC84">
            <v>0</v>
          </cell>
          <cell r="BE84">
            <v>1.2767750718869315E-3</v>
          </cell>
          <cell r="BF84">
            <v>0.17035036389054031</v>
          </cell>
          <cell r="BN84">
            <v>118.11422792601618</v>
          </cell>
        </row>
        <row r="85">
          <cell r="B85">
            <v>38434</v>
          </cell>
          <cell r="C85">
            <v>0.48</v>
          </cell>
          <cell r="D85">
            <v>0.69</v>
          </cell>
          <cell r="E85">
            <v>0.51</v>
          </cell>
          <cell r="F85">
            <v>0.75</v>
          </cell>
          <cell r="G85">
            <v>7.9</v>
          </cell>
          <cell r="H85">
            <v>2.36</v>
          </cell>
          <cell r="I85">
            <v>1.92</v>
          </cell>
          <cell r="J85">
            <v>1.43</v>
          </cell>
          <cell r="K85">
            <v>3.6</v>
          </cell>
          <cell r="L85">
            <v>0.99</v>
          </cell>
          <cell r="M85">
            <v>0.3</v>
          </cell>
          <cell r="N85">
            <v>0.61</v>
          </cell>
          <cell r="O85">
            <v>0.59</v>
          </cell>
          <cell r="P85">
            <v>0.76</v>
          </cell>
          <cell r="Q85">
            <v>0.59</v>
          </cell>
          <cell r="R85">
            <v>0.35</v>
          </cell>
          <cell r="S85">
            <v>0.56000000000000005</v>
          </cell>
          <cell r="T85">
            <v>0.94</v>
          </cell>
          <cell r="U85">
            <v>1.79</v>
          </cell>
          <cell r="V85">
            <v>0.26</v>
          </cell>
          <cell r="W85">
            <v>1.22</v>
          </cell>
          <cell r="X85">
            <v>0.38</v>
          </cell>
          <cell r="Y85">
            <v>0.8</v>
          </cell>
          <cell r="Z85">
            <v>1.4</v>
          </cell>
          <cell r="AA85">
            <v>0.53</v>
          </cell>
          <cell r="AB85">
            <v>0.105</v>
          </cell>
          <cell r="AD85">
            <v>0</v>
          </cell>
          <cell r="AE85">
            <v>7.8125E-2</v>
          </cell>
          <cell r="AF85">
            <v>-8.9285714285714302E-2</v>
          </cell>
          <cell r="AG85">
            <v>5.6338028169014231E-2</v>
          </cell>
          <cell r="AH85">
            <v>0</v>
          </cell>
          <cell r="AI85">
            <v>-6.7193675889328008E-2</v>
          </cell>
          <cell r="AJ85">
            <v>0</v>
          </cell>
          <cell r="AK85">
            <v>2.1428571428571352E-2</v>
          </cell>
          <cell r="AL85">
            <v>0</v>
          </cell>
          <cell r="AM85">
            <v>1.0204081632652962E-2</v>
          </cell>
          <cell r="AN85">
            <v>-0.16666666666666663</v>
          </cell>
          <cell r="AO85">
            <v>0</v>
          </cell>
          <cell r="AP85">
            <v>-7.8125000000000111E-2</v>
          </cell>
          <cell r="AQ85">
            <v>0</v>
          </cell>
          <cell r="AR85">
            <v>-0.19178082191780821</v>
          </cell>
          <cell r="AS85">
            <v>0</v>
          </cell>
          <cell r="AT85">
            <v>0</v>
          </cell>
          <cell r="AU85">
            <v>-7.8431372549019662E-2</v>
          </cell>
          <cell r="AV85">
            <v>-1.6483516483516536E-2</v>
          </cell>
          <cell r="AW85">
            <v>-8.7719298245613975E-2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-3.6363636363636376E-2</v>
          </cell>
          <cell r="BC85">
            <v>0</v>
          </cell>
          <cell r="BE85">
            <v>-2.4844385429656356E-2</v>
          </cell>
          <cell r="BF85">
            <v>0.14550597846088395</v>
          </cell>
          <cell r="BN85">
            <v>115.17975252269595</v>
          </cell>
        </row>
        <row r="86">
          <cell r="B86">
            <v>38435</v>
          </cell>
          <cell r="C86">
            <v>0.495</v>
          </cell>
          <cell r="D86">
            <v>0.7</v>
          </cell>
          <cell r="E86">
            <v>0.5</v>
          </cell>
          <cell r="F86">
            <v>0.7</v>
          </cell>
          <cell r="G86">
            <v>7.9</v>
          </cell>
          <cell r="H86">
            <v>2.4500000000000002</v>
          </cell>
          <cell r="I86">
            <v>1.92</v>
          </cell>
          <cell r="J86">
            <v>1.36</v>
          </cell>
          <cell r="K86">
            <v>3.6</v>
          </cell>
          <cell r="L86">
            <v>0.94</v>
          </cell>
          <cell r="M86">
            <v>0.32</v>
          </cell>
          <cell r="N86">
            <v>0.6</v>
          </cell>
          <cell r="O86">
            <v>0.56999999999999995</v>
          </cell>
          <cell r="P86">
            <v>0.76</v>
          </cell>
          <cell r="Q86">
            <v>0.85</v>
          </cell>
          <cell r="R86">
            <v>0.35</v>
          </cell>
          <cell r="S86">
            <v>0.56000000000000005</v>
          </cell>
          <cell r="T86">
            <v>0.99</v>
          </cell>
          <cell r="U86">
            <v>1.76</v>
          </cell>
          <cell r="V86">
            <v>0.27</v>
          </cell>
          <cell r="W86">
            <v>1.22</v>
          </cell>
          <cell r="X86">
            <v>0.35</v>
          </cell>
          <cell r="Y86">
            <v>0.76</v>
          </cell>
          <cell r="Z86">
            <v>1.4</v>
          </cell>
          <cell r="AA86">
            <v>0.52</v>
          </cell>
          <cell r="AB86">
            <v>0.105</v>
          </cell>
          <cell r="AD86">
            <v>3.125E-2</v>
          </cell>
          <cell r="AE86">
            <v>1.449275362318847E-2</v>
          </cell>
          <cell r="AF86">
            <v>-1.9607843137254943E-2</v>
          </cell>
          <cell r="AG86">
            <v>-6.6666666666666763E-2</v>
          </cell>
          <cell r="AH86">
            <v>0</v>
          </cell>
          <cell r="AI86">
            <v>3.8135593220339103E-2</v>
          </cell>
          <cell r="AJ86">
            <v>0</v>
          </cell>
          <cell r="AK86">
            <v>-4.8951048951048848E-2</v>
          </cell>
          <cell r="AL86">
            <v>0</v>
          </cell>
          <cell r="AM86">
            <v>-5.0505050505050497E-2</v>
          </cell>
          <cell r="AN86">
            <v>6.6666666666666652E-2</v>
          </cell>
          <cell r="AO86">
            <v>-1.6393442622950838E-2</v>
          </cell>
          <cell r="AP86">
            <v>-3.3898305084745783E-2</v>
          </cell>
          <cell r="AQ86">
            <v>0</v>
          </cell>
          <cell r="AR86">
            <v>0.44067796610169485</v>
          </cell>
          <cell r="AS86">
            <v>0</v>
          </cell>
          <cell r="AT86">
            <v>0</v>
          </cell>
          <cell r="AU86">
            <v>5.319148936170226E-2</v>
          </cell>
          <cell r="AV86">
            <v>-1.6759776536312887E-2</v>
          </cell>
          <cell r="AW86">
            <v>3.8461538461538547E-2</v>
          </cell>
          <cell r="AX86">
            <v>0</v>
          </cell>
          <cell r="AY86">
            <v>-7.8947368421052655E-2</v>
          </cell>
          <cell r="AZ86">
            <v>-5.0000000000000044E-2</v>
          </cell>
          <cell r="BA86">
            <v>0</v>
          </cell>
          <cell r="BB86">
            <v>-1.8867924528301883E-2</v>
          </cell>
          <cell r="BC86">
            <v>0</v>
          </cell>
          <cell r="BE86">
            <v>1.0856868499297874E-2</v>
          </cell>
          <cell r="BF86">
            <v>0.15636284696018182</v>
          </cell>
          <cell r="BN86">
            <v>116.43024394961652</v>
          </cell>
        </row>
        <row r="87">
          <cell r="B87">
            <v>38436</v>
          </cell>
          <cell r="C87">
            <v>0.495</v>
          </cell>
          <cell r="D87">
            <v>0.7</v>
          </cell>
          <cell r="E87">
            <v>0.5</v>
          </cell>
          <cell r="F87">
            <v>0.7</v>
          </cell>
          <cell r="G87">
            <v>7.9</v>
          </cell>
          <cell r="H87">
            <v>2.4500000000000002</v>
          </cell>
          <cell r="I87">
            <v>1.92</v>
          </cell>
          <cell r="J87">
            <v>1.36</v>
          </cell>
          <cell r="K87">
            <v>3.6</v>
          </cell>
          <cell r="L87">
            <v>0.94</v>
          </cell>
          <cell r="M87">
            <v>0.32</v>
          </cell>
          <cell r="N87">
            <v>0.6</v>
          </cell>
          <cell r="O87">
            <v>0.56999999999999995</v>
          </cell>
          <cell r="P87">
            <v>0.76</v>
          </cell>
          <cell r="Q87">
            <v>0.85</v>
          </cell>
          <cell r="R87">
            <v>0.35</v>
          </cell>
          <cell r="S87">
            <v>0.56000000000000005</v>
          </cell>
          <cell r="T87">
            <v>0.99</v>
          </cell>
          <cell r="U87">
            <v>1.76</v>
          </cell>
          <cell r="V87">
            <v>0.27</v>
          </cell>
          <cell r="W87">
            <v>1.22</v>
          </cell>
          <cell r="X87">
            <v>0.35</v>
          </cell>
          <cell r="Y87">
            <v>0.76</v>
          </cell>
          <cell r="Z87">
            <v>1.4</v>
          </cell>
          <cell r="AA87">
            <v>0.52</v>
          </cell>
          <cell r="AB87">
            <v>0.105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0.15636284696018182</v>
          </cell>
          <cell r="BN87">
            <v>116.43024394961652</v>
          </cell>
        </row>
        <row r="88">
          <cell r="B88">
            <v>38437</v>
          </cell>
          <cell r="C88">
            <v>0.495</v>
          </cell>
          <cell r="D88">
            <v>0.7</v>
          </cell>
          <cell r="E88">
            <v>0.5</v>
          </cell>
          <cell r="F88">
            <v>0.7</v>
          </cell>
          <cell r="G88">
            <v>7.9</v>
          </cell>
          <cell r="H88">
            <v>2.4500000000000002</v>
          </cell>
          <cell r="I88">
            <v>1.92</v>
          </cell>
          <cell r="J88">
            <v>1.36</v>
          </cell>
          <cell r="K88">
            <v>3.6</v>
          </cell>
          <cell r="L88">
            <v>0.94</v>
          </cell>
          <cell r="M88">
            <v>0.32</v>
          </cell>
          <cell r="N88">
            <v>0.6</v>
          </cell>
          <cell r="O88">
            <v>0.56999999999999995</v>
          </cell>
          <cell r="P88">
            <v>0.76</v>
          </cell>
          <cell r="Q88">
            <v>0.85</v>
          </cell>
          <cell r="R88">
            <v>0.35</v>
          </cell>
          <cell r="S88">
            <v>0.56000000000000005</v>
          </cell>
          <cell r="T88">
            <v>0.99</v>
          </cell>
          <cell r="U88">
            <v>1.76</v>
          </cell>
          <cell r="V88">
            <v>0.27</v>
          </cell>
          <cell r="W88">
            <v>1.22</v>
          </cell>
          <cell r="X88">
            <v>0.35</v>
          </cell>
          <cell r="Y88">
            <v>0.76</v>
          </cell>
          <cell r="Z88">
            <v>1.4</v>
          </cell>
          <cell r="AA88">
            <v>0.52</v>
          </cell>
          <cell r="AB88">
            <v>0.105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0.15636284696018182</v>
          </cell>
          <cell r="BN88">
            <v>116.43024394961652</v>
          </cell>
        </row>
        <row r="89">
          <cell r="B89">
            <v>38438</v>
          </cell>
          <cell r="C89">
            <v>0.495</v>
          </cell>
          <cell r="D89">
            <v>0.7</v>
          </cell>
          <cell r="E89">
            <v>0.5</v>
          </cell>
          <cell r="F89">
            <v>0.7</v>
          </cell>
          <cell r="G89">
            <v>7.9</v>
          </cell>
          <cell r="H89">
            <v>2.4500000000000002</v>
          </cell>
          <cell r="I89">
            <v>1.92</v>
          </cell>
          <cell r="J89">
            <v>1.36</v>
          </cell>
          <cell r="K89">
            <v>3.6</v>
          </cell>
          <cell r="L89">
            <v>0.94</v>
          </cell>
          <cell r="M89">
            <v>0.32</v>
          </cell>
          <cell r="N89">
            <v>0.6</v>
          </cell>
          <cell r="O89">
            <v>0.56999999999999995</v>
          </cell>
          <cell r="P89">
            <v>0.76</v>
          </cell>
          <cell r="Q89">
            <v>0.85</v>
          </cell>
          <cell r="R89">
            <v>0.35</v>
          </cell>
          <cell r="S89">
            <v>0.56000000000000005</v>
          </cell>
          <cell r="T89">
            <v>0.99</v>
          </cell>
          <cell r="U89">
            <v>1.76</v>
          </cell>
          <cell r="V89">
            <v>0.27</v>
          </cell>
          <cell r="W89">
            <v>1.22</v>
          </cell>
          <cell r="X89">
            <v>0.35</v>
          </cell>
          <cell r="Y89">
            <v>0.76</v>
          </cell>
          <cell r="Z89">
            <v>1.4</v>
          </cell>
          <cell r="AA89">
            <v>0.52</v>
          </cell>
          <cell r="AB89">
            <v>0.105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0.15636284696018182</v>
          </cell>
          <cell r="BN89">
            <v>116.43024394961652</v>
          </cell>
        </row>
        <row r="90">
          <cell r="B90">
            <v>38439</v>
          </cell>
          <cell r="C90">
            <v>0.45</v>
          </cell>
          <cell r="D90">
            <v>0.65</v>
          </cell>
          <cell r="E90">
            <v>0.5</v>
          </cell>
          <cell r="F90">
            <v>0.75</v>
          </cell>
          <cell r="G90">
            <v>7.9</v>
          </cell>
          <cell r="H90">
            <v>2.4</v>
          </cell>
          <cell r="I90">
            <v>1.92</v>
          </cell>
          <cell r="J90">
            <v>1.36</v>
          </cell>
          <cell r="K90">
            <v>3.6</v>
          </cell>
          <cell r="L90">
            <v>0.9</v>
          </cell>
          <cell r="M90">
            <v>0.32</v>
          </cell>
          <cell r="N90">
            <v>0.6</v>
          </cell>
          <cell r="O90">
            <v>0.51</v>
          </cell>
          <cell r="P90">
            <v>0.76</v>
          </cell>
          <cell r="Q90">
            <v>0.81</v>
          </cell>
          <cell r="R90">
            <v>0.35</v>
          </cell>
          <cell r="S90">
            <v>0.56000000000000005</v>
          </cell>
          <cell r="T90">
            <v>0.92</v>
          </cell>
          <cell r="U90">
            <v>1.75</v>
          </cell>
          <cell r="V90">
            <v>0.27</v>
          </cell>
          <cell r="W90">
            <v>1.22</v>
          </cell>
          <cell r="X90">
            <v>0.36</v>
          </cell>
          <cell r="Y90">
            <v>0.8</v>
          </cell>
          <cell r="Z90">
            <v>1.4</v>
          </cell>
          <cell r="AA90">
            <v>0.47499999999999998</v>
          </cell>
          <cell r="AB90">
            <v>0.12</v>
          </cell>
          <cell r="AD90">
            <v>-9.0909090909090828E-2</v>
          </cell>
          <cell r="AE90">
            <v>-7.1428571428571286E-2</v>
          </cell>
          <cell r="AF90">
            <v>0</v>
          </cell>
          <cell r="AG90">
            <v>7.1428571428571397E-2</v>
          </cell>
          <cell r="AH90">
            <v>0</v>
          </cell>
          <cell r="AI90">
            <v>-2.0408163265306256E-2</v>
          </cell>
          <cell r="AJ90">
            <v>0</v>
          </cell>
          <cell r="AK90">
            <v>0</v>
          </cell>
          <cell r="AL90">
            <v>0</v>
          </cell>
          <cell r="AM90">
            <v>-4.2553191489361653E-2</v>
          </cell>
          <cell r="AN90">
            <v>0</v>
          </cell>
          <cell r="AO90">
            <v>0</v>
          </cell>
          <cell r="AP90">
            <v>-0.10526315789473673</v>
          </cell>
          <cell r="AQ90">
            <v>0</v>
          </cell>
          <cell r="AR90">
            <v>-4.7058823529411709E-2</v>
          </cell>
          <cell r="AS90">
            <v>0</v>
          </cell>
          <cell r="AT90">
            <v>0</v>
          </cell>
          <cell r="AU90">
            <v>-7.0707070707070607E-2</v>
          </cell>
          <cell r="AV90">
            <v>-5.6818181818182323E-3</v>
          </cell>
          <cell r="AW90">
            <v>0</v>
          </cell>
          <cell r="AX90">
            <v>0</v>
          </cell>
          <cell r="AY90">
            <v>2.8571428571428692E-2</v>
          </cell>
          <cell r="AZ90">
            <v>5.2631578947368363E-2</v>
          </cell>
          <cell r="BA90">
            <v>0</v>
          </cell>
          <cell r="BB90">
            <v>-8.6538461538461564E-2</v>
          </cell>
          <cell r="BC90">
            <v>0.14285714285714279</v>
          </cell>
          <cell r="BE90">
            <v>-9.4253702745891385E-3</v>
          </cell>
          <cell r="BF90">
            <v>0.14693747668559268</v>
          </cell>
          <cell r="BH90">
            <v>-2.6516028403237052E-2</v>
          </cell>
          <cell r="BN90">
            <v>115.33284578923065</v>
          </cell>
        </row>
        <row r="91">
          <cell r="B91">
            <v>38440</v>
          </cell>
          <cell r="C91">
            <v>0.42</v>
          </cell>
          <cell r="D91">
            <v>0.65</v>
          </cell>
          <cell r="E91">
            <v>0.48499999999999999</v>
          </cell>
          <cell r="F91">
            <v>0.68</v>
          </cell>
          <cell r="G91">
            <v>7.9</v>
          </cell>
          <cell r="H91">
            <v>2.2200000000000002</v>
          </cell>
          <cell r="I91">
            <v>1.92</v>
          </cell>
          <cell r="J91">
            <v>1.36</v>
          </cell>
          <cell r="K91">
            <v>3.6</v>
          </cell>
          <cell r="L91">
            <v>0.9</v>
          </cell>
          <cell r="M91">
            <v>0.32500000000000001</v>
          </cell>
          <cell r="N91">
            <v>0.61</v>
          </cell>
          <cell r="O91">
            <v>0.47</v>
          </cell>
          <cell r="P91">
            <v>0.76</v>
          </cell>
          <cell r="Q91">
            <v>0.78</v>
          </cell>
          <cell r="R91">
            <v>0.35</v>
          </cell>
          <cell r="S91">
            <v>0.56000000000000005</v>
          </cell>
          <cell r="T91">
            <v>0.83</v>
          </cell>
          <cell r="U91">
            <v>1.72</v>
          </cell>
          <cell r="V91">
            <v>0.28999999999999998</v>
          </cell>
          <cell r="W91">
            <v>1.22</v>
          </cell>
          <cell r="X91">
            <v>0.36</v>
          </cell>
          <cell r="Y91">
            <v>0.76</v>
          </cell>
          <cell r="Z91">
            <v>1.4</v>
          </cell>
          <cell r="AA91">
            <v>0.47</v>
          </cell>
          <cell r="AB91">
            <v>0.12</v>
          </cell>
          <cell r="AD91">
            <v>-6.6666666666666763E-2</v>
          </cell>
          <cell r="AE91">
            <v>0</v>
          </cell>
          <cell r="AF91">
            <v>-3.0000000000000027E-2</v>
          </cell>
          <cell r="AG91">
            <v>-9.3333333333333268E-2</v>
          </cell>
          <cell r="AH91">
            <v>0</v>
          </cell>
          <cell r="AI91">
            <v>-7.4999999999999845E-2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1.5625E-2</v>
          </cell>
          <cell r="AO91">
            <v>1.6666666666666607E-2</v>
          </cell>
          <cell r="AP91">
            <v>-7.8431372549019662E-2</v>
          </cell>
          <cell r="AQ91">
            <v>0</v>
          </cell>
          <cell r="AR91">
            <v>-3.703703703703709E-2</v>
          </cell>
          <cell r="AS91">
            <v>0</v>
          </cell>
          <cell r="AT91">
            <v>0</v>
          </cell>
          <cell r="AU91">
            <v>-9.782608695652184E-2</v>
          </cell>
          <cell r="AV91">
            <v>-1.7142857142857126E-2</v>
          </cell>
          <cell r="AW91">
            <v>7.4074074074073959E-2</v>
          </cell>
          <cell r="AX91">
            <v>0</v>
          </cell>
          <cell r="AY91">
            <v>0</v>
          </cell>
          <cell r="AZ91">
            <v>-5.0000000000000044E-2</v>
          </cell>
          <cell r="BA91">
            <v>0</v>
          </cell>
          <cell r="BB91">
            <v>-1.0526315789473717E-2</v>
          </cell>
          <cell r="BC91">
            <v>0</v>
          </cell>
          <cell r="BE91">
            <v>-1.7292228028237263E-2</v>
          </cell>
          <cell r="BF91">
            <v>0.12964524865735541</v>
          </cell>
          <cell r="BN91">
            <v>113.33848392069774</v>
          </cell>
        </row>
        <row r="92">
          <cell r="B92">
            <v>38441</v>
          </cell>
          <cell r="C92">
            <v>0.45</v>
          </cell>
          <cell r="D92">
            <v>0.65</v>
          </cell>
          <cell r="E92">
            <v>0.5</v>
          </cell>
          <cell r="F92">
            <v>0.65</v>
          </cell>
          <cell r="G92">
            <v>7.9</v>
          </cell>
          <cell r="H92">
            <v>2.33</v>
          </cell>
          <cell r="I92">
            <v>1.92</v>
          </cell>
          <cell r="J92">
            <v>1.39</v>
          </cell>
          <cell r="K92">
            <v>3.6</v>
          </cell>
          <cell r="L92">
            <v>0.89</v>
          </cell>
          <cell r="M92">
            <v>0.27500000000000002</v>
          </cell>
          <cell r="N92">
            <v>0.6</v>
          </cell>
          <cell r="O92">
            <v>0.49</v>
          </cell>
          <cell r="P92">
            <v>0.76</v>
          </cell>
          <cell r="Q92">
            <v>0.75</v>
          </cell>
          <cell r="R92">
            <v>0.35</v>
          </cell>
          <cell r="S92">
            <v>0.56000000000000005</v>
          </cell>
          <cell r="T92">
            <v>0.89</v>
          </cell>
          <cell r="U92">
            <v>1.72</v>
          </cell>
          <cell r="V92">
            <v>0.28999999999999998</v>
          </cell>
          <cell r="W92">
            <v>1.22</v>
          </cell>
          <cell r="X92">
            <v>0.34</v>
          </cell>
          <cell r="Y92">
            <v>0.75</v>
          </cell>
          <cell r="Z92">
            <v>1.4</v>
          </cell>
          <cell r="AA92">
            <v>0.46500000000000002</v>
          </cell>
          <cell r="AB92">
            <v>0.115</v>
          </cell>
          <cell r="AD92">
            <v>7.1428571428571397E-2</v>
          </cell>
          <cell r="AE92">
            <v>0</v>
          </cell>
          <cell r="AF92">
            <v>3.0927835051546504E-2</v>
          </cell>
          <cell r="AG92">
            <v>-4.4117647058823595E-2</v>
          </cell>
          <cell r="AH92">
            <v>0</v>
          </cell>
          <cell r="AI92">
            <v>4.9549549549549488E-2</v>
          </cell>
          <cell r="AJ92">
            <v>0</v>
          </cell>
          <cell r="AK92">
            <v>2.2058823529411686E-2</v>
          </cell>
          <cell r="AL92">
            <v>0</v>
          </cell>
          <cell r="AM92">
            <v>-1.1111111111111072E-2</v>
          </cell>
          <cell r="AN92">
            <v>-0.15384615384615385</v>
          </cell>
          <cell r="AO92">
            <v>-1.6393442622950838E-2</v>
          </cell>
          <cell r="AP92">
            <v>4.2553191489361764E-2</v>
          </cell>
          <cell r="AQ92">
            <v>0</v>
          </cell>
          <cell r="AR92">
            <v>-3.8461538461538547E-2</v>
          </cell>
          <cell r="AS92">
            <v>0</v>
          </cell>
          <cell r="AT92">
            <v>0</v>
          </cell>
          <cell r="AU92">
            <v>7.2289156626506035E-2</v>
          </cell>
          <cell r="AV92">
            <v>0</v>
          </cell>
          <cell r="AW92">
            <v>0</v>
          </cell>
          <cell r="AX92">
            <v>0</v>
          </cell>
          <cell r="AY92">
            <v>-5.5555555555555469E-2</v>
          </cell>
          <cell r="AZ92">
            <v>-1.3157894736842146E-2</v>
          </cell>
          <cell r="BA92">
            <v>0</v>
          </cell>
          <cell r="BB92">
            <v>-1.0638297872340274E-2</v>
          </cell>
          <cell r="BC92">
            <v>-4.166666666666663E-2</v>
          </cell>
          <cell r="BE92">
            <v>-3.6977377021936752E-3</v>
          </cell>
          <cell r="BF92">
            <v>0.12594751095516174</v>
          </cell>
          <cell r="BN92">
            <v>112.9193879355947</v>
          </cell>
        </row>
        <row r="93">
          <cell r="B93">
            <v>38442</v>
          </cell>
          <cell r="C93">
            <v>0.45</v>
          </cell>
          <cell r="D93">
            <v>0.63</v>
          </cell>
          <cell r="E93">
            <v>0.5</v>
          </cell>
          <cell r="F93">
            <v>0.67</v>
          </cell>
          <cell r="G93">
            <v>7.9</v>
          </cell>
          <cell r="H93">
            <v>2.62</v>
          </cell>
          <cell r="I93">
            <v>1.92</v>
          </cell>
          <cell r="J93">
            <v>1.35</v>
          </cell>
          <cell r="K93">
            <v>3.6</v>
          </cell>
          <cell r="L93">
            <v>0.87</v>
          </cell>
          <cell r="M93">
            <v>0.3</v>
          </cell>
          <cell r="N93">
            <v>0.55000000000000004</v>
          </cell>
          <cell r="O93">
            <v>0.57999999999999996</v>
          </cell>
          <cell r="P93">
            <v>0.76</v>
          </cell>
          <cell r="Q93">
            <v>0.71</v>
          </cell>
          <cell r="R93">
            <v>0.35</v>
          </cell>
          <cell r="S93">
            <v>0.56000000000000005</v>
          </cell>
          <cell r="T93">
            <v>0.9</v>
          </cell>
          <cell r="U93">
            <v>1.81</v>
          </cell>
          <cell r="V93">
            <v>0.3</v>
          </cell>
          <cell r="W93">
            <v>1.22</v>
          </cell>
          <cell r="X93">
            <v>0.35</v>
          </cell>
          <cell r="Y93">
            <v>0.85</v>
          </cell>
          <cell r="Z93">
            <v>1.4</v>
          </cell>
          <cell r="AA93">
            <v>0.45500000000000002</v>
          </cell>
          <cell r="AB93">
            <v>0.12</v>
          </cell>
          <cell r="AD93">
            <v>0</v>
          </cell>
          <cell r="AE93">
            <v>-3.0769230769230771E-2</v>
          </cell>
          <cell r="AF93">
            <v>0</v>
          </cell>
          <cell r="AG93">
            <v>3.0769230769230882E-2</v>
          </cell>
          <cell r="AH93">
            <v>0</v>
          </cell>
          <cell r="AI93">
            <v>0.12446351931330479</v>
          </cell>
          <cell r="AJ93">
            <v>0</v>
          </cell>
          <cell r="AK93">
            <v>-2.8776978417266008E-2</v>
          </cell>
          <cell r="AL93">
            <v>0</v>
          </cell>
          <cell r="AM93">
            <v>-2.2471910112359605E-2</v>
          </cell>
          <cell r="AN93">
            <v>9.0909090909090828E-2</v>
          </cell>
          <cell r="AO93">
            <v>-8.3333333333333259E-2</v>
          </cell>
          <cell r="AP93">
            <v>0.18367346938775508</v>
          </cell>
          <cell r="AQ93">
            <v>0</v>
          </cell>
          <cell r="AR93">
            <v>-5.3333333333333344E-2</v>
          </cell>
          <cell r="AS93">
            <v>0</v>
          </cell>
          <cell r="AT93">
            <v>0</v>
          </cell>
          <cell r="AU93">
            <v>1.1235955056179803E-2</v>
          </cell>
          <cell r="AV93">
            <v>5.232558139534893E-2</v>
          </cell>
          <cell r="AW93">
            <v>3.4482758620689724E-2</v>
          </cell>
          <cell r="AX93">
            <v>0</v>
          </cell>
          <cell r="AY93">
            <v>2.9411764705882248E-2</v>
          </cell>
          <cell r="AZ93">
            <v>0.1333333333333333</v>
          </cell>
          <cell r="BA93">
            <v>0</v>
          </cell>
          <cell r="BB93">
            <v>-2.1505376344086002E-2</v>
          </cell>
          <cell r="BC93">
            <v>4.3478260869565188E-2</v>
          </cell>
          <cell r="BE93">
            <v>1.8995877001952762E-2</v>
          </cell>
          <cell r="BF93">
            <v>0.14494338795711451</v>
          </cell>
          <cell r="BN93">
            <v>115.06439073995504</v>
          </cell>
        </row>
        <row r="94">
          <cell r="B94">
            <v>38443</v>
          </cell>
          <cell r="C94">
            <v>0.45</v>
          </cell>
          <cell r="D94">
            <v>0.63</v>
          </cell>
          <cell r="E94">
            <v>0.5</v>
          </cell>
          <cell r="F94">
            <v>0.67</v>
          </cell>
          <cell r="G94">
            <v>7.9</v>
          </cell>
          <cell r="H94">
            <v>2.93</v>
          </cell>
          <cell r="I94">
            <v>1.92</v>
          </cell>
          <cell r="J94">
            <v>1.4</v>
          </cell>
          <cell r="K94">
            <v>3.6</v>
          </cell>
          <cell r="L94">
            <v>0.9</v>
          </cell>
          <cell r="M94">
            <v>0.32</v>
          </cell>
          <cell r="N94">
            <v>0.55000000000000004</v>
          </cell>
          <cell r="O94">
            <v>0.54</v>
          </cell>
          <cell r="P94">
            <v>0.76</v>
          </cell>
          <cell r="Q94">
            <v>0.7</v>
          </cell>
          <cell r="R94">
            <v>0.35</v>
          </cell>
          <cell r="S94">
            <v>0.56000000000000005</v>
          </cell>
          <cell r="T94">
            <v>0.89</v>
          </cell>
          <cell r="U94">
            <v>1.8</v>
          </cell>
          <cell r="V94">
            <v>0.28999999999999998</v>
          </cell>
          <cell r="W94">
            <v>1.22</v>
          </cell>
          <cell r="X94">
            <v>0.34</v>
          </cell>
          <cell r="Y94">
            <v>0.79</v>
          </cell>
          <cell r="Z94">
            <v>1.4</v>
          </cell>
          <cell r="AA94">
            <v>0.46</v>
          </cell>
          <cell r="AB94">
            <v>0.115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0.11832061068702293</v>
          </cell>
          <cell r="AJ94">
            <v>0</v>
          </cell>
          <cell r="AK94">
            <v>3.7037037037036979E-2</v>
          </cell>
          <cell r="AL94">
            <v>0</v>
          </cell>
          <cell r="AM94">
            <v>3.4482758620689724E-2</v>
          </cell>
          <cell r="AN94">
            <v>6.6666666666666652E-2</v>
          </cell>
          <cell r="AO94">
            <v>0</v>
          </cell>
          <cell r="AP94">
            <v>-6.8965517241379226E-2</v>
          </cell>
          <cell r="AQ94">
            <v>0</v>
          </cell>
          <cell r="AR94">
            <v>-1.4084507042253502E-2</v>
          </cell>
          <cell r="AS94">
            <v>0</v>
          </cell>
          <cell r="AT94">
            <v>0</v>
          </cell>
          <cell r="AU94">
            <v>-1.1111111111111072E-2</v>
          </cell>
          <cell r="AV94">
            <v>-5.5248618784530246E-3</v>
          </cell>
          <cell r="AW94">
            <v>-3.3333333333333326E-2</v>
          </cell>
          <cell r="AX94">
            <v>0</v>
          </cell>
          <cell r="AY94">
            <v>-2.857142857142847E-2</v>
          </cell>
          <cell r="AZ94">
            <v>-7.0588235294117618E-2</v>
          </cell>
          <cell r="BA94">
            <v>0</v>
          </cell>
          <cell r="BB94">
            <v>1.098901098901095E-2</v>
          </cell>
          <cell r="BC94">
            <v>-4.166666666666663E-2</v>
          </cell>
          <cell r="BE94">
            <v>-2.4421450531983202E-4</v>
          </cell>
          <cell r="BF94">
            <v>0.14469917345179467</v>
          </cell>
          <cell r="BN94">
            <v>115.03629034669055</v>
          </cell>
        </row>
        <row r="95">
          <cell r="B95">
            <v>38444</v>
          </cell>
          <cell r="C95">
            <v>0.45</v>
          </cell>
          <cell r="D95">
            <v>0.63</v>
          </cell>
          <cell r="E95">
            <v>0.5</v>
          </cell>
          <cell r="F95">
            <v>0.67</v>
          </cell>
          <cell r="G95">
            <v>7.9</v>
          </cell>
          <cell r="H95">
            <v>2.93</v>
          </cell>
          <cell r="I95">
            <v>1.92</v>
          </cell>
          <cell r="J95">
            <v>1.4</v>
          </cell>
          <cell r="K95">
            <v>3.6</v>
          </cell>
          <cell r="L95">
            <v>0.9</v>
          </cell>
          <cell r="M95">
            <v>0.32</v>
          </cell>
          <cell r="N95">
            <v>0.55000000000000004</v>
          </cell>
          <cell r="O95">
            <v>0.54</v>
          </cell>
          <cell r="P95">
            <v>0.76</v>
          </cell>
          <cell r="Q95">
            <v>0.7</v>
          </cell>
          <cell r="R95">
            <v>0.35</v>
          </cell>
          <cell r="S95">
            <v>0.56000000000000005</v>
          </cell>
          <cell r="T95">
            <v>0.89</v>
          </cell>
          <cell r="U95">
            <v>1.8</v>
          </cell>
          <cell r="V95">
            <v>0.28999999999999998</v>
          </cell>
          <cell r="W95">
            <v>1.22</v>
          </cell>
          <cell r="X95">
            <v>0.34</v>
          </cell>
          <cell r="Y95">
            <v>0.79</v>
          </cell>
          <cell r="Z95">
            <v>1.4</v>
          </cell>
          <cell r="AA95">
            <v>0.46</v>
          </cell>
          <cell r="AB95">
            <v>0.115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E95">
            <v>0</v>
          </cell>
          <cell r="BF95">
            <v>0.14469917345179467</v>
          </cell>
          <cell r="BN95">
            <v>115.03629034669055</v>
          </cell>
        </row>
        <row r="96">
          <cell r="B96">
            <v>38445</v>
          </cell>
          <cell r="C96">
            <v>0.45</v>
          </cell>
          <cell r="D96">
            <v>0.63</v>
          </cell>
          <cell r="E96">
            <v>0.5</v>
          </cell>
          <cell r="F96">
            <v>0.67</v>
          </cell>
          <cell r="G96">
            <v>7.9</v>
          </cell>
          <cell r="H96">
            <v>2.93</v>
          </cell>
          <cell r="I96">
            <v>1.92</v>
          </cell>
          <cell r="J96">
            <v>1.4</v>
          </cell>
          <cell r="K96">
            <v>3.6</v>
          </cell>
          <cell r="L96">
            <v>0.9</v>
          </cell>
          <cell r="M96">
            <v>0.32</v>
          </cell>
          <cell r="N96">
            <v>0.55000000000000004</v>
          </cell>
          <cell r="O96">
            <v>0.54</v>
          </cell>
          <cell r="P96">
            <v>0.76</v>
          </cell>
          <cell r="Q96">
            <v>0.7</v>
          </cell>
          <cell r="R96">
            <v>0.35</v>
          </cell>
          <cell r="S96">
            <v>0.56000000000000005</v>
          </cell>
          <cell r="T96">
            <v>0.89</v>
          </cell>
          <cell r="U96">
            <v>1.8</v>
          </cell>
          <cell r="V96">
            <v>0.28999999999999998</v>
          </cell>
          <cell r="W96">
            <v>1.22</v>
          </cell>
          <cell r="X96">
            <v>0.34</v>
          </cell>
          <cell r="Y96">
            <v>0.79</v>
          </cell>
          <cell r="Z96">
            <v>1.4</v>
          </cell>
          <cell r="AA96">
            <v>0.46</v>
          </cell>
          <cell r="AB96">
            <v>0.115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0.14469917345179467</v>
          </cell>
          <cell r="BN96">
            <v>115.03629034669055</v>
          </cell>
        </row>
        <row r="97">
          <cell r="B97">
            <v>38446</v>
          </cell>
          <cell r="C97">
            <v>0.44</v>
          </cell>
          <cell r="D97">
            <v>0.64</v>
          </cell>
          <cell r="E97">
            <v>0.5</v>
          </cell>
          <cell r="F97">
            <v>0.7</v>
          </cell>
          <cell r="G97">
            <v>7.9</v>
          </cell>
          <cell r="H97">
            <v>2.75</v>
          </cell>
          <cell r="I97">
            <v>1.92</v>
          </cell>
          <cell r="J97">
            <v>1.42</v>
          </cell>
          <cell r="K97">
            <v>3.6</v>
          </cell>
          <cell r="L97">
            <v>0.87</v>
          </cell>
          <cell r="M97">
            <v>0.28999999999999998</v>
          </cell>
          <cell r="N97">
            <v>0.55000000000000004</v>
          </cell>
          <cell r="O97">
            <v>0.5</v>
          </cell>
          <cell r="P97">
            <v>0.76</v>
          </cell>
          <cell r="Q97">
            <v>0.64</v>
          </cell>
          <cell r="R97">
            <v>0.35</v>
          </cell>
          <cell r="S97">
            <v>0.56000000000000005</v>
          </cell>
          <cell r="T97">
            <v>0.88</v>
          </cell>
          <cell r="U97">
            <v>1.8</v>
          </cell>
          <cell r="V97">
            <v>0.27</v>
          </cell>
          <cell r="W97">
            <v>1.22</v>
          </cell>
          <cell r="X97">
            <v>0.35</v>
          </cell>
          <cell r="Y97">
            <v>0.86</v>
          </cell>
          <cell r="Z97">
            <v>1.4</v>
          </cell>
          <cell r="AA97">
            <v>0.47</v>
          </cell>
          <cell r="AB97">
            <v>0.115</v>
          </cell>
          <cell r="AD97">
            <v>-2.2222222222222254E-2</v>
          </cell>
          <cell r="AE97">
            <v>1.5873015873015817E-2</v>
          </cell>
          <cell r="AF97">
            <v>0</v>
          </cell>
          <cell r="AG97">
            <v>4.4776119402984982E-2</v>
          </cell>
          <cell r="AH97">
            <v>0</v>
          </cell>
          <cell r="AI97">
            <v>-6.1433447098976135E-2</v>
          </cell>
          <cell r="AJ97">
            <v>0</v>
          </cell>
          <cell r="AK97">
            <v>1.4285714285714235E-2</v>
          </cell>
          <cell r="AL97">
            <v>0</v>
          </cell>
          <cell r="AM97">
            <v>-3.3333333333333326E-2</v>
          </cell>
          <cell r="AN97">
            <v>-9.3750000000000111E-2</v>
          </cell>
          <cell r="AO97">
            <v>0</v>
          </cell>
          <cell r="AP97">
            <v>-7.4074074074074181E-2</v>
          </cell>
          <cell r="AQ97">
            <v>0</v>
          </cell>
          <cell r="AR97">
            <v>-8.5714285714285632E-2</v>
          </cell>
          <cell r="AS97">
            <v>0</v>
          </cell>
          <cell r="AT97">
            <v>0</v>
          </cell>
          <cell r="AU97">
            <v>-1.1235955056179803E-2</v>
          </cell>
          <cell r="AV97">
            <v>0</v>
          </cell>
          <cell r="AW97">
            <v>-6.8965517241379226E-2</v>
          </cell>
          <cell r="AX97">
            <v>0</v>
          </cell>
          <cell r="AY97">
            <v>2.9411764705882248E-2</v>
          </cell>
          <cell r="AZ97">
            <v>8.8607594936708889E-2</v>
          </cell>
          <cell r="BA97">
            <v>0</v>
          </cell>
          <cell r="BB97">
            <v>2.1739130434782483E-2</v>
          </cell>
          <cell r="BC97">
            <v>0</v>
          </cell>
          <cell r="BE97">
            <v>-9.0782882731293077E-3</v>
          </cell>
          <cell r="BF97">
            <v>0.13562088517866536</v>
          </cell>
          <cell r="BN97">
            <v>113.99195774105189</v>
          </cell>
        </row>
        <row r="98">
          <cell r="B98">
            <v>38447</v>
          </cell>
          <cell r="C98">
            <v>0.44</v>
          </cell>
          <cell r="D98">
            <v>0.62</v>
          </cell>
          <cell r="E98">
            <v>0.48499999999999999</v>
          </cell>
          <cell r="F98">
            <v>0.66</v>
          </cell>
          <cell r="G98">
            <v>7.9</v>
          </cell>
          <cell r="H98">
            <v>2.57</v>
          </cell>
          <cell r="I98">
            <v>1.92</v>
          </cell>
          <cell r="J98">
            <v>1.4</v>
          </cell>
          <cell r="K98">
            <v>3.6</v>
          </cell>
          <cell r="L98">
            <v>0.84</v>
          </cell>
          <cell r="M98">
            <v>0.28999999999999998</v>
          </cell>
          <cell r="N98">
            <v>0.51</v>
          </cell>
          <cell r="O98">
            <v>0.435</v>
          </cell>
          <cell r="P98">
            <v>0.76</v>
          </cell>
          <cell r="Q98">
            <v>0.7</v>
          </cell>
          <cell r="R98">
            <v>0.35</v>
          </cell>
          <cell r="S98">
            <v>0.56000000000000005</v>
          </cell>
          <cell r="T98">
            <v>0.87</v>
          </cell>
          <cell r="U98">
            <v>1.73</v>
          </cell>
          <cell r="V98">
            <v>0.26500000000000001</v>
          </cell>
          <cell r="W98">
            <v>1.22</v>
          </cell>
          <cell r="X98">
            <v>0.34</v>
          </cell>
          <cell r="Y98">
            <v>0.87</v>
          </cell>
          <cell r="Z98">
            <v>1.4</v>
          </cell>
          <cell r="AA98">
            <v>0.5</v>
          </cell>
          <cell r="AB98">
            <v>0.105</v>
          </cell>
          <cell r="AD98">
            <v>0</v>
          </cell>
          <cell r="AE98">
            <v>-3.125E-2</v>
          </cell>
          <cell r="AF98">
            <v>-3.0000000000000027E-2</v>
          </cell>
          <cell r="AG98">
            <v>-5.7142857142857051E-2</v>
          </cell>
          <cell r="AH98">
            <v>0</v>
          </cell>
          <cell r="AI98">
            <v>-6.5454545454545543E-2</v>
          </cell>
          <cell r="AJ98">
            <v>0</v>
          </cell>
          <cell r="AK98">
            <v>-1.4084507042253502E-2</v>
          </cell>
          <cell r="AL98">
            <v>0</v>
          </cell>
          <cell r="AM98">
            <v>-3.4482758620689724E-2</v>
          </cell>
          <cell r="AN98">
            <v>0</v>
          </cell>
          <cell r="AO98">
            <v>-7.2727272727272751E-2</v>
          </cell>
          <cell r="AP98">
            <v>-0.13</v>
          </cell>
          <cell r="AQ98">
            <v>0</v>
          </cell>
          <cell r="AR98">
            <v>9.375E-2</v>
          </cell>
          <cell r="AS98">
            <v>0</v>
          </cell>
          <cell r="AT98">
            <v>0</v>
          </cell>
          <cell r="AU98">
            <v>-1.1363636363636354E-2</v>
          </cell>
          <cell r="AV98">
            <v>-3.8888888888888973E-2</v>
          </cell>
          <cell r="AW98">
            <v>-1.851851851851849E-2</v>
          </cell>
          <cell r="AX98">
            <v>0</v>
          </cell>
          <cell r="AY98">
            <v>-2.857142857142847E-2</v>
          </cell>
          <cell r="AZ98">
            <v>1.1627906976744207E-2</v>
          </cell>
          <cell r="BA98">
            <v>0</v>
          </cell>
          <cell r="BB98">
            <v>6.3829787234042534E-2</v>
          </cell>
          <cell r="BC98">
            <v>-8.6956521739130488E-2</v>
          </cell>
          <cell r="BE98">
            <v>-1.7316663109939793E-2</v>
          </cell>
          <cell r="BF98">
            <v>0.11830422206872557</v>
          </cell>
          <cell r="BN98">
            <v>112.0179974116076</v>
          </cell>
        </row>
        <row r="99">
          <cell r="B99">
            <v>38448</v>
          </cell>
          <cell r="C99">
            <v>0.44</v>
          </cell>
          <cell r="D99">
            <v>0.63</v>
          </cell>
          <cell r="E99">
            <v>0.5</v>
          </cell>
          <cell r="F99">
            <v>0.64</v>
          </cell>
          <cell r="G99">
            <v>7.9</v>
          </cell>
          <cell r="H99">
            <v>2.59</v>
          </cell>
          <cell r="I99">
            <v>1.92</v>
          </cell>
          <cell r="J99">
            <v>1.36</v>
          </cell>
          <cell r="K99">
            <v>3.6</v>
          </cell>
          <cell r="L99">
            <v>0.85</v>
          </cell>
          <cell r="M99">
            <v>0.32</v>
          </cell>
          <cell r="N99">
            <v>0.48</v>
          </cell>
          <cell r="O99">
            <v>0.43</v>
          </cell>
          <cell r="P99">
            <v>0.76</v>
          </cell>
          <cell r="Q99">
            <v>0.65</v>
          </cell>
          <cell r="R99">
            <v>0.35</v>
          </cell>
          <cell r="S99">
            <v>0.56000000000000005</v>
          </cell>
          <cell r="T99">
            <v>0.93</v>
          </cell>
          <cell r="U99">
            <v>1.71</v>
          </cell>
          <cell r="V99">
            <v>0.25</v>
          </cell>
          <cell r="W99">
            <v>1.22</v>
          </cell>
          <cell r="X99">
            <v>0.34</v>
          </cell>
          <cell r="Y99">
            <v>0.9</v>
          </cell>
          <cell r="Z99">
            <v>1.4</v>
          </cell>
          <cell r="AA99">
            <v>0.52</v>
          </cell>
          <cell r="AB99">
            <v>0.11</v>
          </cell>
          <cell r="AD99">
            <v>0</v>
          </cell>
          <cell r="AE99">
            <v>1.6129032258064502E-2</v>
          </cell>
          <cell r="AF99">
            <v>3.0927835051546504E-2</v>
          </cell>
          <cell r="AG99">
            <v>-3.0303030303030276E-2</v>
          </cell>
          <cell r="AH99">
            <v>0</v>
          </cell>
          <cell r="AI99">
            <v>7.7821011673151474E-3</v>
          </cell>
          <cell r="AJ99">
            <v>0</v>
          </cell>
          <cell r="AK99">
            <v>-2.857142857142847E-2</v>
          </cell>
          <cell r="AL99">
            <v>0</v>
          </cell>
          <cell r="AM99">
            <v>1.1904761904761862E-2</v>
          </cell>
          <cell r="AN99">
            <v>0.10344827586206917</v>
          </cell>
          <cell r="AO99">
            <v>-5.8823529411764719E-2</v>
          </cell>
          <cell r="AP99">
            <v>-1.1494252873563204E-2</v>
          </cell>
          <cell r="AQ99">
            <v>0</v>
          </cell>
          <cell r="AR99">
            <v>-7.1428571428571286E-2</v>
          </cell>
          <cell r="AS99">
            <v>0</v>
          </cell>
          <cell r="AT99">
            <v>0</v>
          </cell>
          <cell r="AU99">
            <v>6.8965517241379448E-2</v>
          </cell>
          <cell r="AV99">
            <v>-1.1560693641618491E-2</v>
          </cell>
          <cell r="AW99">
            <v>-5.6603773584905759E-2</v>
          </cell>
          <cell r="AX99">
            <v>0</v>
          </cell>
          <cell r="AY99">
            <v>0</v>
          </cell>
          <cell r="AZ99">
            <v>3.4482758620689724E-2</v>
          </cell>
          <cell r="BA99">
            <v>0</v>
          </cell>
          <cell r="BB99">
            <v>4.0000000000000036E-2</v>
          </cell>
          <cell r="BC99">
            <v>4.7619047619047672E-2</v>
          </cell>
          <cell r="BE99">
            <v>3.5566942273073795E-3</v>
          </cell>
          <cell r="BF99">
            <v>0.12186091629603295</v>
          </cell>
          <cell r="BN99">
            <v>112.41641117635598</v>
          </cell>
        </row>
        <row r="100">
          <cell r="B100">
            <v>38449</v>
          </cell>
          <cell r="C100">
            <v>0.44</v>
          </cell>
          <cell r="D100">
            <v>0.63</v>
          </cell>
          <cell r="E100">
            <v>0.48</v>
          </cell>
          <cell r="F100">
            <v>0.63</v>
          </cell>
          <cell r="G100">
            <v>7.9</v>
          </cell>
          <cell r="H100">
            <v>2.7</v>
          </cell>
          <cell r="I100">
            <v>1.92</v>
          </cell>
          <cell r="J100">
            <v>1.36</v>
          </cell>
          <cell r="K100">
            <v>3.6</v>
          </cell>
          <cell r="L100">
            <v>0.89</v>
          </cell>
          <cell r="M100">
            <v>0.28999999999999998</v>
          </cell>
          <cell r="N100">
            <v>0.47</v>
          </cell>
          <cell r="O100">
            <v>0.47</v>
          </cell>
          <cell r="P100">
            <v>0.76</v>
          </cell>
          <cell r="Q100">
            <v>0.62</v>
          </cell>
          <cell r="R100">
            <v>0.35</v>
          </cell>
          <cell r="S100">
            <v>0.56000000000000005</v>
          </cell>
          <cell r="T100">
            <v>0.89</v>
          </cell>
          <cell r="U100">
            <v>1.73</v>
          </cell>
          <cell r="V100">
            <v>0.26</v>
          </cell>
          <cell r="W100">
            <v>1.22</v>
          </cell>
          <cell r="X100">
            <v>0.35</v>
          </cell>
          <cell r="Y100">
            <v>0.86</v>
          </cell>
          <cell r="Z100">
            <v>1.4</v>
          </cell>
          <cell r="AA100">
            <v>0.5</v>
          </cell>
          <cell r="AB100">
            <v>0.105</v>
          </cell>
          <cell r="AD100">
            <v>0</v>
          </cell>
          <cell r="AE100">
            <v>0</v>
          </cell>
          <cell r="AF100">
            <v>-4.0000000000000036E-2</v>
          </cell>
          <cell r="AG100">
            <v>-1.5625E-2</v>
          </cell>
          <cell r="AH100">
            <v>0</v>
          </cell>
          <cell r="AI100">
            <v>4.2471042471042608E-2</v>
          </cell>
          <cell r="AJ100">
            <v>0</v>
          </cell>
          <cell r="AK100">
            <v>0</v>
          </cell>
          <cell r="AL100">
            <v>0</v>
          </cell>
          <cell r="AM100">
            <v>4.705882352941182E-2</v>
          </cell>
          <cell r="AN100">
            <v>-9.3750000000000111E-2</v>
          </cell>
          <cell r="AO100">
            <v>-2.083333333333337E-2</v>
          </cell>
          <cell r="AP100">
            <v>9.3023255813953432E-2</v>
          </cell>
          <cell r="AQ100">
            <v>0</v>
          </cell>
          <cell r="AR100">
            <v>-4.6153846153846212E-2</v>
          </cell>
          <cell r="AS100">
            <v>0</v>
          </cell>
          <cell r="AT100">
            <v>0</v>
          </cell>
          <cell r="AU100">
            <v>-4.3010752688172116E-2</v>
          </cell>
          <cell r="AV100">
            <v>1.1695906432748648E-2</v>
          </cell>
          <cell r="AW100">
            <v>4.0000000000000036E-2</v>
          </cell>
          <cell r="AX100">
            <v>0</v>
          </cell>
          <cell r="AY100">
            <v>2.9411764705882248E-2</v>
          </cell>
          <cell r="AZ100">
            <v>-4.4444444444444509E-2</v>
          </cell>
          <cell r="BA100">
            <v>0</v>
          </cell>
          <cell r="BB100">
            <v>-3.8461538461538547E-2</v>
          </cell>
          <cell r="BC100">
            <v>-4.5454545454545525E-2</v>
          </cell>
          <cell r="BE100">
            <v>-4.7720256762631402E-3</v>
          </cell>
          <cell r="BF100">
            <v>0.11708889061976981</v>
          </cell>
          <cell r="BN100">
            <v>111.87995717578906</v>
          </cell>
        </row>
        <row r="101">
          <cell r="B101">
            <v>38450</v>
          </cell>
          <cell r="C101">
            <v>0.43</v>
          </cell>
          <cell r="D101">
            <v>0.6</v>
          </cell>
          <cell r="E101">
            <v>0.46</v>
          </cell>
          <cell r="F101">
            <v>0.7</v>
          </cell>
          <cell r="G101">
            <v>7.9</v>
          </cell>
          <cell r="H101">
            <v>2.6</v>
          </cell>
          <cell r="I101">
            <v>1.92</v>
          </cell>
          <cell r="J101">
            <v>1.36</v>
          </cell>
          <cell r="K101">
            <v>3.6</v>
          </cell>
          <cell r="L101">
            <v>0.82</v>
          </cell>
          <cell r="M101">
            <v>0.31</v>
          </cell>
          <cell r="N101">
            <v>0.47</v>
          </cell>
          <cell r="O101">
            <v>0.5</v>
          </cell>
          <cell r="P101">
            <v>0.76</v>
          </cell>
          <cell r="Q101">
            <v>0.68</v>
          </cell>
          <cell r="R101">
            <v>0.35</v>
          </cell>
          <cell r="S101">
            <v>0.56000000000000005</v>
          </cell>
          <cell r="T101">
            <v>0.89</v>
          </cell>
          <cell r="U101">
            <v>1.7</v>
          </cell>
          <cell r="V101">
            <v>0.26</v>
          </cell>
          <cell r="W101">
            <v>1.22</v>
          </cell>
          <cell r="X101">
            <v>0.33</v>
          </cell>
          <cell r="Y101">
            <v>0.85</v>
          </cell>
          <cell r="Z101">
            <v>1.4</v>
          </cell>
          <cell r="AA101">
            <v>0.55000000000000004</v>
          </cell>
          <cell r="AB101">
            <v>0.105</v>
          </cell>
          <cell r="AD101">
            <v>-2.2727272727272707E-2</v>
          </cell>
          <cell r="AE101">
            <v>-4.7619047619047672E-2</v>
          </cell>
          <cell r="AF101">
            <v>-4.166666666666663E-2</v>
          </cell>
          <cell r="AG101">
            <v>0.11111111111111094</v>
          </cell>
          <cell r="AH101">
            <v>0</v>
          </cell>
          <cell r="AI101">
            <v>-3.703703703703709E-2</v>
          </cell>
          <cell r="AJ101">
            <v>0</v>
          </cell>
          <cell r="AK101">
            <v>0</v>
          </cell>
          <cell r="AL101">
            <v>0</v>
          </cell>
          <cell r="AM101">
            <v>-7.8651685393258508E-2</v>
          </cell>
          <cell r="AN101">
            <v>6.8965517241379448E-2</v>
          </cell>
          <cell r="AO101">
            <v>0</v>
          </cell>
          <cell r="AP101">
            <v>6.3829787234042534E-2</v>
          </cell>
          <cell r="AQ101">
            <v>0</v>
          </cell>
          <cell r="AR101">
            <v>9.6774193548387233E-2</v>
          </cell>
          <cell r="AS101">
            <v>0</v>
          </cell>
          <cell r="AT101">
            <v>0</v>
          </cell>
          <cell r="AU101">
            <v>0</v>
          </cell>
          <cell r="AV101">
            <v>-1.7341040462427793E-2</v>
          </cell>
          <cell r="AW101">
            <v>0</v>
          </cell>
          <cell r="AX101">
            <v>0</v>
          </cell>
          <cell r="AY101">
            <v>-5.7142857142857051E-2</v>
          </cell>
          <cell r="AZ101">
            <v>-1.1627906976744207E-2</v>
          </cell>
          <cell r="BA101">
            <v>0</v>
          </cell>
          <cell r="BB101">
            <v>0.10000000000000009</v>
          </cell>
          <cell r="BC101">
            <v>0</v>
          </cell>
          <cell r="BE101">
            <v>4.8795036580618683E-3</v>
          </cell>
          <cell r="BF101">
            <v>0.12196839427783167</v>
          </cell>
          <cell r="BN101">
            <v>112.42587583609212</v>
          </cell>
        </row>
        <row r="102">
          <cell r="B102">
            <v>38451</v>
          </cell>
          <cell r="C102">
            <v>0.43</v>
          </cell>
          <cell r="D102">
            <v>0.6</v>
          </cell>
          <cell r="E102">
            <v>0.46</v>
          </cell>
          <cell r="F102">
            <v>0.7</v>
          </cell>
          <cell r="G102">
            <v>7.9</v>
          </cell>
          <cell r="H102">
            <v>2.6</v>
          </cell>
          <cell r="I102">
            <v>1.92</v>
          </cell>
          <cell r="J102">
            <v>1.36</v>
          </cell>
          <cell r="K102">
            <v>3.6</v>
          </cell>
          <cell r="L102">
            <v>0.82</v>
          </cell>
          <cell r="M102">
            <v>0.31</v>
          </cell>
          <cell r="N102">
            <v>0.47</v>
          </cell>
          <cell r="O102">
            <v>0.5</v>
          </cell>
          <cell r="P102">
            <v>0.76</v>
          </cell>
          <cell r="Q102">
            <v>0.68</v>
          </cell>
          <cell r="R102">
            <v>0.35</v>
          </cell>
          <cell r="S102">
            <v>0.56000000000000005</v>
          </cell>
          <cell r="T102">
            <v>0.89</v>
          </cell>
          <cell r="U102">
            <v>1.7</v>
          </cell>
          <cell r="V102">
            <v>0.26</v>
          </cell>
          <cell r="W102">
            <v>1.22</v>
          </cell>
          <cell r="X102">
            <v>0.33</v>
          </cell>
          <cell r="Y102">
            <v>0.85</v>
          </cell>
          <cell r="Z102">
            <v>1.4</v>
          </cell>
          <cell r="AA102">
            <v>0.55000000000000004</v>
          </cell>
          <cell r="AB102">
            <v>0.105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0.12196839427783167</v>
          </cell>
          <cell r="BN102">
            <v>112.42587583609212</v>
          </cell>
        </row>
        <row r="103">
          <cell r="B103">
            <v>38452</v>
          </cell>
          <cell r="C103">
            <v>0.43</v>
          </cell>
          <cell r="D103">
            <v>0.6</v>
          </cell>
          <cell r="E103">
            <v>0.46</v>
          </cell>
          <cell r="F103">
            <v>0.7</v>
          </cell>
          <cell r="G103">
            <v>7.9</v>
          </cell>
          <cell r="H103">
            <v>2.6</v>
          </cell>
          <cell r="I103">
            <v>1.92</v>
          </cell>
          <cell r="J103">
            <v>1.36</v>
          </cell>
          <cell r="K103">
            <v>3.6</v>
          </cell>
          <cell r="L103">
            <v>0.82</v>
          </cell>
          <cell r="M103">
            <v>0.31</v>
          </cell>
          <cell r="N103">
            <v>0.47</v>
          </cell>
          <cell r="O103">
            <v>0.5</v>
          </cell>
          <cell r="P103">
            <v>0.76</v>
          </cell>
          <cell r="Q103">
            <v>0.68</v>
          </cell>
          <cell r="R103">
            <v>0.35</v>
          </cell>
          <cell r="S103">
            <v>0.56000000000000005</v>
          </cell>
          <cell r="T103">
            <v>0.89</v>
          </cell>
          <cell r="U103">
            <v>1.7</v>
          </cell>
          <cell r="V103">
            <v>0.26</v>
          </cell>
          <cell r="W103">
            <v>1.22</v>
          </cell>
          <cell r="X103">
            <v>0.33</v>
          </cell>
          <cell r="Y103">
            <v>0.85</v>
          </cell>
          <cell r="Z103">
            <v>1.4</v>
          </cell>
          <cell r="AA103">
            <v>0.55000000000000004</v>
          </cell>
          <cell r="AB103">
            <v>0.105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E103">
            <v>0</v>
          </cell>
          <cell r="BF103">
            <v>0.12196839427783167</v>
          </cell>
          <cell r="BN103">
            <v>112.42587583609212</v>
          </cell>
        </row>
        <row r="104">
          <cell r="B104">
            <v>38453</v>
          </cell>
          <cell r="C104">
            <v>0.43</v>
          </cell>
          <cell r="D104">
            <v>0.61</v>
          </cell>
          <cell r="E104">
            <v>0.46</v>
          </cell>
          <cell r="F104">
            <v>0.7</v>
          </cell>
          <cell r="G104">
            <v>7.9</v>
          </cell>
          <cell r="H104">
            <v>2.5299999999999998</v>
          </cell>
          <cell r="I104">
            <v>1.92</v>
          </cell>
          <cell r="J104">
            <v>1.38</v>
          </cell>
          <cell r="K104">
            <v>3.6</v>
          </cell>
          <cell r="L104">
            <v>0.86</v>
          </cell>
          <cell r="M104">
            <v>0.28999999999999998</v>
          </cell>
          <cell r="N104">
            <v>0.46</v>
          </cell>
          <cell r="O104">
            <v>0.47499999999999998</v>
          </cell>
          <cell r="P104">
            <v>0.76</v>
          </cell>
          <cell r="Q104">
            <v>0.7</v>
          </cell>
          <cell r="R104">
            <v>0.35</v>
          </cell>
          <cell r="S104">
            <v>0.56000000000000005</v>
          </cell>
          <cell r="T104">
            <v>0.84</v>
          </cell>
          <cell r="U104">
            <v>1.69</v>
          </cell>
          <cell r="V104">
            <v>0.28000000000000003</v>
          </cell>
          <cell r="W104">
            <v>1.22</v>
          </cell>
          <cell r="X104">
            <v>0.35</v>
          </cell>
          <cell r="Y104">
            <v>0.84</v>
          </cell>
          <cell r="Z104">
            <v>1.4</v>
          </cell>
          <cell r="AA104">
            <v>0.55000000000000004</v>
          </cell>
          <cell r="AB104">
            <v>0.115</v>
          </cell>
          <cell r="AD104">
            <v>0</v>
          </cell>
          <cell r="AE104">
            <v>1.6666666666666607E-2</v>
          </cell>
          <cell r="AF104">
            <v>0</v>
          </cell>
          <cell r="AG104">
            <v>0</v>
          </cell>
          <cell r="AH104">
            <v>0</v>
          </cell>
          <cell r="AI104">
            <v>-2.6923076923077049E-2</v>
          </cell>
          <cell r="AJ104">
            <v>0</v>
          </cell>
          <cell r="AK104">
            <v>1.4705882352941124E-2</v>
          </cell>
          <cell r="AL104">
            <v>0</v>
          </cell>
          <cell r="AM104">
            <v>4.8780487804878092E-2</v>
          </cell>
          <cell r="AN104">
            <v>-6.4516129032258118E-2</v>
          </cell>
          <cell r="AO104">
            <v>-2.1276595744680771E-2</v>
          </cell>
          <cell r="AP104">
            <v>-5.0000000000000044E-2</v>
          </cell>
          <cell r="AQ104">
            <v>0</v>
          </cell>
          <cell r="AR104">
            <v>2.9411764705882248E-2</v>
          </cell>
          <cell r="AS104">
            <v>0</v>
          </cell>
          <cell r="AT104">
            <v>0</v>
          </cell>
          <cell r="AU104">
            <v>-5.6179775280898903E-2</v>
          </cell>
          <cell r="AV104">
            <v>-5.8823529411764497E-3</v>
          </cell>
          <cell r="AW104">
            <v>7.6923076923077094E-2</v>
          </cell>
          <cell r="AX104">
            <v>0</v>
          </cell>
          <cell r="AY104">
            <v>6.0606060606060552E-2</v>
          </cell>
          <cell r="AZ104">
            <v>-1.1764705882352899E-2</v>
          </cell>
          <cell r="BA104">
            <v>0</v>
          </cell>
          <cell r="BB104">
            <v>0</v>
          </cell>
          <cell r="BC104">
            <v>9.5238095238095344E-2</v>
          </cell>
          <cell r="BE104">
            <v>4.0688230189675706E-3</v>
          </cell>
          <cell r="BF104">
            <v>0.12603721729679923</v>
          </cell>
          <cell r="BH104">
            <v>-2.0900259388793446E-2</v>
          </cell>
          <cell r="BN104">
            <v>112.8833168276216</v>
          </cell>
        </row>
        <row r="105">
          <cell r="B105">
            <v>38454</v>
          </cell>
          <cell r="C105">
            <v>0.43</v>
          </cell>
          <cell r="D105">
            <v>0.64</v>
          </cell>
          <cell r="E105">
            <v>0.46</v>
          </cell>
          <cell r="F105">
            <v>0.65</v>
          </cell>
          <cell r="G105">
            <v>7.9</v>
          </cell>
          <cell r="H105">
            <v>2.5</v>
          </cell>
          <cell r="I105">
            <v>1.92</v>
          </cell>
          <cell r="J105">
            <v>1.38</v>
          </cell>
          <cell r="K105">
            <v>3.6</v>
          </cell>
          <cell r="L105">
            <v>0.83</v>
          </cell>
          <cell r="M105">
            <v>0.3</v>
          </cell>
          <cell r="N105">
            <v>0.43</v>
          </cell>
          <cell r="O105">
            <v>0.44</v>
          </cell>
          <cell r="P105">
            <v>0.76</v>
          </cell>
          <cell r="Q105">
            <v>0.63</v>
          </cell>
          <cell r="R105">
            <v>0.35</v>
          </cell>
          <cell r="S105">
            <v>0.56000000000000005</v>
          </cell>
          <cell r="T105">
            <v>0.82</v>
          </cell>
          <cell r="U105">
            <v>1.63</v>
          </cell>
          <cell r="V105">
            <v>0.26</v>
          </cell>
          <cell r="W105">
            <v>1.22</v>
          </cell>
          <cell r="X105">
            <v>0.32</v>
          </cell>
          <cell r="Y105">
            <v>0.9</v>
          </cell>
          <cell r="Z105">
            <v>1.4</v>
          </cell>
          <cell r="AA105">
            <v>0.51</v>
          </cell>
          <cell r="AB105">
            <v>0.11</v>
          </cell>
          <cell r="AD105">
            <v>0</v>
          </cell>
          <cell r="AE105">
            <v>4.9180327868852514E-2</v>
          </cell>
          <cell r="AF105">
            <v>0</v>
          </cell>
          <cell r="AG105">
            <v>-7.1428571428571286E-2</v>
          </cell>
          <cell r="AH105">
            <v>0</v>
          </cell>
          <cell r="AI105">
            <v>-1.1857707509881354E-2</v>
          </cell>
          <cell r="AJ105">
            <v>0</v>
          </cell>
          <cell r="AK105">
            <v>0</v>
          </cell>
          <cell r="AL105">
            <v>0</v>
          </cell>
          <cell r="AM105">
            <v>-3.488372093023262E-2</v>
          </cell>
          <cell r="AN105">
            <v>3.4482758620689724E-2</v>
          </cell>
          <cell r="AO105">
            <v>-6.5217391304347894E-2</v>
          </cell>
          <cell r="AP105">
            <v>-7.3684210526315796E-2</v>
          </cell>
          <cell r="AQ105">
            <v>0</v>
          </cell>
          <cell r="AR105">
            <v>-9.9999999999999978E-2</v>
          </cell>
          <cell r="AS105">
            <v>0</v>
          </cell>
          <cell r="AT105">
            <v>0</v>
          </cell>
          <cell r="AU105">
            <v>-2.3809523809523836E-2</v>
          </cell>
          <cell r="AV105">
            <v>-3.5502958579881727E-2</v>
          </cell>
          <cell r="AW105">
            <v>-7.1428571428571508E-2</v>
          </cell>
          <cell r="AX105">
            <v>0</v>
          </cell>
          <cell r="AY105">
            <v>-8.5714285714285632E-2</v>
          </cell>
          <cell r="AZ105">
            <v>7.1428571428571397E-2</v>
          </cell>
          <cell r="BA105">
            <v>0</v>
          </cell>
          <cell r="BB105">
            <v>-7.2727272727272751E-2</v>
          </cell>
          <cell r="BC105">
            <v>-4.3478260869565299E-2</v>
          </cell>
          <cell r="BE105">
            <v>-2.0563108342705232E-2</v>
          </cell>
          <cell r="BF105">
            <v>0.105474108954094</v>
          </cell>
          <cell r="BN105">
            <v>110.56208495361129</v>
          </cell>
        </row>
        <row r="106">
          <cell r="B106">
            <v>38455</v>
          </cell>
          <cell r="C106">
            <v>0.43</v>
          </cell>
          <cell r="D106">
            <v>0.63</v>
          </cell>
          <cell r="E106">
            <v>0.45</v>
          </cell>
          <cell r="F106">
            <v>0.63</v>
          </cell>
          <cell r="G106">
            <v>7.9</v>
          </cell>
          <cell r="H106">
            <v>2.33</v>
          </cell>
          <cell r="I106">
            <v>1.92</v>
          </cell>
          <cell r="J106">
            <v>1.35</v>
          </cell>
          <cell r="K106">
            <v>3.6</v>
          </cell>
          <cell r="L106">
            <v>0.84</v>
          </cell>
          <cell r="M106">
            <v>0.28499999999999998</v>
          </cell>
          <cell r="N106">
            <v>0.43</v>
          </cell>
          <cell r="O106">
            <v>0.435</v>
          </cell>
          <cell r="P106">
            <v>0.76</v>
          </cell>
          <cell r="Q106">
            <v>0.63</v>
          </cell>
          <cell r="R106">
            <v>0.35</v>
          </cell>
          <cell r="S106">
            <v>0.56000000000000005</v>
          </cell>
          <cell r="T106">
            <v>0.75</v>
          </cell>
          <cell r="U106">
            <v>1.69</v>
          </cell>
          <cell r="V106">
            <v>0.26</v>
          </cell>
          <cell r="W106">
            <v>1.22</v>
          </cell>
          <cell r="X106">
            <v>0.35</v>
          </cell>
          <cell r="Y106">
            <v>0.88</v>
          </cell>
          <cell r="Z106">
            <v>1.4</v>
          </cell>
          <cell r="AA106">
            <v>0.52</v>
          </cell>
          <cell r="AB106">
            <v>0.105</v>
          </cell>
          <cell r="AD106">
            <v>0</v>
          </cell>
          <cell r="AE106">
            <v>-1.5625E-2</v>
          </cell>
          <cell r="AF106">
            <v>-2.1739130434782594E-2</v>
          </cell>
          <cell r="AG106">
            <v>-3.0769230769230771E-2</v>
          </cell>
          <cell r="AH106">
            <v>0</v>
          </cell>
          <cell r="AI106">
            <v>-6.7999999999999949E-2</v>
          </cell>
          <cell r="AJ106">
            <v>0</v>
          </cell>
          <cell r="AK106">
            <v>-2.1739130434782483E-2</v>
          </cell>
          <cell r="AL106">
            <v>0</v>
          </cell>
          <cell r="AM106">
            <v>1.2048192771084265E-2</v>
          </cell>
          <cell r="AN106">
            <v>-5.0000000000000044E-2</v>
          </cell>
          <cell r="AO106">
            <v>0</v>
          </cell>
          <cell r="AP106">
            <v>-1.1363636363636354E-2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-8.536585365853655E-2</v>
          </cell>
          <cell r="AV106">
            <v>3.6809815950920255E-2</v>
          </cell>
          <cell r="AW106">
            <v>0</v>
          </cell>
          <cell r="AX106">
            <v>0</v>
          </cell>
          <cell r="AY106">
            <v>9.375E-2</v>
          </cell>
          <cell r="AZ106">
            <v>-2.2222222222222254E-2</v>
          </cell>
          <cell r="BA106">
            <v>0</v>
          </cell>
          <cell r="BB106">
            <v>1.9607843137254832E-2</v>
          </cell>
          <cell r="BC106">
            <v>-4.5454545454545525E-2</v>
          </cell>
          <cell r="BE106">
            <v>-8.0793422107106605E-3</v>
          </cell>
          <cell r="BF106">
            <v>9.7394766743383335E-2</v>
          </cell>
          <cell r="BN106">
            <v>109.66881603374141</v>
          </cell>
        </row>
        <row r="107">
          <cell r="B107">
            <v>38456</v>
          </cell>
          <cell r="C107">
            <v>0.48</v>
          </cell>
          <cell r="D107">
            <v>0.59</v>
          </cell>
          <cell r="E107">
            <v>0.42</v>
          </cell>
          <cell r="F107">
            <v>0.6</v>
          </cell>
          <cell r="G107">
            <v>7.9</v>
          </cell>
          <cell r="H107">
            <v>2.2999999999999998</v>
          </cell>
          <cell r="I107">
            <v>1.92</v>
          </cell>
          <cell r="J107">
            <v>1.3</v>
          </cell>
          <cell r="K107">
            <v>3.6</v>
          </cell>
          <cell r="L107">
            <v>0.8</v>
          </cell>
          <cell r="M107">
            <v>0.27500000000000002</v>
          </cell>
          <cell r="N107">
            <v>0.43</v>
          </cell>
          <cell r="O107">
            <v>0.42499999999999999</v>
          </cell>
          <cell r="P107">
            <v>0.76</v>
          </cell>
          <cell r="Q107">
            <v>0.63</v>
          </cell>
          <cell r="R107">
            <v>0.35</v>
          </cell>
          <cell r="S107">
            <v>0.56000000000000005</v>
          </cell>
          <cell r="T107">
            <v>0.73</v>
          </cell>
          <cell r="U107">
            <v>1.68</v>
          </cell>
          <cell r="V107">
            <v>0.25</v>
          </cell>
          <cell r="W107">
            <v>1.22</v>
          </cell>
          <cell r="X107">
            <v>0.34</v>
          </cell>
          <cell r="Y107">
            <v>0.88</v>
          </cell>
          <cell r="Z107">
            <v>1.4</v>
          </cell>
          <cell r="AA107">
            <v>0.53</v>
          </cell>
          <cell r="AB107">
            <v>0.105</v>
          </cell>
          <cell r="AD107">
            <v>0.11627906976744184</v>
          </cell>
          <cell r="AE107">
            <v>-6.34920634920636E-2</v>
          </cell>
          <cell r="AF107">
            <v>-6.6666666666666763E-2</v>
          </cell>
          <cell r="AG107">
            <v>-4.7619047619047672E-2</v>
          </cell>
          <cell r="AH107">
            <v>0</v>
          </cell>
          <cell r="AI107">
            <v>-1.2875536480686844E-2</v>
          </cell>
          <cell r="AJ107">
            <v>0</v>
          </cell>
          <cell r="AK107">
            <v>-3.703703703703709E-2</v>
          </cell>
          <cell r="AL107">
            <v>0</v>
          </cell>
          <cell r="AM107">
            <v>-4.7619047619047561E-2</v>
          </cell>
          <cell r="AN107">
            <v>-3.5087719298245501E-2</v>
          </cell>
          <cell r="AO107">
            <v>0</v>
          </cell>
          <cell r="AP107">
            <v>-2.2988505747126409E-2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-2.6666666666666727E-2</v>
          </cell>
          <cell r="AV107">
            <v>-5.9171597633136397E-3</v>
          </cell>
          <cell r="AW107">
            <v>-3.8461538461538547E-2</v>
          </cell>
          <cell r="AX107">
            <v>0</v>
          </cell>
          <cell r="AY107">
            <v>-2.857142857142847E-2</v>
          </cell>
          <cell r="AZ107">
            <v>0</v>
          </cell>
          <cell r="BA107">
            <v>0</v>
          </cell>
          <cell r="BB107">
            <v>1.9230769230769162E-2</v>
          </cell>
          <cell r="BC107">
            <v>0</v>
          </cell>
          <cell r="BE107">
            <v>-1.1442022247102224E-2</v>
          </cell>
          <cell r="BF107">
            <v>8.5952744496281111E-2</v>
          </cell>
          <cell r="BN107">
            <v>108.41398300086998</v>
          </cell>
        </row>
        <row r="108">
          <cell r="B108">
            <v>38457</v>
          </cell>
          <cell r="C108">
            <v>0.49</v>
          </cell>
          <cell r="D108">
            <v>0.57999999999999996</v>
          </cell>
          <cell r="E108">
            <v>0.41</v>
          </cell>
          <cell r="F108">
            <v>0.6</v>
          </cell>
          <cell r="G108">
            <v>7.9</v>
          </cell>
          <cell r="H108">
            <v>2</v>
          </cell>
          <cell r="I108">
            <v>1.92</v>
          </cell>
          <cell r="J108">
            <v>1.3</v>
          </cell>
          <cell r="K108">
            <v>3.6</v>
          </cell>
          <cell r="L108">
            <v>0.8</v>
          </cell>
          <cell r="M108">
            <v>0.27500000000000002</v>
          </cell>
          <cell r="N108">
            <v>0.42</v>
          </cell>
          <cell r="O108">
            <v>0.46</v>
          </cell>
          <cell r="P108">
            <v>0.76</v>
          </cell>
          <cell r="Q108">
            <v>0.7</v>
          </cell>
          <cell r="R108">
            <v>0.35</v>
          </cell>
          <cell r="S108">
            <v>0.56000000000000005</v>
          </cell>
          <cell r="T108">
            <v>0.72</v>
          </cell>
          <cell r="U108">
            <v>1.62</v>
          </cell>
          <cell r="V108">
            <v>0.26</v>
          </cell>
          <cell r="W108">
            <v>1.22</v>
          </cell>
          <cell r="X108">
            <v>0.34</v>
          </cell>
          <cell r="Y108">
            <v>0.85</v>
          </cell>
          <cell r="Z108">
            <v>1.4</v>
          </cell>
          <cell r="AA108">
            <v>0.51</v>
          </cell>
          <cell r="AB108">
            <v>0.11</v>
          </cell>
          <cell r="AD108">
            <v>2.0833333333333259E-2</v>
          </cell>
          <cell r="AE108">
            <v>-1.6949152542372947E-2</v>
          </cell>
          <cell r="AF108">
            <v>-2.3809523809523836E-2</v>
          </cell>
          <cell r="AG108">
            <v>0</v>
          </cell>
          <cell r="AH108">
            <v>0</v>
          </cell>
          <cell r="AI108">
            <v>-0.13043478260869557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-2.3255813953488413E-2</v>
          </cell>
          <cell r="AP108">
            <v>8.235294117647074E-2</v>
          </cell>
          <cell r="AQ108">
            <v>0</v>
          </cell>
          <cell r="AR108">
            <v>0.11111111111111094</v>
          </cell>
          <cell r="AS108">
            <v>0</v>
          </cell>
          <cell r="AT108">
            <v>0</v>
          </cell>
          <cell r="AU108">
            <v>-1.3698630136986356E-2</v>
          </cell>
          <cell r="AV108">
            <v>-3.5714285714285587E-2</v>
          </cell>
          <cell r="AW108">
            <v>4.0000000000000036E-2</v>
          </cell>
          <cell r="AX108">
            <v>0</v>
          </cell>
          <cell r="AY108">
            <v>0</v>
          </cell>
          <cell r="AZ108">
            <v>-3.4090909090909172E-2</v>
          </cell>
          <cell r="BA108">
            <v>0</v>
          </cell>
          <cell r="BB108">
            <v>-3.7735849056603765E-2</v>
          </cell>
          <cell r="BC108">
            <v>4.7619047619047672E-2</v>
          </cell>
          <cell r="BE108">
            <v>-5.2971206434242299E-4</v>
          </cell>
          <cell r="BF108">
            <v>8.5423032431938689E-2</v>
          </cell>
          <cell r="BN108">
            <v>108.356554806131</v>
          </cell>
        </row>
        <row r="109">
          <cell r="B109">
            <v>38458</v>
          </cell>
          <cell r="C109">
            <v>0.49</v>
          </cell>
          <cell r="D109">
            <v>0.57999999999999996</v>
          </cell>
          <cell r="E109">
            <v>0.41</v>
          </cell>
          <cell r="F109">
            <v>0.6</v>
          </cell>
          <cell r="G109">
            <v>7.9</v>
          </cell>
          <cell r="H109">
            <v>2</v>
          </cell>
          <cell r="I109">
            <v>1.92</v>
          </cell>
          <cell r="J109">
            <v>1.3</v>
          </cell>
          <cell r="K109">
            <v>3.6</v>
          </cell>
          <cell r="L109">
            <v>0.8</v>
          </cell>
          <cell r="M109">
            <v>0.27500000000000002</v>
          </cell>
          <cell r="N109">
            <v>0.42</v>
          </cell>
          <cell r="O109">
            <v>0.46</v>
          </cell>
          <cell r="P109">
            <v>0.76</v>
          </cell>
          <cell r="Q109">
            <v>0.7</v>
          </cell>
          <cell r="R109">
            <v>0.35</v>
          </cell>
          <cell r="S109">
            <v>0.56000000000000005</v>
          </cell>
          <cell r="T109">
            <v>0.72</v>
          </cell>
          <cell r="U109">
            <v>1.62</v>
          </cell>
          <cell r="V109">
            <v>0.26</v>
          </cell>
          <cell r="W109">
            <v>1.22</v>
          </cell>
          <cell r="X109">
            <v>0.34</v>
          </cell>
          <cell r="Y109">
            <v>0.85</v>
          </cell>
          <cell r="Z109">
            <v>1.4</v>
          </cell>
          <cell r="AA109">
            <v>0.51</v>
          </cell>
          <cell r="AB109">
            <v>0.11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E109">
            <v>0</v>
          </cell>
          <cell r="BF109">
            <v>8.5423032431938689E-2</v>
          </cell>
          <cell r="BN109">
            <v>108.356554806131</v>
          </cell>
        </row>
        <row r="110">
          <cell r="B110">
            <v>38459</v>
          </cell>
          <cell r="C110">
            <v>0.49</v>
          </cell>
          <cell r="D110">
            <v>0.57999999999999996</v>
          </cell>
          <cell r="E110">
            <v>0.41</v>
          </cell>
          <cell r="F110">
            <v>0.6</v>
          </cell>
          <cell r="G110">
            <v>7.9</v>
          </cell>
          <cell r="H110">
            <v>2</v>
          </cell>
          <cell r="I110">
            <v>1.92</v>
          </cell>
          <cell r="J110">
            <v>1.3</v>
          </cell>
          <cell r="K110">
            <v>3.6</v>
          </cell>
          <cell r="L110">
            <v>0.8</v>
          </cell>
          <cell r="M110">
            <v>0.27500000000000002</v>
          </cell>
          <cell r="N110">
            <v>0.42</v>
          </cell>
          <cell r="O110">
            <v>0.46</v>
          </cell>
          <cell r="P110">
            <v>0.76</v>
          </cell>
          <cell r="Q110">
            <v>0.7</v>
          </cell>
          <cell r="R110">
            <v>0.35</v>
          </cell>
          <cell r="S110">
            <v>0.56000000000000005</v>
          </cell>
          <cell r="T110">
            <v>0.72</v>
          </cell>
          <cell r="U110">
            <v>1.62</v>
          </cell>
          <cell r="V110">
            <v>0.26</v>
          </cell>
          <cell r="W110">
            <v>1.22</v>
          </cell>
          <cell r="X110">
            <v>0.34</v>
          </cell>
          <cell r="Y110">
            <v>0.85</v>
          </cell>
          <cell r="Z110">
            <v>1.4</v>
          </cell>
          <cell r="AA110">
            <v>0.51</v>
          </cell>
          <cell r="AB110">
            <v>0.11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8.5423032431938689E-2</v>
          </cell>
          <cell r="BN110">
            <v>108.356554806131</v>
          </cell>
        </row>
        <row r="111">
          <cell r="B111">
            <v>38460</v>
          </cell>
          <cell r="C111">
            <v>0.45</v>
          </cell>
          <cell r="D111">
            <v>0.59</v>
          </cell>
          <cell r="E111">
            <v>0.4</v>
          </cell>
          <cell r="F111">
            <v>0.65</v>
          </cell>
          <cell r="G111">
            <v>7.9</v>
          </cell>
          <cell r="H111">
            <v>1.8</v>
          </cell>
          <cell r="I111">
            <v>1.92</v>
          </cell>
          <cell r="J111">
            <v>1.29</v>
          </cell>
          <cell r="K111">
            <v>3.6</v>
          </cell>
          <cell r="L111">
            <v>0.8</v>
          </cell>
          <cell r="M111">
            <v>0.26500000000000001</v>
          </cell>
          <cell r="N111">
            <v>0.42</v>
          </cell>
          <cell r="O111">
            <v>0.44</v>
          </cell>
          <cell r="P111">
            <v>0.76</v>
          </cell>
          <cell r="Q111">
            <v>0.65</v>
          </cell>
          <cell r="R111">
            <v>0.35</v>
          </cell>
          <cell r="S111">
            <v>0.56000000000000005</v>
          </cell>
          <cell r="T111">
            <v>0.72</v>
          </cell>
          <cell r="U111">
            <v>1.62</v>
          </cell>
          <cell r="V111">
            <v>0.23</v>
          </cell>
          <cell r="W111">
            <v>1.22</v>
          </cell>
          <cell r="X111">
            <v>0.34</v>
          </cell>
          <cell r="Y111">
            <v>0.8</v>
          </cell>
          <cell r="Z111">
            <v>1.4</v>
          </cell>
          <cell r="AA111">
            <v>0.48</v>
          </cell>
          <cell r="AB111">
            <v>0.115</v>
          </cell>
          <cell r="AD111">
            <v>-8.1632653061224469E-2</v>
          </cell>
          <cell r="AE111">
            <v>1.7241379310344751E-2</v>
          </cell>
          <cell r="AF111">
            <v>-2.4390243902438935E-2</v>
          </cell>
          <cell r="AG111">
            <v>8.3333333333333481E-2</v>
          </cell>
          <cell r="AH111">
            <v>0</v>
          </cell>
          <cell r="AI111">
            <v>-9.9999999999999978E-2</v>
          </cell>
          <cell r="AJ111">
            <v>0</v>
          </cell>
          <cell r="AK111">
            <v>-7.692307692307665E-3</v>
          </cell>
          <cell r="AL111">
            <v>0</v>
          </cell>
          <cell r="AM111">
            <v>0</v>
          </cell>
          <cell r="AN111">
            <v>-3.6363636363636376E-2</v>
          </cell>
          <cell r="AO111">
            <v>0</v>
          </cell>
          <cell r="AP111">
            <v>-4.3478260869565299E-2</v>
          </cell>
          <cell r="AQ111">
            <v>0</v>
          </cell>
          <cell r="AR111">
            <v>-7.1428571428571286E-2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-0.11538461538461542</v>
          </cell>
          <cell r="AX111">
            <v>0</v>
          </cell>
          <cell r="AY111">
            <v>0</v>
          </cell>
          <cell r="AZ111">
            <v>-5.8823529411764608E-2</v>
          </cell>
          <cell r="BA111">
            <v>0</v>
          </cell>
          <cell r="BB111">
            <v>-5.8823529411764719E-2</v>
          </cell>
          <cell r="BC111">
            <v>4.5454545454545414E-2</v>
          </cell>
          <cell r="BE111">
            <v>-1.7384157285679429E-2</v>
          </cell>
          <cell r="BF111">
            <v>6.8038875146259253E-2</v>
          </cell>
          <cell r="BN111">
            <v>106.47286741444688</v>
          </cell>
        </row>
        <row r="112">
          <cell r="B112">
            <v>38461</v>
          </cell>
          <cell r="C112">
            <v>0.45</v>
          </cell>
          <cell r="D112">
            <v>0.6</v>
          </cell>
          <cell r="E112">
            <v>0.41</v>
          </cell>
          <cell r="F112">
            <v>0.6</v>
          </cell>
          <cell r="G112">
            <v>7.9</v>
          </cell>
          <cell r="H112">
            <v>2.12</v>
          </cell>
          <cell r="I112">
            <v>1.92</v>
          </cell>
          <cell r="J112">
            <v>1.3</v>
          </cell>
          <cell r="K112">
            <v>3.6</v>
          </cell>
          <cell r="L112">
            <v>0.75</v>
          </cell>
          <cell r="M112">
            <v>0.27</v>
          </cell>
          <cell r="N112">
            <v>0.42</v>
          </cell>
          <cell r="O112">
            <v>0.45</v>
          </cell>
          <cell r="P112">
            <v>0.76</v>
          </cell>
          <cell r="Q112">
            <v>0.66</v>
          </cell>
          <cell r="R112">
            <v>0.35</v>
          </cell>
          <cell r="S112">
            <v>0.56000000000000005</v>
          </cell>
          <cell r="T112">
            <v>0.83</v>
          </cell>
          <cell r="U112">
            <v>1.6</v>
          </cell>
          <cell r="V112">
            <v>0.24</v>
          </cell>
          <cell r="W112">
            <v>1.22</v>
          </cell>
          <cell r="X112">
            <v>0.44</v>
          </cell>
          <cell r="Y112">
            <v>0.85</v>
          </cell>
          <cell r="Z112">
            <v>1.4</v>
          </cell>
          <cell r="AA112">
            <v>0.48</v>
          </cell>
          <cell r="AB112">
            <v>0.105</v>
          </cell>
          <cell r="AD112">
            <v>0</v>
          </cell>
          <cell r="AE112">
            <v>1.6949152542372836E-2</v>
          </cell>
          <cell r="AF112">
            <v>2.4999999999999911E-2</v>
          </cell>
          <cell r="AG112">
            <v>-7.6923076923076983E-2</v>
          </cell>
          <cell r="AH112">
            <v>0</v>
          </cell>
          <cell r="AI112">
            <v>0.17777777777777781</v>
          </cell>
          <cell r="AJ112">
            <v>0</v>
          </cell>
          <cell r="AK112">
            <v>7.7519379844961378E-3</v>
          </cell>
          <cell r="AL112">
            <v>0</v>
          </cell>
          <cell r="AM112">
            <v>-6.25E-2</v>
          </cell>
          <cell r="AN112">
            <v>1.8867924528301883E-2</v>
          </cell>
          <cell r="AO112">
            <v>0</v>
          </cell>
          <cell r="AP112">
            <v>2.2727272727272707E-2</v>
          </cell>
          <cell r="AQ112">
            <v>0</v>
          </cell>
          <cell r="AR112">
            <v>1.538461538461533E-2</v>
          </cell>
          <cell r="AS112">
            <v>0</v>
          </cell>
          <cell r="AT112">
            <v>0</v>
          </cell>
          <cell r="AU112">
            <v>0.15277777777777768</v>
          </cell>
          <cell r="AV112">
            <v>-1.2345679012345734E-2</v>
          </cell>
          <cell r="AW112">
            <v>4.3478260869565188E-2</v>
          </cell>
          <cell r="AX112">
            <v>0</v>
          </cell>
          <cell r="AY112">
            <v>0.29411764705882337</v>
          </cell>
          <cell r="AZ112">
            <v>6.25E-2</v>
          </cell>
          <cell r="BA112">
            <v>0</v>
          </cell>
          <cell r="BB112">
            <v>0</v>
          </cell>
          <cell r="BC112">
            <v>-8.6956521739130488E-2</v>
          </cell>
          <cell r="BE112">
            <v>2.3023349576017295E-2</v>
          </cell>
          <cell r="BF112">
            <v>9.1062224722276541E-2</v>
          </cell>
          <cell r="BN112">
            <v>108.92422946129062</v>
          </cell>
        </row>
        <row r="113">
          <cell r="B113">
            <v>38462</v>
          </cell>
          <cell r="C113">
            <v>0.45</v>
          </cell>
          <cell r="D113">
            <v>0.62</v>
          </cell>
          <cell r="E113">
            <v>0.42</v>
          </cell>
          <cell r="F113">
            <v>0.6</v>
          </cell>
          <cell r="G113">
            <v>7.9</v>
          </cell>
          <cell r="H113">
            <v>2.0499999999999998</v>
          </cell>
          <cell r="I113">
            <v>1.92</v>
          </cell>
          <cell r="J113">
            <v>1.28</v>
          </cell>
          <cell r="K113">
            <v>3.6</v>
          </cell>
          <cell r="L113">
            <v>0.75</v>
          </cell>
          <cell r="M113">
            <v>0.27500000000000002</v>
          </cell>
          <cell r="N113">
            <v>0.43</v>
          </cell>
          <cell r="O113">
            <v>0.47</v>
          </cell>
          <cell r="P113">
            <v>0.76</v>
          </cell>
          <cell r="Q113">
            <v>0.7</v>
          </cell>
          <cell r="R113">
            <v>0.35</v>
          </cell>
          <cell r="S113">
            <v>0.56000000000000005</v>
          </cell>
          <cell r="T113">
            <v>0.79</v>
          </cell>
          <cell r="U113">
            <v>1.69</v>
          </cell>
          <cell r="V113">
            <v>0.23</v>
          </cell>
          <cell r="W113">
            <v>1.22</v>
          </cell>
          <cell r="X113">
            <v>0.45</v>
          </cell>
          <cell r="Y113">
            <v>0.8</v>
          </cell>
          <cell r="Z113">
            <v>1.4</v>
          </cell>
          <cell r="AA113">
            <v>0.5</v>
          </cell>
          <cell r="AB113">
            <v>0.1</v>
          </cell>
          <cell r="AD113">
            <v>0</v>
          </cell>
          <cell r="AE113">
            <v>3.3333333333333437E-2</v>
          </cell>
          <cell r="AF113">
            <v>2.4390243902439046E-2</v>
          </cell>
          <cell r="AG113">
            <v>0</v>
          </cell>
          <cell r="AH113">
            <v>0</v>
          </cell>
          <cell r="AI113">
            <v>-3.3018867924528461E-2</v>
          </cell>
          <cell r="AJ113">
            <v>0</v>
          </cell>
          <cell r="AK113">
            <v>-1.5384615384615441E-2</v>
          </cell>
          <cell r="AL113">
            <v>0</v>
          </cell>
          <cell r="AM113">
            <v>0</v>
          </cell>
          <cell r="AN113">
            <v>1.8518518518518601E-2</v>
          </cell>
          <cell r="AO113">
            <v>2.3809523809523725E-2</v>
          </cell>
          <cell r="AP113">
            <v>4.4444444444444287E-2</v>
          </cell>
          <cell r="AQ113">
            <v>0</v>
          </cell>
          <cell r="AR113">
            <v>6.0606060606060552E-2</v>
          </cell>
          <cell r="AS113">
            <v>0</v>
          </cell>
          <cell r="AT113">
            <v>0</v>
          </cell>
          <cell r="AU113">
            <v>-4.8192771084337283E-2</v>
          </cell>
          <cell r="AV113">
            <v>5.6249999999999911E-2</v>
          </cell>
          <cell r="AW113">
            <v>-4.166666666666663E-2</v>
          </cell>
          <cell r="AX113">
            <v>0</v>
          </cell>
          <cell r="AY113">
            <v>2.2727272727272707E-2</v>
          </cell>
          <cell r="AZ113">
            <v>-5.8823529411764608E-2</v>
          </cell>
          <cell r="BA113">
            <v>0</v>
          </cell>
          <cell r="BB113">
            <v>4.1666666666666741E-2</v>
          </cell>
          <cell r="BC113">
            <v>-4.7619047619047561E-2</v>
          </cell>
          <cell r="BE113">
            <v>3.1169448429730394E-3</v>
          </cell>
          <cell r="BF113">
            <v>9.4179169565249576E-2</v>
          </cell>
          <cell r="BN113">
            <v>109.26374027658481</v>
          </cell>
        </row>
        <row r="114">
          <cell r="B114">
            <v>38463</v>
          </cell>
          <cell r="C114">
            <v>0.43</v>
          </cell>
          <cell r="D114">
            <v>0.62</v>
          </cell>
          <cell r="E114">
            <v>0.42</v>
          </cell>
          <cell r="F114">
            <v>0.55000000000000004</v>
          </cell>
          <cell r="G114">
            <v>7.9</v>
          </cell>
          <cell r="H114">
            <v>2.16</v>
          </cell>
          <cell r="I114">
            <v>1.92</v>
          </cell>
          <cell r="J114">
            <v>1.3</v>
          </cell>
          <cell r="K114">
            <v>3.6</v>
          </cell>
          <cell r="L114">
            <v>0.85</v>
          </cell>
          <cell r="M114">
            <v>0.27500000000000002</v>
          </cell>
          <cell r="N114">
            <v>0.43</v>
          </cell>
          <cell r="O114">
            <v>0.44</v>
          </cell>
          <cell r="P114">
            <v>0.76</v>
          </cell>
          <cell r="Q114">
            <v>0.7</v>
          </cell>
          <cell r="R114">
            <v>0.35</v>
          </cell>
          <cell r="S114">
            <v>0.56000000000000005</v>
          </cell>
          <cell r="T114">
            <v>0.82</v>
          </cell>
          <cell r="U114">
            <v>1.7</v>
          </cell>
          <cell r="V114">
            <v>0.23</v>
          </cell>
          <cell r="W114">
            <v>1.22</v>
          </cell>
          <cell r="X114">
            <v>0.44</v>
          </cell>
          <cell r="Y114">
            <v>0.8</v>
          </cell>
          <cell r="Z114">
            <v>1.4</v>
          </cell>
          <cell r="AA114">
            <v>0.51</v>
          </cell>
          <cell r="AB114">
            <v>0.105</v>
          </cell>
          <cell r="AD114">
            <v>-4.4444444444444509E-2</v>
          </cell>
          <cell r="AE114">
            <v>0</v>
          </cell>
          <cell r="AF114">
            <v>0</v>
          </cell>
          <cell r="AG114">
            <v>-8.3333333333333259E-2</v>
          </cell>
          <cell r="AH114">
            <v>0</v>
          </cell>
          <cell r="AI114">
            <v>5.3658536585366123E-2</v>
          </cell>
          <cell r="AJ114">
            <v>0</v>
          </cell>
          <cell r="AK114">
            <v>1.5625E-2</v>
          </cell>
          <cell r="AL114">
            <v>0</v>
          </cell>
          <cell r="AM114">
            <v>0.1333333333333333</v>
          </cell>
          <cell r="AN114">
            <v>0</v>
          </cell>
          <cell r="AO114">
            <v>0</v>
          </cell>
          <cell r="AP114">
            <v>-6.3829787234042534E-2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3.7974683544303778E-2</v>
          </cell>
          <cell r="AV114">
            <v>5.9171597633136397E-3</v>
          </cell>
          <cell r="AW114">
            <v>0</v>
          </cell>
          <cell r="AX114">
            <v>0</v>
          </cell>
          <cell r="AY114">
            <v>-2.2222222222222254E-2</v>
          </cell>
          <cell r="AZ114">
            <v>0</v>
          </cell>
          <cell r="BA114">
            <v>0</v>
          </cell>
          <cell r="BB114">
            <v>2.0000000000000018E-2</v>
          </cell>
          <cell r="BC114">
            <v>4.9999999999999822E-2</v>
          </cell>
          <cell r="BE114">
            <v>3.949189461241313E-3</v>
          </cell>
          <cell r="BF114">
            <v>9.8128359026490891E-2</v>
          </cell>
          <cell r="BN114">
            <v>109.69524348818091</v>
          </cell>
        </row>
        <row r="115">
          <cell r="B115">
            <v>38464</v>
          </cell>
          <cell r="C115">
            <v>0.45</v>
          </cell>
          <cell r="D115">
            <v>0.57999999999999996</v>
          </cell>
          <cell r="E115">
            <v>0.45</v>
          </cell>
          <cell r="F115">
            <v>0.55000000000000004</v>
          </cell>
          <cell r="G115">
            <v>7.9</v>
          </cell>
          <cell r="H115">
            <v>2.15</v>
          </cell>
          <cell r="I115">
            <v>1.92</v>
          </cell>
          <cell r="J115">
            <v>1.3</v>
          </cell>
          <cell r="K115">
            <v>3.6</v>
          </cell>
          <cell r="L115">
            <v>0.84</v>
          </cell>
          <cell r="M115">
            <v>0.25</v>
          </cell>
          <cell r="N115">
            <v>0.45</v>
          </cell>
          <cell r="O115">
            <v>0.47</v>
          </cell>
          <cell r="P115">
            <v>0.76</v>
          </cell>
          <cell r="Q115">
            <v>0.74</v>
          </cell>
          <cell r="R115">
            <v>0.35</v>
          </cell>
          <cell r="S115">
            <v>0.56000000000000005</v>
          </cell>
          <cell r="T115">
            <v>0.8</v>
          </cell>
          <cell r="U115">
            <v>1.66</v>
          </cell>
          <cell r="V115">
            <v>0.23</v>
          </cell>
          <cell r="W115">
            <v>1.22</v>
          </cell>
          <cell r="X115">
            <v>0.4</v>
          </cell>
          <cell r="Y115">
            <v>0.79</v>
          </cell>
          <cell r="Z115">
            <v>1.4</v>
          </cell>
          <cell r="AA115">
            <v>0.54</v>
          </cell>
          <cell r="AB115">
            <v>0.1</v>
          </cell>
          <cell r="AD115">
            <v>4.6511627906976827E-2</v>
          </cell>
          <cell r="AE115">
            <v>-6.4516129032258118E-2</v>
          </cell>
          <cell r="AF115">
            <v>7.1428571428571397E-2</v>
          </cell>
          <cell r="AG115">
            <v>0</v>
          </cell>
          <cell r="AH115">
            <v>0</v>
          </cell>
          <cell r="AI115">
            <v>-4.6296296296297612E-3</v>
          </cell>
          <cell r="AJ115">
            <v>0</v>
          </cell>
          <cell r="AK115">
            <v>0</v>
          </cell>
          <cell r="AL115">
            <v>0</v>
          </cell>
          <cell r="AM115">
            <v>-1.1764705882352899E-2</v>
          </cell>
          <cell r="AN115">
            <v>-9.0909090909090939E-2</v>
          </cell>
          <cell r="AO115">
            <v>4.6511627906976827E-2</v>
          </cell>
          <cell r="AP115">
            <v>6.8181818181818121E-2</v>
          </cell>
          <cell r="AQ115">
            <v>0</v>
          </cell>
          <cell r="AR115">
            <v>5.7142857142857162E-2</v>
          </cell>
          <cell r="AS115">
            <v>0</v>
          </cell>
          <cell r="AT115">
            <v>0</v>
          </cell>
          <cell r="AU115">
            <v>-2.4390243902438935E-2</v>
          </cell>
          <cell r="AV115">
            <v>-2.352941176470591E-2</v>
          </cell>
          <cell r="AW115">
            <v>0</v>
          </cell>
          <cell r="AX115">
            <v>0</v>
          </cell>
          <cell r="AY115">
            <v>-9.0909090909090828E-2</v>
          </cell>
          <cell r="AZ115">
            <v>-1.2499999999999956E-2</v>
          </cell>
          <cell r="BA115">
            <v>0</v>
          </cell>
          <cell r="BB115">
            <v>5.8823529411764719E-2</v>
          </cell>
          <cell r="BC115">
            <v>-4.7619047619047561E-2</v>
          </cell>
          <cell r="BE115">
            <v>-8.5258914114037907E-4</v>
          </cell>
          <cell r="BF115">
            <v>9.7275769885350513E-2</v>
          </cell>
          <cell r="BN115">
            <v>109.60171851474813</v>
          </cell>
        </row>
        <row r="116">
          <cell r="B116">
            <v>38465</v>
          </cell>
          <cell r="C116">
            <v>0.45</v>
          </cell>
          <cell r="D116">
            <v>0.57999999999999996</v>
          </cell>
          <cell r="E116">
            <v>0.45</v>
          </cell>
          <cell r="F116">
            <v>0.55000000000000004</v>
          </cell>
          <cell r="G116">
            <v>7.9</v>
          </cell>
          <cell r="H116">
            <v>2.15</v>
          </cell>
          <cell r="I116">
            <v>1.92</v>
          </cell>
          <cell r="J116">
            <v>1.3</v>
          </cell>
          <cell r="K116">
            <v>3.6</v>
          </cell>
          <cell r="L116">
            <v>0.84</v>
          </cell>
          <cell r="M116">
            <v>0.25</v>
          </cell>
          <cell r="N116">
            <v>0.45</v>
          </cell>
          <cell r="O116">
            <v>0.47</v>
          </cell>
          <cell r="P116">
            <v>0.76</v>
          </cell>
          <cell r="Q116">
            <v>0.74</v>
          </cell>
          <cell r="R116">
            <v>0.35</v>
          </cell>
          <cell r="S116">
            <v>0.56000000000000005</v>
          </cell>
          <cell r="T116">
            <v>0.8</v>
          </cell>
          <cell r="U116">
            <v>1.66</v>
          </cell>
          <cell r="V116">
            <v>0.23</v>
          </cell>
          <cell r="W116">
            <v>1.22</v>
          </cell>
          <cell r="X116">
            <v>0.4</v>
          </cell>
          <cell r="Y116">
            <v>0.79</v>
          </cell>
          <cell r="Z116">
            <v>1.4</v>
          </cell>
          <cell r="AA116">
            <v>0.54</v>
          </cell>
          <cell r="AB116">
            <v>0.1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E116">
            <v>0</v>
          </cell>
          <cell r="BF116">
            <v>9.7275769885350513E-2</v>
          </cell>
          <cell r="BN116">
            <v>109.60171851474813</v>
          </cell>
        </row>
        <row r="117">
          <cell r="B117">
            <v>38466</v>
          </cell>
          <cell r="C117">
            <v>0.45</v>
          </cell>
          <cell r="D117">
            <v>0.57999999999999996</v>
          </cell>
          <cell r="E117">
            <v>0.45</v>
          </cell>
          <cell r="F117">
            <v>0.55000000000000004</v>
          </cell>
          <cell r="G117">
            <v>7.9</v>
          </cell>
          <cell r="H117">
            <v>2.15</v>
          </cell>
          <cell r="I117">
            <v>1.92</v>
          </cell>
          <cell r="J117">
            <v>1.3</v>
          </cell>
          <cell r="K117">
            <v>3.6</v>
          </cell>
          <cell r="L117">
            <v>0.84</v>
          </cell>
          <cell r="M117">
            <v>0.25</v>
          </cell>
          <cell r="N117">
            <v>0.45</v>
          </cell>
          <cell r="O117">
            <v>0.47</v>
          </cell>
          <cell r="P117">
            <v>0.76</v>
          </cell>
          <cell r="Q117">
            <v>0.74</v>
          </cell>
          <cell r="R117">
            <v>0.35</v>
          </cell>
          <cell r="S117">
            <v>0.56000000000000005</v>
          </cell>
          <cell r="T117">
            <v>0.8</v>
          </cell>
          <cell r="U117">
            <v>1.66</v>
          </cell>
          <cell r="V117">
            <v>0.23</v>
          </cell>
          <cell r="W117">
            <v>1.22</v>
          </cell>
          <cell r="X117">
            <v>0.4</v>
          </cell>
          <cell r="Y117">
            <v>0.79</v>
          </cell>
          <cell r="Z117">
            <v>1.4</v>
          </cell>
          <cell r="AA117">
            <v>0.54</v>
          </cell>
          <cell r="AB117">
            <v>0.1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9.7275769885350513E-2</v>
          </cell>
          <cell r="BN117">
            <v>109.60171851474813</v>
          </cell>
        </row>
        <row r="118">
          <cell r="B118">
            <v>38467</v>
          </cell>
          <cell r="C118">
            <v>0.43</v>
          </cell>
          <cell r="D118">
            <v>0.57999999999999996</v>
          </cell>
          <cell r="E118">
            <v>0.45</v>
          </cell>
          <cell r="F118">
            <v>0.53</v>
          </cell>
          <cell r="G118">
            <v>7.9</v>
          </cell>
          <cell r="H118">
            <v>2.2999999999999998</v>
          </cell>
          <cell r="I118">
            <v>1.92</v>
          </cell>
          <cell r="J118">
            <v>1.3</v>
          </cell>
          <cell r="K118">
            <v>3.6</v>
          </cell>
          <cell r="L118">
            <v>0.78</v>
          </cell>
          <cell r="M118">
            <v>0.29499999999999998</v>
          </cell>
          <cell r="N118">
            <v>0.48</v>
          </cell>
          <cell r="O118">
            <v>0.495</v>
          </cell>
          <cell r="P118">
            <v>0.76</v>
          </cell>
          <cell r="Q118">
            <v>0.74</v>
          </cell>
          <cell r="R118">
            <v>0.35</v>
          </cell>
          <cell r="S118">
            <v>0.56000000000000005</v>
          </cell>
          <cell r="T118">
            <v>0.84</v>
          </cell>
          <cell r="U118">
            <v>1.65</v>
          </cell>
          <cell r="V118">
            <v>0.25</v>
          </cell>
          <cell r="W118">
            <v>1.22</v>
          </cell>
          <cell r="X118">
            <v>0.38</v>
          </cell>
          <cell r="Y118">
            <v>0.81</v>
          </cell>
          <cell r="Z118">
            <v>1.4</v>
          </cell>
          <cell r="AA118">
            <v>0.51</v>
          </cell>
          <cell r="AB118">
            <v>9.5000000000000001E-2</v>
          </cell>
          <cell r="AD118">
            <v>-4.4444444444444509E-2</v>
          </cell>
          <cell r="AE118">
            <v>0</v>
          </cell>
          <cell r="AF118">
            <v>0</v>
          </cell>
          <cell r="AG118">
            <v>-3.6363636363636376E-2</v>
          </cell>
          <cell r="AH118">
            <v>0</v>
          </cell>
          <cell r="AI118">
            <v>6.9767441860465018E-2</v>
          </cell>
          <cell r="AJ118">
            <v>0</v>
          </cell>
          <cell r="AK118">
            <v>0</v>
          </cell>
          <cell r="AL118">
            <v>0</v>
          </cell>
          <cell r="AM118">
            <v>-7.1428571428571397E-2</v>
          </cell>
          <cell r="AN118">
            <v>0.17999999999999994</v>
          </cell>
          <cell r="AO118">
            <v>6.6666666666666652E-2</v>
          </cell>
          <cell r="AP118">
            <v>5.319148936170226E-2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4.9999999999999822E-2</v>
          </cell>
          <cell r="AV118">
            <v>-6.0240963855421326E-3</v>
          </cell>
          <cell r="AW118">
            <v>8.6956521739130377E-2</v>
          </cell>
          <cell r="AX118">
            <v>0</v>
          </cell>
          <cell r="AY118">
            <v>-5.0000000000000044E-2</v>
          </cell>
          <cell r="AZ118">
            <v>2.5316455696202445E-2</v>
          </cell>
          <cell r="BA118">
            <v>0</v>
          </cell>
          <cell r="BB118">
            <v>-5.555555555555558E-2</v>
          </cell>
          <cell r="BC118">
            <v>-5.0000000000000044E-2</v>
          </cell>
          <cell r="BE118">
            <v>8.3877796594775556E-3</v>
          </cell>
          <cell r="BF118">
            <v>0.10566354954482807</v>
          </cell>
          <cell r="BH118">
            <v>-2.0373667751971164E-2</v>
          </cell>
          <cell r="BN118">
            <v>110.52103357994991</v>
          </cell>
        </row>
        <row r="119">
          <cell r="B119">
            <v>38468</v>
          </cell>
          <cell r="C119">
            <v>0.4</v>
          </cell>
          <cell r="D119">
            <v>0.55000000000000004</v>
          </cell>
          <cell r="E119">
            <v>0.47</v>
          </cell>
          <cell r="F119">
            <v>0.55000000000000004</v>
          </cell>
          <cell r="G119">
            <v>7.9</v>
          </cell>
          <cell r="H119">
            <v>2.46</v>
          </cell>
          <cell r="I119">
            <v>1.92</v>
          </cell>
          <cell r="J119">
            <v>1.3</v>
          </cell>
          <cell r="K119">
            <v>3.6</v>
          </cell>
          <cell r="L119">
            <v>0.75</v>
          </cell>
          <cell r="M119">
            <v>0.27</v>
          </cell>
          <cell r="N119">
            <v>0.47</v>
          </cell>
          <cell r="O119">
            <v>0.52</v>
          </cell>
          <cell r="P119">
            <v>0.76</v>
          </cell>
          <cell r="Q119">
            <v>0.65</v>
          </cell>
          <cell r="R119">
            <v>0.35</v>
          </cell>
          <cell r="S119">
            <v>0.56000000000000005</v>
          </cell>
          <cell r="T119">
            <v>0.9</v>
          </cell>
          <cell r="U119">
            <v>1.57</v>
          </cell>
          <cell r="V119">
            <v>0.25</v>
          </cell>
          <cell r="W119">
            <v>1.22</v>
          </cell>
          <cell r="X119">
            <v>0.38</v>
          </cell>
          <cell r="Y119">
            <v>0.81</v>
          </cell>
          <cell r="Z119">
            <v>1.4</v>
          </cell>
          <cell r="AA119">
            <v>0.5</v>
          </cell>
          <cell r="AB119">
            <v>0.1</v>
          </cell>
          <cell r="AD119">
            <v>-6.9767441860465018E-2</v>
          </cell>
          <cell r="AE119">
            <v>-5.1724137931034364E-2</v>
          </cell>
          <cell r="AF119">
            <v>4.4444444444444287E-2</v>
          </cell>
          <cell r="AG119">
            <v>3.7735849056603765E-2</v>
          </cell>
          <cell r="AH119">
            <v>0</v>
          </cell>
          <cell r="AI119">
            <v>6.956521739130439E-2</v>
          </cell>
          <cell r="AJ119">
            <v>0</v>
          </cell>
          <cell r="AK119">
            <v>0</v>
          </cell>
          <cell r="AL119">
            <v>0</v>
          </cell>
          <cell r="AM119">
            <v>-3.8461538461538547E-2</v>
          </cell>
          <cell r="AN119">
            <v>-8.4745762711864292E-2</v>
          </cell>
          <cell r="AO119">
            <v>-2.083333333333337E-2</v>
          </cell>
          <cell r="AP119">
            <v>5.0505050505050608E-2</v>
          </cell>
          <cell r="AQ119">
            <v>0</v>
          </cell>
          <cell r="AR119">
            <v>-0.1216216216216216</v>
          </cell>
          <cell r="AS119">
            <v>0</v>
          </cell>
          <cell r="AT119">
            <v>0</v>
          </cell>
          <cell r="AU119">
            <v>7.1428571428571397E-2</v>
          </cell>
          <cell r="AV119">
            <v>-4.8484848484848353E-2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-1.9607843137254943E-2</v>
          </cell>
          <cell r="BC119">
            <v>5.2631578947368363E-2</v>
          </cell>
          <cell r="BE119">
            <v>-4.9590698372545261E-3</v>
          </cell>
          <cell r="BF119">
            <v>0.10070447970757354</v>
          </cell>
          <cell r="BN119">
            <v>109.97295205594139</v>
          </cell>
        </row>
        <row r="120">
          <cell r="B120">
            <v>38469</v>
          </cell>
          <cell r="C120">
            <v>0.39</v>
          </cell>
          <cell r="D120">
            <v>0.56000000000000005</v>
          </cell>
          <cell r="E120">
            <v>0.41499999999999998</v>
          </cell>
          <cell r="F120">
            <v>0.54</v>
          </cell>
          <cell r="G120">
            <v>7.9</v>
          </cell>
          <cell r="H120">
            <v>2.2599999999999998</v>
          </cell>
          <cell r="I120">
            <v>1.92</v>
          </cell>
          <cell r="J120">
            <v>1.25</v>
          </cell>
          <cell r="K120">
            <v>3.6</v>
          </cell>
          <cell r="L120">
            <v>0.71</v>
          </cell>
          <cell r="M120">
            <v>0.245</v>
          </cell>
          <cell r="N120">
            <v>0.45500000000000002</v>
          </cell>
          <cell r="O120">
            <v>0.43</v>
          </cell>
          <cell r="P120">
            <v>0.76</v>
          </cell>
          <cell r="Q120">
            <v>0.68</v>
          </cell>
          <cell r="R120">
            <v>0.35</v>
          </cell>
          <cell r="S120">
            <v>0.56000000000000005</v>
          </cell>
          <cell r="T120">
            <v>0.88</v>
          </cell>
          <cell r="U120">
            <v>1.53</v>
          </cell>
          <cell r="V120">
            <v>0.23</v>
          </cell>
          <cell r="W120">
            <v>1.22</v>
          </cell>
          <cell r="X120">
            <v>0.32</v>
          </cell>
          <cell r="Y120">
            <v>0.78</v>
          </cell>
          <cell r="Z120">
            <v>1.4</v>
          </cell>
          <cell r="AA120">
            <v>0.48</v>
          </cell>
          <cell r="AB120">
            <v>9.5000000000000001E-2</v>
          </cell>
          <cell r="AD120">
            <v>-2.5000000000000022E-2</v>
          </cell>
          <cell r="AE120">
            <v>1.8181818181818299E-2</v>
          </cell>
          <cell r="AF120">
            <v>-0.11702127659574468</v>
          </cell>
          <cell r="AG120">
            <v>-1.8181818181818188E-2</v>
          </cell>
          <cell r="AH120">
            <v>0</v>
          </cell>
          <cell r="AI120">
            <v>-8.1300813008130191E-2</v>
          </cell>
          <cell r="AJ120">
            <v>0</v>
          </cell>
          <cell r="AK120">
            <v>-3.8461538461538547E-2</v>
          </cell>
          <cell r="AL120">
            <v>0</v>
          </cell>
          <cell r="AM120">
            <v>-5.3333333333333344E-2</v>
          </cell>
          <cell r="AN120">
            <v>-9.2592592592592671E-2</v>
          </cell>
          <cell r="AO120">
            <v>-3.1914893617021156E-2</v>
          </cell>
          <cell r="AP120">
            <v>-0.17307692307692313</v>
          </cell>
          <cell r="AQ120">
            <v>0</v>
          </cell>
          <cell r="AR120">
            <v>4.6153846153846212E-2</v>
          </cell>
          <cell r="AS120">
            <v>0</v>
          </cell>
          <cell r="AT120">
            <v>0</v>
          </cell>
          <cell r="AU120">
            <v>-2.2222222222222254E-2</v>
          </cell>
          <cell r="AV120">
            <v>-2.5477707006369421E-2</v>
          </cell>
          <cell r="AW120">
            <v>-7.999999999999996E-2</v>
          </cell>
          <cell r="AX120">
            <v>0</v>
          </cell>
          <cell r="AY120">
            <v>-0.15789473684210531</v>
          </cell>
          <cell r="AZ120">
            <v>-3.703703703703709E-2</v>
          </cell>
          <cell r="BA120">
            <v>0</v>
          </cell>
          <cell r="BB120">
            <v>-4.0000000000000036E-2</v>
          </cell>
          <cell r="BC120">
            <v>-5.0000000000000044E-2</v>
          </cell>
          <cell r="BE120">
            <v>-3.7660739524583521E-2</v>
          </cell>
          <cell r="BF120">
            <v>6.3043740182990027E-2</v>
          </cell>
          <cell r="BN120">
            <v>105.83128935381308</v>
          </cell>
        </row>
        <row r="121">
          <cell r="B121">
            <v>38470</v>
          </cell>
          <cell r="C121">
            <v>0.39</v>
          </cell>
          <cell r="D121">
            <v>0.56000000000000005</v>
          </cell>
          <cell r="E121">
            <v>0.42</v>
          </cell>
          <cell r="F121">
            <v>0.55000000000000004</v>
          </cell>
          <cell r="G121">
            <v>7.9</v>
          </cell>
          <cell r="H121">
            <v>2.14</v>
          </cell>
          <cell r="I121">
            <v>1.92</v>
          </cell>
          <cell r="J121">
            <v>1.08</v>
          </cell>
          <cell r="K121">
            <v>3.6</v>
          </cell>
          <cell r="L121">
            <v>0.71</v>
          </cell>
          <cell r="M121">
            <v>0.24</v>
          </cell>
          <cell r="N121">
            <v>0.45</v>
          </cell>
          <cell r="O121">
            <v>0.5</v>
          </cell>
          <cell r="P121">
            <v>0.76</v>
          </cell>
          <cell r="Q121">
            <v>0.75</v>
          </cell>
          <cell r="R121">
            <v>0.35</v>
          </cell>
          <cell r="S121">
            <v>0.56000000000000005</v>
          </cell>
          <cell r="T121">
            <v>0.86</v>
          </cell>
          <cell r="U121">
            <v>1.42</v>
          </cell>
          <cell r="V121">
            <v>0.23</v>
          </cell>
          <cell r="W121">
            <v>1.22</v>
          </cell>
          <cell r="X121">
            <v>0.39</v>
          </cell>
          <cell r="Y121">
            <v>0.79</v>
          </cell>
          <cell r="Z121">
            <v>1.4</v>
          </cell>
          <cell r="AA121">
            <v>0.39</v>
          </cell>
          <cell r="AB121">
            <v>9.5000000000000001E-2</v>
          </cell>
          <cell r="AD121">
            <v>0</v>
          </cell>
          <cell r="AE121">
            <v>0</v>
          </cell>
          <cell r="AF121">
            <v>1.2048192771084265E-2</v>
          </cell>
          <cell r="AG121">
            <v>1.8518518518518601E-2</v>
          </cell>
          <cell r="AH121">
            <v>0</v>
          </cell>
          <cell r="AI121">
            <v>-5.3097345132743223E-2</v>
          </cell>
          <cell r="AJ121">
            <v>0</v>
          </cell>
          <cell r="AK121">
            <v>-0.1359999999999999</v>
          </cell>
          <cell r="AL121">
            <v>0</v>
          </cell>
          <cell r="AM121">
            <v>0</v>
          </cell>
          <cell r="AN121">
            <v>-2.0408163265306145E-2</v>
          </cell>
          <cell r="AO121">
            <v>-1.098901098901095E-2</v>
          </cell>
          <cell r="AP121">
            <v>0.16279069767441867</v>
          </cell>
          <cell r="AQ121">
            <v>0</v>
          </cell>
          <cell r="AR121">
            <v>0.10294117647058809</v>
          </cell>
          <cell r="AS121">
            <v>0</v>
          </cell>
          <cell r="AT121">
            <v>0</v>
          </cell>
          <cell r="AU121">
            <v>-2.2727272727272707E-2</v>
          </cell>
          <cell r="AV121">
            <v>-7.1895424836601385E-2</v>
          </cell>
          <cell r="AW121">
            <v>0</v>
          </cell>
          <cell r="AX121">
            <v>0</v>
          </cell>
          <cell r="AY121">
            <v>0.21875</v>
          </cell>
          <cell r="AZ121">
            <v>1.2820512820512775E-2</v>
          </cell>
          <cell r="BA121">
            <v>0</v>
          </cell>
          <cell r="BB121">
            <v>-0.18749999999999989</v>
          </cell>
          <cell r="BC121">
            <v>0</v>
          </cell>
          <cell r="BE121">
            <v>9.7122620400723868E-4</v>
          </cell>
          <cell r="BF121">
            <v>6.401496638699726E-2</v>
          </cell>
          <cell r="BN121">
            <v>105.93407547523736</v>
          </cell>
        </row>
        <row r="122">
          <cell r="B122">
            <v>38471</v>
          </cell>
          <cell r="C122">
            <v>0.38</v>
          </cell>
          <cell r="D122">
            <v>0.56999999999999995</v>
          </cell>
          <cell r="E122">
            <v>0.43</v>
          </cell>
          <cell r="F122">
            <v>0.6</v>
          </cell>
          <cell r="G122">
            <v>7.9</v>
          </cell>
          <cell r="H122">
            <v>2.11</v>
          </cell>
          <cell r="I122">
            <v>1.92</v>
          </cell>
          <cell r="J122">
            <v>1.17</v>
          </cell>
          <cell r="K122">
            <v>3.6</v>
          </cell>
          <cell r="L122">
            <v>0.71</v>
          </cell>
          <cell r="M122">
            <v>0.245</v>
          </cell>
          <cell r="N122">
            <v>0.44</v>
          </cell>
          <cell r="O122">
            <v>0.49</v>
          </cell>
          <cell r="P122">
            <v>0.76</v>
          </cell>
          <cell r="Q122">
            <v>0.75</v>
          </cell>
          <cell r="R122">
            <v>0.35</v>
          </cell>
          <cell r="S122">
            <v>0.56000000000000005</v>
          </cell>
          <cell r="T122">
            <v>0.87</v>
          </cell>
          <cell r="U122">
            <v>1.36</v>
          </cell>
          <cell r="V122">
            <v>0.23</v>
          </cell>
          <cell r="W122">
            <v>1.22</v>
          </cell>
          <cell r="X122">
            <v>0.32</v>
          </cell>
          <cell r="Y122">
            <v>0.8</v>
          </cell>
          <cell r="Z122">
            <v>1.4</v>
          </cell>
          <cell r="AA122">
            <v>0.42499999999999999</v>
          </cell>
          <cell r="AB122">
            <v>0.1</v>
          </cell>
          <cell r="AD122">
            <v>-2.5641025641025661E-2</v>
          </cell>
          <cell r="AE122">
            <v>1.7857142857142572E-2</v>
          </cell>
          <cell r="AF122">
            <v>2.3809523809523725E-2</v>
          </cell>
          <cell r="AG122">
            <v>9.0909090909090828E-2</v>
          </cell>
          <cell r="AH122">
            <v>0</v>
          </cell>
          <cell r="AI122">
            <v>-1.4018691588785215E-2</v>
          </cell>
          <cell r="AJ122">
            <v>0</v>
          </cell>
          <cell r="AK122">
            <v>8.3333333333333259E-2</v>
          </cell>
          <cell r="AL122">
            <v>0</v>
          </cell>
          <cell r="AM122">
            <v>0</v>
          </cell>
          <cell r="AN122">
            <v>2.0833333333333259E-2</v>
          </cell>
          <cell r="AO122">
            <v>-2.2222222222222254E-2</v>
          </cell>
          <cell r="AP122">
            <v>-2.0000000000000018E-2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1.1627906976744207E-2</v>
          </cell>
          <cell r="AV122">
            <v>-4.2253521126760396E-2</v>
          </cell>
          <cell r="AW122">
            <v>0</v>
          </cell>
          <cell r="AX122">
            <v>0</v>
          </cell>
          <cell r="AY122">
            <v>-0.17948717948717952</v>
          </cell>
          <cell r="AZ122">
            <v>1.2658227848101333E-2</v>
          </cell>
          <cell r="BA122">
            <v>0</v>
          </cell>
          <cell r="BB122">
            <v>8.9743589743589647E-2</v>
          </cell>
          <cell r="BC122">
            <v>5.2631578947368363E-2</v>
          </cell>
          <cell r="BE122">
            <v>3.8377341420097744E-3</v>
          </cell>
          <cell r="BF122">
            <v>6.7852700529007035E-2</v>
          </cell>
          <cell r="BN122">
            <v>106.34062229349092</v>
          </cell>
        </row>
        <row r="123">
          <cell r="B123">
            <v>38472</v>
          </cell>
          <cell r="C123">
            <v>0.38</v>
          </cell>
          <cell r="D123">
            <v>0.56999999999999995</v>
          </cell>
          <cell r="E123">
            <v>0.43</v>
          </cell>
          <cell r="F123">
            <v>0.6</v>
          </cell>
          <cell r="G123">
            <v>7.9</v>
          </cell>
          <cell r="H123">
            <v>2.11</v>
          </cell>
          <cell r="I123">
            <v>1.92</v>
          </cell>
          <cell r="J123">
            <v>1.17</v>
          </cell>
          <cell r="K123">
            <v>3.6</v>
          </cell>
          <cell r="L123">
            <v>0.71</v>
          </cell>
          <cell r="M123">
            <v>0.245</v>
          </cell>
          <cell r="N123">
            <v>0.44</v>
          </cell>
          <cell r="O123">
            <v>0.49</v>
          </cell>
          <cell r="P123">
            <v>0.76</v>
          </cell>
          <cell r="Q123">
            <v>0.75</v>
          </cell>
          <cell r="R123">
            <v>0.35</v>
          </cell>
          <cell r="S123">
            <v>0.56000000000000005</v>
          </cell>
          <cell r="T123">
            <v>0.87</v>
          </cell>
          <cell r="U123">
            <v>1.36</v>
          </cell>
          <cell r="V123">
            <v>0.23</v>
          </cell>
          <cell r="W123">
            <v>1.22</v>
          </cell>
          <cell r="X123">
            <v>0.32</v>
          </cell>
          <cell r="Y123">
            <v>0.8</v>
          </cell>
          <cell r="Z123">
            <v>1.4</v>
          </cell>
          <cell r="AA123">
            <v>0.42499999999999999</v>
          </cell>
          <cell r="AB123">
            <v>0.1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E123">
            <v>0</v>
          </cell>
          <cell r="BF123">
            <v>6.7852700529007035E-2</v>
          </cell>
          <cell r="BN123">
            <v>106.34062229349092</v>
          </cell>
        </row>
        <row r="124">
          <cell r="B124">
            <v>38473</v>
          </cell>
          <cell r="C124">
            <v>0.38</v>
          </cell>
          <cell r="D124">
            <v>0.56999999999999995</v>
          </cell>
          <cell r="E124">
            <v>0.43</v>
          </cell>
          <cell r="F124">
            <v>0.6</v>
          </cell>
          <cell r="G124">
            <v>7.9</v>
          </cell>
          <cell r="H124">
            <v>2.11</v>
          </cell>
          <cell r="I124">
            <v>1.92</v>
          </cell>
          <cell r="J124">
            <v>1.17</v>
          </cell>
          <cell r="K124">
            <v>3.6</v>
          </cell>
          <cell r="L124">
            <v>0.71</v>
          </cell>
          <cell r="M124">
            <v>0.245</v>
          </cell>
          <cell r="N124">
            <v>0.44</v>
          </cell>
          <cell r="O124">
            <v>0.49</v>
          </cell>
          <cell r="P124">
            <v>0.76</v>
          </cell>
          <cell r="Q124">
            <v>0.75</v>
          </cell>
          <cell r="R124">
            <v>0.35</v>
          </cell>
          <cell r="S124">
            <v>0.56000000000000005</v>
          </cell>
          <cell r="T124">
            <v>0.87</v>
          </cell>
          <cell r="U124">
            <v>1.36</v>
          </cell>
          <cell r="V124">
            <v>0.23</v>
          </cell>
          <cell r="W124">
            <v>1.22</v>
          </cell>
          <cell r="X124">
            <v>0.32</v>
          </cell>
          <cell r="Y124">
            <v>0.8</v>
          </cell>
          <cell r="Z124">
            <v>1.4</v>
          </cell>
          <cell r="AA124">
            <v>0.42499999999999999</v>
          </cell>
          <cell r="AB124">
            <v>0.1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E124">
            <v>0</v>
          </cell>
          <cell r="BF124">
            <v>6.7852700529007035E-2</v>
          </cell>
          <cell r="BN124">
            <v>106.34062229349092</v>
          </cell>
        </row>
        <row r="125">
          <cell r="B125">
            <v>38474</v>
          </cell>
          <cell r="C125">
            <v>0.38</v>
          </cell>
          <cell r="D125">
            <v>0.55000000000000004</v>
          </cell>
          <cell r="E125">
            <v>0.45</v>
          </cell>
          <cell r="F125">
            <v>0.52</v>
          </cell>
          <cell r="G125">
            <v>7.9</v>
          </cell>
          <cell r="H125">
            <v>2.1</v>
          </cell>
          <cell r="I125">
            <v>1.92</v>
          </cell>
          <cell r="J125">
            <v>1.1399999999999999</v>
          </cell>
          <cell r="K125">
            <v>3.6</v>
          </cell>
          <cell r="L125">
            <v>0.71</v>
          </cell>
          <cell r="M125">
            <v>0.24</v>
          </cell>
          <cell r="N125">
            <v>0.39</v>
          </cell>
          <cell r="O125">
            <v>0.45</v>
          </cell>
          <cell r="P125">
            <v>0.76</v>
          </cell>
          <cell r="Q125">
            <v>0.72</v>
          </cell>
          <cell r="R125">
            <v>0.35</v>
          </cell>
          <cell r="S125">
            <v>0.56000000000000005</v>
          </cell>
          <cell r="T125">
            <v>0.87</v>
          </cell>
          <cell r="U125">
            <v>1.4</v>
          </cell>
          <cell r="V125">
            <v>0.20499999999999999</v>
          </cell>
          <cell r="W125">
            <v>1.22</v>
          </cell>
          <cell r="X125">
            <v>0.36</v>
          </cell>
          <cell r="Y125">
            <v>0.9</v>
          </cell>
          <cell r="Z125">
            <v>1.4</v>
          </cell>
          <cell r="AA125">
            <v>0.41</v>
          </cell>
          <cell r="AB125">
            <v>0.1</v>
          </cell>
          <cell r="AD125">
            <v>0</v>
          </cell>
          <cell r="AE125">
            <v>-3.5087719298245501E-2</v>
          </cell>
          <cell r="AF125">
            <v>4.6511627906976827E-2</v>
          </cell>
          <cell r="AG125">
            <v>-0.1333333333333333</v>
          </cell>
          <cell r="AH125">
            <v>0</v>
          </cell>
          <cell r="AI125">
            <v>-4.7393364928909332E-3</v>
          </cell>
          <cell r="AJ125">
            <v>0</v>
          </cell>
          <cell r="AK125">
            <v>-2.5641025641025661E-2</v>
          </cell>
          <cell r="AL125">
            <v>0</v>
          </cell>
          <cell r="AM125">
            <v>0</v>
          </cell>
          <cell r="AN125">
            <v>-2.0408163265306145E-2</v>
          </cell>
          <cell r="AO125">
            <v>-0.11363636363636365</v>
          </cell>
          <cell r="AP125">
            <v>-8.1632653061224469E-2</v>
          </cell>
          <cell r="AQ125">
            <v>0</v>
          </cell>
          <cell r="AR125">
            <v>-4.0000000000000036E-2</v>
          </cell>
          <cell r="AS125">
            <v>0</v>
          </cell>
          <cell r="AT125">
            <v>0</v>
          </cell>
          <cell r="AU125">
            <v>0</v>
          </cell>
          <cell r="AV125">
            <v>2.9411764705882248E-2</v>
          </cell>
          <cell r="AW125">
            <v>-0.10869565217391308</v>
          </cell>
          <cell r="AX125">
            <v>0</v>
          </cell>
          <cell r="AY125">
            <v>0.125</v>
          </cell>
          <cell r="AZ125">
            <v>0.125</v>
          </cell>
          <cell r="BA125">
            <v>0</v>
          </cell>
          <cell r="BB125">
            <v>-3.5294117647058809E-2</v>
          </cell>
          <cell r="BC125">
            <v>0</v>
          </cell>
          <cell r="BE125">
            <v>-1.0482498920634712E-2</v>
          </cell>
          <cell r="BF125">
            <v>5.737020160837232E-2</v>
          </cell>
          <cell r="BN125">
            <v>105.22590683507978</v>
          </cell>
        </row>
        <row r="126">
          <cell r="B126">
            <v>38475</v>
          </cell>
          <cell r="C126">
            <v>0.38</v>
          </cell>
          <cell r="D126">
            <v>0.55000000000000004</v>
          </cell>
          <cell r="E126">
            <v>0.41</v>
          </cell>
          <cell r="F126">
            <v>0.51</v>
          </cell>
          <cell r="G126">
            <v>7.9</v>
          </cell>
          <cell r="H126">
            <v>2.25</v>
          </cell>
          <cell r="I126">
            <v>1.92</v>
          </cell>
          <cell r="J126">
            <v>1.1399999999999999</v>
          </cell>
          <cell r="K126">
            <v>3.6</v>
          </cell>
          <cell r="L126">
            <v>0.7</v>
          </cell>
          <cell r="M126">
            <v>0.27</v>
          </cell>
          <cell r="N126">
            <v>0.42</v>
          </cell>
          <cell r="O126">
            <v>0.48</v>
          </cell>
          <cell r="P126">
            <v>0.76</v>
          </cell>
          <cell r="Q126">
            <v>0.75</v>
          </cell>
          <cell r="R126">
            <v>0.35</v>
          </cell>
          <cell r="S126">
            <v>0.56000000000000005</v>
          </cell>
          <cell r="T126">
            <v>0.89</v>
          </cell>
          <cell r="U126">
            <v>1.39</v>
          </cell>
          <cell r="V126">
            <v>0.23</v>
          </cell>
          <cell r="W126">
            <v>1.22</v>
          </cell>
          <cell r="X126">
            <v>0.315</v>
          </cell>
          <cell r="Y126">
            <v>0.9</v>
          </cell>
          <cell r="Z126">
            <v>1.4</v>
          </cell>
          <cell r="AA126">
            <v>0.41</v>
          </cell>
          <cell r="AB126">
            <v>0.1</v>
          </cell>
          <cell r="AD126">
            <v>0</v>
          </cell>
          <cell r="AE126">
            <v>0</v>
          </cell>
          <cell r="AF126">
            <v>-8.8888888888889017E-2</v>
          </cell>
          <cell r="AG126">
            <v>-1.9230769230769273E-2</v>
          </cell>
          <cell r="AH126">
            <v>0</v>
          </cell>
          <cell r="AI126">
            <v>7.1428571428571397E-2</v>
          </cell>
          <cell r="AJ126">
            <v>0</v>
          </cell>
          <cell r="AK126">
            <v>0</v>
          </cell>
          <cell r="AL126">
            <v>0</v>
          </cell>
          <cell r="AM126">
            <v>-1.4084507042253502E-2</v>
          </cell>
          <cell r="AN126">
            <v>0.12500000000000022</v>
          </cell>
          <cell r="AO126">
            <v>7.6923076923076872E-2</v>
          </cell>
          <cell r="AP126">
            <v>6.6666666666666652E-2</v>
          </cell>
          <cell r="AQ126">
            <v>0</v>
          </cell>
          <cell r="AR126">
            <v>4.1666666666666741E-2</v>
          </cell>
          <cell r="AS126">
            <v>0</v>
          </cell>
          <cell r="AT126">
            <v>0</v>
          </cell>
          <cell r="AU126">
            <v>2.2988505747126409E-2</v>
          </cell>
          <cell r="AV126">
            <v>-7.1428571428571175E-3</v>
          </cell>
          <cell r="AW126">
            <v>0.12195121951219523</v>
          </cell>
          <cell r="AX126">
            <v>0</v>
          </cell>
          <cell r="AY126">
            <v>-0.125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E126">
            <v>1.04722186399821E-2</v>
          </cell>
          <cell r="BF126">
            <v>6.7842420248354421E-2</v>
          </cell>
          <cell r="BN126">
            <v>106.32785553804713</v>
          </cell>
        </row>
        <row r="127">
          <cell r="B127">
            <v>38476</v>
          </cell>
          <cell r="C127">
            <v>0.38</v>
          </cell>
          <cell r="D127">
            <v>0.56000000000000005</v>
          </cell>
          <cell r="E127">
            <v>0.42</v>
          </cell>
          <cell r="F127">
            <v>0.51</v>
          </cell>
          <cell r="G127">
            <v>7.9</v>
          </cell>
          <cell r="H127">
            <v>2.4</v>
          </cell>
          <cell r="I127">
            <v>1.92</v>
          </cell>
          <cell r="J127">
            <v>1.0900000000000001</v>
          </cell>
          <cell r="K127">
            <v>3.6</v>
          </cell>
          <cell r="L127">
            <v>0.73</v>
          </cell>
          <cell r="M127">
            <v>0.245</v>
          </cell>
          <cell r="N127">
            <v>0.45</v>
          </cell>
          <cell r="O127">
            <v>0.46</v>
          </cell>
          <cell r="P127">
            <v>0.76</v>
          </cell>
          <cell r="Q127">
            <v>0.9</v>
          </cell>
          <cell r="R127">
            <v>0.35</v>
          </cell>
          <cell r="S127">
            <v>0.56000000000000005</v>
          </cell>
          <cell r="T127">
            <v>0.92</v>
          </cell>
          <cell r="U127">
            <v>1.35</v>
          </cell>
          <cell r="V127">
            <v>0.22</v>
          </cell>
          <cell r="W127">
            <v>1.22</v>
          </cell>
          <cell r="X127">
            <v>0.315</v>
          </cell>
          <cell r="Y127">
            <v>0.9</v>
          </cell>
          <cell r="Z127">
            <v>1.4</v>
          </cell>
          <cell r="AA127">
            <v>0.4</v>
          </cell>
          <cell r="AB127">
            <v>0.1</v>
          </cell>
          <cell r="AD127">
            <v>0</v>
          </cell>
          <cell r="AE127">
            <v>1.8181818181818299E-2</v>
          </cell>
          <cell r="AF127">
            <v>2.4390243902439046E-2</v>
          </cell>
          <cell r="AG127">
            <v>0</v>
          </cell>
          <cell r="AH127">
            <v>0</v>
          </cell>
          <cell r="AI127">
            <v>6.6666666666666652E-2</v>
          </cell>
          <cell r="AJ127">
            <v>0</v>
          </cell>
          <cell r="AK127">
            <v>-4.3859649122806821E-2</v>
          </cell>
          <cell r="AL127">
            <v>0</v>
          </cell>
          <cell r="AM127">
            <v>4.2857142857142927E-2</v>
          </cell>
          <cell r="AN127">
            <v>-9.2592592592592671E-2</v>
          </cell>
          <cell r="AO127">
            <v>7.1428571428571397E-2</v>
          </cell>
          <cell r="AP127">
            <v>-4.166666666666663E-2</v>
          </cell>
          <cell r="AQ127">
            <v>0</v>
          </cell>
          <cell r="AR127">
            <v>0.19999999999999996</v>
          </cell>
          <cell r="AS127">
            <v>0</v>
          </cell>
          <cell r="AT127">
            <v>0</v>
          </cell>
          <cell r="AU127">
            <v>3.3707865168539408E-2</v>
          </cell>
          <cell r="AV127">
            <v>-2.8776978417266008E-2</v>
          </cell>
          <cell r="AW127">
            <v>-4.3478260869565299E-2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-2.4390243902438935E-2</v>
          </cell>
          <cell r="BC127">
            <v>0</v>
          </cell>
          <cell r="BE127">
            <v>7.0179967936092819E-3</v>
          </cell>
          <cell r="BF127">
            <v>7.4860417041963709E-2</v>
          </cell>
          <cell r="BN127">
            <v>107.0740640872845</v>
          </cell>
        </row>
        <row r="128">
          <cell r="B128">
            <v>38477</v>
          </cell>
          <cell r="C128">
            <v>0.38</v>
          </cell>
          <cell r="D128">
            <v>0.57999999999999996</v>
          </cell>
          <cell r="E128">
            <v>0.45</v>
          </cell>
          <cell r="F128">
            <v>0.6</v>
          </cell>
          <cell r="G128">
            <v>7.9</v>
          </cell>
          <cell r="H128">
            <v>2.41</v>
          </cell>
          <cell r="I128">
            <v>1.92</v>
          </cell>
          <cell r="J128">
            <v>1.1499999999999999</v>
          </cell>
          <cell r="K128">
            <v>3.6</v>
          </cell>
          <cell r="L128">
            <v>0.7</v>
          </cell>
          <cell r="M128">
            <v>0.27</v>
          </cell>
          <cell r="N128">
            <v>0.46</v>
          </cell>
          <cell r="O128">
            <v>0.49</v>
          </cell>
          <cell r="P128">
            <v>0.76</v>
          </cell>
          <cell r="Q128">
            <v>0.84</v>
          </cell>
          <cell r="R128">
            <v>0.35</v>
          </cell>
          <cell r="S128">
            <v>0.56000000000000005</v>
          </cell>
          <cell r="T128">
            <v>0.9</v>
          </cell>
          <cell r="U128">
            <v>1.4</v>
          </cell>
          <cell r="V128">
            <v>0.22</v>
          </cell>
          <cell r="W128">
            <v>1.22</v>
          </cell>
          <cell r="X128">
            <v>0.315</v>
          </cell>
          <cell r="Y128">
            <v>0.92</v>
          </cell>
          <cell r="Z128">
            <v>1.4</v>
          </cell>
          <cell r="AA128">
            <v>0.39</v>
          </cell>
          <cell r="AB128">
            <v>0.1</v>
          </cell>
          <cell r="AD128">
            <v>0</v>
          </cell>
          <cell r="AE128">
            <v>3.5714285714285587E-2</v>
          </cell>
          <cell r="AF128">
            <v>7.1428571428571397E-2</v>
          </cell>
          <cell r="AG128">
            <v>0.17647058823529416</v>
          </cell>
          <cell r="AH128">
            <v>0</v>
          </cell>
          <cell r="AI128">
            <v>4.1666666666668739E-3</v>
          </cell>
          <cell r="AJ128">
            <v>0</v>
          </cell>
          <cell r="AK128">
            <v>5.504587155963292E-2</v>
          </cell>
          <cell r="AL128">
            <v>0</v>
          </cell>
          <cell r="AM128">
            <v>-4.1095890410958957E-2</v>
          </cell>
          <cell r="AN128">
            <v>0.10204081632653073</v>
          </cell>
          <cell r="AO128">
            <v>2.2222222222222143E-2</v>
          </cell>
          <cell r="AP128">
            <v>6.5217391304347672E-2</v>
          </cell>
          <cell r="AQ128">
            <v>0</v>
          </cell>
          <cell r="AR128">
            <v>-6.6666666666666763E-2</v>
          </cell>
          <cell r="AS128">
            <v>0</v>
          </cell>
          <cell r="AT128">
            <v>0</v>
          </cell>
          <cell r="AU128">
            <v>-2.1739130434782594E-2</v>
          </cell>
          <cell r="AV128">
            <v>3.7037037037036979E-2</v>
          </cell>
          <cell r="AW128">
            <v>0</v>
          </cell>
          <cell r="AX128">
            <v>0</v>
          </cell>
          <cell r="AY128">
            <v>0</v>
          </cell>
          <cell r="AZ128">
            <v>2.2222222222222143E-2</v>
          </cell>
          <cell r="BA128">
            <v>0</v>
          </cell>
          <cell r="BB128">
            <v>-2.5000000000000022E-2</v>
          </cell>
          <cell r="BC128">
            <v>0</v>
          </cell>
          <cell r="BE128">
            <v>1.6810153277092395E-2</v>
          </cell>
          <cell r="BF128">
            <v>9.1670570319056108E-2</v>
          </cell>
          <cell r="BN128">
            <v>108.87399551659296</v>
          </cell>
        </row>
        <row r="129">
          <cell r="B129">
            <v>38478</v>
          </cell>
          <cell r="C129">
            <v>0.38</v>
          </cell>
          <cell r="D129">
            <v>0.56000000000000005</v>
          </cell>
          <cell r="E129">
            <v>0.41499999999999998</v>
          </cell>
          <cell r="F129">
            <v>0.55000000000000004</v>
          </cell>
          <cell r="G129">
            <v>7.9</v>
          </cell>
          <cell r="H129">
            <v>2.4</v>
          </cell>
          <cell r="I129">
            <v>1.92</v>
          </cell>
          <cell r="J129">
            <v>1.19</v>
          </cell>
          <cell r="K129">
            <v>3.6</v>
          </cell>
          <cell r="L129">
            <v>0.71</v>
          </cell>
          <cell r="M129">
            <v>0.28499999999999998</v>
          </cell>
          <cell r="N129">
            <v>0.46</v>
          </cell>
          <cell r="O129">
            <v>0.49</v>
          </cell>
          <cell r="P129">
            <v>0.76</v>
          </cell>
          <cell r="Q129">
            <v>1</v>
          </cell>
          <cell r="R129">
            <v>0.35</v>
          </cell>
          <cell r="S129">
            <v>0.56000000000000005</v>
          </cell>
          <cell r="T129">
            <v>0.91</v>
          </cell>
          <cell r="U129">
            <v>1.58</v>
          </cell>
          <cell r="V129">
            <v>0.22</v>
          </cell>
          <cell r="W129">
            <v>1.22</v>
          </cell>
          <cell r="X129">
            <v>0.315</v>
          </cell>
          <cell r="Y129">
            <v>0.95</v>
          </cell>
          <cell r="Z129">
            <v>1.4</v>
          </cell>
          <cell r="AA129">
            <v>0.41</v>
          </cell>
          <cell r="AB129">
            <v>8.5000000000000006E-2</v>
          </cell>
          <cell r="AD129">
            <v>0</v>
          </cell>
          <cell r="AE129">
            <v>-3.4482758620689502E-2</v>
          </cell>
          <cell r="AF129">
            <v>-7.7777777777777835E-2</v>
          </cell>
          <cell r="AG129">
            <v>-8.3333333333333259E-2</v>
          </cell>
          <cell r="AH129">
            <v>0</v>
          </cell>
          <cell r="AI129">
            <v>-4.1493775933610921E-3</v>
          </cell>
          <cell r="AJ129">
            <v>0</v>
          </cell>
          <cell r="AK129">
            <v>3.4782608695652195E-2</v>
          </cell>
          <cell r="AL129">
            <v>0</v>
          </cell>
          <cell r="AM129">
            <v>1.4285714285714235E-2</v>
          </cell>
          <cell r="AN129">
            <v>5.5555555555555358E-2</v>
          </cell>
          <cell r="AO129">
            <v>0</v>
          </cell>
          <cell r="AP129">
            <v>0</v>
          </cell>
          <cell r="AQ129">
            <v>0</v>
          </cell>
          <cell r="AR129">
            <v>0.19047619047619047</v>
          </cell>
          <cell r="AS129">
            <v>0</v>
          </cell>
          <cell r="AT129">
            <v>0</v>
          </cell>
          <cell r="AU129">
            <v>1.1111111111111072E-2</v>
          </cell>
          <cell r="AV129">
            <v>0.12857142857142878</v>
          </cell>
          <cell r="AW129">
            <v>0</v>
          </cell>
          <cell r="AX129">
            <v>0</v>
          </cell>
          <cell r="AY129">
            <v>0</v>
          </cell>
          <cell r="AZ129">
            <v>3.2608695652173836E-2</v>
          </cell>
          <cell r="BA129">
            <v>0</v>
          </cell>
          <cell r="BB129">
            <v>5.12820512820511E-2</v>
          </cell>
          <cell r="BC129">
            <v>-0.15000000000000002</v>
          </cell>
          <cell r="BE129">
            <v>6.4973118578736666E-3</v>
          </cell>
          <cell r="BF129">
            <v>9.8167882176929774E-2</v>
          </cell>
          <cell r="BN129">
            <v>109.58138381867701</v>
          </cell>
        </row>
        <row r="130">
          <cell r="B130">
            <v>38479</v>
          </cell>
          <cell r="C130">
            <v>0.38</v>
          </cell>
          <cell r="D130">
            <v>0.56000000000000005</v>
          </cell>
          <cell r="E130">
            <v>0.41499999999999998</v>
          </cell>
          <cell r="F130">
            <v>0.55000000000000004</v>
          </cell>
          <cell r="G130">
            <v>7.9</v>
          </cell>
          <cell r="H130">
            <v>2.4</v>
          </cell>
          <cell r="I130">
            <v>1.92</v>
          </cell>
          <cell r="J130">
            <v>1.19</v>
          </cell>
          <cell r="K130">
            <v>3.6</v>
          </cell>
          <cell r="L130">
            <v>0.71</v>
          </cell>
          <cell r="M130">
            <v>0.28499999999999998</v>
          </cell>
          <cell r="N130">
            <v>0.46</v>
          </cell>
          <cell r="O130">
            <v>0.49</v>
          </cell>
          <cell r="P130">
            <v>0.76</v>
          </cell>
          <cell r="Q130">
            <v>1</v>
          </cell>
          <cell r="R130">
            <v>0.35</v>
          </cell>
          <cell r="S130">
            <v>0.56000000000000005</v>
          </cell>
          <cell r="T130">
            <v>0.91</v>
          </cell>
          <cell r="U130">
            <v>1.58</v>
          </cell>
          <cell r="V130">
            <v>0.22</v>
          </cell>
          <cell r="W130">
            <v>1.22</v>
          </cell>
          <cell r="X130">
            <v>0.315</v>
          </cell>
          <cell r="Y130">
            <v>0.95</v>
          </cell>
          <cell r="Z130">
            <v>1.4</v>
          </cell>
          <cell r="AA130">
            <v>0.41</v>
          </cell>
          <cell r="AB130">
            <v>8.5000000000000006E-2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E130">
            <v>0</v>
          </cell>
          <cell r="BF130">
            <v>9.8167882176929774E-2</v>
          </cell>
          <cell r="BN130">
            <v>109.58138381867701</v>
          </cell>
        </row>
        <row r="131">
          <cell r="B131">
            <v>38480</v>
          </cell>
          <cell r="C131">
            <v>0.38</v>
          </cell>
          <cell r="D131">
            <v>0.56000000000000005</v>
          </cell>
          <cell r="E131">
            <v>0.41499999999999998</v>
          </cell>
          <cell r="F131">
            <v>0.55000000000000004</v>
          </cell>
          <cell r="G131">
            <v>7.9</v>
          </cell>
          <cell r="H131">
            <v>2.4</v>
          </cell>
          <cell r="I131">
            <v>1.92</v>
          </cell>
          <cell r="J131">
            <v>1.19</v>
          </cell>
          <cell r="K131">
            <v>3.6</v>
          </cell>
          <cell r="L131">
            <v>0.71</v>
          </cell>
          <cell r="M131">
            <v>0.28499999999999998</v>
          </cell>
          <cell r="N131">
            <v>0.46</v>
          </cell>
          <cell r="O131">
            <v>0.49</v>
          </cell>
          <cell r="P131">
            <v>0.76</v>
          </cell>
          <cell r="Q131">
            <v>1</v>
          </cell>
          <cell r="R131">
            <v>0.35</v>
          </cell>
          <cell r="S131">
            <v>0.56000000000000005</v>
          </cell>
          <cell r="T131">
            <v>0.91</v>
          </cell>
          <cell r="U131">
            <v>1.58</v>
          </cell>
          <cell r="V131">
            <v>0.22</v>
          </cell>
          <cell r="W131">
            <v>1.22</v>
          </cell>
          <cell r="X131">
            <v>0.315</v>
          </cell>
          <cell r="Y131">
            <v>0.95</v>
          </cell>
          <cell r="Z131">
            <v>1.4</v>
          </cell>
          <cell r="AA131">
            <v>0.41</v>
          </cell>
          <cell r="AB131">
            <v>8.5000000000000006E-2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E131">
            <v>0</v>
          </cell>
          <cell r="BF131">
            <v>9.8167882176929774E-2</v>
          </cell>
          <cell r="BN131">
            <v>109.58138381867701</v>
          </cell>
        </row>
        <row r="132">
          <cell r="B132">
            <v>38481</v>
          </cell>
          <cell r="C132">
            <v>0.38</v>
          </cell>
          <cell r="D132">
            <v>0.54</v>
          </cell>
          <cell r="E132">
            <v>0.4</v>
          </cell>
          <cell r="F132">
            <v>0.65</v>
          </cell>
          <cell r="G132">
            <v>7.9</v>
          </cell>
          <cell r="H132">
            <v>2.62</v>
          </cell>
          <cell r="I132">
            <v>1.92</v>
          </cell>
          <cell r="J132">
            <v>1.1200000000000001</v>
          </cell>
          <cell r="K132">
            <v>3.6</v>
          </cell>
          <cell r="L132">
            <v>0.7</v>
          </cell>
          <cell r="M132">
            <v>0.26</v>
          </cell>
          <cell r="N132">
            <v>0.46</v>
          </cell>
          <cell r="O132">
            <v>0.45</v>
          </cell>
          <cell r="P132">
            <v>0.76</v>
          </cell>
          <cell r="Q132">
            <v>1.03</v>
          </cell>
          <cell r="R132">
            <v>0.35</v>
          </cell>
          <cell r="S132">
            <v>0.56000000000000005</v>
          </cell>
          <cell r="T132">
            <v>0.97</v>
          </cell>
          <cell r="U132">
            <v>1.55</v>
          </cell>
          <cell r="V132">
            <v>0.25</v>
          </cell>
          <cell r="W132">
            <v>1.22</v>
          </cell>
          <cell r="X132">
            <v>0.315</v>
          </cell>
          <cell r="Y132">
            <v>0.91</v>
          </cell>
          <cell r="Z132">
            <v>1.4</v>
          </cell>
          <cell r="AA132">
            <v>0.41</v>
          </cell>
          <cell r="AB132">
            <v>0.1</v>
          </cell>
          <cell r="AD132">
            <v>0</v>
          </cell>
          <cell r="AE132">
            <v>-3.5714285714285698E-2</v>
          </cell>
          <cell r="AF132">
            <v>-3.6144578313252906E-2</v>
          </cell>
          <cell r="AG132">
            <v>0.18181818181818166</v>
          </cell>
          <cell r="AH132">
            <v>0</v>
          </cell>
          <cell r="AI132">
            <v>9.1666666666666785E-2</v>
          </cell>
          <cell r="AJ132">
            <v>0</v>
          </cell>
          <cell r="AK132">
            <v>-5.8823529411764608E-2</v>
          </cell>
          <cell r="AL132">
            <v>0</v>
          </cell>
          <cell r="AM132">
            <v>-1.4084507042253502E-2</v>
          </cell>
          <cell r="AN132">
            <v>-8.7719298245613975E-2</v>
          </cell>
          <cell r="AO132">
            <v>0</v>
          </cell>
          <cell r="AP132">
            <v>-8.1632653061224469E-2</v>
          </cell>
          <cell r="AQ132">
            <v>0</v>
          </cell>
          <cell r="AR132">
            <v>3.0000000000000027E-2</v>
          </cell>
          <cell r="AS132">
            <v>0</v>
          </cell>
          <cell r="AT132">
            <v>0</v>
          </cell>
          <cell r="AU132">
            <v>6.5934065934065922E-2</v>
          </cell>
          <cell r="AV132">
            <v>-1.8987341772151889E-2</v>
          </cell>
          <cell r="AW132">
            <v>0.13636363636363646</v>
          </cell>
          <cell r="AX132">
            <v>0</v>
          </cell>
          <cell r="AY132">
            <v>0</v>
          </cell>
          <cell r="AZ132">
            <v>-4.2105263157894646E-2</v>
          </cell>
          <cell r="BA132">
            <v>0</v>
          </cell>
          <cell r="BB132">
            <v>0</v>
          </cell>
          <cell r="BC132">
            <v>0.17647058823529416</v>
          </cell>
          <cell r="BE132">
            <v>1.1809295473053974E-2</v>
          </cell>
          <cell r="BF132">
            <v>0.10997717764998374</v>
          </cell>
          <cell r="BH132">
            <v>4.3136281051556757E-3</v>
          </cell>
          <cell r="BN132">
            <v>110.87546275853791</v>
          </cell>
        </row>
        <row r="133">
          <cell r="B133">
            <v>38482</v>
          </cell>
          <cell r="C133">
            <v>0.38</v>
          </cell>
          <cell r="D133">
            <v>0.57999999999999996</v>
          </cell>
          <cell r="E133">
            <v>0.4</v>
          </cell>
          <cell r="F133">
            <v>0.56000000000000005</v>
          </cell>
          <cell r="G133">
            <v>7.9</v>
          </cell>
          <cell r="H133">
            <v>2.4900000000000002</v>
          </cell>
          <cell r="I133">
            <v>1.92</v>
          </cell>
          <cell r="J133">
            <v>1.1399999999999999</v>
          </cell>
          <cell r="K133">
            <v>3.6</v>
          </cell>
          <cell r="L133">
            <v>0.72</v>
          </cell>
          <cell r="M133">
            <v>0.25</v>
          </cell>
          <cell r="N133">
            <v>0.44</v>
          </cell>
          <cell r="O133">
            <v>0.44</v>
          </cell>
          <cell r="P133">
            <v>0.76</v>
          </cell>
          <cell r="Q133">
            <v>1.05</v>
          </cell>
          <cell r="R133">
            <v>0.35</v>
          </cell>
          <cell r="S133">
            <v>0.56000000000000005</v>
          </cell>
          <cell r="T133">
            <v>0.95</v>
          </cell>
          <cell r="U133">
            <v>1.6</v>
          </cell>
          <cell r="V133">
            <v>0.25</v>
          </cell>
          <cell r="W133">
            <v>1.22</v>
          </cell>
          <cell r="X133">
            <v>0.32</v>
          </cell>
          <cell r="Y133">
            <v>0.99</v>
          </cell>
          <cell r="Z133">
            <v>1.4</v>
          </cell>
          <cell r="AA133">
            <v>0.39</v>
          </cell>
          <cell r="AB133">
            <v>0.08</v>
          </cell>
          <cell r="AD133">
            <v>0</v>
          </cell>
          <cell r="AE133">
            <v>7.4074074074073959E-2</v>
          </cell>
          <cell r="AF133">
            <v>0</v>
          </cell>
          <cell r="AG133">
            <v>-0.13846153846153841</v>
          </cell>
          <cell r="AH133">
            <v>0</v>
          </cell>
          <cell r="AI133">
            <v>-4.9618320610686939E-2</v>
          </cell>
          <cell r="AJ133">
            <v>0</v>
          </cell>
          <cell r="AK133">
            <v>1.7857142857142572E-2</v>
          </cell>
          <cell r="AL133">
            <v>0</v>
          </cell>
          <cell r="AM133">
            <v>2.8571428571428692E-2</v>
          </cell>
          <cell r="AN133">
            <v>-3.8461538461538547E-2</v>
          </cell>
          <cell r="AO133">
            <v>-4.3478260869565299E-2</v>
          </cell>
          <cell r="AP133">
            <v>-2.2222222222222254E-2</v>
          </cell>
          <cell r="AQ133">
            <v>0</v>
          </cell>
          <cell r="AR133">
            <v>1.9417475728155331E-2</v>
          </cell>
          <cell r="AS133">
            <v>0</v>
          </cell>
          <cell r="AT133">
            <v>0</v>
          </cell>
          <cell r="AU133">
            <v>-2.0618556701030966E-2</v>
          </cell>
          <cell r="AV133">
            <v>3.2258064516129004E-2</v>
          </cell>
          <cell r="AW133">
            <v>0</v>
          </cell>
          <cell r="AX133">
            <v>0</v>
          </cell>
          <cell r="AY133">
            <v>1.5873015873015817E-2</v>
          </cell>
          <cell r="AZ133">
            <v>8.7912087912087822E-2</v>
          </cell>
          <cell r="BA133">
            <v>0</v>
          </cell>
          <cell r="BB133">
            <v>-4.8780487804877981E-2</v>
          </cell>
          <cell r="BC133">
            <v>-0.20000000000000007</v>
          </cell>
          <cell r="BE133">
            <v>-1.0987601369208741E-2</v>
          </cell>
          <cell r="BF133">
            <v>9.8989576280774996E-2</v>
          </cell>
          <cell r="BN133">
            <v>109.65720737212054</v>
          </cell>
        </row>
        <row r="134">
          <cell r="B134">
            <v>38483</v>
          </cell>
          <cell r="C134">
            <v>0.38</v>
          </cell>
          <cell r="D134">
            <v>0.56000000000000005</v>
          </cell>
          <cell r="E134">
            <v>0.4</v>
          </cell>
          <cell r="F134">
            <v>0.6</v>
          </cell>
          <cell r="G134">
            <v>7.9</v>
          </cell>
          <cell r="H134">
            <v>2.44</v>
          </cell>
          <cell r="I134">
            <v>1.92</v>
          </cell>
          <cell r="J134">
            <v>1.1000000000000001</v>
          </cell>
          <cell r="K134">
            <v>3.6</v>
          </cell>
          <cell r="L134">
            <v>0.75</v>
          </cell>
          <cell r="M134">
            <v>0.25</v>
          </cell>
          <cell r="N134">
            <v>0.42499999999999999</v>
          </cell>
          <cell r="O134">
            <v>0.435</v>
          </cell>
          <cell r="P134">
            <v>0.76</v>
          </cell>
          <cell r="Q134">
            <v>1.1000000000000001</v>
          </cell>
          <cell r="R134">
            <v>0.35</v>
          </cell>
          <cell r="S134">
            <v>0.56000000000000005</v>
          </cell>
          <cell r="T134">
            <v>0.93</v>
          </cell>
          <cell r="U134">
            <v>1.57</v>
          </cell>
          <cell r="V134">
            <v>0.25</v>
          </cell>
          <cell r="W134">
            <v>1.22</v>
          </cell>
          <cell r="X134">
            <v>0.315</v>
          </cell>
          <cell r="Y134">
            <v>0.99</v>
          </cell>
          <cell r="Z134">
            <v>1.4</v>
          </cell>
          <cell r="AA134">
            <v>0.41</v>
          </cell>
          <cell r="AB134">
            <v>0.08</v>
          </cell>
          <cell r="AD134">
            <v>0</v>
          </cell>
          <cell r="AE134">
            <v>-3.4482758620689502E-2</v>
          </cell>
          <cell r="AF134">
            <v>0</v>
          </cell>
          <cell r="AG134">
            <v>7.1428571428571397E-2</v>
          </cell>
          <cell r="AH134">
            <v>0</v>
          </cell>
          <cell r="AI134">
            <v>-2.0080321285140701E-2</v>
          </cell>
          <cell r="AJ134">
            <v>0</v>
          </cell>
          <cell r="AK134">
            <v>-3.5087719298245501E-2</v>
          </cell>
          <cell r="AL134">
            <v>0</v>
          </cell>
          <cell r="AM134">
            <v>4.1666666666666741E-2</v>
          </cell>
          <cell r="AN134">
            <v>0</v>
          </cell>
          <cell r="AO134">
            <v>-3.4090909090909172E-2</v>
          </cell>
          <cell r="AP134">
            <v>-1.1363636363636354E-2</v>
          </cell>
          <cell r="AQ134">
            <v>0</v>
          </cell>
          <cell r="AR134">
            <v>4.7619047619047672E-2</v>
          </cell>
          <cell r="AS134">
            <v>0</v>
          </cell>
          <cell r="AT134">
            <v>0</v>
          </cell>
          <cell r="AU134">
            <v>-2.1052631578947323E-2</v>
          </cell>
          <cell r="AV134">
            <v>-1.8750000000000044E-2</v>
          </cell>
          <cell r="AW134">
            <v>0</v>
          </cell>
          <cell r="AX134">
            <v>0</v>
          </cell>
          <cell r="AY134">
            <v>-1.5625E-2</v>
          </cell>
          <cell r="AZ134">
            <v>0</v>
          </cell>
          <cell r="BA134">
            <v>0</v>
          </cell>
          <cell r="BB134">
            <v>5.12820512820511E-2</v>
          </cell>
          <cell r="BC134">
            <v>0</v>
          </cell>
          <cell r="BE134">
            <v>8.2551387533724284E-4</v>
          </cell>
          <cell r="BF134">
            <v>9.9815090156112243E-2</v>
          </cell>
          <cell r="BN134">
            <v>109.74773091833696</v>
          </cell>
        </row>
        <row r="135">
          <cell r="B135">
            <v>38484</v>
          </cell>
          <cell r="C135">
            <v>0.38</v>
          </cell>
          <cell r="D135">
            <v>0.56000000000000005</v>
          </cell>
          <cell r="E135">
            <v>0.4</v>
          </cell>
          <cell r="F135">
            <v>0.56000000000000005</v>
          </cell>
          <cell r="G135">
            <v>7.9</v>
          </cell>
          <cell r="H135">
            <v>2.2999999999999998</v>
          </cell>
          <cell r="I135">
            <v>1.92</v>
          </cell>
          <cell r="J135">
            <v>1.06</v>
          </cell>
          <cell r="K135">
            <v>3.6</v>
          </cell>
          <cell r="L135">
            <v>0.7</v>
          </cell>
          <cell r="M135">
            <v>0.23</v>
          </cell>
          <cell r="N135">
            <v>0.43</v>
          </cell>
          <cell r="O135">
            <v>0.4</v>
          </cell>
          <cell r="P135">
            <v>0.76</v>
          </cell>
          <cell r="Q135">
            <v>1.1200000000000001</v>
          </cell>
          <cell r="R135">
            <v>0.35</v>
          </cell>
          <cell r="S135">
            <v>0.56000000000000005</v>
          </cell>
          <cell r="T135">
            <v>0.85</v>
          </cell>
          <cell r="U135">
            <v>1.55</v>
          </cell>
          <cell r="V135">
            <v>0.23499999999999999</v>
          </cell>
          <cell r="W135">
            <v>1.22</v>
          </cell>
          <cell r="X135">
            <v>0.315</v>
          </cell>
          <cell r="Y135">
            <v>0.96</v>
          </cell>
          <cell r="Z135">
            <v>1.4</v>
          </cell>
          <cell r="AA135">
            <v>0.45</v>
          </cell>
          <cell r="AB135">
            <v>0.08</v>
          </cell>
          <cell r="AD135">
            <v>0</v>
          </cell>
          <cell r="AE135">
            <v>0</v>
          </cell>
          <cell r="AF135">
            <v>0</v>
          </cell>
          <cell r="AG135">
            <v>-6.6666666666666541E-2</v>
          </cell>
          <cell r="AH135">
            <v>0</v>
          </cell>
          <cell r="AI135">
            <v>-5.7377049180327933E-2</v>
          </cell>
          <cell r="AJ135">
            <v>0</v>
          </cell>
          <cell r="AK135">
            <v>-3.6363636363636376E-2</v>
          </cell>
          <cell r="AL135">
            <v>0</v>
          </cell>
          <cell r="AM135">
            <v>-6.6666666666666763E-2</v>
          </cell>
          <cell r="AN135">
            <v>-7.999999999999996E-2</v>
          </cell>
          <cell r="AO135">
            <v>1.1764705882352899E-2</v>
          </cell>
          <cell r="AP135">
            <v>-8.045977011494243E-2</v>
          </cell>
          <cell r="AQ135">
            <v>0</v>
          </cell>
          <cell r="AR135">
            <v>1.8181818181818299E-2</v>
          </cell>
          <cell r="AS135">
            <v>0</v>
          </cell>
          <cell r="AT135">
            <v>0</v>
          </cell>
          <cell r="AU135">
            <v>-8.6021505376344121E-2</v>
          </cell>
          <cell r="AV135">
            <v>-1.2738853503184711E-2</v>
          </cell>
          <cell r="AW135">
            <v>-6.0000000000000053E-2</v>
          </cell>
          <cell r="AX135">
            <v>0</v>
          </cell>
          <cell r="AY135">
            <v>0</v>
          </cell>
          <cell r="AZ135">
            <v>-3.0303030303030276E-2</v>
          </cell>
          <cell r="BA135">
            <v>0</v>
          </cell>
          <cell r="BB135">
            <v>9.7560975609756184E-2</v>
          </cell>
          <cell r="BC135">
            <v>0</v>
          </cell>
          <cell r="BE135">
            <v>-1.7272679942341222E-2</v>
          </cell>
          <cell r="BF135">
            <v>8.2542410213771025E-2</v>
          </cell>
          <cell r="BN135">
            <v>107.85209348778633</v>
          </cell>
        </row>
        <row r="136">
          <cell r="B136">
            <v>38485</v>
          </cell>
          <cell r="C136">
            <v>0.38</v>
          </cell>
          <cell r="D136">
            <v>0.55000000000000004</v>
          </cell>
          <cell r="E136">
            <v>0.4</v>
          </cell>
          <cell r="F136">
            <v>0.56000000000000005</v>
          </cell>
          <cell r="G136">
            <v>7.9</v>
          </cell>
          <cell r="H136">
            <v>2.29</v>
          </cell>
          <cell r="I136">
            <v>1.92</v>
          </cell>
          <cell r="J136">
            <v>1.05</v>
          </cell>
          <cell r="K136">
            <v>3.6</v>
          </cell>
          <cell r="L136">
            <v>0.73</v>
          </cell>
          <cell r="M136">
            <v>0.23</v>
          </cell>
          <cell r="N136">
            <v>0.41</v>
          </cell>
          <cell r="O136">
            <v>0.36</v>
          </cell>
          <cell r="P136">
            <v>0.76</v>
          </cell>
          <cell r="Q136">
            <v>1.2</v>
          </cell>
          <cell r="R136">
            <v>0.35</v>
          </cell>
          <cell r="S136">
            <v>0.56000000000000005</v>
          </cell>
          <cell r="T136">
            <v>0.9</v>
          </cell>
          <cell r="U136">
            <v>1.4</v>
          </cell>
          <cell r="V136">
            <v>0.23</v>
          </cell>
          <cell r="W136">
            <v>1.22</v>
          </cell>
          <cell r="X136">
            <v>0.315</v>
          </cell>
          <cell r="Y136">
            <v>0.95</v>
          </cell>
          <cell r="Z136">
            <v>1.4</v>
          </cell>
          <cell r="AA136">
            <v>0.43</v>
          </cell>
          <cell r="AB136">
            <v>0.08</v>
          </cell>
          <cell r="AD136">
            <v>0</v>
          </cell>
          <cell r="AE136">
            <v>-1.7857142857142905E-2</v>
          </cell>
          <cell r="AF136">
            <v>0</v>
          </cell>
          <cell r="AG136">
            <v>0</v>
          </cell>
          <cell r="AH136">
            <v>0</v>
          </cell>
          <cell r="AI136">
            <v>-4.3478260869563856E-3</v>
          </cell>
          <cell r="AJ136">
            <v>0</v>
          </cell>
          <cell r="AK136">
            <v>-9.4339622641509413E-3</v>
          </cell>
          <cell r="AL136">
            <v>0</v>
          </cell>
          <cell r="AM136">
            <v>4.2857142857142927E-2</v>
          </cell>
          <cell r="AN136">
            <v>0</v>
          </cell>
          <cell r="AO136">
            <v>-4.6511627906976827E-2</v>
          </cell>
          <cell r="AP136">
            <v>-0.10000000000000009</v>
          </cell>
          <cell r="AQ136">
            <v>0</v>
          </cell>
          <cell r="AR136">
            <v>7.1428571428571397E-2</v>
          </cell>
          <cell r="AS136">
            <v>0</v>
          </cell>
          <cell r="AT136">
            <v>0</v>
          </cell>
          <cell r="AU136">
            <v>5.8823529411764719E-2</v>
          </cell>
          <cell r="AV136">
            <v>-9.6774193548387233E-2</v>
          </cell>
          <cell r="AW136">
            <v>-2.1276595744680771E-2</v>
          </cell>
          <cell r="AX136">
            <v>0</v>
          </cell>
          <cell r="AY136">
            <v>0</v>
          </cell>
          <cell r="AZ136">
            <v>-1.041666666666663E-2</v>
          </cell>
          <cell r="BA136">
            <v>0</v>
          </cell>
          <cell r="BB136">
            <v>-4.4444444444444509E-2</v>
          </cell>
          <cell r="BC136">
            <v>0</v>
          </cell>
          <cell r="BE136">
            <v>-6.8443544546895095E-3</v>
          </cell>
          <cell r="BF136">
            <v>7.569805575908152E-2</v>
          </cell>
          <cell r="BN136">
            <v>107.11391553127561</v>
          </cell>
        </row>
        <row r="137">
          <cell r="B137">
            <v>38486</v>
          </cell>
          <cell r="C137">
            <v>0.38</v>
          </cell>
          <cell r="D137">
            <v>0.55000000000000004</v>
          </cell>
          <cell r="E137">
            <v>0.4</v>
          </cell>
          <cell r="F137">
            <v>0.56000000000000005</v>
          </cell>
          <cell r="G137">
            <v>7.9</v>
          </cell>
          <cell r="H137">
            <v>2.29</v>
          </cell>
          <cell r="I137">
            <v>1.92</v>
          </cell>
          <cell r="J137">
            <v>1.05</v>
          </cell>
          <cell r="K137">
            <v>3.6</v>
          </cell>
          <cell r="L137">
            <v>0.73</v>
          </cell>
          <cell r="M137">
            <v>0.23</v>
          </cell>
          <cell r="N137">
            <v>0.41</v>
          </cell>
          <cell r="O137">
            <v>0.36</v>
          </cell>
          <cell r="P137">
            <v>0.76</v>
          </cell>
          <cell r="Q137">
            <v>1.2</v>
          </cell>
          <cell r="R137">
            <v>0.35</v>
          </cell>
          <cell r="S137">
            <v>0.56000000000000005</v>
          </cell>
          <cell r="T137">
            <v>0.9</v>
          </cell>
          <cell r="U137">
            <v>1.4</v>
          </cell>
          <cell r="V137">
            <v>0.23</v>
          </cell>
          <cell r="W137">
            <v>1.22</v>
          </cell>
          <cell r="X137">
            <v>0.315</v>
          </cell>
          <cell r="Y137">
            <v>0.95</v>
          </cell>
          <cell r="Z137">
            <v>1.4</v>
          </cell>
          <cell r="AA137">
            <v>0.43</v>
          </cell>
          <cell r="AB137">
            <v>0.08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E137">
            <v>0</v>
          </cell>
          <cell r="BF137">
            <v>7.569805575908152E-2</v>
          </cell>
          <cell r="BN137">
            <v>107.11391553127561</v>
          </cell>
        </row>
        <row r="138">
          <cell r="B138">
            <v>38487</v>
          </cell>
          <cell r="C138">
            <v>0.38</v>
          </cell>
          <cell r="D138">
            <v>0.55000000000000004</v>
          </cell>
          <cell r="E138">
            <v>0.4</v>
          </cell>
          <cell r="F138">
            <v>0.56000000000000005</v>
          </cell>
          <cell r="G138">
            <v>7.9</v>
          </cell>
          <cell r="H138">
            <v>2.29</v>
          </cell>
          <cell r="I138">
            <v>1.92</v>
          </cell>
          <cell r="J138">
            <v>1.05</v>
          </cell>
          <cell r="K138">
            <v>3.6</v>
          </cell>
          <cell r="L138">
            <v>0.73</v>
          </cell>
          <cell r="M138">
            <v>0.23</v>
          </cell>
          <cell r="N138">
            <v>0.41</v>
          </cell>
          <cell r="O138">
            <v>0.36</v>
          </cell>
          <cell r="P138">
            <v>0.76</v>
          </cell>
          <cell r="Q138">
            <v>1.2</v>
          </cell>
          <cell r="R138">
            <v>0.35</v>
          </cell>
          <cell r="S138">
            <v>0.56000000000000005</v>
          </cell>
          <cell r="T138">
            <v>0.9</v>
          </cell>
          <cell r="U138">
            <v>1.4</v>
          </cell>
          <cell r="V138">
            <v>0.23</v>
          </cell>
          <cell r="W138">
            <v>1.22</v>
          </cell>
          <cell r="X138">
            <v>0.315</v>
          </cell>
          <cell r="Y138">
            <v>0.95</v>
          </cell>
          <cell r="Z138">
            <v>1.4</v>
          </cell>
          <cell r="AA138">
            <v>0.43</v>
          </cell>
          <cell r="AB138">
            <v>0.08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7.569805575908152E-2</v>
          </cell>
          <cell r="BN138">
            <v>107.11391553127561</v>
          </cell>
        </row>
        <row r="139">
          <cell r="B139">
            <v>38488</v>
          </cell>
          <cell r="C139">
            <v>0.38</v>
          </cell>
          <cell r="D139">
            <v>0.52</v>
          </cell>
          <cell r="E139">
            <v>0.38</v>
          </cell>
          <cell r="F139">
            <v>0.56000000000000005</v>
          </cell>
          <cell r="G139">
            <v>7.9</v>
          </cell>
          <cell r="H139">
            <v>2.25</v>
          </cell>
          <cell r="I139">
            <v>1.92</v>
          </cell>
          <cell r="J139">
            <v>1.08</v>
          </cell>
          <cell r="K139">
            <v>3.6</v>
          </cell>
          <cell r="L139">
            <v>0.73</v>
          </cell>
          <cell r="M139">
            <v>0.27</v>
          </cell>
          <cell r="N139">
            <v>0.4</v>
          </cell>
          <cell r="O139">
            <v>0.35</v>
          </cell>
          <cell r="P139">
            <v>0.76</v>
          </cell>
          <cell r="Q139">
            <v>1.1599999999999999</v>
          </cell>
          <cell r="R139">
            <v>0.35</v>
          </cell>
          <cell r="S139">
            <v>0.56000000000000005</v>
          </cell>
          <cell r="T139">
            <v>0.89</v>
          </cell>
          <cell r="U139">
            <v>1.4</v>
          </cell>
          <cell r="V139">
            <v>0.24</v>
          </cell>
          <cell r="W139">
            <v>1.22</v>
          </cell>
          <cell r="X139">
            <v>0.31</v>
          </cell>
          <cell r="Y139">
            <v>0.99</v>
          </cell>
          <cell r="Z139">
            <v>1.4</v>
          </cell>
          <cell r="AA139">
            <v>0.41</v>
          </cell>
          <cell r="AB139">
            <v>7.4999999999999997E-2</v>
          </cell>
          <cell r="AD139">
            <v>0</v>
          </cell>
          <cell r="AE139">
            <v>-5.4545454545454564E-2</v>
          </cell>
          <cell r="AF139">
            <v>-5.0000000000000044E-2</v>
          </cell>
          <cell r="AG139">
            <v>0</v>
          </cell>
          <cell r="AH139">
            <v>0</v>
          </cell>
          <cell r="AI139">
            <v>-1.7467248908296984E-2</v>
          </cell>
          <cell r="AJ139">
            <v>0</v>
          </cell>
          <cell r="AK139">
            <v>2.8571428571428692E-2</v>
          </cell>
          <cell r="AL139">
            <v>0</v>
          </cell>
          <cell r="AM139">
            <v>0</v>
          </cell>
          <cell r="AN139">
            <v>0.17391304347826098</v>
          </cell>
          <cell r="AO139">
            <v>-2.4390243902438935E-2</v>
          </cell>
          <cell r="AP139">
            <v>-2.777777777777779E-2</v>
          </cell>
          <cell r="AQ139">
            <v>0</v>
          </cell>
          <cell r="AR139">
            <v>-3.3333333333333326E-2</v>
          </cell>
          <cell r="AS139">
            <v>0</v>
          </cell>
          <cell r="AT139">
            <v>0</v>
          </cell>
          <cell r="AU139">
            <v>-1.1111111111111072E-2</v>
          </cell>
          <cell r="AV139">
            <v>0</v>
          </cell>
          <cell r="AW139">
            <v>4.3478260869565188E-2</v>
          </cell>
          <cell r="AX139">
            <v>0</v>
          </cell>
          <cell r="AY139">
            <v>-1.5873015873015928E-2</v>
          </cell>
          <cell r="AZ139">
            <v>4.2105263157894868E-2</v>
          </cell>
          <cell r="BA139">
            <v>0</v>
          </cell>
          <cell r="BB139">
            <v>-4.6511627906976827E-2</v>
          </cell>
          <cell r="BC139">
            <v>-6.25E-2</v>
          </cell>
          <cell r="BE139">
            <v>-2.1323775877406057E-3</v>
          </cell>
          <cell r="BF139">
            <v>7.3565678171340909E-2</v>
          </cell>
          <cell r="BN139">
            <v>106.88550821846157</v>
          </cell>
        </row>
        <row r="140">
          <cell r="B140">
            <v>38489</v>
          </cell>
          <cell r="C140">
            <v>0.38</v>
          </cell>
          <cell r="D140">
            <v>0.52</v>
          </cell>
          <cell r="E140">
            <v>0.33500000000000002</v>
          </cell>
          <cell r="F140">
            <v>0.5</v>
          </cell>
          <cell r="G140">
            <v>7.9</v>
          </cell>
          <cell r="H140">
            <v>2.25</v>
          </cell>
          <cell r="I140">
            <v>1.92</v>
          </cell>
          <cell r="J140">
            <v>1.02</v>
          </cell>
          <cell r="K140">
            <v>3.6</v>
          </cell>
          <cell r="L140">
            <v>0.69</v>
          </cell>
          <cell r="M140">
            <v>0.19</v>
          </cell>
          <cell r="N140">
            <v>0.4</v>
          </cell>
          <cell r="O140">
            <v>0.34</v>
          </cell>
          <cell r="P140">
            <v>0.76</v>
          </cell>
          <cell r="Q140">
            <v>1.0900000000000001</v>
          </cell>
          <cell r="R140">
            <v>0.35</v>
          </cell>
          <cell r="S140">
            <v>0.56000000000000005</v>
          </cell>
          <cell r="T140">
            <v>0.87</v>
          </cell>
          <cell r="U140">
            <v>1.38</v>
          </cell>
          <cell r="V140">
            <v>0.24</v>
          </cell>
          <cell r="W140">
            <v>1.22</v>
          </cell>
          <cell r="X140">
            <v>0.31</v>
          </cell>
          <cell r="Y140">
            <v>0.97</v>
          </cell>
          <cell r="Z140">
            <v>1.4</v>
          </cell>
          <cell r="AA140">
            <v>0.44</v>
          </cell>
          <cell r="AB140">
            <v>0.08</v>
          </cell>
          <cell r="AD140">
            <v>0</v>
          </cell>
          <cell r="AE140">
            <v>0</v>
          </cell>
          <cell r="AF140">
            <v>-0.11842105263157887</v>
          </cell>
          <cell r="AG140">
            <v>-0.10714285714285721</v>
          </cell>
          <cell r="AH140">
            <v>0</v>
          </cell>
          <cell r="AI140">
            <v>0</v>
          </cell>
          <cell r="AJ140">
            <v>0</v>
          </cell>
          <cell r="AK140">
            <v>-5.555555555555558E-2</v>
          </cell>
          <cell r="AL140">
            <v>0</v>
          </cell>
          <cell r="AM140">
            <v>-5.4794520547945202E-2</v>
          </cell>
          <cell r="AN140">
            <v>-0.29629629629629628</v>
          </cell>
          <cell r="AO140">
            <v>0</v>
          </cell>
          <cell r="AP140">
            <v>-2.857142857142847E-2</v>
          </cell>
          <cell r="AQ140">
            <v>0</v>
          </cell>
          <cell r="AR140">
            <v>-6.034482758620674E-2</v>
          </cell>
          <cell r="AS140">
            <v>0</v>
          </cell>
          <cell r="AT140">
            <v>0</v>
          </cell>
          <cell r="AU140">
            <v>-2.2471910112359605E-2</v>
          </cell>
          <cell r="AV140">
            <v>-1.4285714285714346E-2</v>
          </cell>
          <cell r="AW140">
            <v>0</v>
          </cell>
          <cell r="AX140">
            <v>0</v>
          </cell>
          <cell r="AY140">
            <v>0</v>
          </cell>
          <cell r="AZ140">
            <v>-2.0202020202020221E-2</v>
          </cell>
          <cell r="BA140">
            <v>0</v>
          </cell>
          <cell r="BB140">
            <v>7.3170731707317138E-2</v>
          </cell>
          <cell r="BC140">
            <v>6.6666666666666652E-2</v>
          </cell>
          <cell r="BE140">
            <v>-2.4548030175306875E-2</v>
          </cell>
          <cell r="BF140">
            <v>4.9017647996034031E-2</v>
          </cell>
          <cell r="BN140">
            <v>104.26167953741177</v>
          </cell>
        </row>
        <row r="141">
          <cell r="B141">
            <v>38490</v>
          </cell>
          <cell r="C141">
            <v>0.38</v>
          </cell>
          <cell r="D141">
            <v>0.5</v>
          </cell>
          <cell r="E141">
            <v>0.34</v>
          </cell>
          <cell r="F141">
            <v>0.5</v>
          </cell>
          <cell r="G141">
            <v>7.9</v>
          </cell>
          <cell r="H141">
            <v>2.2999999999999998</v>
          </cell>
          <cell r="I141">
            <v>1.92</v>
          </cell>
          <cell r="J141">
            <v>1.03</v>
          </cell>
          <cell r="K141">
            <v>3.6</v>
          </cell>
          <cell r="L141">
            <v>0.72</v>
          </cell>
          <cell r="M141">
            <v>0.23</v>
          </cell>
          <cell r="N141">
            <v>0.42</v>
          </cell>
          <cell r="O141">
            <v>0.34</v>
          </cell>
          <cell r="P141">
            <v>0.76</v>
          </cell>
          <cell r="Q141">
            <v>1.05</v>
          </cell>
          <cell r="R141">
            <v>0.35</v>
          </cell>
          <cell r="S141">
            <v>0.56000000000000005</v>
          </cell>
          <cell r="T141">
            <v>0.92</v>
          </cell>
          <cell r="U141">
            <v>1.37</v>
          </cell>
          <cell r="V141">
            <v>0.25</v>
          </cell>
          <cell r="W141">
            <v>1.22</v>
          </cell>
          <cell r="X141">
            <v>0.27</v>
          </cell>
          <cell r="Y141">
            <v>0.94</v>
          </cell>
          <cell r="Z141">
            <v>1.4</v>
          </cell>
          <cell r="AA141">
            <v>0.42</v>
          </cell>
          <cell r="AB141">
            <v>0.08</v>
          </cell>
          <cell r="AD141">
            <v>0</v>
          </cell>
          <cell r="AE141">
            <v>-3.8461538461538547E-2</v>
          </cell>
          <cell r="AF141">
            <v>1.4925373134328401E-2</v>
          </cell>
          <cell r="AG141">
            <v>0</v>
          </cell>
          <cell r="AH141">
            <v>0</v>
          </cell>
          <cell r="AI141">
            <v>2.2222222222222143E-2</v>
          </cell>
          <cell r="AJ141">
            <v>0</v>
          </cell>
          <cell r="AK141">
            <v>9.8039215686274161E-3</v>
          </cell>
          <cell r="AL141">
            <v>0</v>
          </cell>
          <cell r="AM141">
            <v>4.3478260869565188E-2</v>
          </cell>
          <cell r="AN141">
            <v>0.21052631578947367</v>
          </cell>
          <cell r="AO141">
            <v>4.9999999999999822E-2</v>
          </cell>
          <cell r="AP141">
            <v>0</v>
          </cell>
          <cell r="AQ141">
            <v>0</v>
          </cell>
          <cell r="AR141">
            <v>-3.669724770642202E-2</v>
          </cell>
          <cell r="AS141">
            <v>0</v>
          </cell>
          <cell r="AT141">
            <v>0</v>
          </cell>
          <cell r="AU141">
            <v>5.7471264367816133E-2</v>
          </cell>
          <cell r="AV141">
            <v>-7.246376811594013E-3</v>
          </cell>
          <cell r="AW141">
            <v>4.1666666666666741E-2</v>
          </cell>
          <cell r="AX141">
            <v>0</v>
          </cell>
          <cell r="AY141">
            <v>-0.12903225806451601</v>
          </cell>
          <cell r="AZ141">
            <v>-3.0927835051546393E-2</v>
          </cell>
          <cell r="BA141">
            <v>0</v>
          </cell>
          <cell r="BB141">
            <v>-4.5454545454545525E-2</v>
          </cell>
          <cell r="BC141">
            <v>0</v>
          </cell>
          <cell r="BE141">
            <v>6.2413162718668079E-3</v>
          </cell>
          <cell r="BF141">
            <v>5.5258964267900841E-2</v>
          </cell>
          <cell r="BN141">
            <v>104.91240965444078</v>
          </cell>
        </row>
        <row r="142">
          <cell r="B142">
            <v>38491</v>
          </cell>
          <cell r="C142">
            <v>0.38</v>
          </cell>
          <cell r="D142">
            <v>0.5</v>
          </cell>
          <cell r="E142">
            <v>0.33500000000000002</v>
          </cell>
          <cell r="F142">
            <v>0.4</v>
          </cell>
          <cell r="G142">
            <v>7.9</v>
          </cell>
          <cell r="H142">
            <v>2.39</v>
          </cell>
          <cell r="I142">
            <v>1.92</v>
          </cell>
          <cell r="J142">
            <v>1.05</v>
          </cell>
          <cell r="K142">
            <v>3.6</v>
          </cell>
          <cell r="L142">
            <v>0.7</v>
          </cell>
          <cell r="M142">
            <v>0.22</v>
          </cell>
          <cell r="N142">
            <v>0.39</v>
          </cell>
          <cell r="O142">
            <v>0.37</v>
          </cell>
          <cell r="P142">
            <v>0.76</v>
          </cell>
          <cell r="Q142">
            <v>1.05</v>
          </cell>
          <cell r="R142">
            <v>0.35</v>
          </cell>
          <cell r="S142">
            <v>0.56000000000000005</v>
          </cell>
          <cell r="T142">
            <v>0.92</v>
          </cell>
          <cell r="U142">
            <v>1.32</v>
          </cell>
          <cell r="V142">
            <v>0.25</v>
          </cell>
          <cell r="W142">
            <v>1.22</v>
          </cell>
          <cell r="X142">
            <v>0.255</v>
          </cell>
          <cell r="Y142">
            <v>0.94</v>
          </cell>
          <cell r="Z142">
            <v>1.4</v>
          </cell>
          <cell r="AA142">
            <v>0.4</v>
          </cell>
          <cell r="AB142">
            <v>7.4999999999999997E-2</v>
          </cell>
          <cell r="AD142">
            <v>0</v>
          </cell>
          <cell r="AE142">
            <v>0</v>
          </cell>
          <cell r="AF142">
            <v>-1.4705882352941235E-2</v>
          </cell>
          <cell r="AG142">
            <v>-0.19999999999999996</v>
          </cell>
          <cell r="AH142">
            <v>0</v>
          </cell>
          <cell r="AI142">
            <v>3.9130434782608914E-2</v>
          </cell>
          <cell r="AJ142">
            <v>0</v>
          </cell>
          <cell r="AK142">
            <v>1.9417475728155331E-2</v>
          </cell>
          <cell r="AL142">
            <v>0</v>
          </cell>
          <cell r="AM142">
            <v>-2.777777777777779E-2</v>
          </cell>
          <cell r="AN142">
            <v>-4.3478260869565299E-2</v>
          </cell>
          <cell r="AO142">
            <v>-7.1428571428571397E-2</v>
          </cell>
          <cell r="AP142">
            <v>8.8235294117646967E-2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-3.649635036496357E-2</v>
          </cell>
          <cell r="AW142">
            <v>0</v>
          </cell>
          <cell r="AX142">
            <v>0</v>
          </cell>
          <cell r="AY142">
            <v>-5.555555555555558E-2</v>
          </cell>
          <cell r="AZ142">
            <v>0</v>
          </cell>
          <cell r="BA142">
            <v>0</v>
          </cell>
          <cell r="BB142">
            <v>-4.7619047619047561E-2</v>
          </cell>
          <cell r="BC142">
            <v>-6.25E-2</v>
          </cell>
          <cell r="BE142">
            <v>-1.5876086205385047E-2</v>
          </cell>
          <cell r="BF142">
            <v>3.9382878062515794E-2</v>
          </cell>
          <cell r="BN142">
            <v>103.24681119475221</v>
          </cell>
        </row>
        <row r="143">
          <cell r="B143">
            <v>38492</v>
          </cell>
          <cell r="C143">
            <v>0.35</v>
          </cell>
          <cell r="D143">
            <v>0.5</v>
          </cell>
          <cell r="E143">
            <v>0.33500000000000002</v>
          </cell>
          <cell r="F143">
            <v>0.4</v>
          </cell>
          <cell r="G143">
            <v>7.9</v>
          </cell>
          <cell r="H143">
            <v>2.34</v>
          </cell>
          <cell r="I143">
            <v>1.92</v>
          </cell>
          <cell r="J143">
            <v>1.05</v>
          </cell>
          <cell r="K143">
            <v>3.6</v>
          </cell>
          <cell r="L143">
            <v>0.7</v>
          </cell>
          <cell r="M143">
            <v>0.24</v>
          </cell>
          <cell r="N143">
            <v>0.42</v>
          </cell>
          <cell r="O143">
            <v>0.35</v>
          </cell>
          <cell r="P143">
            <v>0.76</v>
          </cell>
          <cell r="Q143">
            <v>1.05</v>
          </cell>
          <cell r="R143">
            <v>0.35</v>
          </cell>
          <cell r="S143">
            <v>0.56000000000000005</v>
          </cell>
          <cell r="T143">
            <v>0.96</v>
          </cell>
          <cell r="U143">
            <v>1.3</v>
          </cell>
          <cell r="V143">
            <v>0.23</v>
          </cell>
          <cell r="W143">
            <v>1.22</v>
          </cell>
          <cell r="X143">
            <v>0.3</v>
          </cell>
          <cell r="Y143">
            <v>0.95</v>
          </cell>
          <cell r="Z143">
            <v>1.4</v>
          </cell>
          <cell r="AA143">
            <v>0.41499999999999998</v>
          </cell>
          <cell r="AB143">
            <v>7.4999999999999997E-2</v>
          </cell>
          <cell r="AD143">
            <v>-7.8947368421052655E-2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-2.0920502092050319E-2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9.0909090909090828E-2</v>
          </cell>
          <cell r="AO143">
            <v>7.6923076923076872E-2</v>
          </cell>
          <cell r="AP143">
            <v>-5.4054054054054057E-2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4.3478260869565188E-2</v>
          </cell>
          <cell r="AV143">
            <v>-1.5151515151515138E-2</v>
          </cell>
          <cell r="AW143">
            <v>-7.999999999999996E-2</v>
          </cell>
          <cell r="AX143">
            <v>0</v>
          </cell>
          <cell r="AY143">
            <v>0.17647058823529416</v>
          </cell>
          <cell r="AZ143">
            <v>1.0638297872340496E-2</v>
          </cell>
          <cell r="BA143">
            <v>0</v>
          </cell>
          <cell r="BB143">
            <v>3.7499999999999867E-2</v>
          </cell>
          <cell r="BC143">
            <v>0</v>
          </cell>
          <cell r="BE143">
            <v>7.1863798111805877E-3</v>
          </cell>
          <cell r="BF143">
            <v>4.6569257873696382E-2</v>
          </cell>
          <cell r="BN143">
            <v>103.98878199429096</v>
          </cell>
        </row>
        <row r="144">
          <cell r="B144">
            <v>38493</v>
          </cell>
          <cell r="C144">
            <v>0.35</v>
          </cell>
          <cell r="D144">
            <v>0.5</v>
          </cell>
          <cell r="E144">
            <v>0.33500000000000002</v>
          </cell>
          <cell r="F144">
            <v>0.4</v>
          </cell>
          <cell r="G144">
            <v>7.9</v>
          </cell>
          <cell r="H144">
            <v>2.34</v>
          </cell>
          <cell r="I144">
            <v>1.92</v>
          </cell>
          <cell r="J144">
            <v>1.05</v>
          </cell>
          <cell r="K144">
            <v>3.6</v>
          </cell>
          <cell r="L144">
            <v>0.7</v>
          </cell>
          <cell r="M144">
            <v>0.24</v>
          </cell>
          <cell r="N144">
            <v>0.42</v>
          </cell>
          <cell r="O144">
            <v>0.35</v>
          </cell>
          <cell r="P144">
            <v>0.76</v>
          </cell>
          <cell r="Q144">
            <v>1.05</v>
          </cell>
          <cell r="R144">
            <v>0.35</v>
          </cell>
          <cell r="S144">
            <v>0.56000000000000005</v>
          </cell>
          <cell r="T144">
            <v>0.96</v>
          </cell>
          <cell r="U144">
            <v>1.3</v>
          </cell>
          <cell r="V144">
            <v>0.23</v>
          </cell>
          <cell r="W144">
            <v>1.22</v>
          </cell>
          <cell r="X144">
            <v>0.3</v>
          </cell>
          <cell r="Y144">
            <v>0.95</v>
          </cell>
          <cell r="Z144">
            <v>1.4</v>
          </cell>
          <cell r="AA144">
            <v>0.41499999999999998</v>
          </cell>
          <cell r="AB144">
            <v>7.4999999999999997E-2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4.6569257873696382E-2</v>
          </cell>
          <cell r="BN144">
            <v>103.98878199429096</v>
          </cell>
        </row>
        <row r="145">
          <cell r="B145">
            <v>38494</v>
          </cell>
          <cell r="C145">
            <v>0.35</v>
          </cell>
          <cell r="D145">
            <v>0.5</v>
          </cell>
          <cell r="E145">
            <v>0.33500000000000002</v>
          </cell>
          <cell r="F145">
            <v>0.4</v>
          </cell>
          <cell r="G145">
            <v>7.9</v>
          </cell>
          <cell r="H145">
            <v>2.34</v>
          </cell>
          <cell r="I145">
            <v>1.92</v>
          </cell>
          <cell r="J145">
            <v>1.05</v>
          </cell>
          <cell r="K145">
            <v>3.6</v>
          </cell>
          <cell r="L145">
            <v>0.7</v>
          </cell>
          <cell r="M145">
            <v>0.24</v>
          </cell>
          <cell r="N145">
            <v>0.42</v>
          </cell>
          <cell r="O145">
            <v>0.35</v>
          </cell>
          <cell r="P145">
            <v>0.76</v>
          </cell>
          <cell r="Q145">
            <v>1.05</v>
          </cell>
          <cell r="R145">
            <v>0.35</v>
          </cell>
          <cell r="S145">
            <v>0.56000000000000005</v>
          </cell>
          <cell r="T145">
            <v>0.96</v>
          </cell>
          <cell r="U145">
            <v>1.3</v>
          </cell>
          <cell r="V145">
            <v>0.23</v>
          </cell>
          <cell r="W145">
            <v>1.22</v>
          </cell>
          <cell r="X145">
            <v>0.3</v>
          </cell>
          <cell r="Y145">
            <v>0.95</v>
          </cell>
          <cell r="Z145">
            <v>1.4</v>
          </cell>
          <cell r="AA145">
            <v>0.41499999999999998</v>
          </cell>
          <cell r="AB145">
            <v>7.4999999999999997E-2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E145">
            <v>0</v>
          </cell>
          <cell r="BF145">
            <v>4.6569257873696382E-2</v>
          </cell>
          <cell r="BN145">
            <v>103.98878199429096</v>
          </cell>
        </row>
        <row r="146">
          <cell r="B146">
            <v>38495</v>
          </cell>
          <cell r="C146">
            <v>0.35</v>
          </cell>
          <cell r="D146">
            <v>0.5</v>
          </cell>
          <cell r="E146">
            <v>0.33500000000000002</v>
          </cell>
          <cell r="F146">
            <v>0.4</v>
          </cell>
          <cell r="G146">
            <v>7.9</v>
          </cell>
          <cell r="H146">
            <v>2.34</v>
          </cell>
          <cell r="I146">
            <v>1.92</v>
          </cell>
          <cell r="J146">
            <v>1.05</v>
          </cell>
          <cell r="K146">
            <v>3.6</v>
          </cell>
          <cell r="L146">
            <v>0.7</v>
          </cell>
          <cell r="M146">
            <v>0.24</v>
          </cell>
          <cell r="N146">
            <v>0.42</v>
          </cell>
          <cell r="O146">
            <v>0.35</v>
          </cell>
          <cell r="P146">
            <v>0.76</v>
          </cell>
          <cell r="Q146">
            <v>1.05</v>
          </cell>
          <cell r="R146">
            <v>0.35</v>
          </cell>
          <cell r="S146">
            <v>0.56000000000000005</v>
          </cell>
          <cell r="T146">
            <v>0.96</v>
          </cell>
          <cell r="U146">
            <v>1.3</v>
          </cell>
          <cell r="V146">
            <v>0.23</v>
          </cell>
          <cell r="W146">
            <v>1.22</v>
          </cell>
          <cell r="X146">
            <v>0.3</v>
          </cell>
          <cell r="Y146">
            <v>0.95</v>
          </cell>
          <cell r="Z146">
            <v>1.4</v>
          </cell>
          <cell r="AA146">
            <v>0.41499999999999998</v>
          </cell>
          <cell r="AB146">
            <v>7.4999999999999997E-2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E146">
            <v>0</v>
          </cell>
          <cell r="BF146">
            <v>4.6569257873696382E-2</v>
          </cell>
          <cell r="BH146">
            <v>-6.3407919776287361E-2</v>
          </cell>
          <cell r="BN146">
            <v>103.98878199429096</v>
          </cell>
        </row>
        <row r="147">
          <cell r="B147">
            <v>38496</v>
          </cell>
          <cell r="C147">
            <v>0.35</v>
          </cell>
          <cell r="D147">
            <v>0.52</v>
          </cell>
          <cell r="E147">
            <v>0.35</v>
          </cell>
          <cell r="F147">
            <v>0.4</v>
          </cell>
          <cell r="G147">
            <v>7.9</v>
          </cell>
          <cell r="H147">
            <v>2.39</v>
          </cell>
          <cell r="I147">
            <v>1.92</v>
          </cell>
          <cell r="J147">
            <v>1.03</v>
          </cell>
          <cell r="K147">
            <v>3.6</v>
          </cell>
          <cell r="L147">
            <v>0.69</v>
          </cell>
          <cell r="M147">
            <v>0.22500000000000001</v>
          </cell>
          <cell r="N147">
            <v>0.40500000000000003</v>
          </cell>
          <cell r="O147">
            <v>0.36</v>
          </cell>
          <cell r="P147">
            <v>0.76</v>
          </cell>
          <cell r="Q147">
            <v>1.1000000000000001</v>
          </cell>
          <cell r="R147">
            <v>0.35</v>
          </cell>
          <cell r="S147">
            <v>0.56000000000000005</v>
          </cell>
          <cell r="T147">
            <v>1.01</v>
          </cell>
          <cell r="U147">
            <v>1.35</v>
          </cell>
          <cell r="V147">
            <v>0.23</v>
          </cell>
          <cell r="W147">
            <v>1.22</v>
          </cell>
          <cell r="X147">
            <v>0.28999999999999998</v>
          </cell>
          <cell r="Y147">
            <v>0.94</v>
          </cell>
          <cell r="Z147">
            <v>1.4</v>
          </cell>
          <cell r="AA147">
            <v>0.4</v>
          </cell>
          <cell r="AB147">
            <v>0.08</v>
          </cell>
          <cell r="AD147">
            <v>0</v>
          </cell>
          <cell r="AE147">
            <v>4.0000000000000036E-2</v>
          </cell>
          <cell r="AF147">
            <v>4.4776119402984982E-2</v>
          </cell>
          <cell r="AG147">
            <v>0</v>
          </cell>
          <cell r="AH147">
            <v>0</v>
          </cell>
          <cell r="AI147">
            <v>2.1367521367521514E-2</v>
          </cell>
          <cell r="AJ147">
            <v>0</v>
          </cell>
          <cell r="AK147">
            <v>-1.9047619047619091E-2</v>
          </cell>
          <cell r="AL147">
            <v>0</v>
          </cell>
          <cell r="AM147">
            <v>-1.4285714285714346E-2</v>
          </cell>
          <cell r="AN147">
            <v>-6.2499999999999889E-2</v>
          </cell>
          <cell r="AO147">
            <v>-3.5714285714285587E-2</v>
          </cell>
          <cell r="AP147">
            <v>2.8571428571428692E-2</v>
          </cell>
          <cell r="AQ147">
            <v>0</v>
          </cell>
          <cell r="AR147">
            <v>4.7619047619047672E-2</v>
          </cell>
          <cell r="AS147">
            <v>0</v>
          </cell>
          <cell r="AT147">
            <v>0</v>
          </cell>
          <cell r="AU147">
            <v>5.2083333333333481E-2</v>
          </cell>
          <cell r="AV147">
            <v>3.8461538461538547E-2</v>
          </cell>
          <cell r="AW147">
            <v>0</v>
          </cell>
          <cell r="AX147">
            <v>0</v>
          </cell>
          <cell r="AY147">
            <v>-3.3333333333333326E-2</v>
          </cell>
          <cell r="AZ147">
            <v>-1.0526315789473717E-2</v>
          </cell>
          <cell r="BA147">
            <v>0</v>
          </cell>
          <cell r="BB147">
            <v>-3.6144578313252906E-2</v>
          </cell>
          <cell r="BC147">
            <v>6.6666666666666652E-2</v>
          </cell>
          <cell r="BE147">
            <v>4.9228388053401042E-3</v>
          </cell>
          <cell r="BF147">
            <v>5.1492096679036488E-2</v>
          </cell>
          <cell r="BN147">
            <v>104.50070200561251</v>
          </cell>
        </row>
        <row r="148">
          <cell r="B148">
            <v>38497</v>
          </cell>
          <cell r="C148">
            <v>0.35</v>
          </cell>
          <cell r="D148">
            <v>0.5</v>
          </cell>
          <cell r="E148">
            <v>0.38</v>
          </cell>
          <cell r="F148">
            <v>0.4</v>
          </cell>
          <cell r="G148">
            <v>7.9</v>
          </cell>
          <cell r="H148">
            <v>2.37</v>
          </cell>
          <cell r="I148">
            <v>1.92</v>
          </cell>
          <cell r="J148">
            <v>1.05</v>
          </cell>
          <cell r="K148">
            <v>3.6</v>
          </cell>
          <cell r="L148">
            <v>0.69</v>
          </cell>
          <cell r="M148">
            <v>0.22</v>
          </cell>
          <cell r="N148">
            <v>0.41499999999999998</v>
          </cell>
          <cell r="O148">
            <v>0.375</v>
          </cell>
          <cell r="P148">
            <v>0.76</v>
          </cell>
          <cell r="Q148">
            <v>1.01</v>
          </cell>
          <cell r="R148">
            <v>0.35</v>
          </cell>
          <cell r="S148">
            <v>0.56000000000000005</v>
          </cell>
          <cell r="T148">
            <v>0.99</v>
          </cell>
          <cell r="U148">
            <v>1.35</v>
          </cell>
          <cell r="V148">
            <v>0.26</v>
          </cell>
          <cell r="W148">
            <v>1.22</v>
          </cell>
          <cell r="X148">
            <v>0.26</v>
          </cell>
          <cell r="Y148">
            <v>0.92</v>
          </cell>
          <cell r="Z148">
            <v>1.4</v>
          </cell>
          <cell r="AA148">
            <v>0.4</v>
          </cell>
          <cell r="AB148">
            <v>7.0000000000000007E-2</v>
          </cell>
          <cell r="AD148">
            <v>0</v>
          </cell>
          <cell r="AE148">
            <v>-3.8461538461538547E-2</v>
          </cell>
          <cell r="AF148">
            <v>8.5714285714285854E-2</v>
          </cell>
          <cell r="AG148">
            <v>0</v>
          </cell>
          <cell r="AH148">
            <v>0</v>
          </cell>
          <cell r="AI148">
            <v>-8.3682008368201055E-3</v>
          </cell>
          <cell r="AJ148">
            <v>0</v>
          </cell>
          <cell r="AK148">
            <v>1.9417475728155331E-2</v>
          </cell>
          <cell r="AL148">
            <v>0</v>
          </cell>
          <cell r="AM148">
            <v>0</v>
          </cell>
          <cell r="AN148">
            <v>-2.2222222222222254E-2</v>
          </cell>
          <cell r="AO148">
            <v>2.4691358024691246E-2</v>
          </cell>
          <cell r="AP148">
            <v>4.1666666666666741E-2</v>
          </cell>
          <cell r="AQ148">
            <v>0</v>
          </cell>
          <cell r="AR148">
            <v>-8.1818181818181901E-2</v>
          </cell>
          <cell r="AS148">
            <v>0</v>
          </cell>
          <cell r="AT148">
            <v>0</v>
          </cell>
          <cell r="AU148">
            <v>-1.980198019801982E-2</v>
          </cell>
          <cell r="AV148">
            <v>0</v>
          </cell>
          <cell r="AW148">
            <v>0.13043478260869557</v>
          </cell>
          <cell r="AX148">
            <v>0</v>
          </cell>
          <cell r="AY148">
            <v>-0.10344827586206884</v>
          </cell>
          <cell r="AZ148">
            <v>-2.1276595744680771E-2</v>
          </cell>
          <cell r="BA148">
            <v>0</v>
          </cell>
          <cell r="BB148">
            <v>0</v>
          </cell>
          <cell r="BC148">
            <v>-0.12499999999999989</v>
          </cell>
          <cell r="BE148">
            <v>-4.5566317846552845E-3</v>
          </cell>
          <cell r="BF148">
            <v>4.6935464894381204E-2</v>
          </cell>
          <cell r="BN148">
            <v>104.02453078533495</v>
          </cell>
        </row>
        <row r="149">
          <cell r="B149">
            <v>38498</v>
          </cell>
          <cell r="C149">
            <v>0.35</v>
          </cell>
          <cell r="D149">
            <v>0.57999999999999996</v>
          </cell>
          <cell r="E149">
            <v>0.38</v>
          </cell>
          <cell r="F149">
            <v>0.4</v>
          </cell>
          <cell r="G149">
            <v>7.9</v>
          </cell>
          <cell r="H149">
            <v>2.33</v>
          </cell>
          <cell r="I149">
            <v>1.92</v>
          </cell>
          <cell r="J149">
            <v>1.1000000000000001</v>
          </cell>
          <cell r="K149">
            <v>3.6</v>
          </cell>
          <cell r="L149">
            <v>0.74</v>
          </cell>
          <cell r="M149">
            <v>0.23</v>
          </cell>
          <cell r="N149">
            <v>0.44</v>
          </cell>
          <cell r="O149">
            <v>0.4</v>
          </cell>
          <cell r="P149">
            <v>0.76</v>
          </cell>
          <cell r="Q149">
            <v>1.0900000000000001</v>
          </cell>
          <cell r="R149">
            <v>0.35</v>
          </cell>
          <cell r="S149">
            <v>0.56000000000000005</v>
          </cell>
          <cell r="T149">
            <v>0.95</v>
          </cell>
          <cell r="U149">
            <v>1.38</v>
          </cell>
          <cell r="V149">
            <v>0.23</v>
          </cell>
          <cell r="W149">
            <v>1.22</v>
          </cell>
          <cell r="X149">
            <v>0.28000000000000003</v>
          </cell>
          <cell r="Y149">
            <v>0.92</v>
          </cell>
          <cell r="Z149">
            <v>1.4</v>
          </cell>
          <cell r="AA149">
            <v>0.4</v>
          </cell>
          <cell r="AB149">
            <v>8.5000000000000006E-2</v>
          </cell>
          <cell r="AD149">
            <v>0</v>
          </cell>
          <cell r="AE149">
            <v>0.15999999999999992</v>
          </cell>
          <cell r="AF149">
            <v>0</v>
          </cell>
          <cell r="AG149">
            <v>0</v>
          </cell>
          <cell r="AH149">
            <v>0</v>
          </cell>
          <cell r="AI149">
            <v>-1.6877637130801704E-2</v>
          </cell>
          <cell r="AJ149">
            <v>0</v>
          </cell>
          <cell r="AK149">
            <v>4.7619047619047672E-2</v>
          </cell>
          <cell r="AL149">
            <v>0</v>
          </cell>
          <cell r="AM149">
            <v>7.2463768115942129E-2</v>
          </cell>
          <cell r="AN149">
            <v>4.5454545454545414E-2</v>
          </cell>
          <cell r="AO149">
            <v>6.024096385542177E-2</v>
          </cell>
          <cell r="AP149">
            <v>6.6666666666666652E-2</v>
          </cell>
          <cell r="AQ149">
            <v>0</v>
          </cell>
          <cell r="AR149">
            <v>7.9207920792079278E-2</v>
          </cell>
          <cell r="AS149">
            <v>0</v>
          </cell>
          <cell r="AT149">
            <v>0</v>
          </cell>
          <cell r="AU149">
            <v>-4.0404040404040442E-2</v>
          </cell>
          <cell r="AV149">
            <v>2.2222222222222143E-2</v>
          </cell>
          <cell r="AW149">
            <v>-0.11538461538461542</v>
          </cell>
          <cell r="AX149">
            <v>0</v>
          </cell>
          <cell r="AY149">
            <v>7.6923076923077094E-2</v>
          </cell>
          <cell r="AZ149">
            <v>0</v>
          </cell>
          <cell r="BA149">
            <v>0</v>
          </cell>
          <cell r="BB149">
            <v>0</v>
          </cell>
          <cell r="BC149">
            <v>0.21428571428571419</v>
          </cell>
          <cell r="BE149">
            <v>2.5862216654433026E-2</v>
          </cell>
          <cell r="BF149">
            <v>7.2797681548814233E-2</v>
          </cell>
          <cell r="BN149">
            <v>106.71483573788103</v>
          </cell>
        </row>
        <row r="150">
          <cell r="B150">
            <v>38499</v>
          </cell>
          <cell r="C150">
            <v>0.35</v>
          </cell>
          <cell r="D150">
            <v>0.56999999999999995</v>
          </cell>
          <cell r="E150">
            <v>0.35</v>
          </cell>
          <cell r="F150">
            <v>0.4</v>
          </cell>
          <cell r="G150">
            <v>7.9</v>
          </cell>
          <cell r="H150">
            <v>2.39</v>
          </cell>
          <cell r="I150">
            <v>1.92</v>
          </cell>
          <cell r="J150">
            <v>1.2</v>
          </cell>
          <cell r="K150">
            <v>3.6</v>
          </cell>
          <cell r="L150">
            <v>0.76</v>
          </cell>
          <cell r="M150">
            <v>0.255</v>
          </cell>
          <cell r="N150">
            <v>0.43</v>
          </cell>
          <cell r="O150">
            <v>0.4</v>
          </cell>
          <cell r="P150">
            <v>0.76</v>
          </cell>
          <cell r="Q150">
            <v>1.05</v>
          </cell>
          <cell r="R150">
            <v>0.35</v>
          </cell>
          <cell r="S150">
            <v>0.56000000000000005</v>
          </cell>
          <cell r="T150">
            <v>0.95</v>
          </cell>
          <cell r="U150">
            <v>1.35</v>
          </cell>
          <cell r="V150">
            <v>0.23</v>
          </cell>
          <cell r="W150">
            <v>1.22</v>
          </cell>
          <cell r="X150">
            <v>0.26</v>
          </cell>
          <cell r="Y150">
            <v>0.88</v>
          </cell>
          <cell r="Z150">
            <v>1.4</v>
          </cell>
          <cell r="AA150">
            <v>0.41</v>
          </cell>
          <cell r="AB150">
            <v>8.5000000000000006E-2</v>
          </cell>
          <cell r="AD150">
            <v>0</v>
          </cell>
          <cell r="AE150">
            <v>-1.7241379310344862E-2</v>
          </cell>
          <cell r="AF150">
            <v>-7.8947368421052655E-2</v>
          </cell>
          <cell r="AG150">
            <v>0</v>
          </cell>
          <cell r="AH150">
            <v>0</v>
          </cell>
          <cell r="AI150">
            <v>2.5751072961373467E-2</v>
          </cell>
          <cell r="AJ150">
            <v>0</v>
          </cell>
          <cell r="AK150">
            <v>9.0909090909090828E-2</v>
          </cell>
          <cell r="AL150">
            <v>0</v>
          </cell>
          <cell r="AM150">
            <v>2.7027027027026973E-2</v>
          </cell>
          <cell r="AN150">
            <v>0.10869565217391308</v>
          </cell>
          <cell r="AO150">
            <v>-2.2727272727272707E-2</v>
          </cell>
          <cell r="AP150">
            <v>0</v>
          </cell>
          <cell r="AQ150">
            <v>0</v>
          </cell>
          <cell r="AR150">
            <v>-3.669724770642202E-2</v>
          </cell>
          <cell r="AS150">
            <v>0</v>
          </cell>
          <cell r="AT150">
            <v>0</v>
          </cell>
          <cell r="AU150">
            <v>0</v>
          </cell>
          <cell r="AV150">
            <v>-2.1739130434782483E-2</v>
          </cell>
          <cell r="AW150">
            <v>0</v>
          </cell>
          <cell r="AX150">
            <v>0</v>
          </cell>
          <cell r="AY150">
            <v>-7.1428571428571508E-2</v>
          </cell>
          <cell r="AZ150">
            <v>-4.3478260869565299E-2</v>
          </cell>
          <cell r="BA150">
            <v>0</v>
          </cell>
          <cell r="BB150">
            <v>2.4999999999999911E-2</v>
          </cell>
          <cell r="BC150">
            <v>0</v>
          </cell>
          <cell r="BE150">
            <v>-5.7216876256181823E-4</v>
          </cell>
          <cell r="BF150">
            <v>7.2225512786252416E-2</v>
          </cell>
          <cell r="BN150">
            <v>106.65377684236989</v>
          </cell>
        </row>
        <row r="151">
          <cell r="B151">
            <v>38500</v>
          </cell>
          <cell r="C151">
            <v>0.35</v>
          </cell>
          <cell r="D151">
            <v>0.56999999999999995</v>
          </cell>
          <cell r="E151">
            <v>0.35</v>
          </cell>
          <cell r="F151">
            <v>0.4</v>
          </cell>
          <cell r="G151">
            <v>7.9</v>
          </cell>
          <cell r="H151">
            <v>2.39</v>
          </cell>
          <cell r="I151">
            <v>1.92</v>
          </cell>
          <cell r="J151">
            <v>1.2</v>
          </cell>
          <cell r="K151">
            <v>3.6</v>
          </cell>
          <cell r="L151">
            <v>0.76</v>
          </cell>
          <cell r="M151">
            <v>0.255</v>
          </cell>
          <cell r="N151">
            <v>0.43</v>
          </cell>
          <cell r="O151">
            <v>0.4</v>
          </cell>
          <cell r="P151">
            <v>0.76</v>
          </cell>
          <cell r="Q151">
            <v>1.05</v>
          </cell>
          <cell r="R151">
            <v>0.35</v>
          </cell>
          <cell r="S151">
            <v>0.56000000000000005</v>
          </cell>
          <cell r="T151">
            <v>0.95</v>
          </cell>
          <cell r="U151">
            <v>1.35</v>
          </cell>
          <cell r="V151">
            <v>0.23</v>
          </cell>
          <cell r="W151">
            <v>1.22</v>
          </cell>
          <cell r="X151">
            <v>0.26</v>
          </cell>
          <cell r="Y151">
            <v>0.88</v>
          </cell>
          <cell r="Z151">
            <v>1.4</v>
          </cell>
          <cell r="AA151">
            <v>0.41</v>
          </cell>
          <cell r="AB151">
            <v>8.5000000000000006E-2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E151">
            <v>0</v>
          </cell>
          <cell r="BF151">
            <v>7.2225512786252416E-2</v>
          </cell>
          <cell r="BN151">
            <v>106.65377684236989</v>
          </cell>
        </row>
        <row r="152">
          <cell r="B152">
            <v>38501</v>
          </cell>
          <cell r="C152">
            <v>0.35</v>
          </cell>
          <cell r="D152">
            <v>0.56999999999999995</v>
          </cell>
          <cell r="E152">
            <v>0.35</v>
          </cell>
          <cell r="F152">
            <v>0.4</v>
          </cell>
          <cell r="G152">
            <v>7.9</v>
          </cell>
          <cell r="H152">
            <v>2.39</v>
          </cell>
          <cell r="I152">
            <v>1.92</v>
          </cell>
          <cell r="J152">
            <v>1.2</v>
          </cell>
          <cell r="K152">
            <v>3.6</v>
          </cell>
          <cell r="L152">
            <v>0.76</v>
          </cell>
          <cell r="M152">
            <v>0.255</v>
          </cell>
          <cell r="N152">
            <v>0.43</v>
          </cell>
          <cell r="O152">
            <v>0.4</v>
          </cell>
          <cell r="P152">
            <v>0.76</v>
          </cell>
          <cell r="Q152">
            <v>1.05</v>
          </cell>
          <cell r="R152">
            <v>0.35</v>
          </cell>
          <cell r="S152">
            <v>0.56000000000000005</v>
          </cell>
          <cell r="T152">
            <v>0.95</v>
          </cell>
          <cell r="U152">
            <v>1.35</v>
          </cell>
          <cell r="V152">
            <v>0.23</v>
          </cell>
          <cell r="W152">
            <v>1.22</v>
          </cell>
          <cell r="X152">
            <v>0.26</v>
          </cell>
          <cell r="Y152">
            <v>0.88</v>
          </cell>
          <cell r="Z152">
            <v>1.4</v>
          </cell>
          <cell r="AA152">
            <v>0.41</v>
          </cell>
          <cell r="AB152">
            <v>8.5000000000000006E-2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E152">
            <v>0</v>
          </cell>
          <cell r="BF152">
            <v>7.2225512786252416E-2</v>
          </cell>
          <cell r="BN152">
            <v>106.65377684236989</v>
          </cell>
        </row>
        <row r="153">
          <cell r="B153">
            <v>38502</v>
          </cell>
          <cell r="C153">
            <v>0.30499999999999999</v>
          </cell>
          <cell r="D153">
            <v>0.56000000000000005</v>
          </cell>
          <cell r="E153">
            <v>0.37</v>
          </cell>
          <cell r="F153">
            <v>0.4</v>
          </cell>
          <cell r="G153">
            <v>7.9</v>
          </cell>
          <cell r="H153">
            <v>2.2999999999999998</v>
          </cell>
          <cell r="I153">
            <v>1.92</v>
          </cell>
          <cell r="J153">
            <v>1.19</v>
          </cell>
          <cell r="K153">
            <v>3.6</v>
          </cell>
          <cell r="L153">
            <v>0.72</v>
          </cell>
          <cell r="M153">
            <v>0.25</v>
          </cell>
          <cell r="N153">
            <v>0.41</v>
          </cell>
          <cell r="O153">
            <v>0.38</v>
          </cell>
          <cell r="P153">
            <v>0.76</v>
          </cell>
          <cell r="Q153">
            <v>1.04</v>
          </cell>
          <cell r="R153">
            <v>0.35</v>
          </cell>
          <cell r="S153">
            <v>0.56000000000000005</v>
          </cell>
          <cell r="T153">
            <v>0.92</v>
          </cell>
          <cell r="U153">
            <v>1.44</v>
          </cell>
          <cell r="V153">
            <v>0.255</v>
          </cell>
          <cell r="W153">
            <v>1.22</v>
          </cell>
          <cell r="X153">
            <v>0.26</v>
          </cell>
          <cell r="Y153">
            <v>0.92</v>
          </cell>
          <cell r="Z153">
            <v>1.4</v>
          </cell>
          <cell r="AA153">
            <v>0.41499999999999998</v>
          </cell>
          <cell r="AB153">
            <v>8.5000000000000006E-2</v>
          </cell>
          <cell r="AD153">
            <v>-0.12857142857142856</v>
          </cell>
          <cell r="AE153">
            <v>-1.754385964912264E-2</v>
          </cell>
          <cell r="AF153">
            <v>5.7142857142857162E-2</v>
          </cell>
          <cell r="AG153">
            <v>0</v>
          </cell>
          <cell r="AH153">
            <v>0</v>
          </cell>
          <cell r="AI153">
            <v>-3.765690376569053E-2</v>
          </cell>
          <cell r="AJ153">
            <v>0</v>
          </cell>
          <cell r="AK153">
            <v>-8.3333333333333037E-3</v>
          </cell>
          <cell r="AL153">
            <v>0</v>
          </cell>
          <cell r="AM153">
            <v>-5.2631578947368474E-2</v>
          </cell>
          <cell r="AN153">
            <v>-1.9607843137254943E-2</v>
          </cell>
          <cell r="AO153">
            <v>-4.6511627906976827E-2</v>
          </cell>
          <cell r="AP153">
            <v>-5.0000000000000044E-2</v>
          </cell>
          <cell r="AQ153">
            <v>0</v>
          </cell>
          <cell r="AR153">
            <v>-9.52380952380949E-3</v>
          </cell>
          <cell r="AS153">
            <v>0</v>
          </cell>
          <cell r="AT153">
            <v>0</v>
          </cell>
          <cell r="AU153">
            <v>-3.1578947368420929E-2</v>
          </cell>
          <cell r="AV153">
            <v>6.6666666666666652E-2</v>
          </cell>
          <cell r="AW153">
            <v>0.10869565217391308</v>
          </cell>
          <cell r="AX153">
            <v>0</v>
          </cell>
          <cell r="AY153">
            <v>0</v>
          </cell>
          <cell r="AZ153">
            <v>4.5454545454545414E-2</v>
          </cell>
          <cell r="BA153">
            <v>0</v>
          </cell>
          <cell r="BB153">
            <v>1.2195121951219523E-2</v>
          </cell>
          <cell r="BC153">
            <v>0</v>
          </cell>
          <cell r="BE153">
            <v>-4.3001726467001506E-3</v>
          </cell>
          <cell r="BF153">
            <v>6.7925340139552259E-2</v>
          </cell>
          <cell r="BN153">
            <v>106.19514718852507</v>
          </cell>
        </row>
        <row r="154">
          <cell r="B154">
            <v>38503</v>
          </cell>
          <cell r="C154">
            <v>0.30499999999999999</v>
          </cell>
          <cell r="D154">
            <v>0.55000000000000004</v>
          </cell>
          <cell r="E154">
            <v>0.37</v>
          </cell>
          <cell r="F154">
            <v>0.36</v>
          </cell>
          <cell r="G154">
            <v>7.9</v>
          </cell>
          <cell r="H154">
            <v>2.2999999999999998</v>
          </cell>
          <cell r="I154">
            <v>1.92</v>
          </cell>
          <cell r="J154">
            <v>1.2</v>
          </cell>
          <cell r="K154">
            <v>3.6</v>
          </cell>
          <cell r="L154">
            <v>0.74</v>
          </cell>
          <cell r="M154">
            <v>0.24</v>
          </cell>
          <cell r="N154">
            <v>0.43</v>
          </cell>
          <cell r="O154">
            <v>0.38</v>
          </cell>
          <cell r="P154">
            <v>0.76</v>
          </cell>
          <cell r="Q154">
            <v>1</v>
          </cell>
          <cell r="R154">
            <v>0.35</v>
          </cell>
          <cell r="S154">
            <v>0.56000000000000005</v>
          </cell>
          <cell r="T154">
            <v>0.94</v>
          </cell>
          <cell r="U154">
            <v>1.38</v>
          </cell>
          <cell r="V154">
            <v>0.25</v>
          </cell>
          <cell r="W154">
            <v>1.22</v>
          </cell>
          <cell r="X154">
            <v>0.26</v>
          </cell>
          <cell r="Y154">
            <v>0.9</v>
          </cell>
          <cell r="Z154">
            <v>1.4</v>
          </cell>
          <cell r="AA154">
            <v>0.39</v>
          </cell>
          <cell r="AB154">
            <v>8.5000000000000006E-2</v>
          </cell>
          <cell r="AD154">
            <v>0</v>
          </cell>
          <cell r="AE154">
            <v>-1.7857142857142905E-2</v>
          </cell>
          <cell r="AF154">
            <v>0</v>
          </cell>
          <cell r="AG154">
            <v>-0.10000000000000009</v>
          </cell>
          <cell r="AH154">
            <v>0</v>
          </cell>
          <cell r="AI154">
            <v>0</v>
          </cell>
          <cell r="AJ154">
            <v>0</v>
          </cell>
          <cell r="AK154">
            <v>8.4033613445377853E-3</v>
          </cell>
          <cell r="AL154">
            <v>0</v>
          </cell>
          <cell r="AM154">
            <v>2.7777777777777901E-2</v>
          </cell>
          <cell r="AN154">
            <v>-4.0000000000000036E-2</v>
          </cell>
          <cell r="AO154">
            <v>4.8780487804878092E-2</v>
          </cell>
          <cell r="AP154">
            <v>0</v>
          </cell>
          <cell r="AQ154">
            <v>0</v>
          </cell>
          <cell r="AR154">
            <v>-3.8461538461538547E-2</v>
          </cell>
          <cell r="AS154">
            <v>0</v>
          </cell>
          <cell r="AT154">
            <v>0</v>
          </cell>
          <cell r="AU154">
            <v>2.1739130434782483E-2</v>
          </cell>
          <cell r="AV154">
            <v>-4.1666666666666741E-2</v>
          </cell>
          <cell r="AW154">
            <v>-1.9607843137254943E-2</v>
          </cell>
          <cell r="AX154">
            <v>0</v>
          </cell>
          <cell r="AY154">
            <v>0</v>
          </cell>
          <cell r="AZ154">
            <v>-2.1739130434782594E-2</v>
          </cell>
          <cell r="BA154">
            <v>0</v>
          </cell>
          <cell r="BB154">
            <v>-6.0240963855421659E-2</v>
          </cell>
          <cell r="BC154">
            <v>0</v>
          </cell>
          <cell r="BE154">
            <v>-8.9566356942627403E-3</v>
          </cell>
          <cell r="BF154">
            <v>5.8968704445289517E-2</v>
          </cell>
          <cell r="BN154">
            <v>105.24399594265884</v>
          </cell>
        </row>
        <row r="155">
          <cell r="B155">
            <v>38504</v>
          </cell>
          <cell r="C155">
            <v>0.30499999999999999</v>
          </cell>
          <cell r="D155">
            <v>0.6</v>
          </cell>
          <cell r="E155">
            <v>0.36499999999999999</v>
          </cell>
          <cell r="F155">
            <v>0.38</v>
          </cell>
          <cell r="G155">
            <v>7.9</v>
          </cell>
          <cell r="H155">
            <v>2.2599999999999998</v>
          </cell>
          <cell r="I155">
            <v>1.92</v>
          </cell>
          <cell r="J155">
            <v>1.1599999999999999</v>
          </cell>
          <cell r="K155">
            <v>3.6</v>
          </cell>
          <cell r="L155">
            <v>0.74</v>
          </cell>
          <cell r="M155">
            <v>0.25</v>
          </cell>
          <cell r="N155">
            <v>0.43</v>
          </cell>
          <cell r="O155">
            <v>0.39</v>
          </cell>
          <cell r="P155">
            <v>0.76</v>
          </cell>
          <cell r="Q155">
            <v>0.95</v>
          </cell>
          <cell r="R155">
            <v>0.35</v>
          </cell>
          <cell r="S155">
            <v>0.53</v>
          </cell>
          <cell r="T155">
            <v>0.94</v>
          </cell>
          <cell r="U155">
            <v>1.38</v>
          </cell>
          <cell r="V155">
            <v>0.25</v>
          </cell>
          <cell r="W155">
            <v>1.22</v>
          </cell>
          <cell r="X155">
            <v>0.29499999999999998</v>
          </cell>
          <cell r="Y155">
            <v>0.95</v>
          </cell>
          <cell r="Z155">
            <v>1.4</v>
          </cell>
          <cell r="AA155">
            <v>0.39</v>
          </cell>
          <cell r="AB155">
            <v>0.09</v>
          </cell>
          <cell r="AD155">
            <v>0</v>
          </cell>
          <cell r="AE155">
            <v>9.0909090909090828E-2</v>
          </cell>
          <cell r="AF155">
            <v>-1.3513513513513487E-2</v>
          </cell>
          <cell r="AG155">
            <v>5.555555555555558E-2</v>
          </cell>
          <cell r="AH155">
            <v>0</v>
          </cell>
          <cell r="AI155">
            <v>-1.7391304347826098E-2</v>
          </cell>
          <cell r="AJ155">
            <v>0</v>
          </cell>
          <cell r="AK155">
            <v>-3.3333333333333326E-2</v>
          </cell>
          <cell r="AL155">
            <v>0</v>
          </cell>
          <cell r="AM155">
            <v>0</v>
          </cell>
          <cell r="AN155">
            <v>4.1666666666666741E-2</v>
          </cell>
          <cell r="AO155">
            <v>0</v>
          </cell>
          <cell r="AP155">
            <v>2.6315789473684292E-2</v>
          </cell>
          <cell r="AQ155">
            <v>0</v>
          </cell>
          <cell r="AR155">
            <v>-5.0000000000000044E-2</v>
          </cell>
          <cell r="AS155">
            <v>0</v>
          </cell>
          <cell r="AT155">
            <v>-5.3571428571428603E-2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0.13461538461538458</v>
          </cell>
          <cell r="AZ155">
            <v>5.555555555555558E-2</v>
          </cell>
          <cell r="BA155">
            <v>0</v>
          </cell>
          <cell r="BB155">
            <v>0</v>
          </cell>
          <cell r="BC155">
            <v>5.8823529411764497E-2</v>
          </cell>
          <cell r="BE155">
            <v>1.1370461246984636E-2</v>
          </cell>
          <cell r="BF155">
            <v>7.033916569227415E-2</v>
          </cell>
          <cell r="BN155">
            <v>106.44066872000266</v>
          </cell>
        </row>
        <row r="156">
          <cell r="B156">
            <v>38505</v>
          </cell>
          <cell r="C156">
            <v>0.30499999999999999</v>
          </cell>
          <cell r="D156">
            <v>0.61</v>
          </cell>
          <cell r="E156">
            <v>0.37</v>
          </cell>
          <cell r="F156">
            <v>0.38</v>
          </cell>
          <cell r="G156">
            <v>7.9</v>
          </cell>
          <cell r="H156">
            <v>2.12</v>
          </cell>
          <cell r="I156">
            <v>1.92</v>
          </cell>
          <cell r="J156">
            <v>1.28</v>
          </cell>
          <cell r="K156">
            <v>3.6</v>
          </cell>
          <cell r="L156">
            <v>0.75</v>
          </cell>
          <cell r="M156">
            <v>0.24</v>
          </cell>
          <cell r="N156">
            <v>0.44500000000000001</v>
          </cell>
          <cell r="O156">
            <v>0.39</v>
          </cell>
          <cell r="P156">
            <v>0.76</v>
          </cell>
          <cell r="Q156">
            <v>0.93</v>
          </cell>
          <cell r="R156">
            <v>0.35</v>
          </cell>
          <cell r="S156">
            <v>0.49</v>
          </cell>
          <cell r="T156">
            <v>1</v>
          </cell>
          <cell r="U156">
            <v>1.42</v>
          </cell>
          <cell r="V156">
            <v>0.23</v>
          </cell>
          <cell r="W156">
            <v>1.22</v>
          </cell>
          <cell r="X156">
            <v>0.26</v>
          </cell>
          <cell r="Y156">
            <v>0.87</v>
          </cell>
          <cell r="Z156">
            <v>1.4</v>
          </cell>
          <cell r="AA156">
            <v>0.38</v>
          </cell>
          <cell r="AB156">
            <v>8.5000000000000006E-2</v>
          </cell>
          <cell r="AD156">
            <v>0</v>
          </cell>
          <cell r="AE156">
            <v>1.6666666666666607E-2</v>
          </cell>
          <cell r="AF156">
            <v>1.3698630136986356E-2</v>
          </cell>
          <cell r="AG156">
            <v>0</v>
          </cell>
          <cell r="AH156">
            <v>0</v>
          </cell>
          <cell r="AI156">
            <v>-6.1946902654867131E-2</v>
          </cell>
          <cell r="AJ156">
            <v>0</v>
          </cell>
          <cell r="AK156">
            <v>0.10344827586206917</v>
          </cell>
          <cell r="AL156">
            <v>0</v>
          </cell>
          <cell r="AM156">
            <v>1.3513513513513598E-2</v>
          </cell>
          <cell r="AN156">
            <v>-4.0000000000000036E-2</v>
          </cell>
          <cell r="AO156">
            <v>3.488372093023262E-2</v>
          </cell>
          <cell r="AP156">
            <v>0</v>
          </cell>
          <cell r="AQ156">
            <v>0</v>
          </cell>
          <cell r="AR156">
            <v>-2.1052631578947323E-2</v>
          </cell>
          <cell r="AS156">
            <v>0</v>
          </cell>
          <cell r="AT156">
            <v>-7.5471698113207641E-2</v>
          </cell>
          <cell r="AU156">
            <v>6.3829787234042534E-2</v>
          </cell>
          <cell r="AV156">
            <v>2.898550724637694E-2</v>
          </cell>
          <cell r="AW156">
            <v>-7.999999999999996E-2</v>
          </cell>
          <cell r="AX156">
            <v>0</v>
          </cell>
          <cell r="AY156">
            <v>-0.11864406779661008</v>
          </cell>
          <cell r="AZ156">
            <v>-8.4210526315789402E-2</v>
          </cell>
          <cell r="BA156">
            <v>0</v>
          </cell>
          <cell r="BB156">
            <v>-2.5641025641025661E-2</v>
          </cell>
          <cell r="BC156">
            <v>-5.5555555555555469E-2</v>
          </cell>
          <cell r="BE156">
            <v>-1.105755023331211E-2</v>
          </cell>
          <cell r="BF156">
            <v>5.9281615458962038E-2</v>
          </cell>
          <cell r="BN156">
            <v>105.2636956787639</v>
          </cell>
        </row>
        <row r="157">
          <cell r="B157">
            <v>38506</v>
          </cell>
          <cell r="C157">
            <v>0.30499999999999999</v>
          </cell>
          <cell r="D157">
            <v>0.56000000000000005</v>
          </cell>
          <cell r="E157">
            <v>0.37</v>
          </cell>
          <cell r="F157">
            <v>0.38</v>
          </cell>
          <cell r="G157">
            <v>7.9</v>
          </cell>
          <cell r="H157">
            <v>2.1800000000000002</v>
          </cell>
          <cell r="I157">
            <v>1.92</v>
          </cell>
          <cell r="J157">
            <v>1.25</v>
          </cell>
          <cell r="K157">
            <v>3.6</v>
          </cell>
          <cell r="L157">
            <v>0.7</v>
          </cell>
          <cell r="M157">
            <v>0.26</v>
          </cell>
          <cell r="N157">
            <v>0.46</v>
          </cell>
          <cell r="O157">
            <v>0.36499999999999999</v>
          </cell>
          <cell r="P157">
            <v>0.76</v>
          </cell>
          <cell r="Q157">
            <v>1.07</v>
          </cell>
          <cell r="R157">
            <v>0.35</v>
          </cell>
          <cell r="S157">
            <v>0.45</v>
          </cell>
          <cell r="T157">
            <v>0.96</v>
          </cell>
          <cell r="U157">
            <v>1.4</v>
          </cell>
          <cell r="V157">
            <v>0.23</v>
          </cell>
          <cell r="W157">
            <v>1.22</v>
          </cell>
          <cell r="X157">
            <v>0.26</v>
          </cell>
          <cell r="Y157">
            <v>0.92</v>
          </cell>
          <cell r="Z157">
            <v>1.4</v>
          </cell>
          <cell r="AA157">
            <v>0.39</v>
          </cell>
          <cell r="AB157">
            <v>8.5000000000000006E-2</v>
          </cell>
          <cell r="AD157">
            <v>0</v>
          </cell>
          <cell r="AE157">
            <v>-8.1967213114753967E-2</v>
          </cell>
          <cell r="AF157">
            <v>0</v>
          </cell>
          <cell r="AG157">
            <v>0</v>
          </cell>
          <cell r="AH157">
            <v>0</v>
          </cell>
          <cell r="AI157">
            <v>2.8301886792452935E-2</v>
          </cell>
          <cell r="AJ157">
            <v>0</v>
          </cell>
          <cell r="AK157">
            <v>-2.34375E-2</v>
          </cell>
          <cell r="AL157">
            <v>0</v>
          </cell>
          <cell r="AM157">
            <v>-6.6666666666666763E-2</v>
          </cell>
          <cell r="AN157">
            <v>8.3333333333333481E-2</v>
          </cell>
          <cell r="AO157">
            <v>3.3707865168539408E-2</v>
          </cell>
          <cell r="AP157">
            <v>-6.4102564102564208E-2</v>
          </cell>
          <cell r="AQ157">
            <v>0</v>
          </cell>
          <cell r="AR157">
            <v>0.15053763440860224</v>
          </cell>
          <cell r="AS157">
            <v>0</v>
          </cell>
          <cell r="AT157">
            <v>-8.1632653061224469E-2</v>
          </cell>
          <cell r="AU157">
            <v>-4.0000000000000036E-2</v>
          </cell>
          <cell r="AV157">
            <v>-1.4084507042253502E-2</v>
          </cell>
          <cell r="AW157">
            <v>0</v>
          </cell>
          <cell r="AX157">
            <v>0</v>
          </cell>
          <cell r="AY157">
            <v>0</v>
          </cell>
          <cell r="AZ157">
            <v>5.7471264367816133E-2</v>
          </cell>
          <cell r="BA157">
            <v>0</v>
          </cell>
          <cell r="BB157">
            <v>2.6315789473684292E-2</v>
          </cell>
          <cell r="BC157">
            <v>0</v>
          </cell>
          <cell r="BE157">
            <v>2.9910267526790549E-4</v>
          </cell>
          <cell r="BF157">
            <v>5.9580718134229944E-2</v>
          </cell>
          <cell r="BN157">
            <v>105.29518033175</v>
          </cell>
        </row>
        <row r="158">
          <cell r="B158">
            <v>38507</v>
          </cell>
          <cell r="C158">
            <v>0.30499999999999999</v>
          </cell>
          <cell r="D158">
            <v>0.56000000000000005</v>
          </cell>
          <cell r="E158">
            <v>0.37</v>
          </cell>
          <cell r="F158">
            <v>0.38</v>
          </cell>
          <cell r="G158">
            <v>7.9</v>
          </cell>
          <cell r="H158">
            <v>2.1800000000000002</v>
          </cell>
          <cell r="I158">
            <v>1.92</v>
          </cell>
          <cell r="J158">
            <v>1.25</v>
          </cell>
          <cell r="K158">
            <v>3.6</v>
          </cell>
          <cell r="L158">
            <v>0.7</v>
          </cell>
          <cell r="M158">
            <v>0.26</v>
          </cell>
          <cell r="N158">
            <v>0.46</v>
          </cell>
          <cell r="O158">
            <v>0.36499999999999999</v>
          </cell>
          <cell r="P158">
            <v>0.76</v>
          </cell>
          <cell r="Q158">
            <v>1.07</v>
          </cell>
          <cell r="R158">
            <v>0.35</v>
          </cell>
          <cell r="S158">
            <v>0.45</v>
          </cell>
          <cell r="T158">
            <v>0.96</v>
          </cell>
          <cell r="U158">
            <v>1.4</v>
          </cell>
          <cell r="V158">
            <v>0.23</v>
          </cell>
          <cell r="W158">
            <v>1.22</v>
          </cell>
          <cell r="X158">
            <v>0.26</v>
          </cell>
          <cell r="Y158">
            <v>0.92</v>
          </cell>
          <cell r="Z158">
            <v>1.4</v>
          </cell>
          <cell r="AA158">
            <v>0.39</v>
          </cell>
          <cell r="AB158">
            <v>8.5000000000000006E-2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E158">
            <v>0</v>
          </cell>
          <cell r="BF158">
            <v>5.9580718134229944E-2</v>
          </cell>
          <cell r="BN158">
            <v>105.29518033175</v>
          </cell>
        </row>
        <row r="159">
          <cell r="B159">
            <v>38508</v>
          </cell>
          <cell r="C159">
            <v>0.30499999999999999</v>
          </cell>
          <cell r="D159">
            <v>0.56000000000000005</v>
          </cell>
          <cell r="E159">
            <v>0.37</v>
          </cell>
          <cell r="F159">
            <v>0.38</v>
          </cell>
          <cell r="G159">
            <v>7.9</v>
          </cell>
          <cell r="H159">
            <v>2.1800000000000002</v>
          </cell>
          <cell r="I159">
            <v>1.92</v>
          </cell>
          <cell r="J159">
            <v>1.25</v>
          </cell>
          <cell r="K159">
            <v>3.6</v>
          </cell>
          <cell r="L159">
            <v>0.7</v>
          </cell>
          <cell r="M159">
            <v>0.26</v>
          </cell>
          <cell r="N159">
            <v>0.46</v>
          </cell>
          <cell r="O159">
            <v>0.36499999999999999</v>
          </cell>
          <cell r="P159">
            <v>0.76</v>
          </cell>
          <cell r="Q159">
            <v>1.07</v>
          </cell>
          <cell r="R159">
            <v>0.35</v>
          </cell>
          <cell r="S159">
            <v>0.45</v>
          </cell>
          <cell r="T159">
            <v>0.96</v>
          </cell>
          <cell r="U159">
            <v>1.4</v>
          </cell>
          <cell r="V159">
            <v>0.23</v>
          </cell>
          <cell r="W159">
            <v>1.22</v>
          </cell>
          <cell r="X159">
            <v>0.26</v>
          </cell>
          <cell r="Y159">
            <v>0.92</v>
          </cell>
          <cell r="Z159">
            <v>1.4</v>
          </cell>
          <cell r="AA159">
            <v>0.39</v>
          </cell>
          <cell r="AB159">
            <v>8.5000000000000006E-2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E159">
            <v>0</v>
          </cell>
          <cell r="BF159">
            <v>5.9580718134229944E-2</v>
          </cell>
          <cell r="BN159">
            <v>105.29518033175</v>
          </cell>
        </row>
        <row r="160">
          <cell r="B160">
            <v>38509</v>
          </cell>
          <cell r="C160">
            <v>0.30499999999999999</v>
          </cell>
          <cell r="D160">
            <v>0.57999999999999996</v>
          </cell>
          <cell r="E160">
            <v>0.4</v>
          </cell>
          <cell r="F160">
            <v>0.37</v>
          </cell>
          <cell r="G160">
            <v>7.9</v>
          </cell>
          <cell r="H160">
            <v>2.12</v>
          </cell>
          <cell r="I160">
            <v>1.92</v>
          </cell>
          <cell r="J160">
            <v>1.23</v>
          </cell>
          <cell r="K160">
            <v>3.6</v>
          </cell>
          <cell r="L160">
            <v>0.7</v>
          </cell>
          <cell r="M160">
            <v>0.28499999999999998</v>
          </cell>
          <cell r="N160">
            <v>0.45</v>
          </cell>
          <cell r="O160">
            <v>0.36</v>
          </cell>
          <cell r="P160">
            <v>0.76</v>
          </cell>
          <cell r="Q160">
            <v>1.07</v>
          </cell>
          <cell r="R160">
            <v>0.35</v>
          </cell>
          <cell r="S160">
            <v>0.55000000000000004</v>
          </cell>
          <cell r="T160">
            <v>0.95</v>
          </cell>
          <cell r="U160">
            <v>1.35</v>
          </cell>
          <cell r="V160">
            <v>0.245</v>
          </cell>
          <cell r="W160">
            <v>1.22</v>
          </cell>
          <cell r="X160">
            <v>0.26</v>
          </cell>
          <cell r="Y160">
            <v>0.93</v>
          </cell>
          <cell r="Z160">
            <v>1.4</v>
          </cell>
          <cell r="AA160">
            <v>0.41</v>
          </cell>
          <cell r="AB160">
            <v>8.5000000000000006E-2</v>
          </cell>
          <cell r="AD160">
            <v>0</v>
          </cell>
          <cell r="AE160">
            <v>3.5714285714285587E-2</v>
          </cell>
          <cell r="AF160">
            <v>8.1081081081081141E-2</v>
          </cell>
          <cell r="AG160">
            <v>-2.6315789473684181E-2</v>
          </cell>
          <cell r="AH160">
            <v>0</v>
          </cell>
          <cell r="AI160">
            <v>-2.7522935779816571E-2</v>
          </cell>
          <cell r="AJ160">
            <v>0</v>
          </cell>
          <cell r="AK160">
            <v>-1.6000000000000014E-2</v>
          </cell>
          <cell r="AL160">
            <v>0</v>
          </cell>
          <cell r="AM160">
            <v>0</v>
          </cell>
          <cell r="AN160">
            <v>9.6153846153846034E-2</v>
          </cell>
          <cell r="AO160">
            <v>-2.1739130434782594E-2</v>
          </cell>
          <cell r="AP160">
            <v>-1.3698630136986356E-2</v>
          </cell>
          <cell r="AQ160">
            <v>0</v>
          </cell>
          <cell r="AR160">
            <v>0</v>
          </cell>
          <cell r="AS160">
            <v>0</v>
          </cell>
          <cell r="AT160">
            <v>0.22222222222222232</v>
          </cell>
          <cell r="AU160">
            <v>-1.041666666666663E-2</v>
          </cell>
          <cell r="AV160">
            <v>-3.5714285714285587E-2</v>
          </cell>
          <cell r="AW160">
            <v>6.5217391304347672E-2</v>
          </cell>
          <cell r="AX160">
            <v>0</v>
          </cell>
          <cell r="AY160">
            <v>0</v>
          </cell>
          <cell r="AZ160">
            <v>1.0869565217391353E-2</v>
          </cell>
          <cell r="BA160">
            <v>0</v>
          </cell>
          <cell r="BB160">
            <v>5.12820512820511E-2</v>
          </cell>
          <cell r="BC160">
            <v>0</v>
          </cell>
          <cell r="BE160">
            <v>1.5812807875730896E-2</v>
          </cell>
          <cell r="BF160">
            <v>7.539352600996084E-2</v>
          </cell>
          <cell r="BH160">
            <v>2.8824268136264458E-2</v>
          </cell>
          <cell r="BN160">
            <v>106.96019278857641</v>
          </cell>
        </row>
        <row r="161">
          <cell r="B161">
            <v>38510</v>
          </cell>
          <cell r="C161">
            <v>0.3</v>
          </cell>
          <cell r="D161">
            <v>0.61</v>
          </cell>
          <cell r="E161">
            <v>0.43</v>
          </cell>
          <cell r="F161">
            <v>0.4</v>
          </cell>
          <cell r="G161">
            <v>7.9</v>
          </cell>
          <cell r="H161">
            <v>2.2400000000000002</v>
          </cell>
          <cell r="I161">
            <v>1.92</v>
          </cell>
          <cell r="J161">
            <v>1.18</v>
          </cell>
          <cell r="K161">
            <v>3.6</v>
          </cell>
          <cell r="L161">
            <v>0.72</v>
          </cell>
          <cell r="M161">
            <v>0.25</v>
          </cell>
          <cell r="N161">
            <v>0.44</v>
          </cell>
          <cell r="O161">
            <v>0.38</v>
          </cell>
          <cell r="P161">
            <v>0.76</v>
          </cell>
          <cell r="Q161">
            <v>1.04</v>
          </cell>
          <cell r="R161">
            <v>0.35</v>
          </cell>
          <cell r="S161">
            <v>0.55000000000000004</v>
          </cell>
          <cell r="T161">
            <v>0.94</v>
          </cell>
          <cell r="U161">
            <v>1.32</v>
          </cell>
          <cell r="V161">
            <v>0.23</v>
          </cell>
          <cell r="W161">
            <v>1.22</v>
          </cell>
          <cell r="X161">
            <v>0.26</v>
          </cell>
          <cell r="Y161">
            <v>0.94</v>
          </cell>
          <cell r="Z161">
            <v>1.4</v>
          </cell>
          <cell r="AA161">
            <v>0.41499999999999998</v>
          </cell>
          <cell r="AB161">
            <v>0.08</v>
          </cell>
          <cell r="AD161">
            <v>-1.6393442622950838E-2</v>
          </cell>
          <cell r="AE161">
            <v>5.1724137931034475E-2</v>
          </cell>
          <cell r="AF161">
            <v>7.4999999999999956E-2</v>
          </cell>
          <cell r="AG161">
            <v>8.1081081081081141E-2</v>
          </cell>
          <cell r="AH161">
            <v>0</v>
          </cell>
          <cell r="AI161">
            <v>5.6603773584905648E-2</v>
          </cell>
          <cell r="AJ161">
            <v>0</v>
          </cell>
          <cell r="AK161">
            <v>-4.065040650406504E-2</v>
          </cell>
          <cell r="AL161">
            <v>0</v>
          </cell>
          <cell r="AM161">
            <v>2.8571428571428692E-2</v>
          </cell>
          <cell r="AN161">
            <v>-0.12280701754385959</v>
          </cell>
          <cell r="AO161">
            <v>-2.2222222222222254E-2</v>
          </cell>
          <cell r="AP161">
            <v>5.555555555555558E-2</v>
          </cell>
          <cell r="AQ161">
            <v>0</v>
          </cell>
          <cell r="AR161">
            <v>-2.8037383177570097E-2</v>
          </cell>
          <cell r="AS161">
            <v>0</v>
          </cell>
          <cell r="AT161">
            <v>0</v>
          </cell>
          <cell r="AU161">
            <v>-1.0526315789473717E-2</v>
          </cell>
          <cell r="AV161">
            <v>-2.2222222222222254E-2</v>
          </cell>
          <cell r="AW161">
            <v>-6.1224489795918324E-2</v>
          </cell>
          <cell r="AX161">
            <v>0</v>
          </cell>
          <cell r="AY161">
            <v>0</v>
          </cell>
          <cell r="AZ161">
            <v>1.0752688172043001E-2</v>
          </cell>
          <cell r="BA161">
            <v>0</v>
          </cell>
          <cell r="BB161">
            <v>1.2195121951219523E-2</v>
          </cell>
          <cell r="BC161">
            <v>-5.8823529411764719E-2</v>
          </cell>
          <cell r="BE161">
            <v>-4.393554785684159E-4</v>
          </cell>
          <cell r="BF161">
            <v>7.4954170531392431E-2</v>
          </cell>
          <cell r="BN161">
            <v>106.91319924188601</v>
          </cell>
        </row>
        <row r="162">
          <cell r="B162">
            <v>38511</v>
          </cell>
          <cell r="C162">
            <v>0.3</v>
          </cell>
          <cell r="D162">
            <v>0.61</v>
          </cell>
          <cell r="E162">
            <v>0.42</v>
          </cell>
          <cell r="F162">
            <v>0.35</v>
          </cell>
          <cell r="G162">
            <v>7.9</v>
          </cell>
          <cell r="H162">
            <v>2.0499999999999998</v>
          </cell>
          <cell r="I162">
            <v>1.92</v>
          </cell>
          <cell r="J162">
            <v>1.1499999999999999</v>
          </cell>
          <cell r="K162">
            <v>3.6</v>
          </cell>
          <cell r="L162">
            <v>0.71</v>
          </cell>
          <cell r="M162">
            <v>0.23</v>
          </cell>
          <cell r="N162">
            <v>0.42</v>
          </cell>
          <cell r="O162">
            <v>0.36499999999999999</v>
          </cell>
          <cell r="P162">
            <v>0.76</v>
          </cell>
          <cell r="Q162">
            <v>0.97</v>
          </cell>
          <cell r="R162">
            <v>0.35</v>
          </cell>
          <cell r="S162">
            <v>0.55000000000000004</v>
          </cell>
          <cell r="T162">
            <v>0.91</v>
          </cell>
          <cell r="U162">
            <v>1.35</v>
          </cell>
          <cell r="V162">
            <v>0.22</v>
          </cell>
          <cell r="W162">
            <v>1.22</v>
          </cell>
          <cell r="X162">
            <v>0.28000000000000003</v>
          </cell>
          <cell r="Y162">
            <v>0.95</v>
          </cell>
          <cell r="Z162">
            <v>1.4</v>
          </cell>
          <cell r="AA162">
            <v>0.41</v>
          </cell>
          <cell r="AB162">
            <v>8.5000000000000006E-2</v>
          </cell>
          <cell r="AD162">
            <v>0</v>
          </cell>
          <cell r="AE162">
            <v>0</v>
          </cell>
          <cell r="AF162">
            <v>-2.3255813953488413E-2</v>
          </cell>
          <cell r="AG162">
            <v>-0.12500000000000011</v>
          </cell>
          <cell r="AH162">
            <v>0</v>
          </cell>
          <cell r="AI162">
            <v>-8.4821428571428714E-2</v>
          </cell>
          <cell r="AJ162">
            <v>0</v>
          </cell>
          <cell r="AK162">
            <v>-2.5423728813559365E-2</v>
          </cell>
          <cell r="AL162">
            <v>0</v>
          </cell>
          <cell r="AM162">
            <v>-1.3888888888888951E-2</v>
          </cell>
          <cell r="AN162">
            <v>-7.999999999999996E-2</v>
          </cell>
          <cell r="AO162">
            <v>-4.5454545454545525E-2</v>
          </cell>
          <cell r="AP162">
            <v>-3.9473684210526327E-2</v>
          </cell>
          <cell r="AQ162">
            <v>0</v>
          </cell>
          <cell r="AR162">
            <v>-6.7307692307692402E-2</v>
          </cell>
          <cell r="AS162">
            <v>0</v>
          </cell>
          <cell r="AT162">
            <v>0</v>
          </cell>
          <cell r="AU162">
            <v>-3.1914893617021156E-2</v>
          </cell>
          <cell r="AV162">
            <v>2.2727272727272707E-2</v>
          </cell>
          <cell r="AW162">
            <v>-4.3478260869565299E-2</v>
          </cell>
          <cell r="AX162">
            <v>0</v>
          </cell>
          <cell r="AY162">
            <v>7.6923076923077094E-2</v>
          </cell>
          <cell r="AZ162">
            <v>1.0638297872340496E-2</v>
          </cell>
          <cell r="BA162">
            <v>0</v>
          </cell>
          <cell r="BB162">
            <v>-1.2048192771084376E-2</v>
          </cell>
          <cell r="BC162">
            <v>6.25E-2</v>
          </cell>
          <cell r="BE162">
            <v>-1.6126095459042703E-2</v>
          </cell>
          <cell r="BF162">
            <v>5.8828075072349731E-2</v>
          </cell>
          <cell r="BN162">
            <v>105.18910678507969</v>
          </cell>
        </row>
        <row r="163">
          <cell r="B163">
            <v>38512</v>
          </cell>
          <cell r="C163">
            <v>0.3</v>
          </cell>
          <cell r="D163">
            <v>0.63</v>
          </cell>
          <cell r="E163">
            <v>0.43</v>
          </cell>
          <cell r="F163">
            <v>0.39500000000000002</v>
          </cell>
          <cell r="G163">
            <v>7.9</v>
          </cell>
          <cell r="H163">
            <v>2</v>
          </cell>
          <cell r="I163">
            <v>1.92</v>
          </cell>
          <cell r="J163">
            <v>1.17</v>
          </cell>
          <cell r="K163">
            <v>3.6</v>
          </cell>
          <cell r="L163">
            <v>0.71</v>
          </cell>
          <cell r="M163">
            <v>0.21</v>
          </cell>
          <cell r="N163">
            <v>0.42</v>
          </cell>
          <cell r="O163">
            <v>0.39</v>
          </cell>
          <cell r="P163">
            <v>0.76</v>
          </cell>
          <cell r="Q163">
            <v>1.05</v>
          </cell>
          <cell r="R163">
            <v>0.35</v>
          </cell>
          <cell r="S163">
            <v>0.6</v>
          </cell>
          <cell r="T163">
            <v>0.9</v>
          </cell>
          <cell r="U163">
            <v>1.38</v>
          </cell>
          <cell r="V163">
            <v>0.23</v>
          </cell>
          <cell r="W163">
            <v>1.22</v>
          </cell>
          <cell r="X163">
            <v>0.24</v>
          </cell>
          <cell r="Y163">
            <v>0.93</v>
          </cell>
          <cell r="Z163">
            <v>1.4</v>
          </cell>
          <cell r="AA163">
            <v>0.41499999999999998</v>
          </cell>
          <cell r="AB163">
            <v>0.08</v>
          </cell>
          <cell r="AD163">
            <v>0</v>
          </cell>
          <cell r="AE163">
            <v>3.2786885245901676E-2</v>
          </cell>
          <cell r="AF163">
            <v>2.3809523809523725E-2</v>
          </cell>
          <cell r="AG163">
            <v>0.12857142857142878</v>
          </cell>
          <cell r="AH163">
            <v>0</v>
          </cell>
          <cell r="AI163">
            <v>-2.4390243902438935E-2</v>
          </cell>
          <cell r="AJ163">
            <v>0</v>
          </cell>
          <cell r="AK163">
            <v>1.7391304347826209E-2</v>
          </cell>
          <cell r="AL163">
            <v>0</v>
          </cell>
          <cell r="AM163">
            <v>0</v>
          </cell>
          <cell r="AN163">
            <v>-8.6956521739130488E-2</v>
          </cell>
          <cell r="AO163">
            <v>0</v>
          </cell>
          <cell r="AP163">
            <v>6.8493150684931559E-2</v>
          </cell>
          <cell r="AQ163">
            <v>0</v>
          </cell>
          <cell r="AR163">
            <v>8.2474226804123862E-2</v>
          </cell>
          <cell r="AS163">
            <v>0</v>
          </cell>
          <cell r="AT163">
            <v>9.0909090909090828E-2</v>
          </cell>
          <cell r="AU163">
            <v>-1.098901098901095E-2</v>
          </cell>
          <cell r="AV163">
            <v>2.2222222222222143E-2</v>
          </cell>
          <cell r="AW163">
            <v>4.5454545454545414E-2</v>
          </cell>
          <cell r="AX163">
            <v>0</v>
          </cell>
          <cell r="AY163">
            <v>-0.14285714285714302</v>
          </cell>
          <cell r="AZ163">
            <v>-2.1052631578947323E-2</v>
          </cell>
          <cell r="BA163">
            <v>0</v>
          </cell>
          <cell r="BB163">
            <v>1.2195121951219523E-2</v>
          </cell>
          <cell r="BC163">
            <v>-5.8823529411764719E-2</v>
          </cell>
          <cell r="BE163">
            <v>6.8937853662453192E-3</v>
          </cell>
          <cell r="BF163">
            <v>6.5721860438595056E-2</v>
          </cell>
          <cell r="BN163">
            <v>105.9142579101231</v>
          </cell>
        </row>
        <row r="164">
          <cell r="B164">
            <v>38513</v>
          </cell>
          <cell r="C164">
            <v>0.3</v>
          </cell>
          <cell r="D164">
            <v>0.64</v>
          </cell>
          <cell r="E164">
            <v>0.39</v>
          </cell>
          <cell r="F164">
            <v>0.45</v>
          </cell>
          <cell r="G164">
            <v>7.9</v>
          </cell>
          <cell r="H164">
            <v>2.02</v>
          </cell>
          <cell r="I164">
            <v>1.92</v>
          </cell>
          <cell r="J164">
            <v>1.2</v>
          </cell>
          <cell r="K164">
            <v>3.6</v>
          </cell>
          <cell r="L164">
            <v>0.71</v>
          </cell>
          <cell r="M164">
            <v>0.25</v>
          </cell>
          <cell r="N164">
            <v>0.42</v>
          </cell>
          <cell r="O164">
            <v>0.37</v>
          </cell>
          <cell r="P164">
            <v>0.76</v>
          </cell>
          <cell r="Q164">
            <v>1.2</v>
          </cell>
          <cell r="R164">
            <v>0.35</v>
          </cell>
          <cell r="S164">
            <v>0.55000000000000004</v>
          </cell>
          <cell r="T164">
            <v>0.85</v>
          </cell>
          <cell r="U164">
            <v>1.39</v>
          </cell>
          <cell r="V164">
            <v>0.23</v>
          </cell>
          <cell r="W164">
            <v>1.22</v>
          </cell>
          <cell r="X164">
            <v>0.24</v>
          </cell>
          <cell r="Y164">
            <v>0.95</v>
          </cell>
          <cell r="Z164">
            <v>1.4</v>
          </cell>
          <cell r="AA164">
            <v>0.4</v>
          </cell>
          <cell r="AB164">
            <v>0.08</v>
          </cell>
          <cell r="AD164">
            <v>0</v>
          </cell>
          <cell r="AE164">
            <v>1.5873015873015817E-2</v>
          </cell>
          <cell r="AF164">
            <v>-9.3023255813953432E-2</v>
          </cell>
          <cell r="AG164">
            <v>0.139240506329114</v>
          </cell>
          <cell r="AH164">
            <v>0</v>
          </cell>
          <cell r="AI164">
            <v>1.0000000000000009E-2</v>
          </cell>
          <cell r="AJ164">
            <v>0</v>
          </cell>
          <cell r="AK164">
            <v>2.5641025641025772E-2</v>
          </cell>
          <cell r="AL164">
            <v>0</v>
          </cell>
          <cell r="AM164">
            <v>0</v>
          </cell>
          <cell r="AN164">
            <v>0.19047619047619047</v>
          </cell>
          <cell r="AO164">
            <v>0</v>
          </cell>
          <cell r="AP164">
            <v>-5.1282051282051322E-2</v>
          </cell>
          <cell r="AQ164">
            <v>0</v>
          </cell>
          <cell r="AR164">
            <v>0.14285714285714279</v>
          </cell>
          <cell r="AS164">
            <v>0</v>
          </cell>
          <cell r="AT164">
            <v>-8.3333333333333259E-2</v>
          </cell>
          <cell r="AU164">
            <v>-5.555555555555558E-2</v>
          </cell>
          <cell r="AV164">
            <v>7.2463768115942351E-3</v>
          </cell>
          <cell r="AW164">
            <v>0</v>
          </cell>
          <cell r="AX164">
            <v>0</v>
          </cell>
          <cell r="AY164">
            <v>0</v>
          </cell>
          <cell r="AZ164">
            <v>2.1505376344086002E-2</v>
          </cell>
          <cell r="BA164">
            <v>0</v>
          </cell>
          <cell r="BB164">
            <v>-3.6144578313252906E-2</v>
          </cell>
          <cell r="BC164">
            <v>0</v>
          </cell>
          <cell r="BE164">
            <v>8.9808023090008696E-3</v>
          </cell>
          <cell r="BF164">
            <v>7.4702662747595933E-2</v>
          </cell>
          <cell r="BN164">
            <v>106.86545292211844</v>
          </cell>
        </row>
        <row r="165">
          <cell r="B165">
            <v>38514</v>
          </cell>
          <cell r="C165">
            <v>0.3</v>
          </cell>
          <cell r="D165">
            <v>0.64</v>
          </cell>
          <cell r="E165">
            <v>0.39</v>
          </cell>
          <cell r="F165">
            <v>0.45</v>
          </cell>
          <cell r="G165">
            <v>7.9</v>
          </cell>
          <cell r="H165">
            <v>2.02</v>
          </cell>
          <cell r="I165">
            <v>1.92</v>
          </cell>
          <cell r="J165">
            <v>1.2</v>
          </cell>
          <cell r="K165">
            <v>3.6</v>
          </cell>
          <cell r="L165">
            <v>0.71</v>
          </cell>
          <cell r="M165">
            <v>0.25</v>
          </cell>
          <cell r="N165">
            <v>0.42</v>
          </cell>
          <cell r="O165">
            <v>0.37</v>
          </cell>
          <cell r="P165">
            <v>0.76</v>
          </cell>
          <cell r="Q165">
            <v>1.2</v>
          </cell>
          <cell r="R165">
            <v>0.35</v>
          </cell>
          <cell r="S165">
            <v>0.55000000000000004</v>
          </cell>
          <cell r="T165">
            <v>0.85</v>
          </cell>
          <cell r="U165">
            <v>1.39</v>
          </cell>
          <cell r="V165">
            <v>0.23</v>
          </cell>
          <cell r="W165">
            <v>1.22</v>
          </cell>
          <cell r="X165">
            <v>0.24</v>
          </cell>
          <cell r="Y165">
            <v>0.95</v>
          </cell>
          <cell r="Z165">
            <v>1.4</v>
          </cell>
          <cell r="AA165">
            <v>0.4</v>
          </cell>
          <cell r="AB165">
            <v>0.08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E165">
            <v>0</v>
          </cell>
          <cell r="BF165">
            <v>7.4702662747595933E-2</v>
          </cell>
          <cell r="BN165">
            <v>106.86545292211844</v>
          </cell>
        </row>
        <row r="166">
          <cell r="B166">
            <v>38515</v>
          </cell>
          <cell r="C166">
            <v>0.3</v>
          </cell>
          <cell r="D166">
            <v>0.64</v>
          </cell>
          <cell r="E166">
            <v>0.39</v>
          </cell>
          <cell r="F166">
            <v>0.45</v>
          </cell>
          <cell r="G166">
            <v>7.9</v>
          </cell>
          <cell r="H166">
            <v>2.02</v>
          </cell>
          <cell r="I166">
            <v>1.92</v>
          </cell>
          <cell r="J166">
            <v>1.2</v>
          </cell>
          <cell r="K166">
            <v>3.6</v>
          </cell>
          <cell r="L166">
            <v>0.71</v>
          </cell>
          <cell r="M166">
            <v>0.25</v>
          </cell>
          <cell r="N166">
            <v>0.42</v>
          </cell>
          <cell r="O166">
            <v>0.37</v>
          </cell>
          <cell r="P166">
            <v>0.76</v>
          </cell>
          <cell r="Q166">
            <v>1.2</v>
          </cell>
          <cell r="R166">
            <v>0.35</v>
          </cell>
          <cell r="S166">
            <v>0.55000000000000004</v>
          </cell>
          <cell r="T166">
            <v>0.85</v>
          </cell>
          <cell r="U166">
            <v>1.39</v>
          </cell>
          <cell r="V166">
            <v>0.23</v>
          </cell>
          <cell r="W166">
            <v>1.22</v>
          </cell>
          <cell r="X166">
            <v>0.24</v>
          </cell>
          <cell r="Y166">
            <v>0.95</v>
          </cell>
          <cell r="Z166">
            <v>1.4</v>
          </cell>
          <cell r="AA166">
            <v>0.4</v>
          </cell>
          <cell r="AB166">
            <v>0.08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E166">
            <v>0</v>
          </cell>
          <cell r="BF166">
            <v>7.4702662747595933E-2</v>
          </cell>
          <cell r="BN166">
            <v>106.86545292211844</v>
          </cell>
        </row>
        <row r="167">
          <cell r="B167">
            <v>38516</v>
          </cell>
          <cell r="C167">
            <v>0.3</v>
          </cell>
          <cell r="D167">
            <v>0.65</v>
          </cell>
          <cell r="E167">
            <v>0.4</v>
          </cell>
          <cell r="F167">
            <v>0.36</v>
          </cell>
          <cell r="G167">
            <v>7.9</v>
          </cell>
          <cell r="H167">
            <v>2.06</v>
          </cell>
          <cell r="I167">
            <v>1.92</v>
          </cell>
          <cell r="J167">
            <v>1.23</v>
          </cell>
          <cell r="K167">
            <v>3.6</v>
          </cell>
          <cell r="L167">
            <v>0.71</v>
          </cell>
          <cell r="M167">
            <v>0.25</v>
          </cell>
          <cell r="N167">
            <v>0.41499999999999998</v>
          </cell>
          <cell r="O167">
            <v>0.38</v>
          </cell>
          <cell r="P167">
            <v>0.76</v>
          </cell>
          <cell r="Q167">
            <v>1.1499999999999999</v>
          </cell>
          <cell r="R167">
            <v>0.35</v>
          </cell>
          <cell r="S167">
            <v>0.65</v>
          </cell>
          <cell r="T167">
            <v>0.86</v>
          </cell>
          <cell r="U167">
            <v>1.35</v>
          </cell>
          <cell r="V167">
            <v>0.23</v>
          </cell>
          <cell r="W167">
            <v>1.22</v>
          </cell>
          <cell r="X167">
            <v>0.23</v>
          </cell>
          <cell r="Y167">
            <v>0.87</v>
          </cell>
          <cell r="Z167">
            <v>1.4</v>
          </cell>
          <cell r="AA167">
            <v>0.40500000000000003</v>
          </cell>
          <cell r="AB167">
            <v>7.0000000000000007E-2</v>
          </cell>
          <cell r="AD167">
            <v>0</v>
          </cell>
          <cell r="AE167">
            <v>1.5625E-2</v>
          </cell>
          <cell r="AF167">
            <v>2.5641025641025772E-2</v>
          </cell>
          <cell r="AG167">
            <v>-0.20000000000000007</v>
          </cell>
          <cell r="AH167">
            <v>0</v>
          </cell>
          <cell r="AI167">
            <v>1.980198019801982E-2</v>
          </cell>
          <cell r="AJ167">
            <v>0</v>
          </cell>
          <cell r="AK167">
            <v>2.5000000000000133E-2</v>
          </cell>
          <cell r="AL167">
            <v>0</v>
          </cell>
          <cell r="AM167">
            <v>0</v>
          </cell>
          <cell r="AN167">
            <v>0</v>
          </cell>
          <cell r="AO167">
            <v>-1.1904761904761862E-2</v>
          </cell>
          <cell r="AP167">
            <v>2.7027027027026973E-2</v>
          </cell>
          <cell r="AQ167">
            <v>0</v>
          </cell>
          <cell r="AR167">
            <v>-4.1666666666666741E-2</v>
          </cell>
          <cell r="AS167">
            <v>0</v>
          </cell>
          <cell r="AT167">
            <v>0.18181818181818166</v>
          </cell>
          <cell r="AU167">
            <v>1.1764705882352899E-2</v>
          </cell>
          <cell r="AV167">
            <v>-2.8776978417266008E-2</v>
          </cell>
          <cell r="AW167">
            <v>0</v>
          </cell>
          <cell r="AX167">
            <v>0</v>
          </cell>
          <cell r="AY167">
            <v>-4.166666666666663E-2</v>
          </cell>
          <cell r="AZ167">
            <v>-8.4210526315789402E-2</v>
          </cell>
          <cell r="BA167">
            <v>0</v>
          </cell>
          <cell r="BB167">
            <v>1.2499999999999956E-2</v>
          </cell>
          <cell r="BC167">
            <v>-0.12499999999999989</v>
          </cell>
          <cell r="BE167">
            <v>-8.2326030540209004E-3</v>
          </cell>
          <cell r="BF167">
            <v>6.6470059693575029E-2</v>
          </cell>
          <cell r="BN167">
            <v>105.98567206802248</v>
          </cell>
        </row>
        <row r="168">
          <cell r="B168">
            <v>38517</v>
          </cell>
          <cell r="C168">
            <v>0.3</v>
          </cell>
          <cell r="D168">
            <v>0.65</v>
          </cell>
          <cell r="E168">
            <v>0.42499999999999999</v>
          </cell>
          <cell r="F168">
            <v>0.36</v>
          </cell>
          <cell r="G168">
            <v>7.9</v>
          </cell>
          <cell r="H168">
            <v>2</v>
          </cell>
          <cell r="I168">
            <v>1.92</v>
          </cell>
          <cell r="J168">
            <v>1.17</v>
          </cell>
          <cell r="K168">
            <v>3.6</v>
          </cell>
          <cell r="L168">
            <v>0.7</v>
          </cell>
          <cell r="M168">
            <v>0.255</v>
          </cell>
          <cell r="N168">
            <v>0.435</v>
          </cell>
          <cell r="O168">
            <v>0.38</v>
          </cell>
          <cell r="P168">
            <v>0.76</v>
          </cell>
          <cell r="Q168">
            <v>1.17</v>
          </cell>
          <cell r="R168">
            <v>0.35</v>
          </cell>
          <cell r="S168">
            <v>0.55000000000000004</v>
          </cell>
          <cell r="T168">
            <v>0.83</v>
          </cell>
          <cell r="U168">
            <v>1.38</v>
          </cell>
          <cell r="V168">
            <v>0.24</v>
          </cell>
          <cell r="W168">
            <v>1.22</v>
          </cell>
          <cell r="X168">
            <v>0.22</v>
          </cell>
          <cell r="Y168">
            <v>1</v>
          </cell>
          <cell r="Z168">
            <v>1.4</v>
          </cell>
          <cell r="AA168">
            <v>0.36</v>
          </cell>
          <cell r="AB168">
            <v>7.0000000000000007E-2</v>
          </cell>
          <cell r="AD168">
            <v>0</v>
          </cell>
          <cell r="AE168">
            <v>0</v>
          </cell>
          <cell r="AF168">
            <v>6.25E-2</v>
          </cell>
          <cell r="AG168">
            <v>0</v>
          </cell>
          <cell r="AH168">
            <v>0</v>
          </cell>
          <cell r="AI168">
            <v>-2.9126213592232997E-2</v>
          </cell>
          <cell r="AJ168">
            <v>0</v>
          </cell>
          <cell r="AK168">
            <v>-4.8780487804878092E-2</v>
          </cell>
          <cell r="AL168">
            <v>0</v>
          </cell>
          <cell r="AM168">
            <v>-1.4084507042253502E-2</v>
          </cell>
          <cell r="AN168">
            <v>2.0000000000000018E-2</v>
          </cell>
          <cell r="AO168">
            <v>4.8192771084337505E-2</v>
          </cell>
          <cell r="AP168">
            <v>0</v>
          </cell>
          <cell r="AQ168">
            <v>0</v>
          </cell>
          <cell r="AR168">
            <v>1.7391304347826209E-2</v>
          </cell>
          <cell r="AS168">
            <v>0</v>
          </cell>
          <cell r="AT168">
            <v>-0.15384615384615385</v>
          </cell>
          <cell r="AU168">
            <v>-3.488372093023262E-2</v>
          </cell>
          <cell r="AV168">
            <v>2.2222222222222143E-2</v>
          </cell>
          <cell r="AW168">
            <v>4.3478260869565188E-2</v>
          </cell>
          <cell r="AX168">
            <v>0</v>
          </cell>
          <cell r="AY168">
            <v>-4.3478260869565299E-2</v>
          </cell>
          <cell r="AZ168">
            <v>0.14942528735632177</v>
          </cell>
          <cell r="BA168">
            <v>0</v>
          </cell>
          <cell r="BB168">
            <v>-0.11111111111111116</v>
          </cell>
          <cell r="BC168">
            <v>0</v>
          </cell>
          <cell r="BE168">
            <v>-2.7731003583136423E-3</v>
          </cell>
          <cell r="BF168">
            <v>6.3696959335261386E-2</v>
          </cell>
          <cell r="BN168">
            <v>105.69176316283453</v>
          </cell>
        </row>
        <row r="169">
          <cell r="B169">
            <v>38518</v>
          </cell>
          <cell r="C169">
            <v>0.25</v>
          </cell>
          <cell r="D169">
            <v>0.67</v>
          </cell>
          <cell r="E169">
            <v>0.435</v>
          </cell>
          <cell r="F169">
            <v>0.36</v>
          </cell>
          <cell r="G169">
            <v>7.9</v>
          </cell>
          <cell r="H169">
            <v>1.97</v>
          </cell>
          <cell r="I169">
            <v>1.92</v>
          </cell>
          <cell r="J169">
            <v>1.2</v>
          </cell>
          <cell r="K169">
            <v>3.6</v>
          </cell>
          <cell r="L169">
            <v>0.74</v>
          </cell>
          <cell r="M169">
            <v>0.25</v>
          </cell>
          <cell r="N169">
            <v>0.44</v>
          </cell>
          <cell r="O169">
            <v>0.37</v>
          </cell>
          <cell r="P169">
            <v>0.76</v>
          </cell>
          <cell r="Q169">
            <v>1.1499999999999999</v>
          </cell>
          <cell r="R169">
            <v>0.35</v>
          </cell>
          <cell r="S169">
            <v>0.55000000000000004</v>
          </cell>
          <cell r="T169">
            <v>0.84</v>
          </cell>
          <cell r="U169">
            <v>1.31</v>
          </cell>
          <cell r="V169">
            <v>0.23</v>
          </cell>
          <cell r="W169">
            <v>1.22</v>
          </cell>
          <cell r="X169">
            <v>0.24</v>
          </cell>
          <cell r="Y169">
            <v>0.97</v>
          </cell>
          <cell r="Z169">
            <v>1.4</v>
          </cell>
          <cell r="AA169">
            <v>0.38</v>
          </cell>
          <cell r="AB169">
            <v>7.4999999999999997E-2</v>
          </cell>
          <cell r="AD169">
            <v>-0.16666666666666663</v>
          </cell>
          <cell r="AE169">
            <v>3.0769230769230882E-2</v>
          </cell>
          <cell r="AF169">
            <v>2.3529411764705799E-2</v>
          </cell>
          <cell r="AG169">
            <v>0</v>
          </cell>
          <cell r="AH169">
            <v>0</v>
          </cell>
          <cell r="AI169">
            <v>-1.5000000000000013E-2</v>
          </cell>
          <cell r="AJ169">
            <v>0</v>
          </cell>
          <cell r="AK169">
            <v>2.5641025641025772E-2</v>
          </cell>
          <cell r="AL169">
            <v>0</v>
          </cell>
          <cell r="AM169">
            <v>5.7142857142857162E-2</v>
          </cell>
          <cell r="AN169">
            <v>-1.9607843137254943E-2</v>
          </cell>
          <cell r="AO169">
            <v>1.1494252873563315E-2</v>
          </cell>
          <cell r="AP169">
            <v>-2.6315789473684181E-2</v>
          </cell>
          <cell r="AQ169">
            <v>0</v>
          </cell>
          <cell r="AR169">
            <v>-1.7094017094017144E-2</v>
          </cell>
          <cell r="AS169">
            <v>0</v>
          </cell>
          <cell r="AT169">
            <v>0</v>
          </cell>
          <cell r="AU169">
            <v>1.2048192771084265E-2</v>
          </cell>
          <cell r="AV169">
            <v>-5.0724637681159312E-2</v>
          </cell>
          <cell r="AW169">
            <v>-4.166666666666663E-2</v>
          </cell>
          <cell r="AX169">
            <v>0</v>
          </cell>
          <cell r="AY169">
            <v>9.0909090909090828E-2</v>
          </cell>
          <cell r="AZ169">
            <v>-3.0000000000000027E-2</v>
          </cell>
          <cell r="BA169">
            <v>0</v>
          </cell>
          <cell r="BB169">
            <v>5.555555555555558E-2</v>
          </cell>
          <cell r="BC169">
            <v>7.1428571428571397E-2</v>
          </cell>
          <cell r="BE169">
            <v>4.4009877447062E-4</v>
          </cell>
          <cell r="BF169">
            <v>6.4137058109732012E-2</v>
          </cell>
          <cell r="BN169">
            <v>105.73827797827413</v>
          </cell>
        </row>
        <row r="170">
          <cell r="B170">
            <v>38519</v>
          </cell>
          <cell r="C170">
            <v>0.25</v>
          </cell>
          <cell r="D170">
            <v>0.67</v>
          </cell>
          <cell r="E170">
            <v>0.42</v>
          </cell>
          <cell r="F170">
            <v>0.36499999999999999</v>
          </cell>
          <cell r="G170">
            <v>7.9</v>
          </cell>
          <cell r="H170">
            <v>1.98</v>
          </cell>
          <cell r="I170">
            <v>1.92</v>
          </cell>
          <cell r="J170">
            <v>1.25</v>
          </cell>
          <cell r="K170">
            <v>3.6</v>
          </cell>
          <cell r="L170">
            <v>0.74</v>
          </cell>
          <cell r="M170">
            <v>0.23</v>
          </cell>
          <cell r="N170">
            <v>0.44</v>
          </cell>
          <cell r="O170">
            <v>0.39</v>
          </cell>
          <cell r="P170">
            <v>0.76</v>
          </cell>
          <cell r="Q170">
            <v>1.1399999999999999</v>
          </cell>
          <cell r="R170">
            <v>0.35</v>
          </cell>
          <cell r="S170">
            <v>0.55000000000000004</v>
          </cell>
          <cell r="T170">
            <v>0.82</v>
          </cell>
          <cell r="U170">
            <v>1.35</v>
          </cell>
          <cell r="V170">
            <v>0.22500000000000001</v>
          </cell>
          <cell r="W170">
            <v>1.22</v>
          </cell>
          <cell r="X170">
            <v>0.22500000000000001</v>
          </cell>
          <cell r="Y170">
            <v>0.95</v>
          </cell>
          <cell r="Z170">
            <v>1.4</v>
          </cell>
          <cell r="AA170">
            <v>0.38</v>
          </cell>
          <cell r="AB170">
            <v>0.08</v>
          </cell>
          <cell r="AD170">
            <v>0</v>
          </cell>
          <cell r="AE170">
            <v>0</v>
          </cell>
          <cell r="AF170">
            <v>-3.4482758620689724E-2</v>
          </cell>
          <cell r="AG170">
            <v>1.388888888888884E-2</v>
          </cell>
          <cell r="AH170">
            <v>0</v>
          </cell>
          <cell r="AI170">
            <v>5.0761421319795996E-3</v>
          </cell>
          <cell r="AJ170">
            <v>0</v>
          </cell>
          <cell r="AK170">
            <v>4.1666666666666741E-2</v>
          </cell>
          <cell r="AL170">
            <v>0</v>
          </cell>
          <cell r="AM170">
            <v>0</v>
          </cell>
          <cell r="AN170">
            <v>-7.999999999999996E-2</v>
          </cell>
          <cell r="AO170">
            <v>0</v>
          </cell>
          <cell r="AP170">
            <v>5.4054054054054168E-2</v>
          </cell>
          <cell r="AQ170">
            <v>0</v>
          </cell>
          <cell r="AR170">
            <v>-8.6956521739131043E-3</v>
          </cell>
          <cell r="AS170">
            <v>0</v>
          </cell>
          <cell r="AT170">
            <v>0</v>
          </cell>
          <cell r="AU170">
            <v>-2.3809523809523836E-2</v>
          </cell>
          <cell r="AV170">
            <v>3.0534351145038219E-2</v>
          </cell>
          <cell r="AW170">
            <v>-2.1739130434782594E-2</v>
          </cell>
          <cell r="AX170">
            <v>0</v>
          </cell>
          <cell r="AY170">
            <v>-6.2499999999999889E-2</v>
          </cell>
          <cell r="AZ170">
            <v>-2.0618556701030966E-2</v>
          </cell>
          <cell r="BA170">
            <v>0</v>
          </cell>
          <cell r="BB170">
            <v>0</v>
          </cell>
          <cell r="BC170">
            <v>6.6666666666666652E-2</v>
          </cell>
          <cell r="BE170">
            <v>-1.5368789302556097E-3</v>
          </cell>
          <cell r="BF170">
            <v>6.2600179179476398E-2</v>
          </cell>
          <cell r="BN170">
            <v>105.57577104672781</v>
          </cell>
        </row>
        <row r="171">
          <cell r="B171">
            <v>38520</v>
          </cell>
          <cell r="C171">
            <v>0.25</v>
          </cell>
          <cell r="D171">
            <v>0.65</v>
          </cell>
          <cell r="E171">
            <v>0.44</v>
          </cell>
          <cell r="F171">
            <v>0.375</v>
          </cell>
          <cell r="G171">
            <v>7.9</v>
          </cell>
          <cell r="H171">
            <v>2.1</v>
          </cell>
          <cell r="I171">
            <v>1.92</v>
          </cell>
          <cell r="J171">
            <v>1.3</v>
          </cell>
          <cell r="K171">
            <v>3.6</v>
          </cell>
          <cell r="L171">
            <v>0.73</v>
          </cell>
          <cell r="M171">
            <v>0.23</v>
          </cell>
          <cell r="N171">
            <v>0.44</v>
          </cell>
          <cell r="O171">
            <v>0.42499999999999999</v>
          </cell>
          <cell r="P171">
            <v>0.76</v>
          </cell>
          <cell r="Q171">
            <v>1.1399999999999999</v>
          </cell>
          <cell r="R171">
            <v>0.35</v>
          </cell>
          <cell r="S171">
            <v>0.56000000000000005</v>
          </cell>
          <cell r="T171">
            <v>0.82</v>
          </cell>
          <cell r="U171">
            <v>1.33</v>
          </cell>
          <cell r="V171">
            <v>0.23</v>
          </cell>
          <cell r="W171">
            <v>1.22</v>
          </cell>
          <cell r="X171">
            <v>0.22500000000000001</v>
          </cell>
          <cell r="Y171">
            <v>0.94</v>
          </cell>
          <cell r="Z171">
            <v>1.4</v>
          </cell>
          <cell r="AA171">
            <v>0.39</v>
          </cell>
          <cell r="AB171">
            <v>0.08</v>
          </cell>
          <cell r="AD171">
            <v>0</v>
          </cell>
          <cell r="AE171">
            <v>-2.9850746268656692E-2</v>
          </cell>
          <cell r="AF171">
            <v>4.7619047619047672E-2</v>
          </cell>
          <cell r="AG171">
            <v>2.7397260273972712E-2</v>
          </cell>
          <cell r="AH171">
            <v>0</v>
          </cell>
          <cell r="AI171">
            <v>6.0606060606060552E-2</v>
          </cell>
          <cell r="AJ171">
            <v>0</v>
          </cell>
          <cell r="AK171">
            <v>4.0000000000000036E-2</v>
          </cell>
          <cell r="AL171">
            <v>0</v>
          </cell>
          <cell r="AM171">
            <v>-1.3513513513513487E-2</v>
          </cell>
          <cell r="AN171">
            <v>0</v>
          </cell>
          <cell r="AO171">
            <v>0</v>
          </cell>
          <cell r="AP171">
            <v>8.9743589743589647E-2</v>
          </cell>
          <cell r="AQ171">
            <v>0</v>
          </cell>
          <cell r="AR171">
            <v>0</v>
          </cell>
          <cell r="AS171">
            <v>0</v>
          </cell>
          <cell r="AT171">
            <v>1.8181818181818299E-2</v>
          </cell>
          <cell r="AU171">
            <v>0</v>
          </cell>
          <cell r="AV171">
            <v>-1.4814814814814836E-2</v>
          </cell>
          <cell r="AW171">
            <v>2.2222222222222143E-2</v>
          </cell>
          <cell r="AX171">
            <v>0</v>
          </cell>
          <cell r="AY171">
            <v>0</v>
          </cell>
          <cell r="AZ171">
            <v>-1.0526315789473717E-2</v>
          </cell>
          <cell r="BA171">
            <v>0</v>
          </cell>
          <cell r="BB171">
            <v>2.6315789473684292E-2</v>
          </cell>
          <cell r="BC171">
            <v>0</v>
          </cell>
          <cell r="BE171">
            <v>1.0130015297459102E-2</v>
          </cell>
          <cell r="BF171">
            <v>7.2730194476935503E-2</v>
          </cell>
          <cell r="BN171">
            <v>106.6452552224722</v>
          </cell>
        </row>
        <row r="172">
          <cell r="B172">
            <v>38521</v>
          </cell>
          <cell r="C172">
            <v>0.25</v>
          </cell>
          <cell r="D172">
            <v>0.65</v>
          </cell>
          <cell r="E172">
            <v>0.44</v>
          </cell>
          <cell r="F172">
            <v>0.375</v>
          </cell>
          <cell r="G172">
            <v>7.9</v>
          </cell>
          <cell r="H172">
            <v>2.1</v>
          </cell>
          <cell r="I172">
            <v>1.92</v>
          </cell>
          <cell r="J172">
            <v>1.3</v>
          </cell>
          <cell r="K172">
            <v>3.6</v>
          </cell>
          <cell r="L172">
            <v>0.73</v>
          </cell>
          <cell r="M172">
            <v>0.23</v>
          </cell>
          <cell r="N172">
            <v>0.44</v>
          </cell>
          <cell r="O172">
            <v>0.42499999999999999</v>
          </cell>
          <cell r="P172">
            <v>0.76</v>
          </cell>
          <cell r="Q172">
            <v>1.1399999999999999</v>
          </cell>
          <cell r="R172">
            <v>0.35</v>
          </cell>
          <cell r="S172">
            <v>0.56000000000000005</v>
          </cell>
          <cell r="T172">
            <v>0.82</v>
          </cell>
          <cell r="U172">
            <v>1.33</v>
          </cell>
          <cell r="V172">
            <v>0.23</v>
          </cell>
          <cell r="W172">
            <v>1.22</v>
          </cell>
          <cell r="X172">
            <v>0.22500000000000001</v>
          </cell>
          <cell r="Y172">
            <v>0.94</v>
          </cell>
          <cell r="Z172">
            <v>1.4</v>
          </cell>
          <cell r="AA172">
            <v>0.39</v>
          </cell>
          <cell r="AB172">
            <v>0.08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E172">
            <v>0</v>
          </cell>
          <cell r="BF172">
            <v>7.2730194476935503E-2</v>
          </cell>
          <cell r="BN172">
            <v>106.6452552224722</v>
          </cell>
        </row>
        <row r="173">
          <cell r="B173">
            <v>38522</v>
          </cell>
          <cell r="C173">
            <v>0.25</v>
          </cell>
          <cell r="D173">
            <v>0.65</v>
          </cell>
          <cell r="E173">
            <v>0.44</v>
          </cell>
          <cell r="F173">
            <v>0.375</v>
          </cell>
          <cell r="G173">
            <v>7.9</v>
          </cell>
          <cell r="H173">
            <v>2.1</v>
          </cell>
          <cell r="I173">
            <v>1.92</v>
          </cell>
          <cell r="J173">
            <v>1.3</v>
          </cell>
          <cell r="K173">
            <v>3.6</v>
          </cell>
          <cell r="L173">
            <v>0.73</v>
          </cell>
          <cell r="M173">
            <v>0.23</v>
          </cell>
          <cell r="N173">
            <v>0.44</v>
          </cell>
          <cell r="O173">
            <v>0.42499999999999999</v>
          </cell>
          <cell r="P173">
            <v>0.76</v>
          </cell>
          <cell r="Q173">
            <v>1.1399999999999999</v>
          </cell>
          <cell r="R173">
            <v>0.35</v>
          </cell>
          <cell r="S173">
            <v>0.56000000000000005</v>
          </cell>
          <cell r="T173">
            <v>0.82</v>
          </cell>
          <cell r="U173">
            <v>1.33</v>
          </cell>
          <cell r="V173">
            <v>0.23</v>
          </cell>
          <cell r="W173">
            <v>1.22</v>
          </cell>
          <cell r="X173">
            <v>0.22500000000000001</v>
          </cell>
          <cell r="Y173">
            <v>0.94</v>
          </cell>
          <cell r="Z173">
            <v>1.4</v>
          </cell>
          <cell r="AA173">
            <v>0.39</v>
          </cell>
          <cell r="AB173">
            <v>0.08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E173">
            <v>0</v>
          </cell>
          <cell r="BF173">
            <v>7.2730194476935503E-2</v>
          </cell>
          <cell r="BN173">
            <v>106.6452552224722</v>
          </cell>
        </row>
        <row r="174">
          <cell r="B174">
            <v>38523</v>
          </cell>
          <cell r="C174">
            <v>0.255</v>
          </cell>
          <cell r="D174">
            <v>0.63</v>
          </cell>
          <cell r="E174">
            <v>0.45</v>
          </cell>
          <cell r="F174">
            <v>0.4</v>
          </cell>
          <cell r="G174">
            <v>7.9</v>
          </cell>
          <cell r="H174">
            <v>2.0499999999999998</v>
          </cell>
          <cell r="I174">
            <v>1.92</v>
          </cell>
          <cell r="J174">
            <v>1.35</v>
          </cell>
          <cell r="K174">
            <v>3.6</v>
          </cell>
          <cell r="L174">
            <v>0.68</v>
          </cell>
          <cell r="M174">
            <v>0.20499999999999999</v>
          </cell>
          <cell r="N174">
            <v>0.43</v>
          </cell>
          <cell r="O174">
            <v>0.38</v>
          </cell>
          <cell r="P174">
            <v>0.76</v>
          </cell>
          <cell r="Q174">
            <v>1.05</v>
          </cell>
          <cell r="R174">
            <v>0.35</v>
          </cell>
          <cell r="S174">
            <v>0.55000000000000004</v>
          </cell>
          <cell r="T174">
            <v>0.81</v>
          </cell>
          <cell r="U174">
            <v>1.28</v>
          </cell>
          <cell r="V174">
            <v>0.22</v>
          </cell>
          <cell r="W174">
            <v>1.22</v>
          </cell>
          <cell r="X174">
            <v>0.25</v>
          </cell>
          <cell r="Y174">
            <v>0.92</v>
          </cell>
          <cell r="Z174">
            <v>1.4</v>
          </cell>
          <cell r="AA174">
            <v>0.37</v>
          </cell>
          <cell r="AB174">
            <v>7.4999999999999997E-2</v>
          </cell>
          <cell r="AD174">
            <v>2.0000000000000018E-2</v>
          </cell>
          <cell r="AE174">
            <v>-3.0769230769230771E-2</v>
          </cell>
          <cell r="AF174">
            <v>2.2727272727272707E-2</v>
          </cell>
          <cell r="AG174">
            <v>6.6666666666666652E-2</v>
          </cell>
          <cell r="AH174">
            <v>0</v>
          </cell>
          <cell r="AI174">
            <v>-2.3809523809523947E-2</v>
          </cell>
          <cell r="AJ174">
            <v>0</v>
          </cell>
          <cell r="AK174">
            <v>3.8461538461538547E-2</v>
          </cell>
          <cell r="AL174">
            <v>0</v>
          </cell>
          <cell r="AM174">
            <v>-6.8493150684931448E-2</v>
          </cell>
          <cell r="AN174">
            <v>-0.10869565217391308</v>
          </cell>
          <cell r="AO174">
            <v>-2.2727272727272707E-2</v>
          </cell>
          <cell r="AP174">
            <v>-0.10588235294117643</v>
          </cell>
          <cell r="AQ174">
            <v>0</v>
          </cell>
          <cell r="AR174">
            <v>-7.8947368421052544E-2</v>
          </cell>
          <cell r="AS174">
            <v>0</v>
          </cell>
          <cell r="AT174">
            <v>-1.7857142857142905E-2</v>
          </cell>
          <cell r="AU174">
            <v>-1.2195121951219412E-2</v>
          </cell>
          <cell r="AV174">
            <v>-3.7593984962406068E-2</v>
          </cell>
          <cell r="AW174">
            <v>-4.3478260869565299E-2</v>
          </cell>
          <cell r="AX174">
            <v>0</v>
          </cell>
          <cell r="AY174">
            <v>0.11111111111111116</v>
          </cell>
          <cell r="AZ174">
            <v>-2.1276595744680771E-2</v>
          </cell>
          <cell r="BA174">
            <v>0</v>
          </cell>
          <cell r="BB174">
            <v>-5.1282051282051322E-2</v>
          </cell>
          <cell r="BC174">
            <v>-6.25E-2</v>
          </cell>
          <cell r="BE174">
            <v>-1.6405427701060678E-2</v>
          </cell>
          <cell r="BF174">
            <v>5.6324766775874821E-2</v>
          </cell>
          <cell r="BH174">
            <v>-1.9068759234086019E-2</v>
          </cell>
          <cell r="BN174">
            <v>104.89569419825877</v>
          </cell>
        </row>
        <row r="175">
          <cell r="B175">
            <v>38524</v>
          </cell>
          <cell r="C175">
            <v>0.255</v>
          </cell>
          <cell r="D175">
            <v>0.61</v>
          </cell>
          <cell r="E175">
            <v>0.45</v>
          </cell>
          <cell r="F175">
            <v>0.4</v>
          </cell>
          <cell r="G175">
            <v>7.9</v>
          </cell>
          <cell r="H175">
            <v>2.0499999999999998</v>
          </cell>
          <cell r="I175">
            <v>1.92</v>
          </cell>
          <cell r="J175">
            <v>1.37</v>
          </cell>
          <cell r="K175">
            <v>3.6</v>
          </cell>
          <cell r="L175">
            <v>0.7</v>
          </cell>
          <cell r="M175">
            <v>0.245</v>
          </cell>
          <cell r="N175">
            <v>0.41499999999999998</v>
          </cell>
          <cell r="O175">
            <v>0.41499999999999998</v>
          </cell>
          <cell r="P175">
            <v>0.76</v>
          </cell>
          <cell r="Q175">
            <v>1.1499999999999999</v>
          </cell>
          <cell r="R175">
            <v>0.35</v>
          </cell>
          <cell r="S175">
            <v>0.56000000000000005</v>
          </cell>
          <cell r="T175">
            <v>0.8</v>
          </cell>
          <cell r="U175">
            <v>1.29</v>
          </cell>
          <cell r="V175">
            <v>0.22</v>
          </cell>
          <cell r="W175">
            <v>1.22</v>
          </cell>
          <cell r="X175">
            <v>0.25</v>
          </cell>
          <cell r="Y175">
            <v>0.94</v>
          </cell>
          <cell r="Z175">
            <v>1.4</v>
          </cell>
          <cell r="AA175">
            <v>0.38</v>
          </cell>
          <cell r="AB175">
            <v>7.4999999999999997E-2</v>
          </cell>
          <cell r="AD175">
            <v>0</v>
          </cell>
          <cell r="AE175">
            <v>-3.1746031746031744E-2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1.4814814814814836E-2</v>
          </cell>
          <cell r="AL175">
            <v>0</v>
          </cell>
          <cell r="AM175">
            <v>2.9411764705882248E-2</v>
          </cell>
          <cell r="AN175">
            <v>0.19512195121951215</v>
          </cell>
          <cell r="AO175">
            <v>-3.488372093023262E-2</v>
          </cell>
          <cell r="AP175">
            <v>9.210526315789469E-2</v>
          </cell>
          <cell r="AQ175">
            <v>0</v>
          </cell>
          <cell r="AR175">
            <v>9.5238095238095122E-2</v>
          </cell>
          <cell r="AS175">
            <v>0</v>
          </cell>
          <cell r="AT175">
            <v>1.8181818181818299E-2</v>
          </cell>
          <cell r="AU175">
            <v>-1.2345679012345734E-2</v>
          </cell>
          <cell r="AV175">
            <v>7.8125E-3</v>
          </cell>
          <cell r="AW175">
            <v>0</v>
          </cell>
          <cell r="AX175">
            <v>0</v>
          </cell>
          <cell r="AY175">
            <v>0</v>
          </cell>
          <cell r="AZ175">
            <v>2.1739130434782483E-2</v>
          </cell>
          <cell r="BA175">
            <v>0</v>
          </cell>
          <cell r="BB175">
            <v>2.7027027027026973E-2</v>
          </cell>
          <cell r="BC175">
            <v>0</v>
          </cell>
          <cell r="BE175">
            <v>1.6249112811200641E-2</v>
          </cell>
          <cell r="BF175">
            <v>7.2573879587075465E-2</v>
          </cell>
          <cell r="BN175">
            <v>106.60015616669547</v>
          </cell>
        </row>
        <row r="176">
          <cell r="B176">
            <v>38525</v>
          </cell>
          <cell r="C176">
            <v>0.255</v>
          </cell>
          <cell r="D176">
            <v>0.62</v>
          </cell>
          <cell r="E176">
            <v>0.44</v>
          </cell>
          <cell r="F176">
            <v>0.4</v>
          </cell>
          <cell r="G176">
            <v>7.9</v>
          </cell>
          <cell r="H176">
            <v>2.04</v>
          </cell>
          <cell r="I176">
            <v>1.92</v>
          </cell>
          <cell r="J176">
            <v>1.34</v>
          </cell>
          <cell r="K176">
            <v>3.6</v>
          </cell>
          <cell r="L176">
            <v>0.71</v>
          </cell>
          <cell r="M176">
            <v>0.21</v>
          </cell>
          <cell r="N176">
            <v>0.42</v>
          </cell>
          <cell r="O176">
            <v>0.39</v>
          </cell>
          <cell r="P176">
            <v>0.76</v>
          </cell>
          <cell r="Q176">
            <v>1.1299999999999999</v>
          </cell>
          <cell r="R176">
            <v>0.35</v>
          </cell>
          <cell r="S176">
            <v>0.56000000000000005</v>
          </cell>
          <cell r="T176">
            <v>0.84</v>
          </cell>
          <cell r="U176">
            <v>1.3</v>
          </cell>
          <cell r="V176">
            <v>0.22</v>
          </cell>
          <cell r="W176">
            <v>1.22</v>
          </cell>
          <cell r="X176">
            <v>0.24</v>
          </cell>
          <cell r="Y176">
            <v>0.98</v>
          </cell>
          <cell r="Z176">
            <v>1.4</v>
          </cell>
          <cell r="AA176">
            <v>0.375</v>
          </cell>
          <cell r="AB176">
            <v>7.4999999999999997E-2</v>
          </cell>
          <cell r="AD176">
            <v>0</v>
          </cell>
          <cell r="AE176">
            <v>1.6393442622950838E-2</v>
          </cell>
          <cell r="AF176">
            <v>-2.2222222222222254E-2</v>
          </cell>
          <cell r="AG176">
            <v>0</v>
          </cell>
          <cell r="AH176">
            <v>0</v>
          </cell>
          <cell r="AI176">
            <v>-4.8780487804876982E-3</v>
          </cell>
          <cell r="AJ176">
            <v>0</v>
          </cell>
          <cell r="AK176">
            <v>-2.1897810218978075E-2</v>
          </cell>
          <cell r="AL176">
            <v>0</v>
          </cell>
          <cell r="AM176">
            <v>1.4285714285714235E-2</v>
          </cell>
          <cell r="AN176">
            <v>-0.1428571428571429</v>
          </cell>
          <cell r="AO176">
            <v>1.2048192771084265E-2</v>
          </cell>
          <cell r="AP176">
            <v>-6.0240963855421659E-2</v>
          </cell>
          <cell r="AQ176">
            <v>0</v>
          </cell>
          <cell r="AR176">
            <v>-1.7391304347826098E-2</v>
          </cell>
          <cell r="AS176">
            <v>0</v>
          </cell>
          <cell r="AT176">
            <v>0</v>
          </cell>
          <cell r="AU176">
            <v>4.9999999999999822E-2</v>
          </cell>
          <cell r="AV176">
            <v>7.7519379844961378E-3</v>
          </cell>
          <cell r="AW176">
            <v>0</v>
          </cell>
          <cell r="AX176">
            <v>0</v>
          </cell>
          <cell r="AY176">
            <v>-4.0000000000000036E-2</v>
          </cell>
          <cell r="AZ176">
            <v>4.2553191489361764E-2</v>
          </cell>
          <cell r="BA176">
            <v>0</v>
          </cell>
          <cell r="BB176">
            <v>-1.3157894736842146E-2</v>
          </cell>
          <cell r="BC176">
            <v>0</v>
          </cell>
          <cell r="BE176">
            <v>-6.9081887640505312E-3</v>
          </cell>
          <cell r="BF176">
            <v>6.5665690823024939E-2</v>
          </cell>
          <cell r="BN176">
            <v>105.86374216561867</v>
          </cell>
        </row>
        <row r="177">
          <cell r="B177">
            <v>38526</v>
          </cell>
          <cell r="C177">
            <v>0.25</v>
          </cell>
          <cell r="D177">
            <v>0.63</v>
          </cell>
          <cell r="E177">
            <v>0.45</v>
          </cell>
          <cell r="F177">
            <v>0.4</v>
          </cell>
          <cell r="G177">
            <v>7.9</v>
          </cell>
          <cell r="H177">
            <v>2.0499999999999998</v>
          </cell>
          <cell r="I177">
            <v>1.92</v>
          </cell>
          <cell r="J177">
            <v>1.35</v>
          </cell>
          <cell r="K177">
            <v>3.6</v>
          </cell>
          <cell r="L177">
            <v>0.69</v>
          </cell>
          <cell r="M177">
            <v>0.22500000000000001</v>
          </cell>
          <cell r="N177">
            <v>0.43</v>
          </cell>
          <cell r="O177">
            <v>0.42499999999999999</v>
          </cell>
          <cell r="P177">
            <v>0.76</v>
          </cell>
          <cell r="Q177">
            <v>1.1000000000000001</v>
          </cell>
          <cell r="R177">
            <v>0.35</v>
          </cell>
          <cell r="S177">
            <v>0.56000000000000005</v>
          </cell>
          <cell r="T177">
            <v>0.82</v>
          </cell>
          <cell r="U177">
            <v>1.21</v>
          </cell>
          <cell r="V177">
            <v>0.21</v>
          </cell>
          <cell r="W177">
            <v>1.22</v>
          </cell>
          <cell r="X177">
            <v>0.25</v>
          </cell>
          <cell r="Y177">
            <v>0.88</v>
          </cell>
          <cell r="Z177">
            <v>1.4</v>
          </cell>
          <cell r="AA177">
            <v>0.4</v>
          </cell>
          <cell r="AB177">
            <v>0.08</v>
          </cell>
          <cell r="AD177">
            <v>-1.9607843137254943E-2</v>
          </cell>
          <cell r="AE177">
            <v>1.6129032258064502E-2</v>
          </cell>
          <cell r="AF177">
            <v>2.2727272727272707E-2</v>
          </cell>
          <cell r="AG177">
            <v>0</v>
          </cell>
          <cell r="AH177">
            <v>0</v>
          </cell>
          <cell r="AI177">
            <v>4.9019607843137081E-3</v>
          </cell>
          <cell r="AJ177">
            <v>0</v>
          </cell>
          <cell r="AK177">
            <v>7.4626865671640896E-3</v>
          </cell>
          <cell r="AL177">
            <v>0</v>
          </cell>
          <cell r="AM177">
            <v>-2.8169014084507116E-2</v>
          </cell>
          <cell r="AN177">
            <v>7.1428571428571397E-2</v>
          </cell>
          <cell r="AO177">
            <v>2.3809523809523725E-2</v>
          </cell>
          <cell r="AP177">
            <v>8.9743589743589647E-2</v>
          </cell>
          <cell r="AQ177">
            <v>0</v>
          </cell>
          <cell r="AR177">
            <v>-2.6548672566371501E-2</v>
          </cell>
          <cell r="AS177">
            <v>0</v>
          </cell>
          <cell r="AT177">
            <v>0</v>
          </cell>
          <cell r="AU177">
            <v>-2.3809523809523836E-2</v>
          </cell>
          <cell r="AV177">
            <v>-6.9230769230769318E-2</v>
          </cell>
          <cell r="AW177">
            <v>-4.5454545454545525E-2</v>
          </cell>
          <cell r="AX177">
            <v>0</v>
          </cell>
          <cell r="AY177">
            <v>4.1666666666666741E-2</v>
          </cell>
          <cell r="AZ177">
            <v>-0.10204081632653061</v>
          </cell>
          <cell r="BA177">
            <v>0</v>
          </cell>
          <cell r="BB177">
            <v>6.6666666666666652E-2</v>
          </cell>
          <cell r="BC177">
            <v>6.6666666666666652E-2</v>
          </cell>
          <cell r="BE177">
            <v>3.7054404888075755E-3</v>
          </cell>
          <cell r="BF177">
            <v>6.9371131311832521E-2</v>
          </cell>
          <cell r="BN177">
            <v>106.25601396213584</v>
          </cell>
        </row>
        <row r="178">
          <cell r="B178">
            <v>38527</v>
          </cell>
          <cell r="C178">
            <v>0.25</v>
          </cell>
          <cell r="D178">
            <v>0.64</v>
          </cell>
          <cell r="E178">
            <v>0.45</v>
          </cell>
          <cell r="F178">
            <v>0.4</v>
          </cell>
          <cell r="G178">
            <v>7.9</v>
          </cell>
          <cell r="H178">
            <v>2</v>
          </cell>
          <cell r="I178">
            <v>1.92</v>
          </cell>
          <cell r="J178">
            <v>1.32</v>
          </cell>
          <cell r="K178">
            <v>3.6</v>
          </cell>
          <cell r="L178">
            <v>0.7</v>
          </cell>
          <cell r="M178">
            <v>0.20499999999999999</v>
          </cell>
          <cell r="N178">
            <v>0.44</v>
          </cell>
          <cell r="O178">
            <v>0.43</v>
          </cell>
          <cell r="P178">
            <v>0.76</v>
          </cell>
          <cell r="Q178">
            <v>1.2</v>
          </cell>
          <cell r="R178">
            <v>0.35</v>
          </cell>
          <cell r="S178">
            <v>0.55000000000000004</v>
          </cell>
          <cell r="T178">
            <v>0.8</v>
          </cell>
          <cell r="U178">
            <v>1.26</v>
          </cell>
          <cell r="V178">
            <v>0.21</v>
          </cell>
          <cell r="W178">
            <v>1.22</v>
          </cell>
          <cell r="X178">
            <v>0.24</v>
          </cell>
          <cell r="Y178">
            <v>0.95</v>
          </cell>
          <cell r="Z178">
            <v>1.4</v>
          </cell>
          <cell r="AA178">
            <v>0.4</v>
          </cell>
          <cell r="AB178">
            <v>0.08</v>
          </cell>
          <cell r="AD178">
            <v>0</v>
          </cell>
          <cell r="AE178">
            <v>1.5873015873015817E-2</v>
          </cell>
          <cell r="AF178">
            <v>0</v>
          </cell>
          <cell r="AG178">
            <v>0</v>
          </cell>
          <cell r="AH178">
            <v>0</v>
          </cell>
          <cell r="AI178">
            <v>-2.4390243902438935E-2</v>
          </cell>
          <cell r="AJ178">
            <v>0</v>
          </cell>
          <cell r="AK178">
            <v>-2.2222222222222254E-2</v>
          </cell>
          <cell r="AL178">
            <v>0</v>
          </cell>
          <cell r="AM178">
            <v>1.449275362318847E-2</v>
          </cell>
          <cell r="AN178">
            <v>-8.8888888888889017E-2</v>
          </cell>
          <cell r="AO178">
            <v>2.3255813953488413E-2</v>
          </cell>
          <cell r="AP178">
            <v>1.1764705882352899E-2</v>
          </cell>
          <cell r="AQ178">
            <v>0</v>
          </cell>
          <cell r="AR178">
            <v>9.0909090909090828E-2</v>
          </cell>
          <cell r="AS178">
            <v>0</v>
          </cell>
          <cell r="AT178">
            <v>-1.7857142857142905E-2</v>
          </cell>
          <cell r="AU178">
            <v>-2.4390243902438935E-2</v>
          </cell>
          <cell r="AV178">
            <v>4.1322314049586861E-2</v>
          </cell>
          <cell r="AW178">
            <v>0</v>
          </cell>
          <cell r="AX178">
            <v>0</v>
          </cell>
          <cell r="AY178">
            <v>-4.0000000000000036E-2</v>
          </cell>
          <cell r="AZ178">
            <v>7.9545454545454586E-2</v>
          </cell>
          <cell r="BA178">
            <v>0</v>
          </cell>
          <cell r="BB178">
            <v>0</v>
          </cell>
          <cell r="BC178">
            <v>0</v>
          </cell>
          <cell r="BE178">
            <v>2.2851695024248384E-3</v>
          </cell>
          <cell r="BF178">
            <v>7.1656300814257362E-2</v>
          </cell>
          <cell r="BN178">
            <v>106.49882696469135</v>
          </cell>
        </row>
        <row r="179">
          <cell r="B179">
            <v>38528</v>
          </cell>
          <cell r="C179">
            <v>0.25</v>
          </cell>
          <cell r="D179">
            <v>0.64</v>
          </cell>
          <cell r="E179">
            <v>0.45</v>
          </cell>
          <cell r="F179">
            <v>0.4</v>
          </cell>
          <cell r="G179">
            <v>7.9</v>
          </cell>
          <cell r="H179">
            <v>2</v>
          </cell>
          <cell r="I179">
            <v>1.92</v>
          </cell>
          <cell r="J179">
            <v>1.32</v>
          </cell>
          <cell r="K179">
            <v>3.6</v>
          </cell>
          <cell r="L179">
            <v>0.7</v>
          </cell>
          <cell r="M179">
            <v>0.20499999999999999</v>
          </cell>
          <cell r="N179">
            <v>0.44</v>
          </cell>
          <cell r="O179">
            <v>0.43</v>
          </cell>
          <cell r="P179">
            <v>0.76</v>
          </cell>
          <cell r="Q179">
            <v>1.2</v>
          </cell>
          <cell r="R179">
            <v>0.35</v>
          </cell>
          <cell r="S179">
            <v>0.55000000000000004</v>
          </cell>
          <cell r="T179">
            <v>0.8</v>
          </cell>
          <cell r="U179">
            <v>1.26</v>
          </cell>
          <cell r="V179">
            <v>0.21</v>
          </cell>
          <cell r="W179">
            <v>1.22</v>
          </cell>
          <cell r="X179">
            <v>0.24</v>
          </cell>
          <cell r="Y179">
            <v>0.95</v>
          </cell>
          <cell r="Z179">
            <v>1.4</v>
          </cell>
          <cell r="AA179">
            <v>0.4</v>
          </cell>
          <cell r="AB179">
            <v>0.08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7.1656300814257362E-2</v>
          </cell>
          <cell r="BN179">
            <v>106.49882696469135</v>
          </cell>
        </row>
        <row r="180">
          <cell r="B180">
            <v>38529</v>
          </cell>
          <cell r="C180">
            <v>0.25</v>
          </cell>
          <cell r="D180">
            <v>0.64</v>
          </cell>
          <cell r="E180">
            <v>0.45</v>
          </cell>
          <cell r="F180">
            <v>0.4</v>
          </cell>
          <cell r="G180">
            <v>7.9</v>
          </cell>
          <cell r="H180">
            <v>2</v>
          </cell>
          <cell r="I180">
            <v>1.92</v>
          </cell>
          <cell r="J180">
            <v>1.32</v>
          </cell>
          <cell r="K180">
            <v>3.6</v>
          </cell>
          <cell r="L180">
            <v>0.7</v>
          </cell>
          <cell r="M180">
            <v>0.20499999999999999</v>
          </cell>
          <cell r="N180">
            <v>0.44</v>
          </cell>
          <cell r="O180">
            <v>0.43</v>
          </cell>
          <cell r="P180">
            <v>0.76</v>
          </cell>
          <cell r="Q180">
            <v>1.2</v>
          </cell>
          <cell r="R180">
            <v>0.35</v>
          </cell>
          <cell r="S180">
            <v>0.55000000000000004</v>
          </cell>
          <cell r="T180">
            <v>0.8</v>
          </cell>
          <cell r="U180">
            <v>1.26</v>
          </cell>
          <cell r="V180">
            <v>0.21</v>
          </cell>
          <cell r="W180">
            <v>1.22</v>
          </cell>
          <cell r="X180">
            <v>0.24</v>
          </cell>
          <cell r="Y180">
            <v>0.95</v>
          </cell>
          <cell r="Z180">
            <v>1.4</v>
          </cell>
          <cell r="AA180">
            <v>0.4</v>
          </cell>
          <cell r="AB180">
            <v>0.08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7.1656300814257362E-2</v>
          </cell>
          <cell r="BN180">
            <v>106.49882696469135</v>
          </cell>
        </row>
        <row r="181">
          <cell r="B181">
            <v>38530</v>
          </cell>
          <cell r="C181">
            <v>0.25</v>
          </cell>
          <cell r="D181">
            <v>0.61</v>
          </cell>
          <cell r="E181">
            <v>0.44</v>
          </cell>
          <cell r="F181">
            <v>0.48</v>
          </cell>
          <cell r="G181">
            <v>7.9</v>
          </cell>
          <cell r="H181">
            <v>2.08</v>
          </cell>
          <cell r="I181">
            <v>1.92</v>
          </cell>
          <cell r="J181">
            <v>1.3</v>
          </cell>
          <cell r="K181">
            <v>3.6</v>
          </cell>
          <cell r="L181">
            <v>0.66</v>
          </cell>
          <cell r="M181">
            <v>0.2</v>
          </cell>
          <cell r="N181">
            <v>0.43</v>
          </cell>
          <cell r="O181">
            <v>0.4</v>
          </cell>
          <cell r="P181">
            <v>0.76</v>
          </cell>
          <cell r="Q181">
            <v>1.1000000000000001</v>
          </cell>
          <cell r="R181">
            <v>0.35</v>
          </cell>
          <cell r="S181">
            <v>0.55000000000000004</v>
          </cell>
          <cell r="T181">
            <v>0.83</v>
          </cell>
          <cell r="U181">
            <v>1.2</v>
          </cell>
          <cell r="V181">
            <v>0.21</v>
          </cell>
          <cell r="W181">
            <v>1.22</v>
          </cell>
          <cell r="X181">
            <v>0.24</v>
          </cell>
          <cell r="Y181">
            <v>0.88</v>
          </cell>
          <cell r="Z181">
            <v>1.4</v>
          </cell>
          <cell r="AA181">
            <v>0.39</v>
          </cell>
          <cell r="AB181">
            <v>8.5000000000000006E-2</v>
          </cell>
          <cell r="AD181">
            <v>0</v>
          </cell>
          <cell r="AE181">
            <v>-4.6875E-2</v>
          </cell>
          <cell r="AF181">
            <v>-2.2222222222222254E-2</v>
          </cell>
          <cell r="AG181">
            <v>0.19999999999999996</v>
          </cell>
          <cell r="AH181">
            <v>0</v>
          </cell>
          <cell r="AI181">
            <v>4.0000000000000036E-2</v>
          </cell>
          <cell r="AJ181">
            <v>0</v>
          </cell>
          <cell r="AK181">
            <v>-1.5151515151515138E-2</v>
          </cell>
          <cell r="AL181">
            <v>0</v>
          </cell>
          <cell r="AM181">
            <v>-5.7142857142857051E-2</v>
          </cell>
          <cell r="AN181">
            <v>-2.4390243902438935E-2</v>
          </cell>
          <cell r="AO181">
            <v>-2.2727272727272707E-2</v>
          </cell>
          <cell r="AP181">
            <v>-6.9767441860465018E-2</v>
          </cell>
          <cell r="AQ181">
            <v>0</v>
          </cell>
          <cell r="AR181">
            <v>-8.3333333333333259E-2</v>
          </cell>
          <cell r="AS181">
            <v>0</v>
          </cell>
          <cell r="AT181">
            <v>0</v>
          </cell>
          <cell r="AU181">
            <v>3.7499999999999867E-2</v>
          </cell>
          <cell r="AV181">
            <v>-4.7619047619047672E-2</v>
          </cell>
          <cell r="AW181">
            <v>0</v>
          </cell>
          <cell r="AX181">
            <v>0</v>
          </cell>
          <cell r="AY181">
            <v>0</v>
          </cell>
          <cell r="AZ181">
            <v>-7.3684210526315796E-2</v>
          </cell>
          <cell r="BA181">
            <v>0</v>
          </cell>
          <cell r="BB181">
            <v>-2.5000000000000022E-2</v>
          </cell>
          <cell r="BC181">
            <v>6.25E-2</v>
          </cell>
          <cell r="BE181">
            <v>-5.6889670955949231E-3</v>
          </cell>
          <cell r="BF181">
            <v>6.5967333718662438E-2</v>
          </cell>
          <cell r="BN181">
            <v>105.89295864236975</v>
          </cell>
        </row>
        <row r="182">
          <cell r="B182">
            <v>38531</v>
          </cell>
          <cell r="C182">
            <v>0.25</v>
          </cell>
          <cell r="D182">
            <v>0.6</v>
          </cell>
          <cell r="E182">
            <v>0.45</v>
          </cell>
          <cell r="F182">
            <v>0.4</v>
          </cell>
          <cell r="G182">
            <v>7.9</v>
          </cell>
          <cell r="H182">
            <v>2.39</v>
          </cell>
          <cell r="I182">
            <v>1.92</v>
          </cell>
          <cell r="J182">
            <v>1.26</v>
          </cell>
          <cell r="K182">
            <v>3.6</v>
          </cell>
          <cell r="L182">
            <v>0.68</v>
          </cell>
          <cell r="M182">
            <v>0.215</v>
          </cell>
          <cell r="N182">
            <v>0.435</v>
          </cell>
          <cell r="O182">
            <v>0.37</v>
          </cell>
          <cell r="P182">
            <v>0.76</v>
          </cell>
          <cell r="Q182">
            <v>1.05</v>
          </cell>
          <cell r="R182">
            <v>0.35</v>
          </cell>
          <cell r="S182">
            <v>0.52</v>
          </cell>
          <cell r="T182">
            <v>0.85</v>
          </cell>
          <cell r="U182">
            <v>1.26</v>
          </cell>
          <cell r="V182">
            <v>0.22</v>
          </cell>
          <cell r="W182">
            <v>1.22</v>
          </cell>
          <cell r="X182">
            <v>0.24</v>
          </cell>
          <cell r="Y182">
            <v>0.84</v>
          </cell>
          <cell r="Z182">
            <v>1.4</v>
          </cell>
          <cell r="AA182">
            <v>0.41</v>
          </cell>
          <cell r="AB182">
            <v>7.4999999999999997E-2</v>
          </cell>
          <cell r="AD182">
            <v>0</v>
          </cell>
          <cell r="AE182">
            <v>-1.6393442622950838E-2</v>
          </cell>
          <cell r="AF182">
            <v>2.2727272727272707E-2</v>
          </cell>
          <cell r="AG182">
            <v>-0.16666666666666663</v>
          </cell>
          <cell r="AH182">
            <v>0</v>
          </cell>
          <cell r="AI182">
            <v>0.14903846153846145</v>
          </cell>
          <cell r="AJ182">
            <v>0</v>
          </cell>
          <cell r="AK182">
            <v>-3.0769230769230771E-2</v>
          </cell>
          <cell r="AL182">
            <v>0</v>
          </cell>
          <cell r="AM182">
            <v>3.0303030303030276E-2</v>
          </cell>
          <cell r="AN182">
            <v>7.4999999999999956E-2</v>
          </cell>
          <cell r="AO182">
            <v>1.1627906976744207E-2</v>
          </cell>
          <cell r="AP182">
            <v>-7.5000000000000067E-2</v>
          </cell>
          <cell r="AQ182">
            <v>0</v>
          </cell>
          <cell r="AR182">
            <v>-4.5454545454545525E-2</v>
          </cell>
          <cell r="AS182">
            <v>0</v>
          </cell>
          <cell r="AT182">
            <v>-5.4545454545454564E-2</v>
          </cell>
          <cell r="AU182">
            <v>2.4096385542168752E-2</v>
          </cell>
          <cell r="AV182">
            <v>5.0000000000000044E-2</v>
          </cell>
          <cell r="AW182">
            <v>4.7619047619047672E-2</v>
          </cell>
          <cell r="AX182">
            <v>0</v>
          </cell>
          <cell r="AY182">
            <v>0</v>
          </cell>
          <cell r="AZ182">
            <v>-4.5454545454545525E-2</v>
          </cell>
          <cell r="BA182">
            <v>0</v>
          </cell>
          <cell r="BB182">
            <v>5.12820512820511E-2</v>
          </cell>
          <cell r="BC182">
            <v>-0.11764705882352955</v>
          </cell>
          <cell r="BE182">
            <v>-3.4706457056979732E-3</v>
          </cell>
          <cell r="BF182">
            <v>6.2496688012964464E-2</v>
          </cell>
          <cell r="BN182">
            <v>105.52544170019395</v>
          </cell>
        </row>
        <row r="183">
          <cell r="B183">
            <v>38532</v>
          </cell>
          <cell r="C183">
            <v>0.25</v>
          </cell>
          <cell r="D183">
            <v>0.59</v>
          </cell>
          <cell r="E183">
            <v>0.44</v>
          </cell>
          <cell r="F183">
            <v>0.36499999999999999</v>
          </cell>
          <cell r="G183">
            <v>7.9</v>
          </cell>
          <cell r="H183">
            <v>2.37</v>
          </cell>
          <cell r="I183">
            <v>1.92</v>
          </cell>
          <cell r="J183">
            <v>1.35</v>
          </cell>
          <cell r="K183">
            <v>3.6</v>
          </cell>
          <cell r="L183">
            <v>0.65</v>
          </cell>
          <cell r="M183">
            <v>0.215</v>
          </cell>
          <cell r="N183">
            <v>0.43</v>
          </cell>
          <cell r="O183">
            <v>0.37</v>
          </cell>
          <cell r="P183">
            <v>0.76</v>
          </cell>
          <cell r="Q183">
            <v>1.05</v>
          </cell>
          <cell r="R183">
            <v>0.35</v>
          </cell>
          <cell r="S183">
            <v>0.5</v>
          </cell>
          <cell r="T183">
            <v>0.85</v>
          </cell>
          <cell r="U183">
            <v>1.25</v>
          </cell>
          <cell r="V183">
            <v>0.24</v>
          </cell>
          <cell r="W183">
            <v>1.22</v>
          </cell>
          <cell r="X183">
            <v>0.24</v>
          </cell>
          <cell r="Y183">
            <v>0.85</v>
          </cell>
          <cell r="Z183">
            <v>1.4</v>
          </cell>
          <cell r="AA183">
            <v>0.38</v>
          </cell>
          <cell r="AB183">
            <v>7.4999999999999997E-2</v>
          </cell>
          <cell r="AD183">
            <v>0</v>
          </cell>
          <cell r="AE183">
            <v>-1.6666666666666718E-2</v>
          </cell>
          <cell r="AF183">
            <v>-2.2222222222222254E-2</v>
          </cell>
          <cell r="AG183">
            <v>-8.7500000000000022E-2</v>
          </cell>
          <cell r="AH183">
            <v>0</v>
          </cell>
          <cell r="AI183">
            <v>-8.3682008368201055E-3</v>
          </cell>
          <cell r="AJ183">
            <v>0</v>
          </cell>
          <cell r="AK183">
            <v>7.1428571428571397E-2</v>
          </cell>
          <cell r="AL183">
            <v>0</v>
          </cell>
          <cell r="AM183">
            <v>-4.4117647058823595E-2</v>
          </cell>
          <cell r="AN183">
            <v>0</v>
          </cell>
          <cell r="AO183">
            <v>-1.1494252873563204E-2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-3.8461538461538547E-2</v>
          </cell>
          <cell r="AU183">
            <v>0</v>
          </cell>
          <cell r="AV183">
            <v>-7.9365079365079083E-3</v>
          </cell>
          <cell r="AW183">
            <v>9.0909090909090828E-2</v>
          </cell>
          <cell r="AX183">
            <v>0</v>
          </cell>
          <cell r="AY183">
            <v>0</v>
          </cell>
          <cell r="AZ183">
            <v>1.1904761904761862E-2</v>
          </cell>
          <cell r="BA183">
            <v>0</v>
          </cell>
          <cell r="BB183">
            <v>-7.3170731707317027E-2</v>
          </cell>
          <cell r="BC183">
            <v>0</v>
          </cell>
          <cell r="BE183">
            <v>-5.2190516738859728E-3</v>
          </cell>
          <cell r="BF183">
            <v>5.7277636339078494E-2</v>
          </cell>
          <cell r="BN183">
            <v>104.974698967051</v>
          </cell>
        </row>
        <row r="184">
          <cell r="B184">
            <v>38533</v>
          </cell>
          <cell r="C184">
            <v>0.25</v>
          </cell>
          <cell r="D184">
            <v>0.57999999999999996</v>
          </cell>
          <cell r="E184">
            <v>0.42</v>
          </cell>
          <cell r="F184">
            <v>0.36499999999999999</v>
          </cell>
          <cell r="G184">
            <v>7.9</v>
          </cell>
          <cell r="H184">
            <v>2.38</v>
          </cell>
          <cell r="I184">
            <v>1.92</v>
          </cell>
          <cell r="J184">
            <v>1.38</v>
          </cell>
          <cell r="K184">
            <v>3.6</v>
          </cell>
          <cell r="L184">
            <v>0.66</v>
          </cell>
          <cell r="M184">
            <v>0.215</v>
          </cell>
          <cell r="N184">
            <v>0.44</v>
          </cell>
          <cell r="O184">
            <v>0.36</v>
          </cell>
          <cell r="P184">
            <v>0.76</v>
          </cell>
          <cell r="Q184">
            <v>1.04</v>
          </cell>
          <cell r="R184">
            <v>0.35</v>
          </cell>
          <cell r="S184">
            <v>0.43</v>
          </cell>
          <cell r="T184">
            <v>0.88</v>
          </cell>
          <cell r="U184">
            <v>1.25</v>
          </cell>
          <cell r="V184">
            <v>0.21</v>
          </cell>
          <cell r="W184">
            <v>1.22</v>
          </cell>
          <cell r="X184">
            <v>0.24</v>
          </cell>
          <cell r="Y184">
            <v>0.79</v>
          </cell>
          <cell r="Z184">
            <v>1.4</v>
          </cell>
          <cell r="AA184">
            <v>0.38500000000000001</v>
          </cell>
          <cell r="AB184">
            <v>7.4999999999999997E-2</v>
          </cell>
          <cell r="AD184">
            <v>0</v>
          </cell>
          <cell r="AE184">
            <v>-1.6949152542372947E-2</v>
          </cell>
          <cell r="AF184">
            <v>-4.5454545454545525E-2</v>
          </cell>
          <cell r="AG184">
            <v>0</v>
          </cell>
          <cell r="AH184">
            <v>0</v>
          </cell>
          <cell r="AI184">
            <v>4.2194092827003704E-3</v>
          </cell>
          <cell r="AJ184">
            <v>0</v>
          </cell>
          <cell r="AK184">
            <v>2.2222222222222143E-2</v>
          </cell>
          <cell r="AL184">
            <v>0</v>
          </cell>
          <cell r="AM184">
            <v>1.538461538461533E-2</v>
          </cell>
          <cell r="AN184">
            <v>0</v>
          </cell>
          <cell r="AO184">
            <v>2.3255813953488413E-2</v>
          </cell>
          <cell r="AP184">
            <v>-2.7027027027027084E-2</v>
          </cell>
          <cell r="AQ184">
            <v>0</v>
          </cell>
          <cell r="AR184">
            <v>-9.52380952380949E-3</v>
          </cell>
          <cell r="AS184">
            <v>0</v>
          </cell>
          <cell r="AT184">
            <v>-0.14000000000000001</v>
          </cell>
          <cell r="AU184">
            <v>3.529411764705892E-2</v>
          </cell>
          <cell r="AV184">
            <v>0</v>
          </cell>
          <cell r="AW184">
            <v>-0.125</v>
          </cell>
          <cell r="AX184">
            <v>0</v>
          </cell>
          <cell r="AY184">
            <v>0</v>
          </cell>
          <cell r="AZ184">
            <v>-7.0588235294117618E-2</v>
          </cell>
          <cell r="BA184">
            <v>0</v>
          </cell>
          <cell r="BB184">
            <v>1.3157894736842035E-2</v>
          </cell>
          <cell r="BC184">
            <v>0</v>
          </cell>
          <cell r="BE184">
            <v>-1.2346488331344056E-2</v>
          </cell>
          <cell r="BF184">
            <v>4.4931148007734442E-2</v>
          </cell>
          <cell r="BN184">
            <v>103.67863007116794</v>
          </cell>
        </row>
        <row r="185">
          <cell r="B185">
            <v>38534</v>
          </cell>
          <cell r="C185">
            <v>0.25</v>
          </cell>
          <cell r="D185">
            <v>0.57999999999999996</v>
          </cell>
          <cell r="E185">
            <v>0.42</v>
          </cell>
          <cell r="F185">
            <v>0.36499999999999999</v>
          </cell>
          <cell r="G185">
            <v>7.9</v>
          </cell>
          <cell r="H185">
            <v>2.38</v>
          </cell>
          <cell r="I185">
            <v>1.92</v>
          </cell>
          <cell r="J185">
            <v>1.38</v>
          </cell>
          <cell r="K185">
            <v>3.6</v>
          </cell>
          <cell r="L185">
            <v>0.66</v>
          </cell>
          <cell r="M185">
            <v>0.215</v>
          </cell>
          <cell r="N185">
            <v>0.44</v>
          </cell>
          <cell r="O185">
            <v>0.36</v>
          </cell>
          <cell r="P185">
            <v>0.76</v>
          </cell>
          <cell r="Q185">
            <v>1.04</v>
          </cell>
          <cell r="R185">
            <v>0.35</v>
          </cell>
          <cell r="S185">
            <v>0.43</v>
          </cell>
          <cell r="T185">
            <v>0.88</v>
          </cell>
          <cell r="U185">
            <v>1.25</v>
          </cell>
          <cell r="V185">
            <v>0.21</v>
          </cell>
          <cell r="W185">
            <v>1.22</v>
          </cell>
          <cell r="X185">
            <v>0.24</v>
          </cell>
          <cell r="Y185">
            <v>0.79</v>
          </cell>
          <cell r="Z185">
            <v>1.4</v>
          </cell>
          <cell r="AA185">
            <v>0.38500000000000001</v>
          </cell>
          <cell r="AB185">
            <v>7.4999999999999997E-2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4.4931148007734442E-2</v>
          </cell>
          <cell r="BN185">
            <v>103.67863007116794</v>
          </cell>
        </row>
        <row r="186">
          <cell r="B186">
            <v>38535</v>
          </cell>
          <cell r="C186">
            <v>0.25</v>
          </cell>
          <cell r="D186">
            <v>0.57999999999999996</v>
          </cell>
          <cell r="E186">
            <v>0.42</v>
          </cell>
          <cell r="F186">
            <v>0.36499999999999999</v>
          </cell>
          <cell r="G186">
            <v>7.9</v>
          </cell>
          <cell r="H186">
            <v>2.38</v>
          </cell>
          <cell r="I186">
            <v>1.92</v>
          </cell>
          <cell r="J186">
            <v>1.38</v>
          </cell>
          <cell r="K186">
            <v>3.6</v>
          </cell>
          <cell r="L186">
            <v>0.66</v>
          </cell>
          <cell r="M186">
            <v>0.215</v>
          </cell>
          <cell r="N186">
            <v>0.44</v>
          </cell>
          <cell r="O186">
            <v>0.36</v>
          </cell>
          <cell r="P186">
            <v>0.76</v>
          </cell>
          <cell r="Q186">
            <v>1.04</v>
          </cell>
          <cell r="R186">
            <v>0.35</v>
          </cell>
          <cell r="S186">
            <v>0.43</v>
          </cell>
          <cell r="T186">
            <v>0.88</v>
          </cell>
          <cell r="U186">
            <v>1.25</v>
          </cell>
          <cell r="V186">
            <v>0.21</v>
          </cell>
          <cell r="W186">
            <v>1.22</v>
          </cell>
          <cell r="X186">
            <v>0.24</v>
          </cell>
          <cell r="Y186">
            <v>0.79</v>
          </cell>
          <cell r="Z186">
            <v>1.4</v>
          </cell>
          <cell r="AA186">
            <v>0.38500000000000001</v>
          </cell>
          <cell r="AB186">
            <v>7.4999999999999997E-2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4.4931148007734442E-2</v>
          </cell>
          <cell r="BN186">
            <v>103.67863007116794</v>
          </cell>
        </row>
        <row r="187">
          <cell r="B187">
            <v>38536</v>
          </cell>
          <cell r="C187">
            <v>0.25</v>
          </cell>
          <cell r="D187">
            <v>0.57999999999999996</v>
          </cell>
          <cell r="E187">
            <v>0.42</v>
          </cell>
          <cell r="F187">
            <v>0.36499999999999999</v>
          </cell>
          <cell r="G187">
            <v>7.9</v>
          </cell>
          <cell r="H187">
            <v>2.38</v>
          </cell>
          <cell r="I187">
            <v>1.92</v>
          </cell>
          <cell r="J187">
            <v>1.38</v>
          </cell>
          <cell r="K187">
            <v>3.6</v>
          </cell>
          <cell r="L187">
            <v>0.66</v>
          </cell>
          <cell r="M187">
            <v>0.215</v>
          </cell>
          <cell r="N187">
            <v>0.44</v>
          </cell>
          <cell r="O187">
            <v>0.36</v>
          </cell>
          <cell r="P187">
            <v>0.76</v>
          </cell>
          <cell r="Q187">
            <v>1.04</v>
          </cell>
          <cell r="R187">
            <v>0.35</v>
          </cell>
          <cell r="S187">
            <v>0.43</v>
          </cell>
          <cell r="T187">
            <v>0.88</v>
          </cell>
          <cell r="U187">
            <v>1.25</v>
          </cell>
          <cell r="V187">
            <v>0.21</v>
          </cell>
          <cell r="W187">
            <v>1.22</v>
          </cell>
          <cell r="X187">
            <v>0.24</v>
          </cell>
          <cell r="Y187">
            <v>0.79</v>
          </cell>
          <cell r="Z187">
            <v>1.4</v>
          </cell>
          <cell r="AA187">
            <v>0.38500000000000001</v>
          </cell>
          <cell r="AB187">
            <v>7.4999999999999997E-2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4.4931148007734442E-2</v>
          </cell>
          <cell r="BN187">
            <v>103.67863007116794</v>
          </cell>
        </row>
        <row r="188">
          <cell r="B188">
            <v>38537</v>
          </cell>
          <cell r="C188">
            <v>0.25</v>
          </cell>
          <cell r="D188">
            <v>0.56999999999999995</v>
          </cell>
          <cell r="E188">
            <v>0.35499999999999998</v>
          </cell>
          <cell r="F188">
            <v>0.47</v>
          </cell>
          <cell r="G188">
            <v>7.9</v>
          </cell>
          <cell r="H188">
            <v>2.37</v>
          </cell>
          <cell r="I188">
            <v>1.92</v>
          </cell>
          <cell r="J188">
            <v>1.37</v>
          </cell>
          <cell r="K188">
            <v>3.6</v>
          </cell>
          <cell r="L188">
            <v>0.66</v>
          </cell>
          <cell r="M188">
            <v>0.215</v>
          </cell>
          <cell r="N188">
            <v>0.44</v>
          </cell>
          <cell r="O188">
            <v>0.36499999999999999</v>
          </cell>
          <cell r="P188">
            <v>0.76</v>
          </cell>
          <cell r="Q188">
            <v>1.1000000000000001</v>
          </cell>
          <cell r="R188">
            <v>0.35</v>
          </cell>
          <cell r="S188">
            <v>0.55000000000000004</v>
          </cell>
          <cell r="T188">
            <v>0.84</v>
          </cell>
          <cell r="U188">
            <v>1.25</v>
          </cell>
          <cell r="V188">
            <v>0.21</v>
          </cell>
          <cell r="W188">
            <v>1.22</v>
          </cell>
          <cell r="X188">
            <v>0.23499999999999999</v>
          </cell>
          <cell r="Y188">
            <v>0.85</v>
          </cell>
          <cell r="Z188">
            <v>1.4</v>
          </cell>
          <cell r="AA188">
            <v>0.39</v>
          </cell>
          <cell r="AB188">
            <v>0.08</v>
          </cell>
          <cell r="AD188">
            <v>0</v>
          </cell>
          <cell r="AE188">
            <v>-1.7241379310344862E-2</v>
          </cell>
          <cell r="AF188">
            <v>-0.15476190476190477</v>
          </cell>
          <cell r="AG188">
            <v>0.28767123287671237</v>
          </cell>
          <cell r="AH188">
            <v>0</v>
          </cell>
          <cell r="AI188">
            <v>-4.2016806722687816E-3</v>
          </cell>
          <cell r="AJ188">
            <v>0</v>
          </cell>
          <cell r="AK188">
            <v>-7.246376811594013E-3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1.388888888888884E-2</v>
          </cell>
          <cell r="AQ188">
            <v>0</v>
          </cell>
          <cell r="AR188">
            <v>5.7692307692307709E-2</v>
          </cell>
          <cell r="AS188">
            <v>0</v>
          </cell>
          <cell r="AT188">
            <v>0.27906976744186052</v>
          </cell>
          <cell r="AU188">
            <v>-4.5454545454545525E-2</v>
          </cell>
          <cell r="AV188">
            <v>0</v>
          </cell>
          <cell r="AW188">
            <v>0</v>
          </cell>
          <cell r="AX188">
            <v>0</v>
          </cell>
          <cell r="AY188">
            <v>-2.083333333333337E-2</v>
          </cell>
          <cell r="AZ188">
            <v>7.5949367088607556E-2</v>
          </cell>
          <cell r="BA188">
            <v>0</v>
          </cell>
          <cell r="BB188">
            <v>1.2987012987013102E-2</v>
          </cell>
          <cell r="BC188">
            <v>6.6666666666666652E-2</v>
          </cell>
          <cell r="BE188">
            <v>2.093023166531021E-2</v>
          </cell>
          <cell r="BF188">
            <v>6.5861379673044645E-2</v>
          </cell>
          <cell r="BH188">
            <v>9.5366128971698244E-3</v>
          </cell>
          <cell r="BN188">
            <v>105.84864781729948</v>
          </cell>
        </row>
        <row r="189">
          <cell r="B189">
            <v>38538</v>
          </cell>
          <cell r="C189">
            <v>0.25</v>
          </cell>
          <cell r="D189">
            <v>0.6</v>
          </cell>
          <cell r="E189">
            <v>0.35499999999999998</v>
          </cell>
          <cell r="F189">
            <v>0.45</v>
          </cell>
          <cell r="G189">
            <v>7.9</v>
          </cell>
          <cell r="H189">
            <v>2.4500000000000002</v>
          </cell>
          <cell r="I189">
            <v>1.92</v>
          </cell>
          <cell r="J189">
            <v>1.4</v>
          </cell>
          <cell r="K189">
            <v>3.6</v>
          </cell>
          <cell r="L189">
            <v>0.69</v>
          </cell>
          <cell r="M189">
            <v>0.2</v>
          </cell>
          <cell r="N189">
            <v>0.45</v>
          </cell>
          <cell r="O189">
            <v>0.37</v>
          </cell>
          <cell r="P189">
            <v>0.76</v>
          </cell>
          <cell r="Q189">
            <v>1.03</v>
          </cell>
          <cell r="R189">
            <v>0.35</v>
          </cell>
          <cell r="S189">
            <v>0.55000000000000004</v>
          </cell>
          <cell r="T189">
            <v>0.84</v>
          </cell>
          <cell r="U189">
            <v>1.28</v>
          </cell>
          <cell r="V189">
            <v>0.23</v>
          </cell>
          <cell r="W189">
            <v>1.22</v>
          </cell>
          <cell r="X189">
            <v>0.23499999999999999</v>
          </cell>
          <cell r="Y189">
            <v>0.8</v>
          </cell>
          <cell r="Z189">
            <v>1.4</v>
          </cell>
          <cell r="AA189">
            <v>0.4</v>
          </cell>
          <cell r="AB189">
            <v>0.08</v>
          </cell>
          <cell r="AD189">
            <v>0</v>
          </cell>
          <cell r="AE189">
            <v>5.2631578947368363E-2</v>
          </cell>
          <cell r="AF189">
            <v>0</v>
          </cell>
          <cell r="AG189">
            <v>-4.2553191489361653E-2</v>
          </cell>
          <cell r="AH189">
            <v>0</v>
          </cell>
          <cell r="AI189">
            <v>3.3755274261603407E-2</v>
          </cell>
          <cell r="AJ189">
            <v>0</v>
          </cell>
          <cell r="AK189">
            <v>2.1897810218977964E-2</v>
          </cell>
          <cell r="AL189">
            <v>0</v>
          </cell>
          <cell r="AM189">
            <v>4.5454545454545414E-2</v>
          </cell>
          <cell r="AN189">
            <v>-6.9767441860465018E-2</v>
          </cell>
          <cell r="AO189">
            <v>2.2727272727272707E-2</v>
          </cell>
          <cell r="AP189">
            <v>1.3698630136986356E-2</v>
          </cell>
          <cell r="AQ189">
            <v>0</v>
          </cell>
          <cell r="AR189">
            <v>-6.3636363636363713E-2</v>
          </cell>
          <cell r="AS189">
            <v>0</v>
          </cell>
          <cell r="AT189">
            <v>0</v>
          </cell>
          <cell r="AU189">
            <v>0</v>
          </cell>
          <cell r="AV189">
            <v>2.4000000000000021E-2</v>
          </cell>
          <cell r="AW189">
            <v>9.5238095238095344E-2</v>
          </cell>
          <cell r="AX189">
            <v>0</v>
          </cell>
          <cell r="AY189">
            <v>0</v>
          </cell>
          <cell r="AZ189">
            <v>-5.8823529411764608E-2</v>
          </cell>
          <cell r="BA189">
            <v>0</v>
          </cell>
          <cell r="BB189">
            <v>2.5641025641025772E-2</v>
          </cell>
          <cell r="BC189">
            <v>0</v>
          </cell>
          <cell r="BE189">
            <v>3.8562963933815521E-3</v>
          </cell>
          <cell r="BF189">
            <v>6.9717676066426204E-2</v>
          </cell>
          <cell r="BN189">
            <v>106.25683157612164</v>
          </cell>
        </row>
        <row r="190">
          <cell r="B190">
            <v>38539</v>
          </cell>
          <cell r="C190">
            <v>0.25</v>
          </cell>
          <cell r="D190">
            <v>0.56000000000000005</v>
          </cell>
          <cell r="E190">
            <v>0.38</v>
          </cell>
          <cell r="F190">
            <v>0.42</v>
          </cell>
          <cell r="G190">
            <v>7.9</v>
          </cell>
          <cell r="H190">
            <v>2.4</v>
          </cell>
          <cell r="I190">
            <v>1.92</v>
          </cell>
          <cell r="J190">
            <v>1.39</v>
          </cell>
          <cell r="K190">
            <v>3.6</v>
          </cell>
          <cell r="L190">
            <v>0.72</v>
          </cell>
          <cell r="M190">
            <v>0.21</v>
          </cell>
          <cell r="N190">
            <v>0.49</v>
          </cell>
          <cell r="O190">
            <v>0.39</v>
          </cell>
          <cell r="P190">
            <v>0.76</v>
          </cell>
          <cell r="Q190">
            <v>1.03</v>
          </cell>
          <cell r="R190">
            <v>0.35</v>
          </cell>
          <cell r="S190">
            <v>0.5</v>
          </cell>
          <cell r="T190">
            <v>0.85</v>
          </cell>
          <cell r="U190">
            <v>1.3</v>
          </cell>
          <cell r="V190">
            <v>0.2</v>
          </cell>
          <cell r="W190">
            <v>1.22</v>
          </cell>
          <cell r="X190">
            <v>0.22</v>
          </cell>
          <cell r="Y190">
            <v>0.8</v>
          </cell>
          <cell r="Z190">
            <v>1.4</v>
          </cell>
          <cell r="AA190">
            <v>0.38</v>
          </cell>
          <cell r="AB190">
            <v>7.0000000000000007E-2</v>
          </cell>
          <cell r="AD190">
            <v>0</v>
          </cell>
          <cell r="AE190">
            <v>-6.6666666666666541E-2</v>
          </cell>
          <cell r="AF190">
            <v>7.0422535211267734E-2</v>
          </cell>
          <cell r="AG190">
            <v>-6.6666666666666763E-2</v>
          </cell>
          <cell r="AH190">
            <v>0</v>
          </cell>
          <cell r="AI190">
            <v>-2.0408163265306256E-2</v>
          </cell>
          <cell r="AJ190">
            <v>0</v>
          </cell>
          <cell r="AK190">
            <v>-7.1428571428571175E-3</v>
          </cell>
          <cell r="AL190">
            <v>0</v>
          </cell>
          <cell r="AM190">
            <v>4.3478260869565188E-2</v>
          </cell>
          <cell r="AN190">
            <v>4.9999999999999822E-2</v>
          </cell>
          <cell r="AO190">
            <v>8.8888888888888795E-2</v>
          </cell>
          <cell r="AP190">
            <v>5.4054054054054168E-2</v>
          </cell>
          <cell r="AQ190">
            <v>0</v>
          </cell>
          <cell r="AR190">
            <v>0</v>
          </cell>
          <cell r="AS190">
            <v>0</v>
          </cell>
          <cell r="AT190">
            <v>-9.0909090909090939E-2</v>
          </cell>
          <cell r="AU190">
            <v>1.1904761904761862E-2</v>
          </cell>
          <cell r="AV190">
            <v>1.5625E-2</v>
          </cell>
          <cell r="AW190">
            <v>-0.13043478260869568</v>
          </cell>
          <cell r="AX190">
            <v>0</v>
          </cell>
          <cell r="AY190">
            <v>-6.3829787234042534E-2</v>
          </cell>
          <cell r="AZ190">
            <v>0</v>
          </cell>
          <cell r="BA190">
            <v>0</v>
          </cell>
          <cell r="BB190">
            <v>-5.0000000000000044E-2</v>
          </cell>
          <cell r="BC190">
            <v>-0.12499999999999989</v>
          </cell>
          <cell r="BE190">
            <v>-1.1026327444799545E-2</v>
          </cell>
          <cell r="BF190">
            <v>5.8691348621626657E-2</v>
          </cell>
          <cell r="BN190">
            <v>105.08520895791641</v>
          </cell>
        </row>
        <row r="191">
          <cell r="B191">
            <v>38540</v>
          </cell>
          <cell r="C191">
            <v>0.25</v>
          </cell>
          <cell r="D191">
            <v>0.55000000000000004</v>
          </cell>
          <cell r="E191">
            <v>0.35</v>
          </cell>
          <cell r="F191">
            <v>0.41</v>
          </cell>
          <cell r="G191">
            <v>7.9</v>
          </cell>
          <cell r="H191">
            <v>2.31</v>
          </cell>
          <cell r="I191">
            <v>1.92</v>
          </cell>
          <cell r="J191">
            <v>1.35</v>
          </cell>
          <cell r="K191">
            <v>3.6</v>
          </cell>
          <cell r="L191">
            <v>0.7</v>
          </cell>
          <cell r="M191">
            <v>0.21</v>
          </cell>
          <cell r="N191">
            <v>0.47</v>
          </cell>
          <cell r="O191">
            <v>0.39</v>
          </cell>
          <cell r="P191">
            <v>0.76</v>
          </cell>
          <cell r="Q191">
            <v>1.03</v>
          </cell>
          <cell r="R191">
            <v>0.35</v>
          </cell>
          <cell r="S191">
            <v>0.45</v>
          </cell>
          <cell r="T191">
            <v>0.84</v>
          </cell>
          <cell r="U191">
            <v>1.3</v>
          </cell>
          <cell r="V191">
            <v>0.21</v>
          </cell>
          <cell r="W191">
            <v>1.22</v>
          </cell>
          <cell r="X191">
            <v>0.22</v>
          </cell>
          <cell r="Y191">
            <v>0.83</v>
          </cell>
          <cell r="Z191">
            <v>1.4</v>
          </cell>
          <cell r="AA191">
            <v>0.4</v>
          </cell>
          <cell r="AB191">
            <v>0.08</v>
          </cell>
          <cell r="AD191">
            <v>0</v>
          </cell>
          <cell r="AE191">
            <v>-1.7857142857142905E-2</v>
          </cell>
          <cell r="AF191">
            <v>-7.8947368421052655E-2</v>
          </cell>
          <cell r="AG191">
            <v>-2.3809523809523836E-2</v>
          </cell>
          <cell r="AH191">
            <v>0</v>
          </cell>
          <cell r="AI191">
            <v>-3.7499999999999978E-2</v>
          </cell>
          <cell r="AJ191">
            <v>0</v>
          </cell>
          <cell r="AK191">
            <v>-2.8776978417266008E-2</v>
          </cell>
          <cell r="AL191">
            <v>0</v>
          </cell>
          <cell r="AM191">
            <v>-2.777777777777779E-2</v>
          </cell>
          <cell r="AN191">
            <v>0</v>
          </cell>
          <cell r="AO191">
            <v>-4.081632653061229E-2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-9.9999999999999978E-2</v>
          </cell>
          <cell r="AU191">
            <v>-1.1764705882352899E-2</v>
          </cell>
          <cell r="AV191">
            <v>0</v>
          </cell>
          <cell r="AW191">
            <v>4.9999999999999822E-2</v>
          </cell>
          <cell r="AX191">
            <v>0</v>
          </cell>
          <cell r="AY191">
            <v>0</v>
          </cell>
          <cell r="AZ191">
            <v>3.7499999999999867E-2</v>
          </cell>
          <cell r="BA191">
            <v>0</v>
          </cell>
          <cell r="BB191">
            <v>5.2631578947368363E-2</v>
          </cell>
          <cell r="BC191">
            <v>0.14285714285714279</v>
          </cell>
          <cell r="BE191">
            <v>-3.2408116112006727E-3</v>
          </cell>
          <cell r="BF191">
            <v>5.5450537010425988E-2</v>
          </cell>
          <cell r="BN191">
            <v>104.74464759256014</v>
          </cell>
        </row>
        <row r="192">
          <cell r="B192">
            <v>38541</v>
          </cell>
          <cell r="C192">
            <v>0.2</v>
          </cell>
          <cell r="D192">
            <v>0.55000000000000004</v>
          </cell>
          <cell r="E192">
            <v>0.34</v>
          </cell>
          <cell r="F192">
            <v>0.41</v>
          </cell>
          <cell r="G192">
            <v>7.9</v>
          </cell>
          <cell r="H192">
            <v>2.29</v>
          </cell>
          <cell r="I192">
            <v>1.92</v>
          </cell>
          <cell r="J192">
            <v>1.35</v>
          </cell>
          <cell r="K192">
            <v>3.6</v>
          </cell>
          <cell r="L192">
            <v>0.73</v>
          </cell>
          <cell r="M192">
            <v>0.2</v>
          </cell>
          <cell r="N192">
            <v>0.57999999999999996</v>
          </cell>
          <cell r="O192">
            <v>0.39</v>
          </cell>
          <cell r="P192">
            <v>0.76</v>
          </cell>
          <cell r="Q192">
            <v>1</v>
          </cell>
          <cell r="R192">
            <v>0.35</v>
          </cell>
          <cell r="S192">
            <v>0.45</v>
          </cell>
          <cell r="T192">
            <v>0.84</v>
          </cell>
          <cell r="U192">
            <v>1.3</v>
          </cell>
          <cell r="V192">
            <v>0.2</v>
          </cell>
          <cell r="W192">
            <v>1.22</v>
          </cell>
          <cell r="X192">
            <v>0.22</v>
          </cell>
          <cell r="Y192">
            <v>0.83</v>
          </cell>
          <cell r="Z192">
            <v>1.4</v>
          </cell>
          <cell r="AA192">
            <v>0.39</v>
          </cell>
          <cell r="AB192">
            <v>0.08</v>
          </cell>
          <cell r="AD192">
            <v>-0.19999999999999996</v>
          </cell>
          <cell r="AE192">
            <v>0</v>
          </cell>
          <cell r="AF192">
            <v>-2.857142857142847E-2</v>
          </cell>
          <cell r="AG192">
            <v>0</v>
          </cell>
          <cell r="AH192">
            <v>0</v>
          </cell>
          <cell r="AI192">
            <v>-8.6580086580086979E-3</v>
          </cell>
          <cell r="AJ192">
            <v>0</v>
          </cell>
          <cell r="AK192">
            <v>0</v>
          </cell>
          <cell r="AL192">
            <v>0</v>
          </cell>
          <cell r="AM192">
            <v>4.2857142857142927E-2</v>
          </cell>
          <cell r="AN192">
            <v>-4.7619047619047561E-2</v>
          </cell>
          <cell r="AO192">
            <v>0.23404255319148937</v>
          </cell>
          <cell r="AP192">
            <v>0</v>
          </cell>
          <cell r="AQ192">
            <v>0</v>
          </cell>
          <cell r="AR192">
            <v>-2.9126213592232997E-2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-4.7619047619047561E-2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-2.5000000000000022E-2</v>
          </cell>
          <cell r="BC192">
            <v>0</v>
          </cell>
          <cell r="BE192">
            <v>-4.2190019235051144E-3</v>
          </cell>
          <cell r="BF192">
            <v>5.1231535086920875E-2</v>
          </cell>
          <cell r="BN192">
            <v>104.30272972289026</v>
          </cell>
        </row>
        <row r="193">
          <cell r="B193">
            <v>38542</v>
          </cell>
          <cell r="C193">
            <v>0.2</v>
          </cell>
          <cell r="D193">
            <v>0.55000000000000004</v>
          </cell>
          <cell r="E193">
            <v>0.34</v>
          </cell>
          <cell r="F193">
            <v>0.41</v>
          </cell>
          <cell r="G193">
            <v>7.9</v>
          </cell>
          <cell r="H193">
            <v>2.29</v>
          </cell>
          <cell r="I193">
            <v>1.92</v>
          </cell>
          <cell r="J193">
            <v>1.35</v>
          </cell>
          <cell r="K193">
            <v>3.6</v>
          </cell>
          <cell r="L193">
            <v>0.73</v>
          </cell>
          <cell r="M193">
            <v>0.2</v>
          </cell>
          <cell r="N193">
            <v>0.57999999999999996</v>
          </cell>
          <cell r="O193">
            <v>0.39</v>
          </cell>
          <cell r="P193">
            <v>0.76</v>
          </cell>
          <cell r="Q193">
            <v>1</v>
          </cell>
          <cell r="R193">
            <v>0.35</v>
          </cell>
          <cell r="S193">
            <v>0.45</v>
          </cell>
          <cell r="T193">
            <v>0.84</v>
          </cell>
          <cell r="U193">
            <v>1.3</v>
          </cell>
          <cell r="V193">
            <v>0.2</v>
          </cell>
          <cell r="W193">
            <v>1.22</v>
          </cell>
          <cell r="X193">
            <v>0.22</v>
          </cell>
          <cell r="Y193">
            <v>0.83</v>
          </cell>
          <cell r="Z193">
            <v>1.4</v>
          </cell>
          <cell r="AA193">
            <v>0.39</v>
          </cell>
          <cell r="AB193">
            <v>0.08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E193">
            <v>0</v>
          </cell>
          <cell r="BF193">
            <v>5.1231535086920875E-2</v>
          </cell>
          <cell r="BN193">
            <v>104.30272972289026</v>
          </cell>
        </row>
        <row r="194">
          <cell r="B194">
            <v>38543</v>
          </cell>
          <cell r="C194">
            <v>0.2</v>
          </cell>
          <cell r="D194">
            <v>0.55000000000000004</v>
          </cell>
          <cell r="E194">
            <v>0.34</v>
          </cell>
          <cell r="F194">
            <v>0.41</v>
          </cell>
          <cell r="G194">
            <v>7.9</v>
          </cell>
          <cell r="H194">
            <v>2.29</v>
          </cell>
          <cell r="I194">
            <v>1.92</v>
          </cell>
          <cell r="J194">
            <v>1.35</v>
          </cell>
          <cell r="K194">
            <v>3.6</v>
          </cell>
          <cell r="L194">
            <v>0.73</v>
          </cell>
          <cell r="M194">
            <v>0.2</v>
          </cell>
          <cell r="N194">
            <v>0.57999999999999996</v>
          </cell>
          <cell r="O194">
            <v>0.39</v>
          </cell>
          <cell r="P194">
            <v>0.76</v>
          </cell>
          <cell r="Q194">
            <v>1</v>
          </cell>
          <cell r="R194">
            <v>0.35</v>
          </cell>
          <cell r="S194">
            <v>0.45</v>
          </cell>
          <cell r="T194">
            <v>0.84</v>
          </cell>
          <cell r="U194">
            <v>1.3</v>
          </cell>
          <cell r="V194">
            <v>0.2</v>
          </cell>
          <cell r="W194">
            <v>1.22</v>
          </cell>
          <cell r="X194">
            <v>0.22</v>
          </cell>
          <cell r="Y194">
            <v>0.83</v>
          </cell>
          <cell r="Z194">
            <v>1.4</v>
          </cell>
          <cell r="AA194">
            <v>0.39</v>
          </cell>
          <cell r="AB194">
            <v>0.08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5.1231535086920875E-2</v>
          </cell>
          <cell r="BN194">
            <v>104.30272972289026</v>
          </cell>
        </row>
        <row r="195">
          <cell r="B195">
            <v>38544</v>
          </cell>
          <cell r="C195">
            <v>0.2</v>
          </cell>
          <cell r="D195">
            <v>0.55000000000000004</v>
          </cell>
          <cell r="E195">
            <v>0.35</v>
          </cell>
          <cell r="F195">
            <v>0.41</v>
          </cell>
          <cell r="G195">
            <v>7.9</v>
          </cell>
          <cell r="H195">
            <v>2.29</v>
          </cell>
          <cell r="I195">
            <v>1.92</v>
          </cell>
          <cell r="J195">
            <v>1.5</v>
          </cell>
          <cell r="K195">
            <v>3.6</v>
          </cell>
          <cell r="L195">
            <v>0.73</v>
          </cell>
          <cell r="M195">
            <v>0.20499999999999999</v>
          </cell>
          <cell r="N195">
            <v>0.52</v>
          </cell>
          <cell r="O195">
            <v>0.38</v>
          </cell>
          <cell r="P195">
            <v>0.76</v>
          </cell>
          <cell r="Q195">
            <v>1.02</v>
          </cell>
          <cell r="R195">
            <v>0.35</v>
          </cell>
          <cell r="S195">
            <v>0.45</v>
          </cell>
          <cell r="T195">
            <v>0.91</v>
          </cell>
          <cell r="U195">
            <v>1.31</v>
          </cell>
          <cell r="V195">
            <v>0.2</v>
          </cell>
          <cell r="W195">
            <v>1.22</v>
          </cell>
          <cell r="X195">
            <v>0.22</v>
          </cell>
          <cell r="Y195">
            <v>0.84</v>
          </cell>
          <cell r="Z195">
            <v>1.4</v>
          </cell>
          <cell r="AA195">
            <v>0.4</v>
          </cell>
          <cell r="AB195">
            <v>0.08</v>
          </cell>
          <cell r="AD195">
            <v>0</v>
          </cell>
          <cell r="AE195">
            <v>0</v>
          </cell>
          <cell r="AF195">
            <v>2.9411764705882248E-2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0.11111111111111094</v>
          </cell>
          <cell r="AL195">
            <v>0</v>
          </cell>
          <cell r="AM195">
            <v>0</v>
          </cell>
          <cell r="AN195">
            <v>2.4999999999999911E-2</v>
          </cell>
          <cell r="AO195">
            <v>-0.10344827586206884</v>
          </cell>
          <cell r="AP195">
            <v>-2.5641025641025661E-2</v>
          </cell>
          <cell r="AQ195">
            <v>0</v>
          </cell>
          <cell r="AR195">
            <v>2.0000000000000018E-2</v>
          </cell>
          <cell r="AS195">
            <v>0</v>
          </cell>
          <cell r="AT195">
            <v>0</v>
          </cell>
          <cell r="AU195">
            <v>8.3333333333333481E-2</v>
          </cell>
          <cell r="AV195">
            <v>7.692307692307665E-3</v>
          </cell>
          <cell r="AW195">
            <v>0</v>
          </cell>
          <cell r="AX195">
            <v>0</v>
          </cell>
          <cell r="AY195">
            <v>0</v>
          </cell>
          <cell r="AZ195">
            <v>1.2048192771084265E-2</v>
          </cell>
          <cell r="BA195">
            <v>0</v>
          </cell>
          <cell r="BB195">
            <v>2.5641025641025772E-2</v>
          </cell>
          <cell r="BC195">
            <v>0</v>
          </cell>
          <cell r="BE195">
            <v>7.1210936058326846E-3</v>
          </cell>
          <cell r="BF195">
            <v>5.835262869275356E-2</v>
          </cell>
          <cell r="BN195">
            <v>105.04547922459082</v>
          </cell>
        </row>
        <row r="196">
          <cell r="B196">
            <v>38545</v>
          </cell>
          <cell r="C196">
            <v>0.2</v>
          </cell>
          <cell r="D196">
            <v>0.57999999999999996</v>
          </cell>
          <cell r="E196">
            <v>0.35</v>
          </cell>
          <cell r="F196">
            <v>0.41</v>
          </cell>
          <cell r="G196">
            <v>7.9</v>
          </cell>
          <cell r="H196">
            <v>2.29</v>
          </cell>
          <cell r="I196">
            <v>1.92</v>
          </cell>
          <cell r="J196">
            <v>1.5</v>
          </cell>
          <cell r="K196">
            <v>3.6</v>
          </cell>
          <cell r="L196">
            <v>0.73</v>
          </cell>
          <cell r="M196">
            <v>0.215</v>
          </cell>
          <cell r="N196">
            <v>0.5</v>
          </cell>
          <cell r="O196">
            <v>0.41499999999999998</v>
          </cell>
          <cell r="P196">
            <v>0.76</v>
          </cell>
          <cell r="Q196">
            <v>0.95</v>
          </cell>
          <cell r="R196">
            <v>0.35</v>
          </cell>
          <cell r="S196">
            <v>0.45</v>
          </cell>
          <cell r="T196">
            <v>0.9</v>
          </cell>
          <cell r="U196">
            <v>1.24</v>
          </cell>
          <cell r="V196">
            <v>0.21</v>
          </cell>
          <cell r="W196">
            <v>1.22</v>
          </cell>
          <cell r="X196">
            <v>0.21</v>
          </cell>
          <cell r="Y196">
            <v>0.85</v>
          </cell>
          <cell r="Z196">
            <v>1.4</v>
          </cell>
          <cell r="AA196">
            <v>0.38</v>
          </cell>
          <cell r="AB196">
            <v>7.4999999999999997E-2</v>
          </cell>
          <cell r="AD196">
            <v>0</v>
          </cell>
          <cell r="AE196">
            <v>5.4545454545454453E-2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4.8780487804878092E-2</v>
          </cell>
          <cell r="AO196">
            <v>-3.8461538461538547E-2</v>
          </cell>
          <cell r="AP196">
            <v>9.210526315789469E-2</v>
          </cell>
          <cell r="AQ196">
            <v>0</v>
          </cell>
          <cell r="AR196">
            <v>-6.8627450980392246E-2</v>
          </cell>
          <cell r="AS196">
            <v>0</v>
          </cell>
          <cell r="AT196">
            <v>0</v>
          </cell>
          <cell r="AU196">
            <v>-1.098901098901095E-2</v>
          </cell>
          <cell r="AV196">
            <v>-5.3435114503816883E-2</v>
          </cell>
          <cell r="AW196">
            <v>4.9999999999999822E-2</v>
          </cell>
          <cell r="AX196">
            <v>0</v>
          </cell>
          <cell r="AY196">
            <v>-4.5454545454545525E-2</v>
          </cell>
          <cell r="AZ196">
            <v>1.1904761904761862E-2</v>
          </cell>
          <cell r="BA196">
            <v>0</v>
          </cell>
          <cell r="BB196">
            <v>-5.0000000000000044E-2</v>
          </cell>
          <cell r="BC196">
            <v>-6.25E-2</v>
          </cell>
          <cell r="BE196">
            <v>-2.7742958837044338E-3</v>
          </cell>
          <cell r="BF196">
            <v>5.5578332809049127E-2</v>
          </cell>
          <cell r="BN196">
            <v>104.75405198397627</v>
          </cell>
        </row>
        <row r="197">
          <cell r="B197">
            <v>38546</v>
          </cell>
          <cell r="C197">
            <v>0.2</v>
          </cell>
          <cell r="D197">
            <v>0.66</v>
          </cell>
          <cell r="E197">
            <v>0.34</v>
          </cell>
          <cell r="F197">
            <v>0.44500000000000001</v>
          </cell>
          <cell r="G197">
            <v>7.9</v>
          </cell>
          <cell r="H197">
            <v>2.2400000000000002</v>
          </cell>
          <cell r="I197">
            <v>1.92</v>
          </cell>
          <cell r="J197">
            <v>1.64</v>
          </cell>
          <cell r="K197">
            <v>3.6</v>
          </cell>
          <cell r="L197">
            <v>0.73</v>
          </cell>
          <cell r="M197">
            <v>0.245</v>
          </cell>
          <cell r="N197">
            <v>0.54</v>
          </cell>
          <cell r="O197">
            <v>0.43</v>
          </cell>
          <cell r="P197">
            <v>0.76</v>
          </cell>
          <cell r="Q197">
            <v>0.99</v>
          </cell>
          <cell r="R197">
            <v>0.35</v>
          </cell>
          <cell r="S197">
            <v>0.45</v>
          </cell>
          <cell r="T197">
            <v>1.05</v>
          </cell>
          <cell r="U197">
            <v>1.3</v>
          </cell>
          <cell r="V197">
            <v>0.2</v>
          </cell>
          <cell r="W197">
            <v>1.22</v>
          </cell>
          <cell r="X197">
            <v>0.22</v>
          </cell>
          <cell r="Y197">
            <v>0.88</v>
          </cell>
          <cell r="Z197">
            <v>1.4</v>
          </cell>
          <cell r="AA197">
            <v>0.38500000000000001</v>
          </cell>
          <cell r="AB197">
            <v>7.4999999999999997E-2</v>
          </cell>
          <cell r="AD197">
            <v>0</v>
          </cell>
          <cell r="AE197">
            <v>0.13793103448275867</v>
          </cell>
          <cell r="AF197">
            <v>-2.857142857142847E-2</v>
          </cell>
          <cell r="AG197">
            <v>8.5365853658536661E-2</v>
          </cell>
          <cell r="AH197">
            <v>0</v>
          </cell>
          <cell r="AI197">
            <v>-2.1834061135371119E-2</v>
          </cell>
          <cell r="AJ197">
            <v>0</v>
          </cell>
          <cell r="AK197">
            <v>9.3333333333333268E-2</v>
          </cell>
          <cell r="AL197">
            <v>0</v>
          </cell>
          <cell r="AM197">
            <v>0</v>
          </cell>
          <cell r="AN197">
            <v>0.13953488372093026</v>
          </cell>
          <cell r="AO197">
            <v>8.0000000000000071E-2</v>
          </cell>
          <cell r="AP197">
            <v>3.6144578313253017E-2</v>
          </cell>
          <cell r="AQ197">
            <v>0</v>
          </cell>
          <cell r="AR197">
            <v>4.2105263157894868E-2</v>
          </cell>
          <cell r="AS197">
            <v>0</v>
          </cell>
          <cell r="AT197">
            <v>0</v>
          </cell>
          <cell r="AU197">
            <v>0.16666666666666674</v>
          </cell>
          <cell r="AV197">
            <v>4.8387096774193505E-2</v>
          </cell>
          <cell r="AW197">
            <v>-4.7619047619047561E-2</v>
          </cell>
          <cell r="AX197">
            <v>0</v>
          </cell>
          <cell r="AY197">
            <v>4.7619047619047672E-2</v>
          </cell>
          <cell r="AZ197">
            <v>3.529411764705892E-2</v>
          </cell>
          <cell r="BA197">
            <v>0</v>
          </cell>
          <cell r="BB197">
            <v>1.3157894736842035E-2</v>
          </cell>
          <cell r="BC197">
            <v>0</v>
          </cell>
          <cell r="BE197">
            <v>3.1827508953256485E-2</v>
          </cell>
          <cell r="BF197">
            <v>8.7405841762305619E-2</v>
          </cell>
          <cell r="BN197">
            <v>108.08811251138617</v>
          </cell>
        </row>
        <row r="198">
          <cell r="B198">
            <v>38547</v>
          </cell>
          <cell r="C198">
            <v>0.2</v>
          </cell>
          <cell r="D198">
            <v>0.63</v>
          </cell>
          <cell r="E198">
            <v>0.33</v>
          </cell>
          <cell r="F198">
            <v>0.44</v>
          </cell>
          <cell r="G198">
            <v>7.9</v>
          </cell>
          <cell r="H198">
            <v>2.2999999999999998</v>
          </cell>
          <cell r="I198">
            <v>1.92</v>
          </cell>
          <cell r="J198">
            <v>1.72</v>
          </cell>
          <cell r="K198">
            <v>3.6</v>
          </cell>
          <cell r="L198">
            <v>0.72</v>
          </cell>
          <cell r="M198">
            <v>0.23</v>
          </cell>
          <cell r="N198">
            <v>0.48</v>
          </cell>
          <cell r="O198">
            <v>0.45</v>
          </cell>
          <cell r="P198">
            <v>0.76</v>
          </cell>
          <cell r="Q198">
            <v>1.03</v>
          </cell>
          <cell r="R198">
            <v>0.35</v>
          </cell>
          <cell r="S198">
            <v>0.45</v>
          </cell>
          <cell r="T198">
            <v>1.01</v>
          </cell>
          <cell r="U198">
            <v>1.3</v>
          </cell>
          <cell r="V198">
            <v>0.2</v>
          </cell>
          <cell r="W198">
            <v>1.22</v>
          </cell>
          <cell r="X198">
            <v>0.28000000000000003</v>
          </cell>
          <cell r="Y198">
            <v>0.85</v>
          </cell>
          <cell r="Z198">
            <v>1.4</v>
          </cell>
          <cell r="AA198">
            <v>0.39500000000000002</v>
          </cell>
          <cell r="AB198">
            <v>7.0000000000000007E-2</v>
          </cell>
          <cell r="AD198">
            <v>0</v>
          </cell>
          <cell r="AE198">
            <v>-4.5454545454545525E-2</v>
          </cell>
          <cell r="AF198">
            <v>-2.9411764705882359E-2</v>
          </cell>
          <cell r="AG198">
            <v>-1.1235955056179803E-2</v>
          </cell>
          <cell r="AH198">
            <v>0</v>
          </cell>
          <cell r="AI198">
            <v>2.6785714285714191E-2</v>
          </cell>
          <cell r="AJ198">
            <v>0</v>
          </cell>
          <cell r="AK198">
            <v>4.8780487804878092E-2</v>
          </cell>
          <cell r="AL198">
            <v>0</v>
          </cell>
          <cell r="AM198">
            <v>-1.3698630136986356E-2</v>
          </cell>
          <cell r="AN198">
            <v>-6.1224489795918324E-2</v>
          </cell>
          <cell r="AO198">
            <v>-0.11111111111111116</v>
          </cell>
          <cell r="AP198">
            <v>4.6511627906976827E-2</v>
          </cell>
          <cell r="AQ198">
            <v>0</v>
          </cell>
          <cell r="AR198">
            <v>4.0404040404040442E-2</v>
          </cell>
          <cell r="AS198">
            <v>0</v>
          </cell>
          <cell r="AT198">
            <v>0</v>
          </cell>
          <cell r="AU198">
            <v>-3.8095238095238182E-2</v>
          </cell>
          <cell r="AV198">
            <v>0</v>
          </cell>
          <cell r="AW198">
            <v>0</v>
          </cell>
          <cell r="AX198">
            <v>0</v>
          </cell>
          <cell r="AY198">
            <v>0.27272727272727293</v>
          </cell>
          <cell r="AZ198">
            <v>-3.4090909090909172E-2</v>
          </cell>
          <cell r="BA198">
            <v>0</v>
          </cell>
          <cell r="BB198">
            <v>2.5974025974025983E-2</v>
          </cell>
          <cell r="BC198">
            <v>-6.6666666666666541E-2</v>
          </cell>
          <cell r="BE198">
            <v>1.9305330380565784E-3</v>
          </cell>
          <cell r="BF198">
            <v>8.9336374800362203E-2</v>
          </cell>
          <cell r="BN198">
            <v>108.29678018361058</v>
          </cell>
        </row>
        <row r="199">
          <cell r="B199">
            <v>38548</v>
          </cell>
          <cell r="C199">
            <v>0.2</v>
          </cell>
          <cell r="D199">
            <v>0.65</v>
          </cell>
          <cell r="E199">
            <v>0.315</v>
          </cell>
          <cell r="F199">
            <v>0.38</v>
          </cell>
          <cell r="G199">
            <v>7.9</v>
          </cell>
          <cell r="H199">
            <v>2.57</v>
          </cell>
          <cell r="I199">
            <v>1.92</v>
          </cell>
          <cell r="J199">
            <v>1.72</v>
          </cell>
          <cell r="K199">
            <v>3.6</v>
          </cell>
          <cell r="L199">
            <v>0.7</v>
          </cell>
          <cell r="M199">
            <v>0.24</v>
          </cell>
          <cell r="N199">
            <v>0.48</v>
          </cell>
          <cell r="O199">
            <v>0.41</v>
          </cell>
          <cell r="P199">
            <v>0.76</v>
          </cell>
          <cell r="Q199">
            <v>0.95</v>
          </cell>
          <cell r="R199">
            <v>0.35</v>
          </cell>
          <cell r="S199">
            <v>0.41</v>
          </cell>
          <cell r="T199">
            <v>1.1299999999999999</v>
          </cell>
          <cell r="U199">
            <v>1.4</v>
          </cell>
          <cell r="V199">
            <v>0.21</v>
          </cell>
          <cell r="W199">
            <v>1.22</v>
          </cell>
          <cell r="X199">
            <v>0.29499999999999998</v>
          </cell>
          <cell r="Y199">
            <v>0.83</v>
          </cell>
          <cell r="Z199">
            <v>1.4</v>
          </cell>
          <cell r="AA199">
            <v>0.39500000000000002</v>
          </cell>
          <cell r="AB199">
            <v>7.4999999999999997E-2</v>
          </cell>
          <cell r="AD199">
            <v>0</v>
          </cell>
          <cell r="AE199">
            <v>3.1746031746031855E-2</v>
          </cell>
          <cell r="AF199">
            <v>-4.5454545454545525E-2</v>
          </cell>
          <cell r="AG199">
            <v>-0.13636363636363635</v>
          </cell>
          <cell r="AH199">
            <v>0</v>
          </cell>
          <cell r="AI199">
            <v>0.11739130434782608</v>
          </cell>
          <cell r="AJ199">
            <v>0</v>
          </cell>
          <cell r="AK199">
            <v>0</v>
          </cell>
          <cell r="AL199">
            <v>0</v>
          </cell>
          <cell r="AM199">
            <v>-2.777777777777779E-2</v>
          </cell>
          <cell r="AN199">
            <v>4.3478260869565188E-2</v>
          </cell>
          <cell r="AO199">
            <v>0</v>
          </cell>
          <cell r="AP199">
            <v>-8.8888888888889017E-2</v>
          </cell>
          <cell r="AQ199">
            <v>0</v>
          </cell>
          <cell r="AR199">
            <v>-7.7669902912621436E-2</v>
          </cell>
          <cell r="AS199">
            <v>0</v>
          </cell>
          <cell r="AT199">
            <v>-8.8888888888889017E-2</v>
          </cell>
          <cell r="AU199">
            <v>0.1188118811881187</v>
          </cell>
          <cell r="AV199">
            <v>7.6923076923076872E-2</v>
          </cell>
          <cell r="AW199">
            <v>4.9999999999999822E-2</v>
          </cell>
          <cell r="AX199">
            <v>0</v>
          </cell>
          <cell r="AY199">
            <v>5.3571428571428381E-2</v>
          </cell>
          <cell r="AZ199">
            <v>-2.352941176470591E-2</v>
          </cell>
          <cell r="BA199">
            <v>0</v>
          </cell>
          <cell r="BB199">
            <v>0</v>
          </cell>
          <cell r="BC199">
            <v>7.1428571428571397E-2</v>
          </cell>
          <cell r="BE199">
            <v>2.8760578085982014E-3</v>
          </cell>
          <cell r="BF199">
            <v>9.2212432608960407E-2</v>
          </cell>
          <cell r="BN199">
            <v>108.60824798390369</v>
          </cell>
        </row>
        <row r="200">
          <cell r="B200">
            <v>38549</v>
          </cell>
          <cell r="C200">
            <v>0.2</v>
          </cell>
          <cell r="D200">
            <v>0.65</v>
          </cell>
          <cell r="E200">
            <v>0.315</v>
          </cell>
          <cell r="F200">
            <v>0.38</v>
          </cell>
          <cell r="G200">
            <v>7.9</v>
          </cell>
          <cell r="H200">
            <v>2.57</v>
          </cell>
          <cell r="I200">
            <v>1.92</v>
          </cell>
          <cell r="J200">
            <v>1.72</v>
          </cell>
          <cell r="K200">
            <v>3.6</v>
          </cell>
          <cell r="L200">
            <v>0.7</v>
          </cell>
          <cell r="M200">
            <v>0.24</v>
          </cell>
          <cell r="N200">
            <v>0.48</v>
          </cell>
          <cell r="O200">
            <v>0.41</v>
          </cell>
          <cell r="P200">
            <v>0.76</v>
          </cell>
          <cell r="Q200">
            <v>0.95</v>
          </cell>
          <cell r="R200">
            <v>0.35</v>
          </cell>
          <cell r="S200">
            <v>0.41</v>
          </cell>
          <cell r="T200">
            <v>1.1299999999999999</v>
          </cell>
          <cell r="U200">
            <v>1.4</v>
          </cell>
          <cell r="V200">
            <v>0.21</v>
          </cell>
          <cell r="W200">
            <v>1.22</v>
          </cell>
          <cell r="X200">
            <v>0.29499999999999998</v>
          </cell>
          <cell r="Y200">
            <v>0.83</v>
          </cell>
          <cell r="Z200">
            <v>1.4</v>
          </cell>
          <cell r="AA200">
            <v>0.39500000000000002</v>
          </cell>
          <cell r="AB200">
            <v>7.4999999999999997E-2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9.2212432608960407E-2</v>
          </cell>
          <cell r="BN200">
            <v>108.60824798390369</v>
          </cell>
        </row>
        <row r="201">
          <cell r="B201">
            <v>38550</v>
          </cell>
          <cell r="C201">
            <v>0.2</v>
          </cell>
          <cell r="D201">
            <v>0.65</v>
          </cell>
          <cell r="E201">
            <v>0.315</v>
          </cell>
          <cell r="F201">
            <v>0.38</v>
          </cell>
          <cell r="G201">
            <v>7.9</v>
          </cell>
          <cell r="H201">
            <v>2.57</v>
          </cell>
          <cell r="I201">
            <v>1.92</v>
          </cell>
          <cell r="J201">
            <v>1.72</v>
          </cell>
          <cell r="K201">
            <v>3.6</v>
          </cell>
          <cell r="L201">
            <v>0.7</v>
          </cell>
          <cell r="M201">
            <v>0.24</v>
          </cell>
          <cell r="N201">
            <v>0.48</v>
          </cell>
          <cell r="O201">
            <v>0.41</v>
          </cell>
          <cell r="P201">
            <v>0.76</v>
          </cell>
          <cell r="Q201">
            <v>0.95</v>
          </cell>
          <cell r="R201">
            <v>0.35</v>
          </cell>
          <cell r="S201">
            <v>0.41</v>
          </cell>
          <cell r="T201">
            <v>1.1299999999999999</v>
          </cell>
          <cell r="U201">
            <v>1.4</v>
          </cell>
          <cell r="V201">
            <v>0.21</v>
          </cell>
          <cell r="W201">
            <v>1.22</v>
          </cell>
          <cell r="X201">
            <v>0.29499999999999998</v>
          </cell>
          <cell r="Y201">
            <v>0.83</v>
          </cell>
          <cell r="Z201">
            <v>1.4</v>
          </cell>
          <cell r="AA201">
            <v>0.39500000000000002</v>
          </cell>
          <cell r="AB201">
            <v>7.4999999999999997E-2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E201">
            <v>0</v>
          </cell>
          <cell r="BF201">
            <v>9.2212432608960407E-2</v>
          </cell>
          <cell r="BN201">
            <v>108.60824798390369</v>
          </cell>
        </row>
        <row r="202">
          <cell r="B202">
            <v>38551</v>
          </cell>
          <cell r="C202">
            <v>0.2</v>
          </cell>
          <cell r="D202">
            <v>0.65</v>
          </cell>
          <cell r="E202">
            <v>0.35</v>
          </cell>
          <cell r="F202">
            <v>0.4</v>
          </cell>
          <cell r="G202">
            <v>7.9</v>
          </cell>
          <cell r="H202">
            <v>2.81</v>
          </cell>
          <cell r="I202">
            <v>1.92</v>
          </cell>
          <cell r="J202">
            <v>1.61</v>
          </cell>
          <cell r="K202">
            <v>3.6</v>
          </cell>
          <cell r="L202">
            <v>0.72</v>
          </cell>
          <cell r="M202">
            <v>0.23</v>
          </cell>
          <cell r="N202">
            <v>0.5</v>
          </cell>
          <cell r="O202">
            <v>0.42</v>
          </cell>
          <cell r="P202">
            <v>0.76</v>
          </cell>
          <cell r="Q202">
            <v>1.02</v>
          </cell>
          <cell r="R202">
            <v>0.35</v>
          </cell>
          <cell r="S202">
            <v>0.4</v>
          </cell>
          <cell r="T202">
            <v>1.1299999999999999</v>
          </cell>
          <cell r="U202">
            <v>1.38</v>
          </cell>
          <cell r="V202">
            <v>0.21</v>
          </cell>
          <cell r="W202">
            <v>1.22</v>
          </cell>
          <cell r="X202">
            <v>0.28000000000000003</v>
          </cell>
          <cell r="Y202">
            <v>0.85</v>
          </cell>
          <cell r="Z202">
            <v>1.4</v>
          </cell>
          <cell r="AA202">
            <v>0.41</v>
          </cell>
          <cell r="AB202">
            <v>7.0000000000000007E-2</v>
          </cell>
          <cell r="AD202">
            <v>0</v>
          </cell>
          <cell r="AE202">
            <v>0</v>
          </cell>
          <cell r="AF202">
            <v>0.11111111111111094</v>
          </cell>
          <cell r="AG202">
            <v>5.2631578947368363E-2</v>
          </cell>
          <cell r="AH202">
            <v>0</v>
          </cell>
          <cell r="AI202">
            <v>9.3385214007782213E-2</v>
          </cell>
          <cell r="AJ202">
            <v>0</v>
          </cell>
          <cell r="AK202">
            <v>-6.3953488372092915E-2</v>
          </cell>
          <cell r="AL202">
            <v>0</v>
          </cell>
          <cell r="AM202">
            <v>2.8571428571428692E-2</v>
          </cell>
          <cell r="AN202">
            <v>-4.166666666666663E-2</v>
          </cell>
          <cell r="AO202">
            <v>4.1666666666666741E-2</v>
          </cell>
          <cell r="AP202">
            <v>2.4390243902439046E-2</v>
          </cell>
          <cell r="AQ202">
            <v>0</v>
          </cell>
          <cell r="AR202">
            <v>7.3684210526315796E-2</v>
          </cell>
          <cell r="AS202">
            <v>0</v>
          </cell>
          <cell r="AT202">
            <v>-2.4390243902438935E-2</v>
          </cell>
          <cell r="AU202">
            <v>0</v>
          </cell>
          <cell r="AV202">
            <v>-1.4285714285714346E-2</v>
          </cell>
          <cell r="AW202">
            <v>0</v>
          </cell>
          <cell r="AX202">
            <v>0</v>
          </cell>
          <cell r="AY202">
            <v>-5.0847457627118509E-2</v>
          </cell>
          <cell r="AZ202">
            <v>2.4096385542168752E-2</v>
          </cell>
          <cell r="BA202">
            <v>0</v>
          </cell>
          <cell r="BB202">
            <v>3.7974683544303778E-2</v>
          </cell>
          <cell r="BC202">
            <v>-6.6666666666666541E-2</v>
          </cell>
          <cell r="BE202">
            <v>8.6808186653417867E-3</v>
          </cell>
          <cell r="BF202">
            <v>0.1008932512743022</v>
          </cell>
          <cell r="BH202">
            <v>3.503187160125755E-2</v>
          </cell>
          <cell r="BN202">
            <v>109.55105649021243</v>
          </cell>
        </row>
        <row r="203">
          <cell r="B203">
            <v>38552</v>
          </cell>
          <cell r="C203">
            <v>0.20499999999999999</v>
          </cell>
          <cell r="D203">
            <v>0.65</v>
          </cell>
          <cell r="E203">
            <v>0.34</v>
          </cell>
          <cell r="F203">
            <v>0.39</v>
          </cell>
          <cell r="G203">
            <v>7.9</v>
          </cell>
          <cell r="H203">
            <v>2.87</v>
          </cell>
          <cell r="I203">
            <v>1.92</v>
          </cell>
          <cell r="J203">
            <v>1.62</v>
          </cell>
          <cell r="K203">
            <v>3.6</v>
          </cell>
          <cell r="L203">
            <v>0.72</v>
          </cell>
          <cell r="M203">
            <v>0.22</v>
          </cell>
          <cell r="N203">
            <v>0.5</v>
          </cell>
          <cell r="O203">
            <v>0.41499999999999998</v>
          </cell>
          <cell r="P203">
            <v>0.76</v>
          </cell>
          <cell r="Q203">
            <v>1</v>
          </cell>
          <cell r="R203">
            <v>0.35</v>
          </cell>
          <cell r="S203">
            <v>0.4</v>
          </cell>
          <cell r="T203">
            <v>1.1100000000000001</v>
          </cell>
          <cell r="U203">
            <v>1.35</v>
          </cell>
          <cell r="V203">
            <v>0.24</v>
          </cell>
          <cell r="W203">
            <v>1.22</v>
          </cell>
          <cell r="X203">
            <v>0.28000000000000003</v>
          </cell>
          <cell r="Y203">
            <v>0.86</v>
          </cell>
          <cell r="Z203">
            <v>1.4</v>
          </cell>
          <cell r="AA203">
            <v>0.38</v>
          </cell>
          <cell r="AB203">
            <v>0.08</v>
          </cell>
          <cell r="AD203">
            <v>2.4999999999999911E-2</v>
          </cell>
          <cell r="AE203">
            <v>0</v>
          </cell>
          <cell r="AF203">
            <v>-2.857142857142847E-2</v>
          </cell>
          <cell r="AG203">
            <v>-2.5000000000000022E-2</v>
          </cell>
          <cell r="AH203">
            <v>0</v>
          </cell>
          <cell r="AI203">
            <v>2.1352313167259718E-2</v>
          </cell>
          <cell r="AJ203">
            <v>0</v>
          </cell>
          <cell r="AK203">
            <v>6.2111801242235032E-3</v>
          </cell>
          <cell r="AL203">
            <v>0</v>
          </cell>
          <cell r="AM203">
            <v>0</v>
          </cell>
          <cell r="AN203">
            <v>-4.3478260869565299E-2</v>
          </cell>
          <cell r="AO203">
            <v>0</v>
          </cell>
          <cell r="AP203">
            <v>-1.1904761904761862E-2</v>
          </cell>
          <cell r="AQ203">
            <v>0</v>
          </cell>
          <cell r="AR203">
            <v>-1.9607843137254943E-2</v>
          </cell>
          <cell r="AS203">
            <v>0</v>
          </cell>
          <cell r="AT203">
            <v>0</v>
          </cell>
          <cell r="AU203">
            <v>-1.7699115044247593E-2</v>
          </cell>
          <cell r="AV203">
            <v>-2.1739130434782483E-2</v>
          </cell>
          <cell r="AW203">
            <v>0.14285714285714279</v>
          </cell>
          <cell r="AX203">
            <v>0</v>
          </cell>
          <cell r="AY203">
            <v>0</v>
          </cell>
          <cell r="AZ203">
            <v>1.1764705882352899E-2</v>
          </cell>
          <cell r="BA203">
            <v>0</v>
          </cell>
          <cell r="BB203">
            <v>-7.3170731707317027E-2</v>
          </cell>
          <cell r="BC203">
            <v>0.14285714285714279</v>
          </cell>
          <cell r="BE203">
            <v>4.1873543545678429E-3</v>
          </cell>
          <cell r="BF203">
            <v>0.10508060562887003</v>
          </cell>
          <cell r="BN203">
            <v>110.00978558365424</v>
          </cell>
        </row>
        <row r="204">
          <cell r="B204">
            <v>38553</v>
          </cell>
          <cell r="C204">
            <v>0.20499999999999999</v>
          </cell>
          <cell r="D204">
            <v>0.65</v>
          </cell>
          <cell r="E204">
            <v>0.375</v>
          </cell>
          <cell r="F204">
            <v>0.4</v>
          </cell>
          <cell r="G204">
            <v>7.9</v>
          </cell>
          <cell r="H204">
            <v>2.82</v>
          </cell>
          <cell r="I204">
            <v>1.92</v>
          </cell>
          <cell r="J204">
            <v>1.5</v>
          </cell>
          <cell r="K204">
            <v>3.6</v>
          </cell>
          <cell r="L204">
            <v>0.75</v>
          </cell>
          <cell r="M204">
            <v>0.25</v>
          </cell>
          <cell r="N204">
            <v>0.5</v>
          </cell>
          <cell r="O204">
            <v>0.40500000000000003</v>
          </cell>
          <cell r="P204">
            <v>0.76</v>
          </cell>
          <cell r="Q204">
            <v>1.04</v>
          </cell>
          <cell r="R204">
            <v>0.35</v>
          </cell>
          <cell r="S204">
            <v>0.4</v>
          </cell>
          <cell r="T204">
            <v>1.18</v>
          </cell>
          <cell r="U204">
            <v>1.33</v>
          </cell>
          <cell r="V204">
            <v>0.2</v>
          </cell>
          <cell r="W204">
            <v>1.22</v>
          </cell>
          <cell r="X204">
            <v>0.27</v>
          </cell>
          <cell r="Y204">
            <v>0.84</v>
          </cell>
          <cell r="Z204">
            <v>1.4</v>
          </cell>
          <cell r="AA204">
            <v>0.41</v>
          </cell>
          <cell r="AB204">
            <v>7.4999999999999997E-2</v>
          </cell>
          <cell r="AD204">
            <v>0</v>
          </cell>
          <cell r="AE204">
            <v>0</v>
          </cell>
          <cell r="AF204">
            <v>0.10294117647058809</v>
          </cell>
          <cell r="AG204">
            <v>2.5641025641025772E-2</v>
          </cell>
          <cell r="AH204">
            <v>0</v>
          </cell>
          <cell r="AI204">
            <v>-1.7421602787456525E-2</v>
          </cell>
          <cell r="AJ204">
            <v>0</v>
          </cell>
          <cell r="AK204">
            <v>-7.4074074074074181E-2</v>
          </cell>
          <cell r="AL204">
            <v>0</v>
          </cell>
          <cell r="AM204">
            <v>4.1666666666666741E-2</v>
          </cell>
          <cell r="AN204">
            <v>0.13636363636363646</v>
          </cell>
          <cell r="AO204">
            <v>0</v>
          </cell>
          <cell r="AP204">
            <v>-2.409638554216853E-2</v>
          </cell>
          <cell r="AQ204">
            <v>0</v>
          </cell>
          <cell r="AR204">
            <v>4.0000000000000036E-2</v>
          </cell>
          <cell r="AS204">
            <v>0</v>
          </cell>
          <cell r="AT204">
            <v>0</v>
          </cell>
          <cell r="AU204">
            <v>6.3063063063062863E-2</v>
          </cell>
          <cell r="AV204">
            <v>-1.4814814814814836E-2</v>
          </cell>
          <cell r="AW204">
            <v>-0.16666666666666663</v>
          </cell>
          <cell r="AX204">
            <v>0</v>
          </cell>
          <cell r="AY204">
            <v>-3.5714285714285698E-2</v>
          </cell>
          <cell r="AZ204">
            <v>-2.3255813953488413E-2</v>
          </cell>
          <cell r="BA204">
            <v>0</v>
          </cell>
          <cell r="BB204">
            <v>7.8947368421052655E-2</v>
          </cell>
          <cell r="BC204">
            <v>-6.25E-2</v>
          </cell>
          <cell r="BE204">
            <v>2.695357425887608E-3</v>
          </cell>
          <cell r="BF204">
            <v>0.10777596305475765</v>
          </cell>
          <cell r="BN204">
            <v>110.30630127614745</v>
          </cell>
        </row>
        <row r="205">
          <cell r="B205">
            <v>38554</v>
          </cell>
          <cell r="C205">
            <v>0.2</v>
          </cell>
          <cell r="D205">
            <v>0.7</v>
          </cell>
          <cell r="E205">
            <v>0.39</v>
          </cell>
          <cell r="F205">
            <v>0.4</v>
          </cell>
          <cell r="G205">
            <v>7.9</v>
          </cell>
          <cell r="H205">
            <v>2.95</v>
          </cell>
          <cell r="I205">
            <v>1.92</v>
          </cell>
          <cell r="J205">
            <v>1.5</v>
          </cell>
          <cell r="K205">
            <v>3.6</v>
          </cell>
          <cell r="L205">
            <v>0.75</v>
          </cell>
          <cell r="M205">
            <v>0.245</v>
          </cell>
          <cell r="N205">
            <v>0.495</v>
          </cell>
          <cell r="O205">
            <v>0.42</v>
          </cell>
          <cell r="P205">
            <v>0.76</v>
          </cell>
          <cell r="Q205">
            <v>0.99</v>
          </cell>
          <cell r="R205">
            <v>0.35</v>
          </cell>
          <cell r="S205">
            <v>0.4</v>
          </cell>
          <cell r="T205">
            <v>1.19</v>
          </cell>
          <cell r="U205">
            <v>1.4</v>
          </cell>
          <cell r="V205">
            <v>0.24</v>
          </cell>
          <cell r="W205">
            <v>1.22</v>
          </cell>
          <cell r="X205">
            <v>0.28000000000000003</v>
          </cell>
          <cell r="Y205">
            <v>0.85</v>
          </cell>
          <cell r="Z205">
            <v>1.4</v>
          </cell>
          <cell r="AA205">
            <v>0.41</v>
          </cell>
          <cell r="AB205">
            <v>7.0000000000000007E-2</v>
          </cell>
          <cell r="AD205">
            <v>-2.4390243902438935E-2</v>
          </cell>
          <cell r="AE205">
            <v>7.6923076923076872E-2</v>
          </cell>
          <cell r="AF205">
            <v>4.0000000000000036E-2</v>
          </cell>
          <cell r="AG205">
            <v>0</v>
          </cell>
          <cell r="AH205">
            <v>0</v>
          </cell>
          <cell r="AI205">
            <v>4.6099290780142077E-2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-2.0000000000000018E-2</v>
          </cell>
          <cell r="AO205">
            <v>-1.0000000000000009E-2</v>
          </cell>
          <cell r="AP205">
            <v>3.7037037037036979E-2</v>
          </cell>
          <cell r="AQ205">
            <v>0</v>
          </cell>
          <cell r="AR205">
            <v>-4.8076923076923128E-2</v>
          </cell>
          <cell r="AS205">
            <v>0</v>
          </cell>
          <cell r="AT205">
            <v>0</v>
          </cell>
          <cell r="AU205">
            <v>8.4745762711864181E-3</v>
          </cell>
          <cell r="AV205">
            <v>5.2631578947368363E-2</v>
          </cell>
          <cell r="AW205">
            <v>0.19999999999999996</v>
          </cell>
          <cell r="AX205">
            <v>0</v>
          </cell>
          <cell r="AY205">
            <v>3.7037037037036979E-2</v>
          </cell>
          <cell r="AZ205">
            <v>1.1904761904761862E-2</v>
          </cell>
          <cell r="BA205">
            <v>0</v>
          </cell>
          <cell r="BB205">
            <v>0</v>
          </cell>
          <cell r="BC205">
            <v>-6.6666666666666541E-2</v>
          </cell>
          <cell r="BE205">
            <v>1.311436635594542E-2</v>
          </cell>
          <cell r="BF205">
            <v>0.12089032941070306</v>
          </cell>
          <cell r="BN205">
            <v>111.75289852245214</v>
          </cell>
        </row>
        <row r="206">
          <cell r="B206">
            <v>38555</v>
          </cell>
          <cell r="C206">
            <v>0.2</v>
          </cell>
          <cell r="D206">
            <v>0.7</v>
          </cell>
          <cell r="E206">
            <v>0.35499999999999998</v>
          </cell>
          <cell r="F206">
            <v>0.41</v>
          </cell>
          <cell r="G206">
            <v>7.9</v>
          </cell>
          <cell r="H206">
            <v>2.9</v>
          </cell>
          <cell r="I206">
            <v>1.92</v>
          </cell>
          <cell r="J206">
            <v>1.5</v>
          </cell>
          <cell r="K206">
            <v>3.6</v>
          </cell>
          <cell r="L206">
            <v>0.8</v>
          </cell>
          <cell r="M206">
            <v>0.23</v>
          </cell>
          <cell r="N206">
            <v>0.48</v>
          </cell>
          <cell r="O206">
            <v>0.4</v>
          </cell>
          <cell r="P206">
            <v>0.76</v>
          </cell>
          <cell r="Q206">
            <v>1.05</v>
          </cell>
          <cell r="R206">
            <v>0.35</v>
          </cell>
          <cell r="S206">
            <v>0.4</v>
          </cell>
          <cell r="T206">
            <v>1.2</v>
          </cell>
          <cell r="U206">
            <v>1.35</v>
          </cell>
          <cell r="V206">
            <v>0.20499999999999999</v>
          </cell>
          <cell r="W206">
            <v>1.22</v>
          </cell>
          <cell r="X206">
            <v>0.28000000000000003</v>
          </cell>
          <cell r="Y206">
            <v>0.82</v>
          </cell>
          <cell r="Z206">
            <v>1.4</v>
          </cell>
          <cell r="AA206">
            <v>0.38</v>
          </cell>
          <cell r="AB206">
            <v>7.0000000000000007E-2</v>
          </cell>
          <cell r="AD206">
            <v>0</v>
          </cell>
          <cell r="AE206">
            <v>0</v>
          </cell>
          <cell r="AF206">
            <v>-8.9743589743589869E-2</v>
          </cell>
          <cell r="AG206">
            <v>2.4999999999999911E-2</v>
          </cell>
          <cell r="AH206">
            <v>0</v>
          </cell>
          <cell r="AI206">
            <v>-1.6949152542372947E-2</v>
          </cell>
          <cell r="AJ206">
            <v>0</v>
          </cell>
          <cell r="AK206">
            <v>0</v>
          </cell>
          <cell r="AL206">
            <v>0</v>
          </cell>
          <cell r="AM206">
            <v>6.6666666666666652E-2</v>
          </cell>
          <cell r="AN206">
            <v>-6.1224489795918324E-2</v>
          </cell>
          <cell r="AO206">
            <v>-3.0303030303030276E-2</v>
          </cell>
          <cell r="AP206">
            <v>-4.7619047619047561E-2</v>
          </cell>
          <cell r="AQ206">
            <v>0</v>
          </cell>
          <cell r="AR206">
            <v>6.0606060606060552E-2</v>
          </cell>
          <cell r="AS206">
            <v>0</v>
          </cell>
          <cell r="AT206">
            <v>0</v>
          </cell>
          <cell r="AU206">
            <v>8.4033613445377853E-3</v>
          </cell>
          <cell r="AV206">
            <v>-3.5714285714285587E-2</v>
          </cell>
          <cell r="AW206">
            <v>-0.14583333333333337</v>
          </cell>
          <cell r="AX206">
            <v>0</v>
          </cell>
          <cell r="AY206">
            <v>0</v>
          </cell>
          <cell r="AZ206">
            <v>-3.5294117647058809E-2</v>
          </cell>
          <cell r="BA206">
            <v>0</v>
          </cell>
          <cell r="BB206">
            <v>-7.3170731707317027E-2</v>
          </cell>
          <cell r="BC206">
            <v>0</v>
          </cell>
          <cell r="BE206">
            <v>-1.442983422264188E-2</v>
          </cell>
          <cell r="BF206">
            <v>0.10646049518806118</v>
          </cell>
          <cell r="BN206">
            <v>110.14032272287344</v>
          </cell>
        </row>
        <row r="207">
          <cell r="B207">
            <v>38556</v>
          </cell>
          <cell r="C207">
            <v>0.2</v>
          </cell>
          <cell r="D207">
            <v>0.7</v>
          </cell>
          <cell r="E207">
            <v>0.35499999999999998</v>
          </cell>
          <cell r="F207">
            <v>0.41</v>
          </cell>
          <cell r="G207">
            <v>7.9</v>
          </cell>
          <cell r="H207">
            <v>2.9</v>
          </cell>
          <cell r="I207">
            <v>1.92</v>
          </cell>
          <cell r="J207">
            <v>1.5</v>
          </cell>
          <cell r="K207">
            <v>3.6</v>
          </cell>
          <cell r="L207">
            <v>0.8</v>
          </cell>
          <cell r="M207">
            <v>0.23</v>
          </cell>
          <cell r="N207">
            <v>0.48</v>
          </cell>
          <cell r="O207">
            <v>0.4</v>
          </cell>
          <cell r="P207">
            <v>0.76</v>
          </cell>
          <cell r="Q207">
            <v>1.05</v>
          </cell>
          <cell r="R207">
            <v>0.35</v>
          </cell>
          <cell r="S207">
            <v>0.4</v>
          </cell>
          <cell r="T207">
            <v>1.2</v>
          </cell>
          <cell r="U207">
            <v>1.35</v>
          </cell>
          <cell r="V207">
            <v>0.20499999999999999</v>
          </cell>
          <cell r="W207">
            <v>1.22</v>
          </cell>
          <cell r="X207">
            <v>0.28000000000000003</v>
          </cell>
          <cell r="Y207">
            <v>0.82</v>
          </cell>
          <cell r="Z207">
            <v>1.4</v>
          </cell>
          <cell r="AA207">
            <v>0.38</v>
          </cell>
          <cell r="AB207">
            <v>7.0000000000000007E-2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0.10646049518806118</v>
          </cell>
          <cell r="BN207">
            <v>110.14032272287344</v>
          </cell>
        </row>
        <row r="208">
          <cell r="B208">
            <v>38557</v>
          </cell>
          <cell r="C208">
            <v>0.2</v>
          </cell>
          <cell r="D208">
            <v>0.7</v>
          </cell>
          <cell r="E208">
            <v>0.35499999999999998</v>
          </cell>
          <cell r="F208">
            <v>0.41</v>
          </cell>
          <cell r="G208">
            <v>7.9</v>
          </cell>
          <cell r="H208">
            <v>2.9</v>
          </cell>
          <cell r="I208">
            <v>1.92</v>
          </cell>
          <cell r="J208">
            <v>1.5</v>
          </cell>
          <cell r="K208">
            <v>3.6</v>
          </cell>
          <cell r="L208">
            <v>0.8</v>
          </cell>
          <cell r="M208">
            <v>0.23</v>
          </cell>
          <cell r="N208">
            <v>0.48</v>
          </cell>
          <cell r="O208">
            <v>0.4</v>
          </cell>
          <cell r="P208">
            <v>0.76</v>
          </cell>
          <cell r="Q208">
            <v>1.05</v>
          </cell>
          <cell r="R208">
            <v>0.35</v>
          </cell>
          <cell r="S208">
            <v>0.4</v>
          </cell>
          <cell r="T208">
            <v>1.2</v>
          </cell>
          <cell r="U208">
            <v>1.35</v>
          </cell>
          <cell r="V208">
            <v>0.20499999999999999</v>
          </cell>
          <cell r="W208">
            <v>1.22</v>
          </cell>
          <cell r="X208">
            <v>0.28000000000000003</v>
          </cell>
          <cell r="Y208">
            <v>0.82</v>
          </cell>
          <cell r="Z208">
            <v>1.4</v>
          </cell>
          <cell r="AA208">
            <v>0.38</v>
          </cell>
          <cell r="AB208">
            <v>7.0000000000000007E-2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E208">
            <v>0</v>
          </cell>
          <cell r="BF208">
            <v>0.10646049518806118</v>
          </cell>
          <cell r="BN208">
            <v>110.14032272287344</v>
          </cell>
        </row>
        <row r="209">
          <cell r="B209">
            <v>38558</v>
          </cell>
          <cell r="C209">
            <v>0.2</v>
          </cell>
          <cell r="D209">
            <v>0.7</v>
          </cell>
          <cell r="E209">
            <v>0.35499999999999998</v>
          </cell>
          <cell r="F209">
            <v>0.41</v>
          </cell>
          <cell r="G209">
            <v>7.9</v>
          </cell>
          <cell r="H209">
            <v>3</v>
          </cell>
          <cell r="I209">
            <v>1.92</v>
          </cell>
          <cell r="J209">
            <v>1.45</v>
          </cell>
          <cell r="K209">
            <v>3.6</v>
          </cell>
          <cell r="L209">
            <v>0.89</v>
          </cell>
          <cell r="M209">
            <v>0.22</v>
          </cell>
          <cell r="N209">
            <v>0.5</v>
          </cell>
          <cell r="O209">
            <v>0.43</v>
          </cell>
          <cell r="P209">
            <v>0.76</v>
          </cell>
          <cell r="Q209">
            <v>1.05</v>
          </cell>
          <cell r="R209">
            <v>0.35</v>
          </cell>
          <cell r="S209">
            <v>0.45</v>
          </cell>
          <cell r="T209">
            <v>1.1599999999999999</v>
          </cell>
          <cell r="U209">
            <v>1.3</v>
          </cell>
          <cell r="V209">
            <v>0.2</v>
          </cell>
          <cell r="W209">
            <v>1.22</v>
          </cell>
          <cell r="X209">
            <v>0.27</v>
          </cell>
          <cell r="Y209">
            <v>0.83</v>
          </cell>
          <cell r="Z209">
            <v>1.4</v>
          </cell>
          <cell r="AA209">
            <v>0.39500000000000002</v>
          </cell>
          <cell r="AB209">
            <v>6.5000000000000002E-2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3.4482758620689724E-2</v>
          </cell>
          <cell r="AJ209">
            <v>0</v>
          </cell>
          <cell r="AK209">
            <v>-3.3333333333333326E-2</v>
          </cell>
          <cell r="AL209">
            <v>0</v>
          </cell>
          <cell r="AM209">
            <v>0.11250000000000004</v>
          </cell>
          <cell r="AN209">
            <v>-4.3478260869565299E-2</v>
          </cell>
          <cell r="AO209">
            <v>4.1666666666666741E-2</v>
          </cell>
          <cell r="AP209">
            <v>7.4999999999999956E-2</v>
          </cell>
          <cell r="AQ209">
            <v>0</v>
          </cell>
          <cell r="AR209">
            <v>0</v>
          </cell>
          <cell r="AS209">
            <v>0</v>
          </cell>
          <cell r="AT209">
            <v>0.125</v>
          </cell>
          <cell r="AU209">
            <v>-3.3333333333333326E-2</v>
          </cell>
          <cell r="AV209">
            <v>-3.703703703703709E-2</v>
          </cell>
          <cell r="AW209">
            <v>-2.4390243902438935E-2</v>
          </cell>
          <cell r="AX209">
            <v>0</v>
          </cell>
          <cell r="AY209">
            <v>-3.5714285714285698E-2</v>
          </cell>
          <cell r="AZ209">
            <v>1.2195121951219523E-2</v>
          </cell>
          <cell r="BA209">
            <v>0</v>
          </cell>
          <cell r="BB209">
            <v>3.9473684210526327E-2</v>
          </cell>
          <cell r="BC209">
            <v>-7.1428571428571508E-2</v>
          </cell>
          <cell r="BE209">
            <v>6.2155063780975819E-3</v>
          </cell>
          <cell r="BF209">
            <v>0.11267600156615876</v>
          </cell>
          <cell r="BN209">
            <v>110.82490060124317</v>
          </cell>
        </row>
        <row r="210">
          <cell r="B210">
            <v>38559</v>
          </cell>
          <cell r="C210">
            <v>0.2</v>
          </cell>
          <cell r="D210">
            <v>0.71</v>
          </cell>
          <cell r="E210">
            <v>0.36</v>
          </cell>
          <cell r="F210">
            <v>0.35499999999999998</v>
          </cell>
          <cell r="G210">
            <v>7.9</v>
          </cell>
          <cell r="H210">
            <v>3.07</v>
          </cell>
          <cell r="I210">
            <v>1.92</v>
          </cell>
          <cell r="J210">
            <v>1.42</v>
          </cell>
          <cell r="K210">
            <v>3.6</v>
          </cell>
          <cell r="L210">
            <v>0.89</v>
          </cell>
          <cell r="M210">
            <v>0.23</v>
          </cell>
          <cell r="N210">
            <v>0.5</v>
          </cell>
          <cell r="O210">
            <v>0.41</v>
          </cell>
          <cell r="P210">
            <v>0.76</v>
          </cell>
          <cell r="Q210">
            <v>0.9</v>
          </cell>
          <cell r="R210">
            <v>0.35</v>
          </cell>
          <cell r="S210">
            <v>0.41</v>
          </cell>
          <cell r="T210">
            <v>1.23</v>
          </cell>
          <cell r="U210">
            <v>1.4</v>
          </cell>
          <cell r="V210">
            <v>0.24</v>
          </cell>
          <cell r="W210">
            <v>1.22</v>
          </cell>
          <cell r="X210">
            <v>0.28000000000000003</v>
          </cell>
          <cell r="Y210">
            <v>0.86</v>
          </cell>
          <cell r="Z210">
            <v>1.4</v>
          </cell>
          <cell r="AA210">
            <v>0.38</v>
          </cell>
          <cell r="AB210">
            <v>7.0000000000000007E-2</v>
          </cell>
          <cell r="AD210">
            <v>0</v>
          </cell>
          <cell r="AE210">
            <v>1.4285714285714235E-2</v>
          </cell>
          <cell r="AF210">
            <v>1.4084507042253502E-2</v>
          </cell>
          <cell r="AG210">
            <v>-0.13414634146341464</v>
          </cell>
          <cell r="AH210">
            <v>0</v>
          </cell>
          <cell r="AI210">
            <v>2.3333333333333206E-2</v>
          </cell>
          <cell r="AJ210">
            <v>0</v>
          </cell>
          <cell r="AK210">
            <v>-2.0689655172413834E-2</v>
          </cell>
          <cell r="AL210">
            <v>0</v>
          </cell>
          <cell r="AM210">
            <v>0</v>
          </cell>
          <cell r="AN210">
            <v>4.5454545454545414E-2</v>
          </cell>
          <cell r="AO210">
            <v>0</v>
          </cell>
          <cell r="AP210">
            <v>-4.6511627906976827E-2</v>
          </cell>
          <cell r="AQ210">
            <v>0</v>
          </cell>
          <cell r="AR210">
            <v>-0.1428571428571429</v>
          </cell>
          <cell r="AS210">
            <v>0</v>
          </cell>
          <cell r="AT210">
            <v>-8.8888888888889017E-2</v>
          </cell>
          <cell r="AU210">
            <v>6.0344827586206851E-2</v>
          </cell>
          <cell r="AV210">
            <v>7.6923076923076872E-2</v>
          </cell>
          <cell r="AW210">
            <v>0.19999999999999996</v>
          </cell>
          <cell r="AX210">
            <v>0</v>
          </cell>
          <cell r="AY210">
            <v>3.7037037037036979E-2</v>
          </cell>
          <cell r="AZ210">
            <v>3.6144578313253017E-2</v>
          </cell>
          <cell r="BA210">
            <v>0</v>
          </cell>
          <cell r="BB210">
            <v>-3.7974683544303778E-2</v>
          </cell>
          <cell r="BC210">
            <v>7.6923076923077094E-2</v>
          </cell>
          <cell r="BE210">
            <v>4.3639368102060044E-3</v>
          </cell>
          <cell r="BF210">
            <v>0.11703993837636475</v>
          </cell>
          <cell r="BN210">
            <v>111.30853346446436</v>
          </cell>
        </row>
        <row r="211">
          <cell r="B211">
            <v>38560</v>
          </cell>
          <cell r="C211">
            <v>0.2</v>
          </cell>
          <cell r="D211">
            <v>0.71</v>
          </cell>
          <cell r="E211">
            <v>0.375</v>
          </cell>
          <cell r="F211">
            <v>0.36</v>
          </cell>
          <cell r="G211">
            <v>7.9</v>
          </cell>
          <cell r="H211">
            <v>3.12</v>
          </cell>
          <cell r="I211">
            <v>1.92</v>
          </cell>
          <cell r="J211">
            <v>1.42</v>
          </cell>
          <cell r="K211">
            <v>3.6</v>
          </cell>
          <cell r="L211">
            <v>0.87</v>
          </cell>
          <cell r="M211">
            <v>0.23</v>
          </cell>
          <cell r="N211">
            <v>0.48</v>
          </cell>
          <cell r="O211">
            <v>0.41</v>
          </cell>
          <cell r="P211">
            <v>0.76</v>
          </cell>
          <cell r="Q211">
            <v>0.9</v>
          </cell>
          <cell r="R211">
            <v>0.35</v>
          </cell>
          <cell r="S211">
            <v>0.4</v>
          </cell>
          <cell r="T211">
            <v>1.21</v>
          </cell>
          <cell r="U211">
            <v>1.27</v>
          </cell>
          <cell r="V211">
            <v>0.24</v>
          </cell>
          <cell r="W211">
            <v>1.22</v>
          </cell>
          <cell r="X211">
            <v>0.25</v>
          </cell>
          <cell r="Y211">
            <v>0.87</v>
          </cell>
          <cell r="Z211">
            <v>1.4</v>
          </cell>
          <cell r="AA211">
            <v>0.37</v>
          </cell>
          <cell r="AB211">
            <v>7.0000000000000007E-2</v>
          </cell>
          <cell r="AD211">
            <v>0</v>
          </cell>
          <cell r="AE211">
            <v>0</v>
          </cell>
          <cell r="AF211">
            <v>4.1666666666666741E-2</v>
          </cell>
          <cell r="AG211">
            <v>1.4084507042253502E-2</v>
          </cell>
          <cell r="AH211">
            <v>0</v>
          </cell>
          <cell r="AI211">
            <v>1.6286644951140072E-2</v>
          </cell>
          <cell r="AJ211">
            <v>0</v>
          </cell>
          <cell r="AK211">
            <v>0</v>
          </cell>
          <cell r="AL211">
            <v>0</v>
          </cell>
          <cell r="AM211">
            <v>-2.2471910112359605E-2</v>
          </cell>
          <cell r="AN211">
            <v>0</v>
          </cell>
          <cell r="AO211">
            <v>-4.0000000000000036E-2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-2.4390243902438935E-2</v>
          </cell>
          <cell r="AU211">
            <v>-1.6260162601625994E-2</v>
          </cell>
          <cell r="AV211">
            <v>-9.2857142857142749E-2</v>
          </cell>
          <cell r="AW211">
            <v>0</v>
          </cell>
          <cell r="AX211">
            <v>0</v>
          </cell>
          <cell r="AY211">
            <v>-0.10714285714285721</v>
          </cell>
          <cell r="AZ211">
            <v>1.1627906976744207E-2</v>
          </cell>
          <cell r="BA211">
            <v>0</v>
          </cell>
          <cell r="BB211">
            <v>-2.6315789473684181E-2</v>
          </cell>
          <cell r="BC211">
            <v>0</v>
          </cell>
          <cell r="BE211">
            <v>-9.4527838635886218E-3</v>
          </cell>
          <cell r="BF211">
            <v>0.10758715451277613</v>
          </cell>
          <cell r="BN211">
            <v>110.25635795545176</v>
          </cell>
        </row>
        <row r="212">
          <cell r="B212">
            <v>38561</v>
          </cell>
          <cell r="C212">
            <v>0.2</v>
          </cell>
          <cell r="D212">
            <v>0.71</v>
          </cell>
          <cell r="E212">
            <v>0.36</v>
          </cell>
          <cell r="F212">
            <v>0.41</v>
          </cell>
          <cell r="G212">
            <v>7.9</v>
          </cell>
          <cell r="H212">
            <v>3.08</v>
          </cell>
          <cell r="I212">
            <v>1.92</v>
          </cell>
          <cell r="J212">
            <v>1.43</v>
          </cell>
          <cell r="K212">
            <v>3.6</v>
          </cell>
          <cell r="L212">
            <v>0.91</v>
          </cell>
          <cell r="M212">
            <v>0.22</v>
          </cell>
          <cell r="N212">
            <v>0.48</v>
          </cell>
          <cell r="O212">
            <v>0.39</v>
          </cell>
          <cell r="P212">
            <v>0.76</v>
          </cell>
          <cell r="Q212">
            <v>0.95</v>
          </cell>
          <cell r="R212">
            <v>0.35</v>
          </cell>
          <cell r="S212">
            <v>0.3</v>
          </cell>
          <cell r="T212">
            <v>1.23</v>
          </cell>
          <cell r="U212">
            <v>1.26</v>
          </cell>
          <cell r="V212">
            <v>0.27</v>
          </cell>
          <cell r="W212">
            <v>1.22</v>
          </cell>
          <cell r="X212">
            <v>0.24</v>
          </cell>
          <cell r="Y212">
            <v>0.9</v>
          </cell>
          <cell r="Z212">
            <v>1.4</v>
          </cell>
          <cell r="AA212">
            <v>0.375</v>
          </cell>
          <cell r="AB212">
            <v>0.08</v>
          </cell>
          <cell r="AD212">
            <v>0</v>
          </cell>
          <cell r="AE212">
            <v>0</v>
          </cell>
          <cell r="AF212">
            <v>-4.0000000000000036E-2</v>
          </cell>
          <cell r="AG212">
            <v>0.13888888888888884</v>
          </cell>
          <cell r="AH212">
            <v>0</v>
          </cell>
          <cell r="AI212">
            <v>-1.2820512820512886E-2</v>
          </cell>
          <cell r="AJ212">
            <v>0</v>
          </cell>
          <cell r="AK212">
            <v>7.0422535211267512E-3</v>
          </cell>
          <cell r="AL212">
            <v>0</v>
          </cell>
          <cell r="AM212">
            <v>4.5977011494252817E-2</v>
          </cell>
          <cell r="AN212">
            <v>-4.3478260869565299E-2</v>
          </cell>
          <cell r="AO212">
            <v>0</v>
          </cell>
          <cell r="AP212">
            <v>-4.8780487804877981E-2</v>
          </cell>
          <cell r="AQ212">
            <v>0</v>
          </cell>
          <cell r="AR212">
            <v>5.555555555555558E-2</v>
          </cell>
          <cell r="AS212">
            <v>0</v>
          </cell>
          <cell r="AT212">
            <v>-0.25000000000000011</v>
          </cell>
          <cell r="AU212">
            <v>1.6528925619834656E-2</v>
          </cell>
          <cell r="AV212">
            <v>-7.8740157480314821E-3</v>
          </cell>
          <cell r="AW212">
            <v>0.12500000000000022</v>
          </cell>
          <cell r="AX212">
            <v>0</v>
          </cell>
          <cell r="AY212">
            <v>-4.0000000000000036E-2</v>
          </cell>
          <cell r="AZ212">
            <v>3.4482758620689724E-2</v>
          </cell>
          <cell r="BA212">
            <v>0</v>
          </cell>
          <cell r="BB212">
            <v>1.3513513513513598E-2</v>
          </cell>
          <cell r="BC212">
            <v>0.14285714285714279</v>
          </cell>
          <cell r="BE212">
            <v>5.2651066472314285E-3</v>
          </cell>
          <cell r="BF212">
            <v>0.11285226116000756</v>
          </cell>
          <cell r="BN212">
            <v>110.83686943862253</v>
          </cell>
        </row>
        <row r="213">
          <cell r="B213">
            <v>38562</v>
          </cell>
          <cell r="C213">
            <v>0.2</v>
          </cell>
          <cell r="D213">
            <v>0.74</v>
          </cell>
          <cell r="E213">
            <v>0.38</v>
          </cell>
          <cell r="F213">
            <v>0.36</v>
          </cell>
          <cell r="G213">
            <v>7.9</v>
          </cell>
          <cell r="H213">
            <v>2.95</v>
          </cell>
          <cell r="I213">
            <v>1.92</v>
          </cell>
          <cell r="J213">
            <v>1.5</v>
          </cell>
          <cell r="K213">
            <v>3.6</v>
          </cell>
          <cell r="L213">
            <v>0.91</v>
          </cell>
          <cell r="M213">
            <v>0.23</v>
          </cell>
          <cell r="N213">
            <v>0.5</v>
          </cell>
          <cell r="O213">
            <v>0.4</v>
          </cell>
          <cell r="P213">
            <v>0.76</v>
          </cell>
          <cell r="Q213">
            <v>1.03</v>
          </cell>
          <cell r="R213">
            <v>0.35</v>
          </cell>
          <cell r="S213">
            <v>0.39500000000000002</v>
          </cell>
          <cell r="T213">
            <v>1.18</v>
          </cell>
          <cell r="U213">
            <v>1.28</v>
          </cell>
          <cell r="V213">
            <v>0.28000000000000003</v>
          </cell>
          <cell r="W213">
            <v>1.22</v>
          </cell>
          <cell r="X213">
            <v>0.25</v>
          </cell>
          <cell r="Y213">
            <v>0.9</v>
          </cell>
          <cell r="Z213">
            <v>1.4</v>
          </cell>
          <cell r="AA213">
            <v>0.39</v>
          </cell>
          <cell r="AB213">
            <v>7.0000000000000007E-2</v>
          </cell>
          <cell r="AD213">
            <v>0</v>
          </cell>
          <cell r="AE213">
            <v>4.2253521126760507E-2</v>
          </cell>
          <cell r="AF213">
            <v>5.555555555555558E-2</v>
          </cell>
          <cell r="AG213">
            <v>-0.12195121951219512</v>
          </cell>
          <cell r="AH213">
            <v>0</v>
          </cell>
          <cell r="AI213">
            <v>-4.2207792207792139E-2</v>
          </cell>
          <cell r="AJ213">
            <v>0</v>
          </cell>
          <cell r="AK213">
            <v>4.8951048951048959E-2</v>
          </cell>
          <cell r="AL213">
            <v>0</v>
          </cell>
          <cell r="AM213">
            <v>0</v>
          </cell>
          <cell r="AN213">
            <v>4.5454545454545414E-2</v>
          </cell>
          <cell r="AO213">
            <v>4.1666666666666741E-2</v>
          </cell>
          <cell r="AP213">
            <v>2.5641025641025772E-2</v>
          </cell>
          <cell r="AQ213">
            <v>0</v>
          </cell>
          <cell r="AR213">
            <v>8.4210526315789513E-2</v>
          </cell>
          <cell r="AS213">
            <v>0</v>
          </cell>
          <cell r="AT213">
            <v>0.31666666666666687</v>
          </cell>
          <cell r="AU213">
            <v>-4.065040650406504E-2</v>
          </cell>
          <cell r="AV213">
            <v>1.5873015873015817E-2</v>
          </cell>
          <cell r="AW213">
            <v>3.7037037037036979E-2</v>
          </cell>
          <cell r="AX213">
            <v>0</v>
          </cell>
          <cell r="AY213">
            <v>4.1666666666666741E-2</v>
          </cell>
          <cell r="AZ213">
            <v>0</v>
          </cell>
          <cell r="BA213">
            <v>0</v>
          </cell>
          <cell r="BB213">
            <v>4.0000000000000036E-2</v>
          </cell>
          <cell r="BC213">
            <v>-0.12499999999999989</v>
          </cell>
          <cell r="BE213">
            <v>1.7891032989643337E-2</v>
          </cell>
          <cell r="BF213">
            <v>0.13074329414965088</v>
          </cell>
          <cell r="BN213">
            <v>112.81985552621772</v>
          </cell>
        </row>
        <row r="214">
          <cell r="B214">
            <v>38563</v>
          </cell>
          <cell r="C214">
            <v>0.2</v>
          </cell>
          <cell r="D214">
            <v>0.74</v>
          </cell>
          <cell r="E214">
            <v>0.38</v>
          </cell>
          <cell r="F214">
            <v>0.36</v>
          </cell>
          <cell r="G214">
            <v>7.9</v>
          </cell>
          <cell r="H214">
            <v>2.95</v>
          </cell>
          <cell r="I214">
            <v>1.92</v>
          </cell>
          <cell r="J214">
            <v>1.5</v>
          </cell>
          <cell r="K214">
            <v>3.6</v>
          </cell>
          <cell r="L214">
            <v>0.91</v>
          </cell>
          <cell r="M214">
            <v>0.23</v>
          </cell>
          <cell r="N214">
            <v>0.5</v>
          </cell>
          <cell r="O214">
            <v>0.4</v>
          </cell>
          <cell r="P214">
            <v>0.76</v>
          </cell>
          <cell r="Q214">
            <v>1.03</v>
          </cell>
          <cell r="R214">
            <v>0.35</v>
          </cell>
          <cell r="S214">
            <v>0.39500000000000002</v>
          </cell>
          <cell r="T214">
            <v>1.18</v>
          </cell>
          <cell r="U214">
            <v>1.28</v>
          </cell>
          <cell r="V214">
            <v>0.28000000000000003</v>
          </cell>
          <cell r="W214">
            <v>1.22</v>
          </cell>
          <cell r="X214">
            <v>0.25</v>
          </cell>
          <cell r="Y214">
            <v>0.9</v>
          </cell>
          <cell r="Z214">
            <v>1.4</v>
          </cell>
          <cell r="AA214">
            <v>0.39</v>
          </cell>
          <cell r="AB214">
            <v>7.0000000000000007E-2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E214">
            <v>0</v>
          </cell>
          <cell r="BF214">
            <v>0.13074329414965088</v>
          </cell>
          <cell r="BN214">
            <v>112.81985552621772</v>
          </cell>
        </row>
        <row r="215">
          <cell r="B215">
            <v>38564</v>
          </cell>
          <cell r="C215">
            <v>0.2</v>
          </cell>
          <cell r="D215">
            <v>0.74</v>
          </cell>
          <cell r="E215">
            <v>0.38</v>
          </cell>
          <cell r="F215">
            <v>0.36</v>
          </cell>
          <cell r="G215">
            <v>7.9</v>
          </cell>
          <cell r="H215">
            <v>2.95</v>
          </cell>
          <cell r="I215">
            <v>1.92</v>
          </cell>
          <cell r="J215">
            <v>1.5</v>
          </cell>
          <cell r="K215">
            <v>3.6</v>
          </cell>
          <cell r="L215">
            <v>0.91</v>
          </cell>
          <cell r="M215">
            <v>0.23</v>
          </cell>
          <cell r="N215">
            <v>0.5</v>
          </cell>
          <cell r="O215">
            <v>0.4</v>
          </cell>
          <cell r="P215">
            <v>0.76</v>
          </cell>
          <cell r="Q215">
            <v>1.03</v>
          </cell>
          <cell r="R215">
            <v>0.35</v>
          </cell>
          <cell r="S215">
            <v>0.39500000000000002</v>
          </cell>
          <cell r="T215">
            <v>1.18</v>
          </cell>
          <cell r="U215">
            <v>1.28</v>
          </cell>
          <cell r="V215">
            <v>0.28000000000000003</v>
          </cell>
          <cell r="W215">
            <v>1.22</v>
          </cell>
          <cell r="X215">
            <v>0.25</v>
          </cell>
          <cell r="Y215">
            <v>0.9</v>
          </cell>
          <cell r="Z215">
            <v>1.4</v>
          </cell>
          <cell r="AA215">
            <v>0.39</v>
          </cell>
          <cell r="AB215">
            <v>7.0000000000000007E-2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E215">
            <v>0</v>
          </cell>
          <cell r="BF215">
            <v>0.13074329414965088</v>
          </cell>
          <cell r="BN215">
            <v>112.81985552621772</v>
          </cell>
        </row>
        <row r="216">
          <cell r="B216">
            <v>38565</v>
          </cell>
          <cell r="C216">
            <v>0.2</v>
          </cell>
          <cell r="D216">
            <v>0.74</v>
          </cell>
          <cell r="E216">
            <v>0.38</v>
          </cell>
          <cell r="F216">
            <v>0.36</v>
          </cell>
          <cell r="G216">
            <v>7.9</v>
          </cell>
          <cell r="H216">
            <v>2.95</v>
          </cell>
          <cell r="I216">
            <v>1.92</v>
          </cell>
          <cell r="J216">
            <v>1.5</v>
          </cell>
          <cell r="K216">
            <v>3.6</v>
          </cell>
          <cell r="L216">
            <v>0.91</v>
          </cell>
          <cell r="M216">
            <v>0.23</v>
          </cell>
          <cell r="N216">
            <v>0.5</v>
          </cell>
          <cell r="O216">
            <v>0.4</v>
          </cell>
          <cell r="P216">
            <v>0.76</v>
          </cell>
          <cell r="Q216">
            <v>1.03</v>
          </cell>
          <cell r="R216">
            <v>0.35</v>
          </cell>
          <cell r="S216">
            <v>0.39500000000000002</v>
          </cell>
          <cell r="T216">
            <v>1.18</v>
          </cell>
          <cell r="U216">
            <v>1.28</v>
          </cell>
          <cell r="V216">
            <v>0.28000000000000003</v>
          </cell>
          <cell r="W216">
            <v>1.22</v>
          </cell>
          <cell r="X216">
            <v>0.25</v>
          </cell>
          <cell r="Y216">
            <v>0.9</v>
          </cell>
          <cell r="Z216">
            <v>1.4</v>
          </cell>
          <cell r="AA216">
            <v>0.39</v>
          </cell>
          <cell r="AB216">
            <v>7.0000000000000007E-2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E216">
            <v>0</v>
          </cell>
          <cell r="BF216">
            <v>0.13074329414965088</v>
          </cell>
          <cell r="BH216">
            <v>2.985004287534869E-2</v>
          </cell>
          <cell r="BN216">
            <v>112.81985552621772</v>
          </cell>
        </row>
        <row r="217">
          <cell r="B217">
            <v>38566</v>
          </cell>
          <cell r="C217">
            <v>0.2</v>
          </cell>
          <cell r="D217">
            <v>0.68</v>
          </cell>
          <cell r="E217">
            <v>0.38</v>
          </cell>
          <cell r="F217">
            <v>0.41</v>
          </cell>
          <cell r="G217">
            <v>7.9</v>
          </cell>
          <cell r="H217">
            <v>2.97</v>
          </cell>
          <cell r="I217">
            <v>1.92</v>
          </cell>
          <cell r="J217">
            <v>1.5</v>
          </cell>
          <cell r="K217">
            <v>3.6</v>
          </cell>
          <cell r="L217">
            <v>0.91</v>
          </cell>
          <cell r="M217">
            <v>0.215</v>
          </cell>
          <cell r="N217">
            <v>0.49</v>
          </cell>
          <cell r="O217">
            <v>0.4</v>
          </cell>
          <cell r="P217">
            <v>0.76</v>
          </cell>
          <cell r="Q217">
            <v>1.03</v>
          </cell>
          <cell r="R217">
            <v>0.35</v>
          </cell>
          <cell r="S217">
            <v>0.44</v>
          </cell>
          <cell r="T217">
            <v>1.17</v>
          </cell>
          <cell r="U217">
            <v>1.3</v>
          </cell>
          <cell r="V217">
            <v>0.24</v>
          </cell>
          <cell r="W217">
            <v>1.22</v>
          </cell>
          <cell r="X217">
            <v>0.34</v>
          </cell>
          <cell r="Y217">
            <v>0.9</v>
          </cell>
          <cell r="Z217">
            <v>1.4</v>
          </cell>
          <cell r="AA217">
            <v>0.36</v>
          </cell>
          <cell r="AB217">
            <v>7.0000000000000007E-2</v>
          </cell>
          <cell r="AD217">
            <v>0</v>
          </cell>
          <cell r="AE217">
            <v>-8.108108108108103E-2</v>
          </cell>
          <cell r="AF217">
            <v>0</v>
          </cell>
          <cell r="AG217">
            <v>0.13888888888888884</v>
          </cell>
          <cell r="AH217">
            <v>0</v>
          </cell>
          <cell r="AI217">
            <v>6.7796610169492677E-3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-6.5217391304347894E-2</v>
          </cell>
          <cell r="AO217">
            <v>-2.0000000000000018E-2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0.11392405063291133</v>
          </cell>
          <cell r="AU217">
            <v>-8.4745762711864181E-3</v>
          </cell>
          <cell r="AV217">
            <v>1.5625E-2</v>
          </cell>
          <cell r="AW217">
            <v>-0.14285714285714302</v>
          </cell>
          <cell r="AX217">
            <v>0</v>
          </cell>
          <cell r="AY217">
            <v>0.3600000000000001</v>
          </cell>
          <cell r="AZ217">
            <v>0</v>
          </cell>
          <cell r="BA217">
            <v>0</v>
          </cell>
          <cell r="BB217">
            <v>-7.6923076923076983E-2</v>
          </cell>
          <cell r="BC217">
            <v>0</v>
          </cell>
          <cell r="BE217">
            <v>9.2563204654582381E-3</v>
          </cell>
          <cell r="BF217">
            <v>0.13999961461510912</v>
          </cell>
          <cell r="BN217">
            <v>113.86415226383511</v>
          </cell>
        </row>
        <row r="218">
          <cell r="B218">
            <v>38567</v>
          </cell>
          <cell r="C218">
            <v>0.2</v>
          </cell>
          <cell r="D218">
            <v>0.7</v>
          </cell>
          <cell r="E218">
            <v>0.35499999999999998</v>
          </cell>
          <cell r="F218">
            <v>0.45</v>
          </cell>
          <cell r="G218">
            <v>7.9</v>
          </cell>
          <cell r="H218">
            <v>2.89</v>
          </cell>
          <cell r="I218">
            <v>1.92</v>
          </cell>
          <cell r="J218">
            <v>1.41</v>
          </cell>
          <cell r="K218">
            <v>3.6</v>
          </cell>
          <cell r="L218">
            <v>0.92</v>
          </cell>
          <cell r="M218">
            <v>0.22</v>
          </cell>
          <cell r="N218">
            <v>0.48</v>
          </cell>
          <cell r="O218">
            <v>0.38</v>
          </cell>
          <cell r="P218">
            <v>0.76</v>
          </cell>
          <cell r="Q218">
            <v>1.01</v>
          </cell>
          <cell r="R218">
            <v>0.35</v>
          </cell>
          <cell r="S218">
            <v>0.34</v>
          </cell>
          <cell r="T218">
            <v>1.1499999999999999</v>
          </cell>
          <cell r="U218">
            <v>1.35</v>
          </cell>
          <cell r="V218">
            <v>0.245</v>
          </cell>
          <cell r="W218">
            <v>1.22</v>
          </cell>
          <cell r="X218">
            <v>0.34499999999999997</v>
          </cell>
          <cell r="Y218">
            <v>0.9</v>
          </cell>
          <cell r="Z218">
            <v>1.4</v>
          </cell>
          <cell r="AA218">
            <v>0.35499999999999998</v>
          </cell>
          <cell r="AB218">
            <v>0.08</v>
          </cell>
          <cell r="AD218">
            <v>0</v>
          </cell>
          <cell r="AE218">
            <v>2.9411764705882248E-2</v>
          </cell>
          <cell r="AF218">
            <v>-6.578947368421062E-2</v>
          </cell>
          <cell r="AG218">
            <v>9.7560975609756184E-2</v>
          </cell>
          <cell r="AH218">
            <v>0</v>
          </cell>
          <cell r="AI218">
            <v>-2.6936026936026924E-2</v>
          </cell>
          <cell r="AJ218">
            <v>0</v>
          </cell>
          <cell r="AK218">
            <v>-6.0000000000000053E-2</v>
          </cell>
          <cell r="AL218">
            <v>0</v>
          </cell>
          <cell r="AM218">
            <v>1.098901098901095E-2</v>
          </cell>
          <cell r="AN218">
            <v>2.3255813953488413E-2</v>
          </cell>
          <cell r="AO218">
            <v>-2.0408163265306145E-2</v>
          </cell>
          <cell r="AP218">
            <v>-5.0000000000000044E-2</v>
          </cell>
          <cell r="AQ218">
            <v>0</v>
          </cell>
          <cell r="AR218">
            <v>-1.9417475728155331E-2</v>
          </cell>
          <cell r="AS218">
            <v>0</v>
          </cell>
          <cell r="AT218">
            <v>-0.22727272727272718</v>
          </cell>
          <cell r="AU218">
            <v>-1.7094017094017144E-2</v>
          </cell>
          <cell r="AV218">
            <v>3.8461538461538547E-2</v>
          </cell>
          <cell r="AW218">
            <v>2.0833333333333259E-2</v>
          </cell>
          <cell r="AX218">
            <v>0</v>
          </cell>
          <cell r="AY218">
            <v>1.4705882352941124E-2</v>
          </cell>
          <cell r="AZ218">
            <v>0</v>
          </cell>
          <cell r="BA218">
            <v>0</v>
          </cell>
          <cell r="BB218">
            <v>-1.3888888888888951E-2</v>
          </cell>
          <cell r="BC218">
            <v>0.14285714285714279</v>
          </cell>
          <cell r="BE218">
            <v>-4.7204350233168799E-3</v>
          </cell>
          <cell r="BF218">
            <v>0.13527917959179225</v>
          </cell>
          <cell r="BN218">
            <v>113.32666393158861</v>
          </cell>
        </row>
        <row r="219">
          <cell r="B219">
            <v>38568</v>
          </cell>
          <cell r="C219">
            <v>0.2</v>
          </cell>
          <cell r="D219">
            <v>0.77</v>
          </cell>
          <cell r="E219">
            <v>0.42</v>
          </cell>
          <cell r="F219">
            <v>0.45</v>
          </cell>
          <cell r="G219">
            <v>7.9</v>
          </cell>
          <cell r="H219">
            <v>2.75</v>
          </cell>
          <cell r="I219">
            <v>1.92</v>
          </cell>
          <cell r="J219">
            <v>1.35</v>
          </cell>
          <cell r="K219">
            <v>3.6</v>
          </cell>
          <cell r="L219">
            <v>0.9</v>
          </cell>
          <cell r="M219">
            <v>0.20499999999999999</v>
          </cell>
          <cell r="N219">
            <v>0.48</v>
          </cell>
          <cell r="O219">
            <v>0.38</v>
          </cell>
          <cell r="P219">
            <v>0.76</v>
          </cell>
          <cell r="Q219">
            <v>1</v>
          </cell>
          <cell r="R219">
            <v>0.35</v>
          </cell>
          <cell r="S219">
            <v>0.45500000000000002</v>
          </cell>
          <cell r="T219">
            <v>1.1000000000000001</v>
          </cell>
          <cell r="U219">
            <v>1.3</v>
          </cell>
          <cell r="V219">
            <v>0.32</v>
          </cell>
          <cell r="W219">
            <v>1.22</v>
          </cell>
          <cell r="X219">
            <v>0.27</v>
          </cell>
          <cell r="Y219">
            <v>0.9</v>
          </cell>
          <cell r="Z219">
            <v>1.4</v>
          </cell>
          <cell r="AA219">
            <v>0.36</v>
          </cell>
          <cell r="AB219">
            <v>7.4999999999999997E-2</v>
          </cell>
          <cell r="AD219">
            <v>0</v>
          </cell>
          <cell r="AE219">
            <v>0.10000000000000009</v>
          </cell>
          <cell r="AF219">
            <v>0.18309859154929575</v>
          </cell>
          <cell r="AG219">
            <v>0</v>
          </cell>
          <cell r="AH219">
            <v>0</v>
          </cell>
          <cell r="AI219">
            <v>-4.844290657439454E-2</v>
          </cell>
          <cell r="AJ219">
            <v>0</v>
          </cell>
          <cell r="AK219">
            <v>-4.2553191489361541E-2</v>
          </cell>
          <cell r="AL219">
            <v>0</v>
          </cell>
          <cell r="AM219">
            <v>-2.1739130434782594E-2</v>
          </cell>
          <cell r="AN219">
            <v>-6.8181818181818232E-2</v>
          </cell>
          <cell r="AO219">
            <v>0</v>
          </cell>
          <cell r="AP219">
            <v>0</v>
          </cell>
          <cell r="AQ219">
            <v>0</v>
          </cell>
          <cell r="AR219">
            <v>-9.9009900990099098E-3</v>
          </cell>
          <cell r="AS219">
            <v>0</v>
          </cell>
          <cell r="AT219">
            <v>0.33823529411764697</v>
          </cell>
          <cell r="AU219">
            <v>-4.3478260869565077E-2</v>
          </cell>
          <cell r="AV219">
            <v>-3.703703703703709E-2</v>
          </cell>
          <cell r="AW219">
            <v>0.30612244897959195</v>
          </cell>
          <cell r="AX219">
            <v>0</v>
          </cell>
          <cell r="AY219">
            <v>-0.21739130434782594</v>
          </cell>
          <cell r="AZ219">
            <v>0</v>
          </cell>
          <cell r="BA219">
            <v>0</v>
          </cell>
          <cell r="BB219">
            <v>1.4084507042253502E-2</v>
          </cell>
          <cell r="BC219">
            <v>-6.25E-2</v>
          </cell>
          <cell r="BE219">
            <v>1.5012161640576668E-2</v>
          </cell>
          <cell r="BF219">
            <v>0.15029134123236892</v>
          </cell>
          <cell r="BN219">
            <v>115.02794212871694</v>
          </cell>
        </row>
        <row r="220">
          <cell r="B220">
            <v>38569</v>
          </cell>
          <cell r="C220">
            <v>0.2</v>
          </cell>
          <cell r="D220">
            <v>0.85</v>
          </cell>
          <cell r="E220">
            <v>0.42</v>
          </cell>
          <cell r="F220">
            <v>0.37</v>
          </cell>
          <cell r="G220">
            <v>7.9</v>
          </cell>
          <cell r="H220">
            <v>2.77</v>
          </cell>
          <cell r="I220">
            <v>1.92</v>
          </cell>
          <cell r="J220">
            <v>1.4</v>
          </cell>
          <cell r="K220">
            <v>3.6</v>
          </cell>
          <cell r="L220">
            <v>0.87</v>
          </cell>
          <cell r="M220">
            <v>0.215</v>
          </cell>
          <cell r="N220">
            <v>0.5</v>
          </cell>
          <cell r="O220">
            <v>0.39</v>
          </cell>
          <cell r="P220">
            <v>0.76</v>
          </cell>
          <cell r="Q220">
            <v>1.05</v>
          </cell>
          <cell r="R220">
            <v>0.35</v>
          </cell>
          <cell r="S220">
            <v>0.38</v>
          </cell>
          <cell r="T220">
            <v>1.0900000000000001</v>
          </cell>
          <cell r="U220">
            <v>1.3</v>
          </cell>
          <cell r="V220">
            <v>0.34</v>
          </cell>
          <cell r="W220">
            <v>1.22</v>
          </cell>
          <cell r="X220">
            <v>0.27</v>
          </cell>
          <cell r="Y220">
            <v>0.91</v>
          </cell>
          <cell r="Z220">
            <v>1.4</v>
          </cell>
          <cell r="AA220">
            <v>0.34</v>
          </cell>
          <cell r="AB220">
            <v>7.4999999999999997E-2</v>
          </cell>
          <cell r="AD220">
            <v>0</v>
          </cell>
          <cell r="AE220">
            <v>0.10389610389610393</v>
          </cell>
          <cell r="AF220">
            <v>0</v>
          </cell>
          <cell r="AG220">
            <v>-0.17777777777777781</v>
          </cell>
          <cell r="AH220">
            <v>0</v>
          </cell>
          <cell r="AI220">
            <v>7.2727272727273196E-3</v>
          </cell>
          <cell r="AJ220">
            <v>0</v>
          </cell>
          <cell r="AK220">
            <v>3.7037037037036979E-2</v>
          </cell>
          <cell r="AL220">
            <v>0</v>
          </cell>
          <cell r="AM220">
            <v>-3.3333333333333326E-2</v>
          </cell>
          <cell r="AN220">
            <v>4.8780487804878092E-2</v>
          </cell>
          <cell r="AO220">
            <v>4.1666666666666741E-2</v>
          </cell>
          <cell r="AP220">
            <v>2.6315789473684292E-2</v>
          </cell>
          <cell r="AQ220">
            <v>0</v>
          </cell>
          <cell r="AR220">
            <v>5.0000000000000044E-2</v>
          </cell>
          <cell r="AS220">
            <v>0</v>
          </cell>
          <cell r="AT220">
            <v>-0.1648351648351648</v>
          </cell>
          <cell r="AU220">
            <v>-9.0909090909091494E-3</v>
          </cell>
          <cell r="AV220">
            <v>0</v>
          </cell>
          <cell r="AW220">
            <v>6.25E-2</v>
          </cell>
          <cell r="AX220">
            <v>0</v>
          </cell>
          <cell r="AY220">
            <v>0</v>
          </cell>
          <cell r="AZ220">
            <v>1.1111111111111072E-2</v>
          </cell>
          <cell r="BA220">
            <v>0</v>
          </cell>
          <cell r="BB220">
            <v>-5.5555555555555469E-2</v>
          </cell>
          <cell r="BC220">
            <v>0</v>
          </cell>
          <cell r="BE220">
            <v>-2.0004929742512344E-3</v>
          </cell>
          <cell r="BF220">
            <v>0.1482908482581177</v>
          </cell>
          <cell r="BN220">
            <v>114.79782953864587</v>
          </cell>
        </row>
        <row r="221">
          <cell r="B221">
            <v>38570</v>
          </cell>
          <cell r="C221">
            <v>0.2</v>
          </cell>
          <cell r="D221">
            <v>0.85</v>
          </cell>
          <cell r="E221">
            <v>0.42</v>
          </cell>
          <cell r="F221">
            <v>0.37</v>
          </cell>
          <cell r="G221">
            <v>7.9</v>
          </cell>
          <cell r="H221">
            <v>2.77</v>
          </cell>
          <cell r="I221">
            <v>1.92</v>
          </cell>
          <cell r="J221">
            <v>1.4</v>
          </cell>
          <cell r="K221">
            <v>3.6</v>
          </cell>
          <cell r="L221">
            <v>0.87</v>
          </cell>
          <cell r="M221">
            <v>0.215</v>
          </cell>
          <cell r="N221">
            <v>0.5</v>
          </cell>
          <cell r="O221">
            <v>0.39</v>
          </cell>
          <cell r="P221">
            <v>0.76</v>
          </cell>
          <cell r="Q221">
            <v>1.05</v>
          </cell>
          <cell r="R221">
            <v>0.35</v>
          </cell>
          <cell r="S221">
            <v>0.38</v>
          </cell>
          <cell r="T221">
            <v>1.0900000000000001</v>
          </cell>
          <cell r="U221">
            <v>1.3</v>
          </cell>
          <cell r="V221">
            <v>0.34</v>
          </cell>
          <cell r="W221">
            <v>1.22</v>
          </cell>
          <cell r="X221">
            <v>0.27</v>
          </cell>
          <cell r="Y221">
            <v>0.91</v>
          </cell>
          <cell r="Z221">
            <v>1.4</v>
          </cell>
          <cell r="AA221">
            <v>0.34</v>
          </cell>
          <cell r="AB221">
            <v>7.4999999999999997E-2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E221">
            <v>0</v>
          </cell>
          <cell r="BF221">
            <v>0.1482908482581177</v>
          </cell>
          <cell r="BN221">
            <v>114.79782953864587</v>
          </cell>
        </row>
        <row r="222">
          <cell r="B222">
            <v>38571</v>
          </cell>
          <cell r="C222">
            <v>0.2</v>
          </cell>
          <cell r="D222">
            <v>0.85</v>
          </cell>
          <cell r="E222">
            <v>0.42</v>
          </cell>
          <cell r="F222">
            <v>0.37</v>
          </cell>
          <cell r="G222">
            <v>7.9</v>
          </cell>
          <cell r="H222">
            <v>2.77</v>
          </cell>
          <cell r="I222">
            <v>1.92</v>
          </cell>
          <cell r="J222">
            <v>1.4</v>
          </cell>
          <cell r="K222">
            <v>3.6</v>
          </cell>
          <cell r="L222">
            <v>0.87</v>
          </cell>
          <cell r="M222">
            <v>0.215</v>
          </cell>
          <cell r="N222">
            <v>0.5</v>
          </cell>
          <cell r="O222">
            <v>0.39</v>
          </cell>
          <cell r="P222">
            <v>0.76</v>
          </cell>
          <cell r="Q222">
            <v>1.05</v>
          </cell>
          <cell r="R222">
            <v>0.35</v>
          </cell>
          <cell r="S222">
            <v>0.38</v>
          </cell>
          <cell r="T222">
            <v>1.0900000000000001</v>
          </cell>
          <cell r="U222">
            <v>1.3</v>
          </cell>
          <cell r="V222">
            <v>0.34</v>
          </cell>
          <cell r="W222">
            <v>1.22</v>
          </cell>
          <cell r="X222">
            <v>0.27</v>
          </cell>
          <cell r="Y222">
            <v>0.91</v>
          </cell>
          <cell r="Z222">
            <v>1.4</v>
          </cell>
          <cell r="AA222">
            <v>0.34</v>
          </cell>
          <cell r="AB222">
            <v>7.4999999999999997E-2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E222">
            <v>0</v>
          </cell>
          <cell r="BF222">
            <v>0.1482908482581177</v>
          </cell>
          <cell r="BN222">
            <v>114.79782953864587</v>
          </cell>
        </row>
        <row r="223">
          <cell r="B223">
            <v>38572</v>
          </cell>
          <cell r="C223">
            <v>0.2</v>
          </cell>
          <cell r="D223">
            <v>0.85</v>
          </cell>
          <cell r="E223">
            <v>0.43</v>
          </cell>
          <cell r="F223">
            <v>0.4</v>
          </cell>
          <cell r="G223">
            <v>7.9</v>
          </cell>
          <cell r="H223">
            <v>2.91</v>
          </cell>
          <cell r="I223">
            <v>1.92</v>
          </cell>
          <cell r="J223">
            <v>1.48</v>
          </cell>
          <cell r="K223">
            <v>3.6</v>
          </cell>
          <cell r="L223">
            <v>0.87</v>
          </cell>
          <cell r="M223">
            <v>0.23</v>
          </cell>
          <cell r="N223">
            <v>0.48</v>
          </cell>
          <cell r="O223">
            <v>0.36499999999999999</v>
          </cell>
          <cell r="P223">
            <v>0.76</v>
          </cell>
          <cell r="Q223">
            <v>1</v>
          </cell>
          <cell r="R223">
            <v>0.35</v>
          </cell>
          <cell r="S223">
            <v>0.36499999999999999</v>
          </cell>
          <cell r="T223">
            <v>1.19</v>
          </cell>
          <cell r="U223">
            <v>1.25</v>
          </cell>
          <cell r="V223">
            <v>0.32</v>
          </cell>
          <cell r="W223">
            <v>1.22</v>
          </cell>
          <cell r="X223">
            <v>0.25</v>
          </cell>
          <cell r="Y223">
            <v>0.91</v>
          </cell>
          <cell r="Z223">
            <v>1.4</v>
          </cell>
          <cell r="AA223">
            <v>0.34</v>
          </cell>
          <cell r="AB223">
            <v>7.4999999999999997E-2</v>
          </cell>
          <cell r="AD223">
            <v>0</v>
          </cell>
          <cell r="AE223">
            <v>0</v>
          </cell>
          <cell r="AF223">
            <v>2.3809523809523725E-2</v>
          </cell>
          <cell r="AG223">
            <v>8.1081081081081141E-2</v>
          </cell>
          <cell r="AH223">
            <v>0</v>
          </cell>
          <cell r="AI223">
            <v>5.0541516245487417E-2</v>
          </cell>
          <cell r="AJ223">
            <v>0</v>
          </cell>
          <cell r="AK223">
            <v>5.7142857142857162E-2</v>
          </cell>
          <cell r="AL223">
            <v>0</v>
          </cell>
          <cell r="AM223">
            <v>0</v>
          </cell>
          <cell r="AN223">
            <v>6.976744186046524E-2</v>
          </cell>
          <cell r="AO223">
            <v>-4.0000000000000036E-2</v>
          </cell>
          <cell r="AP223">
            <v>-6.4102564102564208E-2</v>
          </cell>
          <cell r="AQ223">
            <v>0</v>
          </cell>
          <cell r="AR223">
            <v>-4.7619047619047672E-2</v>
          </cell>
          <cell r="AS223">
            <v>0</v>
          </cell>
          <cell r="AT223">
            <v>-3.9473684210526327E-2</v>
          </cell>
          <cell r="AU223">
            <v>9.174311926605494E-2</v>
          </cell>
          <cell r="AV223">
            <v>-3.8461538461538547E-2</v>
          </cell>
          <cell r="AW223">
            <v>-5.8823529411764719E-2</v>
          </cell>
          <cell r="AX223">
            <v>0</v>
          </cell>
          <cell r="AY223">
            <v>-7.4074074074074181E-2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E223">
            <v>4.4350390484438213E-4</v>
          </cell>
          <cell r="BF223">
            <v>0.14873435216296207</v>
          </cell>
          <cell r="BN223">
            <v>114.84874282431393</v>
          </cell>
        </row>
        <row r="224">
          <cell r="B224">
            <v>38573</v>
          </cell>
          <cell r="C224">
            <v>0.2</v>
          </cell>
          <cell r="D224">
            <v>0.85</v>
          </cell>
          <cell r="E224">
            <v>0.4</v>
          </cell>
          <cell r="F224">
            <v>0.4</v>
          </cell>
          <cell r="G224">
            <v>7.9</v>
          </cell>
          <cell r="H224">
            <v>2.94</v>
          </cell>
          <cell r="I224">
            <v>1.92</v>
          </cell>
          <cell r="J224">
            <v>1.4</v>
          </cell>
          <cell r="K224">
            <v>3.6</v>
          </cell>
          <cell r="L224">
            <v>0.88</v>
          </cell>
          <cell r="M224">
            <v>0.215</v>
          </cell>
          <cell r="N224">
            <v>0.51</v>
          </cell>
          <cell r="O224">
            <v>0.36499999999999999</v>
          </cell>
          <cell r="P224">
            <v>0.76</v>
          </cell>
          <cell r="Q224">
            <v>0.99</v>
          </cell>
          <cell r="R224">
            <v>0.35</v>
          </cell>
          <cell r="S224">
            <v>0.36499999999999999</v>
          </cell>
          <cell r="T224">
            <v>1.2</v>
          </cell>
          <cell r="U224">
            <v>1.25</v>
          </cell>
          <cell r="V224">
            <v>0.32</v>
          </cell>
          <cell r="W224">
            <v>1.22</v>
          </cell>
          <cell r="X224">
            <v>0.25</v>
          </cell>
          <cell r="Y224">
            <v>0.9</v>
          </cell>
          <cell r="Z224">
            <v>1.4</v>
          </cell>
          <cell r="AA224">
            <v>0.34</v>
          </cell>
          <cell r="AB224">
            <v>7.4999999999999997E-2</v>
          </cell>
          <cell r="AD224">
            <v>0</v>
          </cell>
          <cell r="AE224">
            <v>0</v>
          </cell>
          <cell r="AF224">
            <v>-6.9767441860465018E-2</v>
          </cell>
          <cell r="AG224">
            <v>0</v>
          </cell>
          <cell r="AH224">
            <v>0</v>
          </cell>
          <cell r="AI224">
            <v>1.0309278350515427E-2</v>
          </cell>
          <cell r="AJ224">
            <v>0</v>
          </cell>
          <cell r="AK224">
            <v>-5.4054054054054057E-2</v>
          </cell>
          <cell r="AL224">
            <v>0</v>
          </cell>
          <cell r="AM224">
            <v>1.1494252873563315E-2</v>
          </cell>
          <cell r="AN224">
            <v>-6.5217391304347894E-2</v>
          </cell>
          <cell r="AO224">
            <v>6.25E-2</v>
          </cell>
          <cell r="AP224">
            <v>0</v>
          </cell>
          <cell r="AQ224">
            <v>0</v>
          </cell>
          <cell r="AR224">
            <v>-1.0000000000000009E-2</v>
          </cell>
          <cell r="AS224">
            <v>0</v>
          </cell>
          <cell r="AT224">
            <v>0</v>
          </cell>
          <cell r="AU224">
            <v>8.4033613445377853E-3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-1.098901098901095E-2</v>
          </cell>
          <cell r="BA224">
            <v>0</v>
          </cell>
          <cell r="BB224">
            <v>0</v>
          </cell>
          <cell r="BC224">
            <v>0</v>
          </cell>
          <cell r="BE224">
            <v>-4.512346370740823E-3</v>
          </cell>
          <cell r="BF224">
            <v>0.14422200579222125</v>
          </cell>
          <cell r="BN224">
            <v>114.33050551644649</v>
          </cell>
        </row>
        <row r="225">
          <cell r="B225">
            <v>38574</v>
          </cell>
          <cell r="C225">
            <v>0.2</v>
          </cell>
          <cell r="D225">
            <v>0.88</v>
          </cell>
          <cell r="E225">
            <v>0.42</v>
          </cell>
          <cell r="F225">
            <v>0.39</v>
          </cell>
          <cell r="G225">
            <v>7.9</v>
          </cell>
          <cell r="H225">
            <v>3.05</v>
          </cell>
          <cell r="I225">
            <v>1.92</v>
          </cell>
          <cell r="J225">
            <v>1.44</v>
          </cell>
          <cell r="K225">
            <v>3.6</v>
          </cell>
          <cell r="L225">
            <v>0.83</v>
          </cell>
          <cell r="M225">
            <v>0.215</v>
          </cell>
          <cell r="N225">
            <v>0.49</v>
          </cell>
          <cell r="O225">
            <v>0.37</v>
          </cell>
          <cell r="P225">
            <v>0.76</v>
          </cell>
          <cell r="Q225">
            <v>0.95</v>
          </cell>
          <cell r="R225">
            <v>0.35</v>
          </cell>
          <cell r="S225">
            <v>0.35499999999999998</v>
          </cell>
          <cell r="T225">
            <v>1.19</v>
          </cell>
          <cell r="U225">
            <v>1.1499999999999999</v>
          </cell>
          <cell r="V225">
            <v>0.27500000000000002</v>
          </cell>
          <cell r="W225">
            <v>1.22</v>
          </cell>
          <cell r="X225">
            <v>0.25</v>
          </cell>
          <cell r="Y225">
            <v>0.87</v>
          </cell>
          <cell r="Z225">
            <v>1.4</v>
          </cell>
          <cell r="AA225">
            <v>0.32</v>
          </cell>
          <cell r="AB225">
            <v>7.4999999999999997E-2</v>
          </cell>
          <cell r="AD225">
            <v>0</v>
          </cell>
          <cell r="AE225">
            <v>3.529411764705892E-2</v>
          </cell>
          <cell r="AF225">
            <v>4.9999999999999822E-2</v>
          </cell>
          <cell r="AG225">
            <v>-2.5000000000000022E-2</v>
          </cell>
          <cell r="AH225">
            <v>0</v>
          </cell>
          <cell r="AI225">
            <v>3.7414965986394488E-2</v>
          </cell>
          <cell r="AJ225">
            <v>0</v>
          </cell>
          <cell r="AK225">
            <v>2.8571428571428692E-2</v>
          </cell>
          <cell r="AL225">
            <v>0</v>
          </cell>
          <cell r="AM225">
            <v>-5.6818181818181879E-2</v>
          </cell>
          <cell r="AN225">
            <v>0</v>
          </cell>
          <cell r="AO225">
            <v>-3.9215686274509887E-2</v>
          </cell>
          <cell r="AP225">
            <v>1.3698630136986356E-2</v>
          </cell>
          <cell r="AQ225">
            <v>0</v>
          </cell>
          <cell r="AR225">
            <v>-4.0404040404040442E-2</v>
          </cell>
          <cell r="AS225">
            <v>0</v>
          </cell>
          <cell r="AT225">
            <v>-2.7397260273972601E-2</v>
          </cell>
          <cell r="AU225">
            <v>-8.3333333333333037E-3</v>
          </cell>
          <cell r="AV225">
            <v>-8.0000000000000071E-2</v>
          </cell>
          <cell r="AW225">
            <v>-0.140625</v>
          </cell>
          <cell r="AX225">
            <v>0</v>
          </cell>
          <cell r="AY225">
            <v>0</v>
          </cell>
          <cell r="AZ225">
            <v>-3.3333333333333326E-2</v>
          </cell>
          <cell r="BA225">
            <v>0</v>
          </cell>
          <cell r="BB225">
            <v>-5.8823529411764719E-2</v>
          </cell>
          <cell r="BC225">
            <v>0</v>
          </cell>
          <cell r="BE225">
            <v>-1.326812394258723E-2</v>
          </cell>
          <cell r="BF225">
            <v>0.13095388184963402</v>
          </cell>
          <cell r="BN225">
            <v>112.81355419883563</v>
          </cell>
        </row>
        <row r="226">
          <cell r="B226">
            <v>38575</v>
          </cell>
          <cell r="C226">
            <v>0.2</v>
          </cell>
          <cell r="D226">
            <v>0.92</v>
          </cell>
          <cell r="E226">
            <v>0.4</v>
          </cell>
          <cell r="F226">
            <v>0.39</v>
          </cell>
          <cell r="G226">
            <v>7.9</v>
          </cell>
          <cell r="H226">
            <v>3.13</v>
          </cell>
          <cell r="I226">
            <v>1.92</v>
          </cell>
          <cell r="J226">
            <v>1.45</v>
          </cell>
          <cell r="K226">
            <v>3.6</v>
          </cell>
          <cell r="L226">
            <v>0.81</v>
          </cell>
          <cell r="M226">
            <v>0.215</v>
          </cell>
          <cell r="N226">
            <v>0.48</v>
          </cell>
          <cell r="O226">
            <v>0.37</v>
          </cell>
          <cell r="P226">
            <v>0.76</v>
          </cell>
          <cell r="Q226">
            <v>0.95</v>
          </cell>
          <cell r="R226">
            <v>0.35</v>
          </cell>
          <cell r="S226">
            <v>0.36</v>
          </cell>
          <cell r="T226">
            <v>1.1599999999999999</v>
          </cell>
          <cell r="U226">
            <v>1.17</v>
          </cell>
          <cell r="V226">
            <v>0.27500000000000002</v>
          </cell>
          <cell r="W226">
            <v>1.22</v>
          </cell>
          <cell r="X226">
            <v>0.26</v>
          </cell>
          <cell r="Y226">
            <v>0.85</v>
          </cell>
          <cell r="Z226">
            <v>1.4</v>
          </cell>
          <cell r="AA226">
            <v>0.30499999999999999</v>
          </cell>
          <cell r="AB226">
            <v>7.0000000000000007E-2</v>
          </cell>
          <cell r="AD226">
            <v>0</v>
          </cell>
          <cell r="AE226">
            <v>4.5454545454545414E-2</v>
          </cell>
          <cell r="AF226">
            <v>-4.7619047619047561E-2</v>
          </cell>
          <cell r="AG226">
            <v>0</v>
          </cell>
          <cell r="AH226">
            <v>0</v>
          </cell>
          <cell r="AI226">
            <v>2.6229508196721429E-2</v>
          </cell>
          <cell r="AJ226">
            <v>0</v>
          </cell>
          <cell r="AK226">
            <v>6.9444444444444198E-3</v>
          </cell>
          <cell r="AL226">
            <v>0</v>
          </cell>
          <cell r="AM226">
            <v>-2.409638554216853E-2</v>
          </cell>
          <cell r="AN226">
            <v>0</v>
          </cell>
          <cell r="AO226">
            <v>-2.0408163265306145E-2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1.4084507042253502E-2</v>
          </cell>
          <cell r="AU226">
            <v>-2.5210084033613467E-2</v>
          </cell>
          <cell r="AV226">
            <v>1.7391304347826209E-2</v>
          </cell>
          <cell r="AW226">
            <v>0</v>
          </cell>
          <cell r="AX226">
            <v>0</v>
          </cell>
          <cell r="AY226">
            <v>4.0000000000000036E-2</v>
          </cell>
          <cell r="AZ226">
            <v>-2.2988505747126409E-2</v>
          </cell>
          <cell r="BA226">
            <v>0</v>
          </cell>
          <cell r="BB226">
            <v>-4.6875E-2</v>
          </cell>
          <cell r="BC226">
            <v>-6.6666666666666541E-2</v>
          </cell>
          <cell r="BE226">
            <v>-3.9907516687745243E-3</v>
          </cell>
          <cell r="BF226">
            <v>0.1269631301808595</v>
          </cell>
          <cell r="BN226">
            <v>112.36334331915624</v>
          </cell>
        </row>
        <row r="227">
          <cell r="B227">
            <v>38576</v>
          </cell>
          <cell r="C227">
            <v>0.2</v>
          </cell>
          <cell r="D227">
            <v>0.9</v>
          </cell>
          <cell r="E227">
            <v>0.4</v>
          </cell>
          <cell r="F227">
            <v>0.42</v>
          </cell>
          <cell r="G227">
            <v>7.9</v>
          </cell>
          <cell r="H227">
            <v>3.36</v>
          </cell>
          <cell r="I227">
            <v>1.92</v>
          </cell>
          <cell r="J227">
            <v>1.45</v>
          </cell>
          <cell r="K227">
            <v>3.6</v>
          </cell>
          <cell r="L227">
            <v>0.8</v>
          </cell>
          <cell r="M227">
            <v>0.23</v>
          </cell>
          <cell r="N227">
            <v>0.48499999999999999</v>
          </cell>
          <cell r="O227">
            <v>0.36</v>
          </cell>
          <cell r="P227">
            <v>0.76</v>
          </cell>
          <cell r="Q227">
            <v>0.95</v>
          </cell>
          <cell r="R227">
            <v>0.35</v>
          </cell>
          <cell r="S227">
            <v>0.35499999999999998</v>
          </cell>
          <cell r="T227">
            <v>1.1499999999999999</v>
          </cell>
          <cell r="U227">
            <v>1.24</v>
          </cell>
          <cell r="V227">
            <v>0.33</v>
          </cell>
          <cell r="W227">
            <v>1.22</v>
          </cell>
          <cell r="X227">
            <v>0.26</v>
          </cell>
          <cell r="Y227">
            <v>0.82</v>
          </cell>
          <cell r="Z227">
            <v>1.4</v>
          </cell>
          <cell r="AA227">
            <v>0.34</v>
          </cell>
          <cell r="AB227">
            <v>7.0000000000000007E-2</v>
          </cell>
          <cell r="AD227">
            <v>0</v>
          </cell>
          <cell r="AE227">
            <v>-2.1739130434782594E-2</v>
          </cell>
          <cell r="AF227">
            <v>0</v>
          </cell>
          <cell r="AG227">
            <v>7.6923076923076872E-2</v>
          </cell>
          <cell r="AH227">
            <v>0</v>
          </cell>
          <cell r="AI227">
            <v>7.348242811501593E-2</v>
          </cell>
          <cell r="AJ227">
            <v>0</v>
          </cell>
          <cell r="AK227">
            <v>0</v>
          </cell>
          <cell r="AL227">
            <v>0</v>
          </cell>
          <cell r="AM227">
            <v>-1.2345679012345734E-2</v>
          </cell>
          <cell r="AN227">
            <v>6.976744186046524E-2</v>
          </cell>
          <cell r="AO227">
            <v>1.0416666666666741E-2</v>
          </cell>
          <cell r="AP227">
            <v>-2.7027027027027084E-2</v>
          </cell>
          <cell r="AQ227">
            <v>0</v>
          </cell>
          <cell r="AR227">
            <v>0</v>
          </cell>
          <cell r="AS227">
            <v>0</v>
          </cell>
          <cell r="AT227">
            <v>-1.3888888888888951E-2</v>
          </cell>
          <cell r="AU227">
            <v>-8.6206896551723755E-3</v>
          </cell>
          <cell r="AV227">
            <v>5.9829059829059839E-2</v>
          </cell>
          <cell r="AW227">
            <v>0.19999999999999996</v>
          </cell>
          <cell r="AX227">
            <v>0</v>
          </cell>
          <cell r="AY227">
            <v>0</v>
          </cell>
          <cell r="AZ227">
            <v>-3.5294117647058809E-2</v>
          </cell>
          <cell r="BA227">
            <v>0</v>
          </cell>
          <cell r="BB227">
            <v>0.11475409836065587</v>
          </cell>
          <cell r="BC227">
            <v>0</v>
          </cell>
          <cell r="BE227">
            <v>1.8702201503448649E-2</v>
          </cell>
          <cell r="BF227">
            <v>0.14566533168430815</v>
          </cell>
          <cell r="BN227">
            <v>114.46478520751228</v>
          </cell>
        </row>
        <row r="228">
          <cell r="B228">
            <v>38577</v>
          </cell>
          <cell r="C228">
            <v>0.2</v>
          </cell>
          <cell r="D228">
            <v>0.9</v>
          </cell>
          <cell r="E228">
            <v>0.4</v>
          </cell>
          <cell r="F228">
            <v>0.42</v>
          </cell>
          <cell r="G228">
            <v>7.9</v>
          </cell>
          <cell r="H228">
            <v>3.36</v>
          </cell>
          <cell r="I228">
            <v>1.92</v>
          </cell>
          <cell r="J228">
            <v>1.45</v>
          </cell>
          <cell r="K228">
            <v>3.6</v>
          </cell>
          <cell r="L228">
            <v>0.8</v>
          </cell>
          <cell r="M228">
            <v>0.23</v>
          </cell>
          <cell r="N228">
            <v>0.48499999999999999</v>
          </cell>
          <cell r="O228">
            <v>0.36</v>
          </cell>
          <cell r="P228">
            <v>0.76</v>
          </cell>
          <cell r="Q228">
            <v>0.95</v>
          </cell>
          <cell r="R228">
            <v>0.35</v>
          </cell>
          <cell r="S228">
            <v>0.35499999999999998</v>
          </cell>
          <cell r="T228">
            <v>1.1499999999999999</v>
          </cell>
          <cell r="U228">
            <v>1.24</v>
          </cell>
          <cell r="V228">
            <v>0.33</v>
          </cell>
          <cell r="W228">
            <v>1.22</v>
          </cell>
          <cell r="X228">
            <v>0.26</v>
          </cell>
          <cell r="Y228">
            <v>0.82</v>
          </cell>
          <cell r="Z228">
            <v>1.4</v>
          </cell>
          <cell r="AA228">
            <v>0.34</v>
          </cell>
          <cell r="AB228">
            <v>7.0000000000000007E-2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E228">
            <v>0</v>
          </cell>
          <cell r="BF228">
            <v>0.14566533168430815</v>
          </cell>
          <cell r="BN228">
            <v>114.46478520751228</v>
          </cell>
        </row>
        <row r="229">
          <cell r="B229">
            <v>38578</v>
          </cell>
          <cell r="C229">
            <v>0.2</v>
          </cell>
          <cell r="D229">
            <v>0.9</v>
          </cell>
          <cell r="E229">
            <v>0.4</v>
          </cell>
          <cell r="F229">
            <v>0.42</v>
          </cell>
          <cell r="G229">
            <v>7.9</v>
          </cell>
          <cell r="H229">
            <v>3.36</v>
          </cell>
          <cell r="I229">
            <v>1.92</v>
          </cell>
          <cell r="J229">
            <v>1.45</v>
          </cell>
          <cell r="K229">
            <v>3.6</v>
          </cell>
          <cell r="L229">
            <v>0.8</v>
          </cell>
          <cell r="M229">
            <v>0.23</v>
          </cell>
          <cell r="N229">
            <v>0.48499999999999999</v>
          </cell>
          <cell r="O229">
            <v>0.36</v>
          </cell>
          <cell r="P229">
            <v>0.76</v>
          </cell>
          <cell r="Q229">
            <v>0.95</v>
          </cell>
          <cell r="R229">
            <v>0.35</v>
          </cell>
          <cell r="S229">
            <v>0.35499999999999998</v>
          </cell>
          <cell r="T229">
            <v>1.1499999999999999</v>
          </cell>
          <cell r="U229">
            <v>1.24</v>
          </cell>
          <cell r="V229">
            <v>0.33</v>
          </cell>
          <cell r="W229">
            <v>1.22</v>
          </cell>
          <cell r="X229">
            <v>0.26</v>
          </cell>
          <cell r="Y229">
            <v>0.82</v>
          </cell>
          <cell r="Z229">
            <v>1.4</v>
          </cell>
          <cell r="AA229">
            <v>0.34</v>
          </cell>
          <cell r="AB229">
            <v>7.0000000000000007E-2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0.14566533168430815</v>
          </cell>
          <cell r="BN229">
            <v>114.46478520751228</v>
          </cell>
        </row>
        <row r="230">
          <cell r="B230">
            <v>38579</v>
          </cell>
          <cell r="C230">
            <v>0.2</v>
          </cell>
          <cell r="D230">
            <v>0.86</v>
          </cell>
          <cell r="E230">
            <v>0.4</v>
          </cell>
          <cell r="F230">
            <v>0.36</v>
          </cell>
          <cell r="G230">
            <v>7.9</v>
          </cell>
          <cell r="H230">
            <v>3.3</v>
          </cell>
          <cell r="I230">
            <v>1.92</v>
          </cell>
          <cell r="J230">
            <v>1.48</v>
          </cell>
          <cell r="K230">
            <v>3.6</v>
          </cell>
          <cell r="L230">
            <v>0.84</v>
          </cell>
          <cell r="M230">
            <v>0.3</v>
          </cell>
          <cell r="N230">
            <v>0.47</v>
          </cell>
          <cell r="O230">
            <v>0.33</v>
          </cell>
          <cell r="P230">
            <v>0.76</v>
          </cell>
          <cell r="Q230">
            <v>0.95</v>
          </cell>
          <cell r="R230">
            <v>0.35</v>
          </cell>
          <cell r="S230">
            <v>0.38</v>
          </cell>
          <cell r="T230">
            <v>1.17</v>
          </cell>
          <cell r="U230">
            <v>1.24</v>
          </cell>
          <cell r="V230">
            <v>0.32</v>
          </cell>
          <cell r="W230">
            <v>1.22</v>
          </cell>
          <cell r="X230">
            <v>0.26</v>
          </cell>
          <cell r="Y230">
            <v>0.85</v>
          </cell>
          <cell r="Z230">
            <v>1.4</v>
          </cell>
          <cell r="AA230">
            <v>0.32</v>
          </cell>
          <cell r="AB230">
            <v>7.4999999999999997E-2</v>
          </cell>
          <cell r="AD230">
            <v>0</v>
          </cell>
          <cell r="AE230">
            <v>-4.4444444444444509E-2</v>
          </cell>
          <cell r="AF230">
            <v>0</v>
          </cell>
          <cell r="AG230">
            <v>-0.1428571428571429</v>
          </cell>
          <cell r="AH230">
            <v>0</v>
          </cell>
          <cell r="AI230">
            <v>-1.7857142857142905E-2</v>
          </cell>
          <cell r="AJ230">
            <v>0</v>
          </cell>
          <cell r="AK230">
            <v>2.0689655172413834E-2</v>
          </cell>
          <cell r="AL230">
            <v>0</v>
          </cell>
          <cell r="AM230">
            <v>4.9999999999999822E-2</v>
          </cell>
          <cell r="AN230">
            <v>0.30434782608695632</v>
          </cell>
          <cell r="AO230">
            <v>-3.0927835051546393E-2</v>
          </cell>
          <cell r="AP230">
            <v>-8.3333333333333259E-2</v>
          </cell>
          <cell r="AQ230">
            <v>0</v>
          </cell>
          <cell r="AR230">
            <v>0</v>
          </cell>
          <cell r="AS230">
            <v>0</v>
          </cell>
          <cell r="AT230">
            <v>7.0422535211267734E-2</v>
          </cell>
          <cell r="AU230">
            <v>1.7391304347826209E-2</v>
          </cell>
          <cell r="AV230">
            <v>0</v>
          </cell>
          <cell r="AW230">
            <v>-3.0303030303030276E-2</v>
          </cell>
          <cell r="AX230">
            <v>0</v>
          </cell>
          <cell r="AY230">
            <v>0</v>
          </cell>
          <cell r="AZ230">
            <v>3.6585365853658569E-2</v>
          </cell>
          <cell r="BA230">
            <v>0</v>
          </cell>
          <cell r="BB230">
            <v>-5.8823529411764719E-2</v>
          </cell>
          <cell r="BC230">
            <v>7.1428571428571397E-2</v>
          </cell>
          <cell r="BE230">
            <v>6.2430307631649584E-3</v>
          </cell>
          <cell r="BF230">
            <v>0.15190836244747311</v>
          </cell>
          <cell r="BH230">
            <v>2.116506829782222E-2</v>
          </cell>
          <cell r="BN230">
            <v>115.17939238286183</v>
          </cell>
        </row>
        <row r="231">
          <cell r="B231">
            <v>38580</v>
          </cell>
          <cell r="C231">
            <v>0.2</v>
          </cell>
          <cell r="D231">
            <v>0.83</v>
          </cell>
          <cell r="E231">
            <v>0.42</v>
          </cell>
          <cell r="F231">
            <v>0.44</v>
          </cell>
          <cell r="G231">
            <v>7.9</v>
          </cell>
          <cell r="H231">
            <v>3.08</v>
          </cell>
          <cell r="I231">
            <v>1.92</v>
          </cell>
          <cell r="J231">
            <v>1.27</v>
          </cell>
          <cell r="K231">
            <v>3.6</v>
          </cell>
          <cell r="L231">
            <v>0.86</v>
          </cell>
          <cell r="M231">
            <v>0.31</v>
          </cell>
          <cell r="N231">
            <v>0.46</v>
          </cell>
          <cell r="O231">
            <v>0.34</v>
          </cell>
          <cell r="P231">
            <v>0.76</v>
          </cell>
          <cell r="Q231">
            <v>0.95</v>
          </cell>
          <cell r="R231">
            <v>0.35</v>
          </cell>
          <cell r="S231">
            <v>0.38</v>
          </cell>
          <cell r="T231">
            <v>1.25</v>
          </cell>
          <cell r="U231">
            <v>1.25</v>
          </cell>
          <cell r="V231">
            <v>0.28499999999999998</v>
          </cell>
          <cell r="W231">
            <v>1.22</v>
          </cell>
          <cell r="X231">
            <v>0.25</v>
          </cell>
          <cell r="Y231">
            <v>0.85</v>
          </cell>
          <cell r="Z231">
            <v>1.4</v>
          </cell>
          <cell r="AA231">
            <v>0.32500000000000001</v>
          </cell>
          <cell r="AB231">
            <v>7.0000000000000007E-2</v>
          </cell>
          <cell r="AD231">
            <v>0</v>
          </cell>
          <cell r="AE231">
            <v>-3.488372093023262E-2</v>
          </cell>
          <cell r="AF231">
            <v>4.9999999999999822E-2</v>
          </cell>
          <cell r="AG231">
            <v>0.22222222222222232</v>
          </cell>
          <cell r="AH231">
            <v>0</v>
          </cell>
          <cell r="AI231">
            <v>-6.6666666666666541E-2</v>
          </cell>
          <cell r="AJ231">
            <v>0</v>
          </cell>
          <cell r="AK231">
            <v>-0.14189189189189189</v>
          </cell>
          <cell r="AL231">
            <v>0</v>
          </cell>
          <cell r="AM231">
            <v>2.3809523809523725E-2</v>
          </cell>
          <cell r="AN231">
            <v>3.3333333333333437E-2</v>
          </cell>
          <cell r="AO231">
            <v>-2.1276595744680771E-2</v>
          </cell>
          <cell r="AP231">
            <v>3.0303030303030276E-2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6.8376068376068355E-2</v>
          </cell>
          <cell r="AV231">
            <v>8.0645161290322509E-3</v>
          </cell>
          <cell r="AW231">
            <v>-0.10937500000000011</v>
          </cell>
          <cell r="AX231">
            <v>0</v>
          </cell>
          <cell r="AY231">
            <v>-3.8461538461538547E-2</v>
          </cell>
          <cell r="AZ231">
            <v>0</v>
          </cell>
          <cell r="BA231">
            <v>0</v>
          </cell>
          <cell r="BB231">
            <v>1.5625E-2</v>
          </cell>
          <cell r="BC231">
            <v>-6.6666666666666541E-2</v>
          </cell>
          <cell r="BE231">
            <v>-1.0572456226333395E-3</v>
          </cell>
          <cell r="BF231">
            <v>0.15085111682483976</v>
          </cell>
          <cell r="BN231">
            <v>115.05761947444749</v>
          </cell>
        </row>
        <row r="232">
          <cell r="B232">
            <v>38581</v>
          </cell>
          <cell r="C232">
            <v>0.2</v>
          </cell>
          <cell r="D232">
            <v>0.84</v>
          </cell>
          <cell r="E232">
            <v>0.40500000000000003</v>
          </cell>
          <cell r="F232">
            <v>0.4</v>
          </cell>
          <cell r="G232">
            <v>7.9</v>
          </cell>
          <cell r="H232">
            <v>3.06</v>
          </cell>
          <cell r="I232">
            <v>1.92</v>
          </cell>
          <cell r="J232">
            <v>1.25</v>
          </cell>
          <cell r="K232">
            <v>3.6</v>
          </cell>
          <cell r="L232">
            <v>0.85</v>
          </cell>
          <cell r="M232">
            <v>0.31</v>
          </cell>
          <cell r="N232">
            <v>0.46</v>
          </cell>
          <cell r="O232">
            <v>0.35</v>
          </cell>
          <cell r="P232">
            <v>0.76</v>
          </cell>
          <cell r="Q232">
            <v>1</v>
          </cell>
          <cell r="R232">
            <v>0.35</v>
          </cell>
          <cell r="S232">
            <v>0.45</v>
          </cell>
          <cell r="T232">
            <v>1.26</v>
          </cell>
          <cell r="U232">
            <v>1.29</v>
          </cell>
          <cell r="V232">
            <v>0.31</v>
          </cell>
          <cell r="W232">
            <v>1.22</v>
          </cell>
          <cell r="X232">
            <v>0.245</v>
          </cell>
          <cell r="Y232">
            <v>0.85</v>
          </cell>
          <cell r="Z232">
            <v>1.4</v>
          </cell>
          <cell r="AA232">
            <v>0.33500000000000002</v>
          </cell>
          <cell r="AB232">
            <v>7.0000000000000007E-2</v>
          </cell>
          <cell r="AD232">
            <v>0</v>
          </cell>
          <cell r="AE232">
            <v>1.2048192771084265E-2</v>
          </cell>
          <cell r="AF232">
            <v>-3.5714285714285587E-2</v>
          </cell>
          <cell r="AG232">
            <v>-9.0909090909090828E-2</v>
          </cell>
          <cell r="AH232">
            <v>0</v>
          </cell>
          <cell r="AI232">
            <v>-6.4935064935065512E-3</v>
          </cell>
          <cell r="AJ232">
            <v>0</v>
          </cell>
          <cell r="AK232">
            <v>-1.5748031496062964E-2</v>
          </cell>
          <cell r="AL232">
            <v>0</v>
          </cell>
          <cell r="AM232">
            <v>-1.1627906976744207E-2</v>
          </cell>
          <cell r="AN232">
            <v>0</v>
          </cell>
          <cell r="AO232">
            <v>0</v>
          </cell>
          <cell r="AP232">
            <v>2.9411764705882248E-2</v>
          </cell>
          <cell r="AQ232">
            <v>0</v>
          </cell>
          <cell r="AR232">
            <v>5.2631578947368363E-2</v>
          </cell>
          <cell r="AS232">
            <v>0</v>
          </cell>
          <cell r="AT232">
            <v>0.18421052631578938</v>
          </cell>
          <cell r="AU232">
            <v>8.0000000000000071E-3</v>
          </cell>
          <cell r="AV232">
            <v>3.2000000000000028E-2</v>
          </cell>
          <cell r="AW232">
            <v>8.7719298245614086E-2</v>
          </cell>
          <cell r="AX232">
            <v>0</v>
          </cell>
          <cell r="AY232">
            <v>-2.0000000000000018E-2</v>
          </cell>
          <cell r="AZ232">
            <v>0</v>
          </cell>
          <cell r="BA232">
            <v>0</v>
          </cell>
          <cell r="BB232">
            <v>3.0769230769230882E-2</v>
          </cell>
          <cell r="BC232">
            <v>0</v>
          </cell>
          <cell r="BE232">
            <v>9.8576065448184279E-3</v>
          </cell>
          <cell r="BF232">
            <v>0.16070872336965819</v>
          </cell>
          <cell r="BN232">
            <v>116.19181221721003</v>
          </cell>
        </row>
        <row r="233">
          <cell r="B233">
            <v>38582</v>
          </cell>
          <cell r="C233">
            <v>0.2</v>
          </cell>
          <cell r="D233">
            <v>0.93</v>
          </cell>
          <cell r="E233">
            <v>0.4</v>
          </cell>
          <cell r="F233">
            <v>0.4</v>
          </cell>
          <cell r="G233">
            <v>7.9</v>
          </cell>
          <cell r="H233">
            <v>3.07</v>
          </cell>
          <cell r="I233">
            <v>1.92</v>
          </cell>
          <cell r="J233">
            <v>1.25</v>
          </cell>
          <cell r="K233">
            <v>3.6</v>
          </cell>
          <cell r="L233">
            <v>0.85</v>
          </cell>
          <cell r="M233">
            <v>0.3</v>
          </cell>
          <cell r="N233">
            <v>0.47</v>
          </cell>
          <cell r="O233">
            <v>0.34499999999999997</v>
          </cell>
          <cell r="P233">
            <v>0.76</v>
          </cell>
          <cell r="Q233">
            <v>1</v>
          </cell>
          <cell r="R233">
            <v>0.35</v>
          </cell>
          <cell r="S233">
            <v>0.5</v>
          </cell>
          <cell r="T233">
            <v>1.1200000000000001</v>
          </cell>
          <cell r="U233">
            <v>1.27</v>
          </cell>
          <cell r="V233">
            <v>0.3</v>
          </cell>
          <cell r="W233">
            <v>1.22</v>
          </cell>
          <cell r="X233">
            <v>0.21</v>
          </cell>
          <cell r="Y233">
            <v>0.9</v>
          </cell>
          <cell r="Z233">
            <v>1.4</v>
          </cell>
          <cell r="AA233">
            <v>0.41</v>
          </cell>
          <cell r="AB233">
            <v>6.5000000000000002E-2</v>
          </cell>
          <cell r="AD233">
            <v>0</v>
          </cell>
          <cell r="AE233">
            <v>0.10714285714285721</v>
          </cell>
          <cell r="AF233">
            <v>-1.2345679012345734E-2</v>
          </cell>
          <cell r="AG233">
            <v>0</v>
          </cell>
          <cell r="AH233">
            <v>0</v>
          </cell>
          <cell r="AI233">
            <v>3.2679738562091387E-3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-3.2258064516129115E-2</v>
          </cell>
          <cell r="AO233">
            <v>2.1739130434782483E-2</v>
          </cell>
          <cell r="AP233">
            <v>-1.4285714285714346E-2</v>
          </cell>
          <cell r="AQ233">
            <v>0</v>
          </cell>
          <cell r="AR233">
            <v>0</v>
          </cell>
          <cell r="AS233">
            <v>0</v>
          </cell>
          <cell r="AT233">
            <v>0.11111111111111116</v>
          </cell>
          <cell r="AU233">
            <v>-0.11111111111111105</v>
          </cell>
          <cell r="AV233">
            <v>-1.5503875968992276E-2</v>
          </cell>
          <cell r="AW233">
            <v>-3.2258064516129115E-2</v>
          </cell>
          <cell r="AX233">
            <v>0</v>
          </cell>
          <cell r="AY233">
            <v>-0.1428571428571429</v>
          </cell>
          <cell r="AZ233">
            <v>5.8823529411764719E-2</v>
          </cell>
          <cell r="BA233">
            <v>0</v>
          </cell>
          <cell r="BB233">
            <v>0.22388059701492513</v>
          </cell>
          <cell r="BC233">
            <v>-7.1428571428571508E-2</v>
          </cell>
          <cell r="BE233">
            <v>3.6121913567505304E-3</v>
          </cell>
          <cell r="BF233">
            <v>0.16432091472640872</v>
          </cell>
          <cell r="BN233">
            <v>116.61151927702622</v>
          </cell>
        </row>
        <row r="234">
          <cell r="B234">
            <v>38583</v>
          </cell>
          <cell r="C234">
            <v>0.2</v>
          </cell>
          <cell r="D234">
            <v>0.92</v>
          </cell>
          <cell r="E234">
            <v>0.40500000000000003</v>
          </cell>
          <cell r="F234">
            <v>0.4</v>
          </cell>
          <cell r="G234">
            <v>7.9</v>
          </cell>
          <cell r="H234">
            <v>3.24</v>
          </cell>
          <cell r="I234">
            <v>1.92</v>
          </cell>
          <cell r="J234">
            <v>1.25</v>
          </cell>
          <cell r="K234">
            <v>3.6</v>
          </cell>
          <cell r="L234">
            <v>0.85</v>
          </cell>
          <cell r="M234">
            <v>0.3</v>
          </cell>
          <cell r="N234">
            <v>0.46500000000000002</v>
          </cell>
          <cell r="O234">
            <v>0.34499999999999997</v>
          </cell>
          <cell r="P234">
            <v>0.76</v>
          </cell>
          <cell r="Q234">
            <v>1.05</v>
          </cell>
          <cell r="R234">
            <v>0.35</v>
          </cell>
          <cell r="S234">
            <v>0.5</v>
          </cell>
          <cell r="T234">
            <v>1.1299999999999999</v>
          </cell>
          <cell r="U234">
            <v>1.25</v>
          </cell>
          <cell r="V234">
            <v>0.28000000000000003</v>
          </cell>
          <cell r="W234">
            <v>1.22</v>
          </cell>
          <cell r="X234">
            <v>0.22</v>
          </cell>
          <cell r="Y234">
            <v>0.89</v>
          </cell>
          <cell r="Z234">
            <v>1.4</v>
          </cell>
          <cell r="AA234">
            <v>0.39</v>
          </cell>
          <cell r="AB234">
            <v>0.06</v>
          </cell>
          <cell r="AD234">
            <v>0</v>
          </cell>
          <cell r="AE234">
            <v>-1.0752688172043001E-2</v>
          </cell>
          <cell r="AF234">
            <v>1.2499999999999956E-2</v>
          </cell>
          <cell r="AG234">
            <v>0</v>
          </cell>
          <cell r="AH234">
            <v>0</v>
          </cell>
          <cell r="AI234">
            <v>5.5374592833876246E-2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-1.0638297872340274E-2</v>
          </cell>
          <cell r="AP234">
            <v>0</v>
          </cell>
          <cell r="AQ234">
            <v>0</v>
          </cell>
          <cell r="AR234">
            <v>5.0000000000000044E-2</v>
          </cell>
          <cell r="AS234">
            <v>0</v>
          </cell>
          <cell r="AT234">
            <v>0</v>
          </cell>
          <cell r="AU234">
            <v>8.9285714285711748E-3</v>
          </cell>
          <cell r="AV234">
            <v>-1.5748031496062964E-2</v>
          </cell>
          <cell r="AW234">
            <v>-6.6666666666666541E-2</v>
          </cell>
          <cell r="AX234">
            <v>0</v>
          </cell>
          <cell r="AY234">
            <v>4.7619047619047672E-2</v>
          </cell>
          <cell r="AZ234">
            <v>-1.1111111111111072E-2</v>
          </cell>
          <cell r="BA234">
            <v>0</v>
          </cell>
          <cell r="BB234">
            <v>-4.8780487804877981E-2</v>
          </cell>
          <cell r="BC234">
            <v>-7.6923076923076983E-2</v>
          </cell>
          <cell r="BE234">
            <v>-2.5460826217186048E-3</v>
          </cell>
          <cell r="BF234">
            <v>0.16177483210469012</v>
          </cell>
          <cell r="BN234">
            <v>116.31461671430277</v>
          </cell>
        </row>
        <row r="235">
          <cell r="B235">
            <v>38584</v>
          </cell>
          <cell r="C235">
            <v>0.2</v>
          </cell>
          <cell r="D235">
            <v>0.92</v>
          </cell>
          <cell r="E235">
            <v>0.40500000000000003</v>
          </cell>
          <cell r="F235">
            <v>0.4</v>
          </cell>
          <cell r="G235">
            <v>7.9</v>
          </cell>
          <cell r="H235">
            <v>3.24</v>
          </cell>
          <cell r="I235">
            <v>1.92</v>
          </cell>
          <cell r="J235">
            <v>1.25</v>
          </cell>
          <cell r="K235">
            <v>3.6</v>
          </cell>
          <cell r="L235">
            <v>0.85</v>
          </cell>
          <cell r="M235">
            <v>0.3</v>
          </cell>
          <cell r="N235">
            <v>0.46500000000000002</v>
          </cell>
          <cell r="O235">
            <v>0.34499999999999997</v>
          </cell>
          <cell r="P235">
            <v>0.76</v>
          </cell>
          <cell r="Q235">
            <v>1.05</v>
          </cell>
          <cell r="R235">
            <v>0.35</v>
          </cell>
          <cell r="S235">
            <v>0.5</v>
          </cell>
          <cell r="T235">
            <v>1.1299999999999999</v>
          </cell>
          <cell r="U235">
            <v>1.25</v>
          </cell>
          <cell r="V235">
            <v>0.28000000000000003</v>
          </cell>
          <cell r="W235">
            <v>1.22</v>
          </cell>
          <cell r="X235">
            <v>0.22</v>
          </cell>
          <cell r="Y235">
            <v>0.89</v>
          </cell>
          <cell r="Z235">
            <v>1.4</v>
          </cell>
          <cell r="AA235">
            <v>0.39</v>
          </cell>
          <cell r="AB235">
            <v>0.06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E235">
            <v>0</v>
          </cell>
          <cell r="BF235">
            <v>0.16177483210469012</v>
          </cell>
          <cell r="BN235">
            <v>116.31461671430277</v>
          </cell>
        </row>
        <row r="236">
          <cell r="B236">
            <v>38585</v>
          </cell>
          <cell r="C236">
            <v>0.2</v>
          </cell>
          <cell r="D236">
            <v>0.92</v>
          </cell>
          <cell r="E236">
            <v>0.40500000000000003</v>
          </cell>
          <cell r="F236">
            <v>0.4</v>
          </cell>
          <cell r="G236">
            <v>7.9</v>
          </cell>
          <cell r="H236">
            <v>3.24</v>
          </cell>
          <cell r="I236">
            <v>1.92</v>
          </cell>
          <cell r="J236">
            <v>1.25</v>
          </cell>
          <cell r="K236">
            <v>3.6</v>
          </cell>
          <cell r="L236">
            <v>0.85</v>
          </cell>
          <cell r="M236">
            <v>0.3</v>
          </cell>
          <cell r="N236">
            <v>0.46500000000000002</v>
          </cell>
          <cell r="O236">
            <v>0.34499999999999997</v>
          </cell>
          <cell r="P236">
            <v>0.76</v>
          </cell>
          <cell r="Q236">
            <v>1.05</v>
          </cell>
          <cell r="R236">
            <v>0.35</v>
          </cell>
          <cell r="S236">
            <v>0.5</v>
          </cell>
          <cell r="T236">
            <v>1.1299999999999999</v>
          </cell>
          <cell r="U236">
            <v>1.25</v>
          </cell>
          <cell r="V236">
            <v>0.28000000000000003</v>
          </cell>
          <cell r="W236">
            <v>1.22</v>
          </cell>
          <cell r="X236">
            <v>0.22</v>
          </cell>
          <cell r="Y236">
            <v>0.89</v>
          </cell>
          <cell r="Z236">
            <v>1.4</v>
          </cell>
          <cell r="AA236">
            <v>0.39</v>
          </cell>
          <cell r="AB236">
            <v>0.06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E236">
            <v>0</v>
          </cell>
          <cell r="BF236">
            <v>0.16177483210469012</v>
          </cell>
          <cell r="BN236">
            <v>116.31461671430277</v>
          </cell>
        </row>
        <row r="237">
          <cell r="B237">
            <v>38586</v>
          </cell>
          <cell r="C237">
            <v>0.2</v>
          </cell>
          <cell r="D237">
            <v>1</v>
          </cell>
          <cell r="E237">
            <v>0.4</v>
          </cell>
          <cell r="F237">
            <v>0.4</v>
          </cell>
          <cell r="G237">
            <v>7.9</v>
          </cell>
          <cell r="H237">
            <v>3.34</v>
          </cell>
          <cell r="I237">
            <v>1.92</v>
          </cell>
          <cell r="J237">
            <v>1.27</v>
          </cell>
          <cell r="K237">
            <v>3.6</v>
          </cell>
          <cell r="L237">
            <v>0.85</v>
          </cell>
          <cell r="M237">
            <v>0.28000000000000003</v>
          </cell>
          <cell r="N237">
            <v>0.43</v>
          </cell>
          <cell r="O237">
            <v>0.39</v>
          </cell>
          <cell r="P237">
            <v>0.76</v>
          </cell>
          <cell r="Q237">
            <v>1.07</v>
          </cell>
          <cell r="R237">
            <v>0.35</v>
          </cell>
          <cell r="S237">
            <v>0.5</v>
          </cell>
          <cell r="T237">
            <v>1.1599999999999999</v>
          </cell>
          <cell r="U237">
            <v>1.22</v>
          </cell>
          <cell r="V237">
            <v>0.28000000000000003</v>
          </cell>
          <cell r="W237">
            <v>1.22</v>
          </cell>
          <cell r="X237">
            <v>0.215</v>
          </cell>
          <cell r="Y237">
            <v>0.84</v>
          </cell>
          <cell r="Z237">
            <v>1.4</v>
          </cell>
          <cell r="AA237">
            <v>0.38500000000000001</v>
          </cell>
          <cell r="AB237">
            <v>6.5000000000000002E-2</v>
          </cell>
          <cell r="AD237">
            <v>0</v>
          </cell>
          <cell r="AE237">
            <v>8.6956521739130377E-2</v>
          </cell>
          <cell r="AF237">
            <v>-1.2345679012345734E-2</v>
          </cell>
          <cell r="AG237">
            <v>0</v>
          </cell>
          <cell r="AH237">
            <v>0</v>
          </cell>
          <cell r="AI237">
            <v>3.0864197530864113E-2</v>
          </cell>
          <cell r="AJ237">
            <v>0</v>
          </cell>
          <cell r="AK237">
            <v>1.6000000000000014E-2</v>
          </cell>
          <cell r="AL237">
            <v>0</v>
          </cell>
          <cell r="AM237">
            <v>0</v>
          </cell>
          <cell r="AN237">
            <v>-6.6666666666666541E-2</v>
          </cell>
          <cell r="AO237">
            <v>-7.5268817204301119E-2</v>
          </cell>
          <cell r="AP237">
            <v>0.13043478260869579</v>
          </cell>
          <cell r="AQ237">
            <v>0</v>
          </cell>
          <cell r="AR237">
            <v>1.904761904761898E-2</v>
          </cell>
          <cell r="AS237">
            <v>0</v>
          </cell>
          <cell r="AT237">
            <v>0</v>
          </cell>
          <cell r="AU237">
            <v>2.6548672566371723E-2</v>
          </cell>
          <cell r="AV237">
            <v>-2.4000000000000021E-2</v>
          </cell>
          <cell r="AW237">
            <v>0</v>
          </cell>
          <cell r="AX237">
            <v>0</v>
          </cell>
          <cell r="AY237">
            <v>-2.2727272727272707E-2</v>
          </cell>
          <cell r="AZ237">
            <v>-5.6179775280898903E-2</v>
          </cell>
          <cell r="BA237">
            <v>0</v>
          </cell>
          <cell r="BB237">
            <v>-1.2820512820512886E-2</v>
          </cell>
          <cell r="BC237">
            <v>8.3333333333333481E-2</v>
          </cell>
          <cell r="BE237">
            <v>4.7375539659237137E-3</v>
          </cell>
          <cell r="BF237">
            <v>0.16651238607061383</v>
          </cell>
          <cell r="BN237">
            <v>116.86566348801253</v>
          </cell>
        </row>
        <row r="238">
          <cell r="B238">
            <v>38587</v>
          </cell>
          <cell r="C238">
            <v>0.2</v>
          </cell>
          <cell r="D238">
            <v>0.99</v>
          </cell>
          <cell r="E238">
            <v>0.42</v>
          </cell>
          <cell r="F238">
            <v>0.4</v>
          </cell>
          <cell r="G238">
            <v>7.9</v>
          </cell>
          <cell r="H238">
            <v>3.25</v>
          </cell>
          <cell r="I238">
            <v>1.92</v>
          </cell>
          <cell r="J238">
            <v>1.34</v>
          </cell>
          <cell r="K238">
            <v>3.6</v>
          </cell>
          <cell r="L238">
            <v>0.8</v>
          </cell>
          <cell r="M238">
            <v>0.3</v>
          </cell>
          <cell r="N238">
            <v>0.46</v>
          </cell>
          <cell r="O238">
            <v>0.39</v>
          </cell>
          <cell r="P238">
            <v>0.76</v>
          </cell>
          <cell r="Q238">
            <v>1.1499999999999999</v>
          </cell>
          <cell r="R238">
            <v>0.35</v>
          </cell>
          <cell r="S238">
            <v>0.54</v>
          </cell>
          <cell r="T238">
            <v>1.1499999999999999</v>
          </cell>
          <cell r="U238">
            <v>1.23</v>
          </cell>
          <cell r="V238">
            <v>0.28000000000000003</v>
          </cell>
          <cell r="W238">
            <v>1.22</v>
          </cell>
          <cell r="X238">
            <v>0.215</v>
          </cell>
          <cell r="Y238">
            <v>0.85</v>
          </cell>
          <cell r="Z238">
            <v>1.4</v>
          </cell>
          <cell r="AA238">
            <v>0.4</v>
          </cell>
          <cell r="AB238">
            <v>0.06</v>
          </cell>
          <cell r="AD238">
            <v>0</v>
          </cell>
          <cell r="AE238">
            <v>-1.0000000000000009E-2</v>
          </cell>
          <cell r="AF238">
            <v>4.9999999999999822E-2</v>
          </cell>
          <cell r="AG238">
            <v>0</v>
          </cell>
          <cell r="AH238">
            <v>0</v>
          </cell>
          <cell r="AI238">
            <v>-2.6946107784431073E-2</v>
          </cell>
          <cell r="AJ238">
            <v>0</v>
          </cell>
          <cell r="AK238">
            <v>5.5118110236220597E-2</v>
          </cell>
          <cell r="AL238">
            <v>0</v>
          </cell>
          <cell r="AM238">
            <v>-5.8823529411764608E-2</v>
          </cell>
          <cell r="AN238">
            <v>7.1428571428571397E-2</v>
          </cell>
          <cell r="AO238">
            <v>6.976744186046524E-2</v>
          </cell>
          <cell r="AP238">
            <v>0</v>
          </cell>
          <cell r="AQ238">
            <v>0</v>
          </cell>
          <cell r="AR238">
            <v>7.4766355140186702E-2</v>
          </cell>
          <cell r="AS238">
            <v>0</v>
          </cell>
          <cell r="AT238">
            <v>8.0000000000000071E-2</v>
          </cell>
          <cell r="AU238">
            <v>-8.6206896551723755E-3</v>
          </cell>
          <cell r="AV238">
            <v>8.1967213114753079E-3</v>
          </cell>
          <cell r="AW238">
            <v>0</v>
          </cell>
          <cell r="AX238">
            <v>0</v>
          </cell>
          <cell r="AY238">
            <v>0</v>
          </cell>
          <cell r="AZ238">
            <v>1.1904761904761862E-2</v>
          </cell>
          <cell r="BA238">
            <v>0</v>
          </cell>
          <cell r="BB238">
            <v>3.8961038961039085E-2</v>
          </cell>
          <cell r="BC238">
            <v>-7.6923076923076983E-2</v>
          </cell>
          <cell r="BE238">
            <v>1.0724215271856732E-2</v>
          </cell>
          <cell r="BF238">
            <v>0.17723660134247057</v>
          </cell>
          <cell r="BN238">
            <v>118.11895602114635</v>
          </cell>
        </row>
        <row r="239">
          <cell r="B239">
            <v>38588</v>
          </cell>
          <cell r="C239">
            <v>0.2</v>
          </cell>
          <cell r="D239">
            <v>0.99</v>
          </cell>
          <cell r="E239">
            <v>0.38</v>
          </cell>
          <cell r="F239">
            <v>0.36</v>
          </cell>
          <cell r="G239">
            <v>7.9</v>
          </cell>
          <cell r="H239">
            <v>3.27</v>
          </cell>
          <cell r="I239">
            <v>1.92</v>
          </cell>
          <cell r="J239">
            <v>1.35</v>
          </cell>
          <cell r="K239">
            <v>3.6</v>
          </cell>
          <cell r="L239">
            <v>0.89</v>
          </cell>
          <cell r="M239">
            <v>0.28999999999999998</v>
          </cell>
          <cell r="N239">
            <v>0.45500000000000002</v>
          </cell>
          <cell r="O239">
            <v>0.36</v>
          </cell>
          <cell r="P239">
            <v>0.76</v>
          </cell>
          <cell r="Q239">
            <v>1.2</v>
          </cell>
          <cell r="R239">
            <v>0.35</v>
          </cell>
          <cell r="S239">
            <v>0.5</v>
          </cell>
          <cell r="T239">
            <v>1.1399999999999999</v>
          </cell>
          <cell r="U239">
            <v>1.18</v>
          </cell>
          <cell r="V239">
            <v>0.25</v>
          </cell>
          <cell r="W239">
            <v>1.22</v>
          </cell>
          <cell r="X239">
            <v>0.22</v>
          </cell>
          <cell r="Y239">
            <v>0.88</v>
          </cell>
          <cell r="Z239">
            <v>1.4</v>
          </cell>
          <cell r="AA239">
            <v>0.39</v>
          </cell>
          <cell r="AB239">
            <v>5.5E-2</v>
          </cell>
          <cell r="AD239">
            <v>0</v>
          </cell>
          <cell r="AE239">
            <v>0</v>
          </cell>
          <cell r="AF239">
            <v>-9.5238095238095233E-2</v>
          </cell>
          <cell r="AG239">
            <v>-0.10000000000000009</v>
          </cell>
          <cell r="AH239">
            <v>0</v>
          </cell>
          <cell r="AI239">
            <v>6.1538461538461764E-3</v>
          </cell>
          <cell r="AJ239">
            <v>0</v>
          </cell>
          <cell r="AK239">
            <v>7.4626865671640896E-3</v>
          </cell>
          <cell r="AL239">
            <v>0</v>
          </cell>
          <cell r="AM239">
            <v>0.11250000000000004</v>
          </cell>
          <cell r="AN239">
            <v>-3.3333333333333326E-2</v>
          </cell>
          <cell r="AO239">
            <v>-1.0869565217391353E-2</v>
          </cell>
          <cell r="AP239">
            <v>-7.6923076923076983E-2</v>
          </cell>
          <cell r="AQ239">
            <v>0</v>
          </cell>
          <cell r="AR239">
            <v>4.3478260869565188E-2</v>
          </cell>
          <cell r="AS239">
            <v>0</v>
          </cell>
          <cell r="AT239">
            <v>-7.4074074074074181E-2</v>
          </cell>
          <cell r="AU239">
            <v>-8.6956521739131043E-3</v>
          </cell>
          <cell r="AV239">
            <v>-4.065040650406504E-2</v>
          </cell>
          <cell r="AW239">
            <v>-0.10714285714285721</v>
          </cell>
          <cell r="AX239">
            <v>0</v>
          </cell>
          <cell r="AY239">
            <v>2.3255813953488413E-2</v>
          </cell>
          <cell r="AZ239">
            <v>3.529411764705892E-2</v>
          </cell>
          <cell r="BA239">
            <v>0</v>
          </cell>
          <cell r="BB239">
            <v>-2.5000000000000022E-2</v>
          </cell>
          <cell r="BC239">
            <v>-8.3333333333333259E-2</v>
          </cell>
          <cell r="BE239">
            <v>-1.6427525721116037E-2</v>
          </cell>
          <cell r="BF239">
            <v>0.16080907562135455</v>
          </cell>
          <cell r="BN239">
            <v>116.17855383295759</v>
          </cell>
        </row>
        <row r="240">
          <cell r="B240">
            <v>38589</v>
          </cell>
          <cell r="C240">
            <v>0.2</v>
          </cell>
          <cell r="D240">
            <v>0.95</v>
          </cell>
          <cell r="E240">
            <v>0.42</v>
          </cell>
          <cell r="F240">
            <v>0.36</v>
          </cell>
          <cell r="G240">
            <v>7.9</v>
          </cell>
          <cell r="H240">
            <v>3.27</v>
          </cell>
          <cell r="I240">
            <v>1.92</v>
          </cell>
          <cell r="J240">
            <v>1.32</v>
          </cell>
          <cell r="K240">
            <v>3.6</v>
          </cell>
          <cell r="L240">
            <v>0.87</v>
          </cell>
          <cell r="M240">
            <v>0.28999999999999998</v>
          </cell>
          <cell r="N240">
            <v>0.43</v>
          </cell>
          <cell r="O240">
            <v>0.42</v>
          </cell>
          <cell r="P240">
            <v>0.76</v>
          </cell>
          <cell r="Q240">
            <v>1.1499999999999999</v>
          </cell>
          <cell r="R240">
            <v>0.35</v>
          </cell>
          <cell r="S240">
            <v>0.51</v>
          </cell>
          <cell r="T240">
            <v>1.1299999999999999</v>
          </cell>
          <cell r="U240">
            <v>1.17</v>
          </cell>
          <cell r="V240">
            <v>0.3</v>
          </cell>
          <cell r="W240">
            <v>1.22</v>
          </cell>
          <cell r="X240">
            <v>0.23</v>
          </cell>
          <cell r="Y240">
            <v>0.85</v>
          </cell>
          <cell r="Z240">
            <v>1.4</v>
          </cell>
          <cell r="AA240">
            <v>0.39</v>
          </cell>
          <cell r="AB240">
            <v>0.06</v>
          </cell>
          <cell r="AD240">
            <v>0</v>
          </cell>
          <cell r="AE240">
            <v>-4.0404040404040442E-2</v>
          </cell>
          <cell r="AF240">
            <v>0.10526315789473673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-2.2222222222222254E-2</v>
          </cell>
          <cell r="AL240">
            <v>0</v>
          </cell>
          <cell r="AM240">
            <v>-2.2471910112359605E-2</v>
          </cell>
          <cell r="AN240">
            <v>0</v>
          </cell>
          <cell r="AO240">
            <v>-5.4945054945054972E-2</v>
          </cell>
          <cell r="AP240">
            <v>0.16666666666666674</v>
          </cell>
          <cell r="AQ240">
            <v>0</v>
          </cell>
          <cell r="AR240">
            <v>-4.1666666666666741E-2</v>
          </cell>
          <cell r="AS240">
            <v>0</v>
          </cell>
          <cell r="AT240">
            <v>2.0000000000000018E-2</v>
          </cell>
          <cell r="AU240">
            <v>-8.7719298245614308E-3</v>
          </cell>
          <cell r="AV240">
            <v>-8.4745762711864181E-3</v>
          </cell>
          <cell r="AW240">
            <v>0.19999999999999996</v>
          </cell>
          <cell r="AX240">
            <v>0</v>
          </cell>
          <cell r="AY240">
            <v>4.5454545454545414E-2</v>
          </cell>
          <cell r="AZ240">
            <v>-3.4090909090909172E-2</v>
          </cell>
          <cell r="BA240">
            <v>0</v>
          </cell>
          <cell r="BB240">
            <v>0</v>
          </cell>
          <cell r="BC240">
            <v>9.0909090909090828E-2</v>
          </cell>
          <cell r="BE240">
            <v>1.5201775053386102E-2</v>
          </cell>
          <cell r="BF240">
            <v>0.17601085067474065</v>
          </cell>
          <cell r="BN240">
            <v>117.94467407435393</v>
          </cell>
        </row>
        <row r="241">
          <cell r="B241">
            <v>38590</v>
          </cell>
          <cell r="C241">
            <v>0.17</v>
          </cell>
          <cell r="D241">
            <v>0.92</v>
          </cell>
          <cell r="E241">
            <v>0.38</v>
          </cell>
          <cell r="F241">
            <v>0.36</v>
          </cell>
          <cell r="G241">
            <v>7.9</v>
          </cell>
          <cell r="H241">
            <v>3.19</v>
          </cell>
          <cell r="I241">
            <v>1.92</v>
          </cell>
          <cell r="J241">
            <v>1.32</v>
          </cell>
          <cell r="K241">
            <v>3.6</v>
          </cell>
          <cell r="L241">
            <v>0.87</v>
          </cell>
          <cell r="M241">
            <v>0.28499999999999998</v>
          </cell>
          <cell r="N241">
            <v>0.45</v>
          </cell>
          <cell r="O241">
            <v>0.42</v>
          </cell>
          <cell r="P241">
            <v>0.76</v>
          </cell>
          <cell r="Q241">
            <v>1.1000000000000001</v>
          </cell>
          <cell r="R241">
            <v>0.35</v>
          </cell>
          <cell r="S241">
            <v>0.5</v>
          </cell>
          <cell r="T241">
            <v>1.1499999999999999</v>
          </cell>
          <cell r="U241">
            <v>1.25</v>
          </cell>
          <cell r="V241">
            <v>0.255</v>
          </cell>
          <cell r="W241">
            <v>1.22</v>
          </cell>
          <cell r="X241">
            <v>0.23</v>
          </cell>
          <cell r="Y241">
            <v>0.9</v>
          </cell>
          <cell r="Z241">
            <v>1.4</v>
          </cell>
          <cell r="AA241">
            <v>0.36</v>
          </cell>
          <cell r="AB241">
            <v>0.06</v>
          </cell>
          <cell r="AD241">
            <v>-0.15000000000000002</v>
          </cell>
          <cell r="AE241">
            <v>-3.1578947368420929E-2</v>
          </cell>
          <cell r="AF241">
            <v>-9.5238095238095233E-2</v>
          </cell>
          <cell r="AG241">
            <v>0</v>
          </cell>
          <cell r="AH241">
            <v>0</v>
          </cell>
          <cell r="AI241">
            <v>-2.4464831804281384E-2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-1.7241379310344862E-2</v>
          </cell>
          <cell r="AO241">
            <v>4.6511627906976827E-2</v>
          </cell>
          <cell r="AP241">
            <v>0</v>
          </cell>
          <cell r="AQ241">
            <v>0</v>
          </cell>
          <cell r="AR241">
            <v>-4.3478260869565077E-2</v>
          </cell>
          <cell r="AS241">
            <v>0</v>
          </cell>
          <cell r="AT241">
            <v>-1.9607843137254943E-2</v>
          </cell>
          <cell r="AU241">
            <v>1.7699115044247815E-2</v>
          </cell>
          <cell r="AV241">
            <v>6.8376068376068355E-2</v>
          </cell>
          <cell r="AW241">
            <v>-0.14999999999999991</v>
          </cell>
          <cell r="AX241">
            <v>0</v>
          </cell>
          <cell r="AY241">
            <v>0</v>
          </cell>
          <cell r="AZ241">
            <v>5.8823529411764719E-2</v>
          </cell>
          <cell r="BA241">
            <v>0</v>
          </cell>
          <cell r="BB241">
            <v>-7.6923076923076983E-2</v>
          </cell>
          <cell r="BC241">
            <v>0</v>
          </cell>
          <cell r="BE241">
            <v>-1.6043157458153139E-2</v>
          </cell>
          <cell r="BF241">
            <v>0.15996769321658752</v>
          </cell>
          <cell r="BN241">
            <v>116.05246909682852</v>
          </cell>
        </row>
        <row r="242">
          <cell r="B242">
            <v>38591</v>
          </cell>
          <cell r="C242">
            <v>0.17</v>
          </cell>
          <cell r="D242">
            <v>0.92</v>
          </cell>
          <cell r="E242">
            <v>0.38</v>
          </cell>
          <cell r="F242">
            <v>0.36</v>
          </cell>
          <cell r="G242">
            <v>7.9</v>
          </cell>
          <cell r="H242">
            <v>3.19</v>
          </cell>
          <cell r="I242">
            <v>1.92</v>
          </cell>
          <cell r="J242">
            <v>1.32</v>
          </cell>
          <cell r="K242">
            <v>3.6</v>
          </cell>
          <cell r="L242">
            <v>0.87</v>
          </cell>
          <cell r="M242">
            <v>0.28499999999999998</v>
          </cell>
          <cell r="N242">
            <v>0.45</v>
          </cell>
          <cell r="O242">
            <v>0.42</v>
          </cell>
          <cell r="P242">
            <v>0.76</v>
          </cell>
          <cell r="Q242">
            <v>1.1000000000000001</v>
          </cell>
          <cell r="R242">
            <v>0.35</v>
          </cell>
          <cell r="S242">
            <v>0.5</v>
          </cell>
          <cell r="T242">
            <v>1.1499999999999999</v>
          </cell>
          <cell r="U242">
            <v>1.25</v>
          </cell>
          <cell r="V242">
            <v>0.255</v>
          </cell>
          <cell r="W242">
            <v>1.22</v>
          </cell>
          <cell r="X242">
            <v>0.23</v>
          </cell>
          <cell r="Y242">
            <v>0.9</v>
          </cell>
          <cell r="Z242">
            <v>1.4</v>
          </cell>
          <cell r="AA242">
            <v>0.36</v>
          </cell>
          <cell r="AB242">
            <v>0.06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E242">
            <v>0</v>
          </cell>
          <cell r="BF242">
            <v>0.15996769321658752</v>
          </cell>
          <cell r="BN242">
            <v>116.05246909682852</v>
          </cell>
        </row>
        <row r="243">
          <cell r="B243">
            <v>38592</v>
          </cell>
          <cell r="C243">
            <v>0.17</v>
          </cell>
          <cell r="D243">
            <v>0.92</v>
          </cell>
          <cell r="E243">
            <v>0.38</v>
          </cell>
          <cell r="F243">
            <v>0.36</v>
          </cell>
          <cell r="G243">
            <v>7.9</v>
          </cell>
          <cell r="H243">
            <v>3.19</v>
          </cell>
          <cell r="I243">
            <v>1.92</v>
          </cell>
          <cell r="J243">
            <v>1.32</v>
          </cell>
          <cell r="K243">
            <v>3.6</v>
          </cell>
          <cell r="L243">
            <v>0.87</v>
          </cell>
          <cell r="M243">
            <v>0.28499999999999998</v>
          </cell>
          <cell r="N243">
            <v>0.45</v>
          </cell>
          <cell r="O243">
            <v>0.42</v>
          </cell>
          <cell r="P243">
            <v>0.76</v>
          </cell>
          <cell r="Q243">
            <v>1.1000000000000001</v>
          </cell>
          <cell r="R243">
            <v>0.35</v>
          </cell>
          <cell r="S243">
            <v>0.5</v>
          </cell>
          <cell r="T243">
            <v>1.1499999999999999</v>
          </cell>
          <cell r="U243">
            <v>1.25</v>
          </cell>
          <cell r="V243">
            <v>0.255</v>
          </cell>
          <cell r="W243">
            <v>1.22</v>
          </cell>
          <cell r="X243">
            <v>0.23</v>
          </cell>
          <cell r="Y243">
            <v>0.9</v>
          </cell>
          <cell r="Z243">
            <v>1.4</v>
          </cell>
          <cell r="AA243">
            <v>0.36</v>
          </cell>
          <cell r="AB243">
            <v>0.06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E243">
            <v>0</v>
          </cell>
          <cell r="BF243">
            <v>0.15996769321658752</v>
          </cell>
          <cell r="BN243">
            <v>116.05246909682852</v>
          </cell>
        </row>
        <row r="244">
          <cell r="B244">
            <v>38593</v>
          </cell>
          <cell r="C244">
            <v>0.18</v>
          </cell>
          <cell r="D244">
            <v>0.9</v>
          </cell>
          <cell r="E244">
            <v>0.36499999999999999</v>
          </cell>
          <cell r="F244">
            <v>0.36</v>
          </cell>
          <cell r="G244">
            <v>7.9</v>
          </cell>
          <cell r="H244">
            <v>3.19</v>
          </cell>
          <cell r="I244">
            <v>1.92</v>
          </cell>
          <cell r="J244">
            <v>1.33</v>
          </cell>
          <cell r="K244">
            <v>3.6</v>
          </cell>
          <cell r="L244">
            <v>0.88</v>
          </cell>
          <cell r="M244">
            <v>0.3</v>
          </cell>
          <cell r="N244">
            <v>0.495</v>
          </cell>
          <cell r="O244">
            <v>0.41</v>
          </cell>
          <cell r="P244">
            <v>0.76</v>
          </cell>
          <cell r="Q244">
            <v>1.1200000000000001</v>
          </cell>
          <cell r="R244">
            <v>0.35</v>
          </cell>
          <cell r="S244">
            <v>0.40500000000000003</v>
          </cell>
          <cell r="T244">
            <v>1.1100000000000001</v>
          </cell>
          <cell r="U244">
            <v>1.21</v>
          </cell>
          <cell r="V244">
            <v>0.25</v>
          </cell>
          <cell r="W244">
            <v>1.22</v>
          </cell>
          <cell r="X244">
            <v>0.26500000000000001</v>
          </cell>
          <cell r="Y244">
            <v>0.85</v>
          </cell>
          <cell r="Z244">
            <v>1.4</v>
          </cell>
          <cell r="AA244">
            <v>0.4</v>
          </cell>
          <cell r="AB244">
            <v>5.5E-2</v>
          </cell>
          <cell r="AD244">
            <v>5.8823529411764497E-2</v>
          </cell>
          <cell r="AE244">
            <v>-2.1739130434782594E-2</v>
          </cell>
          <cell r="AF244">
            <v>-3.9473684210526327E-2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7.575757575757569E-3</v>
          </cell>
          <cell r="AL244">
            <v>0</v>
          </cell>
          <cell r="AM244">
            <v>1.1494252873563315E-2</v>
          </cell>
          <cell r="AN244">
            <v>5.2631578947368363E-2</v>
          </cell>
          <cell r="AO244">
            <v>9.9999999999999867E-2</v>
          </cell>
          <cell r="AP244">
            <v>-2.3809523809523836E-2</v>
          </cell>
          <cell r="AQ244">
            <v>0</v>
          </cell>
          <cell r="AR244">
            <v>1.8181818181818299E-2</v>
          </cell>
          <cell r="AS244">
            <v>0</v>
          </cell>
          <cell r="AT244">
            <v>-0.18999999999999995</v>
          </cell>
          <cell r="AU244">
            <v>-3.4782608695651973E-2</v>
          </cell>
          <cell r="AV244">
            <v>-3.2000000000000028E-2</v>
          </cell>
          <cell r="AW244">
            <v>-1.9607843137254943E-2</v>
          </cell>
          <cell r="AX244">
            <v>0</v>
          </cell>
          <cell r="AY244">
            <v>0.15217391304347827</v>
          </cell>
          <cell r="AZ244">
            <v>-5.555555555555558E-2</v>
          </cell>
          <cell r="BA244">
            <v>0</v>
          </cell>
          <cell r="BB244">
            <v>0.11111111111111116</v>
          </cell>
          <cell r="BC244">
            <v>-8.3333333333333259E-2</v>
          </cell>
          <cell r="BE244">
            <v>4.4962622954741738E-4</v>
          </cell>
          <cell r="BF244">
            <v>0.16041731944613494</v>
          </cell>
          <cell r="BH244">
            <v>8.5089569986618319E-3</v>
          </cell>
          <cell r="BN244">
            <v>116.1046493309382</v>
          </cell>
        </row>
        <row r="245">
          <cell r="B245">
            <v>38594</v>
          </cell>
          <cell r="C245">
            <v>0.17</v>
          </cell>
          <cell r="D245">
            <v>0.87</v>
          </cell>
          <cell r="E245">
            <v>0.36499999999999999</v>
          </cell>
          <cell r="F245">
            <v>0.36</v>
          </cell>
          <cell r="G245">
            <v>7.9</v>
          </cell>
          <cell r="H245">
            <v>3.2</v>
          </cell>
          <cell r="I245">
            <v>1.92</v>
          </cell>
          <cell r="J245">
            <v>1.3</v>
          </cell>
          <cell r="K245">
            <v>3.6</v>
          </cell>
          <cell r="L245">
            <v>0.86</v>
          </cell>
          <cell r="M245">
            <v>0.31</v>
          </cell>
          <cell r="N245">
            <v>0.495</v>
          </cell>
          <cell r="O245">
            <v>0.43</v>
          </cell>
          <cell r="P245">
            <v>0.76</v>
          </cell>
          <cell r="Q245">
            <v>1.1499999999999999</v>
          </cell>
          <cell r="R245">
            <v>0.35</v>
          </cell>
          <cell r="S245">
            <v>0.49</v>
          </cell>
          <cell r="T245">
            <v>1.0900000000000001</v>
          </cell>
          <cell r="U245">
            <v>1.2</v>
          </cell>
          <cell r="V245">
            <v>0.24</v>
          </cell>
          <cell r="W245">
            <v>1.22</v>
          </cell>
          <cell r="X245">
            <v>0.26500000000000001</v>
          </cell>
          <cell r="Y245">
            <v>0.85</v>
          </cell>
          <cell r="Z245">
            <v>1.4</v>
          </cell>
          <cell r="AA245">
            <v>0.38</v>
          </cell>
          <cell r="AB245">
            <v>5.5E-2</v>
          </cell>
          <cell r="AD245">
            <v>-5.5555555555555469E-2</v>
          </cell>
          <cell r="AE245">
            <v>-3.3333333333333326E-2</v>
          </cell>
          <cell r="AF245">
            <v>0</v>
          </cell>
          <cell r="AG245">
            <v>0</v>
          </cell>
          <cell r="AH245">
            <v>0</v>
          </cell>
          <cell r="AI245">
            <v>3.1347962382446415E-3</v>
          </cell>
          <cell r="AJ245">
            <v>0</v>
          </cell>
          <cell r="AK245">
            <v>-2.2556390977443663E-2</v>
          </cell>
          <cell r="AL245">
            <v>0</v>
          </cell>
          <cell r="AM245">
            <v>-2.2727272727272707E-2</v>
          </cell>
          <cell r="AN245">
            <v>3.3333333333333437E-2</v>
          </cell>
          <cell r="AO245">
            <v>0</v>
          </cell>
          <cell r="AP245">
            <v>4.8780487804878092E-2</v>
          </cell>
          <cell r="AQ245">
            <v>0</v>
          </cell>
          <cell r="AR245">
            <v>2.6785714285714191E-2</v>
          </cell>
          <cell r="AS245">
            <v>0</v>
          </cell>
          <cell r="AT245">
            <v>0.20987654320987637</v>
          </cell>
          <cell r="AU245">
            <v>-1.8018018018018056E-2</v>
          </cell>
          <cell r="AV245">
            <v>-8.2644628099173278E-3</v>
          </cell>
          <cell r="AW245">
            <v>-4.0000000000000036E-2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-5.0000000000000044E-2</v>
          </cell>
          <cell r="BC245">
            <v>0</v>
          </cell>
          <cell r="BE245">
            <v>2.7483015942502344E-3</v>
          </cell>
          <cell r="BF245">
            <v>0.16316562104038518</v>
          </cell>
          <cell r="BN245">
            <v>116.42373992379429</v>
          </cell>
        </row>
        <row r="246">
          <cell r="B246">
            <v>38595</v>
          </cell>
          <cell r="C246">
            <v>0.17</v>
          </cell>
          <cell r="D246">
            <v>0.91</v>
          </cell>
          <cell r="E246">
            <v>0.42</v>
          </cell>
          <cell r="F246">
            <v>0.36</v>
          </cell>
          <cell r="G246">
            <v>7.9</v>
          </cell>
          <cell r="H246">
            <v>3.22</v>
          </cell>
          <cell r="I246">
            <v>1.92</v>
          </cell>
          <cell r="J246">
            <v>1.33</v>
          </cell>
          <cell r="K246">
            <v>3.6</v>
          </cell>
          <cell r="L246">
            <v>0.9</v>
          </cell>
          <cell r="M246">
            <v>0.28999999999999998</v>
          </cell>
          <cell r="N246">
            <v>0.46</v>
          </cell>
          <cell r="O246">
            <v>0.4</v>
          </cell>
          <cell r="P246">
            <v>0.76</v>
          </cell>
          <cell r="Q246">
            <v>1.1200000000000001</v>
          </cell>
          <cell r="R246">
            <v>0.35</v>
          </cell>
          <cell r="S246">
            <v>0.4</v>
          </cell>
          <cell r="T246">
            <v>1.1100000000000001</v>
          </cell>
          <cell r="U246">
            <v>1.17</v>
          </cell>
          <cell r="V246">
            <v>0.25</v>
          </cell>
          <cell r="W246">
            <v>1.22</v>
          </cell>
          <cell r="X246">
            <v>0.23</v>
          </cell>
          <cell r="Y246">
            <v>0.88</v>
          </cell>
          <cell r="Z246">
            <v>1.4</v>
          </cell>
          <cell r="AA246">
            <v>0.39500000000000002</v>
          </cell>
          <cell r="AB246">
            <v>5.5E-2</v>
          </cell>
          <cell r="AD246">
            <v>0</v>
          </cell>
          <cell r="AE246">
            <v>4.5977011494252817E-2</v>
          </cell>
          <cell r="AF246">
            <v>0.15068493150684925</v>
          </cell>
          <cell r="AG246">
            <v>0</v>
          </cell>
          <cell r="AH246">
            <v>0</v>
          </cell>
          <cell r="AI246">
            <v>6.2500000000000888E-3</v>
          </cell>
          <cell r="AJ246">
            <v>0</v>
          </cell>
          <cell r="AK246">
            <v>2.3076923076922995E-2</v>
          </cell>
          <cell r="AL246">
            <v>0</v>
          </cell>
          <cell r="AM246">
            <v>4.6511627906976827E-2</v>
          </cell>
          <cell r="AN246">
            <v>-6.4516129032258118E-2</v>
          </cell>
          <cell r="AO246">
            <v>-7.0707070707070607E-2</v>
          </cell>
          <cell r="AP246">
            <v>-6.9767441860465018E-2</v>
          </cell>
          <cell r="AQ246">
            <v>0</v>
          </cell>
          <cell r="AR246">
            <v>-2.608695652173898E-2</v>
          </cell>
          <cell r="AS246">
            <v>0</v>
          </cell>
          <cell r="AT246">
            <v>-0.18367346938775508</v>
          </cell>
          <cell r="AU246">
            <v>1.8348623853211121E-2</v>
          </cell>
          <cell r="AV246">
            <v>-2.5000000000000022E-2</v>
          </cell>
          <cell r="AW246">
            <v>4.1666666666666741E-2</v>
          </cell>
          <cell r="AX246">
            <v>0</v>
          </cell>
          <cell r="AY246">
            <v>-0.13207547169811318</v>
          </cell>
          <cell r="AZ246">
            <v>3.529411764705892E-2</v>
          </cell>
          <cell r="BA246">
            <v>0</v>
          </cell>
          <cell r="BB246">
            <v>3.9473684210526327E-2</v>
          </cell>
          <cell r="BC246">
            <v>0</v>
          </cell>
          <cell r="BE246">
            <v>-6.3285751094206127E-3</v>
          </cell>
          <cell r="BF246">
            <v>0.15683704593096456</v>
          </cell>
          <cell r="BN246">
            <v>115.6869435411669</v>
          </cell>
        </row>
        <row r="247">
          <cell r="B247">
            <v>38596</v>
          </cell>
          <cell r="C247">
            <v>0.2</v>
          </cell>
          <cell r="D247">
            <v>0.97</v>
          </cell>
          <cell r="E247">
            <v>0.47</v>
          </cell>
          <cell r="F247">
            <v>0.39</v>
          </cell>
          <cell r="G247">
            <v>7.9</v>
          </cell>
          <cell r="H247">
            <v>3.15</v>
          </cell>
          <cell r="I247">
            <v>1.92</v>
          </cell>
          <cell r="J247">
            <v>1.44</v>
          </cell>
          <cell r="K247">
            <v>3.6</v>
          </cell>
          <cell r="L247">
            <v>0.9</v>
          </cell>
          <cell r="M247">
            <v>0.245</v>
          </cell>
          <cell r="N247">
            <v>0.46</v>
          </cell>
          <cell r="O247">
            <v>0.41</v>
          </cell>
          <cell r="P247">
            <v>0.76</v>
          </cell>
          <cell r="Q247">
            <v>1.1200000000000001</v>
          </cell>
          <cell r="R247">
            <v>0.35</v>
          </cell>
          <cell r="S247">
            <v>0.4</v>
          </cell>
          <cell r="T247">
            <v>1.2</v>
          </cell>
          <cell r="U247">
            <v>1.19</v>
          </cell>
          <cell r="V247">
            <v>0.255</v>
          </cell>
          <cell r="W247">
            <v>1.22</v>
          </cell>
          <cell r="X247">
            <v>0.215</v>
          </cell>
          <cell r="Y247">
            <v>0.85</v>
          </cell>
          <cell r="Z247">
            <v>1.4</v>
          </cell>
          <cell r="AA247">
            <v>0.38</v>
          </cell>
          <cell r="AB247">
            <v>0.06</v>
          </cell>
          <cell r="AD247">
            <v>0.17647058823529416</v>
          </cell>
          <cell r="AE247">
            <v>6.5934065934065922E-2</v>
          </cell>
          <cell r="AF247">
            <v>0.11904761904761907</v>
          </cell>
          <cell r="AG247">
            <v>8.3333333333333481E-2</v>
          </cell>
          <cell r="AH247">
            <v>0</v>
          </cell>
          <cell r="AI247">
            <v>-2.1739130434782705E-2</v>
          </cell>
          <cell r="AJ247">
            <v>0</v>
          </cell>
          <cell r="AK247">
            <v>8.2706766917293173E-2</v>
          </cell>
          <cell r="AL247">
            <v>0</v>
          </cell>
          <cell r="AM247">
            <v>0</v>
          </cell>
          <cell r="AN247">
            <v>-0.15517241379310343</v>
          </cell>
          <cell r="AO247">
            <v>0</v>
          </cell>
          <cell r="AP247">
            <v>2.4999999999999911E-2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8.1081081081080919E-2</v>
          </cell>
          <cell r="AV247">
            <v>1.7094017094017033E-2</v>
          </cell>
          <cell r="AW247">
            <v>2.0000000000000018E-2</v>
          </cell>
          <cell r="AX247">
            <v>0</v>
          </cell>
          <cell r="AY247">
            <v>-6.5217391304347894E-2</v>
          </cell>
          <cell r="AZ247">
            <v>-3.4090909090909172E-2</v>
          </cell>
          <cell r="BA247">
            <v>0</v>
          </cell>
          <cell r="BB247">
            <v>-3.7974683544303778E-2</v>
          </cell>
          <cell r="BC247">
            <v>9.0909090909090828E-2</v>
          </cell>
          <cell r="BE247">
            <v>1.7207001322474904E-2</v>
          </cell>
          <cell r="BF247">
            <v>0.17404404725343947</v>
          </cell>
          <cell r="BN247">
            <v>117.67756893167285</v>
          </cell>
        </row>
        <row r="248">
          <cell r="B248">
            <v>38597</v>
          </cell>
          <cell r="C248">
            <v>0.26</v>
          </cell>
          <cell r="D248">
            <v>0.95</v>
          </cell>
          <cell r="E248">
            <v>0.45</v>
          </cell>
          <cell r="F248">
            <v>0.35</v>
          </cell>
          <cell r="G248">
            <v>7.9</v>
          </cell>
          <cell r="H248">
            <v>3.09</v>
          </cell>
          <cell r="I248">
            <v>1.92</v>
          </cell>
          <cell r="J248">
            <v>1.53</v>
          </cell>
          <cell r="K248">
            <v>3.6</v>
          </cell>
          <cell r="L248">
            <v>0.91</v>
          </cell>
          <cell r="M248">
            <v>0.25</v>
          </cell>
          <cell r="N248">
            <v>0.45</v>
          </cell>
          <cell r="O248">
            <v>0.38500000000000001</v>
          </cell>
          <cell r="P248">
            <v>0.76</v>
          </cell>
          <cell r="Q248">
            <v>1.1200000000000001</v>
          </cell>
          <cell r="R248">
            <v>0.35</v>
          </cell>
          <cell r="S248">
            <v>0.4</v>
          </cell>
          <cell r="T248">
            <v>1.29</v>
          </cell>
          <cell r="U248">
            <v>1.1499999999999999</v>
          </cell>
          <cell r="V248">
            <v>0.25</v>
          </cell>
          <cell r="W248">
            <v>1.22</v>
          </cell>
          <cell r="X248">
            <v>0.215</v>
          </cell>
          <cell r="Y248">
            <v>0.85</v>
          </cell>
          <cell r="Z248">
            <v>1.4</v>
          </cell>
          <cell r="AA248">
            <v>0.4</v>
          </cell>
          <cell r="AB248">
            <v>6.5000000000000002E-2</v>
          </cell>
          <cell r="AD248">
            <v>0.30000000000000004</v>
          </cell>
          <cell r="AE248">
            <v>-2.0618556701030966E-2</v>
          </cell>
          <cell r="AF248">
            <v>-4.2553191489361653E-2</v>
          </cell>
          <cell r="AG248">
            <v>-0.10256410256410264</v>
          </cell>
          <cell r="AH248">
            <v>0</v>
          </cell>
          <cell r="AI248">
            <v>-1.9047619047619091E-2</v>
          </cell>
          <cell r="AJ248">
            <v>0</v>
          </cell>
          <cell r="AK248">
            <v>6.25E-2</v>
          </cell>
          <cell r="AL248">
            <v>0</v>
          </cell>
          <cell r="AM248">
            <v>1.1111111111111072E-2</v>
          </cell>
          <cell r="AN248">
            <v>2.0408163265306145E-2</v>
          </cell>
          <cell r="AO248">
            <v>-2.1739130434782594E-2</v>
          </cell>
          <cell r="AP248">
            <v>-6.0975609756097504E-2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7.5000000000000178E-2</v>
          </cell>
          <cell r="AV248">
            <v>-3.3613445378151252E-2</v>
          </cell>
          <cell r="AW248">
            <v>-1.9607843137254943E-2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5.2631578947368363E-2</v>
          </cell>
          <cell r="BC248">
            <v>8.3333333333333481E-2</v>
          </cell>
          <cell r="BE248">
            <v>1.0933257236489179E-2</v>
          </cell>
          <cell r="BF248">
            <v>0.18497730448992866</v>
          </cell>
          <cell r="BN248">
            <v>118.9641680637675</v>
          </cell>
        </row>
        <row r="249">
          <cell r="B249">
            <v>38598</v>
          </cell>
          <cell r="C249">
            <v>0.26</v>
          </cell>
          <cell r="D249">
            <v>0.95</v>
          </cell>
          <cell r="E249">
            <v>0.45</v>
          </cell>
          <cell r="F249">
            <v>0.35</v>
          </cell>
          <cell r="G249">
            <v>7.9</v>
          </cell>
          <cell r="H249">
            <v>3.09</v>
          </cell>
          <cell r="I249">
            <v>1.92</v>
          </cell>
          <cell r="J249">
            <v>1.53</v>
          </cell>
          <cell r="K249">
            <v>3.6</v>
          </cell>
          <cell r="L249">
            <v>0.91</v>
          </cell>
          <cell r="M249">
            <v>0.25</v>
          </cell>
          <cell r="N249">
            <v>0.45</v>
          </cell>
          <cell r="O249">
            <v>0.38500000000000001</v>
          </cell>
          <cell r="P249">
            <v>0.76</v>
          </cell>
          <cell r="Q249">
            <v>1.1200000000000001</v>
          </cell>
          <cell r="R249">
            <v>0.35</v>
          </cell>
          <cell r="S249">
            <v>0.4</v>
          </cell>
          <cell r="T249">
            <v>1.29</v>
          </cell>
          <cell r="U249">
            <v>1.1499999999999999</v>
          </cell>
          <cell r="V249">
            <v>0.25</v>
          </cell>
          <cell r="W249">
            <v>1.22</v>
          </cell>
          <cell r="X249">
            <v>0.215</v>
          </cell>
          <cell r="Y249">
            <v>0.85</v>
          </cell>
          <cell r="Z249">
            <v>1.4</v>
          </cell>
          <cell r="AA249">
            <v>0.4</v>
          </cell>
          <cell r="AB249">
            <v>6.5000000000000002E-2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E249">
            <v>0</v>
          </cell>
          <cell r="BF249">
            <v>0.18497730448992866</v>
          </cell>
          <cell r="BN249">
            <v>118.9641680637675</v>
          </cell>
        </row>
        <row r="250">
          <cell r="B250">
            <v>38599</v>
          </cell>
          <cell r="C250">
            <v>0.26</v>
          </cell>
          <cell r="D250">
            <v>0.95</v>
          </cell>
          <cell r="E250">
            <v>0.45</v>
          </cell>
          <cell r="F250">
            <v>0.35</v>
          </cell>
          <cell r="G250">
            <v>7.9</v>
          </cell>
          <cell r="H250">
            <v>3.09</v>
          </cell>
          <cell r="I250">
            <v>1.92</v>
          </cell>
          <cell r="J250">
            <v>1.53</v>
          </cell>
          <cell r="K250">
            <v>3.6</v>
          </cell>
          <cell r="L250">
            <v>0.91</v>
          </cell>
          <cell r="M250">
            <v>0.25</v>
          </cell>
          <cell r="N250">
            <v>0.45</v>
          </cell>
          <cell r="O250">
            <v>0.38500000000000001</v>
          </cell>
          <cell r="P250">
            <v>0.76</v>
          </cell>
          <cell r="Q250">
            <v>1.1200000000000001</v>
          </cell>
          <cell r="R250">
            <v>0.35</v>
          </cell>
          <cell r="S250">
            <v>0.4</v>
          </cell>
          <cell r="T250">
            <v>1.29</v>
          </cell>
          <cell r="U250">
            <v>1.1499999999999999</v>
          </cell>
          <cell r="V250">
            <v>0.25</v>
          </cell>
          <cell r="W250">
            <v>1.22</v>
          </cell>
          <cell r="X250">
            <v>0.215</v>
          </cell>
          <cell r="Y250">
            <v>0.85</v>
          </cell>
          <cell r="Z250">
            <v>1.4</v>
          </cell>
          <cell r="AA250">
            <v>0.4</v>
          </cell>
          <cell r="AB250">
            <v>6.5000000000000002E-2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E250">
            <v>0</v>
          </cell>
          <cell r="BF250">
            <v>0.18497730448992866</v>
          </cell>
          <cell r="BN250">
            <v>118.9641680637675</v>
          </cell>
        </row>
        <row r="251">
          <cell r="B251">
            <v>38600</v>
          </cell>
          <cell r="C251">
            <v>0.26</v>
          </cell>
          <cell r="D251">
            <v>0.95</v>
          </cell>
          <cell r="E251">
            <v>0.45</v>
          </cell>
          <cell r="F251">
            <v>0.35</v>
          </cell>
          <cell r="G251">
            <v>7.9</v>
          </cell>
          <cell r="H251">
            <v>3.09</v>
          </cell>
          <cell r="I251">
            <v>1.92</v>
          </cell>
          <cell r="J251">
            <v>1.53</v>
          </cell>
          <cell r="K251">
            <v>3.6</v>
          </cell>
          <cell r="L251">
            <v>0.91</v>
          </cell>
          <cell r="M251">
            <v>0.25</v>
          </cell>
          <cell r="N251">
            <v>0.45</v>
          </cell>
          <cell r="O251">
            <v>0.38500000000000001</v>
          </cell>
          <cell r="P251">
            <v>0.76</v>
          </cell>
          <cell r="Q251">
            <v>1.1200000000000001</v>
          </cell>
          <cell r="R251">
            <v>0.35</v>
          </cell>
          <cell r="S251">
            <v>0.4</v>
          </cell>
          <cell r="T251">
            <v>1.29</v>
          </cell>
          <cell r="U251">
            <v>1.1499999999999999</v>
          </cell>
          <cell r="V251">
            <v>0.25</v>
          </cell>
          <cell r="W251">
            <v>1.22</v>
          </cell>
          <cell r="X251">
            <v>0.215</v>
          </cell>
          <cell r="Y251">
            <v>0.85</v>
          </cell>
          <cell r="Z251">
            <v>1.4</v>
          </cell>
          <cell r="AA251">
            <v>0.4</v>
          </cell>
          <cell r="AB251">
            <v>6.5000000000000002E-2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0.18497730448992866</v>
          </cell>
          <cell r="BN251">
            <v>118.9641680637675</v>
          </cell>
        </row>
        <row r="252">
          <cell r="B252">
            <v>38601</v>
          </cell>
          <cell r="C252">
            <v>0.25</v>
          </cell>
          <cell r="D252">
            <v>0.92</v>
          </cell>
          <cell r="E252">
            <v>0.45</v>
          </cell>
          <cell r="F252">
            <v>0.32</v>
          </cell>
          <cell r="G252">
            <v>7.9</v>
          </cell>
          <cell r="H252">
            <v>3.14</v>
          </cell>
          <cell r="I252">
            <v>1.92</v>
          </cell>
          <cell r="J252">
            <v>1.54</v>
          </cell>
          <cell r="K252">
            <v>3.6</v>
          </cell>
          <cell r="L252">
            <v>0.86</v>
          </cell>
          <cell r="M252">
            <v>0.27</v>
          </cell>
          <cell r="N252">
            <v>0.45</v>
          </cell>
          <cell r="O252">
            <v>0.39500000000000002</v>
          </cell>
          <cell r="P252">
            <v>0.76</v>
          </cell>
          <cell r="Q252">
            <v>1.1200000000000001</v>
          </cell>
          <cell r="R252">
            <v>0.35</v>
          </cell>
          <cell r="S252">
            <v>0.38</v>
          </cell>
          <cell r="T252">
            <v>1.29</v>
          </cell>
          <cell r="U252">
            <v>1.07</v>
          </cell>
          <cell r="V252">
            <v>0.26500000000000001</v>
          </cell>
          <cell r="W252">
            <v>1.22</v>
          </cell>
          <cell r="X252">
            <v>0.215</v>
          </cell>
          <cell r="Y252">
            <v>0.85</v>
          </cell>
          <cell r="Z252">
            <v>1.4</v>
          </cell>
          <cell r="AA252">
            <v>0.36</v>
          </cell>
          <cell r="AB252">
            <v>0.06</v>
          </cell>
          <cell r="AD252">
            <v>-3.8461538461538547E-2</v>
          </cell>
          <cell r="AE252">
            <v>-3.1578947368420929E-2</v>
          </cell>
          <cell r="AF252">
            <v>0</v>
          </cell>
          <cell r="AG252">
            <v>-8.5714285714285632E-2</v>
          </cell>
          <cell r="AH252">
            <v>0</v>
          </cell>
          <cell r="AI252">
            <v>1.6181229773462924E-2</v>
          </cell>
          <cell r="AJ252">
            <v>0</v>
          </cell>
          <cell r="AK252">
            <v>6.5359477124182774E-3</v>
          </cell>
          <cell r="AL252">
            <v>0</v>
          </cell>
          <cell r="AM252">
            <v>-5.4945054945054972E-2</v>
          </cell>
          <cell r="AN252">
            <v>8.0000000000000071E-2</v>
          </cell>
          <cell r="AO252">
            <v>0</v>
          </cell>
          <cell r="AP252">
            <v>2.5974025974025983E-2</v>
          </cell>
          <cell r="AQ252">
            <v>0</v>
          </cell>
          <cell r="AR252">
            <v>0</v>
          </cell>
          <cell r="AS252">
            <v>0</v>
          </cell>
          <cell r="AT252">
            <v>-5.0000000000000044E-2</v>
          </cell>
          <cell r="AU252">
            <v>0</v>
          </cell>
          <cell r="AV252">
            <v>-6.9565217391304168E-2</v>
          </cell>
          <cell r="AW252">
            <v>6.0000000000000053E-2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-0.10000000000000009</v>
          </cell>
          <cell r="BC252">
            <v>-7.6923076923076983E-2</v>
          </cell>
          <cell r="BE252">
            <v>-1.2249881436299003E-2</v>
          </cell>
          <cell r="BF252">
            <v>0.17272742305362965</v>
          </cell>
          <cell r="BN252">
            <v>117.50687110981841</v>
          </cell>
        </row>
        <row r="253">
          <cell r="B253">
            <v>38602</v>
          </cell>
          <cell r="C253">
            <v>0.25</v>
          </cell>
          <cell r="D253">
            <v>0.94</v>
          </cell>
          <cell r="E253">
            <v>0.45</v>
          </cell>
          <cell r="F253">
            <v>0.31</v>
          </cell>
          <cell r="G253">
            <v>7.9</v>
          </cell>
          <cell r="H253">
            <v>3.11</v>
          </cell>
          <cell r="I253">
            <v>1.92</v>
          </cell>
          <cell r="J253">
            <v>1.5</v>
          </cell>
          <cell r="K253">
            <v>3.6</v>
          </cell>
          <cell r="L253">
            <v>0.89</v>
          </cell>
          <cell r="M253">
            <v>0.27</v>
          </cell>
          <cell r="N253">
            <v>0.47</v>
          </cell>
          <cell r="O253">
            <v>0.4</v>
          </cell>
          <cell r="P253">
            <v>0.76</v>
          </cell>
          <cell r="Q253">
            <v>1.1299999999999999</v>
          </cell>
          <cell r="R253">
            <v>0.33</v>
          </cell>
          <cell r="S253">
            <v>0.38500000000000001</v>
          </cell>
          <cell r="T253">
            <v>1.24</v>
          </cell>
          <cell r="U253">
            <v>1.06</v>
          </cell>
          <cell r="V253">
            <v>0.32</v>
          </cell>
          <cell r="W253">
            <v>1.22</v>
          </cell>
          <cell r="X253">
            <v>0.215</v>
          </cell>
          <cell r="Y253">
            <v>0.85</v>
          </cell>
          <cell r="Z253">
            <v>1.4</v>
          </cell>
          <cell r="AA253">
            <v>0.37</v>
          </cell>
          <cell r="AB253">
            <v>5.5E-2</v>
          </cell>
          <cell r="AD253">
            <v>0</v>
          </cell>
          <cell r="AE253">
            <v>2.1739130434782483E-2</v>
          </cell>
          <cell r="AF253">
            <v>0</v>
          </cell>
          <cell r="AG253">
            <v>-3.125E-2</v>
          </cell>
          <cell r="AH253">
            <v>0</v>
          </cell>
          <cell r="AI253">
            <v>-9.5541401273886439E-3</v>
          </cell>
          <cell r="AJ253">
            <v>0</v>
          </cell>
          <cell r="AK253">
            <v>-2.5974025974025983E-2</v>
          </cell>
          <cell r="AL253">
            <v>0</v>
          </cell>
          <cell r="AM253">
            <v>3.488372093023262E-2</v>
          </cell>
          <cell r="AN253">
            <v>0</v>
          </cell>
          <cell r="AO253">
            <v>4.4444444444444287E-2</v>
          </cell>
          <cell r="AP253">
            <v>1.2658227848101333E-2</v>
          </cell>
          <cell r="AQ253">
            <v>0</v>
          </cell>
          <cell r="AR253">
            <v>8.9285714285711748E-3</v>
          </cell>
          <cell r="AS253">
            <v>-5.7142857142857051E-2</v>
          </cell>
          <cell r="AT253">
            <v>1.3157894736842035E-2</v>
          </cell>
          <cell r="AU253">
            <v>-3.8759689922480689E-2</v>
          </cell>
          <cell r="AV253">
            <v>-9.3457943925233655E-3</v>
          </cell>
          <cell r="AW253">
            <v>0.20754716981132071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2.7777777777777901E-2</v>
          </cell>
          <cell r="BC253">
            <v>-8.3333333333333259E-2</v>
          </cell>
          <cell r="BE253">
            <v>4.4529652507485978E-3</v>
          </cell>
          <cell r="BF253">
            <v>0.17718038830437824</v>
          </cell>
          <cell r="BN253">
            <v>118.03012512359462</v>
          </cell>
        </row>
        <row r="254">
          <cell r="B254">
            <v>38603</v>
          </cell>
          <cell r="C254">
            <v>0.25</v>
          </cell>
          <cell r="D254">
            <v>0.9</v>
          </cell>
          <cell r="E254">
            <v>0.45</v>
          </cell>
          <cell r="F254">
            <v>0.31</v>
          </cell>
          <cell r="G254">
            <v>7.9</v>
          </cell>
          <cell r="H254">
            <v>3.05</v>
          </cell>
          <cell r="I254">
            <v>1.92</v>
          </cell>
          <cell r="J254">
            <v>1.55</v>
          </cell>
          <cell r="K254">
            <v>3.6</v>
          </cell>
          <cell r="L254">
            <v>0.88</v>
          </cell>
          <cell r="M254">
            <v>0.3</v>
          </cell>
          <cell r="N254">
            <v>0.44</v>
          </cell>
          <cell r="O254">
            <v>0.39500000000000002</v>
          </cell>
          <cell r="P254">
            <v>0.76</v>
          </cell>
          <cell r="Q254">
            <v>1.08</v>
          </cell>
          <cell r="R254">
            <v>0.28999999999999998</v>
          </cell>
          <cell r="S254">
            <v>0.38500000000000001</v>
          </cell>
          <cell r="T254">
            <v>1.2</v>
          </cell>
          <cell r="U254">
            <v>1.1299999999999999</v>
          </cell>
          <cell r="V254">
            <v>0.32</v>
          </cell>
          <cell r="W254">
            <v>1.22</v>
          </cell>
          <cell r="X254">
            <v>0.21</v>
          </cell>
          <cell r="Y254">
            <v>0.8</v>
          </cell>
          <cell r="Z254">
            <v>1.4</v>
          </cell>
          <cell r="AA254">
            <v>0.36</v>
          </cell>
          <cell r="AB254">
            <v>0.05</v>
          </cell>
          <cell r="AD254">
            <v>0</v>
          </cell>
          <cell r="AE254">
            <v>-4.2553191489361653E-2</v>
          </cell>
          <cell r="AF254">
            <v>0</v>
          </cell>
          <cell r="AG254">
            <v>0</v>
          </cell>
          <cell r="AH254">
            <v>0</v>
          </cell>
          <cell r="AI254">
            <v>-1.9292604501607746E-2</v>
          </cell>
          <cell r="AJ254">
            <v>0</v>
          </cell>
          <cell r="AK254">
            <v>3.3333333333333437E-2</v>
          </cell>
          <cell r="AL254">
            <v>0</v>
          </cell>
          <cell r="AM254">
            <v>-1.1235955056179803E-2</v>
          </cell>
          <cell r="AN254">
            <v>0.11111111111111094</v>
          </cell>
          <cell r="AO254">
            <v>-6.3829787234042534E-2</v>
          </cell>
          <cell r="AP254">
            <v>-1.2499999999999956E-2</v>
          </cell>
          <cell r="AQ254">
            <v>0</v>
          </cell>
          <cell r="AR254">
            <v>-4.4247787610619316E-2</v>
          </cell>
          <cell r="AS254">
            <v>-0.12121212121212133</v>
          </cell>
          <cell r="AT254">
            <v>0</v>
          </cell>
          <cell r="AU254">
            <v>-3.2258064516129115E-2</v>
          </cell>
          <cell r="AV254">
            <v>6.6037735849056478E-2</v>
          </cell>
          <cell r="AW254">
            <v>0</v>
          </cell>
          <cell r="AX254">
            <v>0</v>
          </cell>
          <cell r="AY254">
            <v>-2.3255813953488413E-2</v>
          </cell>
          <cell r="AZ254">
            <v>-5.8823529411764608E-2</v>
          </cell>
          <cell r="BA254">
            <v>0</v>
          </cell>
          <cell r="BB254">
            <v>-2.7027027027027084E-2</v>
          </cell>
          <cell r="BC254">
            <v>-9.0909090909090828E-2</v>
          </cell>
          <cell r="BE254">
            <v>-1.2948568947228135E-2</v>
          </cell>
          <cell r="BF254">
            <v>0.16423181935715012</v>
          </cell>
          <cell r="BN254">
            <v>116.50180391058178</v>
          </cell>
        </row>
        <row r="255">
          <cell r="B255">
            <v>38604</v>
          </cell>
          <cell r="C255">
            <v>0.25</v>
          </cell>
          <cell r="D255">
            <v>0.89</v>
          </cell>
          <cell r="E255">
            <v>0.44</v>
          </cell>
          <cell r="F255">
            <v>0.31</v>
          </cell>
          <cell r="G255">
            <v>7.9</v>
          </cell>
          <cell r="H255">
            <v>3.03</v>
          </cell>
          <cell r="I255">
            <v>1.92</v>
          </cell>
          <cell r="J255">
            <v>1.49</v>
          </cell>
          <cell r="K255">
            <v>3.6</v>
          </cell>
          <cell r="L255">
            <v>0.9</v>
          </cell>
          <cell r="M255">
            <v>0.28000000000000003</v>
          </cell>
          <cell r="N255">
            <v>0.435</v>
          </cell>
          <cell r="O255">
            <v>0.38</v>
          </cell>
          <cell r="P255">
            <v>0.76</v>
          </cell>
          <cell r="Q255">
            <v>1.08</v>
          </cell>
          <cell r="R255">
            <v>0.3</v>
          </cell>
          <cell r="S255">
            <v>0.4</v>
          </cell>
          <cell r="T255">
            <v>1.27</v>
          </cell>
          <cell r="U255">
            <v>1.1399999999999999</v>
          </cell>
          <cell r="V255">
            <v>0.26500000000000001</v>
          </cell>
          <cell r="W255">
            <v>1.22</v>
          </cell>
          <cell r="X255">
            <v>0.21</v>
          </cell>
          <cell r="Y255">
            <v>0.84</v>
          </cell>
          <cell r="Z255">
            <v>1.4</v>
          </cell>
          <cell r="AA255">
            <v>0.35499999999999998</v>
          </cell>
          <cell r="AB255">
            <v>0.05</v>
          </cell>
          <cell r="AD255">
            <v>0</v>
          </cell>
          <cell r="AE255">
            <v>-1.1111111111111072E-2</v>
          </cell>
          <cell r="AF255">
            <v>-2.2222222222222254E-2</v>
          </cell>
          <cell r="AG255">
            <v>0</v>
          </cell>
          <cell r="AH255">
            <v>0</v>
          </cell>
          <cell r="AI255">
            <v>-6.5573770491803574E-3</v>
          </cell>
          <cell r="AJ255">
            <v>0</v>
          </cell>
          <cell r="AK255">
            <v>-3.8709677419354827E-2</v>
          </cell>
          <cell r="AL255">
            <v>0</v>
          </cell>
          <cell r="AM255">
            <v>2.2727272727272707E-2</v>
          </cell>
          <cell r="AN255">
            <v>-6.6666666666666541E-2</v>
          </cell>
          <cell r="AO255">
            <v>-1.1363636363636354E-2</v>
          </cell>
          <cell r="AP255">
            <v>-3.7974683544303778E-2</v>
          </cell>
          <cell r="AQ255">
            <v>0</v>
          </cell>
          <cell r="AR255">
            <v>0</v>
          </cell>
          <cell r="AS255">
            <v>3.4482758620689724E-2</v>
          </cell>
          <cell r="AT255">
            <v>3.8961038961039085E-2</v>
          </cell>
          <cell r="AU255">
            <v>5.8333333333333348E-2</v>
          </cell>
          <cell r="AV255">
            <v>8.8495575221239076E-3</v>
          </cell>
          <cell r="AW255">
            <v>-0.171875</v>
          </cell>
          <cell r="AX255">
            <v>0</v>
          </cell>
          <cell r="AY255">
            <v>0</v>
          </cell>
          <cell r="AZ255">
            <v>4.9999999999999822E-2</v>
          </cell>
          <cell r="BA255">
            <v>0</v>
          </cell>
          <cell r="BB255">
            <v>-1.3888888888888951E-2</v>
          </cell>
          <cell r="BC255">
            <v>0</v>
          </cell>
          <cell r="BE255">
            <v>-6.4236654654194437E-3</v>
          </cell>
          <cell r="BF255">
            <v>0.15780815389173067</v>
          </cell>
          <cell r="BN255">
            <v>115.75343529614231</v>
          </cell>
        </row>
        <row r="256">
          <cell r="B256">
            <v>38605</v>
          </cell>
          <cell r="C256">
            <v>0.25</v>
          </cell>
          <cell r="D256">
            <v>0.89</v>
          </cell>
          <cell r="E256">
            <v>0.44</v>
          </cell>
          <cell r="F256">
            <v>0.31</v>
          </cell>
          <cell r="G256">
            <v>7.9</v>
          </cell>
          <cell r="H256">
            <v>3.03</v>
          </cell>
          <cell r="I256">
            <v>1.92</v>
          </cell>
          <cell r="J256">
            <v>1.49</v>
          </cell>
          <cell r="K256">
            <v>3.6</v>
          </cell>
          <cell r="L256">
            <v>0.9</v>
          </cell>
          <cell r="M256">
            <v>0.28000000000000003</v>
          </cell>
          <cell r="N256">
            <v>0.435</v>
          </cell>
          <cell r="O256">
            <v>0.38</v>
          </cell>
          <cell r="P256">
            <v>0.76</v>
          </cell>
          <cell r="Q256">
            <v>1.08</v>
          </cell>
          <cell r="R256">
            <v>0.3</v>
          </cell>
          <cell r="S256">
            <v>0.4</v>
          </cell>
          <cell r="T256">
            <v>1.27</v>
          </cell>
          <cell r="U256">
            <v>1.1399999999999999</v>
          </cell>
          <cell r="V256">
            <v>0.26500000000000001</v>
          </cell>
          <cell r="W256">
            <v>1.22</v>
          </cell>
          <cell r="X256">
            <v>0.21</v>
          </cell>
          <cell r="Y256">
            <v>0.84</v>
          </cell>
          <cell r="Z256">
            <v>1.4</v>
          </cell>
          <cell r="AA256">
            <v>0.35499999999999998</v>
          </cell>
          <cell r="AB256">
            <v>0.05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E256">
            <v>0</v>
          </cell>
          <cell r="BF256">
            <v>0.15780815389173067</v>
          </cell>
          <cell r="BN256">
            <v>115.75343529614231</v>
          </cell>
        </row>
        <row r="257">
          <cell r="B257">
            <v>38606</v>
          </cell>
          <cell r="C257">
            <v>0.25</v>
          </cell>
          <cell r="D257">
            <v>0.89</v>
          </cell>
          <cell r="E257">
            <v>0.44</v>
          </cell>
          <cell r="F257">
            <v>0.31</v>
          </cell>
          <cell r="G257">
            <v>7.9</v>
          </cell>
          <cell r="H257">
            <v>3.03</v>
          </cell>
          <cell r="I257">
            <v>1.92</v>
          </cell>
          <cell r="J257">
            <v>1.49</v>
          </cell>
          <cell r="K257">
            <v>3.6</v>
          </cell>
          <cell r="L257">
            <v>0.9</v>
          </cell>
          <cell r="M257">
            <v>0.28000000000000003</v>
          </cell>
          <cell r="N257">
            <v>0.435</v>
          </cell>
          <cell r="O257">
            <v>0.38</v>
          </cell>
          <cell r="P257">
            <v>0.76</v>
          </cell>
          <cell r="Q257">
            <v>1.08</v>
          </cell>
          <cell r="R257">
            <v>0.3</v>
          </cell>
          <cell r="S257">
            <v>0.4</v>
          </cell>
          <cell r="T257">
            <v>1.27</v>
          </cell>
          <cell r="U257">
            <v>1.1399999999999999</v>
          </cell>
          <cell r="V257">
            <v>0.26500000000000001</v>
          </cell>
          <cell r="W257">
            <v>1.22</v>
          </cell>
          <cell r="X257">
            <v>0.21</v>
          </cell>
          <cell r="Y257">
            <v>0.84</v>
          </cell>
          <cell r="Z257">
            <v>1.4</v>
          </cell>
          <cell r="AA257">
            <v>0.35499999999999998</v>
          </cell>
          <cell r="AB257">
            <v>0.05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E257">
            <v>0</v>
          </cell>
          <cell r="BF257">
            <v>0.15780815389173067</v>
          </cell>
          <cell r="BN257">
            <v>115.75343529614231</v>
          </cell>
        </row>
        <row r="258">
          <cell r="B258">
            <v>38607</v>
          </cell>
          <cell r="C258">
            <v>0.25</v>
          </cell>
          <cell r="D258">
            <v>0.85</v>
          </cell>
          <cell r="E258">
            <v>0.45</v>
          </cell>
          <cell r="F258">
            <v>0.31</v>
          </cell>
          <cell r="G258">
            <v>7.9</v>
          </cell>
          <cell r="H258">
            <v>3.07</v>
          </cell>
          <cell r="I258">
            <v>1.92</v>
          </cell>
          <cell r="J258">
            <v>1.49</v>
          </cell>
          <cell r="K258">
            <v>3.6</v>
          </cell>
          <cell r="L258">
            <v>0.85</v>
          </cell>
          <cell r="M258">
            <v>0.25</v>
          </cell>
          <cell r="N258">
            <v>0.42</v>
          </cell>
          <cell r="O258">
            <v>0.4</v>
          </cell>
          <cell r="P258">
            <v>0.76</v>
          </cell>
          <cell r="Q258">
            <v>1.1000000000000001</v>
          </cell>
          <cell r="R258">
            <v>0.3</v>
          </cell>
          <cell r="S258">
            <v>0.36</v>
          </cell>
          <cell r="T258">
            <v>1.26</v>
          </cell>
          <cell r="U258">
            <v>1.05</v>
          </cell>
          <cell r="V258">
            <v>0.27</v>
          </cell>
          <cell r="W258">
            <v>1.22</v>
          </cell>
          <cell r="X258">
            <v>0.21</v>
          </cell>
          <cell r="Y258">
            <v>0.79</v>
          </cell>
          <cell r="Z258">
            <v>1.4</v>
          </cell>
          <cell r="AA258">
            <v>0.37</v>
          </cell>
          <cell r="AB258">
            <v>0.05</v>
          </cell>
          <cell r="AD258">
            <v>0</v>
          </cell>
          <cell r="AE258">
            <v>-4.49438202247191E-2</v>
          </cell>
          <cell r="AF258">
            <v>2.2727272727272707E-2</v>
          </cell>
          <cell r="AG258">
            <v>0</v>
          </cell>
          <cell r="AH258">
            <v>0</v>
          </cell>
          <cell r="AI258">
            <v>1.3201320132013139E-2</v>
          </cell>
          <cell r="AJ258">
            <v>0</v>
          </cell>
          <cell r="AK258">
            <v>0</v>
          </cell>
          <cell r="AL258">
            <v>0</v>
          </cell>
          <cell r="AM258">
            <v>-5.555555555555558E-2</v>
          </cell>
          <cell r="AN258">
            <v>-0.10714285714285721</v>
          </cell>
          <cell r="AO258">
            <v>-3.4482758620689724E-2</v>
          </cell>
          <cell r="AP258">
            <v>5.2631578947368363E-2</v>
          </cell>
          <cell r="AQ258">
            <v>0</v>
          </cell>
          <cell r="AR258">
            <v>1.8518518518518601E-2</v>
          </cell>
          <cell r="AS258">
            <v>0</v>
          </cell>
          <cell r="AT258">
            <v>-0.10000000000000009</v>
          </cell>
          <cell r="AU258">
            <v>-7.8740157480314821E-3</v>
          </cell>
          <cell r="AV258">
            <v>-7.8947368421052544E-2</v>
          </cell>
          <cell r="AW258">
            <v>1.8867924528301883E-2</v>
          </cell>
          <cell r="AX258">
            <v>0</v>
          </cell>
          <cell r="AY258">
            <v>0</v>
          </cell>
          <cell r="AZ258">
            <v>-5.9523809523809423E-2</v>
          </cell>
          <cell r="BA258">
            <v>0</v>
          </cell>
          <cell r="BB258">
            <v>4.2253521126760507E-2</v>
          </cell>
          <cell r="BC258">
            <v>0</v>
          </cell>
          <cell r="BE258">
            <v>-1.2318078817556921E-2</v>
          </cell>
          <cell r="BF258">
            <v>0.14549007507417375</v>
          </cell>
          <cell r="BH258">
            <v>-1.492724437196119E-2</v>
          </cell>
          <cell r="BN258">
            <v>114.32757535676146</v>
          </cell>
        </row>
        <row r="259">
          <cell r="B259">
            <v>38608</v>
          </cell>
          <cell r="C259">
            <v>0.25</v>
          </cell>
          <cell r="D259">
            <v>0.85</v>
          </cell>
          <cell r="E259">
            <v>0.47</v>
          </cell>
          <cell r="F259">
            <v>0.315</v>
          </cell>
          <cell r="G259">
            <v>7.9</v>
          </cell>
          <cell r="H259">
            <v>2.97</v>
          </cell>
          <cell r="I259">
            <v>1.92</v>
          </cell>
          <cell r="J259">
            <v>1.6</v>
          </cell>
          <cell r="K259">
            <v>3.6</v>
          </cell>
          <cell r="L259">
            <v>0.9</v>
          </cell>
          <cell r="M259">
            <v>0.26</v>
          </cell>
          <cell r="N259">
            <v>0.41499999999999998</v>
          </cell>
          <cell r="O259">
            <v>0.40500000000000003</v>
          </cell>
          <cell r="P259">
            <v>0.76</v>
          </cell>
          <cell r="Q259">
            <v>1.18</v>
          </cell>
          <cell r="R259">
            <v>0.25</v>
          </cell>
          <cell r="S259">
            <v>0.36</v>
          </cell>
          <cell r="T259">
            <v>1.26</v>
          </cell>
          <cell r="U259">
            <v>1.1200000000000001</v>
          </cell>
          <cell r="V259">
            <v>0.26</v>
          </cell>
          <cell r="W259">
            <v>1.22</v>
          </cell>
          <cell r="X259">
            <v>0.185</v>
          </cell>
          <cell r="Y259">
            <v>0.75</v>
          </cell>
          <cell r="Z259">
            <v>1.4</v>
          </cell>
          <cell r="AA259">
            <v>0.36499999999999999</v>
          </cell>
          <cell r="AB259">
            <v>0.05</v>
          </cell>
          <cell r="AD259">
            <v>0</v>
          </cell>
          <cell r="AE259">
            <v>0</v>
          </cell>
          <cell r="AF259">
            <v>4.4444444444444287E-2</v>
          </cell>
          <cell r="AG259">
            <v>1.6129032258064502E-2</v>
          </cell>
          <cell r="AH259">
            <v>0</v>
          </cell>
          <cell r="AI259">
            <v>-3.2573289902280034E-2</v>
          </cell>
          <cell r="AJ259">
            <v>0</v>
          </cell>
          <cell r="AK259">
            <v>7.3825503355704702E-2</v>
          </cell>
          <cell r="AL259">
            <v>0</v>
          </cell>
          <cell r="AM259">
            <v>5.8823529411764719E-2</v>
          </cell>
          <cell r="AN259">
            <v>4.0000000000000036E-2</v>
          </cell>
          <cell r="AO259">
            <v>-1.1904761904761862E-2</v>
          </cell>
          <cell r="AP259">
            <v>1.2499999999999956E-2</v>
          </cell>
          <cell r="AQ259">
            <v>0</v>
          </cell>
          <cell r="AR259">
            <v>7.2727272727272529E-2</v>
          </cell>
          <cell r="AS259">
            <v>-0.16666666666666663</v>
          </cell>
          <cell r="AT259">
            <v>0</v>
          </cell>
          <cell r="AU259">
            <v>0</v>
          </cell>
          <cell r="AV259">
            <v>6.6666666666666652E-2</v>
          </cell>
          <cell r="AW259">
            <v>-3.703703703703709E-2</v>
          </cell>
          <cell r="AX259">
            <v>0</v>
          </cell>
          <cell r="AY259">
            <v>-0.11904761904761907</v>
          </cell>
          <cell r="AZ259">
            <v>-5.0632911392405111E-2</v>
          </cell>
          <cell r="BA259">
            <v>0</v>
          </cell>
          <cell r="BB259">
            <v>-1.3513513513513487E-2</v>
          </cell>
          <cell r="BC259">
            <v>0</v>
          </cell>
          <cell r="BE259">
            <v>-1.7792057923217653E-3</v>
          </cell>
          <cell r="BF259">
            <v>0.14371086928185198</v>
          </cell>
          <cell r="BN259">
            <v>114.12416307246461</v>
          </cell>
        </row>
        <row r="260">
          <cell r="B260">
            <v>38609</v>
          </cell>
          <cell r="C260">
            <v>0.25</v>
          </cell>
          <cell r="D260">
            <v>0.86</v>
          </cell>
          <cell r="E260">
            <v>0.46</v>
          </cell>
          <cell r="F260">
            <v>0.315</v>
          </cell>
          <cell r="G260">
            <v>7.9</v>
          </cell>
          <cell r="H260">
            <v>3.01</v>
          </cell>
          <cell r="I260">
            <v>1.92</v>
          </cell>
          <cell r="J260">
            <v>1.56</v>
          </cell>
          <cell r="K260">
            <v>3.6</v>
          </cell>
          <cell r="L260">
            <v>0.9</v>
          </cell>
          <cell r="M260">
            <v>0.34</v>
          </cell>
          <cell r="N260">
            <v>0.41499999999999998</v>
          </cell>
          <cell r="O260">
            <v>0.55000000000000004</v>
          </cell>
          <cell r="P260">
            <v>0.76</v>
          </cell>
          <cell r="Q260">
            <v>1.2</v>
          </cell>
          <cell r="R260">
            <v>0.28999999999999998</v>
          </cell>
          <cell r="S260">
            <v>0.36</v>
          </cell>
          <cell r="T260">
            <v>1.28</v>
          </cell>
          <cell r="U260">
            <v>1.1299999999999999</v>
          </cell>
          <cell r="V260">
            <v>0.26</v>
          </cell>
          <cell r="W260">
            <v>1.22</v>
          </cell>
          <cell r="X260">
            <v>0.20499999999999999</v>
          </cell>
          <cell r="Y260">
            <v>0.75</v>
          </cell>
          <cell r="Z260">
            <v>1.4</v>
          </cell>
          <cell r="AA260">
            <v>0.35</v>
          </cell>
          <cell r="AB260">
            <v>7.0000000000000007E-2</v>
          </cell>
          <cell r="AD260">
            <v>0</v>
          </cell>
          <cell r="AE260">
            <v>1.1764705882352899E-2</v>
          </cell>
          <cell r="AF260">
            <v>-2.1276595744680771E-2</v>
          </cell>
          <cell r="AG260">
            <v>0</v>
          </cell>
          <cell r="AH260">
            <v>0</v>
          </cell>
          <cell r="AI260">
            <v>1.3468013468013407E-2</v>
          </cell>
          <cell r="AJ260">
            <v>0</v>
          </cell>
          <cell r="AK260">
            <v>-2.5000000000000022E-2</v>
          </cell>
          <cell r="AL260">
            <v>0</v>
          </cell>
          <cell r="AM260">
            <v>0</v>
          </cell>
          <cell r="AN260">
            <v>0.30769230769230771</v>
          </cell>
          <cell r="AO260">
            <v>0</v>
          </cell>
          <cell r="AP260">
            <v>0.35802469135802473</v>
          </cell>
          <cell r="AQ260">
            <v>0</v>
          </cell>
          <cell r="AR260">
            <v>1.6949152542372836E-2</v>
          </cell>
          <cell r="AS260">
            <v>0.15999999999999992</v>
          </cell>
          <cell r="AT260">
            <v>0</v>
          </cell>
          <cell r="AU260">
            <v>1.5873015873015817E-2</v>
          </cell>
          <cell r="AV260">
            <v>8.9285714285711748E-3</v>
          </cell>
          <cell r="AW260">
            <v>0</v>
          </cell>
          <cell r="AX260">
            <v>0</v>
          </cell>
          <cell r="AY260">
            <v>0.10810810810810811</v>
          </cell>
          <cell r="AZ260">
            <v>0</v>
          </cell>
          <cell r="BA260">
            <v>0</v>
          </cell>
          <cell r="BB260">
            <v>-4.1095890410958957E-2</v>
          </cell>
          <cell r="BC260">
            <v>0.40000000000000013</v>
          </cell>
          <cell r="BE260">
            <v>5.0516772315274114E-2</v>
          </cell>
          <cell r="BF260">
            <v>0.19422764159712608</v>
          </cell>
          <cell r="BN260">
            <v>119.88934743406753</v>
          </cell>
        </row>
        <row r="261">
          <cell r="B261">
            <v>38610</v>
          </cell>
          <cell r="C261">
            <v>0.25</v>
          </cell>
          <cell r="D261">
            <v>0.9</v>
          </cell>
          <cell r="E261">
            <v>0.44</v>
          </cell>
          <cell r="F261">
            <v>0.30499999999999999</v>
          </cell>
          <cell r="G261">
            <v>7.9</v>
          </cell>
          <cell r="H261">
            <v>3.05</v>
          </cell>
          <cell r="I261">
            <v>1.92</v>
          </cell>
          <cell r="J261">
            <v>1.46</v>
          </cell>
          <cell r="K261">
            <v>3.6</v>
          </cell>
          <cell r="L261">
            <v>0.86</v>
          </cell>
          <cell r="M261">
            <v>0.34</v>
          </cell>
          <cell r="N261">
            <v>0.44</v>
          </cell>
          <cell r="O261">
            <v>0.65</v>
          </cell>
          <cell r="P261">
            <v>0.76</v>
          </cell>
          <cell r="Q261">
            <v>1.1200000000000001</v>
          </cell>
          <cell r="R261">
            <v>0.28999999999999998</v>
          </cell>
          <cell r="S261">
            <v>0.36</v>
          </cell>
          <cell r="T261">
            <v>1.35</v>
          </cell>
          <cell r="U261">
            <v>1.1000000000000001</v>
          </cell>
          <cell r="V261">
            <v>0.31</v>
          </cell>
          <cell r="W261">
            <v>1.22</v>
          </cell>
          <cell r="X261">
            <v>0.21</v>
          </cell>
          <cell r="Y261">
            <v>0.75</v>
          </cell>
          <cell r="Z261">
            <v>1.4</v>
          </cell>
          <cell r="AA261">
            <v>0.33</v>
          </cell>
          <cell r="AB261">
            <v>0.08</v>
          </cell>
          <cell r="AD261">
            <v>0</v>
          </cell>
          <cell r="AE261">
            <v>4.6511627906976827E-2</v>
          </cell>
          <cell r="AF261">
            <v>-4.3478260869565299E-2</v>
          </cell>
          <cell r="AG261">
            <v>-3.1746031746031744E-2</v>
          </cell>
          <cell r="AH261">
            <v>0</v>
          </cell>
          <cell r="AI261">
            <v>1.3289036544850585E-2</v>
          </cell>
          <cell r="AJ261">
            <v>0</v>
          </cell>
          <cell r="AK261">
            <v>-6.4102564102564208E-2</v>
          </cell>
          <cell r="AL261">
            <v>0</v>
          </cell>
          <cell r="AM261">
            <v>-4.4444444444444509E-2</v>
          </cell>
          <cell r="AN261">
            <v>0</v>
          </cell>
          <cell r="AO261">
            <v>6.024096385542177E-2</v>
          </cell>
          <cell r="AP261">
            <v>0.18181818181818166</v>
          </cell>
          <cell r="AQ261">
            <v>0</v>
          </cell>
          <cell r="AR261">
            <v>-6.6666666666666541E-2</v>
          </cell>
          <cell r="AS261">
            <v>0</v>
          </cell>
          <cell r="AT261">
            <v>0</v>
          </cell>
          <cell r="AU261">
            <v>5.46875E-2</v>
          </cell>
          <cell r="AV261">
            <v>-2.6548672566371501E-2</v>
          </cell>
          <cell r="AW261">
            <v>0.19230769230769229</v>
          </cell>
          <cell r="AX261">
            <v>0</v>
          </cell>
          <cell r="AY261">
            <v>2.4390243902439046E-2</v>
          </cell>
          <cell r="AZ261">
            <v>0</v>
          </cell>
          <cell r="BA261">
            <v>0</v>
          </cell>
          <cell r="BB261">
            <v>-5.7142857142857051E-2</v>
          </cell>
          <cell r="BC261">
            <v>0.14285714285714279</v>
          </cell>
          <cell r="BE261">
            <v>1.4691265063623235E-2</v>
          </cell>
          <cell r="BF261">
            <v>0.2089189066607493</v>
          </cell>
          <cell r="BN261">
            <v>121.65067361552624</v>
          </cell>
        </row>
        <row r="262">
          <cell r="B262">
            <v>38611</v>
          </cell>
          <cell r="C262">
            <v>0.3</v>
          </cell>
          <cell r="D262">
            <v>0.92</v>
          </cell>
          <cell r="E262">
            <v>0.51</v>
          </cell>
          <cell r="F262">
            <v>0.31</v>
          </cell>
          <cell r="G262">
            <v>7.9</v>
          </cell>
          <cell r="H262">
            <v>3.38</v>
          </cell>
          <cell r="I262">
            <v>1.92</v>
          </cell>
          <cell r="J262">
            <v>1.47</v>
          </cell>
          <cell r="K262">
            <v>3.6</v>
          </cell>
          <cell r="L262">
            <v>0.83</v>
          </cell>
          <cell r="M262">
            <v>0.34</v>
          </cell>
          <cell r="N262">
            <v>0.47</v>
          </cell>
          <cell r="O262">
            <v>0.72</v>
          </cell>
          <cell r="P262">
            <v>0.76</v>
          </cell>
          <cell r="Q262">
            <v>1.1000000000000001</v>
          </cell>
          <cell r="R262">
            <v>0.3</v>
          </cell>
          <cell r="S262">
            <v>0.36</v>
          </cell>
          <cell r="T262">
            <v>1.29</v>
          </cell>
          <cell r="U262">
            <v>1.1100000000000001</v>
          </cell>
          <cell r="V262">
            <v>0.3</v>
          </cell>
          <cell r="W262">
            <v>1.22</v>
          </cell>
          <cell r="X262">
            <v>0.21</v>
          </cell>
          <cell r="Y262">
            <v>0.74</v>
          </cell>
          <cell r="Z262">
            <v>1.4</v>
          </cell>
          <cell r="AA262">
            <v>0.34</v>
          </cell>
          <cell r="AB262">
            <v>7.4999999999999997E-2</v>
          </cell>
          <cell r="AD262">
            <v>0.19999999999999996</v>
          </cell>
          <cell r="AE262">
            <v>2.2222222222222143E-2</v>
          </cell>
          <cell r="AF262">
            <v>0.15909090909090917</v>
          </cell>
          <cell r="AG262">
            <v>1.6393442622950838E-2</v>
          </cell>
          <cell r="AH262">
            <v>0</v>
          </cell>
          <cell r="AI262">
            <v>0.1081967213114754</v>
          </cell>
          <cell r="AJ262">
            <v>0</v>
          </cell>
          <cell r="AK262">
            <v>6.8493150684931781E-3</v>
          </cell>
          <cell r="AL262">
            <v>0</v>
          </cell>
          <cell r="AM262">
            <v>-3.488372093023262E-2</v>
          </cell>
          <cell r="AN262">
            <v>0</v>
          </cell>
          <cell r="AO262">
            <v>6.8181818181818121E-2</v>
          </cell>
          <cell r="AP262">
            <v>0.10769230769230753</v>
          </cell>
          <cell r="AQ262">
            <v>0</v>
          </cell>
          <cell r="AR262">
            <v>-1.7857142857142905E-2</v>
          </cell>
          <cell r="AS262">
            <v>3.4482758620689724E-2</v>
          </cell>
          <cell r="AT262">
            <v>0</v>
          </cell>
          <cell r="AU262">
            <v>-4.4444444444444509E-2</v>
          </cell>
          <cell r="AV262">
            <v>9.0909090909090384E-3</v>
          </cell>
          <cell r="AW262">
            <v>-3.2258064516129115E-2</v>
          </cell>
          <cell r="AX262">
            <v>0</v>
          </cell>
          <cell r="AY262">
            <v>0</v>
          </cell>
          <cell r="AZ262">
            <v>-1.3333333333333308E-2</v>
          </cell>
          <cell r="BA262">
            <v>0</v>
          </cell>
          <cell r="BB262">
            <v>3.0303030303030276E-2</v>
          </cell>
          <cell r="BC262">
            <v>-6.25E-2</v>
          </cell>
          <cell r="BE262">
            <v>2.1431797235520113E-2</v>
          </cell>
          <cell r="BF262">
            <v>0.23035070389626941</v>
          </cell>
          <cell r="BN262">
            <v>124.25786618601863</v>
          </cell>
        </row>
        <row r="263">
          <cell r="B263">
            <v>38612</v>
          </cell>
          <cell r="C263">
            <v>0.3</v>
          </cell>
          <cell r="D263">
            <v>0.92</v>
          </cell>
          <cell r="E263">
            <v>0.51</v>
          </cell>
          <cell r="F263">
            <v>0.31</v>
          </cell>
          <cell r="G263">
            <v>7.9</v>
          </cell>
          <cell r="H263">
            <v>3.38</v>
          </cell>
          <cell r="I263">
            <v>1.92</v>
          </cell>
          <cell r="J263">
            <v>1.47</v>
          </cell>
          <cell r="K263">
            <v>3.6</v>
          </cell>
          <cell r="L263">
            <v>0.83</v>
          </cell>
          <cell r="M263">
            <v>0.34</v>
          </cell>
          <cell r="N263">
            <v>0.47</v>
          </cell>
          <cell r="O263">
            <v>0.72</v>
          </cell>
          <cell r="P263">
            <v>0.76</v>
          </cell>
          <cell r="Q263">
            <v>1.1000000000000001</v>
          </cell>
          <cell r="R263">
            <v>0.3</v>
          </cell>
          <cell r="S263">
            <v>0.36</v>
          </cell>
          <cell r="T263">
            <v>1.29</v>
          </cell>
          <cell r="U263">
            <v>1.1100000000000001</v>
          </cell>
          <cell r="V263">
            <v>0.3</v>
          </cell>
          <cell r="W263">
            <v>1.22</v>
          </cell>
          <cell r="X263">
            <v>0.21</v>
          </cell>
          <cell r="Y263">
            <v>0.74</v>
          </cell>
          <cell r="Z263">
            <v>1.4</v>
          </cell>
          <cell r="AA263">
            <v>0.34</v>
          </cell>
          <cell r="AB263">
            <v>7.4999999999999997E-2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E263">
            <v>0</v>
          </cell>
          <cell r="BF263">
            <v>0.23035070389626941</v>
          </cell>
          <cell r="BN263">
            <v>124.25786618601863</v>
          </cell>
        </row>
        <row r="264">
          <cell r="B264">
            <v>38613</v>
          </cell>
          <cell r="C264">
            <v>0.3</v>
          </cell>
          <cell r="D264">
            <v>0.92</v>
          </cell>
          <cell r="E264">
            <v>0.51</v>
          </cell>
          <cell r="F264">
            <v>0.31</v>
          </cell>
          <cell r="G264">
            <v>7.9</v>
          </cell>
          <cell r="H264">
            <v>3.38</v>
          </cell>
          <cell r="I264">
            <v>1.92</v>
          </cell>
          <cell r="J264">
            <v>1.47</v>
          </cell>
          <cell r="K264">
            <v>3.6</v>
          </cell>
          <cell r="L264">
            <v>0.83</v>
          </cell>
          <cell r="M264">
            <v>0.34</v>
          </cell>
          <cell r="N264">
            <v>0.47</v>
          </cell>
          <cell r="O264">
            <v>0.72</v>
          </cell>
          <cell r="P264">
            <v>0.76</v>
          </cell>
          <cell r="Q264">
            <v>1.1000000000000001</v>
          </cell>
          <cell r="R264">
            <v>0.3</v>
          </cell>
          <cell r="S264">
            <v>0.36</v>
          </cell>
          <cell r="T264">
            <v>1.29</v>
          </cell>
          <cell r="U264">
            <v>1.1100000000000001</v>
          </cell>
          <cell r="V264">
            <v>0.3</v>
          </cell>
          <cell r="W264">
            <v>1.22</v>
          </cell>
          <cell r="X264">
            <v>0.21</v>
          </cell>
          <cell r="Y264">
            <v>0.74</v>
          </cell>
          <cell r="Z264">
            <v>1.4</v>
          </cell>
          <cell r="AA264">
            <v>0.34</v>
          </cell>
          <cell r="AB264">
            <v>7.4999999999999997E-2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E264">
            <v>0</v>
          </cell>
          <cell r="BF264">
            <v>0.23035070389626941</v>
          </cell>
          <cell r="BN264">
            <v>124.25786618601863</v>
          </cell>
        </row>
        <row r="265">
          <cell r="B265">
            <v>38614</v>
          </cell>
          <cell r="C265">
            <v>0.3</v>
          </cell>
          <cell r="D265">
            <v>0.94</v>
          </cell>
          <cell r="E265">
            <v>0.5</v>
          </cell>
          <cell r="F265">
            <v>0.36499999999999999</v>
          </cell>
          <cell r="G265">
            <v>7.9</v>
          </cell>
          <cell r="H265">
            <v>3.62</v>
          </cell>
          <cell r="I265">
            <v>1.92</v>
          </cell>
          <cell r="J265">
            <v>1.57</v>
          </cell>
          <cell r="K265">
            <v>3.6</v>
          </cell>
          <cell r="L265">
            <v>0.91</v>
          </cell>
          <cell r="M265">
            <v>0.38</v>
          </cell>
          <cell r="N265">
            <v>0.48</v>
          </cell>
          <cell r="O265">
            <v>0.72</v>
          </cell>
          <cell r="P265">
            <v>0.76</v>
          </cell>
          <cell r="Q265">
            <v>1.2</v>
          </cell>
          <cell r="R265">
            <v>0.26500000000000001</v>
          </cell>
          <cell r="S265">
            <v>0.35</v>
          </cell>
          <cell r="T265">
            <v>1.26</v>
          </cell>
          <cell r="U265">
            <v>1.1000000000000001</v>
          </cell>
          <cell r="V265">
            <v>0.28999999999999998</v>
          </cell>
          <cell r="W265">
            <v>1.22</v>
          </cell>
          <cell r="X265">
            <v>0.20499999999999999</v>
          </cell>
          <cell r="Y265">
            <v>0.73</v>
          </cell>
          <cell r="Z265">
            <v>1.4</v>
          </cell>
          <cell r="AA265">
            <v>0.32</v>
          </cell>
          <cell r="AB265">
            <v>6.5000000000000002E-2</v>
          </cell>
          <cell r="AD265">
            <v>0</v>
          </cell>
          <cell r="AE265">
            <v>2.1739130434782483E-2</v>
          </cell>
          <cell r="AF265">
            <v>-1.9607843137254943E-2</v>
          </cell>
          <cell r="AG265">
            <v>0.17741935483870974</v>
          </cell>
          <cell r="AH265">
            <v>0</v>
          </cell>
          <cell r="AI265">
            <v>7.1005917159763454E-2</v>
          </cell>
          <cell r="AJ265">
            <v>0</v>
          </cell>
          <cell r="AK265">
            <v>6.8027210884353817E-2</v>
          </cell>
          <cell r="AL265">
            <v>0</v>
          </cell>
          <cell r="AM265">
            <v>9.6385542168674787E-2</v>
          </cell>
          <cell r="AN265">
            <v>0.11764705882352944</v>
          </cell>
          <cell r="AO265">
            <v>2.1276595744680771E-2</v>
          </cell>
          <cell r="AP265">
            <v>0</v>
          </cell>
          <cell r="AQ265">
            <v>0</v>
          </cell>
          <cell r="AR265">
            <v>9.0909090909090828E-2</v>
          </cell>
          <cell r="AS265">
            <v>-0.11666666666666659</v>
          </cell>
          <cell r="AT265">
            <v>-2.777777777777779E-2</v>
          </cell>
          <cell r="AU265">
            <v>-2.3255813953488413E-2</v>
          </cell>
          <cell r="AV265">
            <v>-9.009009009009028E-3</v>
          </cell>
          <cell r="AW265">
            <v>-3.3333333333333326E-2</v>
          </cell>
          <cell r="AX265">
            <v>0</v>
          </cell>
          <cell r="AY265">
            <v>-2.3809523809523836E-2</v>
          </cell>
          <cell r="AZ265">
            <v>-1.3513513513513487E-2</v>
          </cell>
          <cell r="BA265">
            <v>0</v>
          </cell>
          <cell r="BB265">
            <v>-5.8823529411764719E-2</v>
          </cell>
          <cell r="BC265">
            <v>-0.1333333333333333</v>
          </cell>
          <cell r="BE265">
            <v>7.8953675776123038E-3</v>
          </cell>
          <cell r="BF265">
            <v>0.23824607147388172</v>
          </cell>
          <cell r="BN265">
            <v>125.23892771396702</v>
          </cell>
        </row>
        <row r="266">
          <cell r="B266">
            <v>38615</v>
          </cell>
          <cell r="C266">
            <v>0.28000000000000003</v>
          </cell>
          <cell r="D266">
            <v>0.95</v>
          </cell>
          <cell r="E266">
            <v>0.6</v>
          </cell>
          <cell r="F266">
            <v>0.32</v>
          </cell>
          <cell r="G266">
            <v>7.9</v>
          </cell>
          <cell r="H266">
            <v>3.52</v>
          </cell>
          <cell r="I266">
            <v>1.92</v>
          </cell>
          <cell r="J266">
            <v>1.5</v>
          </cell>
          <cell r="K266">
            <v>3.6</v>
          </cell>
          <cell r="L266">
            <v>0.85</v>
          </cell>
          <cell r="M266">
            <v>0.34</v>
          </cell>
          <cell r="N266">
            <v>0.45500000000000002</v>
          </cell>
          <cell r="O266">
            <v>0.81</v>
          </cell>
          <cell r="P266">
            <v>0.76</v>
          </cell>
          <cell r="Q266">
            <v>1.08</v>
          </cell>
          <cell r="R266">
            <v>0.27</v>
          </cell>
          <cell r="S266">
            <v>0.35</v>
          </cell>
          <cell r="T266">
            <v>1.32</v>
          </cell>
          <cell r="U266">
            <v>1.1000000000000001</v>
          </cell>
          <cell r="V266">
            <v>0.3</v>
          </cell>
          <cell r="W266">
            <v>1.22</v>
          </cell>
          <cell r="X266">
            <v>0.18</v>
          </cell>
          <cell r="Y266">
            <v>0.76</v>
          </cell>
          <cell r="Z266">
            <v>1.4</v>
          </cell>
          <cell r="AA266">
            <v>0.31</v>
          </cell>
          <cell r="AB266">
            <v>6.5000000000000002E-2</v>
          </cell>
          <cell r="AD266">
            <v>-6.6666666666666541E-2</v>
          </cell>
          <cell r="AE266">
            <v>1.0638297872340496E-2</v>
          </cell>
          <cell r="AF266">
            <v>0.19999999999999996</v>
          </cell>
          <cell r="AG266">
            <v>-0.12328767123287665</v>
          </cell>
          <cell r="AH266">
            <v>0</v>
          </cell>
          <cell r="AI266">
            <v>-2.7624309392265234E-2</v>
          </cell>
          <cell r="AJ266">
            <v>0</v>
          </cell>
          <cell r="AK266">
            <v>-4.4585987261146487E-2</v>
          </cell>
          <cell r="AL266">
            <v>0</v>
          </cell>
          <cell r="AM266">
            <v>-6.5934065934066033E-2</v>
          </cell>
          <cell r="AN266">
            <v>-0.10526315789473684</v>
          </cell>
          <cell r="AO266">
            <v>-5.2083333333333259E-2</v>
          </cell>
          <cell r="AP266">
            <v>0.12500000000000022</v>
          </cell>
          <cell r="AQ266">
            <v>0</v>
          </cell>
          <cell r="AR266">
            <v>-9.9999999999999867E-2</v>
          </cell>
          <cell r="AS266">
            <v>1.8867924528301883E-2</v>
          </cell>
          <cell r="AT266">
            <v>0</v>
          </cell>
          <cell r="AU266">
            <v>4.7619047619047672E-2</v>
          </cell>
          <cell r="AV266">
            <v>0</v>
          </cell>
          <cell r="AW266">
            <v>3.4482758620689724E-2</v>
          </cell>
          <cell r="AX266">
            <v>0</v>
          </cell>
          <cell r="AY266">
            <v>-0.12195121951219512</v>
          </cell>
          <cell r="AZ266">
            <v>4.1095890410958846E-2</v>
          </cell>
          <cell r="BA266">
            <v>0</v>
          </cell>
          <cell r="BB266">
            <v>-3.125E-2</v>
          </cell>
          <cell r="BC266">
            <v>0</v>
          </cell>
          <cell r="BE266">
            <v>-1.0036249699074894E-2</v>
          </cell>
          <cell r="BF266">
            <v>0.22820982177480681</v>
          </cell>
          <cell r="BN266">
            <v>123.98199856338525</v>
          </cell>
        </row>
        <row r="267">
          <cell r="B267">
            <v>38616</v>
          </cell>
          <cell r="C267">
            <v>0.25</v>
          </cell>
          <cell r="D267">
            <v>0.91</v>
          </cell>
          <cell r="E267">
            <v>0.77</v>
          </cell>
          <cell r="F267">
            <v>0.32</v>
          </cell>
          <cell r="G267">
            <v>7.9</v>
          </cell>
          <cell r="H267">
            <v>3.56</v>
          </cell>
          <cell r="I267">
            <v>1.92</v>
          </cell>
          <cell r="J267">
            <v>1.5</v>
          </cell>
          <cell r="K267">
            <v>3.6</v>
          </cell>
          <cell r="L267">
            <v>0.83</v>
          </cell>
          <cell r="M267">
            <v>0.37</v>
          </cell>
          <cell r="N267">
            <v>0.49</v>
          </cell>
          <cell r="O267">
            <v>0.81</v>
          </cell>
          <cell r="P267">
            <v>0.76</v>
          </cell>
          <cell r="Q267">
            <v>1.2</v>
          </cell>
          <cell r="R267">
            <v>0.27</v>
          </cell>
          <cell r="S267">
            <v>0.35</v>
          </cell>
          <cell r="T267">
            <v>1.3</v>
          </cell>
          <cell r="U267">
            <v>1.1599999999999999</v>
          </cell>
          <cell r="V267">
            <v>0.28999999999999998</v>
          </cell>
          <cell r="W267">
            <v>1.22</v>
          </cell>
          <cell r="X267">
            <v>0.22</v>
          </cell>
          <cell r="Y267">
            <v>0.75</v>
          </cell>
          <cell r="Z267">
            <v>1.4</v>
          </cell>
          <cell r="AA267">
            <v>0.31</v>
          </cell>
          <cell r="AB267">
            <v>0.06</v>
          </cell>
          <cell r="AD267">
            <v>-0.10714285714285721</v>
          </cell>
          <cell r="AE267">
            <v>-4.2105263157894646E-2</v>
          </cell>
          <cell r="AF267">
            <v>0.28333333333333344</v>
          </cell>
          <cell r="AG267">
            <v>0</v>
          </cell>
          <cell r="AH267">
            <v>0</v>
          </cell>
          <cell r="AI267">
            <v>1.1363636363636465E-2</v>
          </cell>
          <cell r="AJ267">
            <v>0</v>
          </cell>
          <cell r="AK267">
            <v>0</v>
          </cell>
          <cell r="AL267">
            <v>0</v>
          </cell>
          <cell r="AM267">
            <v>-2.352941176470591E-2</v>
          </cell>
          <cell r="AN267">
            <v>8.8235294117646967E-2</v>
          </cell>
          <cell r="AO267">
            <v>7.6923076923076872E-2</v>
          </cell>
          <cell r="AP267">
            <v>0</v>
          </cell>
          <cell r="AQ267">
            <v>0</v>
          </cell>
          <cell r="AR267">
            <v>0.11111111111111094</v>
          </cell>
          <cell r="AS267">
            <v>0</v>
          </cell>
          <cell r="AT267">
            <v>0</v>
          </cell>
          <cell r="AU267">
            <v>-1.5151515151515138E-2</v>
          </cell>
          <cell r="AV267">
            <v>5.4545454545454453E-2</v>
          </cell>
          <cell r="AW267">
            <v>-3.3333333333333326E-2</v>
          </cell>
          <cell r="AX267">
            <v>0</v>
          </cell>
          <cell r="AY267">
            <v>0.22222222222222232</v>
          </cell>
          <cell r="AZ267">
            <v>-1.3157894736842146E-2</v>
          </cell>
          <cell r="BA267">
            <v>0</v>
          </cell>
          <cell r="BB267">
            <v>0</v>
          </cell>
          <cell r="BC267">
            <v>-7.6923076923076983E-2</v>
          </cell>
          <cell r="BE267">
            <v>2.0630414477163697E-2</v>
          </cell>
          <cell r="BF267">
            <v>0.24884023625197049</v>
          </cell>
          <cell r="BN267">
            <v>126.53979858145499</v>
          </cell>
        </row>
        <row r="268">
          <cell r="B268">
            <v>38617</v>
          </cell>
          <cell r="C268">
            <v>0.24</v>
          </cell>
          <cell r="D268">
            <v>0.92</v>
          </cell>
          <cell r="E268">
            <v>0.65</v>
          </cell>
          <cell r="F268">
            <v>0.32</v>
          </cell>
          <cell r="G268">
            <v>7.9</v>
          </cell>
          <cell r="H268">
            <v>3.49</v>
          </cell>
          <cell r="I268">
            <v>1.92</v>
          </cell>
          <cell r="J268">
            <v>1.5</v>
          </cell>
          <cell r="K268">
            <v>3.6</v>
          </cell>
          <cell r="L268">
            <v>0.87</v>
          </cell>
          <cell r="M268">
            <v>0.34</v>
          </cell>
          <cell r="N268">
            <v>0.48499999999999999</v>
          </cell>
          <cell r="O268">
            <v>0.79</v>
          </cell>
          <cell r="P268">
            <v>0.76</v>
          </cell>
          <cell r="Q268">
            <v>1.2</v>
          </cell>
          <cell r="R268">
            <v>0.26</v>
          </cell>
          <cell r="S268">
            <v>0.42</v>
          </cell>
          <cell r="T268">
            <v>1.24</v>
          </cell>
          <cell r="U268">
            <v>1.1599999999999999</v>
          </cell>
          <cell r="V268">
            <v>0.28999999999999998</v>
          </cell>
          <cell r="W268">
            <v>1.22</v>
          </cell>
          <cell r="X268">
            <v>0.19</v>
          </cell>
          <cell r="Y268">
            <v>0.76</v>
          </cell>
          <cell r="Z268">
            <v>1.4</v>
          </cell>
          <cell r="AA268">
            <v>0.30499999999999999</v>
          </cell>
          <cell r="AB268">
            <v>6.5000000000000002E-2</v>
          </cell>
          <cell r="AD268">
            <v>-4.0000000000000036E-2</v>
          </cell>
          <cell r="AE268">
            <v>1.098901098901095E-2</v>
          </cell>
          <cell r="AF268">
            <v>-0.15584415584415579</v>
          </cell>
          <cell r="AG268">
            <v>0</v>
          </cell>
          <cell r="AH268">
            <v>0</v>
          </cell>
          <cell r="AI268">
            <v>-1.9662921348314599E-2</v>
          </cell>
          <cell r="AJ268">
            <v>0</v>
          </cell>
          <cell r="AK268">
            <v>0</v>
          </cell>
          <cell r="AL268">
            <v>0</v>
          </cell>
          <cell r="AM268">
            <v>4.8192771084337505E-2</v>
          </cell>
          <cell r="AN268">
            <v>-8.108108108108103E-2</v>
          </cell>
          <cell r="AO268">
            <v>-1.0204081632653073E-2</v>
          </cell>
          <cell r="AP268">
            <v>-2.4691358024691357E-2</v>
          </cell>
          <cell r="AQ268">
            <v>0</v>
          </cell>
          <cell r="AR268">
            <v>0</v>
          </cell>
          <cell r="AS268">
            <v>-3.703703703703709E-2</v>
          </cell>
          <cell r="AT268">
            <v>0.19999999999999996</v>
          </cell>
          <cell r="AU268">
            <v>-4.6153846153846212E-2</v>
          </cell>
          <cell r="AV268">
            <v>0</v>
          </cell>
          <cell r="AW268">
            <v>0</v>
          </cell>
          <cell r="AX268">
            <v>0</v>
          </cell>
          <cell r="AY268">
            <v>-0.13636363636363635</v>
          </cell>
          <cell r="AZ268">
            <v>1.3333333333333419E-2</v>
          </cell>
          <cell r="BA268">
            <v>0</v>
          </cell>
          <cell r="BB268">
            <v>-1.6129032258064502E-2</v>
          </cell>
          <cell r="BC268">
            <v>8.3333333333333481E-2</v>
          </cell>
          <cell r="BE268">
            <v>-8.1276423462871041E-3</v>
          </cell>
          <cell r="BF268">
            <v>0.24071259390568339</v>
          </cell>
          <cell r="BN268">
            <v>125.51132835601371</v>
          </cell>
        </row>
        <row r="269">
          <cell r="B269">
            <v>38618</v>
          </cell>
          <cell r="C269">
            <v>0.24</v>
          </cell>
          <cell r="D269">
            <v>0.94</v>
          </cell>
          <cell r="E269">
            <v>0.68</v>
          </cell>
          <cell r="F269">
            <v>0.32</v>
          </cell>
          <cell r="G269">
            <v>7.9</v>
          </cell>
          <cell r="H269">
            <v>3.45</v>
          </cell>
          <cell r="I269">
            <v>1.92</v>
          </cell>
          <cell r="J269">
            <v>1.5</v>
          </cell>
          <cell r="K269">
            <v>3.6</v>
          </cell>
          <cell r="L269">
            <v>0.81</v>
          </cell>
          <cell r="M269">
            <v>0.31</v>
          </cell>
          <cell r="N269">
            <v>0.495</v>
          </cell>
          <cell r="O269">
            <v>0.82</v>
          </cell>
          <cell r="P269">
            <v>0.76</v>
          </cell>
          <cell r="Q269">
            <v>1.07</v>
          </cell>
          <cell r="R269">
            <v>0.255</v>
          </cell>
          <cell r="S269">
            <v>0.52</v>
          </cell>
          <cell r="T269">
            <v>1.26</v>
          </cell>
          <cell r="U269">
            <v>1.1499999999999999</v>
          </cell>
          <cell r="V269">
            <v>0.31</v>
          </cell>
          <cell r="W269">
            <v>1.22</v>
          </cell>
          <cell r="X269">
            <v>0.19</v>
          </cell>
          <cell r="Y269">
            <v>0.77</v>
          </cell>
          <cell r="Z269">
            <v>1.4</v>
          </cell>
          <cell r="AA269">
            <v>0.30499999999999999</v>
          </cell>
          <cell r="AB269">
            <v>0.06</v>
          </cell>
          <cell r="AD269">
            <v>0</v>
          </cell>
          <cell r="AE269">
            <v>2.1739130434782483E-2</v>
          </cell>
          <cell r="AF269">
            <v>4.6153846153846212E-2</v>
          </cell>
          <cell r="AG269">
            <v>0</v>
          </cell>
          <cell r="AH269">
            <v>0</v>
          </cell>
          <cell r="AI269">
            <v>-1.1461318051575908E-2</v>
          </cell>
          <cell r="AJ269">
            <v>0</v>
          </cell>
          <cell r="AK269">
            <v>0</v>
          </cell>
          <cell r="AL269">
            <v>0</v>
          </cell>
          <cell r="AM269">
            <v>-6.8965517241379226E-2</v>
          </cell>
          <cell r="AN269">
            <v>-8.8235294117647078E-2</v>
          </cell>
          <cell r="AO269">
            <v>2.0618556701030855E-2</v>
          </cell>
          <cell r="AP269">
            <v>3.7974683544303778E-2</v>
          </cell>
          <cell r="AQ269">
            <v>0</v>
          </cell>
          <cell r="AR269">
            <v>-0.10833333333333328</v>
          </cell>
          <cell r="AS269">
            <v>-1.9230769230769273E-2</v>
          </cell>
          <cell r="AT269">
            <v>0.23809523809523814</v>
          </cell>
          <cell r="AU269">
            <v>1.6129032258064502E-2</v>
          </cell>
          <cell r="AV269">
            <v>-8.6206896551723755E-3</v>
          </cell>
          <cell r="AW269">
            <v>6.8965517241379448E-2</v>
          </cell>
          <cell r="AX269">
            <v>0</v>
          </cell>
          <cell r="AY269">
            <v>0</v>
          </cell>
          <cell r="AZ269">
            <v>1.3157894736842035E-2</v>
          </cell>
          <cell r="BA269">
            <v>0</v>
          </cell>
          <cell r="BB269">
            <v>0</v>
          </cell>
          <cell r="BC269">
            <v>-7.6923076923076983E-2</v>
          </cell>
          <cell r="BE269">
            <v>3.1178423312512816E-3</v>
          </cell>
          <cell r="BF269">
            <v>0.24383043623693468</v>
          </cell>
          <cell r="BN269">
            <v>125.90265288861366</v>
          </cell>
        </row>
        <row r="270">
          <cell r="B270">
            <v>38619</v>
          </cell>
          <cell r="C270">
            <v>0.24</v>
          </cell>
          <cell r="D270">
            <v>0.94</v>
          </cell>
          <cell r="E270">
            <v>0.68</v>
          </cell>
          <cell r="F270">
            <v>0.32</v>
          </cell>
          <cell r="G270">
            <v>7.9</v>
          </cell>
          <cell r="H270">
            <v>3.45</v>
          </cell>
          <cell r="I270">
            <v>1.92</v>
          </cell>
          <cell r="J270">
            <v>1.5</v>
          </cell>
          <cell r="K270">
            <v>3.6</v>
          </cell>
          <cell r="L270">
            <v>0.81</v>
          </cell>
          <cell r="M270">
            <v>0.31</v>
          </cell>
          <cell r="N270">
            <v>0.495</v>
          </cell>
          <cell r="O270">
            <v>0.82</v>
          </cell>
          <cell r="P270">
            <v>0.76</v>
          </cell>
          <cell r="Q270">
            <v>1.07</v>
          </cell>
          <cell r="R270">
            <v>0.255</v>
          </cell>
          <cell r="S270">
            <v>0.52</v>
          </cell>
          <cell r="T270">
            <v>1.26</v>
          </cell>
          <cell r="U270">
            <v>1.1499999999999999</v>
          </cell>
          <cell r="V270">
            <v>0.31</v>
          </cell>
          <cell r="W270">
            <v>1.22</v>
          </cell>
          <cell r="X270">
            <v>0.19</v>
          </cell>
          <cell r="Y270">
            <v>0.77</v>
          </cell>
          <cell r="Z270">
            <v>1.4</v>
          </cell>
          <cell r="AA270">
            <v>0.30499999999999999</v>
          </cell>
          <cell r="AB270">
            <v>0.06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0.24383043623693468</v>
          </cell>
          <cell r="BN270">
            <v>125.90265288861366</v>
          </cell>
        </row>
        <row r="271">
          <cell r="B271">
            <v>38620</v>
          </cell>
          <cell r="C271">
            <v>0.24</v>
          </cell>
          <cell r="D271">
            <v>0.94</v>
          </cell>
          <cell r="E271">
            <v>0.68</v>
          </cell>
          <cell r="F271">
            <v>0.32</v>
          </cell>
          <cell r="G271">
            <v>7.9</v>
          </cell>
          <cell r="H271">
            <v>3.45</v>
          </cell>
          <cell r="I271">
            <v>1.92</v>
          </cell>
          <cell r="J271">
            <v>1.5</v>
          </cell>
          <cell r="K271">
            <v>3.6</v>
          </cell>
          <cell r="L271">
            <v>0.81</v>
          </cell>
          <cell r="M271">
            <v>0.31</v>
          </cell>
          <cell r="N271">
            <v>0.495</v>
          </cell>
          <cell r="O271">
            <v>0.82</v>
          </cell>
          <cell r="P271">
            <v>0.76</v>
          </cell>
          <cell r="Q271">
            <v>1.07</v>
          </cell>
          <cell r="R271">
            <v>0.255</v>
          </cell>
          <cell r="S271">
            <v>0.52</v>
          </cell>
          <cell r="T271">
            <v>1.26</v>
          </cell>
          <cell r="U271">
            <v>1.1499999999999999</v>
          </cell>
          <cell r="V271">
            <v>0.31</v>
          </cell>
          <cell r="W271">
            <v>1.22</v>
          </cell>
          <cell r="X271">
            <v>0.19</v>
          </cell>
          <cell r="Y271">
            <v>0.77</v>
          </cell>
          <cell r="Z271">
            <v>1.4</v>
          </cell>
          <cell r="AA271">
            <v>0.30499999999999999</v>
          </cell>
          <cell r="AB271">
            <v>0.06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E271">
            <v>0</v>
          </cell>
          <cell r="BF271">
            <v>0.24383043623693468</v>
          </cell>
          <cell r="BN271">
            <v>125.90265288861366</v>
          </cell>
        </row>
        <row r="272">
          <cell r="B272">
            <v>38621</v>
          </cell>
          <cell r="C272">
            <v>0.24</v>
          </cell>
          <cell r="D272">
            <v>0.93</v>
          </cell>
          <cell r="E272">
            <v>0.66</v>
          </cell>
          <cell r="F272">
            <v>0.32</v>
          </cell>
          <cell r="G272">
            <v>7.9</v>
          </cell>
          <cell r="H272">
            <v>3.45</v>
          </cell>
          <cell r="I272">
            <v>1.92</v>
          </cell>
          <cell r="J272">
            <v>1.5</v>
          </cell>
          <cell r="K272">
            <v>3.6</v>
          </cell>
          <cell r="L272">
            <v>0.84</v>
          </cell>
          <cell r="M272">
            <v>0.31</v>
          </cell>
          <cell r="N272">
            <v>0.54</v>
          </cell>
          <cell r="O272">
            <v>0.78</v>
          </cell>
          <cell r="P272">
            <v>0.76</v>
          </cell>
          <cell r="Q272">
            <v>1.07</v>
          </cell>
          <cell r="R272">
            <v>0.27</v>
          </cell>
          <cell r="S272">
            <v>0.55000000000000004</v>
          </cell>
          <cell r="T272">
            <v>1.27</v>
          </cell>
          <cell r="U272">
            <v>1.1499999999999999</v>
          </cell>
          <cell r="V272">
            <v>0.3</v>
          </cell>
          <cell r="W272">
            <v>1.22</v>
          </cell>
          <cell r="X272">
            <v>0.22</v>
          </cell>
          <cell r="Y272">
            <v>0.75</v>
          </cell>
          <cell r="Z272">
            <v>1.4</v>
          </cell>
          <cell r="AA272">
            <v>0.31</v>
          </cell>
          <cell r="AB272">
            <v>0.06</v>
          </cell>
          <cell r="AD272">
            <v>0</v>
          </cell>
          <cell r="AE272">
            <v>-1.0638297872340274E-2</v>
          </cell>
          <cell r="AF272">
            <v>-2.9411764705882359E-2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3.7037037037036979E-2</v>
          </cell>
          <cell r="AN272">
            <v>0</v>
          </cell>
          <cell r="AO272">
            <v>9.090909090909105E-2</v>
          </cell>
          <cell r="AP272">
            <v>-4.8780487804877981E-2</v>
          </cell>
          <cell r="AQ272">
            <v>0</v>
          </cell>
          <cell r="AR272">
            <v>0</v>
          </cell>
          <cell r="AS272">
            <v>5.8823529411764719E-2</v>
          </cell>
          <cell r="AT272">
            <v>5.7692307692307709E-2</v>
          </cell>
          <cell r="AU272">
            <v>7.9365079365079083E-3</v>
          </cell>
          <cell r="AV272">
            <v>0</v>
          </cell>
          <cell r="AW272">
            <v>-3.2258064516129115E-2</v>
          </cell>
          <cell r="AX272">
            <v>0</v>
          </cell>
          <cell r="AY272">
            <v>0.15789473684210531</v>
          </cell>
          <cell r="AZ272">
            <v>-2.5974025974025983E-2</v>
          </cell>
          <cell r="BA272">
            <v>0</v>
          </cell>
          <cell r="BB272">
            <v>1.6393442622950838E-2</v>
          </cell>
          <cell r="BC272">
            <v>0</v>
          </cell>
          <cell r="BE272">
            <v>1.0754769676096492E-2</v>
          </cell>
          <cell r="BF272">
            <v>0.25458520591303119</v>
          </cell>
          <cell r="BH272">
            <v>0.10909513083885744</v>
          </cell>
          <cell r="BN272">
            <v>127.25670692204024</v>
          </cell>
        </row>
        <row r="273">
          <cell r="B273">
            <v>38622</v>
          </cell>
          <cell r="C273">
            <v>0.24</v>
          </cell>
          <cell r="D273">
            <v>0.91</v>
          </cell>
          <cell r="E273">
            <v>0.73</v>
          </cell>
          <cell r="F273">
            <v>0.32</v>
          </cell>
          <cell r="G273">
            <v>7.9</v>
          </cell>
          <cell r="H273">
            <v>3.25</v>
          </cell>
          <cell r="I273">
            <v>1.92</v>
          </cell>
          <cell r="J273">
            <v>1.5</v>
          </cell>
          <cell r="K273">
            <v>3.6</v>
          </cell>
          <cell r="L273">
            <v>0.84</v>
          </cell>
          <cell r="M273">
            <v>0.31</v>
          </cell>
          <cell r="N273">
            <v>0.49</v>
          </cell>
          <cell r="O273">
            <v>0.76</v>
          </cell>
          <cell r="P273">
            <v>0.76</v>
          </cell>
          <cell r="Q273">
            <v>1.08</v>
          </cell>
          <cell r="R273">
            <v>0.255</v>
          </cell>
          <cell r="S273">
            <v>0.52</v>
          </cell>
          <cell r="T273">
            <v>1.2</v>
          </cell>
          <cell r="U273">
            <v>1.1100000000000001</v>
          </cell>
          <cell r="V273">
            <v>0.3</v>
          </cell>
          <cell r="W273">
            <v>1.22</v>
          </cell>
          <cell r="X273">
            <v>0.22</v>
          </cell>
          <cell r="Y273">
            <v>0.77</v>
          </cell>
          <cell r="Z273">
            <v>1.4</v>
          </cell>
          <cell r="AA273">
            <v>0.28999999999999998</v>
          </cell>
          <cell r="AB273">
            <v>0.06</v>
          </cell>
          <cell r="AD273">
            <v>0</v>
          </cell>
          <cell r="AE273">
            <v>-2.1505376344086002E-2</v>
          </cell>
          <cell r="AF273">
            <v>0.10606060606060597</v>
          </cell>
          <cell r="AG273">
            <v>0</v>
          </cell>
          <cell r="AH273">
            <v>0</v>
          </cell>
          <cell r="AI273">
            <v>-5.7971014492753659E-2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-9.2592592592592671E-2</v>
          </cell>
          <cell r="AP273">
            <v>-2.5641025641025661E-2</v>
          </cell>
          <cell r="AQ273">
            <v>0</v>
          </cell>
          <cell r="AR273">
            <v>9.3457943925234765E-3</v>
          </cell>
          <cell r="AS273">
            <v>-5.555555555555558E-2</v>
          </cell>
          <cell r="AT273">
            <v>-5.4545454545454564E-2</v>
          </cell>
          <cell r="AU273">
            <v>-5.5118110236220486E-2</v>
          </cell>
          <cell r="AV273">
            <v>-3.4782608695651973E-2</v>
          </cell>
          <cell r="AW273">
            <v>0</v>
          </cell>
          <cell r="AX273">
            <v>0</v>
          </cell>
          <cell r="AY273">
            <v>0</v>
          </cell>
          <cell r="AZ273">
            <v>2.6666666666666616E-2</v>
          </cell>
          <cell r="BA273">
            <v>0</v>
          </cell>
          <cell r="BB273">
            <v>-6.4516129032258118E-2</v>
          </cell>
          <cell r="BC273">
            <v>0</v>
          </cell>
          <cell r="BE273">
            <v>-1.2313646154453949E-2</v>
          </cell>
          <cell r="BF273">
            <v>0.24227155975857723</v>
          </cell>
          <cell r="BN273">
            <v>125.68971286222119</v>
          </cell>
        </row>
        <row r="274">
          <cell r="B274">
            <v>38623</v>
          </cell>
          <cell r="C274">
            <v>0.24</v>
          </cell>
          <cell r="D274">
            <v>0.93</v>
          </cell>
          <cell r="E274">
            <v>0.74</v>
          </cell>
          <cell r="F274">
            <v>0.36499999999999999</v>
          </cell>
          <cell r="G274">
            <v>7.9</v>
          </cell>
          <cell r="H274">
            <v>3.36</v>
          </cell>
          <cell r="I274">
            <v>1.92</v>
          </cell>
          <cell r="J274">
            <v>1.5</v>
          </cell>
          <cell r="K274">
            <v>3.6</v>
          </cell>
          <cell r="L274">
            <v>0.85</v>
          </cell>
          <cell r="M274">
            <v>0.31</v>
          </cell>
          <cell r="N274">
            <v>0.5</v>
          </cell>
          <cell r="O274">
            <v>0.77</v>
          </cell>
          <cell r="P274">
            <v>0.76</v>
          </cell>
          <cell r="Q274">
            <v>1.01</v>
          </cell>
          <cell r="R274">
            <v>0.3</v>
          </cell>
          <cell r="S274">
            <v>0.5</v>
          </cell>
          <cell r="T274">
            <v>1.25</v>
          </cell>
          <cell r="U274">
            <v>1.08</v>
          </cell>
          <cell r="V274">
            <v>0.3</v>
          </cell>
          <cell r="W274">
            <v>1.22</v>
          </cell>
          <cell r="X274">
            <v>0.19500000000000001</v>
          </cell>
          <cell r="Y274">
            <v>0.75</v>
          </cell>
          <cell r="Z274">
            <v>1.4</v>
          </cell>
          <cell r="AA274">
            <v>0.27500000000000002</v>
          </cell>
          <cell r="AB274">
            <v>0.06</v>
          </cell>
          <cell r="AD274">
            <v>0</v>
          </cell>
          <cell r="AE274">
            <v>2.19780219780219E-2</v>
          </cell>
          <cell r="AF274">
            <v>1.3698630136986356E-2</v>
          </cell>
          <cell r="AG274">
            <v>0.140625</v>
          </cell>
          <cell r="AH274">
            <v>0</v>
          </cell>
          <cell r="AI274">
            <v>3.3846153846153859E-2</v>
          </cell>
          <cell r="AJ274">
            <v>0</v>
          </cell>
          <cell r="AK274">
            <v>0</v>
          </cell>
          <cell r="AL274">
            <v>0</v>
          </cell>
          <cell r="AM274">
            <v>1.1904761904761862E-2</v>
          </cell>
          <cell r="AN274">
            <v>0</v>
          </cell>
          <cell r="AO274">
            <v>2.0408163265306145E-2</v>
          </cell>
          <cell r="AP274">
            <v>1.3157894736842035E-2</v>
          </cell>
          <cell r="AQ274">
            <v>0</v>
          </cell>
          <cell r="AR274">
            <v>-6.4814814814814881E-2</v>
          </cell>
          <cell r="AS274">
            <v>0.17647058823529416</v>
          </cell>
          <cell r="AT274">
            <v>-3.8461538461538547E-2</v>
          </cell>
          <cell r="AU274">
            <v>4.1666666666666741E-2</v>
          </cell>
          <cell r="AV274">
            <v>-2.7027027027027084E-2</v>
          </cell>
          <cell r="AW274">
            <v>0</v>
          </cell>
          <cell r="AX274">
            <v>0</v>
          </cell>
          <cell r="AY274">
            <v>-0.11363636363636365</v>
          </cell>
          <cell r="AZ274">
            <v>-2.5974025974025983E-2</v>
          </cell>
          <cell r="BA274">
            <v>0</v>
          </cell>
          <cell r="BB274">
            <v>-5.1724137931034364E-2</v>
          </cell>
          <cell r="BC274">
            <v>0</v>
          </cell>
          <cell r="BE274">
            <v>5.8506912663549441E-3</v>
          </cell>
          <cell r="BF274">
            <v>0.24812225102493218</v>
          </cell>
          <cell r="BN274">
            <v>126.42508456753484</v>
          </cell>
        </row>
        <row r="275">
          <cell r="B275">
            <v>38624</v>
          </cell>
          <cell r="C275">
            <v>0.27</v>
          </cell>
          <cell r="D275">
            <v>0.92</v>
          </cell>
          <cell r="E275">
            <v>0.72</v>
          </cell>
          <cell r="F275">
            <v>0.31</v>
          </cell>
          <cell r="G275">
            <v>7.9</v>
          </cell>
          <cell r="H275">
            <v>3.33</v>
          </cell>
          <cell r="I275">
            <v>1.92</v>
          </cell>
          <cell r="J275">
            <v>1.56</v>
          </cell>
          <cell r="K275">
            <v>3.6</v>
          </cell>
          <cell r="L275">
            <v>0.8</v>
          </cell>
          <cell r="M275">
            <v>0.31</v>
          </cell>
          <cell r="N275">
            <v>0.51</v>
          </cell>
          <cell r="O275">
            <v>0.82</v>
          </cell>
          <cell r="P275">
            <v>0.76</v>
          </cell>
          <cell r="Q275">
            <v>1.01</v>
          </cell>
          <cell r="R275">
            <v>0.28999999999999998</v>
          </cell>
          <cell r="S275">
            <v>0.5</v>
          </cell>
          <cell r="T275">
            <v>1.21</v>
          </cell>
          <cell r="U275">
            <v>1.05</v>
          </cell>
          <cell r="V275">
            <v>0.3</v>
          </cell>
          <cell r="W275">
            <v>1.22</v>
          </cell>
          <cell r="X275">
            <v>0.19500000000000001</v>
          </cell>
          <cell r="Y275">
            <v>0.77</v>
          </cell>
          <cell r="Z275">
            <v>1.4</v>
          </cell>
          <cell r="AA275">
            <v>0.31</v>
          </cell>
          <cell r="AB275">
            <v>0.06</v>
          </cell>
          <cell r="AD275">
            <v>0.12500000000000022</v>
          </cell>
          <cell r="AE275">
            <v>-1.0752688172043001E-2</v>
          </cell>
          <cell r="AF275">
            <v>-2.7027027027027084E-2</v>
          </cell>
          <cell r="AG275">
            <v>-0.15068493150684925</v>
          </cell>
          <cell r="AH275">
            <v>0</v>
          </cell>
          <cell r="AI275">
            <v>-8.9285714285713969E-3</v>
          </cell>
          <cell r="AJ275">
            <v>0</v>
          </cell>
          <cell r="AK275">
            <v>4.0000000000000036E-2</v>
          </cell>
          <cell r="AL275">
            <v>0</v>
          </cell>
          <cell r="AM275">
            <v>-5.8823529411764608E-2</v>
          </cell>
          <cell r="AN275">
            <v>0</v>
          </cell>
          <cell r="AO275">
            <v>2.0000000000000018E-2</v>
          </cell>
          <cell r="AP275">
            <v>6.4935064935064846E-2</v>
          </cell>
          <cell r="AQ275">
            <v>0</v>
          </cell>
          <cell r="AR275">
            <v>0</v>
          </cell>
          <cell r="AS275">
            <v>-3.3333333333333326E-2</v>
          </cell>
          <cell r="AT275">
            <v>0</v>
          </cell>
          <cell r="AU275">
            <v>-3.2000000000000028E-2</v>
          </cell>
          <cell r="AV275">
            <v>-2.777777777777779E-2</v>
          </cell>
          <cell r="AW275">
            <v>0</v>
          </cell>
          <cell r="AX275">
            <v>0</v>
          </cell>
          <cell r="AY275">
            <v>0</v>
          </cell>
          <cell r="AZ275">
            <v>2.6666666666666616E-2</v>
          </cell>
          <cell r="BA275">
            <v>0</v>
          </cell>
          <cell r="BB275">
            <v>0.1272727272727272</v>
          </cell>
          <cell r="BC275">
            <v>0</v>
          </cell>
          <cell r="BE275">
            <v>2.0979461621958638E-3</v>
          </cell>
          <cell r="BF275">
            <v>0.25022019718712807</v>
          </cell>
          <cell r="BN275">
            <v>126.69031758850859</v>
          </cell>
        </row>
        <row r="276">
          <cell r="B276">
            <v>38625</v>
          </cell>
          <cell r="C276">
            <v>0.27</v>
          </cell>
          <cell r="D276">
            <v>0.91</v>
          </cell>
          <cell r="E276">
            <v>0.81</v>
          </cell>
          <cell r="F276">
            <v>0.31</v>
          </cell>
          <cell r="G276">
            <v>7.9</v>
          </cell>
          <cell r="H276">
            <v>3.26</v>
          </cell>
          <cell r="I276">
            <v>1.92</v>
          </cell>
          <cell r="J276">
            <v>1.76</v>
          </cell>
          <cell r="K276">
            <v>3.6</v>
          </cell>
          <cell r="L276">
            <v>0.81</v>
          </cell>
          <cell r="M276">
            <v>0.3</v>
          </cell>
          <cell r="N276">
            <v>0.51</v>
          </cell>
          <cell r="O276">
            <v>0.83</v>
          </cell>
          <cell r="P276">
            <v>0.76</v>
          </cell>
          <cell r="Q276">
            <v>1.1299999999999999</v>
          </cell>
          <cell r="R276">
            <v>0.3</v>
          </cell>
          <cell r="S276">
            <v>0.6</v>
          </cell>
          <cell r="T276">
            <v>1.23</v>
          </cell>
          <cell r="U276">
            <v>1.0900000000000001</v>
          </cell>
          <cell r="V276">
            <v>0.37</v>
          </cell>
          <cell r="W276">
            <v>1.22</v>
          </cell>
          <cell r="X276">
            <v>0.24</v>
          </cell>
          <cell r="Y276">
            <v>0.77</v>
          </cell>
          <cell r="Z276">
            <v>1.4</v>
          </cell>
          <cell r="AA276">
            <v>0.35</v>
          </cell>
          <cell r="AB276">
            <v>5.5E-2</v>
          </cell>
          <cell r="AD276">
            <v>0</v>
          </cell>
          <cell r="AE276">
            <v>-1.0869565217391353E-2</v>
          </cell>
          <cell r="AF276">
            <v>0.12500000000000022</v>
          </cell>
          <cell r="AG276">
            <v>0</v>
          </cell>
          <cell r="AH276">
            <v>0</v>
          </cell>
          <cell r="AI276">
            <v>-2.1021021021021102E-2</v>
          </cell>
          <cell r="AJ276">
            <v>0</v>
          </cell>
          <cell r="AK276">
            <v>0.12820512820512819</v>
          </cell>
          <cell r="AL276">
            <v>0</v>
          </cell>
          <cell r="AM276">
            <v>1.2499999999999956E-2</v>
          </cell>
          <cell r="AN276">
            <v>-3.2258064516129115E-2</v>
          </cell>
          <cell r="AO276">
            <v>0</v>
          </cell>
          <cell r="AP276">
            <v>1.2195121951219523E-2</v>
          </cell>
          <cell r="AQ276">
            <v>0</v>
          </cell>
          <cell r="AR276">
            <v>0.1188118811881187</v>
          </cell>
          <cell r="AS276">
            <v>3.4482758620689724E-2</v>
          </cell>
          <cell r="AT276">
            <v>0.19999999999999996</v>
          </cell>
          <cell r="AU276">
            <v>1.6528925619834656E-2</v>
          </cell>
          <cell r="AV276">
            <v>3.8095238095238182E-2</v>
          </cell>
          <cell r="AW276">
            <v>0.23333333333333339</v>
          </cell>
          <cell r="AX276">
            <v>0</v>
          </cell>
          <cell r="AY276">
            <v>0.23076923076923062</v>
          </cell>
          <cell r="AZ276">
            <v>0</v>
          </cell>
          <cell r="BA276">
            <v>0</v>
          </cell>
          <cell r="BB276">
            <v>0.12903225806451601</v>
          </cell>
          <cell r="BC276">
            <v>-8.3333333333333259E-2</v>
          </cell>
          <cell r="BE276">
            <v>4.3518149683055167E-2</v>
          </cell>
          <cell r="BF276">
            <v>0.29373834687018324</v>
          </cell>
          <cell r="BN276">
            <v>132.2036457927191</v>
          </cell>
        </row>
        <row r="277">
          <cell r="B277">
            <v>38626</v>
          </cell>
          <cell r="C277">
            <v>0.27</v>
          </cell>
          <cell r="D277">
            <v>0.91</v>
          </cell>
          <cell r="E277">
            <v>0.81</v>
          </cell>
          <cell r="F277">
            <v>0.31</v>
          </cell>
          <cell r="G277">
            <v>7.9</v>
          </cell>
          <cell r="H277">
            <v>3.26</v>
          </cell>
          <cell r="I277">
            <v>1.92</v>
          </cell>
          <cell r="J277">
            <v>1.76</v>
          </cell>
          <cell r="K277">
            <v>3.6</v>
          </cell>
          <cell r="L277">
            <v>0.81</v>
          </cell>
          <cell r="M277">
            <v>0.3</v>
          </cell>
          <cell r="N277">
            <v>0.51</v>
          </cell>
          <cell r="O277">
            <v>0.83</v>
          </cell>
          <cell r="P277">
            <v>0.76</v>
          </cell>
          <cell r="Q277">
            <v>1.1299999999999999</v>
          </cell>
          <cell r="R277">
            <v>0.3</v>
          </cell>
          <cell r="S277">
            <v>0.6</v>
          </cell>
          <cell r="T277">
            <v>1.23</v>
          </cell>
          <cell r="U277">
            <v>1.0900000000000001</v>
          </cell>
          <cell r="V277">
            <v>0.37</v>
          </cell>
          <cell r="W277">
            <v>1.22</v>
          </cell>
          <cell r="X277">
            <v>0.24</v>
          </cell>
          <cell r="Y277">
            <v>0.77</v>
          </cell>
          <cell r="Z277">
            <v>1.4</v>
          </cell>
          <cell r="AA277">
            <v>0.35</v>
          </cell>
          <cell r="AB277">
            <v>5.5E-2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E277">
            <v>0</v>
          </cell>
          <cell r="BF277">
            <v>0.29373834687018324</v>
          </cell>
          <cell r="BN277">
            <v>132.2036457927191</v>
          </cell>
        </row>
        <row r="278">
          <cell r="B278">
            <v>38627</v>
          </cell>
          <cell r="C278">
            <v>0.27</v>
          </cell>
          <cell r="D278">
            <v>0.91</v>
          </cell>
          <cell r="E278">
            <v>0.81</v>
          </cell>
          <cell r="F278">
            <v>0.31</v>
          </cell>
          <cell r="G278">
            <v>7.9</v>
          </cell>
          <cell r="H278">
            <v>3.26</v>
          </cell>
          <cell r="I278">
            <v>1.92</v>
          </cell>
          <cell r="J278">
            <v>1.76</v>
          </cell>
          <cell r="K278">
            <v>3.6</v>
          </cell>
          <cell r="L278">
            <v>0.81</v>
          </cell>
          <cell r="M278">
            <v>0.3</v>
          </cell>
          <cell r="N278">
            <v>0.51</v>
          </cell>
          <cell r="O278">
            <v>0.83</v>
          </cell>
          <cell r="P278">
            <v>0.76</v>
          </cell>
          <cell r="Q278">
            <v>1.1299999999999999</v>
          </cell>
          <cell r="R278">
            <v>0.3</v>
          </cell>
          <cell r="S278">
            <v>0.6</v>
          </cell>
          <cell r="T278">
            <v>1.23</v>
          </cell>
          <cell r="U278">
            <v>1.0900000000000001</v>
          </cell>
          <cell r="V278">
            <v>0.37</v>
          </cell>
          <cell r="W278">
            <v>1.22</v>
          </cell>
          <cell r="X278">
            <v>0.24</v>
          </cell>
          <cell r="Y278">
            <v>0.77</v>
          </cell>
          <cell r="Z278">
            <v>1.4</v>
          </cell>
          <cell r="AA278">
            <v>0.35</v>
          </cell>
          <cell r="AB278">
            <v>5.5E-2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E278">
            <v>0</v>
          </cell>
          <cell r="BF278">
            <v>0.29373834687018324</v>
          </cell>
          <cell r="BN278">
            <v>132.2036457927191</v>
          </cell>
        </row>
        <row r="279">
          <cell r="B279">
            <v>38628</v>
          </cell>
          <cell r="C279">
            <v>0.27</v>
          </cell>
          <cell r="D279">
            <v>0.92</v>
          </cell>
          <cell r="E279">
            <v>0.85</v>
          </cell>
          <cell r="F279">
            <v>0.31</v>
          </cell>
          <cell r="G279">
            <v>7.9</v>
          </cell>
          <cell r="H279">
            <v>3.45</v>
          </cell>
          <cell r="I279">
            <v>1.92</v>
          </cell>
          <cell r="J279">
            <v>1.7</v>
          </cell>
          <cell r="K279">
            <v>3.6</v>
          </cell>
          <cell r="L279">
            <v>0.8</v>
          </cell>
          <cell r="M279">
            <v>0.30499999999999999</v>
          </cell>
          <cell r="N279">
            <v>0.49</v>
          </cell>
          <cell r="O279">
            <v>0.87</v>
          </cell>
          <cell r="P279">
            <v>0.76</v>
          </cell>
          <cell r="Q279">
            <v>1.05</v>
          </cell>
          <cell r="R279">
            <v>0.27</v>
          </cell>
          <cell r="S279">
            <v>0.63</v>
          </cell>
          <cell r="T279">
            <v>1.25</v>
          </cell>
          <cell r="U279">
            <v>1.05</v>
          </cell>
          <cell r="V279">
            <v>0.4</v>
          </cell>
          <cell r="W279">
            <v>1.22</v>
          </cell>
          <cell r="X279">
            <v>0.24</v>
          </cell>
          <cell r="Y279">
            <v>0.76</v>
          </cell>
          <cell r="Z279">
            <v>1.4</v>
          </cell>
          <cell r="AA279">
            <v>0.31</v>
          </cell>
          <cell r="AB279">
            <v>5.5E-2</v>
          </cell>
          <cell r="AD279">
            <v>0</v>
          </cell>
          <cell r="AE279">
            <v>1.098901098901095E-2</v>
          </cell>
          <cell r="AF279">
            <v>4.9382716049382713E-2</v>
          </cell>
          <cell r="AG279">
            <v>0</v>
          </cell>
          <cell r="AH279">
            <v>0</v>
          </cell>
          <cell r="AI279">
            <v>5.8282208588957163E-2</v>
          </cell>
          <cell r="AJ279">
            <v>0</v>
          </cell>
          <cell r="AK279">
            <v>-3.4090909090909172E-2</v>
          </cell>
          <cell r="AL279">
            <v>0</v>
          </cell>
          <cell r="AM279">
            <v>-1.2345679012345734E-2</v>
          </cell>
          <cell r="AN279">
            <v>1.6666666666666607E-2</v>
          </cell>
          <cell r="AO279">
            <v>-3.9215686274509887E-2</v>
          </cell>
          <cell r="AP279">
            <v>4.8192771084337505E-2</v>
          </cell>
          <cell r="AQ279">
            <v>0</v>
          </cell>
          <cell r="AR279">
            <v>-7.0796460176991038E-2</v>
          </cell>
          <cell r="AS279">
            <v>-9.9999999999999867E-2</v>
          </cell>
          <cell r="AT279">
            <v>5.0000000000000044E-2</v>
          </cell>
          <cell r="AU279">
            <v>1.6260162601626105E-2</v>
          </cell>
          <cell r="AV279">
            <v>-3.669724770642202E-2</v>
          </cell>
          <cell r="AW279">
            <v>8.1081081081081141E-2</v>
          </cell>
          <cell r="AX279">
            <v>0</v>
          </cell>
          <cell r="AY279">
            <v>0</v>
          </cell>
          <cell r="AZ279">
            <v>-1.2987012987012991E-2</v>
          </cell>
          <cell r="BA279">
            <v>0</v>
          </cell>
          <cell r="BB279">
            <v>-0.11428571428571421</v>
          </cell>
          <cell r="BC279">
            <v>0</v>
          </cell>
          <cell r="BE279">
            <v>-3.4447727874170266E-3</v>
          </cell>
          <cell r="BF279">
            <v>0.29029357408276624</v>
          </cell>
          <cell r="BN279">
            <v>131.74823427129502</v>
          </cell>
        </row>
        <row r="280">
          <cell r="B280">
            <v>38629</v>
          </cell>
          <cell r="C280">
            <v>0.26</v>
          </cell>
          <cell r="D280">
            <v>0.9</v>
          </cell>
          <cell r="E280">
            <v>0.88</v>
          </cell>
          <cell r="F280">
            <v>0.4</v>
          </cell>
          <cell r="G280">
            <v>7.9</v>
          </cell>
          <cell r="H280">
            <v>3.94</v>
          </cell>
          <cell r="I280">
            <v>1.92</v>
          </cell>
          <cell r="J280">
            <v>1.7</v>
          </cell>
          <cell r="K280">
            <v>3.6</v>
          </cell>
          <cell r="L280">
            <v>0.81</v>
          </cell>
          <cell r="M280">
            <v>0.32</v>
          </cell>
          <cell r="N280">
            <v>0.495</v>
          </cell>
          <cell r="O280">
            <v>0.92</v>
          </cell>
          <cell r="P280">
            <v>0.76</v>
          </cell>
          <cell r="Q280">
            <v>1.2</v>
          </cell>
          <cell r="R280">
            <v>0.255</v>
          </cell>
          <cell r="S280">
            <v>0.6</v>
          </cell>
          <cell r="T280">
            <v>1.33</v>
          </cell>
          <cell r="U280">
            <v>1.03</v>
          </cell>
          <cell r="V280">
            <v>0.38</v>
          </cell>
          <cell r="W280">
            <v>1.22</v>
          </cell>
          <cell r="X280">
            <v>0.28000000000000003</v>
          </cell>
          <cell r="Y280">
            <v>0.75</v>
          </cell>
          <cell r="Z280">
            <v>1.4</v>
          </cell>
          <cell r="AA280">
            <v>0.33</v>
          </cell>
          <cell r="AB280">
            <v>0.06</v>
          </cell>
          <cell r="AD280">
            <v>-3.703703703703709E-2</v>
          </cell>
          <cell r="AE280">
            <v>-2.1739130434782594E-2</v>
          </cell>
          <cell r="AF280">
            <v>3.529411764705892E-2</v>
          </cell>
          <cell r="AG280">
            <v>0.29032258064516148</v>
          </cell>
          <cell r="AH280">
            <v>0</v>
          </cell>
          <cell r="AI280">
            <v>0.1420289855072463</v>
          </cell>
          <cell r="AJ280">
            <v>0</v>
          </cell>
          <cell r="AK280">
            <v>0</v>
          </cell>
          <cell r="AL280">
            <v>0</v>
          </cell>
          <cell r="AM280">
            <v>1.2499999999999956E-2</v>
          </cell>
          <cell r="AN280">
            <v>4.9180327868852514E-2</v>
          </cell>
          <cell r="AO280">
            <v>1.0204081632652962E-2</v>
          </cell>
          <cell r="AP280">
            <v>5.7471264367816133E-2</v>
          </cell>
          <cell r="AQ280">
            <v>0</v>
          </cell>
          <cell r="AR280">
            <v>0.14285714285714279</v>
          </cell>
          <cell r="AS280">
            <v>-5.555555555555558E-2</v>
          </cell>
          <cell r="AT280">
            <v>-4.7619047619047672E-2</v>
          </cell>
          <cell r="AU280">
            <v>6.4000000000000057E-2</v>
          </cell>
          <cell r="AV280">
            <v>-1.9047619047619091E-2</v>
          </cell>
          <cell r="AW280">
            <v>-5.0000000000000044E-2</v>
          </cell>
          <cell r="AX280">
            <v>0</v>
          </cell>
          <cell r="AY280">
            <v>0.16666666666666674</v>
          </cell>
          <cell r="AZ280">
            <v>-1.3157894736842146E-2</v>
          </cell>
          <cell r="BA280">
            <v>0</v>
          </cell>
          <cell r="BB280">
            <v>6.4516129032258229E-2</v>
          </cell>
          <cell r="BC280">
            <v>9.0909090909090828E-2</v>
          </cell>
          <cell r="BE280">
            <v>3.391515779627164E-2</v>
          </cell>
          <cell r="BF280">
            <v>0.32420873187903787</v>
          </cell>
          <cell r="BN280">
            <v>136.21649642598618</v>
          </cell>
        </row>
        <row r="281">
          <cell r="B281">
            <v>38630</v>
          </cell>
          <cell r="C281">
            <v>0.3</v>
          </cell>
          <cell r="D281">
            <v>0.9</v>
          </cell>
          <cell r="E281">
            <v>0.89</v>
          </cell>
          <cell r="F281">
            <v>0.4</v>
          </cell>
          <cell r="G281">
            <v>7.9</v>
          </cell>
          <cell r="H281">
            <v>3.76</v>
          </cell>
          <cell r="I281">
            <v>1.92</v>
          </cell>
          <cell r="J281">
            <v>1.5</v>
          </cell>
          <cell r="K281">
            <v>3.6</v>
          </cell>
          <cell r="L281">
            <v>0.82</v>
          </cell>
          <cell r="M281">
            <v>0.28999999999999998</v>
          </cell>
          <cell r="N281">
            <v>0.5</v>
          </cell>
          <cell r="O281">
            <v>0.89</v>
          </cell>
          <cell r="P281">
            <v>0.76</v>
          </cell>
          <cell r="Q281">
            <v>1.1299999999999999</v>
          </cell>
          <cell r="R281">
            <v>0.28000000000000003</v>
          </cell>
          <cell r="S281">
            <v>0.6</v>
          </cell>
          <cell r="T281">
            <v>1.32</v>
          </cell>
          <cell r="U281">
            <v>0.99</v>
          </cell>
          <cell r="V281">
            <v>0.36</v>
          </cell>
          <cell r="W281">
            <v>1.22</v>
          </cell>
          <cell r="X281">
            <v>0.31</v>
          </cell>
          <cell r="Y281">
            <v>0.81</v>
          </cell>
          <cell r="Z281">
            <v>1.4</v>
          </cell>
          <cell r="AA281">
            <v>0.31</v>
          </cell>
          <cell r="AB281">
            <v>7.4999999999999997E-2</v>
          </cell>
          <cell r="AD281">
            <v>0.15384615384615374</v>
          </cell>
          <cell r="AE281">
            <v>0</v>
          </cell>
          <cell r="AF281">
            <v>1.1363636363636465E-2</v>
          </cell>
          <cell r="AG281">
            <v>0</v>
          </cell>
          <cell r="AH281">
            <v>0</v>
          </cell>
          <cell r="AI281">
            <v>-4.5685279187817285E-2</v>
          </cell>
          <cell r="AJ281">
            <v>0</v>
          </cell>
          <cell r="AK281">
            <v>-0.11764705882352944</v>
          </cell>
          <cell r="AL281">
            <v>0</v>
          </cell>
          <cell r="AM281">
            <v>1.2345679012345512E-2</v>
          </cell>
          <cell r="AN281">
            <v>-9.3750000000000111E-2</v>
          </cell>
          <cell r="AO281">
            <v>1.0101010101010166E-2</v>
          </cell>
          <cell r="AP281">
            <v>-3.2608695652173947E-2</v>
          </cell>
          <cell r="AQ281">
            <v>0</v>
          </cell>
          <cell r="AR281">
            <v>-5.8333333333333348E-2</v>
          </cell>
          <cell r="AS281">
            <v>9.8039215686274606E-2</v>
          </cell>
          <cell r="AT281">
            <v>0</v>
          </cell>
          <cell r="AU281">
            <v>-7.5187969924812581E-3</v>
          </cell>
          <cell r="AV281">
            <v>-3.8834951456310662E-2</v>
          </cell>
          <cell r="AW281">
            <v>-5.2631578947368474E-2</v>
          </cell>
          <cell r="AX281">
            <v>0</v>
          </cell>
          <cell r="AY281">
            <v>0.10714285714285698</v>
          </cell>
          <cell r="AZ281">
            <v>8.0000000000000071E-2</v>
          </cell>
          <cell r="BA281">
            <v>0</v>
          </cell>
          <cell r="BB281">
            <v>-6.0606060606060663E-2</v>
          </cell>
          <cell r="BC281">
            <v>0.25</v>
          </cell>
          <cell r="BE281">
            <v>8.2777998905077827E-3</v>
          </cell>
          <cell r="BF281">
            <v>0.33248653176954568</v>
          </cell>
          <cell r="BN281">
            <v>137.34406932518655</v>
          </cell>
        </row>
        <row r="282">
          <cell r="B282">
            <v>38631</v>
          </cell>
          <cell r="C282">
            <v>0.28000000000000003</v>
          </cell>
          <cell r="D282">
            <v>0.9</v>
          </cell>
          <cell r="E282">
            <v>0.89</v>
          </cell>
          <cell r="F282">
            <v>0.33</v>
          </cell>
          <cell r="G282">
            <v>7.9</v>
          </cell>
          <cell r="H282">
            <v>3.64</v>
          </cell>
          <cell r="I282">
            <v>1.92</v>
          </cell>
          <cell r="J282">
            <v>1.5</v>
          </cell>
          <cell r="K282">
            <v>3.6</v>
          </cell>
          <cell r="L282">
            <v>0.81</v>
          </cell>
          <cell r="M282">
            <v>0.28999999999999998</v>
          </cell>
          <cell r="N282">
            <v>0.5</v>
          </cell>
          <cell r="O282">
            <v>0.82</v>
          </cell>
          <cell r="P282">
            <v>0.76</v>
          </cell>
          <cell r="Q282">
            <v>1.1000000000000001</v>
          </cell>
          <cell r="R282">
            <v>0.26</v>
          </cell>
          <cell r="S282">
            <v>0.6</v>
          </cell>
          <cell r="T282">
            <v>1.25</v>
          </cell>
          <cell r="U282">
            <v>0.98</v>
          </cell>
          <cell r="V282">
            <v>0.32</v>
          </cell>
          <cell r="W282">
            <v>1.22</v>
          </cell>
          <cell r="X282">
            <v>0.31</v>
          </cell>
          <cell r="Y282">
            <v>0.77</v>
          </cell>
          <cell r="Z282">
            <v>1.4</v>
          </cell>
          <cell r="AA282">
            <v>0.30499999999999999</v>
          </cell>
          <cell r="AB282">
            <v>8.5000000000000006E-2</v>
          </cell>
          <cell r="AD282">
            <v>-6.6666666666666541E-2</v>
          </cell>
          <cell r="AE282">
            <v>0</v>
          </cell>
          <cell r="AF282">
            <v>0</v>
          </cell>
          <cell r="AG282">
            <v>-0.17500000000000004</v>
          </cell>
          <cell r="AH282">
            <v>0</v>
          </cell>
          <cell r="AI282">
            <v>-3.1914893617021156E-2</v>
          </cell>
          <cell r="AJ282">
            <v>0</v>
          </cell>
          <cell r="AK282">
            <v>0</v>
          </cell>
          <cell r="AL282">
            <v>0</v>
          </cell>
          <cell r="AM282">
            <v>-1.2195121951219412E-2</v>
          </cell>
          <cell r="AN282">
            <v>0</v>
          </cell>
          <cell r="AO282">
            <v>0</v>
          </cell>
          <cell r="AP282">
            <v>-7.8651685393258508E-2</v>
          </cell>
          <cell r="AQ282">
            <v>0</v>
          </cell>
          <cell r="AR282">
            <v>-2.6548672566371501E-2</v>
          </cell>
          <cell r="AS282">
            <v>-7.1428571428571508E-2</v>
          </cell>
          <cell r="AT282">
            <v>0</v>
          </cell>
          <cell r="AU282">
            <v>-5.3030303030303094E-2</v>
          </cell>
          <cell r="AV282">
            <v>-1.0101010101010055E-2</v>
          </cell>
          <cell r="AW282">
            <v>-0.11111111111111105</v>
          </cell>
          <cell r="AX282">
            <v>0</v>
          </cell>
          <cell r="AY282">
            <v>0</v>
          </cell>
          <cell r="AZ282">
            <v>-4.9382716049382713E-2</v>
          </cell>
          <cell r="BA282">
            <v>0</v>
          </cell>
          <cell r="BB282">
            <v>-1.6129032258064502E-2</v>
          </cell>
          <cell r="BC282">
            <v>0.13333333333333353</v>
          </cell>
          <cell r="BE282">
            <v>-2.1877940416909485E-2</v>
          </cell>
          <cell r="BF282">
            <v>0.31060859135263619</v>
          </cell>
          <cell r="BN282">
            <v>134.33926395987424</v>
          </cell>
        </row>
        <row r="283">
          <cell r="B283">
            <v>38632</v>
          </cell>
          <cell r="C283">
            <v>0.28000000000000003</v>
          </cell>
          <cell r="D283">
            <v>0.9</v>
          </cell>
          <cell r="E283">
            <v>0.87</v>
          </cell>
          <cell r="F283">
            <v>0.33</v>
          </cell>
          <cell r="G283">
            <v>7.9</v>
          </cell>
          <cell r="H283">
            <v>3.8</v>
          </cell>
          <cell r="I283">
            <v>1.92</v>
          </cell>
          <cell r="J283">
            <v>1.5</v>
          </cell>
          <cell r="K283">
            <v>3.6</v>
          </cell>
          <cell r="L283">
            <v>0.84</v>
          </cell>
          <cell r="M283">
            <v>0.28499999999999998</v>
          </cell>
          <cell r="N283">
            <v>0.48</v>
          </cell>
          <cell r="O283">
            <v>0.85</v>
          </cell>
          <cell r="P283">
            <v>0.76</v>
          </cell>
          <cell r="Q283">
            <v>1.25</v>
          </cell>
          <cell r="R283">
            <v>0.26500000000000001</v>
          </cell>
          <cell r="S283">
            <v>0.6</v>
          </cell>
          <cell r="T283">
            <v>1.22</v>
          </cell>
          <cell r="U283">
            <v>0.96</v>
          </cell>
          <cell r="V283">
            <v>0.34</v>
          </cell>
          <cell r="W283">
            <v>1.22</v>
          </cell>
          <cell r="X283">
            <v>0.33</v>
          </cell>
          <cell r="Y283">
            <v>0.75</v>
          </cell>
          <cell r="Z283">
            <v>1.4</v>
          </cell>
          <cell r="AA283">
            <v>0.29499999999999998</v>
          </cell>
          <cell r="AB283">
            <v>0.08</v>
          </cell>
          <cell r="AD283">
            <v>0</v>
          </cell>
          <cell r="AE283">
            <v>0</v>
          </cell>
          <cell r="AF283">
            <v>-2.2471910112359605E-2</v>
          </cell>
          <cell r="AG283">
            <v>0</v>
          </cell>
          <cell r="AH283">
            <v>0</v>
          </cell>
          <cell r="AI283">
            <v>4.39560439560438E-2</v>
          </cell>
          <cell r="AJ283">
            <v>0</v>
          </cell>
          <cell r="AK283">
            <v>0</v>
          </cell>
          <cell r="AL283">
            <v>0</v>
          </cell>
          <cell r="AM283">
            <v>3.7037037037036979E-2</v>
          </cell>
          <cell r="AN283">
            <v>-1.7241379310344862E-2</v>
          </cell>
          <cell r="AO283">
            <v>-4.0000000000000036E-2</v>
          </cell>
          <cell r="AP283">
            <v>3.6585365853658569E-2</v>
          </cell>
          <cell r="AQ283">
            <v>0</v>
          </cell>
          <cell r="AR283">
            <v>0.13636363636363624</v>
          </cell>
          <cell r="AS283">
            <v>1.9230769230769162E-2</v>
          </cell>
          <cell r="AT283">
            <v>0</v>
          </cell>
          <cell r="AU283">
            <v>-2.4000000000000021E-2</v>
          </cell>
          <cell r="AV283">
            <v>-2.0408163265306145E-2</v>
          </cell>
          <cell r="AW283">
            <v>6.25E-2</v>
          </cell>
          <cell r="AX283">
            <v>0</v>
          </cell>
          <cell r="AY283">
            <v>6.4516129032258229E-2</v>
          </cell>
          <cell r="AZ283">
            <v>-2.5974025974025983E-2</v>
          </cell>
          <cell r="BA283">
            <v>0</v>
          </cell>
          <cell r="BB283">
            <v>-3.2786885245901676E-2</v>
          </cell>
          <cell r="BC283">
            <v>-5.8823529411764719E-2</v>
          </cell>
          <cell r="BE283">
            <v>6.0955033905269202E-3</v>
          </cell>
          <cell r="BF283">
            <v>0.31670409474316313</v>
          </cell>
          <cell r="BN283">
            <v>135.15812939882255</v>
          </cell>
        </row>
        <row r="284">
          <cell r="B284">
            <v>38633</v>
          </cell>
          <cell r="C284">
            <v>0.28000000000000003</v>
          </cell>
          <cell r="D284">
            <v>0.9</v>
          </cell>
          <cell r="E284">
            <v>0.87</v>
          </cell>
          <cell r="F284">
            <v>0.33</v>
          </cell>
          <cell r="G284">
            <v>7.9</v>
          </cell>
          <cell r="H284">
            <v>3.8</v>
          </cell>
          <cell r="I284">
            <v>1.92</v>
          </cell>
          <cell r="J284">
            <v>1.5</v>
          </cell>
          <cell r="K284">
            <v>3.6</v>
          </cell>
          <cell r="L284">
            <v>0.84</v>
          </cell>
          <cell r="M284">
            <v>0.28499999999999998</v>
          </cell>
          <cell r="N284">
            <v>0.48</v>
          </cell>
          <cell r="O284">
            <v>0.85</v>
          </cell>
          <cell r="P284">
            <v>0.76</v>
          </cell>
          <cell r="Q284">
            <v>1.25</v>
          </cell>
          <cell r="R284">
            <v>0.26500000000000001</v>
          </cell>
          <cell r="S284">
            <v>0.6</v>
          </cell>
          <cell r="T284">
            <v>1.22</v>
          </cell>
          <cell r="U284">
            <v>0.96</v>
          </cell>
          <cell r="V284">
            <v>0.34</v>
          </cell>
          <cell r="W284">
            <v>1.22</v>
          </cell>
          <cell r="X284">
            <v>0.33</v>
          </cell>
          <cell r="Y284">
            <v>0.75</v>
          </cell>
          <cell r="Z284">
            <v>1.4</v>
          </cell>
          <cell r="AA284">
            <v>0.29499999999999998</v>
          </cell>
          <cell r="AB284">
            <v>0.08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E284">
            <v>0</v>
          </cell>
          <cell r="BF284">
            <v>0.31670409474316313</v>
          </cell>
          <cell r="BN284">
            <v>135.15812939882255</v>
          </cell>
        </row>
        <row r="285">
          <cell r="B285">
            <v>38634</v>
          </cell>
          <cell r="C285">
            <v>0.28000000000000003</v>
          </cell>
          <cell r="D285">
            <v>0.9</v>
          </cell>
          <cell r="E285">
            <v>0.87</v>
          </cell>
          <cell r="F285">
            <v>0.33</v>
          </cell>
          <cell r="G285">
            <v>7.9</v>
          </cell>
          <cell r="H285">
            <v>3.8</v>
          </cell>
          <cell r="I285">
            <v>1.92</v>
          </cell>
          <cell r="J285">
            <v>1.5</v>
          </cell>
          <cell r="K285">
            <v>3.6</v>
          </cell>
          <cell r="L285">
            <v>0.84</v>
          </cell>
          <cell r="M285">
            <v>0.28499999999999998</v>
          </cell>
          <cell r="N285">
            <v>0.48</v>
          </cell>
          <cell r="O285">
            <v>0.85</v>
          </cell>
          <cell r="P285">
            <v>0.76</v>
          </cell>
          <cell r="Q285">
            <v>1.25</v>
          </cell>
          <cell r="R285">
            <v>0.26500000000000001</v>
          </cell>
          <cell r="S285">
            <v>0.6</v>
          </cell>
          <cell r="T285">
            <v>1.22</v>
          </cell>
          <cell r="U285">
            <v>0.96</v>
          </cell>
          <cell r="V285">
            <v>0.34</v>
          </cell>
          <cell r="W285">
            <v>1.22</v>
          </cell>
          <cell r="X285">
            <v>0.33</v>
          </cell>
          <cell r="Y285">
            <v>0.75</v>
          </cell>
          <cell r="Z285">
            <v>1.4</v>
          </cell>
          <cell r="AA285">
            <v>0.29499999999999998</v>
          </cell>
          <cell r="AB285">
            <v>0.08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E285">
            <v>0</v>
          </cell>
          <cell r="BF285">
            <v>0.31670409474316313</v>
          </cell>
          <cell r="BN285">
            <v>135.15812939882255</v>
          </cell>
        </row>
        <row r="286">
          <cell r="B286">
            <v>38635</v>
          </cell>
          <cell r="C286">
            <v>0.28000000000000003</v>
          </cell>
          <cell r="D286">
            <v>0.9</v>
          </cell>
          <cell r="E286">
            <v>0.87</v>
          </cell>
          <cell r="F286">
            <v>0.33</v>
          </cell>
          <cell r="G286">
            <v>7.9</v>
          </cell>
          <cell r="H286">
            <v>3.8</v>
          </cell>
          <cell r="I286">
            <v>1.92</v>
          </cell>
          <cell r="J286">
            <v>1.5</v>
          </cell>
          <cell r="K286">
            <v>3.6</v>
          </cell>
          <cell r="L286">
            <v>0.84</v>
          </cell>
          <cell r="M286">
            <v>0.28499999999999998</v>
          </cell>
          <cell r="N286">
            <v>0.48</v>
          </cell>
          <cell r="O286">
            <v>0.85</v>
          </cell>
          <cell r="P286">
            <v>0.76</v>
          </cell>
          <cell r="Q286">
            <v>1.25</v>
          </cell>
          <cell r="R286">
            <v>0.26500000000000001</v>
          </cell>
          <cell r="S286">
            <v>0.6</v>
          </cell>
          <cell r="T286">
            <v>1.22</v>
          </cell>
          <cell r="U286">
            <v>0.96</v>
          </cell>
          <cell r="V286">
            <v>0.34</v>
          </cell>
          <cell r="W286">
            <v>1.22</v>
          </cell>
          <cell r="X286">
            <v>0.33</v>
          </cell>
          <cell r="Y286">
            <v>0.75</v>
          </cell>
          <cell r="Z286">
            <v>1.4</v>
          </cell>
          <cell r="AA286">
            <v>0.29499999999999998</v>
          </cell>
          <cell r="AB286">
            <v>0.08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E286">
            <v>0</v>
          </cell>
          <cell r="BF286">
            <v>0.31670409474316313</v>
          </cell>
          <cell r="BH286">
            <v>6.2118888830131946E-2</v>
          </cell>
          <cell r="BN286">
            <v>135.15812939882255</v>
          </cell>
        </row>
        <row r="287">
          <cell r="B287">
            <v>38636</v>
          </cell>
          <cell r="C287">
            <v>0.28000000000000003</v>
          </cell>
          <cell r="D287">
            <v>0.88</v>
          </cell>
          <cell r="E287">
            <v>0.85</v>
          </cell>
          <cell r="F287">
            <v>0.38500000000000001</v>
          </cell>
          <cell r="G287">
            <v>7.9</v>
          </cell>
          <cell r="H287">
            <v>3.8</v>
          </cell>
          <cell r="I287">
            <v>1.92</v>
          </cell>
          <cell r="J287">
            <v>1.58</v>
          </cell>
          <cell r="K287">
            <v>3.6</v>
          </cell>
          <cell r="L287">
            <v>0.81</v>
          </cell>
          <cell r="M287">
            <v>0.28999999999999998</v>
          </cell>
          <cell r="N287">
            <v>0.46</v>
          </cell>
          <cell r="O287">
            <v>0.89</v>
          </cell>
          <cell r="P287">
            <v>0.76</v>
          </cell>
          <cell r="Q287">
            <v>1.45</v>
          </cell>
          <cell r="R287">
            <v>0.28999999999999998</v>
          </cell>
          <cell r="S287">
            <v>0.6</v>
          </cell>
          <cell r="T287">
            <v>1.21</v>
          </cell>
          <cell r="U287">
            <v>0.93</v>
          </cell>
          <cell r="V287">
            <v>0.315</v>
          </cell>
          <cell r="W287">
            <v>1.22</v>
          </cell>
          <cell r="X287">
            <v>0.35</v>
          </cell>
          <cell r="Y287">
            <v>0.82</v>
          </cell>
          <cell r="Z287">
            <v>1.4</v>
          </cell>
          <cell r="AA287">
            <v>0.30499999999999999</v>
          </cell>
          <cell r="AB287">
            <v>7.4999999999999997E-2</v>
          </cell>
          <cell r="AD287">
            <v>0</v>
          </cell>
          <cell r="AE287">
            <v>-2.2222222222222254E-2</v>
          </cell>
          <cell r="AF287">
            <v>-2.2988505747126409E-2</v>
          </cell>
          <cell r="AG287">
            <v>0.16666666666666674</v>
          </cell>
          <cell r="AH287">
            <v>0</v>
          </cell>
          <cell r="AI287">
            <v>0</v>
          </cell>
          <cell r="AJ287">
            <v>0</v>
          </cell>
          <cell r="AK287">
            <v>5.3333333333333455E-2</v>
          </cell>
          <cell r="AL287">
            <v>0</v>
          </cell>
          <cell r="AM287">
            <v>-3.5714285714285587E-2</v>
          </cell>
          <cell r="AN287">
            <v>1.7543859649122862E-2</v>
          </cell>
          <cell r="AO287">
            <v>-4.166666666666663E-2</v>
          </cell>
          <cell r="AP287">
            <v>4.705882352941182E-2</v>
          </cell>
          <cell r="AQ287">
            <v>0</v>
          </cell>
          <cell r="AR287">
            <v>0.15999999999999992</v>
          </cell>
          <cell r="AS287">
            <v>9.4339622641509413E-2</v>
          </cell>
          <cell r="AT287">
            <v>0</v>
          </cell>
          <cell r="AU287">
            <v>-8.1967213114754189E-3</v>
          </cell>
          <cell r="AV287">
            <v>-3.1249999999999889E-2</v>
          </cell>
          <cell r="AW287">
            <v>-7.3529411764705954E-2</v>
          </cell>
          <cell r="AX287">
            <v>0</v>
          </cell>
          <cell r="AY287">
            <v>6.0606060606060552E-2</v>
          </cell>
          <cell r="AZ287">
            <v>9.3333333333333268E-2</v>
          </cell>
          <cell r="BA287">
            <v>0</v>
          </cell>
          <cell r="BB287">
            <v>3.3898305084745894E-2</v>
          </cell>
          <cell r="BC287">
            <v>-6.25E-2</v>
          </cell>
          <cell r="BE287">
            <v>1.6488930439142378E-2</v>
          </cell>
          <cell r="BF287">
            <v>0.33319302518230554</v>
          </cell>
          <cell r="BN287">
            <v>137.38674239276435</v>
          </cell>
        </row>
        <row r="288">
          <cell r="B288">
            <v>38637</v>
          </cell>
          <cell r="C288">
            <v>0.27</v>
          </cell>
          <cell r="D288">
            <v>0.84</v>
          </cell>
          <cell r="E288">
            <v>0.85</v>
          </cell>
          <cell r="F288">
            <v>0.36</v>
          </cell>
          <cell r="G288">
            <v>7.9</v>
          </cell>
          <cell r="H288">
            <v>3.65</v>
          </cell>
          <cell r="I288">
            <v>1.92</v>
          </cell>
          <cell r="J288">
            <v>1.72</v>
          </cell>
          <cell r="K288">
            <v>3.6</v>
          </cell>
          <cell r="L288">
            <v>0.77</v>
          </cell>
          <cell r="M288">
            <v>0.3</v>
          </cell>
          <cell r="N288">
            <v>0.47</v>
          </cell>
          <cell r="O288">
            <v>0.85</v>
          </cell>
          <cell r="P288">
            <v>0.76</v>
          </cell>
          <cell r="Q288">
            <v>1.45</v>
          </cell>
          <cell r="R288">
            <v>0.28999999999999998</v>
          </cell>
          <cell r="S288">
            <v>0.61</v>
          </cell>
          <cell r="T288">
            <v>1.1599999999999999</v>
          </cell>
          <cell r="U288">
            <v>0.96</v>
          </cell>
          <cell r="V288">
            <v>0.32</v>
          </cell>
          <cell r="W288">
            <v>1.22</v>
          </cell>
          <cell r="X288">
            <v>0.33</v>
          </cell>
          <cell r="Y288">
            <v>0.8</v>
          </cell>
          <cell r="Z288">
            <v>1.4</v>
          </cell>
          <cell r="AA288">
            <v>0.28999999999999998</v>
          </cell>
          <cell r="AB288">
            <v>8.5000000000000006E-2</v>
          </cell>
          <cell r="AD288">
            <v>-3.5714285714285698E-2</v>
          </cell>
          <cell r="AE288">
            <v>-4.5454545454545525E-2</v>
          </cell>
          <cell r="AF288">
            <v>0</v>
          </cell>
          <cell r="AG288">
            <v>-6.4935064935064957E-2</v>
          </cell>
          <cell r="AH288">
            <v>0</v>
          </cell>
          <cell r="AI288">
            <v>-3.9473684210526327E-2</v>
          </cell>
          <cell r="AJ288">
            <v>0</v>
          </cell>
          <cell r="AK288">
            <v>8.8607594936708889E-2</v>
          </cell>
          <cell r="AL288">
            <v>0</v>
          </cell>
          <cell r="AM288">
            <v>-4.9382716049382713E-2</v>
          </cell>
          <cell r="AN288">
            <v>3.4482758620689724E-2</v>
          </cell>
          <cell r="AO288">
            <v>2.1739130434782483E-2</v>
          </cell>
          <cell r="AP288">
            <v>-4.49438202247191E-2</v>
          </cell>
          <cell r="AQ288">
            <v>0</v>
          </cell>
          <cell r="AR288">
            <v>0</v>
          </cell>
          <cell r="AS288">
            <v>0</v>
          </cell>
          <cell r="AT288">
            <v>1.6666666666666607E-2</v>
          </cell>
          <cell r="AU288">
            <v>-4.1322314049586861E-2</v>
          </cell>
          <cell r="AV288">
            <v>3.2258064516129004E-2</v>
          </cell>
          <cell r="AW288">
            <v>1.5873015873015817E-2</v>
          </cell>
          <cell r="AX288">
            <v>0</v>
          </cell>
          <cell r="AY288">
            <v>-5.7142857142857051E-2</v>
          </cell>
          <cell r="AZ288">
            <v>-2.4390243902438935E-2</v>
          </cell>
          <cell r="BA288">
            <v>0</v>
          </cell>
          <cell r="BB288">
            <v>-4.9180327868852514E-2</v>
          </cell>
          <cell r="BC288">
            <v>0.13333333333333353</v>
          </cell>
          <cell r="BE288">
            <v>-4.1915113527282166E-3</v>
          </cell>
          <cell r="BF288">
            <v>0.32900151382957732</v>
          </cell>
          <cell r="BN288">
            <v>136.81088430231074</v>
          </cell>
        </row>
        <row r="289">
          <cell r="B289">
            <v>38638</v>
          </cell>
          <cell r="C289">
            <v>0.255</v>
          </cell>
          <cell r="D289">
            <v>0.81</v>
          </cell>
          <cell r="E289">
            <v>0.8</v>
          </cell>
          <cell r="F289">
            <v>0.34</v>
          </cell>
          <cell r="G289">
            <v>7.9</v>
          </cell>
          <cell r="H289">
            <v>3.5</v>
          </cell>
          <cell r="I289">
            <v>1.92</v>
          </cell>
          <cell r="J289">
            <v>1.75</v>
          </cell>
          <cell r="K289">
            <v>3.6</v>
          </cell>
          <cell r="L289">
            <v>0.85</v>
          </cell>
          <cell r="M289">
            <v>0.34</v>
          </cell>
          <cell r="N289">
            <v>0.46500000000000002</v>
          </cell>
          <cell r="O289">
            <v>0.8</v>
          </cell>
          <cell r="P289">
            <v>0.76</v>
          </cell>
          <cell r="Q289">
            <v>1.45</v>
          </cell>
          <cell r="R289">
            <v>0.27</v>
          </cell>
          <cell r="S289">
            <v>0.56999999999999995</v>
          </cell>
          <cell r="T289">
            <v>1.19</v>
          </cell>
          <cell r="U289">
            <v>0.95</v>
          </cell>
          <cell r="V289">
            <v>0.34</v>
          </cell>
          <cell r="W289">
            <v>1.22</v>
          </cell>
          <cell r="X289">
            <v>0.33</v>
          </cell>
          <cell r="Y289">
            <v>0.75</v>
          </cell>
          <cell r="Z289">
            <v>1.4</v>
          </cell>
          <cell r="AA289">
            <v>0.3</v>
          </cell>
          <cell r="AB289">
            <v>0.08</v>
          </cell>
          <cell r="AD289">
            <v>-5.555555555555558E-2</v>
          </cell>
          <cell r="AE289">
            <v>-3.5714285714285587E-2</v>
          </cell>
          <cell r="AF289">
            <v>-5.8823529411764608E-2</v>
          </cell>
          <cell r="AG289">
            <v>-5.5555555555555469E-2</v>
          </cell>
          <cell r="AH289">
            <v>0</v>
          </cell>
          <cell r="AI289">
            <v>-4.1095890410958846E-2</v>
          </cell>
          <cell r="AJ289">
            <v>0</v>
          </cell>
          <cell r="AK289">
            <v>1.744186046511631E-2</v>
          </cell>
          <cell r="AL289">
            <v>0</v>
          </cell>
          <cell r="AM289">
            <v>0.10389610389610393</v>
          </cell>
          <cell r="AN289">
            <v>0.13333333333333353</v>
          </cell>
          <cell r="AO289">
            <v>-1.0638297872340274E-2</v>
          </cell>
          <cell r="AP289">
            <v>-5.8823529411764608E-2</v>
          </cell>
          <cell r="AQ289">
            <v>0</v>
          </cell>
          <cell r="AR289">
            <v>0</v>
          </cell>
          <cell r="AS289">
            <v>-6.8965517241379226E-2</v>
          </cell>
          <cell r="AT289">
            <v>-6.5573770491803351E-2</v>
          </cell>
          <cell r="AU289">
            <v>2.5862068965517349E-2</v>
          </cell>
          <cell r="AV289">
            <v>-1.041666666666663E-2</v>
          </cell>
          <cell r="AW289">
            <v>6.25E-2</v>
          </cell>
          <cell r="AX289">
            <v>0</v>
          </cell>
          <cell r="AY289">
            <v>0</v>
          </cell>
          <cell r="AZ289">
            <v>-6.25E-2</v>
          </cell>
          <cell r="BA289">
            <v>0</v>
          </cell>
          <cell r="BB289">
            <v>3.4482758620689724E-2</v>
          </cell>
          <cell r="BC289">
            <v>-5.8823529411764719E-2</v>
          </cell>
          <cell r="BE289">
            <v>-7.88346163319531E-3</v>
          </cell>
          <cell r="BF289">
            <v>0.32111805219638201</v>
          </cell>
          <cell r="BN289">
            <v>135.73234094490996</v>
          </cell>
        </row>
        <row r="290">
          <cell r="B290">
            <v>38639</v>
          </cell>
          <cell r="C290">
            <v>0.25</v>
          </cell>
          <cell r="D290">
            <v>0.82</v>
          </cell>
          <cell r="E290">
            <v>0.81</v>
          </cell>
          <cell r="F290">
            <v>0.32</v>
          </cell>
          <cell r="G290">
            <v>7.9</v>
          </cell>
          <cell r="H290">
            <v>3.8</v>
          </cell>
          <cell r="I290">
            <v>1.92</v>
          </cell>
          <cell r="J290">
            <v>2.2000000000000002</v>
          </cell>
          <cell r="K290">
            <v>3.6</v>
          </cell>
          <cell r="L290">
            <v>0.89</v>
          </cell>
          <cell r="M290">
            <v>0.28000000000000003</v>
          </cell>
          <cell r="N290">
            <v>0.45</v>
          </cell>
          <cell r="O290">
            <v>0.76</v>
          </cell>
          <cell r="P290">
            <v>0.76</v>
          </cell>
          <cell r="Q290">
            <v>1.45</v>
          </cell>
          <cell r="R290">
            <v>0.255</v>
          </cell>
          <cell r="S290">
            <v>0.55000000000000004</v>
          </cell>
          <cell r="T290">
            <v>1.22</v>
          </cell>
          <cell r="U290">
            <v>0.95</v>
          </cell>
          <cell r="V290">
            <v>0.36</v>
          </cell>
          <cell r="W290">
            <v>1.22</v>
          </cell>
          <cell r="X290">
            <v>0.31</v>
          </cell>
          <cell r="Y290">
            <v>0.74</v>
          </cell>
          <cell r="Z290">
            <v>1.4</v>
          </cell>
          <cell r="AA290">
            <v>0.28499999999999998</v>
          </cell>
          <cell r="AB290">
            <v>7.0000000000000007E-2</v>
          </cell>
          <cell r="AD290">
            <v>-1.9607843137254943E-2</v>
          </cell>
          <cell r="AE290">
            <v>1.2345679012345512E-2</v>
          </cell>
          <cell r="AF290">
            <v>1.2499999999999956E-2</v>
          </cell>
          <cell r="AG290">
            <v>-5.8823529411764719E-2</v>
          </cell>
          <cell r="AH290">
            <v>0</v>
          </cell>
          <cell r="AI290">
            <v>8.5714285714285632E-2</v>
          </cell>
          <cell r="AJ290">
            <v>0</v>
          </cell>
          <cell r="AK290">
            <v>0.25714285714285734</v>
          </cell>
          <cell r="AL290">
            <v>0</v>
          </cell>
          <cell r="AM290">
            <v>4.705882352941182E-2</v>
          </cell>
          <cell r="AN290">
            <v>-0.17647058823529405</v>
          </cell>
          <cell r="AO290">
            <v>-3.2258064516129115E-2</v>
          </cell>
          <cell r="AP290">
            <v>-5.0000000000000044E-2</v>
          </cell>
          <cell r="AQ290">
            <v>0</v>
          </cell>
          <cell r="AR290">
            <v>0</v>
          </cell>
          <cell r="AS290">
            <v>-5.555555555555558E-2</v>
          </cell>
          <cell r="AT290">
            <v>-3.5087719298245501E-2</v>
          </cell>
          <cell r="AU290">
            <v>2.5210084033613578E-2</v>
          </cell>
          <cell r="AV290">
            <v>0</v>
          </cell>
          <cell r="AW290">
            <v>5.8823529411764497E-2</v>
          </cell>
          <cell r="AX290">
            <v>0</v>
          </cell>
          <cell r="AY290">
            <v>-6.0606060606060663E-2</v>
          </cell>
          <cell r="AZ290">
            <v>-1.3333333333333308E-2</v>
          </cell>
          <cell r="BA290">
            <v>0</v>
          </cell>
          <cell r="BB290">
            <v>-5.0000000000000044E-2</v>
          </cell>
          <cell r="BC290">
            <v>-0.12499999999999989</v>
          </cell>
          <cell r="BE290">
            <v>-6.8441321249753662E-3</v>
          </cell>
          <cell r="BF290">
            <v>0.31427392007140664</v>
          </cell>
          <cell r="BN290">
            <v>134.8033708698508</v>
          </cell>
        </row>
        <row r="291">
          <cell r="B291">
            <v>38640</v>
          </cell>
          <cell r="C291">
            <v>0.25</v>
          </cell>
          <cell r="D291">
            <v>0.82</v>
          </cell>
          <cell r="E291">
            <v>0.81</v>
          </cell>
          <cell r="F291">
            <v>0.32</v>
          </cell>
          <cell r="G291">
            <v>7.9</v>
          </cell>
          <cell r="H291">
            <v>3.8</v>
          </cell>
          <cell r="I291">
            <v>1.92</v>
          </cell>
          <cell r="J291">
            <v>2.2000000000000002</v>
          </cell>
          <cell r="K291">
            <v>3.6</v>
          </cell>
          <cell r="L291">
            <v>0.89</v>
          </cell>
          <cell r="M291">
            <v>0.28000000000000003</v>
          </cell>
          <cell r="N291">
            <v>0.45</v>
          </cell>
          <cell r="O291">
            <v>0.76</v>
          </cell>
          <cell r="P291">
            <v>0.76</v>
          </cell>
          <cell r="Q291">
            <v>1.45</v>
          </cell>
          <cell r="R291">
            <v>0.255</v>
          </cell>
          <cell r="S291">
            <v>0.55000000000000004</v>
          </cell>
          <cell r="T291">
            <v>1.22</v>
          </cell>
          <cell r="U291">
            <v>0.95</v>
          </cell>
          <cell r="V291">
            <v>0.36</v>
          </cell>
          <cell r="W291">
            <v>1.22</v>
          </cell>
          <cell r="X291">
            <v>0.31</v>
          </cell>
          <cell r="Y291">
            <v>0.74</v>
          </cell>
          <cell r="Z291">
            <v>1.4</v>
          </cell>
          <cell r="AA291">
            <v>0.28499999999999998</v>
          </cell>
          <cell r="AB291">
            <v>7.0000000000000007E-2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E291">
            <v>0</v>
          </cell>
          <cell r="BF291">
            <v>0.31427392007140664</v>
          </cell>
          <cell r="BN291">
            <v>134.8033708698508</v>
          </cell>
        </row>
        <row r="292">
          <cell r="B292">
            <v>38641</v>
          </cell>
          <cell r="C292">
            <v>0.25</v>
          </cell>
          <cell r="D292">
            <v>0.82</v>
          </cell>
          <cell r="E292">
            <v>0.81</v>
          </cell>
          <cell r="F292">
            <v>0.32</v>
          </cell>
          <cell r="G292">
            <v>7.9</v>
          </cell>
          <cell r="H292">
            <v>3.8</v>
          </cell>
          <cell r="I292">
            <v>1.92</v>
          </cell>
          <cell r="J292">
            <v>2.2000000000000002</v>
          </cell>
          <cell r="K292">
            <v>3.6</v>
          </cell>
          <cell r="L292">
            <v>0.89</v>
          </cell>
          <cell r="M292">
            <v>0.28000000000000003</v>
          </cell>
          <cell r="N292">
            <v>0.45</v>
          </cell>
          <cell r="O292">
            <v>0.76</v>
          </cell>
          <cell r="P292">
            <v>0.76</v>
          </cell>
          <cell r="Q292">
            <v>1.45</v>
          </cell>
          <cell r="R292">
            <v>0.255</v>
          </cell>
          <cell r="S292">
            <v>0.55000000000000004</v>
          </cell>
          <cell r="T292">
            <v>1.22</v>
          </cell>
          <cell r="U292">
            <v>0.95</v>
          </cell>
          <cell r="V292">
            <v>0.36</v>
          </cell>
          <cell r="W292">
            <v>1.22</v>
          </cell>
          <cell r="X292">
            <v>0.31</v>
          </cell>
          <cell r="Y292">
            <v>0.74</v>
          </cell>
          <cell r="Z292">
            <v>1.4</v>
          </cell>
          <cell r="AA292">
            <v>0.28499999999999998</v>
          </cell>
          <cell r="AB292">
            <v>7.0000000000000007E-2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E292">
            <v>0</v>
          </cell>
          <cell r="BF292">
            <v>0.31427392007140664</v>
          </cell>
          <cell r="BN292">
            <v>134.8033708698508</v>
          </cell>
        </row>
        <row r="293">
          <cell r="B293">
            <v>38642</v>
          </cell>
          <cell r="C293">
            <v>0.25</v>
          </cell>
          <cell r="D293">
            <v>0.82</v>
          </cell>
          <cell r="E293">
            <v>0.76</v>
          </cell>
          <cell r="F293">
            <v>0.32</v>
          </cell>
          <cell r="G293">
            <v>7.9</v>
          </cell>
          <cell r="H293">
            <v>3.74</v>
          </cell>
          <cell r="I293">
            <v>1.92</v>
          </cell>
          <cell r="J293">
            <v>2.0499999999999998</v>
          </cell>
          <cell r="K293">
            <v>3.6</v>
          </cell>
          <cell r="L293">
            <v>0.83</v>
          </cell>
          <cell r="M293">
            <v>0.3</v>
          </cell>
          <cell r="N293">
            <v>0.495</v>
          </cell>
          <cell r="O293">
            <v>0.77</v>
          </cell>
          <cell r="P293">
            <v>0.76</v>
          </cell>
          <cell r="Q293">
            <v>1.4</v>
          </cell>
          <cell r="R293">
            <v>0.28000000000000003</v>
          </cell>
          <cell r="S293">
            <v>0.53</v>
          </cell>
          <cell r="T293">
            <v>1.1599999999999999</v>
          </cell>
          <cell r="U293">
            <v>1.02</v>
          </cell>
          <cell r="V293">
            <v>0.34</v>
          </cell>
          <cell r="W293">
            <v>1.22</v>
          </cell>
          <cell r="X293">
            <v>0.31</v>
          </cell>
          <cell r="Y293">
            <v>0.74</v>
          </cell>
          <cell r="Z293">
            <v>1.4</v>
          </cell>
          <cell r="AA293">
            <v>0.28000000000000003</v>
          </cell>
          <cell r="AB293">
            <v>7.4999999999999997E-2</v>
          </cell>
          <cell r="AD293">
            <v>0</v>
          </cell>
          <cell r="AE293">
            <v>0</v>
          </cell>
          <cell r="AF293">
            <v>-6.1728395061728447E-2</v>
          </cell>
          <cell r="AG293">
            <v>0</v>
          </cell>
          <cell r="AH293">
            <v>0</v>
          </cell>
          <cell r="AI293">
            <v>-1.5789473684210464E-2</v>
          </cell>
          <cell r="AJ293">
            <v>0</v>
          </cell>
          <cell r="AK293">
            <v>-6.8181818181818343E-2</v>
          </cell>
          <cell r="AL293">
            <v>0</v>
          </cell>
          <cell r="AM293">
            <v>-6.7415730337078705E-2</v>
          </cell>
          <cell r="AN293">
            <v>7.1428571428571397E-2</v>
          </cell>
          <cell r="AO293">
            <v>9.9999999999999867E-2</v>
          </cell>
          <cell r="AP293">
            <v>1.3157894736842035E-2</v>
          </cell>
          <cell r="AQ293">
            <v>0</v>
          </cell>
          <cell r="AR293">
            <v>-3.4482758620689724E-2</v>
          </cell>
          <cell r="AS293">
            <v>9.8039215686274606E-2</v>
          </cell>
          <cell r="AT293">
            <v>-3.6363636363636376E-2</v>
          </cell>
          <cell r="AU293">
            <v>-4.9180327868852514E-2</v>
          </cell>
          <cell r="AV293">
            <v>7.3684210526315796E-2</v>
          </cell>
          <cell r="AW293">
            <v>-5.5555555555555469E-2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-1.754385964912264E-2</v>
          </cell>
          <cell r="BC293">
            <v>7.1428571428571397E-2</v>
          </cell>
          <cell r="BE293">
            <v>8.26804172457016E-4</v>
          </cell>
          <cell r="BF293">
            <v>0.31510072424386365</v>
          </cell>
          <cell r="BN293">
            <v>134.91482685934727</v>
          </cell>
        </row>
        <row r="294">
          <cell r="B294">
            <v>38643</v>
          </cell>
          <cell r="C294">
            <v>0.25</v>
          </cell>
          <cell r="D294">
            <v>0.82</v>
          </cell>
          <cell r="E294">
            <v>0.81</v>
          </cell>
          <cell r="F294">
            <v>0.32</v>
          </cell>
          <cell r="G294">
            <v>7.9</v>
          </cell>
          <cell r="H294">
            <v>3.42</v>
          </cell>
          <cell r="I294">
            <v>1.92</v>
          </cell>
          <cell r="J294">
            <v>1.9</v>
          </cell>
          <cell r="K294">
            <v>3.6</v>
          </cell>
          <cell r="L294">
            <v>0.8</v>
          </cell>
          <cell r="M294">
            <v>0.255</v>
          </cell>
          <cell r="N294">
            <v>0.45</v>
          </cell>
          <cell r="O294">
            <v>0.74</v>
          </cell>
          <cell r="P294">
            <v>0.66</v>
          </cell>
          <cell r="Q294">
            <v>1.4</v>
          </cell>
          <cell r="R294">
            <v>0.255</v>
          </cell>
          <cell r="S294">
            <v>0.52</v>
          </cell>
          <cell r="T294">
            <v>1.17</v>
          </cell>
          <cell r="U294">
            <v>1.04</v>
          </cell>
          <cell r="V294">
            <v>0.33</v>
          </cell>
          <cell r="W294">
            <v>1.22</v>
          </cell>
          <cell r="X294">
            <v>0.28000000000000003</v>
          </cell>
          <cell r="Y294">
            <v>0.73</v>
          </cell>
          <cell r="Z294">
            <v>1.4</v>
          </cell>
          <cell r="AA294">
            <v>0.26</v>
          </cell>
          <cell r="AB294">
            <v>7.0000000000000007E-2</v>
          </cell>
          <cell r="AD294">
            <v>0</v>
          </cell>
          <cell r="AE294">
            <v>0</v>
          </cell>
          <cell r="AF294">
            <v>6.578947368421062E-2</v>
          </cell>
          <cell r="AG294">
            <v>0</v>
          </cell>
          <cell r="AH294">
            <v>0</v>
          </cell>
          <cell r="AI294">
            <v>-8.5561497326203328E-2</v>
          </cell>
          <cell r="AJ294">
            <v>0</v>
          </cell>
          <cell r="AK294">
            <v>-7.3170731707317027E-2</v>
          </cell>
          <cell r="AL294">
            <v>0</v>
          </cell>
          <cell r="AM294">
            <v>-3.6144578313252906E-2</v>
          </cell>
          <cell r="AN294">
            <v>-0.14999999999999991</v>
          </cell>
          <cell r="AO294">
            <v>-9.0909090909090828E-2</v>
          </cell>
          <cell r="AP294">
            <v>-3.8961038961038974E-2</v>
          </cell>
          <cell r="AQ294">
            <v>-0.13157894736842102</v>
          </cell>
          <cell r="AR294">
            <v>0</v>
          </cell>
          <cell r="AS294">
            <v>-8.9285714285714302E-2</v>
          </cell>
          <cell r="AT294">
            <v>-1.8867924528301883E-2</v>
          </cell>
          <cell r="AU294">
            <v>8.6206896551723755E-3</v>
          </cell>
          <cell r="AV294">
            <v>1.9607843137254832E-2</v>
          </cell>
          <cell r="AW294">
            <v>-2.9411764705882359E-2</v>
          </cell>
          <cell r="AX294">
            <v>0</v>
          </cell>
          <cell r="AY294">
            <v>-9.6774193548387011E-2</v>
          </cell>
          <cell r="AZ294">
            <v>-1.3513513513513487E-2</v>
          </cell>
          <cell r="BA294">
            <v>0</v>
          </cell>
          <cell r="BB294">
            <v>-7.1428571428571508E-2</v>
          </cell>
          <cell r="BC294">
            <v>-6.6666666666666541E-2</v>
          </cell>
          <cell r="BE294">
            <v>-3.4548316414835509E-2</v>
          </cell>
          <cell r="BF294">
            <v>0.28055240782902813</v>
          </cell>
          <cell r="BN294">
            <v>130.25374673195779</v>
          </cell>
        </row>
        <row r="295">
          <cell r="B295">
            <v>38644</v>
          </cell>
          <cell r="C295">
            <v>0.25</v>
          </cell>
          <cell r="D295">
            <v>0.76</v>
          </cell>
          <cell r="E295">
            <v>0.8</v>
          </cell>
          <cell r="F295">
            <v>0.35</v>
          </cell>
          <cell r="G295">
            <v>7.9</v>
          </cell>
          <cell r="H295">
            <v>3.35</v>
          </cell>
          <cell r="I295">
            <v>1.92</v>
          </cell>
          <cell r="J295">
            <v>1.93</v>
          </cell>
          <cell r="K295">
            <v>3.6</v>
          </cell>
          <cell r="L295">
            <v>0.81</v>
          </cell>
          <cell r="M295">
            <v>0.25</v>
          </cell>
          <cell r="N295">
            <v>0.45</v>
          </cell>
          <cell r="O295">
            <v>0.76</v>
          </cell>
          <cell r="P295">
            <v>0.66</v>
          </cell>
          <cell r="Q295">
            <v>1.3</v>
          </cell>
          <cell r="R295">
            <v>0.24</v>
          </cell>
          <cell r="S295">
            <v>0.5</v>
          </cell>
          <cell r="T295">
            <v>1.1299999999999999</v>
          </cell>
          <cell r="U295">
            <v>1.07</v>
          </cell>
          <cell r="V295">
            <v>0.31</v>
          </cell>
          <cell r="W295">
            <v>1.22</v>
          </cell>
          <cell r="X295">
            <v>0.28000000000000003</v>
          </cell>
          <cell r="Y295">
            <v>0.72</v>
          </cell>
          <cell r="Z295">
            <v>1.4</v>
          </cell>
          <cell r="AA295">
            <v>0.28999999999999998</v>
          </cell>
          <cell r="AB295">
            <v>7.0000000000000007E-2</v>
          </cell>
          <cell r="AD295">
            <v>0</v>
          </cell>
          <cell r="AE295">
            <v>-7.3170731707317027E-2</v>
          </cell>
          <cell r="AF295">
            <v>-1.2345679012345734E-2</v>
          </cell>
          <cell r="AG295">
            <v>9.375E-2</v>
          </cell>
          <cell r="AH295">
            <v>0</v>
          </cell>
          <cell r="AI295">
            <v>-2.0467836257309857E-2</v>
          </cell>
          <cell r="AJ295">
            <v>0</v>
          </cell>
          <cell r="AK295">
            <v>1.5789473684210575E-2</v>
          </cell>
          <cell r="AL295">
            <v>0</v>
          </cell>
          <cell r="AM295">
            <v>1.2499999999999956E-2</v>
          </cell>
          <cell r="AN295">
            <v>-1.9607843137254943E-2</v>
          </cell>
          <cell r="AO295">
            <v>0</v>
          </cell>
          <cell r="AP295">
            <v>2.7027027027026973E-2</v>
          </cell>
          <cell r="AQ295">
            <v>0</v>
          </cell>
          <cell r="AR295">
            <v>-7.1428571428571286E-2</v>
          </cell>
          <cell r="AS295">
            <v>-5.8823529411764719E-2</v>
          </cell>
          <cell r="AT295">
            <v>-3.8461538461538547E-2</v>
          </cell>
          <cell r="AU295">
            <v>-3.4188034188034178E-2</v>
          </cell>
          <cell r="AV295">
            <v>2.8846153846153966E-2</v>
          </cell>
          <cell r="AW295">
            <v>-6.0606060606060663E-2</v>
          </cell>
          <cell r="AX295">
            <v>0</v>
          </cell>
          <cell r="AY295">
            <v>0</v>
          </cell>
          <cell r="AZ295">
            <v>-1.3698630136986356E-2</v>
          </cell>
          <cell r="BA295">
            <v>0</v>
          </cell>
          <cell r="BB295">
            <v>0.1153846153846152</v>
          </cell>
          <cell r="BC295">
            <v>0</v>
          </cell>
          <cell r="BE295">
            <v>-4.2115840155837175E-3</v>
          </cell>
          <cell r="BF295">
            <v>0.27634082381344444</v>
          </cell>
          <cell r="BN295">
            <v>129.70517213425157</v>
          </cell>
        </row>
        <row r="296">
          <cell r="B296">
            <v>38645</v>
          </cell>
          <cell r="C296">
            <v>0.25</v>
          </cell>
          <cell r="D296">
            <v>0.87</v>
          </cell>
          <cell r="E296">
            <v>0.78</v>
          </cell>
          <cell r="F296">
            <v>0.35</v>
          </cell>
          <cell r="G296">
            <v>7.9</v>
          </cell>
          <cell r="H296">
            <v>3.13</v>
          </cell>
          <cell r="I296">
            <v>1.92</v>
          </cell>
          <cell r="J296">
            <v>1.92</v>
          </cell>
          <cell r="K296">
            <v>3.6</v>
          </cell>
          <cell r="L296">
            <v>0.84</v>
          </cell>
          <cell r="M296">
            <v>0.26500000000000001</v>
          </cell>
          <cell r="N296">
            <v>0.42499999999999999</v>
          </cell>
          <cell r="O296">
            <v>0.75</v>
          </cell>
          <cell r="P296">
            <v>0.72</v>
          </cell>
          <cell r="Q296">
            <v>1.3</v>
          </cell>
          <cell r="R296">
            <v>0.24</v>
          </cell>
          <cell r="S296">
            <v>0.51</v>
          </cell>
          <cell r="T296">
            <v>1.1200000000000001</v>
          </cell>
          <cell r="U296">
            <v>1.05</v>
          </cell>
          <cell r="V296">
            <v>0.315</v>
          </cell>
          <cell r="W296">
            <v>1.22</v>
          </cell>
          <cell r="X296">
            <v>0.27</v>
          </cell>
          <cell r="Y296">
            <v>0.68</v>
          </cell>
          <cell r="Z296">
            <v>1.4</v>
          </cell>
          <cell r="AA296">
            <v>0.28000000000000003</v>
          </cell>
          <cell r="AB296">
            <v>7.0000000000000007E-2</v>
          </cell>
          <cell r="AD296">
            <v>0</v>
          </cell>
          <cell r="AE296">
            <v>0.14473684210526305</v>
          </cell>
          <cell r="AF296">
            <v>-2.5000000000000022E-2</v>
          </cell>
          <cell r="AG296">
            <v>0</v>
          </cell>
          <cell r="AH296">
            <v>0</v>
          </cell>
          <cell r="AI296">
            <v>-6.5671641791044788E-2</v>
          </cell>
          <cell r="AJ296">
            <v>0</v>
          </cell>
          <cell r="AK296">
            <v>-5.1813471502590858E-3</v>
          </cell>
          <cell r="AL296">
            <v>0</v>
          </cell>
          <cell r="AM296">
            <v>3.7037037037036979E-2</v>
          </cell>
          <cell r="AN296">
            <v>6.0000000000000053E-2</v>
          </cell>
          <cell r="AO296">
            <v>-5.555555555555558E-2</v>
          </cell>
          <cell r="AP296">
            <v>-1.3157894736842146E-2</v>
          </cell>
          <cell r="AQ296">
            <v>9.0909090909090828E-2</v>
          </cell>
          <cell r="AR296">
            <v>0</v>
          </cell>
          <cell r="AS296">
            <v>0</v>
          </cell>
          <cell r="AT296">
            <v>2.0000000000000018E-2</v>
          </cell>
          <cell r="AU296">
            <v>-8.8495575221236855E-3</v>
          </cell>
          <cell r="AV296">
            <v>-1.8691588785046731E-2</v>
          </cell>
          <cell r="AW296">
            <v>1.6129032258064502E-2</v>
          </cell>
          <cell r="AX296">
            <v>0</v>
          </cell>
          <cell r="AY296">
            <v>-3.5714285714285698E-2</v>
          </cell>
          <cell r="AZ296">
            <v>-5.5555555555555469E-2</v>
          </cell>
          <cell r="BA296">
            <v>0</v>
          </cell>
          <cell r="BB296">
            <v>-3.4482758620689502E-2</v>
          </cell>
          <cell r="BC296">
            <v>0</v>
          </cell>
          <cell r="BE296">
            <v>1.9596852645404894E-3</v>
          </cell>
          <cell r="BF296">
            <v>0.27830050907798493</v>
          </cell>
          <cell r="BN296">
            <v>129.95935344881775</v>
          </cell>
        </row>
        <row r="297">
          <cell r="B297">
            <v>38646</v>
          </cell>
          <cell r="C297">
            <v>0.28999999999999998</v>
          </cell>
          <cell r="D297">
            <v>0.87</v>
          </cell>
          <cell r="E297">
            <v>0.81</v>
          </cell>
          <cell r="F297">
            <v>0.35</v>
          </cell>
          <cell r="G297">
            <v>7.9</v>
          </cell>
          <cell r="H297">
            <v>3.31</v>
          </cell>
          <cell r="I297">
            <v>1.92</v>
          </cell>
          <cell r="J297">
            <v>1.85</v>
          </cell>
          <cell r="K297">
            <v>3.6</v>
          </cell>
          <cell r="L297">
            <v>0.86</v>
          </cell>
          <cell r="M297">
            <v>0.28999999999999998</v>
          </cell>
          <cell r="N297">
            <v>0.45</v>
          </cell>
          <cell r="O297">
            <v>0.75</v>
          </cell>
          <cell r="P297">
            <v>0.68</v>
          </cell>
          <cell r="Q297">
            <v>1.25</v>
          </cell>
          <cell r="R297">
            <v>0.245</v>
          </cell>
          <cell r="S297">
            <v>0.56000000000000005</v>
          </cell>
          <cell r="T297">
            <v>1.1100000000000001</v>
          </cell>
          <cell r="U297">
            <v>1.1000000000000001</v>
          </cell>
          <cell r="V297">
            <v>0.315</v>
          </cell>
          <cell r="W297">
            <v>1.22</v>
          </cell>
          <cell r="X297">
            <v>0.27</v>
          </cell>
          <cell r="Y297">
            <v>0.68</v>
          </cell>
          <cell r="Z297">
            <v>1.4</v>
          </cell>
          <cell r="AA297">
            <v>0.3</v>
          </cell>
          <cell r="AB297">
            <v>7.0000000000000007E-2</v>
          </cell>
          <cell r="AD297">
            <v>0.15999999999999992</v>
          </cell>
          <cell r="AE297">
            <v>0</v>
          </cell>
          <cell r="AF297">
            <v>3.8461538461538547E-2</v>
          </cell>
          <cell r="AG297">
            <v>0</v>
          </cell>
          <cell r="AH297">
            <v>0</v>
          </cell>
          <cell r="AI297">
            <v>5.7507987220447365E-2</v>
          </cell>
          <cell r="AJ297">
            <v>0</v>
          </cell>
          <cell r="AK297">
            <v>-3.6458333333333259E-2</v>
          </cell>
          <cell r="AL297">
            <v>0</v>
          </cell>
          <cell r="AM297">
            <v>2.3809523809523725E-2</v>
          </cell>
          <cell r="AN297">
            <v>9.4339622641509413E-2</v>
          </cell>
          <cell r="AO297">
            <v>5.8823529411764719E-2</v>
          </cell>
          <cell r="AP297">
            <v>0</v>
          </cell>
          <cell r="AQ297">
            <v>-5.5555555555555469E-2</v>
          </cell>
          <cell r="AR297">
            <v>-3.8461538461538547E-2</v>
          </cell>
          <cell r="AS297">
            <v>2.0833333333333259E-2</v>
          </cell>
          <cell r="AT297">
            <v>9.8039215686274606E-2</v>
          </cell>
          <cell r="AU297">
            <v>-8.9285714285713969E-3</v>
          </cell>
          <cell r="AV297">
            <v>4.7619047619047672E-2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7.1428571428571397E-2</v>
          </cell>
          <cell r="BC297">
            <v>0</v>
          </cell>
          <cell r="BE297">
            <v>2.0440706570500459E-2</v>
          </cell>
          <cell r="BF297">
            <v>0.29874121564848538</v>
          </cell>
          <cell r="BN297">
            <v>132.615814458757</v>
          </cell>
        </row>
        <row r="298">
          <cell r="B298">
            <v>38647</v>
          </cell>
          <cell r="C298">
            <v>0.28999999999999998</v>
          </cell>
          <cell r="D298">
            <v>0.87</v>
          </cell>
          <cell r="E298">
            <v>0.81</v>
          </cell>
          <cell r="F298">
            <v>0.35</v>
          </cell>
          <cell r="G298">
            <v>7.9</v>
          </cell>
          <cell r="H298">
            <v>3.31</v>
          </cell>
          <cell r="I298">
            <v>1.92</v>
          </cell>
          <cell r="J298">
            <v>1.85</v>
          </cell>
          <cell r="K298">
            <v>3.6</v>
          </cell>
          <cell r="L298">
            <v>0.86</v>
          </cell>
          <cell r="M298">
            <v>0.28999999999999998</v>
          </cell>
          <cell r="N298">
            <v>0.45</v>
          </cell>
          <cell r="O298">
            <v>0.75</v>
          </cell>
          <cell r="P298">
            <v>0.68</v>
          </cell>
          <cell r="Q298">
            <v>1.25</v>
          </cell>
          <cell r="R298">
            <v>0.245</v>
          </cell>
          <cell r="S298">
            <v>0.56000000000000005</v>
          </cell>
          <cell r="T298">
            <v>1.1100000000000001</v>
          </cell>
          <cell r="U298">
            <v>1.1000000000000001</v>
          </cell>
          <cell r="V298">
            <v>0.315</v>
          </cell>
          <cell r="W298">
            <v>1.22</v>
          </cell>
          <cell r="X298">
            <v>0.27</v>
          </cell>
          <cell r="Y298">
            <v>0.68</v>
          </cell>
          <cell r="Z298">
            <v>1.4</v>
          </cell>
          <cell r="AA298">
            <v>0.3</v>
          </cell>
          <cell r="AB298">
            <v>7.0000000000000007E-2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E298">
            <v>0</v>
          </cell>
          <cell r="BF298">
            <v>0.29874121564848538</v>
          </cell>
          <cell r="BN298">
            <v>132.615814458757</v>
          </cell>
        </row>
        <row r="299">
          <cell r="B299">
            <v>38648</v>
          </cell>
          <cell r="C299">
            <v>0.28999999999999998</v>
          </cell>
          <cell r="D299">
            <v>0.87</v>
          </cell>
          <cell r="E299">
            <v>0.81</v>
          </cell>
          <cell r="F299">
            <v>0.35</v>
          </cell>
          <cell r="G299">
            <v>7.9</v>
          </cell>
          <cell r="H299">
            <v>3.31</v>
          </cell>
          <cell r="I299">
            <v>1.92</v>
          </cell>
          <cell r="J299">
            <v>1.85</v>
          </cell>
          <cell r="K299">
            <v>3.6</v>
          </cell>
          <cell r="L299">
            <v>0.86</v>
          </cell>
          <cell r="M299">
            <v>0.28999999999999998</v>
          </cell>
          <cell r="N299">
            <v>0.45</v>
          </cell>
          <cell r="O299">
            <v>0.75</v>
          </cell>
          <cell r="P299">
            <v>0.68</v>
          </cell>
          <cell r="Q299">
            <v>1.25</v>
          </cell>
          <cell r="R299">
            <v>0.245</v>
          </cell>
          <cell r="S299">
            <v>0.56000000000000005</v>
          </cell>
          <cell r="T299">
            <v>1.1100000000000001</v>
          </cell>
          <cell r="U299">
            <v>1.1000000000000001</v>
          </cell>
          <cell r="V299">
            <v>0.315</v>
          </cell>
          <cell r="W299">
            <v>1.22</v>
          </cell>
          <cell r="X299">
            <v>0.27</v>
          </cell>
          <cell r="Y299">
            <v>0.68</v>
          </cell>
          <cell r="Z299">
            <v>1.4</v>
          </cell>
          <cell r="AA299">
            <v>0.3</v>
          </cell>
          <cell r="AB299">
            <v>7.0000000000000007E-2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E299">
            <v>0</v>
          </cell>
          <cell r="BF299">
            <v>0.29874121564848538</v>
          </cell>
          <cell r="BN299">
            <v>132.615814458757</v>
          </cell>
        </row>
        <row r="300">
          <cell r="B300">
            <v>38649</v>
          </cell>
          <cell r="C300">
            <v>0.22500000000000001</v>
          </cell>
          <cell r="D300">
            <v>0.87</v>
          </cell>
          <cell r="E300">
            <v>0.78</v>
          </cell>
          <cell r="F300">
            <v>0.33</v>
          </cell>
          <cell r="G300">
            <v>7.9</v>
          </cell>
          <cell r="H300">
            <v>3.35</v>
          </cell>
          <cell r="I300">
            <v>1.92</v>
          </cell>
          <cell r="J300">
            <v>1.83</v>
          </cell>
          <cell r="K300">
            <v>3.6</v>
          </cell>
          <cell r="L300">
            <v>0.8</v>
          </cell>
          <cell r="M300">
            <v>0.26</v>
          </cell>
          <cell r="N300">
            <v>0.45</v>
          </cell>
          <cell r="O300">
            <v>0.78</v>
          </cell>
          <cell r="P300">
            <v>0.71</v>
          </cell>
          <cell r="Q300">
            <v>1.1000000000000001</v>
          </cell>
          <cell r="R300">
            <v>0.25</v>
          </cell>
          <cell r="S300">
            <v>0.5</v>
          </cell>
          <cell r="T300">
            <v>1.1299999999999999</v>
          </cell>
          <cell r="U300">
            <v>1.1100000000000001</v>
          </cell>
          <cell r="V300">
            <v>0.32</v>
          </cell>
          <cell r="W300">
            <v>1.22</v>
          </cell>
          <cell r="X300">
            <v>0.27</v>
          </cell>
          <cell r="Y300">
            <v>0.69</v>
          </cell>
          <cell r="Z300">
            <v>1.4</v>
          </cell>
          <cell r="AA300">
            <v>0.28999999999999998</v>
          </cell>
          <cell r="AB300">
            <v>6.5000000000000002E-2</v>
          </cell>
          <cell r="AD300">
            <v>-0.22413793103448265</v>
          </cell>
          <cell r="AE300">
            <v>0</v>
          </cell>
          <cell r="AF300">
            <v>-3.703703703703709E-2</v>
          </cell>
          <cell r="AG300">
            <v>-5.7142857142857051E-2</v>
          </cell>
          <cell r="AH300">
            <v>0</v>
          </cell>
          <cell r="AI300">
            <v>1.2084592145015227E-2</v>
          </cell>
          <cell r="AJ300">
            <v>0</v>
          </cell>
          <cell r="AK300">
            <v>-1.0810810810810811E-2</v>
          </cell>
          <cell r="AL300">
            <v>0</v>
          </cell>
          <cell r="AM300">
            <v>-6.9767441860465018E-2</v>
          </cell>
          <cell r="AN300">
            <v>-0.10344827586206884</v>
          </cell>
          <cell r="AO300">
            <v>0</v>
          </cell>
          <cell r="AP300">
            <v>4.0000000000000036E-2</v>
          </cell>
          <cell r="AQ300">
            <v>4.4117647058823373E-2</v>
          </cell>
          <cell r="AR300">
            <v>-0.11999999999999988</v>
          </cell>
          <cell r="AS300">
            <v>2.0408163265306145E-2</v>
          </cell>
          <cell r="AT300">
            <v>-0.10714285714285721</v>
          </cell>
          <cell r="AU300">
            <v>1.8018018018017834E-2</v>
          </cell>
          <cell r="AV300">
            <v>9.0909090909090384E-3</v>
          </cell>
          <cell r="AW300">
            <v>1.5873015873015817E-2</v>
          </cell>
          <cell r="AX300">
            <v>0</v>
          </cell>
          <cell r="AY300">
            <v>0</v>
          </cell>
          <cell r="AZ300">
            <v>1.4705882352941124E-2</v>
          </cell>
          <cell r="BA300">
            <v>0</v>
          </cell>
          <cell r="BB300">
            <v>-3.3333333333333326E-2</v>
          </cell>
          <cell r="BC300">
            <v>-7.1428571428571508E-2</v>
          </cell>
          <cell r="BE300">
            <v>-2.5382726455709801E-2</v>
          </cell>
          <cell r="BF300">
            <v>0.27335848919277556</v>
          </cell>
          <cell r="BH300">
            <v>-4.3345605550387578E-2</v>
          </cell>
          <cell r="BN300">
            <v>129.24966351664921</v>
          </cell>
        </row>
        <row r="301">
          <cell r="B301">
            <v>38650</v>
          </cell>
          <cell r="C301">
            <v>0.23</v>
          </cell>
          <cell r="D301">
            <v>0.86</v>
          </cell>
          <cell r="E301">
            <v>0.75</v>
          </cell>
          <cell r="F301">
            <v>0.33</v>
          </cell>
          <cell r="G301">
            <v>7.9</v>
          </cell>
          <cell r="H301">
            <v>3.4</v>
          </cell>
          <cell r="I301">
            <v>1.92</v>
          </cell>
          <cell r="J301">
            <v>1.83</v>
          </cell>
          <cell r="K301">
            <v>3.6</v>
          </cell>
          <cell r="L301">
            <v>0.8</v>
          </cell>
          <cell r="M301">
            <v>0.245</v>
          </cell>
          <cell r="N301">
            <v>0.46</v>
          </cell>
          <cell r="O301">
            <v>0.78</v>
          </cell>
          <cell r="P301">
            <v>0.72</v>
          </cell>
          <cell r="Q301">
            <v>1.35</v>
          </cell>
          <cell r="R301">
            <v>0.26</v>
          </cell>
          <cell r="S301">
            <v>0.5</v>
          </cell>
          <cell r="T301">
            <v>1.1299999999999999</v>
          </cell>
          <cell r="U301">
            <v>1.1100000000000001</v>
          </cell>
          <cell r="V301">
            <v>0.32</v>
          </cell>
          <cell r="W301">
            <v>1.22</v>
          </cell>
          <cell r="X301">
            <v>0.27</v>
          </cell>
          <cell r="Y301">
            <v>0.7</v>
          </cell>
          <cell r="Z301">
            <v>1.4</v>
          </cell>
          <cell r="AA301">
            <v>0.28000000000000003</v>
          </cell>
          <cell r="AB301">
            <v>6.5000000000000002E-2</v>
          </cell>
          <cell r="AD301">
            <v>2.2222222222222143E-2</v>
          </cell>
          <cell r="AE301">
            <v>-1.1494252873563204E-2</v>
          </cell>
          <cell r="AF301">
            <v>-3.8461538461538547E-2</v>
          </cell>
          <cell r="AG301">
            <v>0</v>
          </cell>
          <cell r="AH301">
            <v>0</v>
          </cell>
          <cell r="AI301">
            <v>1.4925373134328401E-2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-5.7692307692307709E-2</v>
          </cell>
          <cell r="AO301">
            <v>2.2222222222222143E-2</v>
          </cell>
          <cell r="AP301">
            <v>0</v>
          </cell>
          <cell r="AQ301">
            <v>1.4084507042253502E-2</v>
          </cell>
          <cell r="AR301">
            <v>0.22727272727272729</v>
          </cell>
          <cell r="AS301">
            <v>4.0000000000000036E-2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1.449275362318847E-2</v>
          </cell>
          <cell r="BA301">
            <v>0</v>
          </cell>
          <cell r="BB301">
            <v>-3.4482758620689502E-2</v>
          </cell>
          <cell r="BC301">
            <v>0</v>
          </cell>
          <cell r="BE301">
            <v>8.1957287641862709E-3</v>
          </cell>
          <cell r="BF301">
            <v>0.28155421795696184</v>
          </cell>
          <cell r="BN301">
            <v>130.308958701694</v>
          </cell>
        </row>
        <row r="302">
          <cell r="B302">
            <v>38651</v>
          </cell>
          <cell r="C302">
            <v>0.23</v>
          </cell>
          <cell r="D302">
            <v>0.91</v>
          </cell>
          <cell r="E302">
            <v>0.77</v>
          </cell>
          <cell r="F302">
            <v>0.26500000000000001</v>
          </cell>
          <cell r="G302">
            <v>7.9</v>
          </cell>
          <cell r="H302">
            <v>3.34</v>
          </cell>
          <cell r="I302">
            <v>1.92</v>
          </cell>
          <cell r="J302">
            <v>1.78</v>
          </cell>
          <cell r="K302">
            <v>3.6</v>
          </cell>
          <cell r="L302">
            <v>0.79</v>
          </cell>
          <cell r="M302">
            <v>0.24</v>
          </cell>
          <cell r="N302">
            <v>0.48</v>
          </cell>
          <cell r="O302">
            <v>0.75</v>
          </cell>
          <cell r="P302">
            <v>0.7</v>
          </cell>
          <cell r="Q302">
            <v>1.35</v>
          </cell>
          <cell r="R302">
            <v>0.23</v>
          </cell>
          <cell r="S302">
            <v>0.5</v>
          </cell>
          <cell r="T302">
            <v>1.1200000000000001</v>
          </cell>
          <cell r="U302">
            <v>0.98</v>
          </cell>
          <cell r="V302">
            <v>0.32</v>
          </cell>
          <cell r="W302">
            <v>1.22</v>
          </cell>
          <cell r="X302">
            <v>0.26500000000000001</v>
          </cell>
          <cell r="Y302">
            <v>0.64</v>
          </cell>
          <cell r="Z302">
            <v>1.4</v>
          </cell>
          <cell r="AA302">
            <v>0.28999999999999998</v>
          </cell>
          <cell r="AB302">
            <v>0.06</v>
          </cell>
          <cell r="AD302">
            <v>0</v>
          </cell>
          <cell r="AE302">
            <v>5.8139534883721034E-2</v>
          </cell>
          <cell r="AF302">
            <v>2.6666666666666616E-2</v>
          </cell>
          <cell r="AG302">
            <v>-0.19696969696969702</v>
          </cell>
          <cell r="AH302">
            <v>0</v>
          </cell>
          <cell r="AI302">
            <v>-1.764705882352946E-2</v>
          </cell>
          <cell r="AJ302">
            <v>0</v>
          </cell>
          <cell r="AK302">
            <v>-2.732240437158473E-2</v>
          </cell>
          <cell r="AL302">
            <v>0</v>
          </cell>
          <cell r="AM302">
            <v>-1.2499999999999956E-2</v>
          </cell>
          <cell r="AN302">
            <v>-2.0408163265306145E-2</v>
          </cell>
          <cell r="AO302">
            <v>4.3478260869565188E-2</v>
          </cell>
          <cell r="AP302">
            <v>-3.8461538461538547E-2</v>
          </cell>
          <cell r="AQ302">
            <v>-2.777777777777779E-2</v>
          </cell>
          <cell r="AR302">
            <v>0</v>
          </cell>
          <cell r="AS302">
            <v>-0.11538461538461542</v>
          </cell>
          <cell r="AT302">
            <v>0</v>
          </cell>
          <cell r="AU302">
            <v>-8.8495575221236855E-3</v>
          </cell>
          <cell r="AV302">
            <v>-0.11711711711711725</v>
          </cell>
          <cell r="AW302">
            <v>0</v>
          </cell>
          <cell r="AX302">
            <v>0</v>
          </cell>
          <cell r="AY302">
            <v>-1.851851851851849E-2</v>
          </cell>
          <cell r="AZ302">
            <v>-8.5714285714285632E-2</v>
          </cell>
          <cell r="BA302">
            <v>0</v>
          </cell>
          <cell r="BB302">
            <v>3.5714285714285587E-2</v>
          </cell>
          <cell r="BC302">
            <v>-7.6923076923076983E-2</v>
          </cell>
          <cell r="BE302">
            <v>-2.3061348565958949E-2</v>
          </cell>
          <cell r="BF302">
            <v>0.25849286939100291</v>
          </cell>
          <cell r="BN302">
            <v>127.30385838380708</v>
          </cell>
        </row>
        <row r="303">
          <cell r="B303">
            <v>38652</v>
          </cell>
          <cell r="C303">
            <v>0.23</v>
          </cell>
          <cell r="D303">
            <v>0.9</v>
          </cell>
          <cell r="E303">
            <v>0.75</v>
          </cell>
          <cell r="F303">
            <v>0.26500000000000001</v>
          </cell>
          <cell r="G303">
            <v>7.9</v>
          </cell>
          <cell r="H303">
            <v>3.36</v>
          </cell>
          <cell r="I303">
            <v>1.92</v>
          </cell>
          <cell r="J303">
            <v>1.77</v>
          </cell>
          <cell r="K303">
            <v>3.6</v>
          </cell>
          <cell r="L303">
            <v>0.79</v>
          </cell>
          <cell r="M303">
            <v>0.25</v>
          </cell>
          <cell r="N303">
            <v>0.49</v>
          </cell>
          <cell r="O303">
            <v>0.73</v>
          </cell>
          <cell r="P303">
            <v>0.7</v>
          </cell>
          <cell r="Q303">
            <v>1.1599999999999999</v>
          </cell>
          <cell r="R303">
            <v>0.23</v>
          </cell>
          <cell r="S303">
            <v>0.5</v>
          </cell>
          <cell r="T303">
            <v>1.1399999999999999</v>
          </cell>
          <cell r="U303">
            <v>1</v>
          </cell>
          <cell r="V303">
            <v>0.31</v>
          </cell>
          <cell r="W303">
            <v>1.22</v>
          </cell>
          <cell r="X303">
            <v>0.26500000000000001</v>
          </cell>
          <cell r="Y303">
            <v>0.7</v>
          </cell>
          <cell r="Z303">
            <v>1.4</v>
          </cell>
          <cell r="AA303">
            <v>0.27</v>
          </cell>
          <cell r="AB303">
            <v>0.06</v>
          </cell>
          <cell r="AD303">
            <v>0</v>
          </cell>
          <cell r="AE303">
            <v>-1.098901098901095E-2</v>
          </cell>
          <cell r="AF303">
            <v>-2.5974025974025983E-2</v>
          </cell>
          <cell r="AG303">
            <v>0</v>
          </cell>
          <cell r="AH303">
            <v>0</v>
          </cell>
          <cell r="AI303">
            <v>5.9880239520957446E-3</v>
          </cell>
          <cell r="AJ303">
            <v>0</v>
          </cell>
          <cell r="AK303">
            <v>-5.6179775280899014E-3</v>
          </cell>
          <cell r="AL303">
            <v>0</v>
          </cell>
          <cell r="AM303">
            <v>0</v>
          </cell>
          <cell r="AN303">
            <v>4.1666666666666741E-2</v>
          </cell>
          <cell r="AO303">
            <v>2.0833333333333259E-2</v>
          </cell>
          <cell r="AP303">
            <v>-2.6666666666666727E-2</v>
          </cell>
          <cell r="AQ303">
            <v>0</v>
          </cell>
          <cell r="AR303">
            <v>-0.14074074074074083</v>
          </cell>
          <cell r="AS303">
            <v>0</v>
          </cell>
          <cell r="AT303">
            <v>0</v>
          </cell>
          <cell r="AU303">
            <v>1.7857142857142572E-2</v>
          </cell>
          <cell r="AV303">
            <v>2.0408163265306145E-2</v>
          </cell>
          <cell r="AW303">
            <v>-3.125E-2</v>
          </cell>
          <cell r="AX303">
            <v>0</v>
          </cell>
          <cell r="AY303">
            <v>0</v>
          </cell>
          <cell r="AZ303">
            <v>9.375E-2</v>
          </cell>
          <cell r="BA303">
            <v>0</v>
          </cell>
          <cell r="BB303">
            <v>-6.8965517241379226E-2</v>
          </cell>
          <cell r="BC303">
            <v>0</v>
          </cell>
          <cell r="BE303">
            <v>-4.2192541948218908E-3</v>
          </cell>
          <cell r="BF303">
            <v>0.25427361519618102</v>
          </cell>
          <cell r="BN303">
            <v>126.76673104530418</v>
          </cell>
        </row>
        <row r="304">
          <cell r="B304">
            <v>38653</v>
          </cell>
          <cell r="C304">
            <v>0.23</v>
          </cell>
          <cell r="D304">
            <v>0.9</v>
          </cell>
          <cell r="E304">
            <v>0.76</v>
          </cell>
          <cell r="F304">
            <v>0.26500000000000001</v>
          </cell>
          <cell r="G304">
            <v>7.9</v>
          </cell>
          <cell r="H304">
            <v>3.28</v>
          </cell>
          <cell r="I304">
            <v>1.92</v>
          </cell>
          <cell r="J304">
            <v>1.81</v>
          </cell>
          <cell r="K304">
            <v>3.6</v>
          </cell>
          <cell r="L304">
            <v>0.79</v>
          </cell>
          <cell r="M304">
            <v>0.24</v>
          </cell>
          <cell r="N304">
            <v>0.47</v>
          </cell>
          <cell r="O304">
            <v>0.76</v>
          </cell>
          <cell r="P304">
            <v>0.7</v>
          </cell>
          <cell r="Q304">
            <v>1.25</v>
          </cell>
          <cell r="R304">
            <v>0.22</v>
          </cell>
          <cell r="S304">
            <v>0.5</v>
          </cell>
          <cell r="T304">
            <v>1.1000000000000001</v>
          </cell>
          <cell r="U304">
            <v>0.93</v>
          </cell>
          <cell r="V304">
            <v>0.31</v>
          </cell>
          <cell r="W304">
            <v>1.22</v>
          </cell>
          <cell r="X304">
            <v>0.26500000000000001</v>
          </cell>
          <cell r="Y304">
            <v>0.7</v>
          </cell>
          <cell r="Z304">
            <v>1.4</v>
          </cell>
          <cell r="AA304">
            <v>0.26500000000000001</v>
          </cell>
          <cell r="AB304">
            <v>6.5000000000000002E-2</v>
          </cell>
          <cell r="AD304">
            <v>0</v>
          </cell>
          <cell r="AE304">
            <v>0</v>
          </cell>
          <cell r="AF304">
            <v>1.3333333333333419E-2</v>
          </cell>
          <cell r="AG304">
            <v>0</v>
          </cell>
          <cell r="AH304">
            <v>0</v>
          </cell>
          <cell r="AI304">
            <v>-2.3809523809523836E-2</v>
          </cell>
          <cell r="AJ304">
            <v>0</v>
          </cell>
          <cell r="AK304">
            <v>2.2598870056497189E-2</v>
          </cell>
          <cell r="AL304">
            <v>0</v>
          </cell>
          <cell r="AM304">
            <v>0</v>
          </cell>
          <cell r="AN304">
            <v>-4.0000000000000036E-2</v>
          </cell>
          <cell r="AO304">
            <v>-4.081632653061229E-2</v>
          </cell>
          <cell r="AP304">
            <v>4.1095890410958846E-2</v>
          </cell>
          <cell r="AQ304">
            <v>0</v>
          </cell>
          <cell r="AR304">
            <v>7.7586206896551824E-2</v>
          </cell>
          <cell r="AS304">
            <v>-4.3478260869565299E-2</v>
          </cell>
          <cell r="AT304">
            <v>0</v>
          </cell>
          <cell r="AU304">
            <v>-3.5087719298245501E-2</v>
          </cell>
          <cell r="AV304">
            <v>-6.9999999999999951E-2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-1.851851851851849E-2</v>
          </cell>
          <cell r="BC304">
            <v>8.3333333333333481E-2</v>
          </cell>
          <cell r="BE304">
            <v>-1.2985659613765632E-3</v>
          </cell>
          <cell r="BF304">
            <v>0.25297504923480446</v>
          </cell>
          <cell r="BN304">
            <v>126.60211608333377</v>
          </cell>
        </row>
        <row r="305">
          <cell r="B305">
            <v>38654</v>
          </cell>
          <cell r="C305">
            <v>0.23</v>
          </cell>
          <cell r="D305">
            <v>0.9</v>
          </cell>
          <cell r="E305">
            <v>0.76</v>
          </cell>
          <cell r="F305">
            <v>0.26500000000000001</v>
          </cell>
          <cell r="G305">
            <v>7.9</v>
          </cell>
          <cell r="H305">
            <v>3.28</v>
          </cell>
          <cell r="I305">
            <v>1.92</v>
          </cell>
          <cell r="J305">
            <v>1.81</v>
          </cell>
          <cell r="K305">
            <v>3.6</v>
          </cell>
          <cell r="L305">
            <v>0.79</v>
          </cell>
          <cell r="M305">
            <v>0.24</v>
          </cell>
          <cell r="N305">
            <v>0.47</v>
          </cell>
          <cell r="O305">
            <v>0.76</v>
          </cell>
          <cell r="P305">
            <v>0.7</v>
          </cell>
          <cell r="Q305">
            <v>1.25</v>
          </cell>
          <cell r="R305">
            <v>0.22</v>
          </cell>
          <cell r="S305">
            <v>0.5</v>
          </cell>
          <cell r="T305">
            <v>1.1000000000000001</v>
          </cell>
          <cell r="U305">
            <v>0.93</v>
          </cell>
          <cell r="V305">
            <v>0.31</v>
          </cell>
          <cell r="W305">
            <v>1.22</v>
          </cell>
          <cell r="X305">
            <v>0.26500000000000001</v>
          </cell>
          <cell r="Y305">
            <v>0.7</v>
          </cell>
          <cell r="Z305">
            <v>1.4</v>
          </cell>
          <cell r="AA305">
            <v>0.26500000000000001</v>
          </cell>
          <cell r="AB305">
            <v>6.5000000000000002E-2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E305">
            <v>0</v>
          </cell>
          <cell r="BF305">
            <v>0.25297504923480446</v>
          </cell>
          <cell r="BN305">
            <v>126.60211608333377</v>
          </cell>
        </row>
        <row r="306">
          <cell r="B306">
            <v>38655</v>
          </cell>
          <cell r="C306">
            <v>0.23</v>
          </cell>
          <cell r="D306">
            <v>0.9</v>
          </cell>
          <cell r="E306">
            <v>0.76</v>
          </cell>
          <cell r="F306">
            <v>0.26500000000000001</v>
          </cell>
          <cell r="G306">
            <v>7.9</v>
          </cell>
          <cell r="H306">
            <v>3.28</v>
          </cell>
          <cell r="I306">
            <v>1.92</v>
          </cell>
          <cell r="J306">
            <v>1.81</v>
          </cell>
          <cell r="K306">
            <v>3.6</v>
          </cell>
          <cell r="L306">
            <v>0.79</v>
          </cell>
          <cell r="M306">
            <v>0.24</v>
          </cell>
          <cell r="N306">
            <v>0.47</v>
          </cell>
          <cell r="O306">
            <v>0.76</v>
          </cell>
          <cell r="P306">
            <v>0.7</v>
          </cell>
          <cell r="Q306">
            <v>1.25</v>
          </cell>
          <cell r="R306">
            <v>0.22</v>
          </cell>
          <cell r="S306">
            <v>0.5</v>
          </cell>
          <cell r="T306">
            <v>1.1000000000000001</v>
          </cell>
          <cell r="U306">
            <v>0.93</v>
          </cell>
          <cell r="V306">
            <v>0.31</v>
          </cell>
          <cell r="W306">
            <v>1.22</v>
          </cell>
          <cell r="X306">
            <v>0.26500000000000001</v>
          </cell>
          <cell r="Y306">
            <v>0.7</v>
          </cell>
          <cell r="Z306">
            <v>1.4</v>
          </cell>
          <cell r="AA306">
            <v>0.26500000000000001</v>
          </cell>
          <cell r="AB306">
            <v>6.5000000000000002E-2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0.25297504923480446</v>
          </cell>
          <cell r="BN306">
            <v>126.60211608333377</v>
          </cell>
        </row>
        <row r="307">
          <cell r="B307">
            <v>38656</v>
          </cell>
          <cell r="C307">
            <v>0.23</v>
          </cell>
          <cell r="D307">
            <v>0.91</v>
          </cell>
          <cell r="E307">
            <v>0.75</v>
          </cell>
          <cell r="F307">
            <v>0.36</v>
          </cell>
          <cell r="G307">
            <v>7.9</v>
          </cell>
          <cell r="H307">
            <v>3.22</v>
          </cell>
          <cell r="I307">
            <v>1.92</v>
          </cell>
          <cell r="J307">
            <v>1.86</v>
          </cell>
          <cell r="K307">
            <v>3.6</v>
          </cell>
          <cell r="L307">
            <v>0.8</v>
          </cell>
          <cell r="M307">
            <v>0.24</v>
          </cell>
          <cell r="N307">
            <v>0.47</v>
          </cell>
          <cell r="O307">
            <v>0.75</v>
          </cell>
          <cell r="P307">
            <v>0.68</v>
          </cell>
          <cell r="Q307">
            <v>1.1499999999999999</v>
          </cell>
          <cell r="R307">
            <v>0.22</v>
          </cell>
          <cell r="S307">
            <v>0.5</v>
          </cell>
          <cell r="T307">
            <v>1.0900000000000001</v>
          </cell>
          <cell r="U307">
            <v>0.86</v>
          </cell>
          <cell r="V307">
            <v>0.31</v>
          </cell>
          <cell r="W307">
            <v>1.22</v>
          </cell>
          <cell r="X307">
            <v>0.26500000000000001</v>
          </cell>
          <cell r="Y307">
            <v>0.68</v>
          </cell>
          <cell r="Z307">
            <v>1.4</v>
          </cell>
          <cell r="AA307">
            <v>0.27</v>
          </cell>
          <cell r="AB307">
            <v>6.5000000000000002E-2</v>
          </cell>
          <cell r="AD307">
            <v>0</v>
          </cell>
          <cell r="AE307">
            <v>1.1111111111111072E-2</v>
          </cell>
          <cell r="AF307">
            <v>-1.3157894736842146E-2</v>
          </cell>
          <cell r="AG307">
            <v>0.35849056603773577</v>
          </cell>
          <cell r="AH307">
            <v>0</v>
          </cell>
          <cell r="AI307">
            <v>-1.8292682926829174E-2</v>
          </cell>
          <cell r="AJ307">
            <v>0</v>
          </cell>
          <cell r="AK307">
            <v>2.7624309392265234E-2</v>
          </cell>
          <cell r="AL307">
            <v>0</v>
          </cell>
          <cell r="AM307">
            <v>1.2658227848101333E-2</v>
          </cell>
          <cell r="AN307">
            <v>0</v>
          </cell>
          <cell r="AO307">
            <v>0</v>
          </cell>
          <cell r="AP307">
            <v>-1.3157894736842146E-2</v>
          </cell>
          <cell r="AQ307">
            <v>-2.857142857142847E-2</v>
          </cell>
          <cell r="AR307">
            <v>-8.0000000000000071E-2</v>
          </cell>
          <cell r="AS307">
            <v>0</v>
          </cell>
          <cell r="AT307">
            <v>0</v>
          </cell>
          <cell r="AU307">
            <v>-9.0909090909091494E-3</v>
          </cell>
          <cell r="AV307">
            <v>-7.5268817204301119E-2</v>
          </cell>
          <cell r="AW307">
            <v>0</v>
          </cell>
          <cell r="AX307">
            <v>0</v>
          </cell>
          <cell r="AY307">
            <v>0</v>
          </cell>
          <cell r="AZ307">
            <v>-2.857142857142847E-2</v>
          </cell>
          <cell r="BA307">
            <v>0</v>
          </cell>
          <cell r="BB307">
            <v>1.8867924528301883E-2</v>
          </cell>
          <cell r="BC307">
            <v>0</v>
          </cell>
          <cell r="BE307">
            <v>6.2554262722667132E-3</v>
          </cell>
          <cell r="BF307">
            <v>0.25923047550707118</v>
          </cell>
          <cell r="BN307">
            <v>127.39406628640602</v>
          </cell>
        </row>
        <row r="308">
          <cell r="B308">
            <v>38657</v>
          </cell>
          <cell r="C308">
            <v>0.23</v>
          </cell>
          <cell r="D308">
            <v>0.9</v>
          </cell>
          <cell r="E308">
            <v>0.73</v>
          </cell>
          <cell r="F308">
            <v>0.27</v>
          </cell>
          <cell r="G308">
            <v>7.9</v>
          </cell>
          <cell r="H308">
            <v>3.19</v>
          </cell>
          <cell r="I308">
            <v>1.92</v>
          </cell>
          <cell r="J308">
            <v>1.81</v>
          </cell>
          <cell r="K308">
            <v>3.6</v>
          </cell>
          <cell r="L308">
            <v>0.8</v>
          </cell>
          <cell r="M308">
            <v>0.28000000000000003</v>
          </cell>
          <cell r="N308">
            <v>0.48</v>
          </cell>
          <cell r="O308">
            <v>0.76</v>
          </cell>
          <cell r="P308">
            <v>0.69</v>
          </cell>
          <cell r="Q308">
            <v>1.35</v>
          </cell>
          <cell r="R308">
            <v>0.23</v>
          </cell>
          <cell r="S308">
            <v>0.5</v>
          </cell>
          <cell r="T308">
            <v>1.0900000000000001</v>
          </cell>
          <cell r="U308">
            <v>0.88</v>
          </cell>
          <cell r="V308">
            <v>0.315</v>
          </cell>
          <cell r="W308">
            <v>1.22</v>
          </cell>
          <cell r="X308">
            <v>0.315</v>
          </cell>
          <cell r="Y308">
            <v>0.7</v>
          </cell>
          <cell r="Z308">
            <v>1.4</v>
          </cell>
          <cell r="AA308">
            <v>0.26</v>
          </cell>
          <cell r="AB308">
            <v>6.5000000000000002E-2</v>
          </cell>
          <cell r="AD308">
            <v>0</v>
          </cell>
          <cell r="AE308">
            <v>-1.098901098901095E-2</v>
          </cell>
          <cell r="AF308">
            <v>-2.6666666666666727E-2</v>
          </cell>
          <cell r="AG308">
            <v>-0.24999999999999989</v>
          </cell>
          <cell r="AH308">
            <v>0</v>
          </cell>
          <cell r="AI308">
            <v>-9.3167701863354768E-3</v>
          </cell>
          <cell r="AJ308">
            <v>0</v>
          </cell>
          <cell r="AK308">
            <v>-2.6881720430107503E-2</v>
          </cell>
          <cell r="AL308">
            <v>0</v>
          </cell>
          <cell r="AM308">
            <v>0</v>
          </cell>
          <cell r="AN308">
            <v>0.16666666666666674</v>
          </cell>
          <cell r="AO308">
            <v>2.1276595744680771E-2</v>
          </cell>
          <cell r="AP308">
            <v>1.3333333333333419E-2</v>
          </cell>
          <cell r="AQ308">
            <v>1.4705882352941124E-2</v>
          </cell>
          <cell r="AR308">
            <v>0.17391304347826098</v>
          </cell>
          <cell r="AS308">
            <v>4.5454545454545414E-2</v>
          </cell>
          <cell r="AT308">
            <v>0</v>
          </cell>
          <cell r="AU308">
            <v>0</v>
          </cell>
          <cell r="AV308">
            <v>2.3255813953488413E-2</v>
          </cell>
          <cell r="AW308">
            <v>1.6129032258064502E-2</v>
          </cell>
          <cell r="AX308">
            <v>0</v>
          </cell>
          <cell r="AY308">
            <v>0.18867924528301883</v>
          </cell>
          <cell r="AZ308">
            <v>2.9411764705882248E-2</v>
          </cell>
          <cell r="BA308">
            <v>0</v>
          </cell>
          <cell r="BB308">
            <v>-3.703703703703709E-2</v>
          </cell>
          <cell r="BC308">
            <v>0</v>
          </cell>
          <cell r="BE308">
            <v>1.2766719920066338E-2</v>
          </cell>
          <cell r="BF308">
            <v>0.27199719542713752</v>
          </cell>
          <cell r="BN308">
            <v>129.02047065016291</v>
          </cell>
        </row>
        <row r="309">
          <cell r="B309">
            <v>38658</v>
          </cell>
          <cell r="C309">
            <v>0.23</v>
          </cell>
          <cell r="D309">
            <v>0.9</v>
          </cell>
          <cell r="E309">
            <v>0.77</v>
          </cell>
          <cell r="F309">
            <v>0.27</v>
          </cell>
          <cell r="G309">
            <v>7.9</v>
          </cell>
          <cell r="H309">
            <v>3.31</v>
          </cell>
          <cell r="I309">
            <v>1.92</v>
          </cell>
          <cell r="J309">
            <v>1.81</v>
          </cell>
          <cell r="K309">
            <v>3.6</v>
          </cell>
          <cell r="L309">
            <v>0.8</v>
          </cell>
          <cell r="M309">
            <v>0.255</v>
          </cell>
          <cell r="N309">
            <v>0.495</v>
          </cell>
          <cell r="O309">
            <v>0.8</v>
          </cell>
          <cell r="P309">
            <v>0.66</v>
          </cell>
          <cell r="Q309">
            <v>1.25</v>
          </cell>
          <cell r="R309">
            <v>0.23</v>
          </cell>
          <cell r="S309">
            <v>0.48</v>
          </cell>
          <cell r="T309">
            <v>1.1100000000000001</v>
          </cell>
          <cell r="U309">
            <v>0.93</v>
          </cell>
          <cell r="V309">
            <v>0.315</v>
          </cell>
          <cell r="W309">
            <v>1.22</v>
          </cell>
          <cell r="X309">
            <v>0.33</v>
          </cell>
          <cell r="Y309">
            <v>0.72</v>
          </cell>
          <cell r="Z309">
            <v>1.4</v>
          </cell>
          <cell r="AA309">
            <v>0.255</v>
          </cell>
          <cell r="AB309">
            <v>0.06</v>
          </cell>
          <cell r="AD309">
            <v>0</v>
          </cell>
          <cell r="AE309">
            <v>0</v>
          </cell>
          <cell r="AF309">
            <v>5.4794520547945202E-2</v>
          </cell>
          <cell r="AG309">
            <v>0</v>
          </cell>
          <cell r="AH309">
            <v>0</v>
          </cell>
          <cell r="AI309">
            <v>3.7617554858934144E-2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-8.9285714285714302E-2</v>
          </cell>
          <cell r="AO309">
            <v>3.125E-2</v>
          </cell>
          <cell r="AP309">
            <v>5.2631578947368363E-2</v>
          </cell>
          <cell r="AQ309">
            <v>-4.3478260869565077E-2</v>
          </cell>
          <cell r="AR309">
            <v>-7.4074074074074181E-2</v>
          </cell>
          <cell r="AS309">
            <v>0</v>
          </cell>
          <cell r="AT309">
            <v>-4.0000000000000036E-2</v>
          </cell>
          <cell r="AU309">
            <v>1.8348623853211121E-2</v>
          </cell>
          <cell r="AV309">
            <v>5.6818181818181879E-2</v>
          </cell>
          <cell r="AW309">
            <v>0</v>
          </cell>
          <cell r="AX309">
            <v>0</v>
          </cell>
          <cell r="AY309">
            <v>4.7619047619047672E-2</v>
          </cell>
          <cell r="AZ309">
            <v>2.8571428571428692E-2</v>
          </cell>
          <cell r="BA309">
            <v>0</v>
          </cell>
          <cell r="BB309">
            <v>-1.9230769230769273E-2</v>
          </cell>
          <cell r="BC309">
            <v>-7.6923076923076983E-2</v>
          </cell>
          <cell r="BE309">
            <v>-5.9003689104164536E-4</v>
          </cell>
          <cell r="BF309">
            <v>0.27140715853609587</v>
          </cell>
          <cell r="BN309">
            <v>128.94434381277975</v>
          </cell>
        </row>
        <row r="310">
          <cell r="B310">
            <v>38659</v>
          </cell>
          <cell r="C310">
            <v>0.23</v>
          </cell>
          <cell r="D310">
            <v>0.88</v>
          </cell>
          <cell r="E310">
            <v>0.78</v>
          </cell>
          <cell r="F310">
            <v>0.34</v>
          </cell>
          <cell r="G310">
            <v>7.9</v>
          </cell>
          <cell r="H310">
            <v>3.61</v>
          </cell>
          <cell r="I310">
            <v>1.92</v>
          </cell>
          <cell r="J310">
            <v>1.74</v>
          </cell>
          <cell r="K310">
            <v>3.6</v>
          </cell>
          <cell r="L310">
            <v>0.81</v>
          </cell>
          <cell r="M310">
            <v>0.26</v>
          </cell>
          <cell r="N310">
            <v>0.49</v>
          </cell>
          <cell r="O310">
            <v>0.87</v>
          </cell>
          <cell r="P310">
            <v>0.68</v>
          </cell>
          <cell r="Q310">
            <v>1.25</v>
          </cell>
          <cell r="R310">
            <v>0.23499999999999999</v>
          </cell>
          <cell r="S310">
            <v>0.44</v>
          </cell>
          <cell r="T310">
            <v>1.1599999999999999</v>
          </cell>
          <cell r="U310">
            <v>0.86</v>
          </cell>
          <cell r="V310">
            <v>0.3</v>
          </cell>
          <cell r="W310">
            <v>1.22</v>
          </cell>
          <cell r="X310">
            <v>0.32</v>
          </cell>
          <cell r="Y310">
            <v>0.75</v>
          </cell>
          <cell r="Z310">
            <v>1.4</v>
          </cell>
          <cell r="AA310">
            <v>0.33500000000000002</v>
          </cell>
          <cell r="AB310">
            <v>0.06</v>
          </cell>
          <cell r="AD310">
            <v>0</v>
          </cell>
          <cell r="AE310">
            <v>-2.2222222222222254E-2</v>
          </cell>
          <cell r="AF310">
            <v>1.2987012987013102E-2</v>
          </cell>
          <cell r="AG310">
            <v>0.2592592592592593</v>
          </cell>
          <cell r="AH310">
            <v>0</v>
          </cell>
          <cell r="AI310">
            <v>9.0634441087613205E-2</v>
          </cell>
          <cell r="AJ310">
            <v>0</v>
          </cell>
          <cell r="AK310">
            <v>-3.8674033149171283E-2</v>
          </cell>
          <cell r="AL310">
            <v>0</v>
          </cell>
          <cell r="AM310">
            <v>1.2499999999999956E-2</v>
          </cell>
          <cell r="AN310">
            <v>1.9607843137254832E-2</v>
          </cell>
          <cell r="AO310">
            <v>-1.0101010101010055E-2</v>
          </cell>
          <cell r="AP310">
            <v>8.7499999999999911E-2</v>
          </cell>
          <cell r="AQ310">
            <v>3.0303030303030276E-2</v>
          </cell>
          <cell r="AR310">
            <v>0</v>
          </cell>
          <cell r="AS310">
            <v>2.1739130434782483E-2</v>
          </cell>
          <cell r="AT310">
            <v>-8.3333333333333259E-2</v>
          </cell>
          <cell r="AU310">
            <v>4.5045045045044807E-2</v>
          </cell>
          <cell r="AV310">
            <v>-7.5268817204301119E-2</v>
          </cell>
          <cell r="AW310">
            <v>-4.7619047619047672E-2</v>
          </cell>
          <cell r="AX310">
            <v>0</v>
          </cell>
          <cell r="AY310">
            <v>-3.0303030303030276E-2</v>
          </cell>
          <cell r="AZ310">
            <v>4.1666666666666741E-2</v>
          </cell>
          <cell r="BA310">
            <v>0</v>
          </cell>
          <cell r="BB310">
            <v>0.31372549019607843</v>
          </cell>
          <cell r="BC310">
            <v>0</v>
          </cell>
          <cell r="BE310">
            <v>2.4132554814793351E-2</v>
          </cell>
          <cell r="BF310">
            <v>0.29553971335088924</v>
          </cell>
          <cell r="BN310">
            <v>132.0561002578992</v>
          </cell>
        </row>
        <row r="311">
          <cell r="B311">
            <v>38660</v>
          </cell>
          <cell r="C311">
            <v>0.23</v>
          </cell>
          <cell r="D311">
            <v>0.88</v>
          </cell>
          <cell r="E311">
            <v>0.75</v>
          </cell>
          <cell r="F311">
            <v>0.32</v>
          </cell>
          <cell r="G311">
            <v>7.9</v>
          </cell>
          <cell r="H311">
            <v>3.61</v>
          </cell>
          <cell r="I311">
            <v>1.92</v>
          </cell>
          <cell r="J311">
            <v>1.75</v>
          </cell>
          <cell r="K311">
            <v>3.6</v>
          </cell>
          <cell r="L311">
            <v>0.8</v>
          </cell>
          <cell r="M311">
            <v>0.27</v>
          </cell>
          <cell r="N311">
            <v>0.49</v>
          </cell>
          <cell r="O311">
            <v>0.85</v>
          </cell>
          <cell r="P311">
            <v>0.68</v>
          </cell>
          <cell r="Q311">
            <v>1.25</v>
          </cell>
          <cell r="R311">
            <v>0.23499999999999999</v>
          </cell>
          <cell r="S311">
            <v>0.435</v>
          </cell>
          <cell r="T311">
            <v>1.1599999999999999</v>
          </cell>
          <cell r="U311">
            <v>0.87</v>
          </cell>
          <cell r="V311">
            <v>0.27500000000000002</v>
          </cell>
          <cell r="W311">
            <v>1.22</v>
          </cell>
          <cell r="X311">
            <v>0.28000000000000003</v>
          </cell>
          <cell r="Y311">
            <v>0.75</v>
          </cell>
          <cell r="Z311">
            <v>1.4</v>
          </cell>
          <cell r="AA311">
            <v>0.32</v>
          </cell>
          <cell r="AB311">
            <v>6.5000000000000002E-2</v>
          </cell>
          <cell r="AD311">
            <v>0</v>
          </cell>
          <cell r="AE311">
            <v>0</v>
          </cell>
          <cell r="AF311">
            <v>-3.8461538461538547E-2</v>
          </cell>
          <cell r="AG311">
            <v>-5.8823529411764719E-2</v>
          </cell>
          <cell r="AH311">
            <v>0</v>
          </cell>
          <cell r="AI311">
            <v>0</v>
          </cell>
          <cell r="AJ311">
            <v>0</v>
          </cell>
          <cell r="AK311">
            <v>5.7471264367816577E-3</v>
          </cell>
          <cell r="AL311">
            <v>0</v>
          </cell>
          <cell r="AM311">
            <v>-1.2345679012345734E-2</v>
          </cell>
          <cell r="AN311">
            <v>3.8461538461538547E-2</v>
          </cell>
          <cell r="AO311">
            <v>0</v>
          </cell>
          <cell r="AP311">
            <v>-2.2988505747126409E-2</v>
          </cell>
          <cell r="AQ311">
            <v>0</v>
          </cell>
          <cell r="AR311">
            <v>0</v>
          </cell>
          <cell r="AS311">
            <v>0</v>
          </cell>
          <cell r="AT311">
            <v>-1.1363636363636354E-2</v>
          </cell>
          <cell r="AU311">
            <v>0</v>
          </cell>
          <cell r="AV311">
            <v>1.1627906976744207E-2</v>
          </cell>
          <cell r="AW311">
            <v>-8.3333333333333259E-2</v>
          </cell>
          <cell r="AX311">
            <v>0</v>
          </cell>
          <cell r="AY311">
            <v>-0.12499999999999989</v>
          </cell>
          <cell r="AZ311">
            <v>0</v>
          </cell>
          <cell r="BA311">
            <v>0</v>
          </cell>
          <cell r="BB311">
            <v>-4.4776119402985093E-2</v>
          </cell>
          <cell r="BC311">
            <v>8.3333333333333481E-2</v>
          </cell>
          <cell r="BE311">
            <v>-9.9200937124743118E-3</v>
          </cell>
          <cell r="BF311">
            <v>0.28561961963841492</v>
          </cell>
          <cell r="BN311">
            <v>130.74609136803696</v>
          </cell>
        </row>
        <row r="312">
          <cell r="B312">
            <v>38661</v>
          </cell>
          <cell r="C312">
            <v>0.23</v>
          </cell>
          <cell r="D312">
            <v>0.88</v>
          </cell>
          <cell r="E312">
            <v>0.75</v>
          </cell>
          <cell r="F312">
            <v>0.32</v>
          </cell>
          <cell r="G312">
            <v>7.9</v>
          </cell>
          <cell r="H312">
            <v>3.61</v>
          </cell>
          <cell r="I312">
            <v>1.92</v>
          </cell>
          <cell r="J312">
            <v>1.75</v>
          </cell>
          <cell r="K312">
            <v>3.6</v>
          </cell>
          <cell r="L312">
            <v>0.8</v>
          </cell>
          <cell r="M312">
            <v>0.27</v>
          </cell>
          <cell r="N312">
            <v>0.49</v>
          </cell>
          <cell r="O312">
            <v>0.85</v>
          </cell>
          <cell r="P312">
            <v>0.68</v>
          </cell>
          <cell r="Q312">
            <v>1.25</v>
          </cell>
          <cell r="R312">
            <v>0.23499999999999999</v>
          </cell>
          <cell r="S312">
            <v>0.435</v>
          </cell>
          <cell r="T312">
            <v>1.1599999999999999</v>
          </cell>
          <cell r="U312">
            <v>0.87</v>
          </cell>
          <cell r="V312">
            <v>0.27500000000000002</v>
          </cell>
          <cell r="W312">
            <v>1.22</v>
          </cell>
          <cell r="X312">
            <v>0.28000000000000003</v>
          </cell>
          <cell r="Y312">
            <v>0.75</v>
          </cell>
          <cell r="Z312">
            <v>1.4</v>
          </cell>
          <cell r="AA312">
            <v>0.32</v>
          </cell>
          <cell r="AB312">
            <v>6.5000000000000002E-2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E312">
            <v>0</v>
          </cell>
          <cell r="BF312">
            <v>0.28561961963841492</v>
          </cell>
          <cell r="BN312">
            <v>130.74609136803696</v>
          </cell>
        </row>
        <row r="313">
          <cell r="B313">
            <v>38662</v>
          </cell>
          <cell r="C313">
            <v>0.23</v>
          </cell>
          <cell r="D313">
            <v>0.88</v>
          </cell>
          <cell r="E313">
            <v>0.75</v>
          </cell>
          <cell r="F313">
            <v>0.32</v>
          </cell>
          <cell r="G313">
            <v>7.9</v>
          </cell>
          <cell r="H313">
            <v>3.61</v>
          </cell>
          <cell r="I313">
            <v>1.92</v>
          </cell>
          <cell r="J313">
            <v>1.75</v>
          </cell>
          <cell r="K313">
            <v>3.6</v>
          </cell>
          <cell r="L313">
            <v>0.8</v>
          </cell>
          <cell r="M313">
            <v>0.27</v>
          </cell>
          <cell r="N313">
            <v>0.49</v>
          </cell>
          <cell r="O313">
            <v>0.85</v>
          </cell>
          <cell r="P313">
            <v>0.68</v>
          </cell>
          <cell r="Q313">
            <v>1.25</v>
          </cell>
          <cell r="R313">
            <v>0.23499999999999999</v>
          </cell>
          <cell r="S313">
            <v>0.435</v>
          </cell>
          <cell r="T313">
            <v>1.1599999999999999</v>
          </cell>
          <cell r="U313">
            <v>0.87</v>
          </cell>
          <cell r="V313">
            <v>0.27500000000000002</v>
          </cell>
          <cell r="W313">
            <v>1.22</v>
          </cell>
          <cell r="X313">
            <v>0.28000000000000003</v>
          </cell>
          <cell r="Y313">
            <v>0.75</v>
          </cell>
          <cell r="Z313">
            <v>1.4</v>
          </cell>
          <cell r="AA313">
            <v>0.32</v>
          </cell>
          <cell r="AB313">
            <v>6.5000000000000002E-2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E313">
            <v>0</v>
          </cell>
          <cell r="BF313">
            <v>0.28561961963841492</v>
          </cell>
          <cell r="BN313">
            <v>130.74609136803696</v>
          </cell>
        </row>
        <row r="314">
          <cell r="B314">
            <v>38663</v>
          </cell>
          <cell r="C314">
            <v>0.23</v>
          </cell>
          <cell r="D314">
            <v>0.88</v>
          </cell>
          <cell r="E314">
            <v>0.72</v>
          </cell>
          <cell r="F314">
            <v>0.35</v>
          </cell>
          <cell r="G314">
            <v>7.9</v>
          </cell>
          <cell r="H314">
            <v>3.67</v>
          </cell>
          <cell r="I314">
            <v>1.92</v>
          </cell>
          <cell r="J314">
            <v>1.8</v>
          </cell>
          <cell r="K314">
            <v>3.6</v>
          </cell>
          <cell r="L314">
            <v>0.84</v>
          </cell>
          <cell r="M314">
            <v>0.245</v>
          </cell>
          <cell r="N314">
            <v>0.47</v>
          </cell>
          <cell r="O314">
            <v>0.85</v>
          </cell>
          <cell r="P314">
            <v>0.69</v>
          </cell>
          <cell r="Q314">
            <v>1.1499999999999999</v>
          </cell>
          <cell r="R314">
            <v>0.27</v>
          </cell>
          <cell r="S314">
            <v>0.44</v>
          </cell>
          <cell r="T314">
            <v>1.1599999999999999</v>
          </cell>
          <cell r="U314">
            <v>0.86</v>
          </cell>
          <cell r="V314">
            <v>0.32</v>
          </cell>
          <cell r="W314">
            <v>1.22</v>
          </cell>
          <cell r="X314">
            <v>0.31</v>
          </cell>
          <cell r="Y314">
            <v>0.72</v>
          </cell>
          <cell r="Z314">
            <v>1.4</v>
          </cell>
          <cell r="AA314">
            <v>0.32</v>
          </cell>
          <cell r="AB314">
            <v>0.06</v>
          </cell>
          <cell r="AD314">
            <v>0</v>
          </cell>
          <cell r="AE314">
            <v>0</v>
          </cell>
          <cell r="AF314">
            <v>-4.0000000000000036E-2</v>
          </cell>
          <cell r="AG314">
            <v>9.375E-2</v>
          </cell>
          <cell r="AH314">
            <v>0</v>
          </cell>
          <cell r="AI314">
            <v>1.6620498614958512E-2</v>
          </cell>
          <cell r="AJ314">
            <v>0</v>
          </cell>
          <cell r="AK314">
            <v>2.8571428571428692E-2</v>
          </cell>
          <cell r="AL314">
            <v>0</v>
          </cell>
          <cell r="AM314">
            <v>4.9999999999999822E-2</v>
          </cell>
          <cell r="AN314">
            <v>-9.2592592592592671E-2</v>
          </cell>
          <cell r="AO314">
            <v>-4.081632653061229E-2</v>
          </cell>
          <cell r="AP314">
            <v>0</v>
          </cell>
          <cell r="AQ314">
            <v>1.4705882352941124E-2</v>
          </cell>
          <cell r="AR314">
            <v>-8.0000000000000071E-2</v>
          </cell>
          <cell r="AS314">
            <v>0.14893617021276606</v>
          </cell>
          <cell r="AT314">
            <v>1.1494252873563315E-2</v>
          </cell>
          <cell r="AU314">
            <v>0</v>
          </cell>
          <cell r="AV314">
            <v>-1.1494252873563204E-2</v>
          </cell>
          <cell r="AW314">
            <v>0.16363636363636358</v>
          </cell>
          <cell r="AX314">
            <v>0</v>
          </cell>
          <cell r="AY314">
            <v>0.10714285714285698</v>
          </cell>
          <cell r="AZ314">
            <v>-4.0000000000000036E-2</v>
          </cell>
          <cell r="BA314">
            <v>0</v>
          </cell>
          <cell r="BB314">
            <v>0</v>
          </cell>
          <cell r="BC314">
            <v>-7.6923076923076983E-2</v>
          </cell>
          <cell r="BE314">
            <v>9.7319694032704917E-3</v>
          </cell>
          <cell r="BF314">
            <v>0.2953515890416854</v>
          </cell>
          <cell r="BH314">
            <v>2.1993099848909847E-2</v>
          </cell>
          <cell r="BN314">
            <v>132.01850832882789</v>
          </cell>
        </row>
        <row r="315">
          <cell r="B315">
            <v>38664</v>
          </cell>
          <cell r="C315">
            <v>0.23</v>
          </cell>
          <cell r="D315">
            <v>0.92</v>
          </cell>
          <cell r="E315">
            <v>0.74</v>
          </cell>
          <cell r="F315">
            <v>0.34</v>
          </cell>
          <cell r="G315">
            <v>7.9</v>
          </cell>
          <cell r="H315">
            <v>3.67</v>
          </cell>
          <cell r="I315">
            <v>1.92</v>
          </cell>
          <cell r="J315">
            <v>1.8</v>
          </cell>
          <cell r="K315">
            <v>3.6</v>
          </cell>
          <cell r="L315">
            <v>0.86</v>
          </cell>
          <cell r="M315">
            <v>0.25</v>
          </cell>
          <cell r="N315">
            <v>0.47</v>
          </cell>
          <cell r="O315">
            <v>0.85</v>
          </cell>
          <cell r="P315">
            <v>0.72</v>
          </cell>
          <cell r="Q315">
            <v>1.2</v>
          </cell>
          <cell r="R315">
            <v>0.25</v>
          </cell>
          <cell r="S315">
            <v>0.48</v>
          </cell>
          <cell r="T315">
            <v>1.18</v>
          </cell>
          <cell r="U315">
            <v>0.82</v>
          </cell>
          <cell r="V315">
            <v>0.27500000000000002</v>
          </cell>
          <cell r="W315">
            <v>1.22</v>
          </cell>
          <cell r="X315">
            <v>0.3</v>
          </cell>
          <cell r="Y315">
            <v>0.7</v>
          </cell>
          <cell r="Z315">
            <v>1.35</v>
          </cell>
          <cell r="AA315">
            <v>0.31</v>
          </cell>
          <cell r="AB315">
            <v>0.06</v>
          </cell>
          <cell r="AD315">
            <v>0</v>
          </cell>
          <cell r="AE315">
            <v>4.5454545454545414E-2</v>
          </cell>
          <cell r="AF315">
            <v>2.7777777777777901E-2</v>
          </cell>
          <cell r="AG315">
            <v>-2.857142857142847E-2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2.3809523809523725E-2</v>
          </cell>
          <cell r="AN315">
            <v>2.0408163265306145E-2</v>
          </cell>
          <cell r="AO315">
            <v>0</v>
          </cell>
          <cell r="AP315">
            <v>0</v>
          </cell>
          <cell r="AQ315">
            <v>4.3478260869565188E-2</v>
          </cell>
          <cell r="AR315">
            <v>4.3478260869565188E-2</v>
          </cell>
          <cell r="AS315">
            <v>-7.4074074074074181E-2</v>
          </cell>
          <cell r="AT315">
            <v>9.0909090909090828E-2</v>
          </cell>
          <cell r="AU315">
            <v>1.7241379310344751E-2</v>
          </cell>
          <cell r="AV315">
            <v>-4.6511627906976827E-2</v>
          </cell>
          <cell r="AW315">
            <v>-0.140625</v>
          </cell>
          <cell r="AX315">
            <v>0</v>
          </cell>
          <cell r="AY315">
            <v>-3.2258064516129115E-2</v>
          </cell>
          <cell r="AZ315">
            <v>-2.777777777777779E-2</v>
          </cell>
          <cell r="BA315">
            <v>-3.5714285714285587E-2</v>
          </cell>
          <cell r="BB315">
            <v>-3.125E-2</v>
          </cell>
          <cell r="BC315">
            <v>0</v>
          </cell>
          <cell r="BE315">
            <v>-4.0086637036520316E-3</v>
          </cell>
          <cell r="BF315">
            <v>0.29134292533803335</v>
          </cell>
          <cell r="BN315">
            <v>131.48929052627983</v>
          </cell>
        </row>
        <row r="316">
          <cell r="B316">
            <v>38665</v>
          </cell>
          <cell r="C316">
            <v>0.22500000000000001</v>
          </cell>
          <cell r="D316">
            <v>0.86</v>
          </cell>
          <cell r="E316">
            <v>0.76</v>
          </cell>
          <cell r="F316">
            <v>0.33500000000000002</v>
          </cell>
          <cell r="G316">
            <v>7.9</v>
          </cell>
          <cell r="H316">
            <v>3.67</v>
          </cell>
          <cell r="I316">
            <v>1.92</v>
          </cell>
          <cell r="J316">
            <v>1.8</v>
          </cell>
          <cell r="K316">
            <v>3.6</v>
          </cell>
          <cell r="L316">
            <v>0.82</v>
          </cell>
          <cell r="M316">
            <v>0.25</v>
          </cell>
          <cell r="N316">
            <v>0.49</v>
          </cell>
          <cell r="O316">
            <v>0.83</v>
          </cell>
          <cell r="P316">
            <v>0.68</v>
          </cell>
          <cell r="Q316">
            <v>1.3</v>
          </cell>
          <cell r="R316">
            <v>0.23</v>
          </cell>
          <cell r="S316">
            <v>0.5</v>
          </cell>
          <cell r="T316">
            <v>1.17</v>
          </cell>
          <cell r="U316">
            <v>0.81</v>
          </cell>
          <cell r="V316">
            <v>0.27</v>
          </cell>
          <cell r="W316">
            <v>1.22</v>
          </cell>
          <cell r="X316">
            <v>0.27500000000000002</v>
          </cell>
          <cell r="Y316">
            <v>0.69</v>
          </cell>
          <cell r="Z316">
            <v>1.35</v>
          </cell>
          <cell r="AA316">
            <v>0.27</v>
          </cell>
          <cell r="AB316">
            <v>5.5E-2</v>
          </cell>
          <cell r="AD316">
            <v>-2.1739130434782594E-2</v>
          </cell>
          <cell r="AE316">
            <v>-6.5217391304347894E-2</v>
          </cell>
          <cell r="AF316">
            <v>2.7027027027026973E-2</v>
          </cell>
          <cell r="AG316">
            <v>-1.4705882352941235E-2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-4.6511627906976827E-2</v>
          </cell>
          <cell r="AN316">
            <v>0</v>
          </cell>
          <cell r="AO316">
            <v>4.2553191489361764E-2</v>
          </cell>
          <cell r="AP316">
            <v>-2.352941176470591E-2</v>
          </cell>
          <cell r="AQ316">
            <v>-5.5555555555555469E-2</v>
          </cell>
          <cell r="AR316">
            <v>8.3333333333333481E-2</v>
          </cell>
          <cell r="AS316">
            <v>-7.999999999999996E-2</v>
          </cell>
          <cell r="AT316">
            <v>4.1666666666666741E-2</v>
          </cell>
          <cell r="AU316">
            <v>-8.4745762711864181E-3</v>
          </cell>
          <cell r="AV316">
            <v>-1.2195121951219412E-2</v>
          </cell>
          <cell r="AW316">
            <v>-1.8181818181818188E-2</v>
          </cell>
          <cell r="AX316">
            <v>0</v>
          </cell>
          <cell r="AY316">
            <v>-8.3333333333333259E-2</v>
          </cell>
          <cell r="AZ316">
            <v>-1.4285714285714346E-2</v>
          </cell>
          <cell r="BA316">
            <v>0</v>
          </cell>
          <cell r="BB316">
            <v>-0.12903225806451601</v>
          </cell>
          <cell r="BC316">
            <v>-8.3333333333333259E-2</v>
          </cell>
          <cell r="BE316">
            <v>-1.7750574470155454E-2</v>
          </cell>
          <cell r="BF316">
            <v>0.27359235086787792</v>
          </cell>
          <cell r="BN316">
            <v>129.15528008276519</v>
          </cell>
        </row>
        <row r="317">
          <cell r="B317">
            <v>38666</v>
          </cell>
          <cell r="C317">
            <v>0.22500000000000001</v>
          </cell>
          <cell r="D317">
            <v>0.9</v>
          </cell>
          <cell r="E317">
            <v>0.77</v>
          </cell>
          <cell r="F317">
            <v>0.30499999999999999</v>
          </cell>
          <cell r="G317">
            <v>7.9</v>
          </cell>
          <cell r="H317">
            <v>3.61</v>
          </cell>
          <cell r="I317">
            <v>1.92</v>
          </cell>
          <cell r="J317">
            <v>1.66</v>
          </cell>
          <cell r="K317">
            <v>3.6</v>
          </cell>
          <cell r="L317">
            <v>0.81</v>
          </cell>
          <cell r="M317">
            <v>0.24</v>
          </cell>
          <cell r="N317">
            <v>0.47</v>
          </cell>
          <cell r="O317">
            <v>0.75</v>
          </cell>
          <cell r="P317">
            <v>0.66</v>
          </cell>
          <cell r="Q317">
            <v>1.1499999999999999</v>
          </cell>
          <cell r="R317">
            <v>0.23</v>
          </cell>
          <cell r="S317">
            <v>0.45500000000000002</v>
          </cell>
          <cell r="T317">
            <v>1.1499999999999999</v>
          </cell>
          <cell r="U317">
            <v>0.86</v>
          </cell>
          <cell r="V317">
            <v>0.3</v>
          </cell>
          <cell r="W317">
            <v>1.22</v>
          </cell>
          <cell r="X317">
            <v>0.27500000000000002</v>
          </cell>
          <cell r="Y317">
            <v>0.7</v>
          </cell>
          <cell r="Z317">
            <v>1.35</v>
          </cell>
          <cell r="AA317">
            <v>0.25</v>
          </cell>
          <cell r="AB317">
            <v>5.5E-2</v>
          </cell>
          <cell r="AD317">
            <v>0</v>
          </cell>
          <cell r="AE317">
            <v>4.6511627906976827E-2</v>
          </cell>
          <cell r="AF317">
            <v>1.3157894736842035E-2</v>
          </cell>
          <cell r="AG317">
            <v>-8.9552238805970186E-2</v>
          </cell>
          <cell r="AH317">
            <v>0</v>
          </cell>
          <cell r="AI317">
            <v>-1.6348773841961872E-2</v>
          </cell>
          <cell r="AJ317">
            <v>0</v>
          </cell>
          <cell r="AK317">
            <v>-7.7777777777777835E-2</v>
          </cell>
          <cell r="AL317">
            <v>0</v>
          </cell>
          <cell r="AM317">
            <v>-1.2195121951219412E-2</v>
          </cell>
          <cell r="AN317">
            <v>-4.0000000000000036E-2</v>
          </cell>
          <cell r="AO317">
            <v>-4.081632653061229E-2</v>
          </cell>
          <cell r="AP317">
            <v>-9.6385542168674676E-2</v>
          </cell>
          <cell r="AQ317">
            <v>-2.9411764705882359E-2</v>
          </cell>
          <cell r="AR317">
            <v>-0.11538461538461553</v>
          </cell>
          <cell r="AS317">
            <v>0</v>
          </cell>
          <cell r="AT317">
            <v>-8.9999999999999969E-2</v>
          </cell>
          <cell r="AU317">
            <v>-1.7094017094017144E-2</v>
          </cell>
          <cell r="AV317">
            <v>6.1728395061728225E-2</v>
          </cell>
          <cell r="AW317">
            <v>0.11111111111111094</v>
          </cell>
          <cell r="AX317">
            <v>0</v>
          </cell>
          <cell r="AY317">
            <v>0</v>
          </cell>
          <cell r="AZ317">
            <v>1.449275362318847E-2</v>
          </cell>
          <cell r="BA317">
            <v>0</v>
          </cell>
          <cell r="BB317">
            <v>-7.4074074074074181E-2</v>
          </cell>
          <cell r="BC317">
            <v>0</v>
          </cell>
          <cell r="BE317">
            <v>-1.7386094995959962E-2</v>
          </cell>
          <cell r="BF317">
            <v>0.25620625587191798</v>
          </cell>
          <cell r="BN317">
            <v>126.90977411401641</v>
          </cell>
        </row>
        <row r="318">
          <cell r="B318">
            <v>38667</v>
          </cell>
          <cell r="C318">
            <v>0.22</v>
          </cell>
          <cell r="D318">
            <v>0.9</v>
          </cell>
          <cell r="E318">
            <v>0.76</v>
          </cell>
          <cell r="F318">
            <v>0.315</v>
          </cell>
          <cell r="G318">
            <v>7.9</v>
          </cell>
          <cell r="H318">
            <v>3.57</v>
          </cell>
          <cell r="I318">
            <v>1.92</v>
          </cell>
          <cell r="J318">
            <v>1.71</v>
          </cell>
          <cell r="K318">
            <v>3.6</v>
          </cell>
          <cell r="L318">
            <v>0.82</v>
          </cell>
          <cell r="M318">
            <v>0.27</v>
          </cell>
          <cell r="N318">
            <v>0.49</v>
          </cell>
          <cell r="O318">
            <v>0.79</v>
          </cell>
          <cell r="P318">
            <v>0.67</v>
          </cell>
          <cell r="Q318">
            <v>1.35</v>
          </cell>
          <cell r="R318">
            <v>0.23</v>
          </cell>
          <cell r="S318">
            <v>0.45500000000000002</v>
          </cell>
          <cell r="T318">
            <v>1.1499999999999999</v>
          </cell>
          <cell r="U318">
            <v>1.02</v>
          </cell>
          <cell r="V318">
            <v>0.27</v>
          </cell>
          <cell r="W318">
            <v>1.22</v>
          </cell>
          <cell r="X318">
            <v>0.27500000000000002</v>
          </cell>
          <cell r="Y318">
            <v>0.68</v>
          </cell>
          <cell r="Z318">
            <v>1.35</v>
          </cell>
          <cell r="AA318">
            <v>0.25</v>
          </cell>
          <cell r="AB318">
            <v>5.5E-2</v>
          </cell>
          <cell r="AD318">
            <v>-2.2222222222222254E-2</v>
          </cell>
          <cell r="AE318">
            <v>0</v>
          </cell>
          <cell r="AF318">
            <v>-1.2987012987012991E-2</v>
          </cell>
          <cell r="AG318">
            <v>3.2786885245901676E-2</v>
          </cell>
          <cell r="AH318">
            <v>0</v>
          </cell>
          <cell r="AI318">
            <v>-1.1080332409972304E-2</v>
          </cell>
          <cell r="AJ318">
            <v>0</v>
          </cell>
          <cell r="AK318">
            <v>3.0120481927710774E-2</v>
          </cell>
          <cell r="AL318">
            <v>0</v>
          </cell>
          <cell r="AM318">
            <v>1.2345679012345512E-2</v>
          </cell>
          <cell r="AN318">
            <v>0.12500000000000022</v>
          </cell>
          <cell r="AO318">
            <v>4.2553191489361764E-2</v>
          </cell>
          <cell r="AP318">
            <v>5.3333333333333455E-2</v>
          </cell>
          <cell r="AQ318">
            <v>1.5151515151515138E-2</v>
          </cell>
          <cell r="AR318">
            <v>0.17391304347826098</v>
          </cell>
          <cell r="AS318">
            <v>0</v>
          </cell>
          <cell r="AT318">
            <v>0</v>
          </cell>
          <cell r="AU318">
            <v>0</v>
          </cell>
          <cell r="AV318">
            <v>0.18604651162790709</v>
          </cell>
          <cell r="AW318">
            <v>-9.9999999999999867E-2</v>
          </cell>
          <cell r="AX318">
            <v>0</v>
          </cell>
          <cell r="AY318">
            <v>0</v>
          </cell>
          <cell r="AZ318">
            <v>-2.857142857142847E-2</v>
          </cell>
          <cell r="BA318">
            <v>0</v>
          </cell>
          <cell r="BB318">
            <v>0</v>
          </cell>
          <cell r="BC318">
            <v>0</v>
          </cell>
          <cell r="BE318">
            <v>1.9091909425988488E-2</v>
          </cell>
          <cell r="BF318">
            <v>0.27529816529790646</v>
          </cell>
          <cell r="BN318">
            <v>129.33272402667387</v>
          </cell>
        </row>
        <row r="319">
          <cell r="B319">
            <v>38668</v>
          </cell>
          <cell r="C319">
            <v>0.22</v>
          </cell>
          <cell r="D319">
            <v>0.9</v>
          </cell>
          <cell r="E319">
            <v>0.76</v>
          </cell>
          <cell r="F319">
            <v>0.315</v>
          </cell>
          <cell r="G319">
            <v>7.9</v>
          </cell>
          <cell r="H319">
            <v>3.57</v>
          </cell>
          <cell r="I319">
            <v>1.92</v>
          </cell>
          <cell r="J319">
            <v>1.71</v>
          </cell>
          <cell r="K319">
            <v>3.6</v>
          </cell>
          <cell r="L319">
            <v>0.82</v>
          </cell>
          <cell r="M319">
            <v>0.27</v>
          </cell>
          <cell r="N319">
            <v>0.49</v>
          </cell>
          <cell r="O319">
            <v>0.79</v>
          </cell>
          <cell r="P319">
            <v>0.67</v>
          </cell>
          <cell r="Q319">
            <v>1.35</v>
          </cell>
          <cell r="R319">
            <v>0.23</v>
          </cell>
          <cell r="S319">
            <v>0.45500000000000002</v>
          </cell>
          <cell r="T319">
            <v>1.1499999999999999</v>
          </cell>
          <cell r="U319">
            <v>1.02</v>
          </cell>
          <cell r="V319">
            <v>0.27</v>
          </cell>
          <cell r="W319">
            <v>1.22</v>
          </cell>
          <cell r="X319">
            <v>0.27500000000000002</v>
          </cell>
          <cell r="Y319">
            <v>0.68</v>
          </cell>
          <cell r="Z319">
            <v>1.35</v>
          </cell>
          <cell r="AA319">
            <v>0.25</v>
          </cell>
          <cell r="AB319">
            <v>5.5E-2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E319">
            <v>0</v>
          </cell>
          <cell r="BF319">
            <v>0.27529816529790646</v>
          </cell>
          <cell r="BN319">
            <v>129.33272402667387</v>
          </cell>
        </row>
        <row r="320">
          <cell r="B320">
            <v>38669</v>
          </cell>
          <cell r="C320">
            <v>0.22</v>
          </cell>
          <cell r="D320">
            <v>0.9</v>
          </cell>
          <cell r="E320">
            <v>0.76</v>
          </cell>
          <cell r="F320">
            <v>0.315</v>
          </cell>
          <cell r="G320">
            <v>7.9</v>
          </cell>
          <cell r="H320">
            <v>3.57</v>
          </cell>
          <cell r="I320">
            <v>1.92</v>
          </cell>
          <cell r="J320">
            <v>1.71</v>
          </cell>
          <cell r="K320">
            <v>3.6</v>
          </cell>
          <cell r="L320">
            <v>0.82</v>
          </cell>
          <cell r="M320">
            <v>0.27</v>
          </cell>
          <cell r="N320">
            <v>0.49</v>
          </cell>
          <cell r="O320">
            <v>0.79</v>
          </cell>
          <cell r="P320">
            <v>0.67</v>
          </cell>
          <cell r="Q320">
            <v>1.35</v>
          </cell>
          <cell r="R320">
            <v>0.23</v>
          </cell>
          <cell r="S320">
            <v>0.45500000000000002</v>
          </cell>
          <cell r="T320">
            <v>1.1499999999999999</v>
          </cell>
          <cell r="U320">
            <v>1.02</v>
          </cell>
          <cell r="V320">
            <v>0.27</v>
          </cell>
          <cell r="W320">
            <v>1.22</v>
          </cell>
          <cell r="X320">
            <v>0.27500000000000002</v>
          </cell>
          <cell r="Y320">
            <v>0.68</v>
          </cell>
          <cell r="Z320">
            <v>1.35</v>
          </cell>
          <cell r="AA320">
            <v>0.25</v>
          </cell>
          <cell r="AB320">
            <v>5.5E-2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E320">
            <v>0</v>
          </cell>
          <cell r="BF320">
            <v>0.27529816529790646</v>
          </cell>
          <cell r="BN320">
            <v>129.33272402667387</v>
          </cell>
        </row>
        <row r="321">
          <cell r="B321">
            <v>38670</v>
          </cell>
          <cell r="C321">
            <v>0.215</v>
          </cell>
          <cell r="D321">
            <v>0.86</v>
          </cell>
          <cell r="E321">
            <v>0.72</v>
          </cell>
          <cell r="F321">
            <v>0.35</v>
          </cell>
          <cell r="G321">
            <v>7.9</v>
          </cell>
          <cell r="H321">
            <v>3.53</v>
          </cell>
          <cell r="I321">
            <v>1.92</v>
          </cell>
          <cell r="J321">
            <v>1.79</v>
          </cell>
          <cell r="K321">
            <v>3.6</v>
          </cell>
          <cell r="L321">
            <v>0.82</v>
          </cell>
          <cell r="M321">
            <v>0.26</v>
          </cell>
          <cell r="N321">
            <v>0.5</v>
          </cell>
          <cell r="O321">
            <v>0.75</v>
          </cell>
          <cell r="P321">
            <v>0.69</v>
          </cell>
          <cell r="Q321">
            <v>1.35</v>
          </cell>
          <cell r="R321">
            <v>0.23</v>
          </cell>
          <cell r="S321">
            <v>0.45500000000000002</v>
          </cell>
          <cell r="T321">
            <v>1.0900000000000001</v>
          </cell>
          <cell r="U321">
            <v>1</v>
          </cell>
          <cell r="V321">
            <v>0.3</v>
          </cell>
          <cell r="W321">
            <v>1.22</v>
          </cell>
          <cell r="X321">
            <v>0.27500000000000002</v>
          </cell>
          <cell r="Y321">
            <v>0.68</v>
          </cell>
          <cell r="Z321">
            <v>1.34</v>
          </cell>
          <cell r="AA321">
            <v>0.26</v>
          </cell>
          <cell r="AB321">
            <v>0.05</v>
          </cell>
          <cell r="AD321">
            <v>-2.2727272727272707E-2</v>
          </cell>
          <cell r="AE321">
            <v>-4.4444444444444509E-2</v>
          </cell>
          <cell r="AF321">
            <v>-5.2631578947368474E-2</v>
          </cell>
          <cell r="AG321">
            <v>0.11111111111111094</v>
          </cell>
          <cell r="AH321">
            <v>0</v>
          </cell>
          <cell r="AI321">
            <v>-1.1204481792717047E-2</v>
          </cell>
          <cell r="AJ321">
            <v>0</v>
          </cell>
          <cell r="AK321">
            <v>4.6783625730994149E-2</v>
          </cell>
          <cell r="AL321">
            <v>0</v>
          </cell>
          <cell r="AM321">
            <v>0</v>
          </cell>
          <cell r="AN321">
            <v>-3.703703703703709E-2</v>
          </cell>
          <cell r="AO321">
            <v>2.0408163265306145E-2</v>
          </cell>
          <cell r="AP321">
            <v>-5.0632911392405111E-2</v>
          </cell>
          <cell r="AQ321">
            <v>2.9850746268656581E-2</v>
          </cell>
          <cell r="AR321">
            <v>0</v>
          </cell>
          <cell r="AS321">
            <v>0</v>
          </cell>
          <cell r="AT321">
            <v>0</v>
          </cell>
          <cell r="AU321">
            <v>-5.2173913043478071E-2</v>
          </cell>
          <cell r="AV321">
            <v>-1.9607843137254943E-2</v>
          </cell>
          <cell r="AW321">
            <v>0.11111111111111094</v>
          </cell>
          <cell r="AX321">
            <v>0</v>
          </cell>
          <cell r="AY321">
            <v>0</v>
          </cell>
          <cell r="AZ321">
            <v>0</v>
          </cell>
          <cell r="BA321">
            <v>-7.4074074074074181E-3</v>
          </cell>
          <cell r="BB321">
            <v>4.0000000000000036E-2</v>
          </cell>
          <cell r="BC321">
            <v>-9.0909090909090828E-2</v>
          </cell>
          <cell r="BE321">
            <v>-1.1350470519729773E-3</v>
          </cell>
          <cell r="BF321">
            <v>0.27416311824593348</v>
          </cell>
          <cell r="BN321">
            <v>129.18592529954375</v>
          </cell>
        </row>
        <row r="322">
          <cell r="B322">
            <v>38671</v>
          </cell>
          <cell r="C322">
            <v>0.215</v>
          </cell>
          <cell r="D322">
            <v>0.88</v>
          </cell>
          <cell r="E322">
            <v>0.71</v>
          </cell>
          <cell r="F322">
            <v>0.37</v>
          </cell>
          <cell r="G322">
            <v>7.9</v>
          </cell>
          <cell r="H322">
            <v>3.6</v>
          </cell>
          <cell r="I322">
            <v>1.92</v>
          </cell>
          <cell r="J322">
            <v>1.85</v>
          </cell>
          <cell r="K322">
            <v>3.6</v>
          </cell>
          <cell r="L322">
            <v>0.86</v>
          </cell>
          <cell r="M322">
            <v>0.28000000000000003</v>
          </cell>
          <cell r="N322">
            <v>0.46</v>
          </cell>
          <cell r="O322">
            <v>0.72</v>
          </cell>
          <cell r="P322">
            <v>0.68</v>
          </cell>
          <cell r="Q322">
            <v>1.1000000000000001</v>
          </cell>
          <cell r="R322">
            <v>0.23</v>
          </cell>
          <cell r="S322">
            <v>0.45500000000000002</v>
          </cell>
          <cell r="T322">
            <v>1.05</v>
          </cell>
          <cell r="U322">
            <v>1</v>
          </cell>
          <cell r="V322">
            <v>0.32</v>
          </cell>
          <cell r="W322">
            <v>1.22</v>
          </cell>
          <cell r="X322">
            <v>0.3</v>
          </cell>
          <cell r="Y322">
            <v>0.68</v>
          </cell>
          <cell r="Z322">
            <v>1.36</v>
          </cell>
          <cell r="AA322">
            <v>0.25</v>
          </cell>
          <cell r="AB322">
            <v>5.5E-2</v>
          </cell>
          <cell r="AD322">
            <v>0</v>
          </cell>
          <cell r="AE322">
            <v>2.3255813953488413E-2</v>
          </cell>
          <cell r="AF322">
            <v>-1.3888888888888951E-2</v>
          </cell>
          <cell r="AG322">
            <v>5.7142857142857162E-2</v>
          </cell>
          <cell r="AH322">
            <v>0</v>
          </cell>
          <cell r="AI322">
            <v>1.9830028328611915E-2</v>
          </cell>
          <cell r="AJ322">
            <v>0</v>
          </cell>
          <cell r="AK322">
            <v>3.3519553072625774E-2</v>
          </cell>
          <cell r="AL322">
            <v>0</v>
          </cell>
          <cell r="AM322">
            <v>4.8780487804878092E-2</v>
          </cell>
          <cell r="AN322">
            <v>7.6923076923077094E-2</v>
          </cell>
          <cell r="AO322">
            <v>-7.999999999999996E-2</v>
          </cell>
          <cell r="AP322">
            <v>-4.0000000000000036E-2</v>
          </cell>
          <cell r="AQ322">
            <v>-1.4492753623188248E-2</v>
          </cell>
          <cell r="AR322">
            <v>-0.18518518518518512</v>
          </cell>
          <cell r="AS322">
            <v>0</v>
          </cell>
          <cell r="AT322">
            <v>0</v>
          </cell>
          <cell r="AU322">
            <v>-3.669724770642202E-2</v>
          </cell>
          <cell r="AV322">
            <v>0</v>
          </cell>
          <cell r="AW322">
            <v>6.6666666666666652E-2</v>
          </cell>
          <cell r="AX322">
            <v>0</v>
          </cell>
          <cell r="AY322">
            <v>9.0909090909090828E-2</v>
          </cell>
          <cell r="AZ322">
            <v>0</v>
          </cell>
          <cell r="BA322">
            <v>1.4925373134328401E-2</v>
          </cell>
          <cell r="BB322">
            <v>-3.8461538461538547E-2</v>
          </cell>
          <cell r="BC322">
            <v>9.9999999999999867E-2</v>
          </cell>
          <cell r="BE322">
            <v>4.7395128488615891E-3</v>
          </cell>
          <cell r="BF322">
            <v>0.27890263109479507</v>
          </cell>
          <cell r="BN322">
            <v>129.79820365239303</v>
          </cell>
        </row>
        <row r="323">
          <cell r="B323">
            <v>38672</v>
          </cell>
          <cell r="C323">
            <v>0.215</v>
          </cell>
          <cell r="D323">
            <v>0.86</v>
          </cell>
          <cell r="E323">
            <v>0.71</v>
          </cell>
          <cell r="F323">
            <v>0.32</v>
          </cell>
          <cell r="G323">
            <v>7.9</v>
          </cell>
          <cell r="H323">
            <v>3.61</v>
          </cell>
          <cell r="I323">
            <v>1.92</v>
          </cell>
          <cell r="J323">
            <v>1.85</v>
          </cell>
          <cell r="K323">
            <v>3.6</v>
          </cell>
          <cell r="L323">
            <v>0.87</v>
          </cell>
          <cell r="M323">
            <v>0.26</v>
          </cell>
          <cell r="N323">
            <v>0.49</v>
          </cell>
          <cell r="O323">
            <v>0.7</v>
          </cell>
          <cell r="P323">
            <v>0.67</v>
          </cell>
          <cell r="Q323">
            <v>1.3</v>
          </cell>
          <cell r="R323">
            <v>0.19</v>
          </cell>
          <cell r="S323">
            <v>0.435</v>
          </cell>
          <cell r="T323">
            <v>1.02</v>
          </cell>
          <cell r="U323">
            <v>1</v>
          </cell>
          <cell r="V323">
            <v>0.32</v>
          </cell>
          <cell r="W323">
            <v>1.22</v>
          </cell>
          <cell r="X323">
            <v>0.28000000000000003</v>
          </cell>
          <cell r="Y323">
            <v>0.72</v>
          </cell>
          <cell r="Z323">
            <v>1.25</v>
          </cell>
          <cell r="AA323">
            <v>0.25</v>
          </cell>
          <cell r="AB323">
            <v>5.5E-2</v>
          </cell>
          <cell r="AD323">
            <v>0</v>
          </cell>
          <cell r="AE323">
            <v>-2.2727272727272707E-2</v>
          </cell>
          <cell r="AF323">
            <v>0</v>
          </cell>
          <cell r="AG323">
            <v>-0.13513513513513509</v>
          </cell>
          <cell r="AH323">
            <v>0</v>
          </cell>
          <cell r="AI323">
            <v>2.7777777777777679E-3</v>
          </cell>
          <cell r="AJ323">
            <v>0</v>
          </cell>
          <cell r="AK323">
            <v>0</v>
          </cell>
          <cell r="AL323">
            <v>0</v>
          </cell>
          <cell r="AM323">
            <v>1.1627906976744207E-2</v>
          </cell>
          <cell r="AN323">
            <v>-7.1428571428571508E-2</v>
          </cell>
          <cell r="AO323">
            <v>6.5217391304347672E-2</v>
          </cell>
          <cell r="AP323">
            <v>-2.777777777777779E-2</v>
          </cell>
          <cell r="AQ323">
            <v>-1.4705882352941235E-2</v>
          </cell>
          <cell r="AR323">
            <v>0.18181818181818166</v>
          </cell>
          <cell r="AS323">
            <v>-0.17391304347826086</v>
          </cell>
          <cell r="AT323">
            <v>-4.3956043956044022E-2</v>
          </cell>
          <cell r="AU323">
            <v>-2.8571428571428581E-2</v>
          </cell>
          <cell r="AV323">
            <v>0</v>
          </cell>
          <cell r="AW323">
            <v>0</v>
          </cell>
          <cell r="AX323">
            <v>0</v>
          </cell>
          <cell r="AY323">
            <v>-6.6666666666666541E-2</v>
          </cell>
          <cell r="AZ323">
            <v>5.8823529411764497E-2</v>
          </cell>
          <cell r="BA323">
            <v>-8.0882352941176516E-2</v>
          </cell>
          <cell r="BB323">
            <v>0</v>
          </cell>
          <cell r="BC323">
            <v>0</v>
          </cell>
          <cell r="BE323">
            <v>-1.3288437990248425E-2</v>
          </cell>
          <cell r="BF323">
            <v>0.26561419310454665</v>
          </cell>
          <cell r="BN323">
            <v>128.07338827191256</v>
          </cell>
        </row>
        <row r="324">
          <cell r="B324">
            <v>38673</v>
          </cell>
          <cell r="C324">
            <v>0.215</v>
          </cell>
          <cell r="D324">
            <v>0.9</v>
          </cell>
          <cell r="E324">
            <v>0.74</v>
          </cell>
          <cell r="F324">
            <v>0.32</v>
          </cell>
          <cell r="G324">
            <v>7.9</v>
          </cell>
          <cell r="H324">
            <v>3.63</v>
          </cell>
          <cell r="I324">
            <v>1.92</v>
          </cell>
          <cell r="J324">
            <v>1.8</v>
          </cell>
          <cell r="K324">
            <v>3.6</v>
          </cell>
          <cell r="L324">
            <v>0.87</v>
          </cell>
          <cell r="M324">
            <v>0.27</v>
          </cell>
          <cell r="N324">
            <v>0.5</v>
          </cell>
          <cell r="O324">
            <v>0.7</v>
          </cell>
          <cell r="P324">
            <v>0.67</v>
          </cell>
          <cell r="Q324">
            <v>1.35</v>
          </cell>
          <cell r="R324">
            <v>0.24</v>
          </cell>
          <cell r="S324">
            <v>0.4</v>
          </cell>
          <cell r="T324">
            <v>1.02</v>
          </cell>
          <cell r="U324">
            <v>0.97</v>
          </cell>
          <cell r="V324">
            <v>0.26</v>
          </cell>
          <cell r="W324">
            <v>1.22</v>
          </cell>
          <cell r="X324">
            <v>0.27500000000000002</v>
          </cell>
          <cell r="Y324">
            <v>0.71</v>
          </cell>
          <cell r="Z324">
            <v>1.3</v>
          </cell>
          <cell r="AA324">
            <v>0.27</v>
          </cell>
          <cell r="AB324">
            <v>7.0000000000000007E-2</v>
          </cell>
          <cell r="AD324">
            <v>0</v>
          </cell>
          <cell r="AE324">
            <v>4.6511627906976827E-2</v>
          </cell>
          <cell r="AF324">
            <v>4.2253521126760507E-2</v>
          </cell>
          <cell r="AG324">
            <v>0</v>
          </cell>
          <cell r="AH324">
            <v>0</v>
          </cell>
          <cell r="AI324">
            <v>5.5401662049860967E-3</v>
          </cell>
          <cell r="AJ324">
            <v>0</v>
          </cell>
          <cell r="AK324">
            <v>-2.7027027027027084E-2</v>
          </cell>
          <cell r="AL324">
            <v>0</v>
          </cell>
          <cell r="AM324">
            <v>0</v>
          </cell>
          <cell r="AN324">
            <v>3.8461538461538547E-2</v>
          </cell>
          <cell r="AO324">
            <v>2.0408163265306145E-2</v>
          </cell>
          <cell r="AP324">
            <v>0</v>
          </cell>
          <cell r="AQ324">
            <v>0</v>
          </cell>
          <cell r="AR324">
            <v>3.8461538461538547E-2</v>
          </cell>
          <cell r="AS324">
            <v>0.26315789473684204</v>
          </cell>
          <cell r="AT324">
            <v>-8.045977011494243E-2</v>
          </cell>
          <cell r="AU324">
            <v>0</v>
          </cell>
          <cell r="AV324">
            <v>-3.0000000000000027E-2</v>
          </cell>
          <cell r="AW324">
            <v>-0.1875</v>
          </cell>
          <cell r="AX324">
            <v>0</v>
          </cell>
          <cell r="AY324">
            <v>-1.7857142857142905E-2</v>
          </cell>
          <cell r="AZ324">
            <v>-1.3888888888888951E-2</v>
          </cell>
          <cell r="BA324">
            <v>4.0000000000000036E-2</v>
          </cell>
          <cell r="BB324">
            <v>8.0000000000000071E-2</v>
          </cell>
          <cell r="BC324">
            <v>0.27272727272727293</v>
          </cell>
          <cell r="BE324">
            <v>1.8876495923200783E-2</v>
          </cell>
          <cell r="BF324">
            <v>0.28449068902774743</v>
          </cell>
          <cell r="BN324">
            <v>130.49096506349784</v>
          </cell>
        </row>
        <row r="325">
          <cell r="B325">
            <v>38674</v>
          </cell>
          <cell r="C325">
            <v>0.27</v>
          </cell>
          <cell r="D325">
            <v>0.9</v>
          </cell>
          <cell r="E325">
            <v>0.76</v>
          </cell>
          <cell r="F325">
            <v>0.36499999999999999</v>
          </cell>
          <cell r="G325">
            <v>7.9</v>
          </cell>
          <cell r="H325">
            <v>3.74</v>
          </cell>
          <cell r="I325">
            <v>1.92</v>
          </cell>
          <cell r="J325">
            <v>1.73</v>
          </cell>
          <cell r="K325">
            <v>3.6</v>
          </cell>
          <cell r="L325">
            <v>0.81</v>
          </cell>
          <cell r="M325">
            <v>0.24</v>
          </cell>
          <cell r="N325">
            <v>0.51</v>
          </cell>
          <cell r="O325">
            <v>0.72</v>
          </cell>
          <cell r="P325">
            <v>0.66</v>
          </cell>
          <cell r="Q325">
            <v>1.1499999999999999</v>
          </cell>
          <cell r="R325">
            <v>0.25</v>
          </cell>
          <cell r="S325">
            <v>0.4</v>
          </cell>
          <cell r="T325">
            <v>1</v>
          </cell>
          <cell r="U325">
            <v>0.96</v>
          </cell>
          <cell r="V325">
            <v>0.32</v>
          </cell>
          <cell r="W325">
            <v>1.22</v>
          </cell>
          <cell r="X325">
            <v>0.3</v>
          </cell>
          <cell r="Y325">
            <v>0.7</v>
          </cell>
          <cell r="Z325">
            <v>1.25</v>
          </cell>
          <cell r="AA325">
            <v>0.27</v>
          </cell>
          <cell r="AB325">
            <v>6.5000000000000002E-2</v>
          </cell>
          <cell r="AD325">
            <v>0.2558139534883721</v>
          </cell>
          <cell r="AE325">
            <v>0</v>
          </cell>
          <cell r="AF325">
            <v>2.7027027027026973E-2</v>
          </cell>
          <cell r="AG325">
            <v>0.140625</v>
          </cell>
          <cell r="AH325">
            <v>0</v>
          </cell>
          <cell r="AI325">
            <v>3.0303030303030498E-2</v>
          </cell>
          <cell r="AJ325">
            <v>0</v>
          </cell>
          <cell r="AK325">
            <v>-3.8888888888888973E-2</v>
          </cell>
          <cell r="AL325">
            <v>0</v>
          </cell>
          <cell r="AM325">
            <v>-6.8965517241379226E-2</v>
          </cell>
          <cell r="AN325">
            <v>-0.11111111111111116</v>
          </cell>
          <cell r="AO325">
            <v>2.0000000000000018E-2</v>
          </cell>
          <cell r="AP325">
            <v>2.8571428571428692E-2</v>
          </cell>
          <cell r="AQ325">
            <v>-1.4925373134328401E-2</v>
          </cell>
          <cell r="AR325">
            <v>-0.14814814814814825</v>
          </cell>
          <cell r="AS325">
            <v>4.1666666666666741E-2</v>
          </cell>
          <cell r="AT325">
            <v>0</v>
          </cell>
          <cell r="AU325">
            <v>-1.9607843137254943E-2</v>
          </cell>
          <cell r="AV325">
            <v>-1.0309278350515427E-2</v>
          </cell>
          <cell r="AW325">
            <v>0.23076923076923084</v>
          </cell>
          <cell r="AX325">
            <v>0</v>
          </cell>
          <cell r="AY325">
            <v>9.0909090909090828E-2</v>
          </cell>
          <cell r="AZ325">
            <v>-1.4084507042253502E-2</v>
          </cell>
          <cell r="BA325">
            <v>-3.8461538461538547E-2</v>
          </cell>
          <cell r="BB325">
            <v>0</v>
          </cell>
          <cell r="BC325">
            <v>-7.1428571428571508E-2</v>
          </cell>
          <cell r="BE325">
            <v>1.2682871184263721E-2</v>
          </cell>
          <cell r="BF325">
            <v>0.29717356021201113</v>
          </cell>
          <cell r="BN325">
            <v>132.14596516410845</v>
          </cell>
        </row>
        <row r="326">
          <cell r="B326">
            <v>38675</v>
          </cell>
          <cell r="C326">
            <v>0.27</v>
          </cell>
          <cell r="D326">
            <v>0.9</v>
          </cell>
          <cell r="E326">
            <v>0.76</v>
          </cell>
          <cell r="F326">
            <v>0.36499999999999999</v>
          </cell>
          <cell r="G326">
            <v>7.9</v>
          </cell>
          <cell r="H326">
            <v>3.74</v>
          </cell>
          <cell r="I326">
            <v>1.92</v>
          </cell>
          <cell r="J326">
            <v>1.73</v>
          </cell>
          <cell r="K326">
            <v>3.6</v>
          </cell>
          <cell r="L326">
            <v>0.81</v>
          </cell>
          <cell r="M326">
            <v>0.24</v>
          </cell>
          <cell r="N326">
            <v>0.51</v>
          </cell>
          <cell r="O326">
            <v>0.72</v>
          </cell>
          <cell r="P326">
            <v>0.66</v>
          </cell>
          <cell r="Q326">
            <v>1.1499999999999999</v>
          </cell>
          <cell r="R326">
            <v>0.25</v>
          </cell>
          <cell r="S326">
            <v>0.4</v>
          </cell>
          <cell r="T326">
            <v>1</v>
          </cell>
          <cell r="U326">
            <v>0.96</v>
          </cell>
          <cell r="V326">
            <v>0.32</v>
          </cell>
          <cell r="W326">
            <v>1.22</v>
          </cell>
          <cell r="X326">
            <v>0.3</v>
          </cell>
          <cell r="Y326">
            <v>0.7</v>
          </cell>
          <cell r="Z326">
            <v>1.25</v>
          </cell>
          <cell r="AA326">
            <v>0.27</v>
          </cell>
          <cell r="AB326">
            <v>6.5000000000000002E-2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E326">
            <v>0</v>
          </cell>
          <cell r="BF326">
            <v>0.29717356021201113</v>
          </cell>
          <cell r="BN326">
            <v>132.14596516410845</v>
          </cell>
        </row>
        <row r="327">
          <cell r="B327">
            <v>38676</v>
          </cell>
          <cell r="C327">
            <v>0.27</v>
          </cell>
          <cell r="D327">
            <v>0.9</v>
          </cell>
          <cell r="E327">
            <v>0.76</v>
          </cell>
          <cell r="F327">
            <v>0.36499999999999999</v>
          </cell>
          <cell r="G327">
            <v>7.9</v>
          </cell>
          <cell r="H327">
            <v>3.74</v>
          </cell>
          <cell r="I327">
            <v>1.92</v>
          </cell>
          <cell r="J327">
            <v>1.73</v>
          </cell>
          <cell r="K327">
            <v>3.6</v>
          </cell>
          <cell r="L327">
            <v>0.81</v>
          </cell>
          <cell r="M327">
            <v>0.24</v>
          </cell>
          <cell r="N327">
            <v>0.51</v>
          </cell>
          <cell r="O327">
            <v>0.72</v>
          </cell>
          <cell r="P327">
            <v>0.66</v>
          </cell>
          <cell r="Q327">
            <v>1.1499999999999999</v>
          </cell>
          <cell r="R327">
            <v>0.25</v>
          </cell>
          <cell r="S327">
            <v>0.4</v>
          </cell>
          <cell r="T327">
            <v>1</v>
          </cell>
          <cell r="U327">
            <v>0.96</v>
          </cell>
          <cell r="V327">
            <v>0.32</v>
          </cell>
          <cell r="W327">
            <v>1.22</v>
          </cell>
          <cell r="X327">
            <v>0.3</v>
          </cell>
          <cell r="Y327">
            <v>0.7</v>
          </cell>
          <cell r="Z327">
            <v>1.25</v>
          </cell>
          <cell r="AA327">
            <v>0.27</v>
          </cell>
          <cell r="AB327">
            <v>6.5000000000000002E-2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E327">
            <v>0</v>
          </cell>
          <cell r="BF327">
            <v>0.29717356021201113</v>
          </cell>
          <cell r="BN327">
            <v>132.14596516410845</v>
          </cell>
        </row>
        <row r="328">
          <cell r="B328">
            <v>38677</v>
          </cell>
          <cell r="C328">
            <v>0.24</v>
          </cell>
          <cell r="D328">
            <v>0.92</v>
          </cell>
          <cell r="E328">
            <v>0.77</v>
          </cell>
          <cell r="F328">
            <v>0.36499999999999999</v>
          </cell>
          <cell r="G328">
            <v>7.9</v>
          </cell>
          <cell r="H328">
            <v>3.95</v>
          </cell>
          <cell r="I328">
            <v>1.92</v>
          </cell>
          <cell r="J328">
            <v>1.8</v>
          </cell>
          <cell r="K328">
            <v>3.6</v>
          </cell>
          <cell r="L328">
            <v>0.8</v>
          </cell>
          <cell r="M328">
            <v>0.26</v>
          </cell>
          <cell r="N328">
            <v>0.52</v>
          </cell>
          <cell r="O328">
            <v>0.79</v>
          </cell>
          <cell r="P328">
            <v>0.66</v>
          </cell>
          <cell r="Q328">
            <v>1.1000000000000001</v>
          </cell>
          <cell r="R328">
            <v>0.2</v>
          </cell>
          <cell r="S328">
            <v>0.4</v>
          </cell>
          <cell r="T328">
            <v>1.01</v>
          </cell>
          <cell r="U328">
            <v>0.96</v>
          </cell>
          <cell r="V328">
            <v>0.3</v>
          </cell>
          <cell r="W328">
            <v>1.22</v>
          </cell>
          <cell r="X328">
            <v>0.26</v>
          </cell>
          <cell r="Y328">
            <v>0.69</v>
          </cell>
          <cell r="Z328">
            <v>1.26</v>
          </cell>
          <cell r="AA328">
            <v>0.27</v>
          </cell>
          <cell r="AB328">
            <v>0.06</v>
          </cell>
          <cell r="AD328">
            <v>-0.11111111111111116</v>
          </cell>
          <cell r="AE328">
            <v>2.2222222222222143E-2</v>
          </cell>
          <cell r="AF328">
            <v>1.3157894736842035E-2</v>
          </cell>
          <cell r="AG328">
            <v>0</v>
          </cell>
          <cell r="AH328">
            <v>0</v>
          </cell>
          <cell r="AI328">
            <v>5.6149732620320858E-2</v>
          </cell>
          <cell r="AJ328">
            <v>0</v>
          </cell>
          <cell r="AK328">
            <v>4.0462427745664886E-2</v>
          </cell>
          <cell r="AL328">
            <v>0</v>
          </cell>
          <cell r="AM328">
            <v>-1.2345679012345734E-2</v>
          </cell>
          <cell r="AN328">
            <v>8.3333333333333481E-2</v>
          </cell>
          <cell r="AO328">
            <v>1.9607843137254832E-2</v>
          </cell>
          <cell r="AP328">
            <v>9.7222222222222321E-2</v>
          </cell>
          <cell r="AQ328">
            <v>0</v>
          </cell>
          <cell r="AR328">
            <v>-4.3478260869565077E-2</v>
          </cell>
          <cell r="AS328">
            <v>-0.19999999999999996</v>
          </cell>
          <cell r="AT328">
            <v>0</v>
          </cell>
          <cell r="AU328">
            <v>1.0000000000000009E-2</v>
          </cell>
          <cell r="AV328">
            <v>0</v>
          </cell>
          <cell r="AW328">
            <v>-6.25E-2</v>
          </cell>
          <cell r="AX328">
            <v>0</v>
          </cell>
          <cell r="AY328">
            <v>-0.1333333333333333</v>
          </cell>
          <cell r="AZ328">
            <v>-1.4285714285714346E-2</v>
          </cell>
          <cell r="BA328">
            <v>8.0000000000000071E-3</v>
          </cell>
          <cell r="BB328">
            <v>0</v>
          </cell>
          <cell r="BC328">
            <v>-7.6923076923076983E-2</v>
          </cell>
          <cell r="BE328">
            <v>-1.1685442289126383E-2</v>
          </cell>
          <cell r="BF328">
            <v>0.28548811792288475</v>
          </cell>
          <cell r="BH328">
            <v>-9.8634711188006485E-3</v>
          </cell>
          <cell r="BN328">
            <v>130.60178111444236</v>
          </cell>
        </row>
        <row r="329">
          <cell r="B329">
            <v>38678</v>
          </cell>
          <cell r="C329">
            <v>0.24</v>
          </cell>
          <cell r="D329">
            <v>0.92</v>
          </cell>
          <cell r="E329">
            <v>0.77</v>
          </cell>
          <cell r="F329">
            <v>0.32</v>
          </cell>
          <cell r="G329">
            <v>7.9</v>
          </cell>
          <cell r="H329">
            <v>3.95</v>
          </cell>
          <cell r="I329">
            <v>1.92</v>
          </cell>
          <cell r="J329">
            <v>1.82</v>
          </cell>
          <cell r="K329">
            <v>3.6</v>
          </cell>
          <cell r="L329">
            <v>0.81</v>
          </cell>
          <cell r="M329">
            <v>0.25</v>
          </cell>
          <cell r="N329">
            <v>0.54</v>
          </cell>
          <cell r="O329">
            <v>0.83</v>
          </cell>
          <cell r="P329">
            <v>0.67</v>
          </cell>
          <cell r="Q329">
            <v>1.35</v>
          </cell>
          <cell r="R329">
            <v>0.2</v>
          </cell>
          <cell r="S329">
            <v>0.4</v>
          </cell>
          <cell r="T329">
            <v>1.0900000000000001</v>
          </cell>
          <cell r="U329">
            <v>0.9</v>
          </cell>
          <cell r="V329">
            <v>0.3</v>
          </cell>
          <cell r="W329">
            <v>1.22</v>
          </cell>
          <cell r="X329">
            <v>0.26</v>
          </cell>
          <cell r="Y329">
            <v>0.65</v>
          </cell>
          <cell r="Z329">
            <v>1.2</v>
          </cell>
          <cell r="AA329">
            <v>0.28000000000000003</v>
          </cell>
          <cell r="AB329">
            <v>7.0000000000000007E-2</v>
          </cell>
          <cell r="AD329">
            <v>0</v>
          </cell>
          <cell r="AE329">
            <v>0</v>
          </cell>
          <cell r="AF329">
            <v>0</v>
          </cell>
          <cell r="AG329">
            <v>-0.12328767123287665</v>
          </cell>
          <cell r="AH329">
            <v>0</v>
          </cell>
          <cell r="AI329">
            <v>0</v>
          </cell>
          <cell r="AJ329">
            <v>0</v>
          </cell>
          <cell r="AK329">
            <v>1.1111111111111072E-2</v>
          </cell>
          <cell r="AL329">
            <v>0</v>
          </cell>
          <cell r="AM329">
            <v>1.2499999999999956E-2</v>
          </cell>
          <cell r="AN329">
            <v>-3.8461538461538547E-2</v>
          </cell>
          <cell r="AO329">
            <v>3.8461538461538547E-2</v>
          </cell>
          <cell r="AP329">
            <v>5.0632911392404889E-2</v>
          </cell>
          <cell r="AQ329">
            <v>1.5151515151515138E-2</v>
          </cell>
          <cell r="AR329">
            <v>0.22727272727272729</v>
          </cell>
          <cell r="AS329">
            <v>0</v>
          </cell>
          <cell r="AT329">
            <v>0</v>
          </cell>
          <cell r="AU329">
            <v>7.9207920792079278E-2</v>
          </cell>
          <cell r="AV329">
            <v>-6.2499999999999889E-2</v>
          </cell>
          <cell r="AW329">
            <v>0</v>
          </cell>
          <cell r="AX329">
            <v>0</v>
          </cell>
          <cell r="AY329">
            <v>0</v>
          </cell>
          <cell r="AZ329">
            <v>-5.7971014492753548E-2</v>
          </cell>
          <cell r="BA329">
            <v>-4.7619047619047672E-2</v>
          </cell>
          <cell r="BB329">
            <v>3.7037037037036979E-2</v>
          </cell>
          <cell r="BC329">
            <v>0.16666666666666674</v>
          </cell>
          <cell r="BE329">
            <v>1.1853929079956292E-2</v>
          </cell>
          <cell r="BF329">
            <v>0.29734204700284106</v>
          </cell>
          <cell r="BN329">
            <v>132.14992536548891</v>
          </cell>
        </row>
        <row r="330">
          <cell r="B330">
            <v>38679</v>
          </cell>
          <cell r="C330">
            <v>0.4</v>
          </cell>
          <cell r="D330">
            <v>0.95</v>
          </cell>
          <cell r="E330">
            <v>0.77</v>
          </cell>
          <cell r="F330">
            <v>0.35</v>
          </cell>
          <cell r="G330">
            <v>7.9</v>
          </cell>
          <cell r="H330">
            <v>4.5</v>
          </cell>
          <cell r="I330">
            <v>1.92</v>
          </cell>
          <cell r="J330">
            <v>1.86</v>
          </cell>
          <cell r="K330">
            <v>3.6</v>
          </cell>
          <cell r="L330">
            <v>0.81</v>
          </cell>
          <cell r="M330">
            <v>0.26</v>
          </cell>
          <cell r="N330">
            <v>0.54</v>
          </cell>
          <cell r="O330">
            <v>0.79</v>
          </cell>
          <cell r="P330">
            <v>0.69</v>
          </cell>
          <cell r="Q330">
            <v>1.35</v>
          </cell>
          <cell r="R330">
            <v>0.2</v>
          </cell>
          <cell r="S330">
            <v>0.45</v>
          </cell>
          <cell r="T330">
            <v>1.04</v>
          </cell>
          <cell r="U330">
            <v>0.94</v>
          </cell>
          <cell r="V330">
            <v>0.27500000000000002</v>
          </cell>
          <cell r="W330">
            <v>1.22</v>
          </cell>
          <cell r="X330">
            <v>0.26500000000000001</v>
          </cell>
          <cell r="Y330">
            <v>0.68</v>
          </cell>
          <cell r="Z330">
            <v>1.29</v>
          </cell>
          <cell r="AA330">
            <v>0.27</v>
          </cell>
          <cell r="AB330">
            <v>0.06</v>
          </cell>
          <cell r="AD330">
            <v>0.66666666666666674</v>
          </cell>
          <cell r="AE330">
            <v>3.2608695652173836E-2</v>
          </cell>
          <cell r="AF330">
            <v>0</v>
          </cell>
          <cell r="AG330">
            <v>9.375E-2</v>
          </cell>
          <cell r="AH330">
            <v>0</v>
          </cell>
          <cell r="AI330">
            <v>0.13924050632911378</v>
          </cell>
          <cell r="AJ330">
            <v>0</v>
          </cell>
          <cell r="AK330">
            <v>2.19780219780219E-2</v>
          </cell>
          <cell r="AL330">
            <v>0</v>
          </cell>
          <cell r="AM330">
            <v>0</v>
          </cell>
          <cell r="AN330">
            <v>4.0000000000000036E-2</v>
          </cell>
          <cell r="AO330">
            <v>0</v>
          </cell>
          <cell r="AP330">
            <v>-4.8192771084337283E-2</v>
          </cell>
          <cell r="AQ330">
            <v>2.9850746268656581E-2</v>
          </cell>
          <cell r="AR330">
            <v>0</v>
          </cell>
          <cell r="AS330">
            <v>0</v>
          </cell>
          <cell r="AT330">
            <v>0.125</v>
          </cell>
          <cell r="AU330">
            <v>-4.5871559633027581E-2</v>
          </cell>
          <cell r="AV330">
            <v>4.4444444444444287E-2</v>
          </cell>
          <cell r="AW330">
            <v>-8.3333333333333259E-2</v>
          </cell>
          <cell r="AX330">
            <v>0</v>
          </cell>
          <cell r="AY330">
            <v>1.9230769230769162E-2</v>
          </cell>
          <cell r="AZ330">
            <v>4.6153846153846212E-2</v>
          </cell>
          <cell r="BA330">
            <v>7.5000000000000178E-2</v>
          </cell>
          <cell r="BB330">
            <v>-3.5714285714285698E-2</v>
          </cell>
          <cell r="BC330">
            <v>-0.14285714285714302</v>
          </cell>
          <cell r="BE330">
            <v>3.7613638619290998E-2</v>
          </cell>
          <cell r="BF330">
            <v>0.33495568562213207</v>
          </cell>
          <cell r="BN330">
            <v>137.12056490175269</v>
          </cell>
        </row>
        <row r="331">
          <cell r="B331">
            <v>38680</v>
          </cell>
          <cell r="C331">
            <v>0.42</v>
          </cell>
          <cell r="D331">
            <v>0.98</v>
          </cell>
          <cell r="E331">
            <v>0.77</v>
          </cell>
          <cell r="F331">
            <v>0.35</v>
          </cell>
          <cell r="G331">
            <v>7.9</v>
          </cell>
          <cell r="H331">
            <v>4.0999999999999996</v>
          </cell>
          <cell r="I331">
            <v>1.92</v>
          </cell>
          <cell r="J331">
            <v>1.8</v>
          </cell>
          <cell r="K331">
            <v>3.6</v>
          </cell>
          <cell r="L331">
            <v>0.81</v>
          </cell>
          <cell r="M331">
            <v>0.26</v>
          </cell>
          <cell r="N331">
            <v>0.5</v>
          </cell>
          <cell r="O331">
            <v>0.8</v>
          </cell>
          <cell r="P331">
            <v>0.68</v>
          </cell>
          <cell r="Q331">
            <v>1.18</v>
          </cell>
          <cell r="R331">
            <v>0.2</v>
          </cell>
          <cell r="S331">
            <v>0.5</v>
          </cell>
          <cell r="T331">
            <v>1</v>
          </cell>
          <cell r="U331">
            <v>0.9</v>
          </cell>
          <cell r="V331">
            <v>0.27500000000000002</v>
          </cell>
          <cell r="W331">
            <v>1.22</v>
          </cell>
          <cell r="X331">
            <v>0.26500000000000001</v>
          </cell>
          <cell r="Y331">
            <v>0.67</v>
          </cell>
          <cell r="Z331">
            <v>1.17</v>
          </cell>
          <cell r="AA331">
            <v>0.27</v>
          </cell>
          <cell r="AB331">
            <v>0.06</v>
          </cell>
          <cell r="AD331">
            <v>4.9999999999999822E-2</v>
          </cell>
          <cell r="AE331">
            <v>3.1578947368421151E-2</v>
          </cell>
          <cell r="AF331">
            <v>0</v>
          </cell>
          <cell r="AG331">
            <v>0</v>
          </cell>
          <cell r="AH331">
            <v>0</v>
          </cell>
          <cell r="AI331">
            <v>-8.8888888888889017E-2</v>
          </cell>
          <cell r="AJ331">
            <v>0</v>
          </cell>
          <cell r="AK331">
            <v>-3.2258064516129115E-2</v>
          </cell>
          <cell r="AL331">
            <v>0</v>
          </cell>
          <cell r="AM331">
            <v>0</v>
          </cell>
          <cell r="AN331">
            <v>0</v>
          </cell>
          <cell r="AO331">
            <v>-7.4074074074074181E-2</v>
          </cell>
          <cell r="AP331">
            <v>1.2658227848101333E-2</v>
          </cell>
          <cell r="AQ331">
            <v>-1.4492753623188248E-2</v>
          </cell>
          <cell r="AR331">
            <v>-0.125925925925926</v>
          </cell>
          <cell r="AS331">
            <v>0</v>
          </cell>
          <cell r="AT331">
            <v>0.11111111111111116</v>
          </cell>
          <cell r="AU331">
            <v>-3.8461538461538547E-2</v>
          </cell>
          <cell r="AV331">
            <v>-4.2553191489361653E-2</v>
          </cell>
          <cell r="AW331">
            <v>0</v>
          </cell>
          <cell r="AX331">
            <v>0</v>
          </cell>
          <cell r="AY331">
            <v>0</v>
          </cell>
          <cell r="AZ331">
            <v>-1.4705882352941235E-2</v>
          </cell>
          <cell r="BA331">
            <v>-9.3023255813953543E-2</v>
          </cell>
          <cell r="BB331">
            <v>0</v>
          </cell>
          <cell r="BC331">
            <v>0</v>
          </cell>
          <cell r="BE331">
            <v>-1.2270588031475694E-2</v>
          </cell>
          <cell r="BF331">
            <v>0.32268509759065639</v>
          </cell>
          <cell r="BN331">
            <v>135.43801493920006</v>
          </cell>
        </row>
        <row r="332">
          <cell r="B332">
            <v>38681</v>
          </cell>
          <cell r="C332">
            <v>0.45</v>
          </cell>
          <cell r="D332">
            <v>1</v>
          </cell>
          <cell r="E332">
            <v>0.84</v>
          </cell>
          <cell r="F332">
            <v>0.35</v>
          </cell>
          <cell r="G332">
            <v>7.9</v>
          </cell>
          <cell r="H332">
            <v>4.1500000000000004</v>
          </cell>
          <cell r="I332">
            <v>1.92</v>
          </cell>
          <cell r="J332">
            <v>1.77</v>
          </cell>
          <cell r="K332">
            <v>3.6</v>
          </cell>
          <cell r="L332">
            <v>0.8</v>
          </cell>
          <cell r="M332">
            <v>0.24</v>
          </cell>
          <cell r="N332">
            <v>0.49</v>
          </cell>
          <cell r="O332">
            <v>0.81</v>
          </cell>
          <cell r="P332">
            <v>0.66</v>
          </cell>
          <cell r="Q332">
            <v>1.18</v>
          </cell>
          <cell r="R332">
            <v>0.2</v>
          </cell>
          <cell r="S332">
            <v>0.41</v>
          </cell>
          <cell r="T332">
            <v>0.99</v>
          </cell>
          <cell r="U332">
            <v>0.87</v>
          </cell>
          <cell r="V332">
            <v>0.27500000000000002</v>
          </cell>
          <cell r="W332">
            <v>1.22</v>
          </cell>
          <cell r="X332">
            <v>0.28000000000000003</v>
          </cell>
          <cell r="Y332">
            <v>0.69</v>
          </cell>
          <cell r="Z332">
            <v>1.2</v>
          </cell>
          <cell r="AA332">
            <v>0.29499999999999998</v>
          </cell>
          <cell r="AB332">
            <v>0.06</v>
          </cell>
          <cell r="AD332">
            <v>7.1428571428571397E-2</v>
          </cell>
          <cell r="AE332">
            <v>2.0408163265306145E-2</v>
          </cell>
          <cell r="AF332">
            <v>9.0909090909090828E-2</v>
          </cell>
          <cell r="AG332">
            <v>0</v>
          </cell>
          <cell r="AH332">
            <v>0</v>
          </cell>
          <cell r="AI332">
            <v>1.2195121951219745E-2</v>
          </cell>
          <cell r="AJ332">
            <v>0</v>
          </cell>
          <cell r="AK332">
            <v>-1.6666666666666718E-2</v>
          </cell>
          <cell r="AL332">
            <v>0</v>
          </cell>
          <cell r="AM332">
            <v>-1.2345679012345734E-2</v>
          </cell>
          <cell r="AN332">
            <v>-7.6923076923076983E-2</v>
          </cell>
          <cell r="AO332">
            <v>-2.0000000000000018E-2</v>
          </cell>
          <cell r="AP332">
            <v>1.2499999999999956E-2</v>
          </cell>
          <cell r="AQ332">
            <v>-2.9411764705882359E-2</v>
          </cell>
          <cell r="AR332">
            <v>0</v>
          </cell>
          <cell r="AS332">
            <v>0</v>
          </cell>
          <cell r="AT332">
            <v>-0.18000000000000005</v>
          </cell>
          <cell r="AU332">
            <v>-1.0000000000000009E-2</v>
          </cell>
          <cell r="AV332">
            <v>-3.3333333333333326E-2</v>
          </cell>
          <cell r="AW332">
            <v>0</v>
          </cell>
          <cell r="AX332">
            <v>0</v>
          </cell>
          <cell r="AY332">
            <v>5.6603773584905648E-2</v>
          </cell>
          <cell r="AZ332">
            <v>2.9850746268656581E-2</v>
          </cell>
          <cell r="BA332">
            <v>2.5641025641025772E-2</v>
          </cell>
          <cell r="BB332">
            <v>9.259259259259256E-2</v>
          </cell>
          <cell r="BC332">
            <v>0</v>
          </cell>
          <cell r="BE332">
            <v>1.286483269233209E-3</v>
          </cell>
          <cell r="BF332">
            <v>0.32397158085988959</v>
          </cell>
          <cell r="BN332">
            <v>135.61225367943749</v>
          </cell>
        </row>
        <row r="333">
          <cell r="B333">
            <v>38682</v>
          </cell>
          <cell r="C333">
            <v>0.45</v>
          </cell>
          <cell r="D333">
            <v>1</v>
          </cell>
          <cell r="E333">
            <v>0.84</v>
          </cell>
          <cell r="F333">
            <v>0.35</v>
          </cell>
          <cell r="G333">
            <v>7.9</v>
          </cell>
          <cell r="H333">
            <v>4.1500000000000004</v>
          </cell>
          <cell r="I333">
            <v>1.92</v>
          </cell>
          <cell r="J333">
            <v>1.77</v>
          </cell>
          <cell r="K333">
            <v>3.6</v>
          </cell>
          <cell r="L333">
            <v>0.8</v>
          </cell>
          <cell r="M333">
            <v>0.24</v>
          </cell>
          <cell r="N333">
            <v>0.49</v>
          </cell>
          <cell r="O333">
            <v>0.81</v>
          </cell>
          <cell r="P333">
            <v>0.66</v>
          </cell>
          <cell r="Q333">
            <v>1.18</v>
          </cell>
          <cell r="R333">
            <v>0.2</v>
          </cell>
          <cell r="S333">
            <v>0.41</v>
          </cell>
          <cell r="T333">
            <v>0.99</v>
          </cell>
          <cell r="U333">
            <v>0.87</v>
          </cell>
          <cell r="V333">
            <v>0.27500000000000002</v>
          </cell>
          <cell r="W333">
            <v>1.22</v>
          </cell>
          <cell r="X333">
            <v>0.28000000000000003</v>
          </cell>
          <cell r="Y333">
            <v>0.69</v>
          </cell>
          <cell r="Z333">
            <v>1.2</v>
          </cell>
          <cell r="AA333">
            <v>0.29499999999999998</v>
          </cell>
          <cell r="AB333">
            <v>0.06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E333">
            <v>0</v>
          </cell>
          <cell r="BF333">
            <v>0.32397158085988959</v>
          </cell>
          <cell r="BN333">
            <v>135.61225367943749</v>
          </cell>
        </row>
        <row r="334">
          <cell r="B334">
            <v>38683</v>
          </cell>
          <cell r="C334">
            <v>0.45</v>
          </cell>
          <cell r="D334">
            <v>1</v>
          </cell>
          <cell r="E334">
            <v>0.84</v>
          </cell>
          <cell r="F334">
            <v>0.35</v>
          </cell>
          <cell r="G334">
            <v>7.9</v>
          </cell>
          <cell r="H334">
            <v>4.1500000000000004</v>
          </cell>
          <cell r="I334">
            <v>1.92</v>
          </cell>
          <cell r="J334">
            <v>1.77</v>
          </cell>
          <cell r="K334">
            <v>3.6</v>
          </cell>
          <cell r="L334">
            <v>0.8</v>
          </cell>
          <cell r="M334">
            <v>0.24</v>
          </cell>
          <cell r="N334">
            <v>0.49</v>
          </cell>
          <cell r="O334">
            <v>0.81</v>
          </cell>
          <cell r="P334">
            <v>0.66</v>
          </cell>
          <cell r="Q334">
            <v>1.18</v>
          </cell>
          <cell r="R334">
            <v>0.2</v>
          </cell>
          <cell r="S334">
            <v>0.41</v>
          </cell>
          <cell r="T334">
            <v>0.99</v>
          </cell>
          <cell r="U334">
            <v>0.87</v>
          </cell>
          <cell r="V334">
            <v>0.27500000000000002</v>
          </cell>
          <cell r="W334">
            <v>1.22</v>
          </cell>
          <cell r="X334">
            <v>0.28000000000000003</v>
          </cell>
          <cell r="Y334">
            <v>0.69</v>
          </cell>
          <cell r="Z334">
            <v>1.2</v>
          </cell>
          <cell r="AA334">
            <v>0.29499999999999998</v>
          </cell>
          <cell r="AB334">
            <v>0.06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E334">
            <v>0</v>
          </cell>
          <cell r="BF334">
            <v>0.32397158085988959</v>
          </cell>
          <cell r="BN334">
            <v>135.61225367943749</v>
          </cell>
        </row>
        <row r="335">
          <cell r="B335">
            <v>38684</v>
          </cell>
          <cell r="C335">
            <v>0.5</v>
          </cell>
          <cell r="D335">
            <v>1.05</v>
          </cell>
          <cell r="E335">
            <v>0.85</v>
          </cell>
          <cell r="F335">
            <v>0.35</v>
          </cell>
          <cell r="G335">
            <v>7.9</v>
          </cell>
          <cell r="H335">
            <v>4.1500000000000004</v>
          </cell>
          <cell r="I335">
            <v>1.92</v>
          </cell>
          <cell r="J335">
            <v>1.77</v>
          </cell>
          <cell r="K335">
            <v>3.6</v>
          </cell>
          <cell r="L335">
            <v>0.8</v>
          </cell>
          <cell r="M335">
            <v>0.24</v>
          </cell>
          <cell r="N335">
            <v>0.5</v>
          </cell>
          <cell r="O335">
            <v>0.93</v>
          </cell>
          <cell r="P335">
            <v>0.65</v>
          </cell>
          <cell r="Q335">
            <v>1.19</v>
          </cell>
          <cell r="R335">
            <v>0.21</v>
          </cell>
          <cell r="S335">
            <v>0.41</v>
          </cell>
          <cell r="T335">
            <v>0.99</v>
          </cell>
          <cell r="U335">
            <v>0.94</v>
          </cell>
          <cell r="V335">
            <v>0.27</v>
          </cell>
          <cell r="W335">
            <v>1.22</v>
          </cell>
          <cell r="X335">
            <v>0.27</v>
          </cell>
          <cell r="Y335">
            <v>0.65</v>
          </cell>
          <cell r="Z335">
            <v>1.18</v>
          </cell>
          <cell r="AA335">
            <v>0.28999999999999998</v>
          </cell>
          <cell r="AB335">
            <v>0.05</v>
          </cell>
          <cell r="AD335">
            <v>0.11111111111111116</v>
          </cell>
          <cell r="AE335">
            <v>5.0000000000000044E-2</v>
          </cell>
          <cell r="AF335">
            <v>1.1904761904761862E-2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2.0408163265306145E-2</v>
          </cell>
          <cell r="AP335">
            <v>0.14814814814814814</v>
          </cell>
          <cell r="AQ335">
            <v>-1.5151515151515138E-2</v>
          </cell>
          <cell r="AR335">
            <v>8.4745762711864181E-3</v>
          </cell>
          <cell r="AS335">
            <v>4.9999999999999822E-2</v>
          </cell>
          <cell r="AT335">
            <v>0</v>
          </cell>
          <cell r="AU335">
            <v>0</v>
          </cell>
          <cell r="AV335">
            <v>8.0459770114942541E-2</v>
          </cell>
          <cell r="AW335">
            <v>-1.8181818181818188E-2</v>
          </cell>
          <cell r="AX335">
            <v>0</v>
          </cell>
          <cell r="AY335">
            <v>-3.5714285714285698E-2</v>
          </cell>
          <cell r="AZ335">
            <v>-5.7971014492753548E-2</v>
          </cell>
          <cell r="BA335">
            <v>-1.6666666666666718E-2</v>
          </cell>
          <cell r="BB335">
            <v>-1.6949152542372947E-2</v>
          </cell>
          <cell r="BC335">
            <v>-0.16666666666666663</v>
          </cell>
          <cell r="BE335">
            <v>5.8925158230529722E-3</v>
          </cell>
          <cell r="BF335">
            <v>0.32986409668294253</v>
          </cell>
          <cell r="BN335">
            <v>136.41135103004345</v>
          </cell>
        </row>
        <row r="336">
          <cell r="B336">
            <v>38685</v>
          </cell>
          <cell r="C336">
            <v>0.53</v>
          </cell>
          <cell r="D336">
            <v>1.02</v>
          </cell>
          <cell r="E336">
            <v>0.84</v>
          </cell>
          <cell r="F336">
            <v>0.34</v>
          </cell>
          <cell r="G336">
            <v>7.9</v>
          </cell>
          <cell r="H336">
            <v>3.95</v>
          </cell>
          <cell r="I336">
            <v>1.92</v>
          </cell>
          <cell r="J336">
            <v>1.76</v>
          </cell>
          <cell r="K336">
            <v>3.6</v>
          </cell>
          <cell r="L336">
            <v>0.8</v>
          </cell>
          <cell r="M336">
            <v>0.23499999999999999</v>
          </cell>
          <cell r="N336">
            <v>0.51</v>
          </cell>
          <cell r="O336">
            <v>0.9</v>
          </cell>
          <cell r="P336">
            <v>0.65</v>
          </cell>
          <cell r="Q336">
            <v>1.1499999999999999</v>
          </cell>
          <cell r="R336">
            <v>0.22</v>
          </cell>
          <cell r="S336">
            <v>0.47</v>
          </cell>
          <cell r="T336">
            <v>0.96</v>
          </cell>
          <cell r="U336">
            <v>0.91</v>
          </cell>
          <cell r="V336">
            <v>0.27</v>
          </cell>
          <cell r="W336">
            <v>1.22</v>
          </cell>
          <cell r="X336">
            <v>0.26500000000000001</v>
          </cell>
          <cell r="Y336">
            <v>0.65</v>
          </cell>
          <cell r="Z336">
            <v>1.17</v>
          </cell>
          <cell r="AA336">
            <v>0.28000000000000003</v>
          </cell>
          <cell r="AB336">
            <v>0.05</v>
          </cell>
          <cell r="AD336">
            <v>6.0000000000000053E-2</v>
          </cell>
          <cell r="AE336">
            <v>-2.8571428571428581E-2</v>
          </cell>
          <cell r="AF336">
            <v>-1.1764705882352899E-2</v>
          </cell>
          <cell r="AG336">
            <v>-2.857142857142847E-2</v>
          </cell>
          <cell r="AH336">
            <v>0</v>
          </cell>
          <cell r="AI336">
            <v>-4.8192771084337394E-2</v>
          </cell>
          <cell r="AJ336">
            <v>0</v>
          </cell>
          <cell r="AK336">
            <v>-5.6497175141243527E-3</v>
          </cell>
          <cell r="AL336">
            <v>0</v>
          </cell>
          <cell r="AM336">
            <v>0</v>
          </cell>
          <cell r="AN336">
            <v>-2.083333333333337E-2</v>
          </cell>
          <cell r="AO336">
            <v>2.0000000000000018E-2</v>
          </cell>
          <cell r="AP336">
            <v>-3.2258064516129115E-2</v>
          </cell>
          <cell r="AQ336">
            <v>0</v>
          </cell>
          <cell r="AR336">
            <v>-3.3613445378151252E-2</v>
          </cell>
          <cell r="AS336">
            <v>4.7619047619047672E-2</v>
          </cell>
          <cell r="AT336">
            <v>0.14634146341463405</v>
          </cell>
          <cell r="AU336">
            <v>-3.0303030303030276E-2</v>
          </cell>
          <cell r="AV336">
            <v>-3.1914893617021156E-2</v>
          </cell>
          <cell r="AW336">
            <v>0</v>
          </cell>
          <cell r="AX336">
            <v>0</v>
          </cell>
          <cell r="AY336">
            <v>-1.851851851851849E-2</v>
          </cell>
          <cell r="AZ336">
            <v>0</v>
          </cell>
          <cell r="BA336">
            <v>-8.4745762711864181E-3</v>
          </cell>
          <cell r="BB336">
            <v>-3.4482758620689502E-2</v>
          </cell>
          <cell r="BC336">
            <v>0</v>
          </cell>
          <cell r="BE336">
            <v>-2.2764677364634413E-3</v>
          </cell>
          <cell r="BF336">
            <v>0.32758762894647908</v>
          </cell>
          <cell r="BN336">
            <v>136.10081499053618</v>
          </cell>
        </row>
        <row r="337">
          <cell r="B337">
            <v>38686</v>
          </cell>
          <cell r="C337">
            <v>0.55000000000000004</v>
          </cell>
          <cell r="D337">
            <v>1.04</v>
          </cell>
          <cell r="E337">
            <v>0.84</v>
          </cell>
          <cell r="F337">
            <v>0.36499999999999999</v>
          </cell>
          <cell r="G337">
            <v>7.9</v>
          </cell>
          <cell r="H337">
            <v>3.9</v>
          </cell>
          <cell r="I337">
            <v>1.92</v>
          </cell>
          <cell r="J337">
            <v>1.75</v>
          </cell>
          <cell r="K337">
            <v>3.6</v>
          </cell>
          <cell r="L337">
            <v>0.8</v>
          </cell>
          <cell r="M337">
            <v>0.23</v>
          </cell>
          <cell r="N337">
            <v>0.48</v>
          </cell>
          <cell r="O337">
            <v>0.86</v>
          </cell>
          <cell r="P337">
            <v>0.6</v>
          </cell>
          <cell r="Q337">
            <v>1.1000000000000001</v>
          </cell>
          <cell r="R337">
            <v>0.2</v>
          </cell>
          <cell r="S337">
            <v>0.495</v>
          </cell>
          <cell r="T337">
            <v>0.92</v>
          </cell>
          <cell r="U337">
            <v>0.93</v>
          </cell>
          <cell r="V337">
            <v>0.27</v>
          </cell>
          <cell r="W337">
            <v>1.22</v>
          </cell>
          <cell r="X337">
            <v>0.31</v>
          </cell>
          <cell r="Y337">
            <v>0.6</v>
          </cell>
          <cell r="Z337">
            <v>1.17</v>
          </cell>
          <cell r="AA337">
            <v>0.28000000000000003</v>
          </cell>
          <cell r="AB337">
            <v>5.5E-2</v>
          </cell>
          <cell r="AD337">
            <v>3.7735849056603765E-2</v>
          </cell>
          <cell r="AE337">
            <v>1.9607843137254832E-2</v>
          </cell>
          <cell r="AF337">
            <v>0</v>
          </cell>
          <cell r="AG337">
            <v>7.3529411764705843E-2</v>
          </cell>
          <cell r="AH337">
            <v>0</v>
          </cell>
          <cell r="AI337">
            <v>-1.2658227848101333E-2</v>
          </cell>
          <cell r="AJ337">
            <v>0</v>
          </cell>
          <cell r="AK337">
            <v>-5.6818181818182323E-3</v>
          </cell>
          <cell r="AL337">
            <v>0</v>
          </cell>
          <cell r="AM337">
            <v>0</v>
          </cell>
          <cell r="AN337">
            <v>-2.1276595744680771E-2</v>
          </cell>
          <cell r="AO337">
            <v>-5.8823529411764719E-2</v>
          </cell>
          <cell r="AP337">
            <v>-4.4444444444444509E-2</v>
          </cell>
          <cell r="AQ337">
            <v>-7.6923076923076983E-2</v>
          </cell>
          <cell r="AR337">
            <v>-4.3478260869565077E-2</v>
          </cell>
          <cell r="AS337">
            <v>-9.0909090909090828E-2</v>
          </cell>
          <cell r="AT337">
            <v>5.319148936170226E-2</v>
          </cell>
          <cell r="AU337">
            <v>-4.166666666666663E-2</v>
          </cell>
          <cell r="AV337">
            <v>2.19780219780219E-2</v>
          </cell>
          <cell r="AW337">
            <v>0</v>
          </cell>
          <cell r="AX337">
            <v>0</v>
          </cell>
          <cell r="AY337">
            <v>0.16981132075471694</v>
          </cell>
          <cell r="AZ337">
            <v>-7.6923076923076983E-2</v>
          </cell>
          <cell r="BA337">
            <v>0</v>
          </cell>
          <cell r="BB337">
            <v>0</v>
          </cell>
          <cell r="BC337">
            <v>9.9999999999999867E-2</v>
          </cell>
          <cell r="BE337">
            <v>1.18044158873821E-4</v>
          </cell>
          <cell r="BF337">
            <v>0.32770567310535292</v>
          </cell>
          <cell r="BN337">
            <v>136.11688089676377</v>
          </cell>
        </row>
        <row r="338">
          <cell r="B338">
            <v>38687</v>
          </cell>
          <cell r="C338">
            <v>0.56000000000000005</v>
          </cell>
          <cell r="D338">
            <v>1.05</v>
          </cell>
          <cell r="E338">
            <v>0.84</v>
          </cell>
          <cell r="F338">
            <v>0.37</v>
          </cell>
          <cell r="G338">
            <v>7.9</v>
          </cell>
          <cell r="H338">
            <v>4</v>
          </cell>
          <cell r="I338">
            <v>1.92</v>
          </cell>
          <cell r="J338">
            <v>1.77</v>
          </cell>
          <cell r="K338">
            <v>3.6</v>
          </cell>
          <cell r="L338">
            <v>0.8</v>
          </cell>
          <cell r="M338">
            <v>0.245</v>
          </cell>
          <cell r="N338">
            <v>0.48499999999999999</v>
          </cell>
          <cell r="O338">
            <v>0.89</v>
          </cell>
          <cell r="P338">
            <v>0.63</v>
          </cell>
          <cell r="Q338">
            <v>1.2</v>
          </cell>
          <cell r="R338">
            <v>0.2</v>
          </cell>
          <cell r="S338">
            <v>0.41499999999999998</v>
          </cell>
          <cell r="T338">
            <v>0.87</v>
          </cell>
          <cell r="U338">
            <v>0.85</v>
          </cell>
          <cell r="V338">
            <v>0.27</v>
          </cell>
          <cell r="W338">
            <v>1.22</v>
          </cell>
          <cell r="X338">
            <v>0.26</v>
          </cell>
          <cell r="Y338">
            <v>0.62</v>
          </cell>
          <cell r="Z338">
            <v>1.1599999999999999</v>
          </cell>
          <cell r="AA338">
            <v>0.29499999999999998</v>
          </cell>
          <cell r="AB338">
            <v>0.06</v>
          </cell>
          <cell r="AD338">
            <v>1.8181818181818299E-2</v>
          </cell>
          <cell r="AE338">
            <v>9.6153846153845812E-3</v>
          </cell>
          <cell r="AF338">
            <v>0</v>
          </cell>
          <cell r="AG338">
            <v>1.3698630136986356E-2</v>
          </cell>
          <cell r="AH338">
            <v>0</v>
          </cell>
          <cell r="AI338">
            <v>2.5641025641025772E-2</v>
          </cell>
          <cell r="AJ338">
            <v>0</v>
          </cell>
          <cell r="AK338">
            <v>1.1428571428571344E-2</v>
          </cell>
          <cell r="AL338">
            <v>0</v>
          </cell>
          <cell r="AM338">
            <v>0</v>
          </cell>
          <cell r="AN338">
            <v>6.5217391304347672E-2</v>
          </cell>
          <cell r="AO338">
            <v>1.0416666666666741E-2</v>
          </cell>
          <cell r="AP338">
            <v>3.488372093023262E-2</v>
          </cell>
          <cell r="AQ338">
            <v>5.0000000000000044E-2</v>
          </cell>
          <cell r="AR338">
            <v>9.0909090909090828E-2</v>
          </cell>
          <cell r="AS338">
            <v>0</v>
          </cell>
          <cell r="AT338">
            <v>-0.16161616161616166</v>
          </cell>
          <cell r="AU338">
            <v>-5.4347826086956541E-2</v>
          </cell>
          <cell r="AV338">
            <v>-8.6021505376344121E-2</v>
          </cell>
          <cell r="AW338">
            <v>0</v>
          </cell>
          <cell r="AX338">
            <v>0</v>
          </cell>
          <cell r="AY338">
            <v>-0.16129032258064513</v>
          </cell>
          <cell r="AZ338">
            <v>3.3333333333333437E-2</v>
          </cell>
          <cell r="BA338">
            <v>-8.5470085470085166E-3</v>
          </cell>
          <cell r="BB338">
            <v>5.3571428571428381E-2</v>
          </cell>
          <cell r="BC338">
            <v>9.0909090909090828E-2</v>
          </cell>
          <cell r="BE338">
            <v>1.3839741700331131E-3</v>
          </cell>
          <cell r="BF338">
            <v>0.32908964727538603</v>
          </cell>
          <cell r="BN338">
            <v>136.30526314403039</v>
          </cell>
        </row>
        <row r="339">
          <cell r="B339">
            <v>38688</v>
          </cell>
          <cell r="C339">
            <v>0.56000000000000005</v>
          </cell>
          <cell r="D339">
            <v>1.1000000000000001</v>
          </cell>
          <cell r="E339">
            <v>0.82</v>
          </cell>
          <cell r="F339">
            <v>0.35</v>
          </cell>
          <cell r="G339">
            <v>7.9</v>
          </cell>
          <cell r="H339">
            <v>3.95</v>
          </cell>
          <cell r="I339">
            <v>1.92</v>
          </cell>
          <cell r="J339">
            <v>1.72</v>
          </cell>
          <cell r="K339">
            <v>3.6</v>
          </cell>
          <cell r="L339">
            <v>0.82</v>
          </cell>
          <cell r="M339">
            <v>0.22</v>
          </cell>
          <cell r="N339">
            <v>0.49</v>
          </cell>
          <cell r="O339">
            <v>0.9</v>
          </cell>
          <cell r="P339">
            <v>0.64</v>
          </cell>
          <cell r="Q339">
            <v>1.1499999999999999</v>
          </cell>
          <cell r="R339">
            <v>0.19</v>
          </cell>
          <cell r="S339">
            <v>0.41499999999999998</v>
          </cell>
          <cell r="T339">
            <v>0.91</v>
          </cell>
          <cell r="U339">
            <v>0.85</v>
          </cell>
          <cell r="V339">
            <v>0.27</v>
          </cell>
          <cell r="W339">
            <v>1.22</v>
          </cell>
          <cell r="X339">
            <v>0.27</v>
          </cell>
          <cell r="Y339">
            <v>0.63</v>
          </cell>
          <cell r="Z339">
            <v>1.1499999999999999</v>
          </cell>
          <cell r="AA339">
            <v>0.26</v>
          </cell>
          <cell r="AB339">
            <v>0.06</v>
          </cell>
          <cell r="AD339">
            <v>0</v>
          </cell>
          <cell r="AE339">
            <v>4.7619047619047672E-2</v>
          </cell>
          <cell r="AF339">
            <v>-2.3809523809523836E-2</v>
          </cell>
          <cell r="AG339">
            <v>-5.4054054054054057E-2</v>
          </cell>
          <cell r="AH339">
            <v>0</v>
          </cell>
          <cell r="AI339">
            <v>-1.2499999999999956E-2</v>
          </cell>
          <cell r="AJ339">
            <v>0</v>
          </cell>
          <cell r="AK339">
            <v>-2.8248587570621542E-2</v>
          </cell>
          <cell r="AL339">
            <v>0</v>
          </cell>
          <cell r="AM339">
            <v>2.4999999999999911E-2</v>
          </cell>
          <cell r="AN339">
            <v>-0.10204081632653061</v>
          </cell>
          <cell r="AO339">
            <v>1.0309278350515427E-2</v>
          </cell>
          <cell r="AP339">
            <v>1.1235955056179803E-2</v>
          </cell>
          <cell r="AQ339">
            <v>1.5873015873015817E-2</v>
          </cell>
          <cell r="AR339">
            <v>-4.1666666666666741E-2</v>
          </cell>
          <cell r="AS339">
            <v>-5.0000000000000044E-2</v>
          </cell>
          <cell r="AT339">
            <v>0</v>
          </cell>
          <cell r="AU339">
            <v>4.5977011494252817E-2</v>
          </cell>
          <cell r="AV339">
            <v>0</v>
          </cell>
          <cell r="AW339">
            <v>0</v>
          </cell>
          <cell r="AX339">
            <v>0</v>
          </cell>
          <cell r="AY339">
            <v>3.8461538461538547E-2</v>
          </cell>
          <cell r="AZ339">
            <v>1.6129032258064502E-2</v>
          </cell>
          <cell r="BA339">
            <v>-8.6206896551723755E-3</v>
          </cell>
          <cell r="BB339">
            <v>-0.11864406779661008</v>
          </cell>
          <cell r="BC339">
            <v>0</v>
          </cell>
          <cell r="BE339">
            <v>-8.8069048756371053E-3</v>
          </cell>
          <cell r="BF339">
            <v>0.32028274239974891</v>
          </cell>
          <cell r="BN339">
            <v>135.10483565747225</v>
          </cell>
        </row>
        <row r="340">
          <cell r="B340">
            <v>38689</v>
          </cell>
          <cell r="C340">
            <v>0.56000000000000005</v>
          </cell>
          <cell r="D340">
            <v>1.1000000000000001</v>
          </cell>
          <cell r="E340">
            <v>0.82</v>
          </cell>
          <cell r="F340">
            <v>0.35</v>
          </cell>
          <cell r="G340">
            <v>7.9</v>
          </cell>
          <cell r="H340">
            <v>3.95</v>
          </cell>
          <cell r="I340">
            <v>1.92</v>
          </cell>
          <cell r="J340">
            <v>1.72</v>
          </cell>
          <cell r="K340">
            <v>3.6</v>
          </cell>
          <cell r="L340">
            <v>0.82</v>
          </cell>
          <cell r="M340">
            <v>0.22</v>
          </cell>
          <cell r="N340">
            <v>0.49</v>
          </cell>
          <cell r="O340">
            <v>0.9</v>
          </cell>
          <cell r="P340">
            <v>0.64</v>
          </cell>
          <cell r="Q340">
            <v>1.1499999999999999</v>
          </cell>
          <cell r="R340">
            <v>0.19</v>
          </cell>
          <cell r="S340">
            <v>0.41499999999999998</v>
          </cell>
          <cell r="T340">
            <v>0.91</v>
          </cell>
          <cell r="U340">
            <v>0.85</v>
          </cell>
          <cell r="V340">
            <v>0.27</v>
          </cell>
          <cell r="W340">
            <v>1.22</v>
          </cell>
          <cell r="X340">
            <v>0.27</v>
          </cell>
          <cell r="Y340">
            <v>0.63</v>
          </cell>
          <cell r="Z340">
            <v>1.1499999999999999</v>
          </cell>
          <cell r="AA340">
            <v>0.26</v>
          </cell>
          <cell r="AB340">
            <v>0.06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E340">
            <v>0</v>
          </cell>
          <cell r="BF340">
            <v>0.32028274239974891</v>
          </cell>
          <cell r="BN340">
            <v>135.10483565747225</v>
          </cell>
        </row>
        <row r="341">
          <cell r="B341">
            <v>38690</v>
          </cell>
          <cell r="C341">
            <v>0.56000000000000005</v>
          </cell>
          <cell r="D341">
            <v>1.1000000000000001</v>
          </cell>
          <cell r="E341">
            <v>0.82</v>
          </cell>
          <cell r="F341">
            <v>0.35</v>
          </cell>
          <cell r="G341">
            <v>7.9</v>
          </cell>
          <cell r="H341">
            <v>3.95</v>
          </cell>
          <cell r="I341">
            <v>1.92</v>
          </cell>
          <cell r="J341">
            <v>1.72</v>
          </cell>
          <cell r="K341">
            <v>3.6</v>
          </cell>
          <cell r="L341">
            <v>0.82</v>
          </cell>
          <cell r="M341">
            <v>0.22</v>
          </cell>
          <cell r="N341">
            <v>0.49</v>
          </cell>
          <cell r="O341">
            <v>0.9</v>
          </cell>
          <cell r="P341">
            <v>0.64</v>
          </cell>
          <cell r="Q341">
            <v>1.1499999999999999</v>
          </cell>
          <cell r="R341">
            <v>0.19</v>
          </cell>
          <cell r="S341">
            <v>0.41499999999999998</v>
          </cell>
          <cell r="T341">
            <v>0.91</v>
          </cell>
          <cell r="U341">
            <v>0.85</v>
          </cell>
          <cell r="V341">
            <v>0.27</v>
          </cell>
          <cell r="W341">
            <v>1.22</v>
          </cell>
          <cell r="X341">
            <v>0.27</v>
          </cell>
          <cell r="Y341">
            <v>0.63</v>
          </cell>
          <cell r="Z341">
            <v>1.1499999999999999</v>
          </cell>
          <cell r="AA341">
            <v>0.26</v>
          </cell>
          <cell r="AB341">
            <v>0.06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E341">
            <v>0</v>
          </cell>
          <cell r="BF341">
            <v>0.32028274239974891</v>
          </cell>
          <cell r="BN341">
            <v>135.10483565747225</v>
          </cell>
        </row>
        <row r="342">
          <cell r="B342">
            <v>38691</v>
          </cell>
          <cell r="C342">
            <v>0.55000000000000004</v>
          </cell>
          <cell r="D342">
            <v>1.35</v>
          </cell>
          <cell r="E342">
            <v>0.85</v>
          </cell>
          <cell r="F342">
            <v>0.38</v>
          </cell>
          <cell r="G342">
            <v>7.9</v>
          </cell>
          <cell r="H342">
            <v>3.94</v>
          </cell>
          <cell r="I342">
            <v>1.92</v>
          </cell>
          <cell r="J342">
            <v>1.66</v>
          </cell>
          <cell r="K342">
            <v>3.6</v>
          </cell>
          <cell r="L342">
            <v>0.84</v>
          </cell>
          <cell r="M342">
            <v>0.21</v>
          </cell>
          <cell r="N342">
            <v>0.57999999999999996</v>
          </cell>
          <cell r="O342">
            <v>0.9</v>
          </cell>
          <cell r="P342">
            <v>0.64</v>
          </cell>
          <cell r="Q342">
            <v>1.06</v>
          </cell>
          <cell r="R342">
            <v>0.19</v>
          </cell>
          <cell r="S342">
            <v>0.42</v>
          </cell>
          <cell r="T342">
            <v>0.9</v>
          </cell>
          <cell r="U342">
            <v>0.92</v>
          </cell>
          <cell r="V342">
            <v>0.26500000000000001</v>
          </cell>
          <cell r="W342">
            <v>1.22</v>
          </cell>
          <cell r="X342">
            <v>0.27</v>
          </cell>
          <cell r="Y342">
            <v>0.63</v>
          </cell>
          <cell r="Z342">
            <v>1.21</v>
          </cell>
          <cell r="AA342">
            <v>0.26</v>
          </cell>
          <cell r="AB342">
            <v>5.5E-2</v>
          </cell>
          <cell r="AD342">
            <v>-1.7857142857142905E-2</v>
          </cell>
          <cell r="AE342">
            <v>0.22727272727272729</v>
          </cell>
          <cell r="AF342">
            <v>3.6585365853658569E-2</v>
          </cell>
          <cell r="AG342">
            <v>8.5714285714285854E-2</v>
          </cell>
          <cell r="AH342">
            <v>0</v>
          </cell>
          <cell r="AI342">
            <v>-2.5316455696202667E-3</v>
          </cell>
          <cell r="AJ342">
            <v>0</v>
          </cell>
          <cell r="AK342">
            <v>-3.488372093023262E-2</v>
          </cell>
          <cell r="AL342">
            <v>0</v>
          </cell>
          <cell r="AM342">
            <v>2.4390243902439046E-2</v>
          </cell>
          <cell r="AN342">
            <v>-4.5454545454545525E-2</v>
          </cell>
          <cell r="AO342">
            <v>0.18367346938775508</v>
          </cell>
          <cell r="AP342">
            <v>0</v>
          </cell>
          <cell r="AQ342">
            <v>0</v>
          </cell>
          <cell r="AR342">
            <v>-7.8260869565217273E-2</v>
          </cell>
          <cell r="AS342">
            <v>0</v>
          </cell>
          <cell r="AT342">
            <v>1.2048192771084265E-2</v>
          </cell>
          <cell r="AU342">
            <v>-1.098901098901095E-2</v>
          </cell>
          <cell r="AV342">
            <v>8.235294117647074E-2</v>
          </cell>
          <cell r="AW342">
            <v>-1.851851851851849E-2</v>
          </cell>
          <cell r="AX342">
            <v>0</v>
          </cell>
          <cell r="AY342">
            <v>0</v>
          </cell>
          <cell r="AZ342">
            <v>0</v>
          </cell>
          <cell r="BA342">
            <v>5.2173913043478404E-2</v>
          </cell>
          <cell r="BB342">
            <v>0</v>
          </cell>
          <cell r="BC342">
            <v>-8.3333333333333259E-2</v>
          </cell>
          <cell r="BE342">
            <v>1.5860859688626074E-2</v>
          </cell>
          <cell r="BF342">
            <v>0.33614360208837496</v>
          </cell>
          <cell r="BH342">
            <v>5.0655484165490205E-2</v>
          </cell>
          <cell r="BN342">
            <v>137.24771449909031</v>
          </cell>
        </row>
        <row r="343">
          <cell r="B343">
            <v>38692</v>
          </cell>
          <cell r="C343">
            <v>0.55000000000000004</v>
          </cell>
          <cell r="D343">
            <v>1.4</v>
          </cell>
          <cell r="E343">
            <v>0.84</v>
          </cell>
          <cell r="F343">
            <v>0.43</v>
          </cell>
          <cell r="G343">
            <v>7.9</v>
          </cell>
          <cell r="H343">
            <v>4.0999999999999996</v>
          </cell>
          <cell r="I343">
            <v>1.92</v>
          </cell>
          <cell r="J343">
            <v>1.63</v>
          </cell>
          <cell r="K343">
            <v>3.6</v>
          </cell>
          <cell r="L343">
            <v>0.82</v>
          </cell>
          <cell r="M343">
            <v>0.22500000000000001</v>
          </cell>
          <cell r="N343">
            <v>0.63</v>
          </cell>
          <cell r="O343">
            <v>1.03</v>
          </cell>
          <cell r="P343">
            <v>0.63</v>
          </cell>
          <cell r="Q343">
            <v>1.05</v>
          </cell>
          <cell r="R343">
            <v>0.18</v>
          </cell>
          <cell r="S343">
            <v>0.45</v>
          </cell>
          <cell r="T343">
            <v>0.94</v>
          </cell>
          <cell r="U343">
            <v>0.83</v>
          </cell>
          <cell r="V343">
            <v>0.245</v>
          </cell>
          <cell r="W343">
            <v>1.22</v>
          </cell>
          <cell r="X343">
            <v>0.26</v>
          </cell>
          <cell r="Y343">
            <v>0.6</v>
          </cell>
          <cell r="Z343">
            <v>1.2</v>
          </cell>
          <cell r="AA343">
            <v>0.255</v>
          </cell>
          <cell r="AB343">
            <v>5.5E-2</v>
          </cell>
          <cell r="AD343">
            <v>0</v>
          </cell>
          <cell r="AE343">
            <v>3.7037037037036979E-2</v>
          </cell>
          <cell r="AF343">
            <v>-1.1764705882352899E-2</v>
          </cell>
          <cell r="AG343">
            <v>0.13157894736842102</v>
          </cell>
          <cell r="AH343">
            <v>0</v>
          </cell>
          <cell r="AI343">
            <v>4.0609137055837463E-2</v>
          </cell>
          <cell r="AJ343">
            <v>0</v>
          </cell>
          <cell r="AK343">
            <v>-1.8072289156626509E-2</v>
          </cell>
          <cell r="AL343">
            <v>0</v>
          </cell>
          <cell r="AM343">
            <v>-2.3809523809523836E-2</v>
          </cell>
          <cell r="AN343">
            <v>7.1428571428571397E-2</v>
          </cell>
          <cell r="AO343">
            <v>8.6206896551724199E-2</v>
          </cell>
          <cell r="AP343">
            <v>0.14444444444444438</v>
          </cell>
          <cell r="AQ343">
            <v>-1.5625E-2</v>
          </cell>
          <cell r="AR343">
            <v>-9.4339622641509413E-3</v>
          </cell>
          <cell r="AS343">
            <v>-5.2631578947368474E-2</v>
          </cell>
          <cell r="AT343">
            <v>7.1428571428571397E-2</v>
          </cell>
          <cell r="AU343">
            <v>4.4444444444444287E-2</v>
          </cell>
          <cell r="AV343">
            <v>-9.782608695652184E-2</v>
          </cell>
          <cell r="AW343">
            <v>-7.5471698113207641E-2</v>
          </cell>
          <cell r="AX343">
            <v>0</v>
          </cell>
          <cell r="AY343">
            <v>-3.703703703703709E-2</v>
          </cell>
          <cell r="AZ343">
            <v>-4.7619047619047672E-2</v>
          </cell>
          <cell r="BA343">
            <v>-8.2644628099173278E-3</v>
          </cell>
          <cell r="BB343">
            <v>-1.9230769230769273E-2</v>
          </cell>
          <cell r="BC343">
            <v>0</v>
          </cell>
          <cell r="BE343">
            <v>8.0919956897126007E-3</v>
          </cell>
          <cell r="BF343">
            <v>0.34423559777808754</v>
          </cell>
          <cell r="BN343">
            <v>138.35832241323985</v>
          </cell>
        </row>
        <row r="344">
          <cell r="B344">
            <v>38693</v>
          </cell>
          <cell r="C344">
            <v>0.56000000000000005</v>
          </cell>
          <cell r="D344">
            <v>1.32</v>
          </cell>
          <cell r="E344">
            <v>0.93</v>
          </cell>
          <cell r="F344">
            <v>0.375</v>
          </cell>
          <cell r="G344">
            <v>7.9</v>
          </cell>
          <cell r="H344">
            <v>4.0999999999999996</v>
          </cell>
          <cell r="I344">
            <v>1.92</v>
          </cell>
          <cell r="J344">
            <v>1.85</v>
          </cell>
          <cell r="K344">
            <v>3.6</v>
          </cell>
          <cell r="L344">
            <v>0.82</v>
          </cell>
          <cell r="M344">
            <v>0.20499999999999999</v>
          </cell>
          <cell r="N344">
            <v>0.57999999999999996</v>
          </cell>
          <cell r="O344">
            <v>1.08</v>
          </cell>
          <cell r="P344">
            <v>0.65</v>
          </cell>
          <cell r="Q344">
            <v>1.05</v>
          </cell>
          <cell r="R344">
            <v>0.21</v>
          </cell>
          <cell r="S344">
            <v>0.5</v>
          </cell>
          <cell r="T344">
            <v>0.94</v>
          </cell>
          <cell r="U344">
            <v>0.86</v>
          </cell>
          <cell r="V344">
            <v>0.245</v>
          </cell>
          <cell r="W344">
            <v>1.22</v>
          </cell>
          <cell r="X344">
            <v>0.26</v>
          </cell>
          <cell r="Y344">
            <v>0.63</v>
          </cell>
          <cell r="Z344">
            <v>1.1499999999999999</v>
          </cell>
          <cell r="AA344">
            <v>0.27</v>
          </cell>
          <cell r="AB344">
            <v>5.5E-2</v>
          </cell>
          <cell r="AD344">
            <v>1.8181818181818299E-2</v>
          </cell>
          <cell r="AE344">
            <v>-5.7142857142857051E-2</v>
          </cell>
          <cell r="AF344">
            <v>0.10714285714285721</v>
          </cell>
          <cell r="AG344">
            <v>-0.12790697674418605</v>
          </cell>
          <cell r="AH344">
            <v>0</v>
          </cell>
          <cell r="AI344">
            <v>0</v>
          </cell>
          <cell r="AJ344">
            <v>0</v>
          </cell>
          <cell r="AK344">
            <v>0.13496932515337434</v>
          </cell>
          <cell r="AL344">
            <v>0</v>
          </cell>
          <cell r="AM344">
            <v>0</v>
          </cell>
          <cell r="AN344">
            <v>-8.8888888888889017E-2</v>
          </cell>
          <cell r="AO344">
            <v>-7.9365079365079416E-2</v>
          </cell>
          <cell r="AP344">
            <v>4.8543689320388328E-2</v>
          </cell>
          <cell r="AQ344">
            <v>3.1746031746031855E-2</v>
          </cell>
          <cell r="AR344">
            <v>0</v>
          </cell>
          <cell r="AS344">
            <v>0.16666666666666674</v>
          </cell>
          <cell r="AT344">
            <v>0.11111111111111116</v>
          </cell>
          <cell r="AU344">
            <v>0</v>
          </cell>
          <cell r="AV344">
            <v>3.6144578313253017E-2</v>
          </cell>
          <cell r="AW344">
            <v>0</v>
          </cell>
          <cell r="AX344">
            <v>0</v>
          </cell>
          <cell r="AY344">
            <v>0</v>
          </cell>
          <cell r="AZ344">
            <v>5.0000000000000044E-2</v>
          </cell>
          <cell r="BA344">
            <v>-4.1666666666666741E-2</v>
          </cell>
          <cell r="BB344">
            <v>5.8823529411764719E-2</v>
          </cell>
          <cell r="BC344">
            <v>0</v>
          </cell>
          <cell r="BE344">
            <v>1.4167659163061055E-2</v>
          </cell>
          <cell r="BF344">
            <v>0.35840325694114861</v>
          </cell>
          <cell r="BN344">
            <v>140.31853596756355</v>
          </cell>
        </row>
        <row r="345">
          <cell r="B345">
            <v>38694</v>
          </cell>
          <cell r="C345">
            <v>0.56000000000000005</v>
          </cell>
          <cell r="D345">
            <v>1.35</v>
          </cell>
          <cell r="E345">
            <v>0.92</v>
          </cell>
          <cell r="F345">
            <v>0.42</v>
          </cell>
          <cell r="G345">
            <v>7.9</v>
          </cell>
          <cell r="H345">
            <v>4.24</v>
          </cell>
          <cell r="I345">
            <v>1.92</v>
          </cell>
          <cell r="J345">
            <v>1.79</v>
          </cell>
          <cell r="K345">
            <v>3.6</v>
          </cell>
          <cell r="L345">
            <v>0.84</v>
          </cell>
          <cell r="M345">
            <v>0.22</v>
          </cell>
          <cell r="N345">
            <v>0.56999999999999995</v>
          </cell>
          <cell r="O345">
            <v>0.97</v>
          </cell>
          <cell r="P345">
            <v>0.7</v>
          </cell>
          <cell r="Q345">
            <v>1.1000000000000001</v>
          </cell>
          <cell r="R345">
            <v>0.2</v>
          </cell>
          <cell r="S345">
            <v>0.52</v>
          </cell>
          <cell r="T345">
            <v>0.93</v>
          </cell>
          <cell r="U345">
            <v>0.86</v>
          </cell>
          <cell r="V345">
            <v>0.25</v>
          </cell>
          <cell r="W345">
            <v>1.22</v>
          </cell>
          <cell r="X345">
            <v>0.26</v>
          </cell>
          <cell r="Y345">
            <v>0.64</v>
          </cell>
          <cell r="Z345">
            <v>1.2</v>
          </cell>
          <cell r="AA345">
            <v>0.26500000000000001</v>
          </cell>
          <cell r="AB345">
            <v>0.06</v>
          </cell>
          <cell r="AD345">
            <v>0</v>
          </cell>
          <cell r="AE345">
            <v>2.2727272727272707E-2</v>
          </cell>
          <cell r="AF345">
            <v>-1.0752688172043001E-2</v>
          </cell>
          <cell r="AG345">
            <v>0.11999999999999988</v>
          </cell>
          <cell r="AH345">
            <v>0</v>
          </cell>
          <cell r="AI345">
            <v>3.4146341463414887E-2</v>
          </cell>
          <cell r="AJ345">
            <v>0</v>
          </cell>
          <cell r="AK345">
            <v>-3.2432432432432434E-2</v>
          </cell>
          <cell r="AL345">
            <v>0</v>
          </cell>
          <cell r="AM345">
            <v>2.4390243902439046E-2</v>
          </cell>
          <cell r="AN345">
            <v>7.3170731707317138E-2</v>
          </cell>
          <cell r="AO345">
            <v>-1.7241379310344862E-2</v>
          </cell>
          <cell r="AP345">
            <v>-0.10185185185185197</v>
          </cell>
          <cell r="AQ345">
            <v>7.6923076923076872E-2</v>
          </cell>
          <cell r="AR345">
            <v>4.7619047619047672E-2</v>
          </cell>
          <cell r="AS345">
            <v>-4.7619047619047561E-2</v>
          </cell>
          <cell r="AT345">
            <v>4.0000000000000036E-2</v>
          </cell>
          <cell r="AU345">
            <v>-1.0638297872340274E-2</v>
          </cell>
          <cell r="AV345">
            <v>0</v>
          </cell>
          <cell r="AW345">
            <v>2.0408163265306145E-2</v>
          </cell>
          <cell r="AX345">
            <v>0</v>
          </cell>
          <cell r="AY345">
            <v>0</v>
          </cell>
          <cell r="AZ345">
            <v>1.5873015873015817E-2</v>
          </cell>
          <cell r="BA345">
            <v>4.3478260869565188E-2</v>
          </cell>
          <cell r="BB345">
            <v>-1.851851851851849E-2</v>
          </cell>
          <cell r="BC345">
            <v>9.0909090909090828E-2</v>
          </cell>
          <cell r="BE345">
            <v>1.4253501133960293E-2</v>
          </cell>
          <cell r="BF345">
            <v>0.3726567580751089</v>
          </cell>
          <cell r="BN345">
            <v>142.31856637909289</v>
          </cell>
        </row>
        <row r="346">
          <cell r="B346">
            <v>38695</v>
          </cell>
          <cell r="C346">
            <v>0.57999999999999996</v>
          </cell>
          <cell r="D346">
            <v>1.3</v>
          </cell>
          <cell r="E346">
            <v>0.92</v>
          </cell>
          <cell r="F346">
            <v>0.41</v>
          </cell>
          <cell r="G346">
            <v>7.9</v>
          </cell>
          <cell r="H346">
            <v>4.05</v>
          </cell>
          <cell r="I346">
            <v>1.92</v>
          </cell>
          <cell r="J346">
            <v>1.7</v>
          </cell>
          <cell r="K346">
            <v>3.6</v>
          </cell>
          <cell r="L346">
            <v>0.82</v>
          </cell>
          <cell r="M346">
            <v>0.22500000000000001</v>
          </cell>
          <cell r="N346">
            <v>0.57999999999999996</v>
          </cell>
          <cell r="O346">
            <v>0.99</v>
          </cell>
          <cell r="P346">
            <v>0.82</v>
          </cell>
          <cell r="Q346">
            <v>1.2</v>
          </cell>
          <cell r="R346">
            <v>0.24</v>
          </cell>
          <cell r="S346">
            <v>0.47</v>
          </cell>
          <cell r="T346">
            <v>0.84</v>
          </cell>
          <cell r="U346">
            <v>0.85</v>
          </cell>
          <cell r="V346">
            <v>0.3</v>
          </cell>
          <cell r="W346">
            <v>1.22</v>
          </cell>
          <cell r="X346">
            <v>0.26</v>
          </cell>
          <cell r="Y346">
            <v>0.6</v>
          </cell>
          <cell r="Z346">
            <v>1.17</v>
          </cell>
          <cell r="AA346">
            <v>0.26500000000000001</v>
          </cell>
          <cell r="AB346">
            <v>6.5000000000000002E-2</v>
          </cell>
          <cell r="AD346">
            <v>3.5714285714285587E-2</v>
          </cell>
          <cell r="AE346">
            <v>-3.703703703703709E-2</v>
          </cell>
          <cell r="AF346">
            <v>0</v>
          </cell>
          <cell r="AG346">
            <v>-2.3809523809523836E-2</v>
          </cell>
          <cell r="AH346">
            <v>0</v>
          </cell>
          <cell r="AI346">
            <v>-4.4811320754717054E-2</v>
          </cell>
          <cell r="AJ346">
            <v>0</v>
          </cell>
          <cell r="AK346">
            <v>-5.027932960893855E-2</v>
          </cell>
          <cell r="AL346">
            <v>0</v>
          </cell>
          <cell r="AM346">
            <v>-2.3809523809523836E-2</v>
          </cell>
          <cell r="AN346">
            <v>2.2727272727272707E-2</v>
          </cell>
          <cell r="AO346">
            <v>1.7543859649122862E-2</v>
          </cell>
          <cell r="AP346">
            <v>2.0618556701030855E-2</v>
          </cell>
          <cell r="AQ346">
            <v>0.17142857142857149</v>
          </cell>
          <cell r="AR346">
            <v>9.0909090909090828E-2</v>
          </cell>
          <cell r="AS346">
            <v>0.19999999999999996</v>
          </cell>
          <cell r="AT346">
            <v>-9.6153846153846256E-2</v>
          </cell>
          <cell r="AU346">
            <v>-9.6774193548387233E-2</v>
          </cell>
          <cell r="AV346">
            <v>-1.1627906976744207E-2</v>
          </cell>
          <cell r="AW346">
            <v>0.19999999999999996</v>
          </cell>
          <cell r="AX346">
            <v>0</v>
          </cell>
          <cell r="AY346">
            <v>0</v>
          </cell>
          <cell r="AZ346">
            <v>-6.25E-2</v>
          </cell>
          <cell r="BA346">
            <v>-2.5000000000000022E-2</v>
          </cell>
          <cell r="BB346">
            <v>0</v>
          </cell>
          <cell r="BC346">
            <v>8.3333333333333481E-2</v>
          </cell>
          <cell r="BE346">
            <v>1.424893418323037E-2</v>
          </cell>
          <cell r="BF346">
            <v>0.38690569225833926</v>
          </cell>
          <cell r="BN346">
            <v>144.34645426448029</v>
          </cell>
        </row>
        <row r="347">
          <cell r="B347">
            <v>38696</v>
          </cell>
          <cell r="C347">
            <v>0.57999999999999996</v>
          </cell>
          <cell r="D347">
            <v>1.3</v>
          </cell>
          <cell r="E347">
            <v>0.92</v>
          </cell>
          <cell r="F347">
            <v>0.41</v>
          </cell>
          <cell r="G347">
            <v>7.9</v>
          </cell>
          <cell r="H347">
            <v>4.05</v>
          </cell>
          <cell r="I347">
            <v>1.92</v>
          </cell>
          <cell r="J347">
            <v>1.7</v>
          </cell>
          <cell r="K347">
            <v>3.6</v>
          </cell>
          <cell r="L347">
            <v>0.82</v>
          </cell>
          <cell r="M347">
            <v>0.22500000000000001</v>
          </cell>
          <cell r="N347">
            <v>0.57999999999999996</v>
          </cell>
          <cell r="O347">
            <v>0.99</v>
          </cell>
          <cell r="P347">
            <v>0.82</v>
          </cell>
          <cell r="Q347">
            <v>1.2</v>
          </cell>
          <cell r="R347">
            <v>0.24</v>
          </cell>
          <cell r="S347">
            <v>0.47</v>
          </cell>
          <cell r="T347">
            <v>0.84</v>
          </cell>
          <cell r="U347">
            <v>0.85</v>
          </cell>
          <cell r="V347">
            <v>0.3</v>
          </cell>
          <cell r="W347">
            <v>1.22</v>
          </cell>
          <cell r="X347">
            <v>0.26</v>
          </cell>
          <cell r="Y347">
            <v>0.6</v>
          </cell>
          <cell r="Z347">
            <v>1.17</v>
          </cell>
          <cell r="AA347">
            <v>0.26500000000000001</v>
          </cell>
          <cell r="AB347">
            <v>6.5000000000000002E-2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E347">
            <v>0</v>
          </cell>
          <cell r="BF347">
            <v>0.38690569225833926</v>
          </cell>
          <cell r="BN347">
            <v>144.34645426448029</v>
          </cell>
        </row>
        <row r="348">
          <cell r="B348">
            <v>38697</v>
          </cell>
          <cell r="C348">
            <v>0.57999999999999996</v>
          </cell>
          <cell r="D348">
            <v>1.3</v>
          </cell>
          <cell r="E348">
            <v>0.92</v>
          </cell>
          <cell r="F348">
            <v>0.41</v>
          </cell>
          <cell r="G348">
            <v>7.9</v>
          </cell>
          <cell r="H348">
            <v>4.05</v>
          </cell>
          <cell r="I348">
            <v>1.92</v>
          </cell>
          <cell r="J348">
            <v>1.7</v>
          </cell>
          <cell r="K348">
            <v>3.6</v>
          </cell>
          <cell r="L348">
            <v>0.82</v>
          </cell>
          <cell r="M348">
            <v>0.22500000000000001</v>
          </cell>
          <cell r="N348">
            <v>0.57999999999999996</v>
          </cell>
          <cell r="O348">
            <v>0.99</v>
          </cell>
          <cell r="P348">
            <v>0.82</v>
          </cell>
          <cell r="Q348">
            <v>1.2</v>
          </cell>
          <cell r="R348">
            <v>0.24</v>
          </cell>
          <cell r="S348">
            <v>0.47</v>
          </cell>
          <cell r="T348">
            <v>0.84</v>
          </cell>
          <cell r="U348">
            <v>0.85</v>
          </cell>
          <cell r="V348">
            <v>0.3</v>
          </cell>
          <cell r="W348">
            <v>1.22</v>
          </cell>
          <cell r="X348">
            <v>0.26</v>
          </cell>
          <cell r="Y348">
            <v>0.6</v>
          </cell>
          <cell r="Z348">
            <v>1.17</v>
          </cell>
          <cell r="AA348">
            <v>0.26500000000000001</v>
          </cell>
          <cell r="AB348">
            <v>6.5000000000000002E-2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E348">
            <v>0</v>
          </cell>
          <cell r="BF348">
            <v>0.38690569225833926</v>
          </cell>
          <cell r="BN348">
            <v>144.34645426448029</v>
          </cell>
        </row>
        <row r="349">
          <cell r="B349">
            <v>38698</v>
          </cell>
          <cell r="C349">
            <v>0.57999999999999996</v>
          </cell>
          <cell r="D349">
            <v>1.27</v>
          </cell>
          <cell r="E349">
            <v>0.81</v>
          </cell>
          <cell r="F349">
            <v>0.39500000000000002</v>
          </cell>
          <cell r="G349">
            <v>7.9</v>
          </cell>
          <cell r="H349">
            <v>3.9</v>
          </cell>
          <cell r="I349">
            <v>1.92</v>
          </cell>
          <cell r="J349">
            <v>1.69</v>
          </cell>
          <cell r="K349">
            <v>3.6</v>
          </cell>
          <cell r="L349">
            <v>0.84</v>
          </cell>
          <cell r="M349">
            <v>0.23</v>
          </cell>
          <cell r="N349">
            <v>0.53</v>
          </cell>
          <cell r="O349">
            <v>0.92</v>
          </cell>
          <cell r="P349">
            <v>0.87</v>
          </cell>
          <cell r="Q349">
            <v>1.1000000000000001</v>
          </cell>
          <cell r="R349">
            <v>0.2</v>
          </cell>
          <cell r="S349">
            <v>0.45</v>
          </cell>
          <cell r="T349">
            <v>0.83</v>
          </cell>
          <cell r="U349">
            <v>0.82</v>
          </cell>
          <cell r="V349">
            <v>0.26</v>
          </cell>
          <cell r="W349">
            <v>1.22</v>
          </cell>
          <cell r="X349">
            <v>0.27</v>
          </cell>
          <cell r="Y349">
            <v>0.61</v>
          </cell>
          <cell r="Z349">
            <v>1.2</v>
          </cell>
          <cell r="AA349">
            <v>0.26</v>
          </cell>
          <cell r="AB349">
            <v>5.5E-2</v>
          </cell>
          <cell r="AD349">
            <v>0</v>
          </cell>
          <cell r="AE349">
            <v>-2.3076923076923106E-2</v>
          </cell>
          <cell r="AF349">
            <v>-0.11956521739130432</v>
          </cell>
          <cell r="AG349">
            <v>-3.6585365853658458E-2</v>
          </cell>
          <cell r="AH349">
            <v>0</v>
          </cell>
          <cell r="AI349">
            <v>-3.7037037037036979E-2</v>
          </cell>
          <cell r="AJ349">
            <v>0</v>
          </cell>
          <cell r="AK349">
            <v>-5.8823529411764497E-3</v>
          </cell>
          <cell r="AL349">
            <v>0</v>
          </cell>
          <cell r="AM349">
            <v>2.4390243902439046E-2</v>
          </cell>
          <cell r="AN349">
            <v>2.2222222222222143E-2</v>
          </cell>
          <cell r="AO349">
            <v>-8.6206896551723977E-2</v>
          </cell>
          <cell r="AP349">
            <v>-7.0707070707070607E-2</v>
          </cell>
          <cell r="AQ349">
            <v>6.0975609756097615E-2</v>
          </cell>
          <cell r="AR349">
            <v>-8.3333333333333259E-2</v>
          </cell>
          <cell r="AS349">
            <v>-0.16666666666666663</v>
          </cell>
          <cell r="AT349">
            <v>-4.2553191489361653E-2</v>
          </cell>
          <cell r="AU349">
            <v>-1.1904761904761862E-2</v>
          </cell>
          <cell r="AV349">
            <v>-3.5294117647058809E-2</v>
          </cell>
          <cell r="AW349">
            <v>-0.1333333333333333</v>
          </cell>
          <cell r="AX349">
            <v>0</v>
          </cell>
          <cell r="AY349">
            <v>3.8461538461538547E-2</v>
          </cell>
          <cell r="AZ349">
            <v>1.6666666666666607E-2</v>
          </cell>
          <cell r="BA349">
            <v>2.5641025641025772E-2</v>
          </cell>
          <cell r="BB349">
            <v>-1.8867924528301883E-2</v>
          </cell>
          <cell r="BC349">
            <v>-0.15384615384615385</v>
          </cell>
          <cell r="BE349">
            <v>-3.217319383299521E-2</v>
          </cell>
          <cell r="BF349">
            <v>0.35473249842534404</v>
          </cell>
          <cell r="BN349">
            <v>139.70236781232359</v>
          </cell>
        </row>
        <row r="350">
          <cell r="B350">
            <v>38699</v>
          </cell>
          <cell r="C350">
            <v>0.62</v>
          </cell>
          <cell r="D350">
            <v>1.34</v>
          </cell>
          <cell r="E350">
            <v>0.8</v>
          </cell>
          <cell r="F350">
            <v>0.38</v>
          </cell>
          <cell r="G350">
            <v>7.9</v>
          </cell>
          <cell r="H350">
            <v>3.67</v>
          </cell>
          <cell r="I350">
            <v>1.92</v>
          </cell>
          <cell r="J350">
            <v>1.65</v>
          </cell>
          <cell r="K350">
            <v>3.6</v>
          </cell>
          <cell r="L350">
            <v>0.82</v>
          </cell>
          <cell r="M350">
            <v>0.23</v>
          </cell>
          <cell r="N350">
            <v>0.54</v>
          </cell>
          <cell r="O350">
            <v>0.88</v>
          </cell>
          <cell r="P350">
            <v>0.88</v>
          </cell>
          <cell r="Q350">
            <v>1.0900000000000001</v>
          </cell>
          <cell r="R350">
            <v>0.2</v>
          </cell>
          <cell r="S350">
            <v>0.45</v>
          </cell>
          <cell r="T350">
            <v>0.8</v>
          </cell>
          <cell r="U350">
            <v>0.82</v>
          </cell>
          <cell r="V350">
            <v>0.25</v>
          </cell>
          <cell r="W350">
            <v>1.22</v>
          </cell>
          <cell r="X350">
            <v>0.27</v>
          </cell>
          <cell r="Y350">
            <v>0.63</v>
          </cell>
          <cell r="Z350">
            <v>1.1000000000000001</v>
          </cell>
          <cell r="AA350">
            <v>0.25</v>
          </cell>
          <cell r="AB350">
            <v>0.06</v>
          </cell>
          <cell r="AD350">
            <v>6.8965517241379448E-2</v>
          </cell>
          <cell r="AE350">
            <v>5.5118110236220597E-2</v>
          </cell>
          <cell r="AF350">
            <v>-1.2345679012345734E-2</v>
          </cell>
          <cell r="AG350">
            <v>-3.7974683544303778E-2</v>
          </cell>
          <cell r="AH350">
            <v>0</v>
          </cell>
          <cell r="AI350">
            <v>-5.8974358974358987E-2</v>
          </cell>
          <cell r="AJ350">
            <v>0</v>
          </cell>
          <cell r="AK350">
            <v>-2.3668639053254448E-2</v>
          </cell>
          <cell r="AL350">
            <v>0</v>
          </cell>
          <cell r="AM350">
            <v>-2.3809523809523836E-2</v>
          </cell>
          <cell r="AN350">
            <v>0</v>
          </cell>
          <cell r="AO350">
            <v>1.8867924528301883E-2</v>
          </cell>
          <cell r="AP350">
            <v>-4.3478260869565299E-2</v>
          </cell>
          <cell r="AQ350">
            <v>1.1494252873563315E-2</v>
          </cell>
          <cell r="AR350">
            <v>-9.0909090909091494E-3</v>
          </cell>
          <cell r="AS350">
            <v>0</v>
          </cell>
          <cell r="AT350">
            <v>0</v>
          </cell>
          <cell r="AU350">
            <v>-3.6144578313252906E-2</v>
          </cell>
          <cell r="AV350">
            <v>0</v>
          </cell>
          <cell r="AW350">
            <v>-3.8461538461538547E-2</v>
          </cell>
          <cell r="AX350">
            <v>0</v>
          </cell>
          <cell r="AY350">
            <v>0</v>
          </cell>
          <cell r="AZ350">
            <v>3.2786885245901676E-2</v>
          </cell>
          <cell r="BA350">
            <v>-8.3333333333333259E-2</v>
          </cell>
          <cell r="BB350">
            <v>-3.8461538461538547E-2</v>
          </cell>
          <cell r="BC350">
            <v>9.0909090909090828E-2</v>
          </cell>
          <cell r="BE350">
            <v>-4.9077408419025675E-3</v>
          </cell>
          <cell r="BF350">
            <v>0.3498247575834415</v>
          </cell>
          <cell r="BN350">
            <v>139.01674479610054</v>
          </cell>
        </row>
        <row r="351">
          <cell r="B351">
            <v>38700</v>
          </cell>
          <cell r="C351">
            <v>0.57999999999999996</v>
          </cell>
          <cell r="D351">
            <v>1.3</v>
          </cell>
          <cell r="E351">
            <v>0.81</v>
          </cell>
          <cell r="F351">
            <v>0.4</v>
          </cell>
          <cell r="G351">
            <v>7.9</v>
          </cell>
          <cell r="H351">
            <v>3.44</v>
          </cell>
          <cell r="I351">
            <v>1.92</v>
          </cell>
          <cell r="J351">
            <v>1.66</v>
          </cell>
          <cell r="K351">
            <v>3.6</v>
          </cell>
          <cell r="L351">
            <v>0.82</v>
          </cell>
          <cell r="M351">
            <v>0.2</v>
          </cell>
          <cell r="N351">
            <v>0.52</v>
          </cell>
          <cell r="O351">
            <v>0.9</v>
          </cell>
          <cell r="P351">
            <v>0.92</v>
          </cell>
          <cell r="Q351">
            <v>1.1200000000000001</v>
          </cell>
          <cell r="R351">
            <v>0.21</v>
          </cell>
          <cell r="S351">
            <v>0.47</v>
          </cell>
          <cell r="T351">
            <v>0.82</v>
          </cell>
          <cell r="U351">
            <v>0.78</v>
          </cell>
          <cell r="V351">
            <v>0.25</v>
          </cell>
          <cell r="W351">
            <v>1.22</v>
          </cell>
          <cell r="X351">
            <v>0.26500000000000001</v>
          </cell>
          <cell r="Y351">
            <v>0.6</v>
          </cell>
          <cell r="Z351">
            <v>1.05</v>
          </cell>
          <cell r="AA351">
            <v>0.25</v>
          </cell>
          <cell r="AB351">
            <v>5.5E-2</v>
          </cell>
          <cell r="AD351">
            <v>-6.4516129032258118E-2</v>
          </cell>
          <cell r="AE351">
            <v>-2.9850746268656692E-2</v>
          </cell>
          <cell r="AF351">
            <v>1.2499999999999956E-2</v>
          </cell>
          <cell r="AG351">
            <v>5.2631578947368363E-2</v>
          </cell>
          <cell r="AH351">
            <v>0</v>
          </cell>
          <cell r="AI351">
            <v>-6.2670299727520473E-2</v>
          </cell>
          <cell r="AJ351">
            <v>0</v>
          </cell>
          <cell r="AK351">
            <v>6.0606060606060996E-3</v>
          </cell>
          <cell r="AL351">
            <v>0</v>
          </cell>
          <cell r="AM351">
            <v>0</v>
          </cell>
          <cell r="AN351">
            <v>-0.13043478260869568</v>
          </cell>
          <cell r="AO351">
            <v>-3.703703703703709E-2</v>
          </cell>
          <cell r="AP351">
            <v>2.2727272727272707E-2</v>
          </cell>
          <cell r="AQ351">
            <v>4.5454545454545414E-2</v>
          </cell>
          <cell r="AR351">
            <v>2.7522935779816571E-2</v>
          </cell>
          <cell r="AS351">
            <v>4.9999999999999822E-2</v>
          </cell>
          <cell r="AT351">
            <v>4.4444444444444287E-2</v>
          </cell>
          <cell r="AU351">
            <v>2.4999999999999911E-2</v>
          </cell>
          <cell r="AV351">
            <v>-4.8780487804877981E-2</v>
          </cell>
          <cell r="AW351">
            <v>0</v>
          </cell>
          <cell r="AX351">
            <v>0</v>
          </cell>
          <cell r="AY351">
            <v>-1.851851851851849E-2</v>
          </cell>
          <cell r="AZ351">
            <v>-4.7619047619047672E-2</v>
          </cell>
          <cell r="BA351">
            <v>-4.5454545454545525E-2</v>
          </cell>
          <cell r="BB351">
            <v>0</v>
          </cell>
          <cell r="BC351">
            <v>-8.3333333333333259E-2</v>
          </cell>
          <cell r="BE351">
            <v>-1.0841290153478379E-2</v>
          </cell>
          <cell r="BF351">
            <v>0.3389834674299631</v>
          </cell>
          <cell r="BN351">
            <v>137.50962392957396</v>
          </cell>
        </row>
        <row r="352">
          <cell r="B352">
            <v>38701</v>
          </cell>
          <cell r="C352">
            <v>0.56000000000000005</v>
          </cell>
          <cell r="D352">
            <v>1.3</v>
          </cell>
          <cell r="E352">
            <v>0.8</v>
          </cell>
          <cell r="F352">
            <v>0.38</v>
          </cell>
          <cell r="G352">
            <v>7.9</v>
          </cell>
          <cell r="H352">
            <v>3.3</v>
          </cell>
          <cell r="I352">
            <v>1.92</v>
          </cell>
          <cell r="J352">
            <v>1.66</v>
          </cell>
          <cell r="K352">
            <v>3.6</v>
          </cell>
          <cell r="L352">
            <v>0.84</v>
          </cell>
          <cell r="M352">
            <v>0.21</v>
          </cell>
          <cell r="N352">
            <v>0.54</v>
          </cell>
          <cell r="O352">
            <v>0.91</v>
          </cell>
          <cell r="P352">
            <v>0.94</v>
          </cell>
          <cell r="Q352">
            <v>1.08</v>
          </cell>
          <cell r="R352">
            <v>0.2</v>
          </cell>
          <cell r="S352">
            <v>0.45</v>
          </cell>
          <cell r="T352">
            <v>0.8</v>
          </cell>
          <cell r="U352">
            <v>0.78</v>
          </cell>
          <cell r="V352">
            <v>0.25</v>
          </cell>
          <cell r="W352">
            <v>1.22</v>
          </cell>
          <cell r="X352">
            <v>0.26500000000000001</v>
          </cell>
          <cell r="Y352">
            <v>0.55000000000000004</v>
          </cell>
          <cell r="Z352">
            <v>1.0900000000000001</v>
          </cell>
          <cell r="AA352">
            <v>0.24</v>
          </cell>
          <cell r="AB352">
            <v>5.5E-2</v>
          </cell>
          <cell r="AD352">
            <v>-3.4482758620689502E-2</v>
          </cell>
          <cell r="AE352">
            <v>0</v>
          </cell>
          <cell r="AF352">
            <v>-1.2345679012345734E-2</v>
          </cell>
          <cell r="AG352">
            <v>-5.0000000000000044E-2</v>
          </cell>
          <cell r="AH352">
            <v>0</v>
          </cell>
          <cell r="AI352">
            <v>-4.0697674418604723E-2</v>
          </cell>
          <cell r="AJ352">
            <v>0</v>
          </cell>
          <cell r="AK352">
            <v>0</v>
          </cell>
          <cell r="AL352">
            <v>0</v>
          </cell>
          <cell r="AM352">
            <v>2.4390243902439046E-2</v>
          </cell>
          <cell r="AN352">
            <v>4.9999999999999822E-2</v>
          </cell>
          <cell r="AO352">
            <v>3.8461538461538547E-2</v>
          </cell>
          <cell r="AP352">
            <v>1.1111111111111072E-2</v>
          </cell>
          <cell r="AQ352">
            <v>2.1739130434782483E-2</v>
          </cell>
          <cell r="AR352">
            <v>-3.5714285714285698E-2</v>
          </cell>
          <cell r="AS352">
            <v>-4.7619047619047561E-2</v>
          </cell>
          <cell r="AT352">
            <v>-4.2553191489361653E-2</v>
          </cell>
          <cell r="AU352">
            <v>-2.4390243902438935E-2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-8.3333333333333259E-2</v>
          </cell>
          <cell r="BA352">
            <v>3.8095238095238182E-2</v>
          </cell>
          <cell r="BB352">
            <v>-4.0000000000000036E-2</v>
          </cell>
          <cell r="BC352">
            <v>0</v>
          </cell>
          <cell r="BE352">
            <v>-8.7438058501922312E-3</v>
          </cell>
          <cell r="BF352">
            <v>0.33023966157977086</v>
          </cell>
          <cell r="BN352">
            <v>136.30726647540084</v>
          </cell>
        </row>
        <row r="353">
          <cell r="B353">
            <v>38702</v>
          </cell>
          <cell r="C353">
            <v>0.6</v>
          </cell>
          <cell r="D353">
            <v>1.32</v>
          </cell>
          <cell r="E353">
            <v>0.85</v>
          </cell>
          <cell r="F353">
            <v>0.4</v>
          </cell>
          <cell r="G353">
            <v>7.9</v>
          </cell>
          <cell r="H353">
            <v>3.36</v>
          </cell>
          <cell r="I353">
            <v>1.92</v>
          </cell>
          <cell r="J353">
            <v>1.64</v>
          </cell>
          <cell r="K353">
            <v>3.6</v>
          </cell>
          <cell r="L353">
            <v>0.82</v>
          </cell>
          <cell r="M353">
            <v>0.23</v>
          </cell>
          <cell r="N353">
            <v>0.53</v>
          </cell>
          <cell r="O353">
            <v>0.89</v>
          </cell>
          <cell r="P353">
            <v>1.04</v>
          </cell>
          <cell r="Q353">
            <v>1.05</v>
          </cell>
          <cell r="R353">
            <v>0.21</v>
          </cell>
          <cell r="S353">
            <v>0.45</v>
          </cell>
          <cell r="T353">
            <v>0.85</v>
          </cell>
          <cell r="U353">
            <v>0.74</v>
          </cell>
          <cell r="V353">
            <v>0.25</v>
          </cell>
          <cell r="W353">
            <v>1.22</v>
          </cell>
          <cell r="X353">
            <v>0.27</v>
          </cell>
          <cell r="Y353">
            <v>0.64</v>
          </cell>
          <cell r="Z353">
            <v>1.1299999999999999</v>
          </cell>
          <cell r="AA353">
            <v>0.24</v>
          </cell>
          <cell r="AB353">
            <v>5.5E-2</v>
          </cell>
          <cell r="AD353">
            <v>7.1428571428571397E-2</v>
          </cell>
          <cell r="AE353">
            <v>1.538461538461533E-2</v>
          </cell>
          <cell r="AF353">
            <v>6.25E-2</v>
          </cell>
          <cell r="AG353">
            <v>5.2631578947368363E-2</v>
          </cell>
          <cell r="AH353">
            <v>0</v>
          </cell>
          <cell r="AI353">
            <v>1.8181818181818299E-2</v>
          </cell>
          <cell r="AJ353">
            <v>0</v>
          </cell>
          <cell r="AK353">
            <v>-1.2048192771084376E-2</v>
          </cell>
          <cell r="AL353">
            <v>0</v>
          </cell>
          <cell r="AM353">
            <v>-2.3809523809523836E-2</v>
          </cell>
          <cell r="AN353">
            <v>9.5238095238095344E-2</v>
          </cell>
          <cell r="AO353">
            <v>-1.851851851851849E-2</v>
          </cell>
          <cell r="AP353">
            <v>-2.1978021978022011E-2</v>
          </cell>
          <cell r="AQ353">
            <v>0.1063829787234043</v>
          </cell>
          <cell r="AR353">
            <v>-2.777777777777779E-2</v>
          </cell>
          <cell r="AS353">
            <v>4.9999999999999822E-2</v>
          </cell>
          <cell r="AT353">
            <v>0</v>
          </cell>
          <cell r="AU353">
            <v>6.25E-2</v>
          </cell>
          <cell r="AV353">
            <v>-5.1282051282051322E-2</v>
          </cell>
          <cell r="AW353">
            <v>0</v>
          </cell>
          <cell r="AX353">
            <v>0</v>
          </cell>
          <cell r="AY353">
            <v>1.8867924528301883E-2</v>
          </cell>
          <cell r="AZ353">
            <v>0.16363636363636358</v>
          </cell>
          <cell r="BA353">
            <v>3.6697247706421798E-2</v>
          </cell>
          <cell r="BB353">
            <v>0</v>
          </cell>
          <cell r="BC353">
            <v>0</v>
          </cell>
          <cell r="BE353">
            <v>2.3001350293768548E-2</v>
          </cell>
          <cell r="BF353">
            <v>0.3532410118735394</v>
          </cell>
          <cell r="BN353">
            <v>139.44251765918759</v>
          </cell>
        </row>
        <row r="354">
          <cell r="B354">
            <v>38703</v>
          </cell>
          <cell r="C354">
            <v>0.6</v>
          </cell>
          <cell r="D354">
            <v>1.32</v>
          </cell>
          <cell r="E354">
            <v>0.85</v>
          </cell>
          <cell r="F354">
            <v>0.4</v>
          </cell>
          <cell r="G354">
            <v>7.9</v>
          </cell>
          <cell r="H354">
            <v>3.36</v>
          </cell>
          <cell r="I354">
            <v>1.92</v>
          </cell>
          <cell r="J354">
            <v>1.64</v>
          </cell>
          <cell r="K354">
            <v>3.6</v>
          </cell>
          <cell r="L354">
            <v>0.82</v>
          </cell>
          <cell r="M354">
            <v>0.23</v>
          </cell>
          <cell r="N354">
            <v>0.53</v>
          </cell>
          <cell r="O354">
            <v>0.89</v>
          </cell>
          <cell r="P354">
            <v>1.04</v>
          </cell>
          <cell r="Q354">
            <v>1.05</v>
          </cell>
          <cell r="R354">
            <v>0.21</v>
          </cell>
          <cell r="S354">
            <v>0.45</v>
          </cell>
          <cell r="T354">
            <v>0.85</v>
          </cell>
          <cell r="U354">
            <v>0.74</v>
          </cell>
          <cell r="V354">
            <v>0.25</v>
          </cell>
          <cell r="W354">
            <v>1.22</v>
          </cell>
          <cell r="X354">
            <v>0.27</v>
          </cell>
          <cell r="Y354">
            <v>0.64</v>
          </cell>
          <cell r="Z354">
            <v>1.1299999999999999</v>
          </cell>
          <cell r="AA354">
            <v>0.24</v>
          </cell>
          <cell r="AB354">
            <v>5.5E-2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E354">
            <v>0</v>
          </cell>
          <cell r="BF354">
            <v>0.3532410118735394</v>
          </cell>
          <cell r="BN354">
            <v>139.44251765918759</v>
          </cell>
        </row>
        <row r="355">
          <cell r="B355">
            <v>38704</v>
          </cell>
          <cell r="C355">
            <v>0.6</v>
          </cell>
          <cell r="D355">
            <v>1.32</v>
          </cell>
          <cell r="E355">
            <v>0.85</v>
          </cell>
          <cell r="F355">
            <v>0.4</v>
          </cell>
          <cell r="G355">
            <v>7.9</v>
          </cell>
          <cell r="H355">
            <v>3.36</v>
          </cell>
          <cell r="I355">
            <v>1.92</v>
          </cell>
          <cell r="J355">
            <v>1.64</v>
          </cell>
          <cell r="K355">
            <v>3.6</v>
          </cell>
          <cell r="L355">
            <v>0.82</v>
          </cell>
          <cell r="M355">
            <v>0.23</v>
          </cell>
          <cell r="N355">
            <v>0.53</v>
          </cell>
          <cell r="O355">
            <v>0.89</v>
          </cell>
          <cell r="P355">
            <v>1.04</v>
          </cell>
          <cell r="Q355">
            <v>1.05</v>
          </cell>
          <cell r="R355">
            <v>0.21</v>
          </cell>
          <cell r="S355">
            <v>0.45</v>
          </cell>
          <cell r="T355">
            <v>0.85</v>
          </cell>
          <cell r="U355">
            <v>0.74</v>
          </cell>
          <cell r="V355">
            <v>0.25</v>
          </cell>
          <cell r="W355">
            <v>1.22</v>
          </cell>
          <cell r="X355">
            <v>0.27</v>
          </cell>
          <cell r="Y355">
            <v>0.64</v>
          </cell>
          <cell r="Z355">
            <v>1.1299999999999999</v>
          </cell>
          <cell r="AA355">
            <v>0.24</v>
          </cell>
          <cell r="AB355">
            <v>5.5E-2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E355">
            <v>0</v>
          </cell>
          <cell r="BF355">
            <v>0.3532410118735394</v>
          </cell>
          <cell r="BN355">
            <v>139.44251765918759</v>
          </cell>
        </row>
        <row r="356">
          <cell r="B356">
            <v>38705</v>
          </cell>
          <cell r="C356">
            <v>0.62</v>
          </cell>
          <cell r="D356">
            <v>1.5</v>
          </cell>
          <cell r="E356">
            <v>0.84</v>
          </cell>
          <cell r="F356">
            <v>0.4</v>
          </cell>
          <cell r="G356">
            <v>7.9</v>
          </cell>
          <cell r="H356">
            <v>3.47</v>
          </cell>
          <cell r="I356">
            <v>1.92</v>
          </cell>
          <cell r="J356">
            <v>1.69</v>
          </cell>
          <cell r="K356">
            <v>3.6</v>
          </cell>
          <cell r="L356">
            <v>0.82</v>
          </cell>
          <cell r="M356">
            <v>0.21</v>
          </cell>
          <cell r="N356">
            <v>0.54</v>
          </cell>
          <cell r="O356">
            <v>0.85</v>
          </cell>
          <cell r="P356">
            <v>1.17</v>
          </cell>
          <cell r="Q356">
            <v>1.05</v>
          </cell>
          <cell r="R356">
            <v>0.21</v>
          </cell>
          <cell r="S356">
            <v>0.42</v>
          </cell>
          <cell r="T356">
            <v>0.83</v>
          </cell>
          <cell r="U356">
            <v>0.76</v>
          </cell>
          <cell r="V356">
            <v>0.27500000000000002</v>
          </cell>
          <cell r="W356">
            <v>1.22</v>
          </cell>
          <cell r="X356">
            <v>0.27</v>
          </cell>
          <cell r="Y356">
            <v>0.61</v>
          </cell>
          <cell r="Z356">
            <v>1.1599999999999999</v>
          </cell>
          <cell r="AA356">
            <v>0.24</v>
          </cell>
          <cell r="AB356">
            <v>5.5E-2</v>
          </cell>
          <cell r="AD356">
            <v>3.3333333333333437E-2</v>
          </cell>
          <cell r="AE356">
            <v>0.13636363636363624</v>
          </cell>
          <cell r="AF356">
            <v>-1.1764705882352899E-2</v>
          </cell>
          <cell r="AG356">
            <v>0</v>
          </cell>
          <cell r="AH356">
            <v>0</v>
          </cell>
          <cell r="AI356">
            <v>3.2738095238095344E-2</v>
          </cell>
          <cell r="AJ356">
            <v>0</v>
          </cell>
          <cell r="AK356">
            <v>3.0487804878048808E-2</v>
          </cell>
          <cell r="AL356">
            <v>0</v>
          </cell>
          <cell r="AM356">
            <v>0</v>
          </cell>
          <cell r="AN356">
            <v>-8.6956521739130488E-2</v>
          </cell>
          <cell r="AO356">
            <v>1.8867924528301883E-2</v>
          </cell>
          <cell r="AP356">
            <v>-4.49438202247191E-2</v>
          </cell>
          <cell r="AQ356">
            <v>0.125</v>
          </cell>
          <cell r="AR356">
            <v>0</v>
          </cell>
          <cell r="AS356">
            <v>0</v>
          </cell>
          <cell r="AT356">
            <v>-6.6666666666666763E-2</v>
          </cell>
          <cell r="AU356">
            <v>-2.352941176470591E-2</v>
          </cell>
          <cell r="AV356">
            <v>2.7027027027026973E-2</v>
          </cell>
          <cell r="AW356">
            <v>0.10000000000000009</v>
          </cell>
          <cell r="AX356">
            <v>0</v>
          </cell>
          <cell r="AY356">
            <v>0</v>
          </cell>
          <cell r="AZ356">
            <v>-4.6875E-2</v>
          </cell>
          <cell r="BA356">
            <v>2.6548672566371723E-2</v>
          </cell>
          <cell r="BB356">
            <v>0</v>
          </cell>
          <cell r="BC356">
            <v>0</v>
          </cell>
          <cell r="BE356">
            <v>9.601167986816898E-3</v>
          </cell>
          <cell r="BF356">
            <v>0.36284217986035627</v>
          </cell>
          <cell r="BH356">
            <v>2.6698577771981313E-2</v>
          </cell>
          <cell r="BN356">
            <v>140.78132869573813</v>
          </cell>
        </row>
        <row r="357">
          <cell r="B357">
            <v>38706</v>
          </cell>
          <cell r="C357">
            <v>0.63</v>
          </cell>
          <cell r="D357">
            <v>1.4</v>
          </cell>
          <cell r="E357">
            <v>0.83</v>
          </cell>
          <cell r="F357">
            <v>0.39</v>
          </cell>
          <cell r="G357">
            <v>7.9</v>
          </cell>
          <cell r="H357">
            <v>3.44</v>
          </cell>
          <cell r="I357">
            <v>1.92</v>
          </cell>
          <cell r="J357">
            <v>1.68</v>
          </cell>
          <cell r="K357">
            <v>3.6</v>
          </cell>
          <cell r="L357">
            <v>0.83</v>
          </cell>
          <cell r="M357">
            <v>0.2</v>
          </cell>
          <cell r="N357">
            <v>0.53</v>
          </cell>
          <cell r="O357">
            <v>0.81</v>
          </cell>
          <cell r="P357">
            <v>1.07</v>
          </cell>
          <cell r="Q357">
            <v>1.05</v>
          </cell>
          <cell r="R357">
            <v>0.2</v>
          </cell>
          <cell r="S357">
            <v>0.42</v>
          </cell>
          <cell r="T357">
            <v>0.84</v>
          </cell>
          <cell r="U357">
            <v>0.8</v>
          </cell>
          <cell r="V357">
            <v>0.3</v>
          </cell>
          <cell r="W357">
            <v>1.22</v>
          </cell>
          <cell r="X357">
            <v>0.27</v>
          </cell>
          <cell r="Y357">
            <v>0.57999999999999996</v>
          </cell>
          <cell r="Z357">
            <v>1.0900000000000001</v>
          </cell>
          <cell r="AA357">
            <v>0.24</v>
          </cell>
          <cell r="AB357">
            <v>5.5E-2</v>
          </cell>
          <cell r="AD357">
            <v>1.6129032258064502E-2</v>
          </cell>
          <cell r="AE357">
            <v>-6.6666666666666763E-2</v>
          </cell>
          <cell r="AF357">
            <v>-1.1904761904761862E-2</v>
          </cell>
          <cell r="AG357">
            <v>-2.5000000000000022E-2</v>
          </cell>
          <cell r="AH357">
            <v>0</v>
          </cell>
          <cell r="AI357">
            <v>-8.6455331412104153E-3</v>
          </cell>
          <cell r="AJ357">
            <v>0</v>
          </cell>
          <cell r="AK357">
            <v>-5.9171597633136397E-3</v>
          </cell>
          <cell r="AL357">
            <v>0</v>
          </cell>
          <cell r="AM357">
            <v>1.2195121951219523E-2</v>
          </cell>
          <cell r="AN357">
            <v>-4.7619047619047561E-2</v>
          </cell>
          <cell r="AO357">
            <v>-1.851851851851849E-2</v>
          </cell>
          <cell r="AP357">
            <v>-4.7058823529411709E-2</v>
          </cell>
          <cell r="AQ357">
            <v>-8.5470085470085388E-2</v>
          </cell>
          <cell r="AR357">
            <v>0</v>
          </cell>
          <cell r="AS357">
            <v>-4.7619047619047561E-2</v>
          </cell>
          <cell r="AT357">
            <v>0</v>
          </cell>
          <cell r="AU357">
            <v>1.2048192771084265E-2</v>
          </cell>
          <cell r="AV357">
            <v>5.2631578947368363E-2</v>
          </cell>
          <cell r="AW357">
            <v>9.0909090909090828E-2</v>
          </cell>
          <cell r="AX357">
            <v>0</v>
          </cell>
          <cell r="AY357">
            <v>0</v>
          </cell>
          <cell r="AZ357">
            <v>-4.9180327868852514E-2</v>
          </cell>
          <cell r="BA357">
            <v>-6.034482758620674E-2</v>
          </cell>
          <cell r="BB357">
            <v>0</v>
          </cell>
          <cell r="BC357">
            <v>0</v>
          </cell>
          <cell r="BE357">
            <v>-1.1155068571165199E-2</v>
          </cell>
          <cell r="BF357">
            <v>0.35168711128919106</v>
          </cell>
          <cell r="BN357">
            <v>139.21090332059742</v>
          </cell>
        </row>
        <row r="358">
          <cell r="B358">
            <v>38707</v>
          </cell>
          <cell r="C358">
            <v>0.65</v>
          </cell>
          <cell r="D358">
            <v>1.38</v>
          </cell>
          <cell r="E358">
            <v>0.85</v>
          </cell>
          <cell r="F358">
            <v>0.41</v>
          </cell>
          <cell r="G358">
            <v>7.9</v>
          </cell>
          <cell r="H358">
            <v>3.5</v>
          </cell>
          <cell r="I358">
            <v>1.92</v>
          </cell>
          <cell r="J358">
            <v>1.68</v>
          </cell>
          <cell r="K358">
            <v>3.6</v>
          </cell>
          <cell r="L358">
            <v>0.83</v>
          </cell>
          <cell r="M358">
            <v>0.215</v>
          </cell>
          <cell r="N358">
            <v>0.5</v>
          </cell>
          <cell r="O358">
            <v>0.86</v>
          </cell>
          <cell r="P358">
            <v>1.0900000000000001</v>
          </cell>
          <cell r="Q358">
            <v>1.05</v>
          </cell>
          <cell r="R358">
            <v>0.2</v>
          </cell>
          <cell r="S358">
            <v>0.42</v>
          </cell>
          <cell r="T358">
            <v>0.91</v>
          </cell>
          <cell r="U358">
            <v>0.84</v>
          </cell>
          <cell r="V358">
            <v>0.28000000000000003</v>
          </cell>
          <cell r="W358">
            <v>1.22</v>
          </cell>
          <cell r="X358">
            <v>0.27</v>
          </cell>
          <cell r="Y358">
            <v>0.62</v>
          </cell>
          <cell r="Z358">
            <v>1.06</v>
          </cell>
          <cell r="AA358">
            <v>0.27</v>
          </cell>
          <cell r="AB358">
            <v>0.05</v>
          </cell>
          <cell r="AD358">
            <v>3.1746031746031855E-2</v>
          </cell>
          <cell r="AE358">
            <v>-1.4285714285714346E-2</v>
          </cell>
          <cell r="AF358">
            <v>2.4096385542168752E-2</v>
          </cell>
          <cell r="AG358">
            <v>5.12820512820511E-2</v>
          </cell>
          <cell r="AH358">
            <v>0</v>
          </cell>
          <cell r="AI358">
            <v>1.744186046511631E-2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7.4999999999999956E-2</v>
          </cell>
          <cell r="AO358">
            <v>-5.6603773584905759E-2</v>
          </cell>
          <cell r="AP358">
            <v>6.1728395061728225E-2</v>
          </cell>
          <cell r="AQ358">
            <v>1.8691588785046731E-2</v>
          </cell>
          <cell r="AR358">
            <v>0</v>
          </cell>
          <cell r="AS358">
            <v>0</v>
          </cell>
          <cell r="AT358">
            <v>0</v>
          </cell>
          <cell r="AU358">
            <v>8.3333333333333481E-2</v>
          </cell>
          <cell r="AV358">
            <v>4.9999999999999822E-2</v>
          </cell>
          <cell r="AW358">
            <v>-6.6666666666666541E-2</v>
          </cell>
          <cell r="AX358">
            <v>0</v>
          </cell>
          <cell r="AY358">
            <v>0</v>
          </cell>
          <cell r="AZ358">
            <v>6.8965517241379448E-2</v>
          </cell>
          <cell r="BA358">
            <v>-2.7522935779816571E-2</v>
          </cell>
          <cell r="BB358">
            <v>0.12500000000000022</v>
          </cell>
          <cell r="BC358">
            <v>-9.0909090909090828E-2</v>
          </cell>
          <cell r="BE358">
            <v>1.3511422393486995E-2</v>
          </cell>
          <cell r="BF358">
            <v>0.36519853368267807</v>
          </cell>
          <cell r="BN358">
            <v>141.09184063714088</v>
          </cell>
        </row>
        <row r="359">
          <cell r="B359">
            <v>38708</v>
          </cell>
          <cell r="C359">
            <v>0.61</v>
          </cell>
          <cell r="D359">
            <v>1.45</v>
          </cell>
          <cell r="E359">
            <v>0.92</v>
          </cell>
          <cell r="F359">
            <v>0.4</v>
          </cell>
          <cell r="G359">
            <v>7.9</v>
          </cell>
          <cell r="H359">
            <v>3.7</v>
          </cell>
          <cell r="I359">
            <v>1.92</v>
          </cell>
          <cell r="J359">
            <v>1.64</v>
          </cell>
          <cell r="K359">
            <v>3.6</v>
          </cell>
          <cell r="L359">
            <v>0.83</v>
          </cell>
          <cell r="M359">
            <v>0.2</v>
          </cell>
          <cell r="N359">
            <v>0.54</v>
          </cell>
          <cell r="O359">
            <v>0.89</v>
          </cell>
          <cell r="P359">
            <v>1.0900000000000001</v>
          </cell>
          <cell r="Q359">
            <v>1.05</v>
          </cell>
          <cell r="R359">
            <v>0.2</v>
          </cell>
          <cell r="S359">
            <v>0.41499999999999998</v>
          </cell>
          <cell r="T359">
            <v>0.98</v>
          </cell>
          <cell r="U359">
            <v>0.96</v>
          </cell>
          <cell r="V359">
            <v>0.27500000000000002</v>
          </cell>
          <cell r="W359">
            <v>1.22</v>
          </cell>
          <cell r="X359">
            <v>0.27</v>
          </cell>
          <cell r="Y359">
            <v>0.6</v>
          </cell>
          <cell r="Z359">
            <v>1.06</v>
          </cell>
          <cell r="AA359">
            <v>0.255</v>
          </cell>
          <cell r="AB359">
            <v>0.05</v>
          </cell>
          <cell r="AD359">
            <v>-6.1538461538461542E-2</v>
          </cell>
          <cell r="AE359">
            <v>5.0724637681159424E-2</v>
          </cell>
          <cell r="AF359">
            <v>8.235294117647074E-2</v>
          </cell>
          <cell r="AG359">
            <v>-2.4390243902438935E-2</v>
          </cell>
          <cell r="AH359">
            <v>0</v>
          </cell>
          <cell r="AI359">
            <v>5.7142857142857162E-2</v>
          </cell>
          <cell r="AJ359">
            <v>0</v>
          </cell>
          <cell r="AK359">
            <v>-2.3809523809523836E-2</v>
          </cell>
          <cell r="AL359">
            <v>0</v>
          </cell>
          <cell r="AM359">
            <v>0</v>
          </cell>
          <cell r="AN359">
            <v>-6.9767441860465018E-2</v>
          </cell>
          <cell r="AO359">
            <v>8.0000000000000071E-2</v>
          </cell>
          <cell r="AP359">
            <v>3.488372093023262E-2</v>
          </cell>
          <cell r="AQ359">
            <v>0</v>
          </cell>
          <cell r="AR359">
            <v>0</v>
          </cell>
          <cell r="AS359">
            <v>0</v>
          </cell>
          <cell r="AT359">
            <v>-1.1904761904761862E-2</v>
          </cell>
          <cell r="AU359">
            <v>7.6923076923076872E-2</v>
          </cell>
          <cell r="AV359">
            <v>0.14285714285714279</v>
          </cell>
          <cell r="AW359">
            <v>-1.7857142857142905E-2</v>
          </cell>
          <cell r="AX359">
            <v>0</v>
          </cell>
          <cell r="AY359">
            <v>0</v>
          </cell>
          <cell r="AZ359">
            <v>-3.2258064516129115E-2</v>
          </cell>
          <cell r="BA359">
            <v>0</v>
          </cell>
          <cell r="BB359">
            <v>-5.555555555555558E-2</v>
          </cell>
          <cell r="BC359">
            <v>0</v>
          </cell>
          <cell r="BE359">
            <v>8.7616607987100349E-3</v>
          </cell>
          <cell r="BF359">
            <v>0.37396019448138812</v>
          </cell>
          <cell r="BN359">
            <v>142.32803948626915</v>
          </cell>
        </row>
        <row r="360">
          <cell r="B360">
            <v>38709</v>
          </cell>
          <cell r="C360">
            <v>0.65</v>
          </cell>
          <cell r="D360">
            <v>1.5</v>
          </cell>
          <cell r="E360">
            <v>0.94</v>
          </cell>
          <cell r="F360">
            <v>0.4</v>
          </cell>
          <cell r="G360">
            <v>7.9</v>
          </cell>
          <cell r="H360">
            <v>3.67</v>
          </cell>
          <cell r="I360">
            <v>1.92</v>
          </cell>
          <cell r="J360">
            <v>1.68</v>
          </cell>
          <cell r="K360">
            <v>3.6</v>
          </cell>
          <cell r="L360">
            <v>0.82</v>
          </cell>
          <cell r="M360">
            <v>0.2</v>
          </cell>
          <cell r="N360">
            <v>0.53</v>
          </cell>
          <cell r="O360">
            <v>0.89</v>
          </cell>
          <cell r="P360">
            <v>1.04</v>
          </cell>
          <cell r="Q360">
            <v>1</v>
          </cell>
          <cell r="R360">
            <v>0.2</v>
          </cell>
          <cell r="S360">
            <v>0.39</v>
          </cell>
          <cell r="T360">
            <v>1.02</v>
          </cell>
          <cell r="U360">
            <v>1</v>
          </cell>
          <cell r="V360">
            <v>0.28000000000000003</v>
          </cell>
          <cell r="W360">
            <v>1.22</v>
          </cell>
          <cell r="X360">
            <v>0.26</v>
          </cell>
          <cell r="Y360">
            <v>0.6</v>
          </cell>
          <cell r="Z360">
            <v>1.05</v>
          </cell>
          <cell r="AA360">
            <v>0.26</v>
          </cell>
          <cell r="AB360">
            <v>5.5E-2</v>
          </cell>
          <cell r="AD360">
            <v>6.5573770491803351E-2</v>
          </cell>
          <cell r="AE360">
            <v>3.4482758620689724E-2</v>
          </cell>
          <cell r="AF360">
            <v>2.1739130434782483E-2</v>
          </cell>
          <cell r="AG360">
            <v>0</v>
          </cell>
          <cell r="AH360">
            <v>0</v>
          </cell>
          <cell r="AI360">
            <v>-8.1081081081081363E-3</v>
          </cell>
          <cell r="AJ360">
            <v>0</v>
          </cell>
          <cell r="AK360">
            <v>2.4390243902439046E-2</v>
          </cell>
          <cell r="AL360">
            <v>0</v>
          </cell>
          <cell r="AM360">
            <v>-1.2048192771084376E-2</v>
          </cell>
          <cell r="AN360">
            <v>0</v>
          </cell>
          <cell r="AO360">
            <v>-1.851851851851849E-2</v>
          </cell>
          <cell r="AP360">
            <v>0</v>
          </cell>
          <cell r="AQ360">
            <v>-4.5871559633027581E-2</v>
          </cell>
          <cell r="AR360">
            <v>-4.7619047619047672E-2</v>
          </cell>
          <cell r="AS360">
            <v>0</v>
          </cell>
          <cell r="AT360">
            <v>-6.0240963855421659E-2</v>
          </cell>
          <cell r="AU360">
            <v>4.081632653061229E-2</v>
          </cell>
          <cell r="AV360">
            <v>4.1666666666666741E-2</v>
          </cell>
          <cell r="AW360">
            <v>1.8181818181818299E-2</v>
          </cell>
          <cell r="AX360">
            <v>0</v>
          </cell>
          <cell r="AY360">
            <v>-3.703703703703709E-2</v>
          </cell>
          <cell r="AZ360">
            <v>0</v>
          </cell>
          <cell r="BA360">
            <v>-9.4339622641509413E-3</v>
          </cell>
          <cell r="BB360">
            <v>1.9607843137254832E-2</v>
          </cell>
          <cell r="BC360">
            <v>9.9999999999999867E-2</v>
          </cell>
          <cell r="BE360">
            <v>4.9069680061411807E-3</v>
          </cell>
          <cell r="BF360">
            <v>0.37886716248752927</v>
          </cell>
          <cell r="BN360">
            <v>143.02643862240507</v>
          </cell>
        </row>
        <row r="361">
          <cell r="B361">
            <v>38710</v>
          </cell>
          <cell r="C361">
            <v>0.65</v>
          </cell>
          <cell r="D361">
            <v>1.5</v>
          </cell>
          <cell r="E361">
            <v>0.94</v>
          </cell>
          <cell r="F361">
            <v>0.4</v>
          </cell>
          <cell r="G361">
            <v>7.9</v>
          </cell>
          <cell r="H361">
            <v>3.67</v>
          </cell>
          <cell r="I361">
            <v>1.92</v>
          </cell>
          <cell r="J361">
            <v>1.68</v>
          </cell>
          <cell r="K361">
            <v>3.6</v>
          </cell>
          <cell r="L361">
            <v>0.82</v>
          </cell>
          <cell r="M361">
            <v>0.2</v>
          </cell>
          <cell r="N361">
            <v>0.53</v>
          </cell>
          <cell r="O361">
            <v>0.89</v>
          </cell>
          <cell r="P361">
            <v>1.04</v>
          </cell>
          <cell r="Q361">
            <v>1</v>
          </cell>
          <cell r="R361">
            <v>0.2</v>
          </cell>
          <cell r="S361">
            <v>0.39</v>
          </cell>
          <cell r="T361">
            <v>1.02</v>
          </cell>
          <cell r="U361">
            <v>1</v>
          </cell>
          <cell r="V361">
            <v>0.28000000000000003</v>
          </cell>
          <cell r="W361">
            <v>1.22</v>
          </cell>
          <cell r="X361">
            <v>0.26</v>
          </cell>
          <cell r="Y361">
            <v>0.6</v>
          </cell>
          <cell r="Z361">
            <v>1.05</v>
          </cell>
          <cell r="AA361">
            <v>0.26</v>
          </cell>
          <cell r="AB361">
            <v>5.5E-2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E361">
            <v>0</v>
          </cell>
          <cell r="BF361">
            <v>0.37886716248752927</v>
          </cell>
          <cell r="BN361">
            <v>143.02643862240507</v>
          </cell>
        </row>
        <row r="362">
          <cell r="B362">
            <v>38711</v>
          </cell>
          <cell r="C362">
            <v>0.65</v>
          </cell>
          <cell r="D362">
            <v>1.5</v>
          </cell>
          <cell r="E362">
            <v>0.94</v>
          </cell>
          <cell r="F362">
            <v>0.4</v>
          </cell>
          <cell r="G362">
            <v>7.9</v>
          </cell>
          <cell r="H362">
            <v>3.67</v>
          </cell>
          <cell r="I362">
            <v>1.92</v>
          </cell>
          <cell r="J362">
            <v>1.68</v>
          </cell>
          <cell r="K362">
            <v>3.6</v>
          </cell>
          <cell r="L362">
            <v>0.82</v>
          </cell>
          <cell r="M362">
            <v>0.2</v>
          </cell>
          <cell r="N362">
            <v>0.53</v>
          </cell>
          <cell r="O362">
            <v>0.89</v>
          </cell>
          <cell r="P362">
            <v>1.04</v>
          </cell>
          <cell r="Q362">
            <v>1</v>
          </cell>
          <cell r="R362">
            <v>0.2</v>
          </cell>
          <cell r="S362">
            <v>0.39</v>
          </cell>
          <cell r="T362">
            <v>1.02</v>
          </cell>
          <cell r="U362">
            <v>1</v>
          </cell>
          <cell r="V362">
            <v>0.28000000000000003</v>
          </cell>
          <cell r="W362">
            <v>1.22</v>
          </cell>
          <cell r="X362">
            <v>0.26</v>
          </cell>
          <cell r="Y362">
            <v>0.6</v>
          </cell>
          <cell r="Z362">
            <v>1.05</v>
          </cell>
          <cell r="AA362">
            <v>0.26</v>
          </cell>
          <cell r="AB362">
            <v>5.5E-2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E362">
            <v>0</v>
          </cell>
          <cell r="BF362">
            <v>0.37886716248752927</v>
          </cell>
          <cell r="BN362">
            <v>143.02643862240507</v>
          </cell>
        </row>
        <row r="363">
          <cell r="B363">
            <v>38712</v>
          </cell>
          <cell r="C363">
            <v>0.65</v>
          </cell>
          <cell r="D363">
            <v>1.5</v>
          </cell>
          <cell r="E363">
            <v>0.94</v>
          </cell>
          <cell r="F363">
            <v>0.4</v>
          </cell>
          <cell r="G363">
            <v>7.9</v>
          </cell>
          <cell r="H363">
            <v>3.67</v>
          </cell>
          <cell r="I363">
            <v>1.92</v>
          </cell>
          <cell r="J363">
            <v>1.68</v>
          </cell>
          <cell r="K363">
            <v>3.6</v>
          </cell>
          <cell r="L363">
            <v>0.82</v>
          </cell>
          <cell r="M363">
            <v>0.2</v>
          </cell>
          <cell r="N363">
            <v>0.53</v>
          </cell>
          <cell r="O363">
            <v>0.89</v>
          </cell>
          <cell r="P363">
            <v>1.04</v>
          </cell>
          <cell r="Q363">
            <v>1</v>
          </cell>
          <cell r="R363">
            <v>0.2</v>
          </cell>
          <cell r="S363">
            <v>0.39</v>
          </cell>
          <cell r="T363">
            <v>1.02</v>
          </cell>
          <cell r="U363">
            <v>1</v>
          </cell>
          <cell r="V363">
            <v>0.28000000000000003</v>
          </cell>
          <cell r="W363">
            <v>1.22</v>
          </cell>
          <cell r="X363">
            <v>0.26</v>
          </cell>
          <cell r="Y363">
            <v>0.6</v>
          </cell>
          <cell r="Z363">
            <v>1.05</v>
          </cell>
          <cell r="AA363">
            <v>0.26</v>
          </cell>
          <cell r="AB363">
            <v>5.5E-2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E363">
            <v>0</v>
          </cell>
          <cell r="BF363">
            <v>0.37886716248752927</v>
          </cell>
          <cell r="BN363">
            <v>143.02643862240507</v>
          </cell>
        </row>
        <row r="364">
          <cell r="B364">
            <v>38713</v>
          </cell>
          <cell r="C364">
            <v>0.65</v>
          </cell>
          <cell r="D364">
            <v>1.5</v>
          </cell>
          <cell r="E364">
            <v>0.94</v>
          </cell>
          <cell r="F364">
            <v>0.4</v>
          </cell>
          <cell r="G364">
            <v>7.9</v>
          </cell>
          <cell r="H364">
            <v>3.67</v>
          </cell>
          <cell r="I364">
            <v>1.92</v>
          </cell>
          <cell r="J364">
            <v>1.68</v>
          </cell>
          <cell r="K364">
            <v>3.6</v>
          </cell>
          <cell r="L364">
            <v>0.82</v>
          </cell>
          <cell r="M364">
            <v>0.2</v>
          </cell>
          <cell r="N364">
            <v>0.53</v>
          </cell>
          <cell r="O364">
            <v>0.89</v>
          </cell>
          <cell r="P364">
            <v>1.04</v>
          </cell>
          <cell r="Q364">
            <v>1</v>
          </cell>
          <cell r="R364">
            <v>0.2</v>
          </cell>
          <cell r="S364">
            <v>0.39</v>
          </cell>
          <cell r="T364">
            <v>1.02</v>
          </cell>
          <cell r="U364">
            <v>1</v>
          </cell>
          <cell r="V364">
            <v>0.28000000000000003</v>
          </cell>
          <cell r="W364">
            <v>1.22</v>
          </cell>
          <cell r="X364">
            <v>0.26</v>
          </cell>
          <cell r="Y364">
            <v>0.6</v>
          </cell>
          <cell r="Z364">
            <v>1.05</v>
          </cell>
          <cell r="AA364">
            <v>0.26</v>
          </cell>
          <cell r="AB364">
            <v>5.5E-2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0.37886716248752927</v>
          </cell>
          <cell r="BN364">
            <v>143.02643862240507</v>
          </cell>
        </row>
        <row r="365">
          <cell r="B365">
            <v>38714</v>
          </cell>
          <cell r="C365">
            <v>0.62</v>
          </cell>
          <cell r="D365">
            <v>1.45</v>
          </cell>
          <cell r="E365">
            <v>0.89</v>
          </cell>
          <cell r="F365">
            <v>0.4</v>
          </cell>
          <cell r="G365">
            <v>7.9</v>
          </cell>
          <cell r="H365">
            <v>3.64</v>
          </cell>
          <cell r="I365">
            <v>1.92</v>
          </cell>
          <cell r="J365">
            <v>1.63</v>
          </cell>
          <cell r="K365">
            <v>3.6</v>
          </cell>
          <cell r="L365">
            <v>0.83</v>
          </cell>
          <cell r="M365">
            <v>0.22</v>
          </cell>
          <cell r="N365">
            <v>0.54</v>
          </cell>
          <cell r="O365">
            <v>0.92</v>
          </cell>
          <cell r="P365">
            <v>1.04</v>
          </cell>
          <cell r="Q365">
            <v>1.1000000000000001</v>
          </cell>
          <cell r="R365">
            <v>0.21</v>
          </cell>
          <cell r="S365">
            <v>0.36</v>
          </cell>
          <cell r="T365">
            <v>0.97</v>
          </cell>
          <cell r="U365">
            <v>1.07</v>
          </cell>
          <cell r="V365">
            <v>0.27</v>
          </cell>
          <cell r="W365">
            <v>1.22</v>
          </cell>
          <cell r="X365">
            <v>0.26500000000000001</v>
          </cell>
          <cell r="Y365">
            <v>0.59</v>
          </cell>
          <cell r="Z365">
            <v>1.1299999999999999</v>
          </cell>
          <cell r="AA365">
            <v>0.26</v>
          </cell>
          <cell r="AB365">
            <v>0.06</v>
          </cell>
          <cell r="AD365">
            <v>-4.6153846153846212E-2</v>
          </cell>
          <cell r="AE365">
            <v>-3.3333333333333326E-2</v>
          </cell>
          <cell r="AF365">
            <v>-5.3191489361702038E-2</v>
          </cell>
          <cell r="AG365">
            <v>0</v>
          </cell>
          <cell r="AH365">
            <v>0</v>
          </cell>
          <cell r="AI365">
            <v>-8.1743869209808251E-3</v>
          </cell>
          <cell r="AJ365">
            <v>0</v>
          </cell>
          <cell r="AK365">
            <v>-2.9761904761904767E-2</v>
          </cell>
          <cell r="AL365">
            <v>0</v>
          </cell>
          <cell r="AM365">
            <v>1.2195121951219523E-2</v>
          </cell>
          <cell r="AN365">
            <v>9.9999999999999867E-2</v>
          </cell>
          <cell r="AO365">
            <v>1.8867924528301883E-2</v>
          </cell>
          <cell r="AP365">
            <v>3.3707865168539408E-2</v>
          </cell>
          <cell r="AQ365">
            <v>0</v>
          </cell>
          <cell r="AR365">
            <v>0.10000000000000009</v>
          </cell>
          <cell r="AS365">
            <v>4.9999999999999822E-2</v>
          </cell>
          <cell r="AT365">
            <v>-7.6923076923076983E-2</v>
          </cell>
          <cell r="AU365">
            <v>-4.9019607843137303E-2</v>
          </cell>
          <cell r="AV365">
            <v>7.0000000000000062E-2</v>
          </cell>
          <cell r="AW365">
            <v>-3.5714285714285698E-2</v>
          </cell>
          <cell r="AX365">
            <v>0</v>
          </cell>
          <cell r="AY365">
            <v>1.9230769230769162E-2</v>
          </cell>
          <cell r="AZ365">
            <v>-1.6666666666666718E-2</v>
          </cell>
          <cell r="BA365">
            <v>7.6190476190476142E-2</v>
          </cell>
          <cell r="BB365">
            <v>0</v>
          </cell>
          <cell r="BC365">
            <v>9.0909090909090828E-2</v>
          </cell>
          <cell r="BE365">
            <v>8.5447173192101118E-3</v>
          </cell>
          <cell r="BF365">
            <v>0.38741187980673941</v>
          </cell>
          <cell r="BN365">
            <v>144.24855910960687</v>
          </cell>
        </row>
        <row r="366">
          <cell r="B366">
            <v>38715</v>
          </cell>
          <cell r="C366">
            <v>0.62</v>
          </cell>
          <cell r="D366">
            <v>1.47</v>
          </cell>
          <cell r="E366">
            <v>0.89</v>
          </cell>
          <cell r="F366">
            <v>0.4</v>
          </cell>
          <cell r="G366">
            <v>7.9</v>
          </cell>
          <cell r="H366">
            <v>3.67</v>
          </cell>
          <cell r="I366">
            <v>1.92</v>
          </cell>
          <cell r="J366">
            <v>1.7</v>
          </cell>
          <cell r="K366">
            <v>3.6</v>
          </cell>
          <cell r="L366">
            <v>0.82</v>
          </cell>
          <cell r="M366">
            <v>0.215</v>
          </cell>
          <cell r="N366">
            <v>0.62</v>
          </cell>
          <cell r="O366">
            <v>0.9</v>
          </cell>
          <cell r="P366">
            <v>1.08</v>
          </cell>
          <cell r="Q366">
            <v>1.01</v>
          </cell>
          <cell r="R366">
            <v>0.24</v>
          </cell>
          <cell r="S366">
            <v>0.4</v>
          </cell>
          <cell r="T366">
            <v>0.96</v>
          </cell>
          <cell r="U366">
            <v>1.04</v>
          </cell>
          <cell r="V366">
            <v>0.26500000000000001</v>
          </cell>
          <cell r="W366">
            <v>1.22</v>
          </cell>
          <cell r="X366">
            <v>0.27</v>
          </cell>
          <cell r="Y366">
            <v>0.65</v>
          </cell>
          <cell r="Z366">
            <v>1.2</v>
          </cell>
          <cell r="AA366">
            <v>0.27500000000000002</v>
          </cell>
          <cell r="AB366">
            <v>5.5E-2</v>
          </cell>
          <cell r="AD366">
            <v>0</v>
          </cell>
          <cell r="AE366">
            <v>1.379310344827589E-2</v>
          </cell>
          <cell r="AF366">
            <v>0</v>
          </cell>
          <cell r="AG366">
            <v>0</v>
          </cell>
          <cell r="AH366">
            <v>0</v>
          </cell>
          <cell r="AI366">
            <v>8.2417582417582125E-3</v>
          </cell>
          <cell r="AJ366">
            <v>0</v>
          </cell>
          <cell r="AK366">
            <v>4.2944785276073594E-2</v>
          </cell>
          <cell r="AL366">
            <v>0</v>
          </cell>
          <cell r="AM366">
            <v>-1.2048192771084376E-2</v>
          </cell>
          <cell r="AN366">
            <v>-2.2727272727272707E-2</v>
          </cell>
          <cell r="AO366">
            <v>0.14814814814814814</v>
          </cell>
          <cell r="AP366">
            <v>-2.1739130434782594E-2</v>
          </cell>
          <cell r="AQ366">
            <v>3.8461538461538547E-2</v>
          </cell>
          <cell r="AR366">
            <v>-8.1818181818181901E-2</v>
          </cell>
          <cell r="AS366">
            <v>0.14285714285714279</v>
          </cell>
          <cell r="AT366">
            <v>0.11111111111111116</v>
          </cell>
          <cell r="AU366">
            <v>-1.0309278350515427E-2</v>
          </cell>
          <cell r="AV366">
            <v>-2.8037383177570097E-2</v>
          </cell>
          <cell r="AW366">
            <v>-1.851851851851849E-2</v>
          </cell>
          <cell r="AX366">
            <v>0</v>
          </cell>
          <cell r="AY366">
            <v>1.8867924528301883E-2</v>
          </cell>
          <cell r="AZ366">
            <v>0.10169491525423746</v>
          </cell>
          <cell r="BA366">
            <v>6.1946902654867353E-2</v>
          </cell>
          <cell r="BB366">
            <v>5.7692307692307709E-2</v>
          </cell>
          <cell r="BC366">
            <v>-8.3333333333333259E-2</v>
          </cell>
          <cell r="BE366">
            <v>1.7970321020865536E-2</v>
          </cell>
          <cell r="BF366">
            <v>0.40538220082760495</v>
          </cell>
          <cell r="BN366">
            <v>146.84075202360381</v>
          </cell>
        </row>
        <row r="367">
          <cell r="B367">
            <v>38716</v>
          </cell>
          <cell r="C367">
            <v>0.69</v>
          </cell>
          <cell r="D367">
            <v>1.46</v>
          </cell>
          <cell r="E367">
            <v>0.85</v>
          </cell>
          <cell r="F367">
            <v>0.43</v>
          </cell>
          <cell r="G367">
            <v>7.9</v>
          </cell>
          <cell r="H367">
            <v>3.58</v>
          </cell>
          <cell r="I367">
            <v>1.92</v>
          </cell>
          <cell r="J367">
            <v>1.65</v>
          </cell>
          <cell r="K367">
            <v>3.6</v>
          </cell>
          <cell r="L367">
            <v>0.87</v>
          </cell>
          <cell r="M367">
            <v>0.26</v>
          </cell>
          <cell r="N367">
            <v>0.66</v>
          </cell>
          <cell r="O367">
            <v>0.89</v>
          </cell>
          <cell r="P367">
            <v>1.05</v>
          </cell>
          <cell r="Q367">
            <v>1.01</v>
          </cell>
          <cell r="R367">
            <v>0.23</v>
          </cell>
          <cell r="S367">
            <v>0.45</v>
          </cell>
          <cell r="T367">
            <v>0.98</v>
          </cell>
          <cell r="U367">
            <v>1.05</v>
          </cell>
          <cell r="V367">
            <v>0.255</v>
          </cell>
          <cell r="W367">
            <v>1.22</v>
          </cell>
          <cell r="X367">
            <v>0.3</v>
          </cell>
          <cell r="Y367">
            <v>0.65</v>
          </cell>
          <cell r="Z367">
            <v>1.1599999999999999</v>
          </cell>
          <cell r="AA367">
            <v>0.28000000000000003</v>
          </cell>
          <cell r="AB367">
            <v>5.5E-2</v>
          </cell>
          <cell r="AD367">
            <v>0.11290322580645151</v>
          </cell>
          <cell r="AE367">
            <v>-6.8027210884353817E-3</v>
          </cell>
          <cell r="AF367">
            <v>-4.49438202247191E-2</v>
          </cell>
          <cell r="AG367">
            <v>7.4999999999999956E-2</v>
          </cell>
          <cell r="AH367">
            <v>0</v>
          </cell>
          <cell r="AI367">
            <v>-2.4523160762942697E-2</v>
          </cell>
          <cell r="AJ367">
            <v>0</v>
          </cell>
          <cell r="AK367">
            <v>-2.9411764705882359E-2</v>
          </cell>
          <cell r="AL367">
            <v>0</v>
          </cell>
          <cell r="AM367">
            <v>6.0975609756097615E-2</v>
          </cell>
          <cell r="AN367">
            <v>0.2093023255813955</v>
          </cell>
          <cell r="AO367">
            <v>6.4516129032258229E-2</v>
          </cell>
          <cell r="AP367">
            <v>-1.1111111111111072E-2</v>
          </cell>
          <cell r="AQ367">
            <v>-2.777777777777779E-2</v>
          </cell>
          <cell r="AR367">
            <v>0</v>
          </cell>
          <cell r="AS367">
            <v>-4.166666666666663E-2</v>
          </cell>
          <cell r="AT367">
            <v>0.125</v>
          </cell>
          <cell r="AU367">
            <v>2.0833333333333259E-2</v>
          </cell>
          <cell r="AV367">
            <v>9.6153846153845812E-3</v>
          </cell>
          <cell r="AW367">
            <v>-3.7735849056603765E-2</v>
          </cell>
          <cell r="AX367">
            <v>0</v>
          </cell>
          <cell r="AY367">
            <v>0.11111111111111094</v>
          </cell>
          <cell r="AZ367">
            <v>0</v>
          </cell>
          <cell r="BA367">
            <v>-3.3333333333333326E-2</v>
          </cell>
          <cell r="BB367">
            <v>1.8181818181818299E-2</v>
          </cell>
          <cell r="BC367">
            <v>0</v>
          </cell>
          <cell r="BE367">
            <v>2.1158951257322221E-2</v>
          </cell>
          <cell r="BF367">
            <v>0.42654115208492716</v>
          </cell>
          <cell r="BN367">
            <v>149.9477483382598</v>
          </cell>
        </row>
        <row r="368">
          <cell r="B368">
            <v>38717</v>
          </cell>
          <cell r="C368">
            <v>0.69</v>
          </cell>
          <cell r="D368">
            <v>1.46</v>
          </cell>
          <cell r="E368">
            <v>0.85</v>
          </cell>
          <cell r="F368">
            <v>0.43</v>
          </cell>
          <cell r="G368">
            <v>7.9</v>
          </cell>
          <cell r="H368">
            <v>3.58</v>
          </cell>
          <cell r="I368">
            <v>1.92</v>
          </cell>
          <cell r="J368">
            <v>1.65</v>
          </cell>
          <cell r="K368">
            <v>3.6</v>
          </cell>
          <cell r="L368">
            <v>0.87</v>
          </cell>
          <cell r="M368">
            <v>0.26</v>
          </cell>
          <cell r="N368">
            <v>0.66</v>
          </cell>
          <cell r="O368">
            <v>0.89</v>
          </cell>
          <cell r="P368">
            <v>1.05</v>
          </cell>
          <cell r="Q368">
            <v>1.01</v>
          </cell>
          <cell r="R368">
            <v>0.23</v>
          </cell>
          <cell r="S368">
            <v>0.45</v>
          </cell>
          <cell r="T368">
            <v>0.98</v>
          </cell>
          <cell r="U368">
            <v>1.05</v>
          </cell>
          <cell r="V368">
            <v>0.255</v>
          </cell>
          <cell r="W368">
            <v>1.22</v>
          </cell>
          <cell r="X368">
            <v>0.3</v>
          </cell>
          <cell r="Y368">
            <v>0.65</v>
          </cell>
          <cell r="Z368">
            <v>1.1599999999999999</v>
          </cell>
          <cell r="AA368">
            <v>0.28000000000000003</v>
          </cell>
          <cell r="AB368">
            <v>5.5E-2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E368">
            <v>0</v>
          </cell>
          <cell r="BF368">
            <v>0.42654115208492716</v>
          </cell>
          <cell r="BN368">
            <v>149.9477483382598</v>
          </cell>
        </row>
        <row r="369">
          <cell r="B369">
            <v>38718</v>
          </cell>
          <cell r="C369">
            <v>0.69</v>
          </cell>
          <cell r="D369">
            <v>1.46</v>
          </cell>
          <cell r="E369">
            <v>0.85</v>
          </cell>
          <cell r="F369">
            <v>0.43</v>
          </cell>
          <cell r="G369">
            <v>7.9</v>
          </cell>
          <cell r="H369">
            <v>3.58</v>
          </cell>
          <cell r="I369">
            <v>1.92</v>
          </cell>
          <cell r="J369">
            <v>1.65</v>
          </cell>
          <cell r="K369">
            <v>3.6</v>
          </cell>
          <cell r="L369">
            <v>0.87</v>
          </cell>
          <cell r="M369">
            <v>0.26</v>
          </cell>
          <cell r="N369">
            <v>0.66</v>
          </cell>
          <cell r="O369">
            <v>0.89</v>
          </cell>
          <cell r="P369">
            <v>1.05</v>
          </cell>
          <cell r="Q369">
            <v>1.01</v>
          </cell>
          <cell r="R369">
            <v>0.23</v>
          </cell>
          <cell r="S369">
            <v>0.45</v>
          </cell>
          <cell r="T369">
            <v>0.98</v>
          </cell>
          <cell r="U369">
            <v>1.05</v>
          </cell>
          <cell r="V369">
            <v>0.255</v>
          </cell>
          <cell r="W369">
            <v>1.22</v>
          </cell>
          <cell r="X369">
            <v>0.3</v>
          </cell>
          <cell r="Y369">
            <v>0.65</v>
          </cell>
          <cell r="Z369">
            <v>1.1599999999999999</v>
          </cell>
          <cell r="AA369">
            <v>0.28000000000000003</v>
          </cell>
          <cell r="AB369">
            <v>5.5E-2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E369">
            <v>0</v>
          </cell>
          <cell r="BF369">
            <v>0.42654115208492716</v>
          </cell>
          <cell r="BN369">
            <v>149.9477483382598</v>
          </cell>
        </row>
        <row r="370">
          <cell r="B370">
            <v>38719</v>
          </cell>
          <cell r="C370">
            <v>0.69</v>
          </cell>
          <cell r="D370">
            <v>1.46</v>
          </cell>
          <cell r="E370">
            <v>0.85</v>
          </cell>
          <cell r="F370">
            <v>0.43</v>
          </cell>
          <cell r="G370">
            <v>7.9</v>
          </cell>
          <cell r="H370">
            <v>3.58</v>
          </cell>
          <cell r="I370">
            <v>1.92</v>
          </cell>
          <cell r="J370">
            <v>1.65</v>
          </cell>
          <cell r="K370">
            <v>3.6</v>
          </cell>
          <cell r="L370">
            <v>0.87</v>
          </cell>
          <cell r="M370">
            <v>0.26</v>
          </cell>
          <cell r="N370">
            <v>0.66</v>
          </cell>
          <cell r="O370">
            <v>0.89</v>
          </cell>
          <cell r="P370">
            <v>1.05</v>
          </cell>
          <cell r="Q370">
            <v>1.01</v>
          </cell>
          <cell r="R370">
            <v>0.23</v>
          </cell>
          <cell r="S370">
            <v>0.45</v>
          </cell>
          <cell r="T370">
            <v>0.98</v>
          </cell>
          <cell r="U370">
            <v>1.05</v>
          </cell>
          <cell r="V370">
            <v>0.255</v>
          </cell>
          <cell r="W370">
            <v>1.22</v>
          </cell>
          <cell r="X370">
            <v>0.3</v>
          </cell>
          <cell r="Y370">
            <v>0.65</v>
          </cell>
          <cell r="Z370">
            <v>1.1599999999999999</v>
          </cell>
          <cell r="AA370">
            <v>0.28000000000000003</v>
          </cell>
          <cell r="AB370">
            <v>5.5E-2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E370">
            <v>0</v>
          </cell>
          <cell r="BF370">
            <v>0.42654115208492716</v>
          </cell>
          <cell r="BH370">
            <v>6.3698972224570882E-2</v>
          </cell>
          <cell r="BN370">
            <v>149.9477483382598</v>
          </cell>
        </row>
        <row r="371">
          <cell r="B371">
            <v>38720</v>
          </cell>
          <cell r="C371">
            <v>0.65</v>
          </cell>
          <cell r="D371">
            <v>1.55</v>
          </cell>
          <cell r="E371">
            <v>0.91</v>
          </cell>
          <cell r="F371">
            <v>0.41</v>
          </cell>
          <cell r="G371">
            <v>7.9</v>
          </cell>
          <cell r="H371">
            <v>3.7</v>
          </cell>
          <cell r="I371">
            <v>1.92</v>
          </cell>
          <cell r="J371">
            <v>1.65</v>
          </cell>
          <cell r="K371">
            <v>3.6</v>
          </cell>
          <cell r="L371">
            <v>0.9</v>
          </cell>
          <cell r="M371">
            <v>0.26</v>
          </cell>
          <cell r="N371">
            <v>0.7</v>
          </cell>
          <cell r="O371">
            <v>0.91</v>
          </cell>
          <cell r="P371">
            <v>1.05</v>
          </cell>
          <cell r="Q371">
            <v>1.02</v>
          </cell>
          <cell r="R371">
            <v>0.26</v>
          </cell>
          <cell r="S371">
            <v>0.45</v>
          </cell>
          <cell r="T371">
            <v>1.01</v>
          </cell>
          <cell r="U371">
            <v>1.06</v>
          </cell>
          <cell r="V371">
            <v>0.28000000000000003</v>
          </cell>
          <cell r="W371">
            <v>1.22</v>
          </cell>
          <cell r="X371">
            <v>0.27500000000000002</v>
          </cell>
          <cell r="Y371">
            <v>0.65</v>
          </cell>
          <cell r="Z371">
            <v>1.2</v>
          </cell>
          <cell r="AA371">
            <v>0.27</v>
          </cell>
          <cell r="AB371">
            <v>0.06</v>
          </cell>
          <cell r="AD371">
            <v>-5.7971014492753548E-2</v>
          </cell>
          <cell r="AE371">
            <v>6.164383561643838E-2</v>
          </cell>
          <cell r="AF371">
            <v>7.0588235294117618E-2</v>
          </cell>
          <cell r="AG371">
            <v>-4.6511627906976827E-2</v>
          </cell>
          <cell r="AH371">
            <v>0</v>
          </cell>
          <cell r="AI371">
            <v>3.3519553072625774E-2</v>
          </cell>
          <cell r="AJ371">
            <v>0</v>
          </cell>
          <cell r="AK371">
            <v>0</v>
          </cell>
          <cell r="AL371">
            <v>0</v>
          </cell>
          <cell r="AM371">
            <v>3.4482758620689724E-2</v>
          </cell>
          <cell r="AN371">
            <v>0</v>
          </cell>
          <cell r="AO371">
            <v>6.0606060606060552E-2</v>
          </cell>
          <cell r="AP371">
            <v>2.2471910112359605E-2</v>
          </cell>
          <cell r="AQ371">
            <v>0</v>
          </cell>
          <cell r="AR371">
            <v>9.9009900990099098E-3</v>
          </cell>
          <cell r="AS371">
            <v>0.13043478260869557</v>
          </cell>
          <cell r="AT371">
            <v>0</v>
          </cell>
          <cell r="AU371">
            <v>3.0612244897959107E-2</v>
          </cell>
          <cell r="AV371">
            <v>9.52380952380949E-3</v>
          </cell>
          <cell r="AW371">
            <v>9.8039215686274606E-2</v>
          </cell>
          <cell r="AX371">
            <v>0</v>
          </cell>
          <cell r="AY371">
            <v>-8.3333333333333259E-2</v>
          </cell>
          <cell r="AZ371">
            <v>0</v>
          </cell>
          <cell r="BA371">
            <v>3.4482758620689724E-2</v>
          </cell>
          <cell r="BB371">
            <v>-3.5714285714285698E-2</v>
          </cell>
          <cell r="BC371">
            <v>9.0909090909090828E-2</v>
          </cell>
          <cell r="BE371">
            <v>1.7834037854633521E-2</v>
          </cell>
          <cell r="BF371">
            <v>0.44437518993956066</v>
          </cell>
          <cell r="BN371">
            <v>152.62192215834139</v>
          </cell>
        </row>
        <row r="372">
          <cell r="B372">
            <v>38721</v>
          </cell>
          <cell r="C372">
            <v>0.7</v>
          </cell>
          <cell r="D372">
            <v>1.4</v>
          </cell>
          <cell r="E372">
            <v>0.91</v>
          </cell>
          <cell r="F372">
            <v>0.52</v>
          </cell>
          <cell r="G372">
            <v>7.9</v>
          </cell>
          <cell r="H372">
            <v>3.95</v>
          </cell>
          <cell r="I372">
            <v>1.92</v>
          </cell>
          <cell r="J372">
            <v>1.7</v>
          </cell>
          <cell r="K372">
            <v>3.6</v>
          </cell>
          <cell r="L372">
            <v>0.89</v>
          </cell>
          <cell r="M372">
            <v>0.24</v>
          </cell>
          <cell r="N372">
            <v>0.7</v>
          </cell>
          <cell r="O372">
            <v>0.9</v>
          </cell>
          <cell r="P372">
            <v>1.1200000000000001</v>
          </cell>
          <cell r="Q372">
            <v>0.91</v>
          </cell>
          <cell r="R372">
            <v>0.25</v>
          </cell>
          <cell r="S372">
            <v>0.45</v>
          </cell>
          <cell r="T372">
            <v>1.03</v>
          </cell>
          <cell r="U372">
            <v>1.1000000000000001</v>
          </cell>
          <cell r="V372">
            <v>0.26</v>
          </cell>
          <cell r="W372">
            <v>1.22</v>
          </cell>
          <cell r="X372">
            <v>0.28000000000000003</v>
          </cell>
          <cell r="Y372">
            <v>0.69</v>
          </cell>
          <cell r="Z372">
            <v>1.29</v>
          </cell>
          <cell r="AA372">
            <v>0.28999999999999998</v>
          </cell>
          <cell r="AB372">
            <v>7.4999999999999997E-2</v>
          </cell>
          <cell r="AD372">
            <v>7.6923076923076872E-2</v>
          </cell>
          <cell r="AE372">
            <v>-9.6774193548387233E-2</v>
          </cell>
          <cell r="AF372">
            <v>0</v>
          </cell>
          <cell r="AG372">
            <v>0.26829268292682928</v>
          </cell>
          <cell r="AH372">
            <v>0</v>
          </cell>
          <cell r="AI372">
            <v>6.7567567567567544E-2</v>
          </cell>
          <cell r="AJ372">
            <v>0</v>
          </cell>
          <cell r="AK372">
            <v>3.0303030303030276E-2</v>
          </cell>
          <cell r="AL372">
            <v>0</v>
          </cell>
          <cell r="AM372">
            <v>-1.1111111111111072E-2</v>
          </cell>
          <cell r="AN372">
            <v>-7.6923076923076983E-2</v>
          </cell>
          <cell r="AO372">
            <v>0</v>
          </cell>
          <cell r="AP372">
            <v>-1.098901098901095E-2</v>
          </cell>
          <cell r="AQ372">
            <v>6.6666666666666652E-2</v>
          </cell>
          <cell r="AR372">
            <v>-0.10784313725490191</v>
          </cell>
          <cell r="AS372">
            <v>-3.8461538461538547E-2</v>
          </cell>
          <cell r="AT372">
            <v>0</v>
          </cell>
          <cell r="AU372">
            <v>1.980198019801982E-2</v>
          </cell>
          <cell r="AV372">
            <v>3.7735849056603765E-2</v>
          </cell>
          <cell r="AW372">
            <v>-7.1428571428571508E-2</v>
          </cell>
          <cell r="AX372">
            <v>0</v>
          </cell>
          <cell r="AY372">
            <v>1.8181818181818299E-2</v>
          </cell>
          <cell r="AZ372">
            <v>6.153846153846132E-2</v>
          </cell>
          <cell r="BA372">
            <v>7.5000000000000178E-2</v>
          </cell>
          <cell r="BB372">
            <v>7.4074074074073959E-2</v>
          </cell>
          <cell r="BC372">
            <v>0.25</v>
          </cell>
          <cell r="BE372">
            <v>2.4329021835367299E-2</v>
          </cell>
          <cell r="BF372">
            <v>0.46870421177492794</v>
          </cell>
          <cell r="BN372">
            <v>156.3350642350874</v>
          </cell>
        </row>
        <row r="373">
          <cell r="B373">
            <v>38722</v>
          </cell>
          <cell r="C373">
            <v>0.71</v>
          </cell>
          <cell r="D373">
            <v>1.37</v>
          </cell>
          <cell r="E373">
            <v>0.85</v>
          </cell>
          <cell r="F373">
            <v>0.46</v>
          </cell>
          <cell r="G373">
            <v>7.9</v>
          </cell>
          <cell r="H373">
            <v>3.92</v>
          </cell>
          <cell r="I373">
            <v>1.92</v>
          </cell>
          <cell r="J373">
            <v>1.7</v>
          </cell>
          <cell r="K373">
            <v>3.6</v>
          </cell>
          <cell r="L373">
            <v>0.86</v>
          </cell>
          <cell r="M373">
            <v>0.27</v>
          </cell>
          <cell r="N373">
            <v>0.69</v>
          </cell>
          <cell r="O373">
            <v>0.9</v>
          </cell>
          <cell r="P373">
            <v>1.06</v>
          </cell>
          <cell r="Q373">
            <v>1.08</v>
          </cell>
          <cell r="R373">
            <v>0.23499999999999999</v>
          </cell>
          <cell r="S373">
            <v>0.5</v>
          </cell>
          <cell r="T373">
            <v>1.01</v>
          </cell>
          <cell r="U373">
            <v>1.05</v>
          </cell>
          <cell r="V373">
            <v>0.26</v>
          </cell>
          <cell r="W373">
            <v>1.22</v>
          </cell>
          <cell r="X373">
            <v>0.33</v>
          </cell>
          <cell r="Y373">
            <v>0.65</v>
          </cell>
          <cell r="Z373">
            <v>1.28</v>
          </cell>
          <cell r="AA373">
            <v>0.3</v>
          </cell>
          <cell r="AB373">
            <v>7.0000000000000007E-2</v>
          </cell>
          <cell r="AD373">
            <v>1.4285714285714235E-2</v>
          </cell>
          <cell r="AE373">
            <v>-2.1428571428571241E-2</v>
          </cell>
          <cell r="AF373">
            <v>-6.5934065934066033E-2</v>
          </cell>
          <cell r="AG373">
            <v>-0.11538461538461542</v>
          </cell>
          <cell r="AH373">
            <v>0</v>
          </cell>
          <cell r="AI373">
            <v>-7.5949367088608E-3</v>
          </cell>
          <cell r="AJ373">
            <v>0</v>
          </cell>
          <cell r="AK373">
            <v>0</v>
          </cell>
          <cell r="AL373">
            <v>0</v>
          </cell>
          <cell r="AM373">
            <v>-3.3707865168539408E-2</v>
          </cell>
          <cell r="AN373">
            <v>0.12500000000000022</v>
          </cell>
          <cell r="AO373">
            <v>-1.4285714285714346E-2</v>
          </cell>
          <cell r="AP373">
            <v>0</v>
          </cell>
          <cell r="AQ373">
            <v>-5.3571428571428603E-2</v>
          </cell>
          <cell r="AR373">
            <v>0.18681318681318682</v>
          </cell>
          <cell r="AS373">
            <v>-6.0000000000000053E-2</v>
          </cell>
          <cell r="AT373">
            <v>0.11111111111111116</v>
          </cell>
          <cell r="AU373">
            <v>-1.9417475728155331E-2</v>
          </cell>
          <cell r="AV373">
            <v>-4.5454545454545525E-2</v>
          </cell>
          <cell r="AW373">
            <v>0</v>
          </cell>
          <cell r="AX373">
            <v>0</v>
          </cell>
          <cell r="AY373">
            <v>0.1785714285714286</v>
          </cell>
          <cell r="AZ373">
            <v>-5.7971014492753548E-2</v>
          </cell>
          <cell r="BA373">
            <v>-7.7519379844961378E-3</v>
          </cell>
          <cell r="BB373">
            <v>3.4482758620689724E-2</v>
          </cell>
          <cell r="BC373">
            <v>-6.6666666666666541E-2</v>
          </cell>
          <cell r="BE373">
            <v>3.119052368989145E-3</v>
          </cell>
          <cell r="BF373">
            <v>0.47182326414391706</v>
          </cell>
          <cell r="BN373">
            <v>156.82268148754594</v>
          </cell>
        </row>
        <row r="374">
          <cell r="B374">
            <v>38723</v>
          </cell>
          <cell r="C374">
            <v>0.75</v>
          </cell>
          <cell r="D374">
            <v>1.4</v>
          </cell>
          <cell r="E374">
            <v>0.9</v>
          </cell>
          <cell r="F374">
            <v>0.57999999999999996</v>
          </cell>
          <cell r="G374">
            <v>7.9</v>
          </cell>
          <cell r="H374">
            <v>3.96</v>
          </cell>
          <cell r="I374">
            <v>1.92</v>
          </cell>
          <cell r="J374">
            <v>1.7</v>
          </cell>
          <cell r="K374">
            <v>3.6</v>
          </cell>
          <cell r="L374">
            <v>0.86</v>
          </cell>
          <cell r="M374">
            <v>0.28000000000000003</v>
          </cell>
          <cell r="N374">
            <v>0.72</v>
          </cell>
          <cell r="O374">
            <v>0.84</v>
          </cell>
          <cell r="P374">
            <v>1.1200000000000001</v>
          </cell>
          <cell r="Q374">
            <v>1.1000000000000001</v>
          </cell>
          <cell r="R374">
            <v>0.23499999999999999</v>
          </cell>
          <cell r="S374">
            <v>0.6</v>
          </cell>
          <cell r="T374">
            <v>1.02</v>
          </cell>
          <cell r="U374">
            <v>1.1399999999999999</v>
          </cell>
          <cell r="V374">
            <v>0.26</v>
          </cell>
          <cell r="W374">
            <v>1.22</v>
          </cell>
          <cell r="X374">
            <v>0.33</v>
          </cell>
          <cell r="Y374">
            <v>0.65</v>
          </cell>
          <cell r="Z374">
            <v>1.4</v>
          </cell>
          <cell r="AA374">
            <v>0.32</v>
          </cell>
          <cell r="AB374">
            <v>7.0000000000000007E-2</v>
          </cell>
          <cell r="AD374">
            <v>5.6338028169014231E-2</v>
          </cell>
          <cell r="AE374">
            <v>2.1897810218977964E-2</v>
          </cell>
          <cell r="AF374">
            <v>5.8823529411764719E-2</v>
          </cell>
          <cell r="AG374">
            <v>0.26086956521739113</v>
          </cell>
          <cell r="AH374">
            <v>0</v>
          </cell>
          <cell r="AI374">
            <v>1.0204081632652962E-2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3.7037037037036979E-2</v>
          </cell>
          <cell r="AO374">
            <v>4.3478260869565188E-2</v>
          </cell>
          <cell r="AP374">
            <v>-6.6666666666666763E-2</v>
          </cell>
          <cell r="AQ374">
            <v>5.6603773584905648E-2</v>
          </cell>
          <cell r="AR374">
            <v>1.8518518518518601E-2</v>
          </cell>
          <cell r="AS374">
            <v>0</v>
          </cell>
          <cell r="AT374">
            <v>0.19999999999999996</v>
          </cell>
          <cell r="AU374">
            <v>9.9009900990099098E-3</v>
          </cell>
          <cell r="AV374">
            <v>8.5714285714285632E-2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9.375E-2</v>
          </cell>
          <cell r="BB374">
            <v>6.6666666666666652E-2</v>
          </cell>
          <cell r="BC374">
            <v>0</v>
          </cell>
          <cell r="BE374">
            <v>3.6659072325889337E-2</v>
          </cell>
          <cell r="BF374">
            <v>0.50848233646980645</v>
          </cell>
          <cell r="BN374">
            <v>162.57165551053777</v>
          </cell>
        </row>
        <row r="375">
          <cell r="B375">
            <v>38724</v>
          </cell>
          <cell r="C375">
            <v>0.75</v>
          </cell>
          <cell r="D375">
            <v>1.4</v>
          </cell>
          <cell r="E375">
            <v>0.9</v>
          </cell>
          <cell r="F375">
            <v>0.57999999999999996</v>
          </cell>
          <cell r="G375">
            <v>7.9</v>
          </cell>
          <cell r="H375">
            <v>3.96</v>
          </cell>
          <cell r="I375">
            <v>1.92</v>
          </cell>
          <cell r="J375">
            <v>1.7</v>
          </cell>
          <cell r="K375">
            <v>3.6</v>
          </cell>
          <cell r="L375">
            <v>0.86</v>
          </cell>
          <cell r="M375">
            <v>0.28000000000000003</v>
          </cell>
          <cell r="N375">
            <v>0.72</v>
          </cell>
          <cell r="O375">
            <v>0.84</v>
          </cell>
          <cell r="P375">
            <v>1.1200000000000001</v>
          </cell>
          <cell r="Q375">
            <v>1.1000000000000001</v>
          </cell>
          <cell r="R375">
            <v>0.23499999999999999</v>
          </cell>
          <cell r="S375">
            <v>0.6</v>
          </cell>
          <cell r="T375">
            <v>1.02</v>
          </cell>
          <cell r="U375">
            <v>1.1399999999999999</v>
          </cell>
          <cell r="V375">
            <v>0.26</v>
          </cell>
          <cell r="W375">
            <v>1.22</v>
          </cell>
          <cell r="X375">
            <v>0.33</v>
          </cell>
          <cell r="Y375">
            <v>0.65</v>
          </cell>
          <cell r="Z375">
            <v>1.4</v>
          </cell>
          <cell r="AA375">
            <v>0.32</v>
          </cell>
          <cell r="AB375">
            <v>7.0000000000000007E-2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E375">
            <v>0</v>
          </cell>
          <cell r="BF375">
            <v>0.50848233646980645</v>
          </cell>
          <cell r="BN375">
            <v>162.57165551053777</v>
          </cell>
        </row>
        <row r="376">
          <cell r="B376">
            <v>38725</v>
          </cell>
          <cell r="C376">
            <v>0.75</v>
          </cell>
          <cell r="D376">
            <v>1.4</v>
          </cell>
          <cell r="E376">
            <v>0.9</v>
          </cell>
          <cell r="F376">
            <v>0.57999999999999996</v>
          </cell>
          <cell r="G376">
            <v>7.9</v>
          </cell>
          <cell r="H376">
            <v>3.96</v>
          </cell>
          <cell r="I376">
            <v>1.92</v>
          </cell>
          <cell r="J376">
            <v>1.7</v>
          </cell>
          <cell r="K376">
            <v>3.6</v>
          </cell>
          <cell r="L376">
            <v>0.86</v>
          </cell>
          <cell r="M376">
            <v>0.28000000000000003</v>
          </cell>
          <cell r="N376">
            <v>0.72</v>
          </cell>
          <cell r="O376">
            <v>0.84</v>
          </cell>
          <cell r="P376">
            <v>1.1200000000000001</v>
          </cell>
          <cell r="Q376">
            <v>1.1000000000000001</v>
          </cell>
          <cell r="R376">
            <v>0.23499999999999999</v>
          </cell>
          <cell r="S376">
            <v>0.6</v>
          </cell>
          <cell r="T376">
            <v>1.02</v>
          </cell>
          <cell r="U376">
            <v>1.1399999999999999</v>
          </cell>
          <cell r="V376">
            <v>0.26</v>
          </cell>
          <cell r="W376">
            <v>1.22</v>
          </cell>
          <cell r="X376">
            <v>0.33</v>
          </cell>
          <cell r="Y376">
            <v>0.65</v>
          </cell>
          <cell r="Z376">
            <v>1.4</v>
          </cell>
          <cell r="AA376">
            <v>0.32</v>
          </cell>
          <cell r="AB376">
            <v>7.0000000000000007E-2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E376">
            <v>0</v>
          </cell>
          <cell r="BF376">
            <v>0.50848233646980645</v>
          </cell>
          <cell r="BN376">
            <v>162.57165551053777</v>
          </cell>
        </row>
        <row r="377">
          <cell r="B377">
            <v>38726</v>
          </cell>
          <cell r="C377">
            <v>0.73</v>
          </cell>
          <cell r="D377">
            <v>1.41</v>
          </cell>
          <cell r="E377">
            <v>0.9</v>
          </cell>
          <cell r="F377">
            <v>0.53</v>
          </cell>
          <cell r="G377">
            <v>7.9</v>
          </cell>
          <cell r="H377">
            <v>3.95</v>
          </cell>
          <cell r="I377">
            <v>1.92</v>
          </cell>
          <cell r="J377">
            <v>1.69</v>
          </cell>
          <cell r="K377">
            <v>3.6</v>
          </cell>
          <cell r="L377">
            <v>0.9</v>
          </cell>
          <cell r="M377">
            <v>0.28499999999999998</v>
          </cell>
          <cell r="N377">
            <v>0.77</v>
          </cell>
          <cell r="O377">
            <v>0.82</v>
          </cell>
          <cell r="P377">
            <v>1.1000000000000001</v>
          </cell>
          <cell r="Q377">
            <v>1</v>
          </cell>
          <cell r="R377">
            <v>0.26</v>
          </cell>
          <cell r="S377">
            <v>0.72</v>
          </cell>
          <cell r="T377">
            <v>1</v>
          </cell>
          <cell r="U377">
            <v>1.18</v>
          </cell>
          <cell r="V377">
            <v>0.28000000000000003</v>
          </cell>
          <cell r="W377">
            <v>1.22</v>
          </cell>
          <cell r="X377">
            <v>0.33</v>
          </cell>
          <cell r="Y377">
            <v>0.64</v>
          </cell>
          <cell r="Z377">
            <v>1.4</v>
          </cell>
          <cell r="AA377">
            <v>0.3</v>
          </cell>
          <cell r="AB377">
            <v>7.0000000000000007E-2</v>
          </cell>
          <cell r="AD377">
            <v>-2.6666666666666727E-2</v>
          </cell>
          <cell r="AE377">
            <v>7.1428571428571175E-3</v>
          </cell>
          <cell r="AF377">
            <v>0</v>
          </cell>
          <cell r="AG377">
            <v>-8.6206896551723977E-2</v>
          </cell>
          <cell r="AH377">
            <v>0</v>
          </cell>
          <cell r="AI377">
            <v>-2.525252525252486E-3</v>
          </cell>
          <cell r="AJ377">
            <v>0</v>
          </cell>
          <cell r="AK377">
            <v>-5.8823529411764497E-3</v>
          </cell>
          <cell r="AL377">
            <v>0</v>
          </cell>
          <cell r="AM377">
            <v>4.6511627906976827E-2</v>
          </cell>
          <cell r="AN377">
            <v>1.7857142857142572E-2</v>
          </cell>
          <cell r="AO377">
            <v>6.944444444444442E-2</v>
          </cell>
          <cell r="AP377">
            <v>-2.3809523809523836E-2</v>
          </cell>
          <cell r="AQ377">
            <v>-1.7857142857142905E-2</v>
          </cell>
          <cell r="AR377">
            <v>-9.0909090909090939E-2</v>
          </cell>
          <cell r="AS377">
            <v>0.1063829787234043</v>
          </cell>
          <cell r="AT377">
            <v>0.19999999999999996</v>
          </cell>
          <cell r="AU377">
            <v>-1.9607843137254943E-2</v>
          </cell>
          <cell r="AV377">
            <v>3.5087719298245723E-2</v>
          </cell>
          <cell r="AW377">
            <v>7.6923076923077094E-2</v>
          </cell>
          <cell r="AX377">
            <v>0</v>
          </cell>
          <cell r="AY377">
            <v>0</v>
          </cell>
          <cell r="AZ377">
            <v>-1.5384615384615441E-2</v>
          </cell>
          <cell r="BA377">
            <v>0</v>
          </cell>
          <cell r="BB377">
            <v>-6.25E-2</v>
          </cell>
          <cell r="BC377">
            <v>0</v>
          </cell>
          <cell r="BE377">
            <v>8.0000177889884734E-3</v>
          </cell>
          <cell r="BF377">
            <v>0.51648235425879496</v>
          </cell>
          <cell r="BN377">
            <v>163.87223164660739</v>
          </cell>
        </row>
        <row r="378">
          <cell r="B378">
            <v>38727</v>
          </cell>
          <cell r="C378">
            <v>0.75</v>
          </cell>
          <cell r="D378">
            <v>1.4</v>
          </cell>
          <cell r="E378">
            <v>0.95</v>
          </cell>
          <cell r="F378">
            <v>0.6</v>
          </cell>
          <cell r="G378">
            <v>7.9</v>
          </cell>
          <cell r="H378">
            <v>3.82</v>
          </cell>
          <cell r="I378">
            <v>1.92</v>
          </cell>
          <cell r="J378">
            <v>1.65</v>
          </cell>
          <cell r="K378">
            <v>3.6</v>
          </cell>
          <cell r="L378">
            <v>0.9</v>
          </cell>
          <cell r="M378">
            <v>0.28499999999999998</v>
          </cell>
          <cell r="N378">
            <v>0.77</v>
          </cell>
          <cell r="O378">
            <v>0.82</v>
          </cell>
          <cell r="P378">
            <v>1.1000000000000001</v>
          </cell>
          <cell r="Q378">
            <v>0.93</v>
          </cell>
          <cell r="R378">
            <v>0.29499999999999998</v>
          </cell>
          <cell r="S378">
            <v>0.65</v>
          </cell>
          <cell r="T378">
            <v>0.99</v>
          </cell>
          <cell r="U378">
            <v>1.17</v>
          </cell>
          <cell r="V378">
            <v>0.28000000000000003</v>
          </cell>
          <cell r="W378">
            <v>1.22</v>
          </cell>
          <cell r="X378">
            <v>0.36</v>
          </cell>
          <cell r="Y378">
            <v>0.64</v>
          </cell>
          <cell r="Z378">
            <v>1.36</v>
          </cell>
          <cell r="AA378">
            <v>0.3</v>
          </cell>
          <cell r="AB378">
            <v>7.4999999999999997E-2</v>
          </cell>
          <cell r="AD378">
            <v>2.7397260273972712E-2</v>
          </cell>
          <cell r="AE378">
            <v>-7.0921985815602939E-3</v>
          </cell>
          <cell r="AF378">
            <v>5.555555555555558E-2</v>
          </cell>
          <cell r="AG378">
            <v>0.13207547169811318</v>
          </cell>
          <cell r="AH378">
            <v>0</v>
          </cell>
          <cell r="AI378">
            <v>-3.2911392405063356E-2</v>
          </cell>
          <cell r="AJ378">
            <v>0</v>
          </cell>
          <cell r="AK378">
            <v>-2.3668639053254448E-2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-6.9999999999999951E-2</v>
          </cell>
          <cell r="AS378">
            <v>0.13461538461538458</v>
          </cell>
          <cell r="AT378">
            <v>-9.722222222222221E-2</v>
          </cell>
          <cell r="AU378">
            <v>-1.0000000000000009E-2</v>
          </cell>
          <cell r="AV378">
            <v>-8.4745762711864181E-3</v>
          </cell>
          <cell r="AW378">
            <v>0</v>
          </cell>
          <cell r="AX378">
            <v>0</v>
          </cell>
          <cell r="AY378">
            <v>9.0909090909090828E-2</v>
          </cell>
          <cell r="AZ378">
            <v>0</v>
          </cell>
          <cell r="BA378">
            <v>-2.857142857142847E-2</v>
          </cell>
          <cell r="BB378">
            <v>0</v>
          </cell>
          <cell r="BC378">
            <v>7.1428571428571397E-2</v>
          </cell>
          <cell r="BE378">
            <v>9.0015722067681974E-3</v>
          </cell>
          <cell r="BF378">
            <v>0.52548392646556319</v>
          </cell>
          <cell r="BN378">
            <v>165.34733937245858</v>
          </cell>
        </row>
        <row r="379">
          <cell r="B379">
            <v>38728</v>
          </cell>
          <cell r="C379">
            <v>0.84</v>
          </cell>
          <cell r="D379">
            <v>1.5</v>
          </cell>
          <cell r="E379">
            <v>0.92</v>
          </cell>
          <cell r="F379">
            <v>0.62</v>
          </cell>
          <cell r="G379">
            <v>7.9</v>
          </cell>
          <cell r="H379">
            <v>3.8</v>
          </cell>
          <cell r="I379">
            <v>1.92</v>
          </cell>
          <cell r="J379">
            <v>1.75</v>
          </cell>
          <cell r="K379">
            <v>3.6</v>
          </cell>
          <cell r="L379">
            <v>0.9</v>
          </cell>
          <cell r="M379">
            <v>0.27</v>
          </cell>
          <cell r="N379">
            <v>0.83</v>
          </cell>
          <cell r="O379">
            <v>0.85</v>
          </cell>
          <cell r="P379">
            <v>1.06</v>
          </cell>
          <cell r="Q379">
            <v>0.95</v>
          </cell>
          <cell r="R379">
            <v>0.28499999999999998</v>
          </cell>
          <cell r="S379">
            <v>0.72</v>
          </cell>
          <cell r="T379">
            <v>0.95</v>
          </cell>
          <cell r="U379">
            <v>1.29</v>
          </cell>
          <cell r="V379">
            <v>0.26</v>
          </cell>
          <cell r="W379">
            <v>1.22</v>
          </cell>
          <cell r="X379">
            <v>0.39</v>
          </cell>
          <cell r="Y379">
            <v>0.63</v>
          </cell>
          <cell r="Z379">
            <v>1.35</v>
          </cell>
          <cell r="AA379">
            <v>0.28499999999999998</v>
          </cell>
          <cell r="AB379">
            <v>8.5000000000000006E-2</v>
          </cell>
          <cell r="AD379">
            <v>0.11999999999999988</v>
          </cell>
          <cell r="AE379">
            <v>7.1428571428571397E-2</v>
          </cell>
          <cell r="AF379">
            <v>-3.1578947368420929E-2</v>
          </cell>
          <cell r="AG379">
            <v>3.3333333333333437E-2</v>
          </cell>
          <cell r="AH379">
            <v>0</v>
          </cell>
          <cell r="AI379">
            <v>-5.2356020942407877E-3</v>
          </cell>
          <cell r="AJ379">
            <v>0</v>
          </cell>
          <cell r="AK379">
            <v>6.0606060606060552E-2</v>
          </cell>
          <cell r="AL379">
            <v>0</v>
          </cell>
          <cell r="AM379">
            <v>0</v>
          </cell>
          <cell r="AN379">
            <v>-5.2631578947368252E-2</v>
          </cell>
          <cell r="AO379">
            <v>7.7922077922077948E-2</v>
          </cell>
          <cell r="AP379">
            <v>3.6585365853658569E-2</v>
          </cell>
          <cell r="AQ379">
            <v>-3.6363636363636376E-2</v>
          </cell>
          <cell r="AR379">
            <v>2.1505376344086002E-2</v>
          </cell>
          <cell r="AS379">
            <v>-3.3898305084745783E-2</v>
          </cell>
          <cell r="AT379">
            <v>0.10769230769230753</v>
          </cell>
          <cell r="AU379">
            <v>-4.0404040404040442E-2</v>
          </cell>
          <cell r="AV379">
            <v>0.10256410256410264</v>
          </cell>
          <cell r="AW379">
            <v>-7.1428571428571508E-2</v>
          </cell>
          <cell r="AX379">
            <v>0</v>
          </cell>
          <cell r="AY379">
            <v>8.3333333333333481E-2</v>
          </cell>
          <cell r="AZ379">
            <v>-1.5625E-2</v>
          </cell>
          <cell r="BA379">
            <v>-7.3529411764705621E-3</v>
          </cell>
          <cell r="BB379">
            <v>-5.0000000000000044E-2</v>
          </cell>
          <cell r="BC379">
            <v>0.13333333333333353</v>
          </cell>
          <cell r="BE379">
            <v>1.9376355367052702E-2</v>
          </cell>
          <cell r="BF379">
            <v>0.54486028183261592</v>
          </cell>
          <cell r="BN379">
            <v>168.551168179136</v>
          </cell>
        </row>
        <row r="380">
          <cell r="B380">
            <v>38729</v>
          </cell>
          <cell r="C380">
            <v>0.83</v>
          </cell>
          <cell r="D380">
            <v>1.5</v>
          </cell>
          <cell r="E380">
            <v>0.9</v>
          </cell>
          <cell r="F380">
            <v>0.65</v>
          </cell>
          <cell r="G380">
            <v>7.9</v>
          </cell>
          <cell r="H380">
            <v>3.88</v>
          </cell>
          <cell r="I380">
            <v>1.92</v>
          </cell>
          <cell r="J380">
            <v>1.99</v>
          </cell>
          <cell r="K380">
            <v>3.6</v>
          </cell>
          <cell r="L380">
            <v>0.92</v>
          </cell>
          <cell r="M380">
            <v>0.27</v>
          </cell>
          <cell r="N380">
            <v>0.84</v>
          </cell>
          <cell r="O380">
            <v>0.85</v>
          </cell>
          <cell r="P380">
            <v>1.0900000000000001</v>
          </cell>
          <cell r="Q380">
            <v>0.92</v>
          </cell>
          <cell r="R380">
            <v>0.28999999999999998</v>
          </cell>
          <cell r="S380">
            <v>0.68</v>
          </cell>
          <cell r="T380">
            <v>0.98</v>
          </cell>
          <cell r="U380">
            <v>1.2</v>
          </cell>
          <cell r="V380">
            <v>0.28000000000000003</v>
          </cell>
          <cell r="W380">
            <v>1.22</v>
          </cell>
          <cell r="X380">
            <v>0.36</v>
          </cell>
          <cell r="Y380">
            <v>0.66</v>
          </cell>
          <cell r="Z380">
            <v>1.47</v>
          </cell>
          <cell r="AA380">
            <v>0.28000000000000003</v>
          </cell>
          <cell r="AB380">
            <v>8.5000000000000006E-2</v>
          </cell>
          <cell r="AD380">
            <v>-1.1904761904761862E-2</v>
          </cell>
          <cell r="AE380">
            <v>0</v>
          </cell>
          <cell r="AF380">
            <v>-2.1739130434782594E-2</v>
          </cell>
          <cell r="AG380">
            <v>4.8387096774193505E-2</v>
          </cell>
          <cell r="AH380">
            <v>0</v>
          </cell>
          <cell r="AI380">
            <v>2.1052631578947434E-2</v>
          </cell>
          <cell r="AJ380">
            <v>0</v>
          </cell>
          <cell r="AK380">
            <v>0.13714285714285723</v>
          </cell>
          <cell r="AL380">
            <v>0</v>
          </cell>
          <cell r="AM380">
            <v>2.2222222222222143E-2</v>
          </cell>
          <cell r="AN380">
            <v>0</v>
          </cell>
          <cell r="AO380">
            <v>1.2048192771084265E-2</v>
          </cell>
          <cell r="AP380">
            <v>0</v>
          </cell>
          <cell r="AQ380">
            <v>2.8301886792452935E-2</v>
          </cell>
          <cell r="AR380">
            <v>-3.1578947368420929E-2</v>
          </cell>
          <cell r="AS380">
            <v>1.7543859649122862E-2</v>
          </cell>
          <cell r="AT380">
            <v>-5.5555555555555469E-2</v>
          </cell>
          <cell r="AU380">
            <v>3.1578947368421151E-2</v>
          </cell>
          <cell r="AV380">
            <v>-6.9767441860465129E-2</v>
          </cell>
          <cell r="AW380">
            <v>7.6923076923077094E-2</v>
          </cell>
          <cell r="AX380">
            <v>0</v>
          </cell>
          <cell r="AY380">
            <v>-7.6923076923076983E-2</v>
          </cell>
          <cell r="AZ380">
            <v>4.7619047619047672E-2</v>
          </cell>
          <cell r="BA380">
            <v>8.8888888888888795E-2</v>
          </cell>
          <cell r="BB380">
            <v>-1.754385964912264E-2</v>
          </cell>
          <cell r="BC380">
            <v>0</v>
          </cell>
          <cell r="BE380">
            <v>9.4883051551588257E-3</v>
          </cell>
          <cell r="BF380">
            <v>0.55434858698777478</v>
          </cell>
          <cell r="BN380">
            <v>170.15043309707815</v>
          </cell>
        </row>
        <row r="381">
          <cell r="B381">
            <v>38730</v>
          </cell>
          <cell r="C381">
            <v>0.83</v>
          </cell>
          <cell r="D381">
            <v>1.6</v>
          </cell>
          <cell r="E381">
            <v>0.9</v>
          </cell>
          <cell r="F381">
            <v>0.65</v>
          </cell>
          <cell r="G381">
            <v>7.9</v>
          </cell>
          <cell r="H381">
            <v>3.9</v>
          </cell>
          <cell r="I381">
            <v>1.92</v>
          </cell>
          <cell r="J381">
            <v>2.08</v>
          </cell>
          <cell r="K381">
            <v>3.6</v>
          </cell>
          <cell r="L381">
            <v>1</v>
          </cell>
          <cell r="M381">
            <v>0.27</v>
          </cell>
          <cell r="N381">
            <v>0.84</v>
          </cell>
          <cell r="O381">
            <v>0.83</v>
          </cell>
          <cell r="P381">
            <v>1.05</v>
          </cell>
          <cell r="Q381">
            <v>0.96</v>
          </cell>
          <cell r="R381">
            <v>0.31</v>
          </cell>
          <cell r="S381">
            <v>0.69</v>
          </cell>
          <cell r="T381">
            <v>0.97</v>
          </cell>
          <cell r="U381">
            <v>1.0900000000000001</v>
          </cell>
          <cell r="V381">
            <v>0.28999999999999998</v>
          </cell>
          <cell r="W381">
            <v>1.22</v>
          </cell>
          <cell r="X381">
            <v>0.38</v>
          </cell>
          <cell r="Y381">
            <v>0.7</v>
          </cell>
          <cell r="Z381">
            <v>1.6</v>
          </cell>
          <cell r="AA381">
            <v>0.3</v>
          </cell>
          <cell r="AB381">
            <v>0.1</v>
          </cell>
          <cell r="AD381">
            <v>0</v>
          </cell>
          <cell r="AE381">
            <v>6.6666666666666652E-2</v>
          </cell>
          <cell r="AF381">
            <v>0</v>
          </cell>
          <cell r="AG381">
            <v>0</v>
          </cell>
          <cell r="AH381">
            <v>0</v>
          </cell>
          <cell r="AI381">
            <v>5.1546391752577136E-3</v>
          </cell>
          <cell r="AJ381">
            <v>0</v>
          </cell>
          <cell r="AK381">
            <v>4.5226130653266416E-2</v>
          </cell>
          <cell r="AL381">
            <v>0</v>
          </cell>
          <cell r="AM381">
            <v>8.6956521739130377E-2</v>
          </cell>
          <cell r="AN381">
            <v>0</v>
          </cell>
          <cell r="AO381">
            <v>0</v>
          </cell>
          <cell r="AP381">
            <v>-2.352941176470591E-2</v>
          </cell>
          <cell r="AQ381">
            <v>-3.669724770642202E-2</v>
          </cell>
          <cell r="AR381">
            <v>4.3478260869565188E-2</v>
          </cell>
          <cell r="AS381">
            <v>6.8965517241379448E-2</v>
          </cell>
          <cell r="AT381">
            <v>1.4705882352941124E-2</v>
          </cell>
          <cell r="AU381">
            <v>-1.0204081632653073E-2</v>
          </cell>
          <cell r="AV381">
            <v>-9.1666666666666563E-2</v>
          </cell>
          <cell r="AW381">
            <v>3.5714285714285587E-2</v>
          </cell>
          <cell r="AX381">
            <v>0</v>
          </cell>
          <cell r="AY381">
            <v>5.555555555555558E-2</v>
          </cell>
          <cell r="AZ381">
            <v>6.0606060606060552E-2</v>
          </cell>
          <cell r="BA381">
            <v>8.8435374149659962E-2</v>
          </cell>
          <cell r="BB381">
            <v>7.1428571428571397E-2</v>
          </cell>
          <cell r="BC381">
            <v>0.17647058823529416</v>
          </cell>
          <cell r="BE381">
            <v>2.5279486408353331E-2</v>
          </cell>
          <cell r="BF381">
            <v>0.5796280733961281</v>
          </cell>
          <cell r="BN381">
            <v>174.45174865793118</v>
          </cell>
        </row>
        <row r="382">
          <cell r="B382">
            <v>38731</v>
          </cell>
          <cell r="C382">
            <v>0.83</v>
          </cell>
          <cell r="D382">
            <v>1.6</v>
          </cell>
          <cell r="E382">
            <v>0.9</v>
          </cell>
          <cell r="F382">
            <v>0.65</v>
          </cell>
          <cell r="G382">
            <v>7.9</v>
          </cell>
          <cell r="H382">
            <v>3.9</v>
          </cell>
          <cell r="I382">
            <v>1.92</v>
          </cell>
          <cell r="J382">
            <v>2.08</v>
          </cell>
          <cell r="K382">
            <v>3.6</v>
          </cell>
          <cell r="L382">
            <v>1</v>
          </cell>
          <cell r="M382">
            <v>0.27</v>
          </cell>
          <cell r="N382">
            <v>0.84</v>
          </cell>
          <cell r="O382">
            <v>0.83</v>
          </cell>
          <cell r="P382">
            <v>1.05</v>
          </cell>
          <cell r="Q382">
            <v>0.96</v>
          </cell>
          <cell r="R382">
            <v>0.31</v>
          </cell>
          <cell r="S382">
            <v>0.69</v>
          </cell>
          <cell r="T382">
            <v>0.97</v>
          </cell>
          <cell r="U382">
            <v>1.0900000000000001</v>
          </cell>
          <cell r="V382">
            <v>0.28999999999999998</v>
          </cell>
          <cell r="W382">
            <v>1.22</v>
          </cell>
          <cell r="X382">
            <v>0.38</v>
          </cell>
          <cell r="Y382">
            <v>0.7</v>
          </cell>
          <cell r="Z382">
            <v>1.6</v>
          </cell>
          <cell r="AA382">
            <v>0.3</v>
          </cell>
          <cell r="AB382">
            <v>0.1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E382">
            <v>0</v>
          </cell>
          <cell r="BF382">
            <v>0.5796280733961281</v>
          </cell>
          <cell r="BN382">
            <v>174.45174865793118</v>
          </cell>
        </row>
        <row r="383">
          <cell r="B383">
            <v>38732</v>
          </cell>
          <cell r="C383">
            <v>0.83</v>
          </cell>
          <cell r="D383">
            <v>1.6</v>
          </cell>
          <cell r="E383">
            <v>0.9</v>
          </cell>
          <cell r="F383">
            <v>0.65</v>
          </cell>
          <cell r="G383">
            <v>7.9</v>
          </cell>
          <cell r="H383">
            <v>3.9</v>
          </cell>
          <cell r="I383">
            <v>1.92</v>
          </cell>
          <cell r="J383">
            <v>2.08</v>
          </cell>
          <cell r="K383">
            <v>3.6</v>
          </cell>
          <cell r="L383">
            <v>1</v>
          </cell>
          <cell r="M383">
            <v>0.27</v>
          </cell>
          <cell r="N383">
            <v>0.84</v>
          </cell>
          <cell r="O383">
            <v>0.83</v>
          </cell>
          <cell r="P383">
            <v>1.05</v>
          </cell>
          <cell r="Q383">
            <v>0.96</v>
          </cell>
          <cell r="R383">
            <v>0.31</v>
          </cell>
          <cell r="S383">
            <v>0.69</v>
          </cell>
          <cell r="T383">
            <v>0.97</v>
          </cell>
          <cell r="U383">
            <v>1.0900000000000001</v>
          </cell>
          <cell r="V383">
            <v>0.28999999999999998</v>
          </cell>
          <cell r="W383">
            <v>1.22</v>
          </cell>
          <cell r="X383">
            <v>0.38</v>
          </cell>
          <cell r="Y383">
            <v>0.7</v>
          </cell>
          <cell r="Z383">
            <v>1.6</v>
          </cell>
          <cell r="AA383">
            <v>0.3</v>
          </cell>
          <cell r="AB383">
            <v>0.1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E383">
            <v>0</v>
          </cell>
          <cell r="BF383">
            <v>0.5796280733961281</v>
          </cell>
          <cell r="BN383">
            <v>174.45174865793118</v>
          </cell>
        </row>
        <row r="384">
          <cell r="B384">
            <v>38733</v>
          </cell>
          <cell r="C384">
            <v>0.8</v>
          </cell>
          <cell r="D384">
            <v>1.68</v>
          </cell>
          <cell r="E384">
            <v>0.92</v>
          </cell>
          <cell r="F384">
            <v>0.65</v>
          </cell>
          <cell r="G384">
            <v>7.9</v>
          </cell>
          <cell r="H384">
            <v>3.89</v>
          </cell>
          <cell r="I384">
            <v>1.92</v>
          </cell>
          <cell r="J384">
            <v>2.29</v>
          </cell>
          <cell r="K384">
            <v>3.6</v>
          </cell>
          <cell r="L384">
            <v>1.08</v>
          </cell>
          <cell r="M384">
            <v>0.27</v>
          </cell>
          <cell r="N384">
            <v>0.81</v>
          </cell>
          <cell r="O384">
            <v>0.88</v>
          </cell>
          <cell r="P384">
            <v>1.1299999999999999</v>
          </cell>
          <cell r="Q384">
            <v>0.92</v>
          </cell>
          <cell r="R384">
            <v>0.31</v>
          </cell>
          <cell r="S384">
            <v>0.68</v>
          </cell>
          <cell r="T384">
            <v>0.98</v>
          </cell>
          <cell r="U384">
            <v>1.25</v>
          </cell>
          <cell r="V384">
            <v>0.28499999999999998</v>
          </cell>
          <cell r="W384">
            <v>1.22</v>
          </cell>
          <cell r="X384">
            <v>0.38</v>
          </cell>
          <cell r="Y384">
            <v>0.72</v>
          </cell>
          <cell r="Z384">
            <v>1.59</v>
          </cell>
          <cell r="AA384">
            <v>0.3</v>
          </cell>
          <cell r="AB384">
            <v>0.14000000000000001</v>
          </cell>
          <cell r="AD384">
            <v>-3.6144578313252906E-2</v>
          </cell>
          <cell r="AE384">
            <v>4.9999999999999822E-2</v>
          </cell>
          <cell r="AF384">
            <v>2.2222222222222143E-2</v>
          </cell>
          <cell r="AG384">
            <v>0</v>
          </cell>
          <cell r="AH384">
            <v>0</v>
          </cell>
          <cell r="AI384">
            <v>-2.564102564102555E-3</v>
          </cell>
          <cell r="AJ384">
            <v>0</v>
          </cell>
          <cell r="AK384">
            <v>0.10096153846153855</v>
          </cell>
          <cell r="AL384">
            <v>0</v>
          </cell>
          <cell r="AM384">
            <v>8.0000000000000071E-2</v>
          </cell>
          <cell r="AN384">
            <v>0</v>
          </cell>
          <cell r="AO384">
            <v>-3.5714285714285587E-2</v>
          </cell>
          <cell r="AP384">
            <v>6.024096385542177E-2</v>
          </cell>
          <cell r="AQ384">
            <v>7.6190476190476142E-2</v>
          </cell>
          <cell r="AR384">
            <v>-4.166666666666663E-2</v>
          </cell>
          <cell r="AS384">
            <v>0</v>
          </cell>
          <cell r="AT384">
            <v>-1.4492753623188248E-2</v>
          </cell>
          <cell r="AU384">
            <v>1.0309278350515427E-2</v>
          </cell>
          <cell r="AV384">
            <v>0.14678899082568808</v>
          </cell>
          <cell r="AW384">
            <v>-1.7241379310344862E-2</v>
          </cell>
          <cell r="AX384">
            <v>0</v>
          </cell>
          <cell r="AY384">
            <v>0</v>
          </cell>
          <cell r="AZ384">
            <v>2.8571428571428692E-2</v>
          </cell>
          <cell r="BA384">
            <v>-6.2499999999999778E-3</v>
          </cell>
          <cell r="BB384">
            <v>0</v>
          </cell>
          <cell r="BC384">
            <v>0.40000000000000013</v>
          </cell>
          <cell r="BE384">
            <v>3.1585043549440389E-2</v>
          </cell>
          <cell r="BF384">
            <v>0.61121311694556846</v>
          </cell>
          <cell r="BH384">
            <v>0.1846719648606413</v>
          </cell>
          <cell r="BN384">
            <v>179.96181473656799</v>
          </cell>
        </row>
        <row r="385">
          <cell r="B385">
            <v>38734</v>
          </cell>
          <cell r="C385">
            <v>0.78</v>
          </cell>
          <cell r="D385">
            <v>1.78</v>
          </cell>
          <cell r="E385">
            <v>0.9</v>
          </cell>
          <cell r="F385">
            <v>0.57999999999999996</v>
          </cell>
          <cell r="G385">
            <v>7.9</v>
          </cell>
          <cell r="H385">
            <v>3.86</v>
          </cell>
          <cell r="I385">
            <v>1.92</v>
          </cell>
          <cell r="J385">
            <v>2.2999999999999998</v>
          </cell>
          <cell r="K385">
            <v>3.6</v>
          </cell>
          <cell r="L385">
            <v>1.1200000000000001</v>
          </cell>
          <cell r="M385">
            <v>0.3</v>
          </cell>
          <cell r="N385">
            <v>0.75</v>
          </cell>
          <cell r="O385">
            <v>0.91</v>
          </cell>
          <cell r="P385">
            <v>1.1000000000000001</v>
          </cell>
          <cell r="Q385">
            <v>0.92</v>
          </cell>
          <cell r="R385">
            <v>0.30499999999999999</v>
          </cell>
          <cell r="S385">
            <v>0.67</v>
          </cell>
          <cell r="T385">
            <v>0.9</v>
          </cell>
          <cell r="U385">
            <v>1.28</v>
          </cell>
          <cell r="V385">
            <v>0.28000000000000003</v>
          </cell>
          <cell r="W385">
            <v>1.22</v>
          </cell>
          <cell r="X385">
            <v>0.37</v>
          </cell>
          <cell r="Y385">
            <v>0.7</v>
          </cell>
          <cell r="Z385">
            <v>1.52</v>
          </cell>
          <cell r="AA385">
            <v>0.28999999999999998</v>
          </cell>
          <cell r="AB385">
            <v>0.125</v>
          </cell>
          <cell r="AD385">
            <v>-2.5000000000000022E-2</v>
          </cell>
          <cell r="AE385">
            <v>5.9523809523809534E-2</v>
          </cell>
          <cell r="AF385">
            <v>-2.1739130434782594E-2</v>
          </cell>
          <cell r="AG385">
            <v>-0.10769230769230775</v>
          </cell>
          <cell r="AH385">
            <v>0</v>
          </cell>
          <cell r="AI385">
            <v>-7.7120822622108731E-3</v>
          </cell>
          <cell r="AJ385">
            <v>0</v>
          </cell>
          <cell r="AK385">
            <v>4.366812227074135E-3</v>
          </cell>
          <cell r="AL385">
            <v>0</v>
          </cell>
          <cell r="AM385">
            <v>3.7037037037036979E-2</v>
          </cell>
          <cell r="AN385">
            <v>0.11111111111111094</v>
          </cell>
          <cell r="AO385">
            <v>-7.4074074074074181E-2</v>
          </cell>
          <cell r="AP385">
            <v>3.4090909090909172E-2</v>
          </cell>
          <cell r="AQ385">
            <v>-2.6548672566371501E-2</v>
          </cell>
          <cell r="AR385">
            <v>0</v>
          </cell>
          <cell r="AS385">
            <v>-1.6129032258064502E-2</v>
          </cell>
          <cell r="AT385">
            <v>-1.4705882352941235E-2</v>
          </cell>
          <cell r="AU385">
            <v>-8.1632653061224469E-2</v>
          </cell>
          <cell r="AV385">
            <v>2.4000000000000021E-2</v>
          </cell>
          <cell r="AW385">
            <v>-1.754385964912264E-2</v>
          </cell>
          <cell r="AX385">
            <v>0</v>
          </cell>
          <cell r="AY385">
            <v>-2.6315789473684181E-2</v>
          </cell>
          <cell r="AZ385">
            <v>-2.777777777777779E-2</v>
          </cell>
          <cell r="BA385">
            <v>-4.4025157232704393E-2</v>
          </cell>
          <cell r="BB385">
            <v>-3.3333333333333326E-2</v>
          </cell>
          <cell r="BC385">
            <v>-0.10714285714285721</v>
          </cell>
          <cell r="BE385">
            <v>-1.3893958858519842E-2</v>
          </cell>
          <cell r="BF385">
            <v>0.59731915808704861</v>
          </cell>
          <cell r="BN385">
            <v>177.46143268651355</v>
          </cell>
        </row>
        <row r="386">
          <cell r="B386">
            <v>38735</v>
          </cell>
          <cell r="C386">
            <v>0.83</v>
          </cell>
          <cell r="D386">
            <v>1.74</v>
          </cell>
          <cell r="E386">
            <v>1.04</v>
          </cell>
          <cell r="F386">
            <v>0.57999999999999996</v>
          </cell>
          <cell r="G386">
            <v>7.9</v>
          </cell>
          <cell r="H386">
            <v>3.62</v>
          </cell>
          <cell r="I386">
            <v>1.92</v>
          </cell>
          <cell r="J386">
            <v>2.12</v>
          </cell>
          <cell r="K386">
            <v>3.6</v>
          </cell>
          <cell r="L386">
            <v>1.0900000000000001</v>
          </cell>
          <cell r="M386">
            <v>0.37</v>
          </cell>
          <cell r="N386">
            <v>0.72</v>
          </cell>
          <cell r="O386">
            <v>0.93</v>
          </cell>
          <cell r="P386">
            <v>1.1200000000000001</v>
          </cell>
          <cell r="Q386">
            <v>1</v>
          </cell>
          <cell r="R386">
            <v>0.35</v>
          </cell>
          <cell r="S386">
            <v>0.6</v>
          </cell>
          <cell r="T386">
            <v>0.89</v>
          </cell>
          <cell r="U386">
            <v>1.25</v>
          </cell>
          <cell r="V386">
            <v>0.26</v>
          </cell>
          <cell r="W386">
            <v>1.22</v>
          </cell>
          <cell r="X386">
            <v>0.36499999999999999</v>
          </cell>
          <cell r="Y386">
            <v>0.7</v>
          </cell>
          <cell r="Z386">
            <v>1.52</v>
          </cell>
          <cell r="AA386">
            <v>0.3</v>
          </cell>
          <cell r="AB386">
            <v>0.115</v>
          </cell>
          <cell r="AD386">
            <v>6.4102564102564097E-2</v>
          </cell>
          <cell r="AE386">
            <v>-2.2471910112359605E-2</v>
          </cell>
          <cell r="AF386">
            <v>0.15555555555555567</v>
          </cell>
          <cell r="AG386">
            <v>0</v>
          </cell>
          <cell r="AH386">
            <v>0</v>
          </cell>
          <cell r="AI386">
            <v>-6.2176165803108696E-2</v>
          </cell>
          <cell r="AJ386">
            <v>0</v>
          </cell>
          <cell r="AK386">
            <v>-7.8260869565217273E-2</v>
          </cell>
          <cell r="AL386">
            <v>0</v>
          </cell>
          <cell r="AM386">
            <v>-2.6785714285714302E-2</v>
          </cell>
          <cell r="AN386">
            <v>0.23333333333333339</v>
          </cell>
          <cell r="AO386">
            <v>-4.0000000000000036E-2</v>
          </cell>
          <cell r="AP386">
            <v>2.19780219780219E-2</v>
          </cell>
          <cell r="AQ386">
            <v>1.8181818181818299E-2</v>
          </cell>
          <cell r="AR386">
            <v>8.6956521739130377E-2</v>
          </cell>
          <cell r="AS386">
            <v>0.14754098360655732</v>
          </cell>
          <cell r="AT386">
            <v>-0.10447761194029859</v>
          </cell>
          <cell r="AU386">
            <v>-1.1111111111111072E-2</v>
          </cell>
          <cell r="AV386">
            <v>-2.34375E-2</v>
          </cell>
          <cell r="AW386">
            <v>-7.1428571428571508E-2</v>
          </cell>
          <cell r="AX386">
            <v>0</v>
          </cell>
          <cell r="AY386">
            <v>-1.3513513513513487E-2</v>
          </cell>
          <cell r="AZ386">
            <v>0</v>
          </cell>
          <cell r="BA386">
            <v>0</v>
          </cell>
          <cell r="BB386">
            <v>3.4482758620689724E-2</v>
          </cell>
          <cell r="BC386">
            <v>-7.999999999999996E-2</v>
          </cell>
          <cell r="BE386">
            <v>8.7872534368375489E-3</v>
          </cell>
          <cell r="BF386">
            <v>0.60610641152388611</v>
          </cell>
          <cell r="BN386">
            <v>179.02083127079425</v>
          </cell>
        </row>
        <row r="387">
          <cell r="B387">
            <v>38736</v>
          </cell>
          <cell r="C387">
            <v>0.78</v>
          </cell>
          <cell r="D387">
            <v>1.65</v>
          </cell>
          <cell r="E387">
            <v>1</v>
          </cell>
          <cell r="F387">
            <v>0.6</v>
          </cell>
          <cell r="G387">
            <v>7.9</v>
          </cell>
          <cell r="H387">
            <v>3.51</v>
          </cell>
          <cell r="I387">
            <v>1.92</v>
          </cell>
          <cell r="J387">
            <v>2.04</v>
          </cell>
          <cell r="K387">
            <v>3.6</v>
          </cell>
          <cell r="L387">
            <v>1.1000000000000001</v>
          </cell>
          <cell r="M387">
            <v>0.35</v>
          </cell>
          <cell r="N387">
            <v>0.74</v>
          </cell>
          <cell r="O387">
            <v>0.97</v>
          </cell>
          <cell r="P387">
            <v>1.1499999999999999</v>
          </cell>
          <cell r="Q387">
            <v>1.05</v>
          </cell>
          <cell r="R387">
            <v>0.36</v>
          </cell>
          <cell r="S387">
            <v>0.6</v>
          </cell>
          <cell r="T387">
            <v>0.93</v>
          </cell>
          <cell r="U387">
            <v>1.24</v>
          </cell>
          <cell r="V387">
            <v>0.29499999999999998</v>
          </cell>
          <cell r="W387">
            <v>1.22</v>
          </cell>
          <cell r="X387">
            <v>0.36499999999999999</v>
          </cell>
          <cell r="Y387">
            <v>0.68</v>
          </cell>
          <cell r="Z387">
            <v>1.54</v>
          </cell>
          <cell r="AA387">
            <v>0.3</v>
          </cell>
          <cell r="AB387">
            <v>0.125</v>
          </cell>
          <cell r="AD387">
            <v>-6.0240963855421659E-2</v>
          </cell>
          <cell r="AE387">
            <v>-5.1724137931034475E-2</v>
          </cell>
          <cell r="AF387">
            <v>-3.8461538461538547E-2</v>
          </cell>
          <cell r="AG387">
            <v>3.4482758620689724E-2</v>
          </cell>
          <cell r="AH387">
            <v>0</v>
          </cell>
          <cell r="AI387">
            <v>-3.0386740331491802E-2</v>
          </cell>
          <cell r="AJ387">
            <v>0</v>
          </cell>
          <cell r="AK387">
            <v>-3.7735849056603765E-2</v>
          </cell>
          <cell r="AL387">
            <v>0</v>
          </cell>
          <cell r="AM387">
            <v>9.1743119266054496E-3</v>
          </cell>
          <cell r="AN387">
            <v>-5.4054054054054057E-2</v>
          </cell>
          <cell r="AO387">
            <v>2.7777777777777901E-2</v>
          </cell>
          <cell r="AP387">
            <v>4.3010752688172005E-2</v>
          </cell>
          <cell r="AQ387">
            <v>2.6785714285714191E-2</v>
          </cell>
          <cell r="AR387">
            <v>5.0000000000000044E-2</v>
          </cell>
          <cell r="AS387">
            <v>2.8571428571428692E-2</v>
          </cell>
          <cell r="AT387">
            <v>0</v>
          </cell>
          <cell r="AU387">
            <v>4.4943820224719211E-2</v>
          </cell>
          <cell r="AV387">
            <v>-8.0000000000000071E-3</v>
          </cell>
          <cell r="AW387">
            <v>0.13461538461538458</v>
          </cell>
          <cell r="AX387">
            <v>0</v>
          </cell>
          <cell r="AY387">
            <v>0</v>
          </cell>
          <cell r="AZ387">
            <v>-2.857142857142847E-2</v>
          </cell>
          <cell r="BA387">
            <v>1.3157894736842035E-2</v>
          </cell>
          <cell r="BB387">
            <v>0</v>
          </cell>
          <cell r="BC387">
            <v>8.6956521739130377E-2</v>
          </cell>
          <cell r="BE387">
            <v>7.3192943432650549E-3</v>
          </cell>
          <cell r="BF387">
            <v>0.61342570586715117</v>
          </cell>
          <cell r="BN387">
            <v>180.33113742844117</v>
          </cell>
        </row>
        <row r="388">
          <cell r="B388">
            <v>38737</v>
          </cell>
          <cell r="C388">
            <v>0.89</v>
          </cell>
          <cell r="D388">
            <v>1.53</v>
          </cell>
          <cell r="E388">
            <v>1</v>
          </cell>
          <cell r="F388">
            <v>0.55000000000000004</v>
          </cell>
          <cell r="G388">
            <v>7.9</v>
          </cell>
          <cell r="H388">
            <v>3.41</v>
          </cell>
          <cell r="I388">
            <v>1.92</v>
          </cell>
          <cell r="J388">
            <v>2</v>
          </cell>
          <cell r="K388">
            <v>3.6</v>
          </cell>
          <cell r="L388">
            <v>1.05</v>
          </cell>
          <cell r="M388">
            <v>0.35</v>
          </cell>
          <cell r="N388">
            <v>0.71</v>
          </cell>
          <cell r="O388">
            <v>1</v>
          </cell>
          <cell r="P388">
            <v>1.17</v>
          </cell>
          <cell r="Q388">
            <v>1</v>
          </cell>
          <cell r="R388">
            <v>0.33500000000000002</v>
          </cell>
          <cell r="S388">
            <v>0.55000000000000004</v>
          </cell>
          <cell r="T388">
            <v>0.9</v>
          </cell>
          <cell r="U388">
            <v>1.19</v>
          </cell>
          <cell r="V388">
            <v>0.27500000000000002</v>
          </cell>
          <cell r="W388">
            <v>1.22</v>
          </cell>
          <cell r="X388">
            <v>0.39</v>
          </cell>
          <cell r="Y388">
            <v>0.65</v>
          </cell>
          <cell r="Z388">
            <v>1.54</v>
          </cell>
          <cell r="AA388">
            <v>0.28000000000000003</v>
          </cell>
          <cell r="AB388">
            <v>0.11</v>
          </cell>
          <cell r="AD388">
            <v>0.14102564102564097</v>
          </cell>
          <cell r="AE388">
            <v>-7.272727272727264E-2</v>
          </cell>
          <cell r="AF388">
            <v>0</v>
          </cell>
          <cell r="AG388">
            <v>-8.3333333333333259E-2</v>
          </cell>
          <cell r="AH388">
            <v>0</v>
          </cell>
          <cell r="AI388">
            <v>-2.8490028490028352E-2</v>
          </cell>
          <cell r="AJ388">
            <v>0</v>
          </cell>
          <cell r="AK388">
            <v>-1.9607843137254943E-2</v>
          </cell>
          <cell r="AL388">
            <v>0</v>
          </cell>
          <cell r="AM388">
            <v>-4.5454545454545525E-2</v>
          </cell>
          <cell r="AN388">
            <v>0</v>
          </cell>
          <cell r="AO388">
            <v>-4.0540540540540571E-2</v>
          </cell>
          <cell r="AP388">
            <v>3.0927835051546504E-2</v>
          </cell>
          <cell r="AQ388">
            <v>1.7391304347826209E-2</v>
          </cell>
          <cell r="AR388">
            <v>-4.7619047619047672E-2</v>
          </cell>
          <cell r="AS388">
            <v>-6.9444444444444309E-2</v>
          </cell>
          <cell r="AT388">
            <v>-8.3333333333333259E-2</v>
          </cell>
          <cell r="AU388">
            <v>-3.2258064516129115E-2</v>
          </cell>
          <cell r="AV388">
            <v>-4.0322580645161366E-2</v>
          </cell>
          <cell r="AW388">
            <v>-6.7796610169491456E-2</v>
          </cell>
          <cell r="AX388">
            <v>0</v>
          </cell>
          <cell r="AY388">
            <v>6.8493150684931559E-2</v>
          </cell>
          <cell r="AZ388">
            <v>-4.4117647058823595E-2</v>
          </cell>
          <cell r="BA388">
            <v>0</v>
          </cell>
          <cell r="BB388">
            <v>-6.6666666666666541E-2</v>
          </cell>
          <cell r="BC388">
            <v>-0.12</v>
          </cell>
          <cell r="BE388">
            <v>-2.3225924116389515E-2</v>
          </cell>
          <cell r="BF388">
            <v>0.59019978175076171</v>
          </cell>
          <cell r="BN388">
            <v>176.142780114706</v>
          </cell>
        </row>
        <row r="389">
          <cell r="B389">
            <v>38738</v>
          </cell>
          <cell r="C389">
            <v>0.89</v>
          </cell>
          <cell r="D389">
            <v>1.53</v>
          </cell>
          <cell r="E389">
            <v>1</v>
          </cell>
          <cell r="F389">
            <v>0.55000000000000004</v>
          </cell>
          <cell r="G389">
            <v>7.9</v>
          </cell>
          <cell r="H389">
            <v>3.41</v>
          </cell>
          <cell r="I389">
            <v>1.92</v>
          </cell>
          <cell r="J389">
            <v>2</v>
          </cell>
          <cell r="K389">
            <v>3.6</v>
          </cell>
          <cell r="L389">
            <v>1.05</v>
          </cell>
          <cell r="M389">
            <v>0.35</v>
          </cell>
          <cell r="N389">
            <v>0.71</v>
          </cell>
          <cell r="O389">
            <v>1</v>
          </cell>
          <cell r="P389">
            <v>1.17</v>
          </cell>
          <cell r="Q389">
            <v>1</v>
          </cell>
          <cell r="R389">
            <v>0.33500000000000002</v>
          </cell>
          <cell r="S389">
            <v>0.55000000000000004</v>
          </cell>
          <cell r="T389">
            <v>0.9</v>
          </cell>
          <cell r="U389">
            <v>1.19</v>
          </cell>
          <cell r="V389">
            <v>0.27500000000000002</v>
          </cell>
          <cell r="W389">
            <v>1.22</v>
          </cell>
          <cell r="X389">
            <v>0.39</v>
          </cell>
          <cell r="Y389">
            <v>0.65</v>
          </cell>
          <cell r="Z389">
            <v>1.54</v>
          </cell>
          <cell r="AA389">
            <v>0.28000000000000003</v>
          </cell>
          <cell r="AB389">
            <v>0.11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E389">
            <v>0</v>
          </cell>
          <cell r="BF389">
            <v>0.59019978175076171</v>
          </cell>
          <cell r="BN389">
            <v>176.142780114706</v>
          </cell>
        </row>
        <row r="390">
          <cell r="B390">
            <v>38739</v>
          </cell>
          <cell r="C390">
            <v>0.89</v>
          </cell>
          <cell r="D390">
            <v>1.53</v>
          </cell>
          <cell r="E390">
            <v>1</v>
          </cell>
          <cell r="F390">
            <v>0.55000000000000004</v>
          </cell>
          <cell r="G390">
            <v>7.9</v>
          </cell>
          <cell r="H390">
            <v>3.41</v>
          </cell>
          <cell r="I390">
            <v>1.92</v>
          </cell>
          <cell r="J390">
            <v>2</v>
          </cell>
          <cell r="K390">
            <v>3.6</v>
          </cell>
          <cell r="L390">
            <v>1.05</v>
          </cell>
          <cell r="M390">
            <v>0.35</v>
          </cell>
          <cell r="N390">
            <v>0.71</v>
          </cell>
          <cell r="O390">
            <v>1</v>
          </cell>
          <cell r="P390">
            <v>1.17</v>
          </cell>
          <cell r="Q390">
            <v>1</v>
          </cell>
          <cell r="R390">
            <v>0.33500000000000002</v>
          </cell>
          <cell r="S390">
            <v>0.55000000000000004</v>
          </cell>
          <cell r="T390">
            <v>0.9</v>
          </cell>
          <cell r="U390">
            <v>1.19</v>
          </cell>
          <cell r="V390">
            <v>0.27500000000000002</v>
          </cell>
          <cell r="W390">
            <v>1.22</v>
          </cell>
          <cell r="X390">
            <v>0.39</v>
          </cell>
          <cell r="Y390">
            <v>0.65</v>
          </cell>
          <cell r="Z390">
            <v>1.54</v>
          </cell>
          <cell r="AA390">
            <v>0.28000000000000003</v>
          </cell>
          <cell r="AB390">
            <v>0.11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E390">
            <v>0</v>
          </cell>
          <cell r="BF390">
            <v>0.59019978175076171</v>
          </cell>
          <cell r="BN390">
            <v>176.142780114706</v>
          </cell>
        </row>
        <row r="391">
          <cell r="B391">
            <v>38740</v>
          </cell>
          <cell r="C391">
            <v>0.88</v>
          </cell>
          <cell r="D391">
            <v>1.5</v>
          </cell>
          <cell r="E391">
            <v>1</v>
          </cell>
          <cell r="F391">
            <v>0.6</v>
          </cell>
          <cell r="G391">
            <v>7.9</v>
          </cell>
          <cell r="H391">
            <v>3.65</v>
          </cell>
          <cell r="I391">
            <v>1.92</v>
          </cell>
          <cell r="J391">
            <v>2.0499999999999998</v>
          </cell>
          <cell r="K391">
            <v>3.6</v>
          </cell>
          <cell r="L391">
            <v>1</v>
          </cell>
          <cell r="M391">
            <v>0.32500000000000001</v>
          </cell>
          <cell r="N391">
            <v>0.75</v>
          </cell>
          <cell r="O391">
            <v>1.1000000000000001</v>
          </cell>
          <cell r="P391">
            <v>1.1499999999999999</v>
          </cell>
          <cell r="Q391">
            <v>1</v>
          </cell>
          <cell r="R391">
            <v>0.31</v>
          </cell>
          <cell r="S391">
            <v>0.56999999999999995</v>
          </cell>
          <cell r="T391">
            <v>0.95</v>
          </cell>
          <cell r="U391">
            <v>1.24</v>
          </cell>
          <cell r="V391">
            <v>0.255</v>
          </cell>
          <cell r="W391">
            <v>1.22</v>
          </cell>
          <cell r="X391">
            <v>0.38</v>
          </cell>
          <cell r="Y391">
            <v>0.64</v>
          </cell>
          <cell r="Z391">
            <v>1.5</v>
          </cell>
          <cell r="AA391">
            <v>0.3</v>
          </cell>
          <cell r="AB391">
            <v>0.125</v>
          </cell>
          <cell r="AD391">
            <v>-1.1235955056179803E-2</v>
          </cell>
          <cell r="AE391">
            <v>-1.9607843137254943E-2</v>
          </cell>
          <cell r="AF391">
            <v>0</v>
          </cell>
          <cell r="AG391">
            <v>9.0909090909090828E-2</v>
          </cell>
          <cell r="AH391">
            <v>0</v>
          </cell>
          <cell r="AI391">
            <v>7.038123167155419E-2</v>
          </cell>
          <cell r="AJ391">
            <v>0</v>
          </cell>
          <cell r="AK391">
            <v>2.4999999999999911E-2</v>
          </cell>
          <cell r="AL391">
            <v>0</v>
          </cell>
          <cell r="AM391">
            <v>-4.7619047619047672E-2</v>
          </cell>
          <cell r="AN391">
            <v>-7.1428571428571286E-2</v>
          </cell>
          <cell r="AO391">
            <v>5.6338028169014231E-2</v>
          </cell>
          <cell r="AP391">
            <v>0.10000000000000009</v>
          </cell>
          <cell r="AQ391">
            <v>-1.7094017094017144E-2</v>
          </cell>
          <cell r="AR391">
            <v>0</v>
          </cell>
          <cell r="AS391">
            <v>-7.4626865671641895E-2</v>
          </cell>
          <cell r="AT391">
            <v>3.6363636363636154E-2</v>
          </cell>
          <cell r="AU391">
            <v>5.555555555555558E-2</v>
          </cell>
          <cell r="AV391">
            <v>4.2016806722689148E-2</v>
          </cell>
          <cell r="AW391">
            <v>-7.2727272727272751E-2</v>
          </cell>
          <cell r="AX391">
            <v>0</v>
          </cell>
          <cell r="AY391">
            <v>-2.5641025641025661E-2</v>
          </cell>
          <cell r="AZ391">
            <v>-1.5384615384615441E-2</v>
          </cell>
          <cell r="BA391">
            <v>-2.5974025974025983E-2</v>
          </cell>
          <cell r="BB391">
            <v>7.1428571428571397E-2</v>
          </cell>
          <cell r="BC391">
            <v>0.13636363636363646</v>
          </cell>
          <cell r="BE391">
            <v>1.1654512209619054E-2</v>
          </cell>
          <cell r="BF391">
            <v>0.60185429396038082</v>
          </cell>
          <cell r="BN391">
            <v>178.19563829618909</v>
          </cell>
        </row>
        <row r="392">
          <cell r="B392">
            <v>38741</v>
          </cell>
          <cell r="C392">
            <v>0.84</v>
          </cell>
          <cell r="D392">
            <v>1.43</v>
          </cell>
          <cell r="E392">
            <v>1.03</v>
          </cell>
          <cell r="F392">
            <v>0.6</v>
          </cell>
          <cell r="G392">
            <v>7.9</v>
          </cell>
          <cell r="H392">
            <v>3.75</v>
          </cell>
          <cell r="I392">
            <v>1.92</v>
          </cell>
          <cell r="J392">
            <v>1.98</v>
          </cell>
          <cell r="K392">
            <v>3.6</v>
          </cell>
          <cell r="L392">
            <v>1.05</v>
          </cell>
          <cell r="M392">
            <v>0.31</v>
          </cell>
          <cell r="N392">
            <v>0.73</v>
          </cell>
          <cell r="O392">
            <v>1.08</v>
          </cell>
          <cell r="P392">
            <v>1.1299999999999999</v>
          </cell>
          <cell r="Q392">
            <v>1</v>
          </cell>
          <cell r="R392">
            <v>0.35</v>
          </cell>
          <cell r="S392">
            <v>0.55000000000000004</v>
          </cell>
          <cell r="T392">
            <v>0.96</v>
          </cell>
          <cell r="U392">
            <v>1.25</v>
          </cell>
          <cell r="V392">
            <v>0.255</v>
          </cell>
          <cell r="W392">
            <v>1.22</v>
          </cell>
          <cell r="X392">
            <v>0.37</v>
          </cell>
          <cell r="Y392">
            <v>0.62</v>
          </cell>
          <cell r="Z392">
            <v>1.51</v>
          </cell>
          <cell r="AA392">
            <v>0.28999999999999998</v>
          </cell>
          <cell r="AB392">
            <v>0.155</v>
          </cell>
          <cell r="AD392">
            <v>-4.5454545454545525E-2</v>
          </cell>
          <cell r="AE392">
            <v>-4.6666666666666745E-2</v>
          </cell>
          <cell r="AF392">
            <v>3.0000000000000027E-2</v>
          </cell>
          <cell r="AG392">
            <v>0</v>
          </cell>
          <cell r="AH392">
            <v>0</v>
          </cell>
          <cell r="AI392">
            <v>2.7397260273972712E-2</v>
          </cell>
          <cell r="AJ392">
            <v>0</v>
          </cell>
          <cell r="AK392">
            <v>-3.4146341463414553E-2</v>
          </cell>
          <cell r="AL392">
            <v>0</v>
          </cell>
          <cell r="AM392">
            <v>5.0000000000000044E-2</v>
          </cell>
          <cell r="AN392">
            <v>-4.6153846153846212E-2</v>
          </cell>
          <cell r="AO392">
            <v>-2.6666666666666727E-2</v>
          </cell>
          <cell r="AP392">
            <v>-1.8181818181818188E-2</v>
          </cell>
          <cell r="AQ392">
            <v>-1.7391304347826098E-2</v>
          </cell>
          <cell r="AR392">
            <v>0</v>
          </cell>
          <cell r="AS392">
            <v>0.12903225806451601</v>
          </cell>
          <cell r="AT392">
            <v>-3.5087719298245501E-2</v>
          </cell>
          <cell r="AU392">
            <v>1.0526315789473717E-2</v>
          </cell>
          <cell r="AV392">
            <v>8.0645161290322509E-3</v>
          </cell>
          <cell r="AW392">
            <v>0</v>
          </cell>
          <cell r="AX392">
            <v>0</v>
          </cell>
          <cell r="AY392">
            <v>-2.6315789473684181E-2</v>
          </cell>
          <cell r="AZ392">
            <v>-3.125E-2</v>
          </cell>
          <cell r="BA392">
            <v>6.6666666666665986E-3</v>
          </cell>
          <cell r="BB392">
            <v>-3.3333333333333326E-2</v>
          </cell>
          <cell r="BC392">
            <v>0.24</v>
          </cell>
          <cell r="BE392">
            <v>5.4245763801390118E-3</v>
          </cell>
          <cell r="BF392">
            <v>0.60727887034051986</v>
          </cell>
          <cell r="BN392">
            <v>179.1622741467344</v>
          </cell>
        </row>
        <row r="393">
          <cell r="B393">
            <v>38742</v>
          </cell>
          <cell r="C393">
            <v>0.89</v>
          </cell>
          <cell r="D393">
            <v>1.46</v>
          </cell>
          <cell r="E393">
            <v>1.19</v>
          </cell>
          <cell r="F393">
            <v>0.57999999999999996</v>
          </cell>
          <cell r="G393">
            <v>7.9</v>
          </cell>
          <cell r="H393">
            <v>3.86</v>
          </cell>
          <cell r="I393">
            <v>1.92</v>
          </cell>
          <cell r="J393">
            <v>2</v>
          </cell>
          <cell r="K393">
            <v>3.6</v>
          </cell>
          <cell r="L393">
            <v>1.05</v>
          </cell>
          <cell r="M393">
            <v>0.315</v>
          </cell>
          <cell r="N393">
            <v>0.74</v>
          </cell>
          <cell r="O393">
            <v>1.07</v>
          </cell>
          <cell r="P393">
            <v>1.1200000000000001</v>
          </cell>
          <cell r="Q393">
            <v>1.05</v>
          </cell>
          <cell r="R393">
            <v>0.39</v>
          </cell>
          <cell r="S393">
            <v>0.57999999999999996</v>
          </cell>
          <cell r="T393">
            <v>0.97</v>
          </cell>
          <cell r="U393">
            <v>1.27</v>
          </cell>
          <cell r="V393">
            <v>0.28999999999999998</v>
          </cell>
          <cell r="W393">
            <v>1.22</v>
          </cell>
          <cell r="X393">
            <v>0.37</v>
          </cell>
          <cell r="Y393">
            <v>0.7</v>
          </cell>
          <cell r="Z393">
            <v>1.5</v>
          </cell>
          <cell r="AA393">
            <v>0.28499999999999998</v>
          </cell>
          <cell r="AB393">
            <v>0.14499999999999999</v>
          </cell>
          <cell r="AD393">
            <v>5.9523809523809534E-2</v>
          </cell>
          <cell r="AE393">
            <v>2.0979020979021046E-2</v>
          </cell>
          <cell r="AF393">
            <v>0.15533980582524265</v>
          </cell>
          <cell r="AG393">
            <v>-3.3333333333333326E-2</v>
          </cell>
          <cell r="AH393">
            <v>0</v>
          </cell>
          <cell r="AI393">
            <v>2.9333333333333211E-2</v>
          </cell>
          <cell r="AJ393">
            <v>0</v>
          </cell>
          <cell r="AK393">
            <v>1.0101010101010166E-2</v>
          </cell>
          <cell r="AL393">
            <v>0</v>
          </cell>
          <cell r="AM393">
            <v>0</v>
          </cell>
          <cell r="AN393">
            <v>1.6129032258064502E-2</v>
          </cell>
          <cell r="AO393">
            <v>1.3698630136986356E-2</v>
          </cell>
          <cell r="AP393">
            <v>-9.2592592592593004E-3</v>
          </cell>
          <cell r="AQ393">
            <v>-8.8495575221236855E-3</v>
          </cell>
          <cell r="AR393">
            <v>5.0000000000000044E-2</v>
          </cell>
          <cell r="AS393">
            <v>0.11428571428571432</v>
          </cell>
          <cell r="AT393">
            <v>5.4545454545454453E-2</v>
          </cell>
          <cell r="AU393">
            <v>1.0416666666666741E-2</v>
          </cell>
          <cell r="AV393">
            <v>1.6000000000000014E-2</v>
          </cell>
          <cell r="AW393">
            <v>0.13725490196078427</v>
          </cell>
          <cell r="AX393">
            <v>0</v>
          </cell>
          <cell r="AY393">
            <v>0</v>
          </cell>
          <cell r="AZ393">
            <v>0.12903225806451601</v>
          </cell>
          <cell r="BA393">
            <v>-6.6225165562914245E-3</v>
          </cell>
          <cell r="BB393">
            <v>-1.7241379310344862E-2</v>
          </cell>
          <cell r="BC393">
            <v>-6.4516129032258118E-2</v>
          </cell>
          <cell r="BE393">
            <v>2.6031440871807407E-2</v>
          </cell>
          <cell r="BF393">
            <v>0.63331031121232728</v>
          </cell>
          <cell r="BN393">
            <v>183.82612629264366</v>
          </cell>
        </row>
        <row r="394">
          <cell r="B394">
            <v>38743</v>
          </cell>
          <cell r="C394">
            <v>0.85</v>
          </cell>
          <cell r="D394">
            <v>1.5</v>
          </cell>
          <cell r="E394">
            <v>1.29</v>
          </cell>
          <cell r="F394">
            <v>0.7</v>
          </cell>
          <cell r="G394">
            <v>7.9</v>
          </cell>
          <cell r="H394">
            <v>4.17</v>
          </cell>
          <cell r="I394">
            <v>1.92</v>
          </cell>
          <cell r="J394">
            <v>1.75</v>
          </cell>
          <cell r="K394">
            <v>3.6</v>
          </cell>
          <cell r="L394">
            <v>1</v>
          </cell>
          <cell r="M394">
            <v>0.32</v>
          </cell>
          <cell r="N394">
            <v>0.72</v>
          </cell>
          <cell r="O394">
            <v>1.22</v>
          </cell>
          <cell r="P394">
            <v>1.1100000000000001</v>
          </cell>
          <cell r="Q394">
            <v>1.08</v>
          </cell>
          <cell r="R394">
            <v>0.4</v>
          </cell>
          <cell r="S394">
            <v>0.65</v>
          </cell>
          <cell r="T394">
            <v>0.98</v>
          </cell>
          <cell r="U394">
            <v>1.29</v>
          </cell>
          <cell r="V394">
            <v>0.26</v>
          </cell>
          <cell r="W394">
            <v>1.22</v>
          </cell>
          <cell r="X394">
            <v>0.36499999999999999</v>
          </cell>
          <cell r="Y394">
            <v>0.7</v>
          </cell>
          <cell r="Z394">
            <v>1.45</v>
          </cell>
          <cell r="AA394">
            <v>0.28000000000000003</v>
          </cell>
          <cell r="AB394">
            <v>0.14499999999999999</v>
          </cell>
          <cell r="AD394">
            <v>-4.49438202247191E-2</v>
          </cell>
          <cell r="AE394">
            <v>2.7397260273972712E-2</v>
          </cell>
          <cell r="AF394">
            <v>8.4033613445378297E-2</v>
          </cell>
          <cell r="AG394">
            <v>0.2068965517241379</v>
          </cell>
          <cell r="AH394">
            <v>0</v>
          </cell>
          <cell r="AI394">
            <v>8.0310880829015607E-2</v>
          </cell>
          <cell r="AJ394">
            <v>0</v>
          </cell>
          <cell r="AK394">
            <v>-0.125</v>
          </cell>
          <cell r="AL394">
            <v>0</v>
          </cell>
          <cell r="AM394">
            <v>-4.7619047619047672E-2</v>
          </cell>
          <cell r="AN394">
            <v>1.5873015873015817E-2</v>
          </cell>
          <cell r="AO394">
            <v>-2.7027027027027084E-2</v>
          </cell>
          <cell r="AP394">
            <v>0.14018691588785037</v>
          </cell>
          <cell r="AQ394">
            <v>-8.9285714285713969E-3</v>
          </cell>
          <cell r="AR394">
            <v>2.8571428571428692E-2</v>
          </cell>
          <cell r="AS394">
            <v>2.5641025641025772E-2</v>
          </cell>
          <cell r="AT394">
            <v>0.12068965517241392</v>
          </cell>
          <cell r="AU394">
            <v>1.0309278350515427E-2</v>
          </cell>
          <cell r="AV394">
            <v>1.5748031496062964E-2</v>
          </cell>
          <cell r="AW394">
            <v>-0.10344827586206884</v>
          </cell>
          <cell r="AX394">
            <v>0</v>
          </cell>
          <cell r="AY394">
            <v>-1.3513513513513487E-2</v>
          </cell>
          <cell r="AZ394">
            <v>0</v>
          </cell>
          <cell r="BA394">
            <v>-3.3333333333333326E-2</v>
          </cell>
          <cell r="BB394">
            <v>-1.754385964912264E-2</v>
          </cell>
          <cell r="BC394">
            <v>0</v>
          </cell>
          <cell r="BE394">
            <v>1.2857700331054382E-2</v>
          </cell>
          <cell r="BF394">
            <v>0.64616801154338166</v>
          </cell>
          <cell r="BN394">
            <v>186.18970753753302</v>
          </cell>
        </row>
        <row r="395">
          <cell r="B395">
            <v>38744</v>
          </cell>
          <cell r="C395">
            <v>0.87</v>
          </cell>
          <cell r="D395">
            <v>1.48</v>
          </cell>
          <cell r="E395">
            <v>1.29</v>
          </cell>
          <cell r="F395">
            <v>0.72</v>
          </cell>
          <cell r="G395">
            <v>7.9</v>
          </cell>
          <cell r="H395">
            <v>4.3</v>
          </cell>
          <cell r="I395">
            <v>1.92</v>
          </cell>
          <cell r="J395">
            <v>1.95</v>
          </cell>
          <cell r="K395">
            <v>3.6</v>
          </cell>
          <cell r="L395">
            <v>0.88</v>
          </cell>
          <cell r="M395">
            <v>0.32500000000000001</v>
          </cell>
          <cell r="N395">
            <v>0.71</v>
          </cell>
          <cell r="O395">
            <v>1.3</v>
          </cell>
          <cell r="P395">
            <v>1.08</v>
          </cell>
          <cell r="Q395">
            <v>1.05</v>
          </cell>
          <cell r="R395">
            <v>0.4</v>
          </cell>
          <cell r="S395">
            <v>0.64</v>
          </cell>
          <cell r="T395">
            <v>0.95</v>
          </cell>
          <cell r="U395">
            <v>1.27</v>
          </cell>
          <cell r="V395">
            <v>0.27</v>
          </cell>
          <cell r="W395">
            <v>1.22</v>
          </cell>
          <cell r="X395">
            <v>0.38</v>
          </cell>
          <cell r="Y395">
            <v>0.65</v>
          </cell>
          <cell r="Z395">
            <v>1.5</v>
          </cell>
          <cell r="AA395">
            <v>0.29499999999999998</v>
          </cell>
          <cell r="AB395">
            <v>0.16</v>
          </cell>
          <cell r="AD395">
            <v>2.3529411764705799E-2</v>
          </cell>
          <cell r="AE395">
            <v>-1.3333333333333308E-2</v>
          </cell>
          <cell r="AF395">
            <v>0</v>
          </cell>
          <cell r="AG395">
            <v>2.8571428571428692E-2</v>
          </cell>
          <cell r="AH395">
            <v>0</v>
          </cell>
          <cell r="AI395">
            <v>3.1175059952038398E-2</v>
          </cell>
          <cell r="AJ395">
            <v>0</v>
          </cell>
          <cell r="AK395">
            <v>0.11428571428571432</v>
          </cell>
          <cell r="AL395">
            <v>0</v>
          </cell>
          <cell r="AM395">
            <v>-0.12</v>
          </cell>
          <cell r="AN395">
            <v>1.5625E-2</v>
          </cell>
          <cell r="AO395">
            <v>-1.3888888888888951E-2</v>
          </cell>
          <cell r="AP395">
            <v>6.5573770491803351E-2</v>
          </cell>
          <cell r="AQ395">
            <v>-2.7027027027027084E-2</v>
          </cell>
          <cell r="AR395">
            <v>-2.777777777777779E-2</v>
          </cell>
          <cell r="AS395">
            <v>0</v>
          </cell>
          <cell r="AT395">
            <v>-1.5384615384615441E-2</v>
          </cell>
          <cell r="AU395">
            <v>-3.0612244897959218E-2</v>
          </cell>
          <cell r="AV395">
            <v>-1.5503875968992276E-2</v>
          </cell>
          <cell r="AW395">
            <v>3.8461538461538547E-2</v>
          </cell>
          <cell r="AX395">
            <v>0</v>
          </cell>
          <cell r="AY395">
            <v>4.1095890410958846E-2</v>
          </cell>
          <cell r="AZ395">
            <v>-7.1428571428571286E-2</v>
          </cell>
          <cell r="BA395">
            <v>3.4482758620689724E-2</v>
          </cell>
          <cell r="BB395">
            <v>5.3571428571428381E-2</v>
          </cell>
          <cell r="BC395">
            <v>0.10344827586206917</v>
          </cell>
          <cell r="BE395">
            <v>8.2639977802003804E-3</v>
          </cell>
          <cell r="BF395">
            <v>0.65443200932358203</v>
          </cell>
          <cell r="BN395">
            <v>187.72837886731935</v>
          </cell>
        </row>
        <row r="396">
          <cell r="B396">
            <v>38745</v>
          </cell>
          <cell r="C396">
            <v>0.87</v>
          </cell>
          <cell r="D396">
            <v>1.48</v>
          </cell>
          <cell r="E396">
            <v>1.29</v>
          </cell>
          <cell r="F396">
            <v>0.72</v>
          </cell>
          <cell r="G396">
            <v>7.9</v>
          </cell>
          <cell r="H396">
            <v>4.3</v>
          </cell>
          <cell r="I396">
            <v>1.92</v>
          </cell>
          <cell r="J396">
            <v>1.95</v>
          </cell>
          <cell r="K396">
            <v>3.6</v>
          </cell>
          <cell r="L396">
            <v>0.88</v>
          </cell>
          <cell r="M396">
            <v>0.32500000000000001</v>
          </cell>
          <cell r="N396">
            <v>0.71</v>
          </cell>
          <cell r="O396">
            <v>1.3</v>
          </cell>
          <cell r="P396">
            <v>1.08</v>
          </cell>
          <cell r="Q396">
            <v>1.05</v>
          </cell>
          <cell r="R396">
            <v>0.4</v>
          </cell>
          <cell r="S396">
            <v>0.64</v>
          </cell>
          <cell r="T396">
            <v>0.95</v>
          </cell>
          <cell r="U396">
            <v>1.27</v>
          </cell>
          <cell r="V396">
            <v>0.27</v>
          </cell>
          <cell r="W396">
            <v>1.22</v>
          </cell>
          <cell r="X396">
            <v>0.38</v>
          </cell>
          <cell r="Y396">
            <v>0.65</v>
          </cell>
          <cell r="Z396">
            <v>1.5</v>
          </cell>
          <cell r="AA396">
            <v>0.29499999999999998</v>
          </cell>
          <cell r="AB396">
            <v>0.16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E396">
            <v>0</v>
          </cell>
          <cell r="BF396">
            <v>0.65443200932358203</v>
          </cell>
          <cell r="BN396">
            <v>187.72837886731935</v>
          </cell>
        </row>
        <row r="397">
          <cell r="B397">
            <v>38746</v>
          </cell>
          <cell r="C397">
            <v>0.87</v>
          </cell>
          <cell r="D397">
            <v>1.48</v>
          </cell>
          <cell r="E397">
            <v>1.29</v>
          </cell>
          <cell r="F397">
            <v>0.72</v>
          </cell>
          <cell r="G397">
            <v>7.9</v>
          </cell>
          <cell r="H397">
            <v>4.3</v>
          </cell>
          <cell r="I397">
            <v>1.92</v>
          </cell>
          <cell r="J397">
            <v>1.95</v>
          </cell>
          <cell r="K397">
            <v>3.6</v>
          </cell>
          <cell r="L397">
            <v>0.88</v>
          </cell>
          <cell r="M397">
            <v>0.32500000000000001</v>
          </cell>
          <cell r="N397">
            <v>0.71</v>
          </cell>
          <cell r="O397">
            <v>1.3</v>
          </cell>
          <cell r="P397">
            <v>1.08</v>
          </cell>
          <cell r="Q397">
            <v>1.05</v>
          </cell>
          <cell r="R397">
            <v>0.4</v>
          </cell>
          <cell r="S397">
            <v>0.64</v>
          </cell>
          <cell r="T397">
            <v>0.95</v>
          </cell>
          <cell r="U397">
            <v>1.27</v>
          </cell>
          <cell r="V397">
            <v>0.27</v>
          </cell>
          <cell r="W397">
            <v>1.22</v>
          </cell>
          <cell r="X397">
            <v>0.38</v>
          </cell>
          <cell r="Y397">
            <v>0.65</v>
          </cell>
          <cell r="Z397">
            <v>1.5</v>
          </cell>
          <cell r="AA397">
            <v>0.29499999999999998</v>
          </cell>
          <cell r="AB397">
            <v>0.16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E397">
            <v>0</v>
          </cell>
          <cell r="BF397">
            <v>0.65443200932358203</v>
          </cell>
          <cell r="BN397">
            <v>187.72837886731935</v>
          </cell>
        </row>
        <row r="398">
          <cell r="B398">
            <v>38747</v>
          </cell>
          <cell r="C398">
            <v>0.95</v>
          </cell>
          <cell r="D398">
            <v>1.5</v>
          </cell>
          <cell r="E398">
            <v>1.3</v>
          </cell>
          <cell r="F398">
            <v>0.73</v>
          </cell>
          <cell r="G398">
            <v>7.9</v>
          </cell>
          <cell r="H398">
            <v>4.5</v>
          </cell>
          <cell r="I398">
            <v>1.92</v>
          </cell>
          <cell r="J398">
            <v>1.98</v>
          </cell>
          <cell r="K398">
            <v>3.6</v>
          </cell>
          <cell r="L398">
            <v>0.94</v>
          </cell>
          <cell r="M398">
            <v>0.32</v>
          </cell>
          <cell r="N398">
            <v>0.71</v>
          </cell>
          <cell r="O398">
            <v>1.35</v>
          </cell>
          <cell r="P398">
            <v>1.07</v>
          </cell>
          <cell r="Q398">
            <v>0.94</v>
          </cell>
          <cell r="R398">
            <v>0.42</v>
          </cell>
          <cell r="S398">
            <v>0.61</v>
          </cell>
          <cell r="T398">
            <v>0.96</v>
          </cell>
          <cell r="U398">
            <v>1.3</v>
          </cell>
          <cell r="V398">
            <v>0.28999999999999998</v>
          </cell>
          <cell r="W398">
            <v>1.22</v>
          </cell>
          <cell r="X398">
            <v>0.4</v>
          </cell>
          <cell r="Y398">
            <v>0.67</v>
          </cell>
          <cell r="Z398">
            <v>1.46</v>
          </cell>
          <cell r="AA398">
            <v>0.28999999999999998</v>
          </cell>
          <cell r="AB398">
            <v>0.21</v>
          </cell>
          <cell r="AD398">
            <v>9.1954022988505635E-2</v>
          </cell>
          <cell r="AE398">
            <v>1.3513513513513598E-2</v>
          </cell>
          <cell r="AF398">
            <v>7.7519379844961378E-3</v>
          </cell>
          <cell r="AG398">
            <v>1.388888888888884E-2</v>
          </cell>
          <cell r="AH398">
            <v>0</v>
          </cell>
          <cell r="AI398">
            <v>4.6511627906976827E-2</v>
          </cell>
          <cell r="AJ398">
            <v>0</v>
          </cell>
          <cell r="AK398">
            <v>1.538461538461533E-2</v>
          </cell>
          <cell r="AL398">
            <v>0</v>
          </cell>
          <cell r="AM398">
            <v>6.8181818181818121E-2</v>
          </cell>
          <cell r="AN398">
            <v>-1.5384615384615441E-2</v>
          </cell>
          <cell r="AO398">
            <v>0</v>
          </cell>
          <cell r="AP398">
            <v>3.8461538461538547E-2</v>
          </cell>
          <cell r="AQ398">
            <v>-9.2592592592593004E-3</v>
          </cell>
          <cell r="AR398">
            <v>-0.10476190476190483</v>
          </cell>
          <cell r="AS398">
            <v>4.9999999999999822E-2</v>
          </cell>
          <cell r="AT398">
            <v>-4.6875E-2</v>
          </cell>
          <cell r="AU398">
            <v>1.0526315789473717E-2</v>
          </cell>
          <cell r="AV398">
            <v>2.3622047244094446E-2</v>
          </cell>
          <cell r="AW398">
            <v>7.4074074074073959E-2</v>
          </cell>
          <cell r="AX398">
            <v>0</v>
          </cell>
          <cell r="AY398">
            <v>5.2631578947368363E-2</v>
          </cell>
          <cell r="AZ398">
            <v>3.0769230769230882E-2</v>
          </cell>
          <cell r="BA398">
            <v>-2.6666666666666727E-2</v>
          </cell>
          <cell r="BB398">
            <v>-1.6949152542372947E-2</v>
          </cell>
          <cell r="BC398">
            <v>0.3125</v>
          </cell>
          <cell r="BE398">
            <v>2.4225946596914422E-2</v>
          </cell>
          <cell r="BF398">
            <v>0.67865795592049649</v>
          </cell>
          <cell r="BH398">
            <v>6.7444838974928034E-2</v>
          </cell>
          <cell r="BN398">
            <v>192.27627654848433</v>
          </cell>
        </row>
        <row r="399">
          <cell r="B399">
            <v>38748</v>
          </cell>
          <cell r="C399">
            <v>0.87</v>
          </cell>
          <cell r="D399">
            <v>1.5</v>
          </cell>
          <cell r="E399">
            <v>1.38</v>
          </cell>
          <cell r="F399">
            <v>0.76</v>
          </cell>
          <cell r="G399">
            <v>7.9</v>
          </cell>
          <cell r="H399">
            <v>4.55</v>
          </cell>
          <cell r="I399">
            <v>1.92</v>
          </cell>
          <cell r="J399">
            <v>1.96</v>
          </cell>
          <cell r="K399">
            <v>3.6</v>
          </cell>
          <cell r="L399">
            <v>0.9</v>
          </cell>
          <cell r="M399">
            <v>0.32</v>
          </cell>
          <cell r="N399">
            <v>0.73</v>
          </cell>
          <cell r="O399">
            <v>1.4</v>
          </cell>
          <cell r="P399">
            <v>1.1200000000000001</v>
          </cell>
          <cell r="Q399">
            <v>1.01</v>
          </cell>
          <cell r="R399">
            <v>0.4</v>
          </cell>
          <cell r="S399">
            <v>0.62</v>
          </cell>
          <cell r="T399">
            <v>0.94</v>
          </cell>
          <cell r="U399">
            <v>1.33</v>
          </cell>
          <cell r="V399">
            <v>0.28499999999999998</v>
          </cell>
          <cell r="W399">
            <v>1.22</v>
          </cell>
          <cell r="X399">
            <v>0.41499999999999998</v>
          </cell>
          <cell r="Y399">
            <v>0.63</v>
          </cell>
          <cell r="Z399">
            <v>1.4</v>
          </cell>
          <cell r="AA399">
            <v>0.3</v>
          </cell>
          <cell r="AB399">
            <v>0.19</v>
          </cell>
          <cell r="AD399">
            <v>-8.4210526315789402E-2</v>
          </cell>
          <cell r="AE399">
            <v>0</v>
          </cell>
          <cell r="AF399">
            <v>6.153846153846132E-2</v>
          </cell>
          <cell r="AG399">
            <v>4.1095890410958846E-2</v>
          </cell>
          <cell r="AH399">
            <v>0</v>
          </cell>
          <cell r="AI399">
            <v>1.1111111111111072E-2</v>
          </cell>
          <cell r="AJ399">
            <v>0</v>
          </cell>
          <cell r="AK399">
            <v>-1.0101010101010055E-2</v>
          </cell>
          <cell r="AL399">
            <v>0</v>
          </cell>
          <cell r="AM399">
            <v>-4.2553191489361653E-2</v>
          </cell>
          <cell r="AN399">
            <v>0</v>
          </cell>
          <cell r="AO399">
            <v>2.8169014084507005E-2</v>
          </cell>
          <cell r="AP399">
            <v>3.7037037037036979E-2</v>
          </cell>
          <cell r="AQ399">
            <v>4.6728971962616939E-2</v>
          </cell>
          <cell r="AR399">
            <v>7.4468085106383031E-2</v>
          </cell>
          <cell r="AS399">
            <v>-4.7619047619047561E-2</v>
          </cell>
          <cell r="AT399">
            <v>1.6393442622950838E-2</v>
          </cell>
          <cell r="AU399">
            <v>-2.083333333333337E-2</v>
          </cell>
          <cell r="AV399">
            <v>2.3076923076922995E-2</v>
          </cell>
          <cell r="AW399">
            <v>-1.7241379310344862E-2</v>
          </cell>
          <cell r="AX399">
            <v>0</v>
          </cell>
          <cell r="AY399">
            <v>3.7499999999999867E-2</v>
          </cell>
          <cell r="AZ399">
            <v>-5.9701492537313494E-2</v>
          </cell>
          <cell r="BA399">
            <v>-4.1095890410958957E-2</v>
          </cell>
          <cell r="BB399">
            <v>3.4482758620689724E-2</v>
          </cell>
          <cell r="BC399">
            <v>-9.5238095238095233E-2</v>
          </cell>
          <cell r="BE399">
            <v>-2.689334916775374E-4</v>
          </cell>
          <cell r="BF399">
            <v>0.67838902242881893</v>
          </cell>
          <cell r="BN399">
            <v>192.22456701806539</v>
          </cell>
        </row>
        <row r="400">
          <cell r="B400">
            <v>38749</v>
          </cell>
          <cell r="C400">
            <v>0.9</v>
          </cell>
          <cell r="D400">
            <v>1.63</v>
          </cell>
          <cell r="E400">
            <v>1.44</v>
          </cell>
          <cell r="F400">
            <v>0.72</v>
          </cell>
          <cell r="G400">
            <v>7.9</v>
          </cell>
          <cell r="H400">
            <v>4.32</v>
          </cell>
          <cell r="I400">
            <v>1.92</v>
          </cell>
          <cell r="J400">
            <v>2.25</v>
          </cell>
          <cell r="K400">
            <v>3.6</v>
          </cell>
          <cell r="L400">
            <v>0.94</v>
          </cell>
          <cell r="M400">
            <v>0.315</v>
          </cell>
          <cell r="N400">
            <v>0.73</v>
          </cell>
          <cell r="O400">
            <v>1.3</v>
          </cell>
          <cell r="P400">
            <v>1.05</v>
          </cell>
          <cell r="Q400">
            <v>1.08</v>
          </cell>
          <cell r="R400">
            <v>0.40500000000000003</v>
          </cell>
          <cell r="S400">
            <v>0.6</v>
          </cell>
          <cell r="T400">
            <v>0.94</v>
          </cell>
          <cell r="U400">
            <v>1.35</v>
          </cell>
          <cell r="V400">
            <v>0.28000000000000003</v>
          </cell>
          <cell r="W400">
            <v>1.22</v>
          </cell>
          <cell r="X400">
            <v>0.42</v>
          </cell>
          <cell r="Y400">
            <v>0.62</v>
          </cell>
          <cell r="Z400">
            <v>1.4</v>
          </cell>
          <cell r="AA400">
            <v>0.28499999999999998</v>
          </cell>
          <cell r="AB400">
            <v>0.185</v>
          </cell>
          <cell r="AD400">
            <v>3.4482758620689724E-2</v>
          </cell>
          <cell r="AE400">
            <v>8.666666666666667E-2</v>
          </cell>
          <cell r="AF400">
            <v>4.3478260869565188E-2</v>
          </cell>
          <cell r="AG400">
            <v>-5.2631578947368474E-2</v>
          </cell>
          <cell r="AH400">
            <v>0</v>
          </cell>
          <cell r="AI400">
            <v>-5.0549450549450481E-2</v>
          </cell>
          <cell r="AJ400">
            <v>0</v>
          </cell>
          <cell r="AK400">
            <v>0.1479591836734695</v>
          </cell>
          <cell r="AL400">
            <v>0</v>
          </cell>
          <cell r="AM400">
            <v>4.4444444444444287E-2</v>
          </cell>
          <cell r="AN400">
            <v>-1.5625E-2</v>
          </cell>
          <cell r="AO400">
            <v>0</v>
          </cell>
          <cell r="AP400">
            <v>-7.1428571428571286E-2</v>
          </cell>
          <cell r="AQ400">
            <v>-6.25E-2</v>
          </cell>
          <cell r="AR400">
            <v>6.9306930693069368E-2</v>
          </cell>
          <cell r="AS400">
            <v>1.2499999999999956E-2</v>
          </cell>
          <cell r="AT400">
            <v>-3.2258064516129115E-2</v>
          </cell>
          <cell r="AU400">
            <v>0</v>
          </cell>
          <cell r="AV400">
            <v>1.5037593984962516E-2</v>
          </cell>
          <cell r="AW400">
            <v>-1.754385964912264E-2</v>
          </cell>
          <cell r="AX400">
            <v>0</v>
          </cell>
          <cell r="AY400">
            <v>1.2048192771084265E-2</v>
          </cell>
          <cell r="AZ400">
            <v>-1.5873015873015928E-2</v>
          </cell>
          <cell r="BA400">
            <v>0</v>
          </cell>
          <cell r="BB400">
            <v>-5.0000000000000044E-2</v>
          </cell>
          <cell r="BC400">
            <v>-2.6315789473684181E-2</v>
          </cell>
          <cell r="BE400">
            <v>2.7384115879465123E-3</v>
          </cell>
          <cell r="BF400">
            <v>0.68112743401676545</v>
          </cell>
          <cell r="BN400">
            <v>192.75095699987565</v>
          </cell>
        </row>
        <row r="401">
          <cell r="B401">
            <v>38750</v>
          </cell>
          <cell r="C401">
            <v>0.93</v>
          </cell>
          <cell r="D401">
            <v>1.68</v>
          </cell>
          <cell r="E401">
            <v>1.46</v>
          </cell>
          <cell r="F401">
            <v>0.7</v>
          </cell>
          <cell r="G401">
            <v>7.9</v>
          </cell>
          <cell r="H401">
            <v>4.3</v>
          </cell>
          <cell r="I401">
            <v>1.92</v>
          </cell>
          <cell r="J401">
            <v>2.2000000000000002</v>
          </cell>
          <cell r="K401">
            <v>3.6</v>
          </cell>
          <cell r="L401">
            <v>0.92</v>
          </cell>
          <cell r="M401">
            <v>0.31</v>
          </cell>
          <cell r="N401">
            <v>0.69</v>
          </cell>
          <cell r="O401">
            <v>1.24</v>
          </cell>
          <cell r="P401">
            <v>1.07</v>
          </cell>
          <cell r="Q401">
            <v>1.1000000000000001</v>
          </cell>
          <cell r="R401">
            <v>0.39500000000000002</v>
          </cell>
          <cell r="S401">
            <v>0.61</v>
          </cell>
          <cell r="T401">
            <v>0.89</v>
          </cell>
          <cell r="U401">
            <v>1.34</v>
          </cell>
          <cell r="V401">
            <v>0.28000000000000003</v>
          </cell>
          <cell r="W401">
            <v>1.22</v>
          </cell>
          <cell r="X401">
            <v>0.42499999999999999</v>
          </cell>
          <cell r="Y401">
            <v>0.62</v>
          </cell>
          <cell r="Z401">
            <v>1.4</v>
          </cell>
          <cell r="AA401">
            <v>0.32</v>
          </cell>
          <cell r="AB401">
            <v>0.18</v>
          </cell>
          <cell r="AD401">
            <v>3.3333333333333437E-2</v>
          </cell>
          <cell r="AE401">
            <v>3.0674846625766916E-2</v>
          </cell>
          <cell r="AF401">
            <v>1.388888888888884E-2</v>
          </cell>
          <cell r="AG401">
            <v>-2.777777777777779E-2</v>
          </cell>
          <cell r="AH401">
            <v>0</v>
          </cell>
          <cell r="AI401">
            <v>-4.6296296296297612E-3</v>
          </cell>
          <cell r="AJ401">
            <v>0</v>
          </cell>
          <cell r="AK401">
            <v>-2.2222222222222143E-2</v>
          </cell>
          <cell r="AL401">
            <v>0</v>
          </cell>
          <cell r="AM401">
            <v>-2.1276595744680771E-2</v>
          </cell>
          <cell r="AN401">
            <v>-1.5873015873015928E-2</v>
          </cell>
          <cell r="AO401">
            <v>-5.4794520547945202E-2</v>
          </cell>
          <cell r="AP401">
            <v>-4.6153846153846212E-2</v>
          </cell>
          <cell r="AQ401">
            <v>1.904761904761898E-2</v>
          </cell>
          <cell r="AR401">
            <v>1.8518518518518601E-2</v>
          </cell>
          <cell r="AS401">
            <v>-2.4691358024691357E-2</v>
          </cell>
          <cell r="AT401">
            <v>1.6666666666666607E-2</v>
          </cell>
          <cell r="AU401">
            <v>-5.3191489361702038E-2</v>
          </cell>
          <cell r="AV401">
            <v>-7.4074074074074181E-3</v>
          </cell>
          <cell r="AW401">
            <v>0</v>
          </cell>
          <cell r="AX401">
            <v>0</v>
          </cell>
          <cell r="AY401">
            <v>1.1904761904761862E-2</v>
          </cell>
          <cell r="AZ401">
            <v>0</v>
          </cell>
          <cell r="BA401">
            <v>0</v>
          </cell>
          <cell r="BB401">
            <v>0.12280701754385981</v>
          </cell>
          <cell r="BC401">
            <v>-2.7027027027027084E-2</v>
          </cell>
          <cell r="BE401">
            <v>-1.4693552784819481E-3</v>
          </cell>
          <cell r="BF401">
            <v>0.67965807873828354</v>
          </cell>
          <cell r="BN401">
            <v>192.46773736377546</v>
          </cell>
        </row>
        <row r="402">
          <cell r="B402">
            <v>38751</v>
          </cell>
          <cell r="C402">
            <v>0.88</v>
          </cell>
          <cell r="D402">
            <v>1.6</v>
          </cell>
          <cell r="E402">
            <v>1.5</v>
          </cell>
          <cell r="F402">
            <v>0.79</v>
          </cell>
          <cell r="G402">
            <v>7.9</v>
          </cell>
          <cell r="H402">
            <v>4.43</v>
          </cell>
          <cell r="I402">
            <v>1.92</v>
          </cell>
          <cell r="J402">
            <v>2.25</v>
          </cell>
          <cell r="K402">
            <v>3.6</v>
          </cell>
          <cell r="L402">
            <v>0.92</v>
          </cell>
          <cell r="M402">
            <v>0.32</v>
          </cell>
          <cell r="N402">
            <v>0.7</v>
          </cell>
          <cell r="O402">
            <v>1.28</v>
          </cell>
          <cell r="P402">
            <v>1.02</v>
          </cell>
          <cell r="Q402">
            <v>1</v>
          </cell>
          <cell r="R402">
            <v>0.39</v>
          </cell>
          <cell r="S402">
            <v>0.65</v>
          </cell>
          <cell r="T402">
            <v>0.9</v>
          </cell>
          <cell r="U402">
            <v>1.32</v>
          </cell>
          <cell r="V402">
            <v>0.29499999999999998</v>
          </cell>
          <cell r="W402">
            <v>1.22</v>
          </cell>
          <cell r="X402">
            <v>0.39</v>
          </cell>
          <cell r="Y402">
            <v>0.6</v>
          </cell>
          <cell r="Z402">
            <v>1.55</v>
          </cell>
          <cell r="AA402">
            <v>0.33</v>
          </cell>
          <cell r="AB402">
            <v>0.19</v>
          </cell>
          <cell r="AD402">
            <v>-5.3763440860215117E-2</v>
          </cell>
          <cell r="AE402">
            <v>-4.7619047619047561E-2</v>
          </cell>
          <cell r="AF402">
            <v>2.7397260273972712E-2</v>
          </cell>
          <cell r="AG402">
            <v>0.12857142857142878</v>
          </cell>
          <cell r="AH402">
            <v>0</v>
          </cell>
          <cell r="AI402">
            <v>3.0232558139534849E-2</v>
          </cell>
          <cell r="AJ402">
            <v>0</v>
          </cell>
          <cell r="AK402">
            <v>2.2727272727272707E-2</v>
          </cell>
          <cell r="AL402">
            <v>0</v>
          </cell>
          <cell r="AM402">
            <v>0</v>
          </cell>
          <cell r="AN402">
            <v>3.2258064516129004E-2</v>
          </cell>
          <cell r="AO402">
            <v>1.449275362318847E-2</v>
          </cell>
          <cell r="AP402">
            <v>3.2258064516129004E-2</v>
          </cell>
          <cell r="AQ402">
            <v>-4.6728971962616828E-2</v>
          </cell>
          <cell r="AR402">
            <v>-9.0909090909090939E-2</v>
          </cell>
          <cell r="AS402">
            <v>-1.2658227848101222E-2</v>
          </cell>
          <cell r="AT402">
            <v>6.5573770491803351E-2</v>
          </cell>
          <cell r="AU402">
            <v>1.1235955056179803E-2</v>
          </cell>
          <cell r="AV402">
            <v>-1.4925373134328401E-2</v>
          </cell>
          <cell r="AW402">
            <v>5.3571428571428381E-2</v>
          </cell>
          <cell r="AX402">
            <v>0</v>
          </cell>
          <cell r="AY402">
            <v>-8.2352941176470518E-2</v>
          </cell>
          <cell r="AZ402">
            <v>-3.2258064516129115E-2</v>
          </cell>
          <cell r="BA402">
            <v>0.10714285714285721</v>
          </cell>
          <cell r="BB402">
            <v>3.125E-2</v>
          </cell>
          <cell r="BC402">
            <v>5.555555555555558E-2</v>
          </cell>
          <cell r="BE402">
            <v>8.8866081215184679E-3</v>
          </cell>
          <cell r="BF402">
            <v>0.68854468685980197</v>
          </cell>
          <cell r="BN402">
            <v>194.17812272176266</v>
          </cell>
        </row>
        <row r="403">
          <cell r="B403">
            <v>38752</v>
          </cell>
          <cell r="C403">
            <v>0.88</v>
          </cell>
          <cell r="D403">
            <v>1.6</v>
          </cell>
          <cell r="E403">
            <v>1.5</v>
          </cell>
          <cell r="F403">
            <v>0.79</v>
          </cell>
          <cell r="G403">
            <v>7.9</v>
          </cell>
          <cell r="H403">
            <v>4.43</v>
          </cell>
          <cell r="I403">
            <v>1.92</v>
          </cell>
          <cell r="J403">
            <v>2.25</v>
          </cell>
          <cell r="K403">
            <v>3.6</v>
          </cell>
          <cell r="L403">
            <v>0.92</v>
          </cell>
          <cell r="M403">
            <v>0.32</v>
          </cell>
          <cell r="N403">
            <v>0.7</v>
          </cell>
          <cell r="O403">
            <v>1.28</v>
          </cell>
          <cell r="P403">
            <v>1.02</v>
          </cell>
          <cell r="Q403">
            <v>1</v>
          </cell>
          <cell r="R403">
            <v>0.39</v>
          </cell>
          <cell r="S403">
            <v>0.65</v>
          </cell>
          <cell r="T403">
            <v>0.9</v>
          </cell>
          <cell r="U403">
            <v>1.32</v>
          </cell>
          <cell r="V403">
            <v>0.29499999999999998</v>
          </cell>
          <cell r="W403">
            <v>1.22</v>
          </cell>
          <cell r="X403">
            <v>0.39</v>
          </cell>
          <cell r="Y403">
            <v>0.6</v>
          </cell>
          <cell r="Z403">
            <v>1.55</v>
          </cell>
          <cell r="AA403">
            <v>0.33</v>
          </cell>
          <cell r="AB403">
            <v>0.19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E403">
            <v>0</v>
          </cell>
          <cell r="BF403">
            <v>0.68854468685980197</v>
          </cell>
          <cell r="BN403">
            <v>194.17812272176266</v>
          </cell>
        </row>
        <row r="404">
          <cell r="B404">
            <v>38753</v>
          </cell>
          <cell r="C404">
            <v>0.88</v>
          </cell>
          <cell r="D404">
            <v>1.6</v>
          </cell>
          <cell r="E404">
            <v>1.5</v>
          </cell>
          <cell r="F404">
            <v>0.79</v>
          </cell>
          <cell r="G404">
            <v>7.9</v>
          </cell>
          <cell r="H404">
            <v>4.43</v>
          </cell>
          <cell r="I404">
            <v>1.92</v>
          </cell>
          <cell r="J404">
            <v>2.25</v>
          </cell>
          <cell r="K404">
            <v>3.6</v>
          </cell>
          <cell r="L404">
            <v>0.92</v>
          </cell>
          <cell r="M404">
            <v>0.32</v>
          </cell>
          <cell r="N404">
            <v>0.7</v>
          </cell>
          <cell r="O404">
            <v>1.28</v>
          </cell>
          <cell r="P404">
            <v>1.02</v>
          </cell>
          <cell r="Q404">
            <v>1</v>
          </cell>
          <cell r="R404">
            <v>0.39</v>
          </cell>
          <cell r="S404">
            <v>0.65</v>
          </cell>
          <cell r="T404">
            <v>0.9</v>
          </cell>
          <cell r="U404">
            <v>1.32</v>
          </cell>
          <cell r="V404">
            <v>0.29499999999999998</v>
          </cell>
          <cell r="W404">
            <v>1.22</v>
          </cell>
          <cell r="X404">
            <v>0.39</v>
          </cell>
          <cell r="Y404">
            <v>0.6</v>
          </cell>
          <cell r="Z404">
            <v>1.55</v>
          </cell>
          <cell r="AA404">
            <v>0.33</v>
          </cell>
          <cell r="AB404">
            <v>0.19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E404">
            <v>0</v>
          </cell>
          <cell r="BF404">
            <v>0.68854468685980197</v>
          </cell>
          <cell r="BN404">
            <v>194.17812272176266</v>
          </cell>
        </row>
        <row r="405">
          <cell r="B405">
            <v>38754</v>
          </cell>
          <cell r="C405">
            <v>0.92</v>
          </cell>
          <cell r="D405">
            <v>1.65</v>
          </cell>
          <cell r="E405">
            <v>1.43</v>
          </cell>
          <cell r="F405">
            <v>0.81</v>
          </cell>
          <cell r="G405">
            <v>7.9</v>
          </cell>
          <cell r="H405">
            <v>4.76</v>
          </cell>
          <cell r="I405">
            <v>1.92</v>
          </cell>
          <cell r="J405">
            <v>2.15</v>
          </cell>
          <cell r="K405">
            <v>3.6</v>
          </cell>
          <cell r="L405">
            <v>0.92</v>
          </cell>
          <cell r="M405">
            <v>0.3</v>
          </cell>
          <cell r="N405">
            <v>0.67</v>
          </cell>
          <cell r="O405">
            <v>1.26</v>
          </cell>
          <cell r="P405">
            <v>1.05</v>
          </cell>
          <cell r="Q405">
            <v>1</v>
          </cell>
          <cell r="R405">
            <v>0.41</v>
          </cell>
          <cell r="S405">
            <v>0.65</v>
          </cell>
          <cell r="T405">
            <v>0.83</v>
          </cell>
          <cell r="U405">
            <v>1.25</v>
          </cell>
          <cell r="V405">
            <v>0.31</v>
          </cell>
          <cell r="W405">
            <v>1.22</v>
          </cell>
          <cell r="X405">
            <v>0.4</v>
          </cell>
          <cell r="Y405">
            <v>0.59</v>
          </cell>
          <cell r="Z405">
            <v>1.5</v>
          </cell>
          <cell r="AA405">
            <v>0.3</v>
          </cell>
          <cell r="AB405">
            <v>0.185</v>
          </cell>
          <cell r="AD405">
            <v>4.5454545454545414E-2</v>
          </cell>
          <cell r="AE405">
            <v>3.1249999999999778E-2</v>
          </cell>
          <cell r="AF405">
            <v>-4.6666666666666745E-2</v>
          </cell>
          <cell r="AG405">
            <v>2.5316455696202445E-2</v>
          </cell>
          <cell r="AH405">
            <v>0</v>
          </cell>
          <cell r="AI405">
            <v>7.4492099322799099E-2</v>
          </cell>
          <cell r="AJ405">
            <v>0</v>
          </cell>
          <cell r="AK405">
            <v>-4.4444444444444509E-2</v>
          </cell>
          <cell r="AL405">
            <v>0</v>
          </cell>
          <cell r="AM405">
            <v>0</v>
          </cell>
          <cell r="AN405">
            <v>-6.25E-2</v>
          </cell>
          <cell r="AO405">
            <v>-4.2857142857142705E-2</v>
          </cell>
          <cell r="AP405">
            <v>-1.5625E-2</v>
          </cell>
          <cell r="AQ405">
            <v>2.941176470588247E-2</v>
          </cell>
          <cell r="AR405">
            <v>0</v>
          </cell>
          <cell r="AS405">
            <v>5.12820512820511E-2</v>
          </cell>
          <cell r="AT405">
            <v>0</v>
          </cell>
          <cell r="AU405">
            <v>-7.7777777777777835E-2</v>
          </cell>
          <cell r="AV405">
            <v>-5.3030303030303094E-2</v>
          </cell>
          <cell r="AW405">
            <v>5.0847457627118731E-2</v>
          </cell>
          <cell r="AX405">
            <v>0</v>
          </cell>
          <cell r="AY405">
            <v>2.5641025641025772E-2</v>
          </cell>
          <cell r="AZ405">
            <v>-1.6666666666666718E-2</v>
          </cell>
          <cell r="BA405">
            <v>-3.2258064516129115E-2</v>
          </cell>
          <cell r="BB405">
            <v>-9.0909090909090939E-2</v>
          </cell>
          <cell r="BC405">
            <v>-2.6315789473684181E-2</v>
          </cell>
          <cell r="BE405">
            <v>-6.7444441004723471E-3</v>
          </cell>
          <cell r="BF405">
            <v>0.6818002427593296</v>
          </cell>
          <cell r="BN405">
            <v>192.86849922753106</v>
          </cell>
        </row>
        <row r="406">
          <cell r="B406">
            <v>38755</v>
          </cell>
          <cell r="C406">
            <v>0.88</v>
          </cell>
          <cell r="D406">
            <v>1.58</v>
          </cell>
          <cell r="E406">
            <v>1.24</v>
          </cell>
          <cell r="F406">
            <v>0.8</v>
          </cell>
          <cell r="G406">
            <v>7.9</v>
          </cell>
          <cell r="H406">
            <v>4.2699999999999996</v>
          </cell>
          <cell r="I406">
            <v>1.92</v>
          </cell>
          <cell r="J406">
            <v>2.15</v>
          </cell>
          <cell r="K406">
            <v>3.6</v>
          </cell>
          <cell r="L406">
            <v>0.95</v>
          </cell>
          <cell r="M406">
            <v>0.28000000000000003</v>
          </cell>
          <cell r="N406">
            <v>0.63</v>
          </cell>
          <cell r="O406">
            <v>1.18</v>
          </cell>
          <cell r="P406">
            <v>1</v>
          </cell>
          <cell r="Q406">
            <v>1</v>
          </cell>
          <cell r="R406">
            <v>0.39500000000000002</v>
          </cell>
          <cell r="S406">
            <v>0.63</v>
          </cell>
          <cell r="T406">
            <v>0.81</v>
          </cell>
          <cell r="U406">
            <v>1.24</v>
          </cell>
          <cell r="V406">
            <v>0.3</v>
          </cell>
          <cell r="W406">
            <v>1.22</v>
          </cell>
          <cell r="X406">
            <v>0.38</v>
          </cell>
          <cell r="Y406">
            <v>0.56000000000000005</v>
          </cell>
          <cell r="Z406">
            <v>1.46</v>
          </cell>
          <cell r="AA406">
            <v>0.3</v>
          </cell>
          <cell r="AB406">
            <v>0.18</v>
          </cell>
          <cell r="AD406">
            <v>-4.3478260869565299E-2</v>
          </cell>
          <cell r="AE406">
            <v>-4.2424242424242364E-2</v>
          </cell>
          <cell r="AF406">
            <v>-0.13286713286713281</v>
          </cell>
          <cell r="AG406">
            <v>-1.2345679012345734E-2</v>
          </cell>
          <cell r="AH406">
            <v>0</v>
          </cell>
          <cell r="AI406">
            <v>-0.10294117647058831</v>
          </cell>
          <cell r="AJ406">
            <v>0</v>
          </cell>
          <cell r="AK406">
            <v>0</v>
          </cell>
          <cell r="AL406">
            <v>0</v>
          </cell>
          <cell r="AM406">
            <v>3.2608695652173836E-2</v>
          </cell>
          <cell r="AN406">
            <v>-6.6666666666666541E-2</v>
          </cell>
          <cell r="AO406">
            <v>-5.9701492537313494E-2</v>
          </cell>
          <cell r="AP406">
            <v>-6.34920634920636E-2</v>
          </cell>
          <cell r="AQ406">
            <v>-4.7619047619047672E-2</v>
          </cell>
          <cell r="AR406">
            <v>0</v>
          </cell>
          <cell r="AS406">
            <v>-3.6585365853658458E-2</v>
          </cell>
          <cell r="AT406">
            <v>-3.0769230769230771E-2</v>
          </cell>
          <cell r="AU406">
            <v>-2.409638554216853E-2</v>
          </cell>
          <cell r="AV406">
            <v>-8.0000000000000071E-3</v>
          </cell>
          <cell r="AW406">
            <v>-3.2258064516129115E-2</v>
          </cell>
          <cell r="AX406">
            <v>0</v>
          </cell>
          <cell r="AY406">
            <v>-5.0000000000000044E-2</v>
          </cell>
          <cell r="AZ406">
            <v>-5.0847457627118509E-2</v>
          </cell>
          <cell r="BA406">
            <v>-2.6666666666666727E-2</v>
          </cell>
          <cell r="BB406">
            <v>0</v>
          </cell>
          <cell r="BC406">
            <v>-2.7027027027027084E-2</v>
          </cell>
          <cell r="BE406">
            <v>-3.173758708879966E-2</v>
          </cell>
          <cell r="BF406">
            <v>0.6500626556705299</v>
          </cell>
          <cell r="BN406">
            <v>186.74731843661121</v>
          </cell>
        </row>
        <row r="407">
          <cell r="B407">
            <v>38756</v>
          </cell>
          <cell r="C407">
            <v>0.88</v>
          </cell>
          <cell r="D407">
            <v>1.57</v>
          </cell>
          <cell r="E407">
            <v>1.3</v>
          </cell>
          <cell r="F407">
            <v>0.8</v>
          </cell>
          <cell r="G407">
            <v>7.9</v>
          </cell>
          <cell r="H407">
            <v>4.07</v>
          </cell>
          <cell r="I407">
            <v>1.92</v>
          </cell>
          <cell r="J407">
            <v>2.06</v>
          </cell>
          <cell r="K407">
            <v>3.6</v>
          </cell>
          <cell r="L407">
            <v>1.02</v>
          </cell>
          <cell r="M407">
            <v>0.3</v>
          </cell>
          <cell r="N407">
            <v>0.63</v>
          </cell>
          <cell r="O407">
            <v>1.1499999999999999</v>
          </cell>
          <cell r="P407">
            <v>1.05</v>
          </cell>
          <cell r="Q407">
            <v>0.99</v>
          </cell>
          <cell r="R407">
            <v>0.435</v>
          </cell>
          <cell r="S407">
            <v>0.64</v>
          </cell>
          <cell r="T407">
            <v>0.8</v>
          </cell>
          <cell r="U407">
            <v>1.2</v>
          </cell>
          <cell r="V407">
            <v>0.32</v>
          </cell>
          <cell r="W407">
            <v>1.22</v>
          </cell>
          <cell r="X407">
            <v>0.38</v>
          </cell>
          <cell r="Y407">
            <v>0.56999999999999995</v>
          </cell>
          <cell r="Z407">
            <v>1.44</v>
          </cell>
          <cell r="AA407">
            <v>0.3</v>
          </cell>
          <cell r="AB407">
            <v>0.16</v>
          </cell>
          <cell r="AD407">
            <v>0</v>
          </cell>
          <cell r="AE407">
            <v>-6.3291139240506666E-3</v>
          </cell>
          <cell r="AF407">
            <v>4.8387096774193505E-2</v>
          </cell>
          <cell r="AG407">
            <v>0</v>
          </cell>
          <cell r="AH407">
            <v>0</v>
          </cell>
          <cell r="AI407">
            <v>-4.6838407494145029E-2</v>
          </cell>
          <cell r="AJ407">
            <v>0</v>
          </cell>
          <cell r="AK407">
            <v>-4.1860465116279055E-2</v>
          </cell>
          <cell r="AL407">
            <v>0</v>
          </cell>
          <cell r="AM407">
            <v>7.3684210526315796E-2</v>
          </cell>
          <cell r="AN407">
            <v>7.1428571428571397E-2</v>
          </cell>
          <cell r="AO407">
            <v>0</v>
          </cell>
          <cell r="AP407">
            <v>-2.5423728813559365E-2</v>
          </cell>
          <cell r="AQ407">
            <v>5.0000000000000044E-2</v>
          </cell>
          <cell r="AR407">
            <v>-1.0000000000000009E-2</v>
          </cell>
          <cell r="AS407">
            <v>0.10126582278481</v>
          </cell>
          <cell r="AT407">
            <v>1.5873015873015817E-2</v>
          </cell>
          <cell r="AU407">
            <v>-1.2345679012345734E-2</v>
          </cell>
          <cell r="AV407">
            <v>-3.2258064516129115E-2</v>
          </cell>
          <cell r="AW407">
            <v>6.6666666666666652E-2</v>
          </cell>
          <cell r="AX407">
            <v>0</v>
          </cell>
          <cell r="AY407">
            <v>0</v>
          </cell>
          <cell r="AZ407">
            <v>1.7857142857142572E-2</v>
          </cell>
          <cell r="BA407">
            <v>-1.3698630136986356E-2</v>
          </cell>
          <cell r="BB407">
            <v>0</v>
          </cell>
          <cell r="BC407">
            <v>-0.11111111111111105</v>
          </cell>
          <cell r="BE407">
            <v>5.5883587225426697E-3</v>
          </cell>
          <cell r="BF407">
            <v>0.65565101439307261</v>
          </cell>
          <cell r="BN407">
            <v>187.79092944250792</v>
          </cell>
        </row>
        <row r="408">
          <cell r="B408">
            <v>38757</v>
          </cell>
          <cell r="C408">
            <v>0.88</v>
          </cell>
          <cell r="D408">
            <v>1.56</v>
          </cell>
          <cell r="E408">
            <v>1.45</v>
          </cell>
          <cell r="F408">
            <v>0.89</v>
          </cell>
          <cell r="G408">
            <v>7.9</v>
          </cell>
          <cell r="H408">
            <v>4.25</v>
          </cell>
          <cell r="I408">
            <v>1.92</v>
          </cell>
          <cell r="J408">
            <v>2.08</v>
          </cell>
          <cell r="K408">
            <v>3.6</v>
          </cell>
          <cell r="L408">
            <v>0.92</v>
          </cell>
          <cell r="M408">
            <v>0.3</v>
          </cell>
          <cell r="N408">
            <v>0.65</v>
          </cell>
          <cell r="O408">
            <v>1.22</v>
          </cell>
          <cell r="P408">
            <v>1.05</v>
          </cell>
          <cell r="Q408">
            <v>1.05</v>
          </cell>
          <cell r="R408">
            <v>0.4</v>
          </cell>
          <cell r="S408">
            <v>0.61</v>
          </cell>
          <cell r="T408">
            <v>0.81</v>
          </cell>
          <cell r="U408">
            <v>1.26</v>
          </cell>
          <cell r="V408">
            <v>0.35</v>
          </cell>
          <cell r="W408">
            <v>1.22</v>
          </cell>
          <cell r="X408">
            <v>0.42</v>
          </cell>
          <cell r="Y408">
            <v>0.56999999999999995</v>
          </cell>
          <cell r="Z408">
            <v>1.4</v>
          </cell>
          <cell r="AA408">
            <v>0.29499999999999998</v>
          </cell>
          <cell r="AB408">
            <v>0.17</v>
          </cell>
          <cell r="AD408">
            <v>0</v>
          </cell>
          <cell r="AE408">
            <v>-6.3694267515923553E-3</v>
          </cell>
          <cell r="AF408">
            <v>0.11538461538461542</v>
          </cell>
          <cell r="AG408">
            <v>0.11250000000000004</v>
          </cell>
          <cell r="AH408">
            <v>0</v>
          </cell>
          <cell r="AI408">
            <v>4.4226044226044259E-2</v>
          </cell>
          <cell r="AJ408">
            <v>0</v>
          </cell>
          <cell r="AK408">
            <v>9.7087378640776656E-3</v>
          </cell>
          <cell r="AL408">
            <v>0</v>
          </cell>
          <cell r="AM408">
            <v>-9.8039215686274495E-2</v>
          </cell>
          <cell r="AN408">
            <v>0</v>
          </cell>
          <cell r="AO408">
            <v>3.1746031746031855E-2</v>
          </cell>
          <cell r="AP408">
            <v>6.0869565217391397E-2</v>
          </cell>
          <cell r="AQ408">
            <v>0</v>
          </cell>
          <cell r="AR408">
            <v>6.0606060606060552E-2</v>
          </cell>
          <cell r="AS408">
            <v>-8.045977011494243E-2</v>
          </cell>
          <cell r="AT408">
            <v>-4.6875E-2</v>
          </cell>
          <cell r="AU408">
            <v>1.2499999999999956E-2</v>
          </cell>
          <cell r="AV408">
            <v>5.0000000000000044E-2</v>
          </cell>
          <cell r="AW408">
            <v>9.375E-2</v>
          </cell>
          <cell r="AX408">
            <v>0</v>
          </cell>
          <cell r="AY408">
            <v>0.10526315789473673</v>
          </cell>
          <cell r="AZ408">
            <v>0</v>
          </cell>
          <cell r="BA408">
            <v>-2.777777777777779E-2</v>
          </cell>
          <cell r="BB408">
            <v>-1.6666666666666718E-2</v>
          </cell>
          <cell r="BC408">
            <v>6.25E-2</v>
          </cell>
          <cell r="BE408">
            <v>1.8571782920834775E-2</v>
          </cell>
          <cell r="BF408">
            <v>0.67422279731390733</v>
          </cell>
          <cell r="BN408">
            <v>191.27854181861596</v>
          </cell>
        </row>
        <row r="409">
          <cell r="B409">
            <v>38758</v>
          </cell>
          <cell r="C409">
            <v>0.77</v>
          </cell>
          <cell r="D409">
            <v>1.5</v>
          </cell>
          <cell r="E409">
            <v>1.3</v>
          </cell>
          <cell r="F409">
            <v>0.78</v>
          </cell>
          <cell r="G409">
            <v>7.9</v>
          </cell>
          <cell r="H409">
            <v>4.0599999999999996</v>
          </cell>
          <cell r="I409">
            <v>1.92</v>
          </cell>
          <cell r="J409">
            <v>2.0499999999999998</v>
          </cell>
          <cell r="K409">
            <v>3.6</v>
          </cell>
          <cell r="L409">
            <v>0.94</v>
          </cell>
          <cell r="M409">
            <v>0.28000000000000003</v>
          </cell>
          <cell r="N409">
            <v>0.62</v>
          </cell>
          <cell r="O409">
            <v>1.17</v>
          </cell>
          <cell r="P409">
            <v>0.98</v>
          </cell>
          <cell r="Q409">
            <v>1.08</v>
          </cell>
          <cell r="R409">
            <v>0.4</v>
          </cell>
          <cell r="S409">
            <v>0.6</v>
          </cell>
          <cell r="T409">
            <v>0.82</v>
          </cell>
          <cell r="U409">
            <v>1.24</v>
          </cell>
          <cell r="V409">
            <v>0.33</v>
          </cell>
          <cell r="W409">
            <v>1.22</v>
          </cell>
          <cell r="X409">
            <v>0.42</v>
          </cell>
          <cell r="Y409">
            <v>0.54</v>
          </cell>
          <cell r="Z409">
            <v>1.4</v>
          </cell>
          <cell r="AA409">
            <v>0.3</v>
          </cell>
          <cell r="AB409">
            <v>0.15</v>
          </cell>
          <cell r="AD409">
            <v>-0.125</v>
          </cell>
          <cell r="AE409">
            <v>-3.8461538461538547E-2</v>
          </cell>
          <cell r="AF409">
            <v>-0.10344827586206895</v>
          </cell>
          <cell r="AG409">
            <v>-0.1235955056179775</v>
          </cell>
          <cell r="AH409">
            <v>0</v>
          </cell>
          <cell r="AI409">
            <v>-4.4705882352941262E-2</v>
          </cell>
          <cell r="AJ409">
            <v>0</v>
          </cell>
          <cell r="AK409">
            <v>-1.4423076923077094E-2</v>
          </cell>
          <cell r="AL409">
            <v>0</v>
          </cell>
          <cell r="AM409">
            <v>2.1739130434782483E-2</v>
          </cell>
          <cell r="AN409">
            <v>-6.6666666666666541E-2</v>
          </cell>
          <cell r="AO409">
            <v>-4.6153846153846212E-2</v>
          </cell>
          <cell r="AP409">
            <v>-4.0983606557377095E-2</v>
          </cell>
          <cell r="AQ409">
            <v>-6.6666666666666763E-2</v>
          </cell>
          <cell r="AR409">
            <v>2.8571428571428692E-2</v>
          </cell>
          <cell r="AS409">
            <v>0</v>
          </cell>
          <cell r="AT409">
            <v>-1.6393442622950838E-2</v>
          </cell>
          <cell r="AU409">
            <v>1.2345679012345512E-2</v>
          </cell>
          <cell r="AV409">
            <v>-1.5873015873015928E-2</v>
          </cell>
          <cell r="AW409">
            <v>-5.7142857142857051E-2</v>
          </cell>
          <cell r="AX409">
            <v>0</v>
          </cell>
          <cell r="AY409">
            <v>0</v>
          </cell>
          <cell r="AZ409">
            <v>-5.2631578947368252E-2</v>
          </cell>
          <cell r="BA409">
            <v>0</v>
          </cell>
          <cell r="BB409">
            <v>1.6949152542372836E-2</v>
          </cell>
          <cell r="BC409">
            <v>-0.11764705882352955</v>
          </cell>
          <cell r="BE409">
            <v>-3.2699524158113544E-2</v>
          </cell>
          <cell r="BF409">
            <v>0.64152327315579383</v>
          </cell>
          <cell r="BN409">
            <v>185.02382451948941</v>
          </cell>
        </row>
        <row r="410">
          <cell r="B410">
            <v>38759</v>
          </cell>
          <cell r="C410">
            <v>0.77</v>
          </cell>
          <cell r="D410">
            <v>1.5</v>
          </cell>
          <cell r="E410">
            <v>1.3</v>
          </cell>
          <cell r="F410">
            <v>0.78</v>
          </cell>
          <cell r="G410">
            <v>7.9</v>
          </cell>
          <cell r="H410">
            <v>4.0599999999999996</v>
          </cell>
          <cell r="I410">
            <v>1.92</v>
          </cell>
          <cell r="J410">
            <v>2.0499999999999998</v>
          </cell>
          <cell r="K410">
            <v>3.6</v>
          </cell>
          <cell r="L410">
            <v>0.94</v>
          </cell>
          <cell r="M410">
            <v>0.28000000000000003</v>
          </cell>
          <cell r="N410">
            <v>0.62</v>
          </cell>
          <cell r="O410">
            <v>1.17</v>
          </cell>
          <cell r="P410">
            <v>0.98</v>
          </cell>
          <cell r="Q410">
            <v>1.08</v>
          </cell>
          <cell r="R410">
            <v>0.4</v>
          </cell>
          <cell r="S410">
            <v>0.6</v>
          </cell>
          <cell r="T410">
            <v>0.82</v>
          </cell>
          <cell r="U410">
            <v>1.24</v>
          </cell>
          <cell r="V410">
            <v>0.33</v>
          </cell>
          <cell r="W410">
            <v>1.22</v>
          </cell>
          <cell r="X410">
            <v>0.42</v>
          </cell>
          <cell r="Y410">
            <v>0.54</v>
          </cell>
          <cell r="Z410">
            <v>1.4</v>
          </cell>
          <cell r="AA410">
            <v>0.3</v>
          </cell>
          <cell r="AB410">
            <v>0.15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E410">
            <v>0</v>
          </cell>
          <cell r="BF410">
            <v>0.64152327315579383</v>
          </cell>
          <cell r="BN410">
            <v>185.02382451948941</v>
          </cell>
        </row>
        <row r="411">
          <cell r="B411">
            <v>38760</v>
          </cell>
          <cell r="C411">
            <v>0.77</v>
          </cell>
          <cell r="D411">
            <v>1.5</v>
          </cell>
          <cell r="E411">
            <v>1.3</v>
          </cell>
          <cell r="F411">
            <v>0.78</v>
          </cell>
          <cell r="G411">
            <v>7.9</v>
          </cell>
          <cell r="H411">
            <v>4.0599999999999996</v>
          </cell>
          <cell r="I411">
            <v>1.92</v>
          </cell>
          <cell r="J411">
            <v>2.0499999999999998</v>
          </cell>
          <cell r="K411">
            <v>3.6</v>
          </cell>
          <cell r="L411">
            <v>0.94</v>
          </cell>
          <cell r="M411">
            <v>0.28000000000000003</v>
          </cell>
          <cell r="N411">
            <v>0.62</v>
          </cell>
          <cell r="O411">
            <v>1.17</v>
          </cell>
          <cell r="P411">
            <v>0.98</v>
          </cell>
          <cell r="Q411">
            <v>1.08</v>
          </cell>
          <cell r="R411">
            <v>0.4</v>
          </cell>
          <cell r="S411">
            <v>0.6</v>
          </cell>
          <cell r="T411">
            <v>0.82</v>
          </cell>
          <cell r="U411">
            <v>1.24</v>
          </cell>
          <cell r="V411">
            <v>0.33</v>
          </cell>
          <cell r="W411">
            <v>1.22</v>
          </cell>
          <cell r="X411">
            <v>0.42</v>
          </cell>
          <cell r="Y411">
            <v>0.54</v>
          </cell>
          <cell r="Z411">
            <v>1.4</v>
          </cell>
          <cell r="AA411">
            <v>0.3</v>
          </cell>
          <cell r="AB411">
            <v>0.15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E411">
            <v>0</v>
          </cell>
          <cell r="BF411">
            <v>0.64152327315579383</v>
          </cell>
          <cell r="BN411">
            <v>185.02382451948941</v>
          </cell>
        </row>
        <row r="412">
          <cell r="B412">
            <v>38761</v>
          </cell>
          <cell r="C412">
            <v>0.74</v>
          </cell>
          <cell r="D412">
            <v>1.5</v>
          </cell>
          <cell r="E412">
            <v>1.18</v>
          </cell>
          <cell r="F412">
            <v>0.7</v>
          </cell>
          <cell r="G412">
            <v>7.9</v>
          </cell>
          <cell r="H412">
            <v>3.76</v>
          </cell>
          <cell r="I412">
            <v>1.92</v>
          </cell>
          <cell r="J412">
            <v>1.93</v>
          </cell>
          <cell r="K412">
            <v>3.6</v>
          </cell>
          <cell r="L412">
            <v>0.9</v>
          </cell>
          <cell r="M412">
            <v>0.27</v>
          </cell>
          <cell r="N412">
            <v>0.62</v>
          </cell>
          <cell r="O412">
            <v>1.08</v>
          </cell>
          <cell r="P412">
            <v>0.93</v>
          </cell>
          <cell r="Q412">
            <v>0.98</v>
          </cell>
          <cell r="R412">
            <v>0.37</v>
          </cell>
          <cell r="S412">
            <v>0.56999999999999995</v>
          </cell>
          <cell r="T412">
            <v>0.81</v>
          </cell>
          <cell r="U412">
            <v>1.3</v>
          </cell>
          <cell r="V412">
            <v>0.34</v>
          </cell>
          <cell r="W412">
            <v>1.22</v>
          </cell>
          <cell r="X412">
            <v>0.34</v>
          </cell>
          <cell r="Y412">
            <v>0.51</v>
          </cell>
          <cell r="Z412">
            <v>1.5</v>
          </cell>
          <cell r="AA412">
            <v>0.28000000000000003</v>
          </cell>
          <cell r="AB412">
            <v>0.13</v>
          </cell>
          <cell r="AD412">
            <v>-3.8961038961038974E-2</v>
          </cell>
          <cell r="AE412">
            <v>0</v>
          </cell>
          <cell r="AF412">
            <v>-9.2307692307692424E-2</v>
          </cell>
          <cell r="AG412">
            <v>-0.10256410256410264</v>
          </cell>
          <cell r="AH412">
            <v>0</v>
          </cell>
          <cell r="AI412">
            <v>-7.3891625615763457E-2</v>
          </cell>
          <cell r="AJ412">
            <v>0</v>
          </cell>
          <cell r="AK412">
            <v>-5.85365853658536E-2</v>
          </cell>
          <cell r="AL412">
            <v>0</v>
          </cell>
          <cell r="AM412">
            <v>-4.2553191489361653E-2</v>
          </cell>
          <cell r="AN412">
            <v>-3.5714285714285698E-2</v>
          </cell>
          <cell r="AO412">
            <v>0</v>
          </cell>
          <cell r="AP412">
            <v>-7.6923076923076761E-2</v>
          </cell>
          <cell r="AQ412">
            <v>-5.1020408163265252E-2</v>
          </cell>
          <cell r="AR412">
            <v>-9.2592592592592671E-2</v>
          </cell>
          <cell r="AS412">
            <v>-7.5000000000000067E-2</v>
          </cell>
          <cell r="AT412">
            <v>-5.0000000000000044E-2</v>
          </cell>
          <cell r="AU412">
            <v>-1.2195121951219412E-2</v>
          </cell>
          <cell r="AV412">
            <v>4.8387096774193505E-2</v>
          </cell>
          <cell r="AW412">
            <v>3.0303030303030276E-2</v>
          </cell>
          <cell r="AX412">
            <v>0</v>
          </cell>
          <cell r="AY412">
            <v>-0.19047619047619035</v>
          </cell>
          <cell r="AZ412">
            <v>-5.555555555555558E-2</v>
          </cell>
          <cell r="BA412">
            <v>7.1428571428571397E-2</v>
          </cell>
          <cell r="BB412">
            <v>-6.6666666666666541E-2</v>
          </cell>
          <cell r="BC412">
            <v>-0.1333333333333333</v>
          </cell>
          <cell r="BE412">
            <v>-4.2237414199007825E-2</v>
          </cell>
          <cell r="BF412">
            <v>0.59928585895678599</v>
          </cell>
          <cell r="BH412">
            <v>-7.9372096963710503E-2</v>
          </cell>
          <cell r="BN412">
            <v>177.20889660657519</v>
          </cell>
        </row>
        <row r="413">
          <cell r="B413">
            <v>38762</v>
          </cell>
          <cell r="C413">
            <v>0.8</v>
          </cell>
          <cell r="D413">
            <v>1.49</v>
          </cell>
          <cell r="E413">
            <v>1.27</v>
          </cell>
          <cell r="F413">
            <v>0.7</v>
          </cell>
          <cell r="G413">
            <v>7.9</v>
          </cell>
          <cell r="H413">
            <v>3.95</v>
          </cell>
          <cell r="I413">
            <v>1.92</v>
          </cell>
          <cell r="J413">
            <v>2</v>
          </cell>
          <cell r="K413">
            <v>3.6</v>
          </cell>
          <cell r="L413">
            <v>0.91</v>
          </cell>
          <cell r="M413">
            <v>0.26500000000000001</v>
          </cell>
          <cell r="N413">
            <v>0.61</v>
          </cell>
          <cell r="O413">
            <v>1.07</v>
          </cell>
          <cell r="P413">
            <v>0.94</v>
          </cell>
          <cell r="Q413">
            <v>0.98</v>
          </cell>
          <cell r="R413">
            <v>0.38</v>
          </cell>
          <cell r="S413">
            <v>0.55000000000000004</v>
          </cell>
          <cell r="T413">
            <v>0.83</v>
          </cell>
          <cell r="U413">
            <v>1.2</v>
          </cell>
          <cell r="V413">
            <v>0.34</v>
          </cell>
          <cell r="W413">
            <v>1.22</v>
          </cell>
          <cell r="X413">
            <v>0.34</v>
          </cell>
          <cell r="Y413">
            <v>0.5</v>
          </cell>
          <cell r="Z413">
            <v>1.48</v>
          </cell>
          <cell r="AA413">
            <v>0.26500000000000001</v>
          </cell>
          <cell r="AB413">
            <v>0.14499999999999999</v>
          </cell>
          <cell r="AD413">
            <v>8.1081081081081141E-2</v>
          </cell>
          <cell r="AE413">
            <v>-6.6666666666667096E-3</v>
          </cell>
          <cell r="AF413">
            <v>7.6271186440677985E-2</v>
          </cell>
          <cell r="AG413">
            <v>0</v>
          </cell>
          <cell r="AH413">
            <v>0</v>
          </cell>
          <cell r="AI413">
            <v>5.0531914893617191E-2</v>
          </cell>
          <cell r="AJ413">
            <v>0</v>
          </cell>
          <cell r="AK413">
            <v>3.62694300518136E-2</v>
          </cell>
          <cell r="AL413">
            <v>0</v>
          </cell>
          <cell r="AM413">
            <v>1.1111111111111072E-2</v>
          </cell>
          <cell r="AN413">
            <v>-1.851851851851849E-2</v>
          </cell>
          <cell r="AO413">
            <v>-1.6129032258064502E-2</v>
          </cell>
          <cell r="AP413">
            <v>-9.2592592592593004E-3</v>
          </cell>
          <cell r="AQ413">
            <v>1.0752688172043001E-2</v>
          </cell>
          <cell r="AR413">
            <v>0</v>
          </cell>
          <cell r="AS413">
            <v>2.7027027027026973E-2</v>
          </cell>
          <cell r="AT413">
            <v>-3.5087719298245501E-2</v>
          </cell>
          <cell r="AU413">
            <v>2.4691358024691246E-2</v>
          </cell>
          <cell r="AV413">
            <v>-7.6923076923076983E-2</v>
          </cell>
          <cell r="AW413">
            <v>0</v>
          </cell>
          <cell r="AX413">
            <v>0</v>
          </cell>
          <cell r="AY413">
            <v>0</v>
          </cell>
          <cell r="AZ413">
            <v>-1.9607843137254943E-2</v>
          </cell>
          <cell r="BA413">
            <v>-1.3333333333333308E-2</v>
          </cell>
          <cell r="BB413">
            <v>-5.3571428571428603E-2</v>
          </cell>
          <cell r="BC413">
            <v>0.1153846153846152</v>
          </cell>
          <cell r="BE413">
            <v>7.0778282392626561E-3</v>
          </cell>
          <cell r="BF413">
            <v>0.60636368719604861</v>
          </cell>
          <cell r="BN413">
            <v>178.4631507392258</v>
          </cell>
        </row>
        <row r="414">
          <cell r="B414">
            <v>38763</v>
          </cell>
          <cell r="C414">
            <v>0.84</v>
          </cell>
          <cell r="D414">
            <v>1.49</v>
          </cell>
          <cell r="E414">
            <v>1.18</v>
          </cell>
          <cell r="F414">
            <v>0.7</v>
          </cell>
          <cell r="G414">
            <v>7.9</v>
          </cell>
          <cell r="H414">
            <v>3.9</v>
          </cell>
          <cell r="I414">
            <v>1.92</v>
          </cell>
          <cell r="J414">
            <v>2.1</v>
          </cell>
          <cell r="K414">
            <v>3.6</v>
          </cell>
          <cell r="L414">
            <v>0.89</v>
          </cell>
          <cell r="M414">
            <v>0.27</v>
          </cell>
          <cell r="N414">
            <v>0.6</v>
          </cell>
          <cell r="O414">
            <v>1.05</v>
          </cell>
          <cell r="P414">
            <v>0.9</v>
          </cell>
          <cell r="Q414">
            <v>0.96</v>
          </cell>
          <cell r="R414">
            <v>0.4</v>
          </cell>
          <cell r="S414">
            <v>0.55000000000000004</v>
          </cell>
          <cell r="T414">
            <v>0.81</v>
          </cell>
          <cell r="U414">
            <v>1.2</v>
          </cell>
          <cell r="V414">
            <v>0.35</v>
          </cell>
          <cell r="W414">
            <v>1.22</v>
          </cell>
          <cell r="X414">
            <v>0.34</v>
          </cell>
          <cell r="Y414">
            <v>0.57999999999999996</v>
          </cell>
          <cell r="Z414">
            <v>1.55</v>
          </cell>
          <cell r="AA414">
            <v>0.26500000000000001</v>
          </cell>
          <cell r="AB414">
            <v>0.13500000000000001</v>
          </cell>
          <cell r="AD414">
            <v>4.9999999999999822E-2</v>
          </cell>
          <cell r="AE414">
            <v>0</v>
          </cell>
          <cell r="AF414">
            <v>-7.0866141732283561E-2</v>
          </cell>
          <cell r="AG414">
            <v>0</v>
          </cell>
          <cell r="AH414">
            <v>0</v>
          </cell>
          <cell r="AI414">
            <v>-1.2658227848101333E-2</v>
          </cell>
          <cell r="AJ414">
            <v>0</v>
          </cell>
          <cell r="AK414">
            <v>5.0000000000000044E-2</v>
          </cell>
          <cell r="AL414">
            <v>0</v>
          </cell>
          <cell r="AM414">
            <v>-2.1978021978022011E-2</v>
          </cell>
          <cell r="AN414">
            <v>1.8867924528301883E-2</v>
          </cell>
          <cell r="AO414">
            <v>-1.6393442622950838E-2</v>
          </cell>
          <cell r="AP414">
            <v>-1.8691588785046731E-2</v>
          </cell>
          <cell r="AQ414">
            <v>-4.2553191489361653E-2</v>
          </cell>
          <cell r="AR414">
            <v>-2.0408163265306145E-2</v>
          </cell>
          <cell r="AS414">
            <v>5.2631578947368363E-2</v>
          </cell>
          <cell r="AT414">
            <v>0</v>
          </cell>
          <cell r="AU414">
            <v>-2.409638554216853E-2</v>
          </cell>
          <cell r="AV414">
            <v>0</v>
          </cell>
          <cell r="AW414">
            <v>2.9411764705882248E-2</v>
          </cell>
          <cell r="AX414">
            <v>0</v>
          </cell>
          <cell r="AY414">
            <v>0</v>
          </cell>
          <cell r="AZ414">
            <v>0.15999999999999992</v>
          </cell>
          <cell r="BA414">
            <v>4.7297297297297369E-2</v>
          </cell>
          <cell r="BB414">
            <v>0</v>
          </cell>
          <cell r="BC414">
            <v>-6.8965517241379226E-2</v>
          </cell>
          <cell r="BE414">
            <v>4.2922263451626776E-3</v>
          </cell>
          <cell r="BF414">
            <v>0.61065591354121129</v>
          </cell>
          <cell r="BN414">
            <v>179.22915497646943</v>
          </cell>
        </row>
        <row r="415">
          <cell r="B415">
            <v>38764</v>
          </cell>
          <cell r="C415">
            <v>0.86</v>
          </cell>
          <cell r="D415">
            <v>1.5</v>
          </cell>
          <cell r="E415">
            <v>1.24</v>
          </cell>
          <cell r="F415">
            <v>0.65</v>
          </cell>
          <cell r="G415">
            <v>7.9</v>
          </cell>
          <cell r="H415">
            <v>4</v>
          </cell>
          <cell r="I415">
            <v>1.92</v>
          </cell>
          <cell r="J415">
            <v>2.2000000000000002</v>
          </cell>
          <cell r="K415">
            <v>3.6</v>
          </cell>
          <cell r="L415">
            <v>0.9</v>
          </cell>
          <cell r="M415">
            <v>0.26</v>
          </cell>
          <cell r="N415">
            <v>0.63</v>
          </cell>
          <cell r="O415">
            <v>1.1499999999999999</v>
          </cell>
          <cell r="P415">
            <v>0.95</v>
          </cell>
          <cell r="Q415">
            <v>0.96</v>
          </cell>
          <cell r="R415">
            <v>0.39500000000000002</v>
          </cell>
          <cell r="S415">
            <v>0.55000000000000004</v>
          </cell>
          <cell r="T415">
            <v>0.81</v>
          </cell>
          <cell r="U415">
            <v>1.25</v>
          </cell>
          <cell r="V415">
            <v>0.34</v>
          </cell>
          <cell r="W415">
            <v>1.22</v>
          </cell>
          <cell r="X415">
            <v>0.35</v>
          </cell>
          <cell r="Y415">
            <v>0.57999999999999996</v>
          </cell>
          <cell r="Z415">
            <v>1.48</v>
          </cell>
          <cell r="AA415">
            <v>0.27500000000000002</v>
          </cell>
          <cell r="AB415">
            <v>0.14000000000000001</v>
          </cell>
          <cell r="AD415">
            <v>2.3809523809523725E-2</v>
          </cell>
          <cell r="AE415">
            <v>6.7114093959732557E-3</v>
          </cell>
          <cell r="AF415">
            <v>5.0847457627118731E-2</v>
          </cell>
          <cell r="AG415">
            <v>-7.1428571428571286E-2</v>
          </cell>
          <cell r="AH415">
            <v>0</v>
          </cell>
          <cell r="AI415">
            <v>2.5641025641025772E-2</v>
          </cell>
          <cell r="AJ415">
            <v>0</v>
          </cell>
          <cell r="AK415">
            <v>4.7619047619047672E-2</v>
          </cell>
          <cell r="AL415">
            <v>0</v>
          </cell>
          <cell r="AM415">
            <v>1.1235955056179803E-2</v>
          </cell>
          <cell r="AN415">
            <v>-3.703703703703709E-2</v>
          </cell>
          <cell r="AO415">
            <v>5.0000000000000044E-2</v>
          </cell>
          <cell r="AP415">
            <v>9.5238095238095122E-2</v>
          </cell>
          <cell r="AQ415">
            <v>5.555555555555558E-2</v>
          </cell>
          <cell r="AR415">
            <v>0</v>
          </cell>
          <cell r="AS415">
            <v>-1.2499999999999956E-2</v>
          </cell>
          <cell r="AT415">
            <v>0</v>
          </cell>
          <cell r="AU415">
            <v>0</v>
          </cell>
          <cell r="AV415">
            <v>4.1666666666666741E-2</v>
          </cell>
          <cell r="AW415">
            <v>-2.857142857142847E-2</v>
          </cell>
          <cell r="AX415">
            <v>0</v>
          </cell>
          <cell r="AY415">
            <v>2.9411764705882248E-2</v>
          </cell>
          <cell r="AZ415">
            <v>0</v>
          </cell>
          <cell r="BA415">
            <v>-4.5161290322580649E-2</v>
          </cell>
          <cell r="BB415">
            <v>3.7735849056603765E-2</v>
          </cell>
          <cell r="BC415">
            <v>3.7037037037036979E-2</v>
          </cell>
          <cell r="BE415">
            <v>1.2223502309580461E-2</v>
          </cell>
          <cell r="BF415">
            <v>0.62287941585079176</v>
          </cell>
          <cell r="BN415">
            <v>181.41996296626846</v>
          </cell>
        </row>
        <row r="416">
          <cell r="B416">
            <v>38765</v>
          </cell>
          <cell r="C416">
            <v>0.92</v>
          </cell>
          <cell r="D416">
            <v>1.48</v>
          </cell>
          <cell r="E416">
            <v>1.25</v>
          </cell>
          <cell r="F416">
            <v>0.68</v>
          </cell>
          <cell r="G416">
            <v>7.9</v>
          </cell>
          <cell r="H416">
            <v>4.1100000000000003</v>
          </cell>
          <cell r="I416">
            <v>1.92</v>
          </cell>
          <cell r="J416">
            <v>2.14</v>
          </cell>
          <cell r="K416">
            <v>3.6</v>
          </cell>
          <cell r="L416">
            <v>0.9</v>
          </cell>
          <cell r="M416">
            <v>0.26</v>
          </cell>
          <cell r="N416">
            <v>0.65</v>
          </cell>
          <cell r="O416">
            <v>1.17</v>
          </cell>
          <cell r="P416">
            <v>1.05</v>
          </cell>
          <cell r="Q416">
            <v>0.99</v>
          </cell>
          <cell r="R416">
            <v>0.41499999999999998</v>
          </cell>
          <cell r="S416">
            <v>0.57999999999999996</v>
          </cell>
          <cell r="T416">
            <v>0.79</v>
          </cell>
          <cell r="U416">
            <v>1.23</v>
          </cell>
          <cell r="V416">
            <v>0.34</v>
          </cell>
          <cell r="W416">
            <v>1.22</v>
          </cell>
          <cell r="X416">
            <v>0.35</v>
          </cell>
          <cell r="Y416">
            <v>0.55000000000000004</v>
          </cell>
          <cell r="Z416">
            <v>1.37</v>
          </cell>
          <cell r="AA416">
            <v>0.28000000000000003</v>
          </cell>
          <cell r="AB416">
            <v>0.13500000000000001</v>
          </cell>
          <cell r="AD416">
            <v>6.976744186046524E-2</v>
          </cell>
          <cell r="AE416">
            <v>-1.3333333333333308E-2</v>
          </cell>
          <cell r="AF416">
            <v>8.0645161290322509E-3</v>
          </cell>
          <cell r="AG416">
            <v>4.6153846153846212E-2</v>
          </cell>
          <cell r="AH416">
            <v>0</v>
          </cell>
          <cell r="AI416">
            <v>2.750000000000008E-2</v>
          </cell>
          <cell r="AJ416">
            <v>0</v>
          </cell>
          <cell r="AK416">
            <v>-2.7272727272727337E-2</v>
          </cell>
          <cell r="AL416">
            <v>0</v>
          </cell>
          <cell r="AM416">
            <v>0</v>
          </cell>
          <cell r="AN416">
            <v>0</v>
          </cell>
          <cell r="AO416">
            <v>3.1746031746031855E-2</v>
          </cell>
          <cell r="AP416">
            <v>1.7391304347826209E-2</v>
          </cell>
          <cell r="AQ416">
            <v>0.10526315789473695</v>
          </cell>
          <cell r="AR416">
            <v>3.125E-2</v>
          </cell>
          <cell r="AS416">
            <v>5.0632911392404889E-2</v>
          </cell>
          <cell r="AT416">
            <v>5.4545454545454453E-2</v>
          </cell>
          <cell r="AU416">
            <v>-2.4691358024691357E-2</v>
          </cell>
          <cell r="AV416">
            <v>-1.6000000000000014E-2</v>
          </cell>
          <cell r="AW416">
            <v>0</v>
          </cell>
          <cell r="AX416">
            <v>0</v>
          </cell>
          <cell r="AY416">
            <v>0</v>
          </cell>
          <cell r="AZ416">
            <v>-5.1724137931034364E-2</v>
          </cell>
          <cell r="BA416">
            <v>-7.4324324324324231E-2</v>
          </cell>
          <cell r="BB416">
            <v>1.8181818181818299E-2</v>
          </cell>
          <cell r="BC416">
            <v>-3.5714285714285698E-2</v>
          </cell>
          <cell r="BE416">
            <v>8.3629352173546206E-3</v>
          </cell>
          <cell r="BF416">
            <v>0.63124235106814641</v>
          </cell>
          <cell r="BN416">
            <v>182.93716636369024</v>
          </cell>
        </row>
        <row r="417">
          <cell r="B417">
            <v>38766</v>
          </cell>
          <cell r="C417">
            <v>0.92</v>
          </cell>
          <cell r="D417">
            <v>1.48</v>
          </cell>
          <cell r="E417">
            <v>1.25</v>
          </cell>
          <cell r="F417">
            <v>0.68</v>
          </cell>
          <cell r="G417">
            <v>7.9</v>
          </cell>
          <cell r="H417">
            <v>4.1100000000000003</v>
          </cell>
          <cell r="I417">
            <v>1.92</v>
          </cell>
          <cell r="J417">
            <v>2.14</v>
          </cell>
          <cell r="K417">
            <v>3.6</v>
          </cell>
          <cell r="L417">
            <v>0.9</v>
          </cell>
          <cell r="M417">
            <v>0.26</v>
          </cell>
          <cell r="N417">
            <v>0.65</v>
          </cell>
          <cell r="O417">
            <v>1.17</v>
          </cell>
          <cell r="P417">
            <v>1.05</v>
          </cell>
          <cell r="Q417">
            <v>0.99</v>
          </cell>
          <cell r="R417">
            <v>0.41499999999999998</v>
          </cell>
          <cell r="S417">
            <v>0.57999999999999996</v>
          </cell>
          <cell r="T417">
            <v>0.79</v>
          </cell>
          <cell r="U417">
            <v>1.23</v>
          </cell>
          <cell r="V417">
            <v>0.34</v>
          </cell>
          <cell r="W417">
            <v>1.22</v>
          </cell>
          <cell r="X417">
            <v>0.35</v>
          </cell>
          <cell r="Y417">
            <v>0.55000000000000004</v>
          </cell>
          <cell r="Z417">
            <v>1.37</v>
          </cell>
          <cell r="AA417">
            <v>0.28000000000000003</v>
          </cell>
          <cell r="AB417">
            <v>0.13500000000000001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E417">
            <v>0</v>
          </cell>
          <cell r="BF417">
            <v>0.63124235106814641</v>
          </cell>
          <cell r="BN417">
            <v>182.93716636369024</v>
          </cell>
        </row>
        <row r="418">
          <cell r="B418">
            <v>38767</v>
          </cell>
          <cell r="C418">
            <v>0.92</v>
          </cell>
          <cell r="D418">
            <v>1.48</v>
          </cell>
          <cell r="E418">
            <v>1.25</v>
          </cell>
          <cell r="F418">
            <v>0.68</v>
          </cell>
          <cell r="G418">
            <v>7.9</v>
          </cell>
          <cell r="H418">
            <v>4.1100000000000003</v>
          </cell>
          <cell r="I418">
            <v>1.92</v>
          </cell>
          <cell r="J418">
            <v>2.14</v>
          </cell>
          <cell r="K418">
            <v>3.6</v>
          </cell>
          <cell r="L418">
            <v>0.9</v>
          </cell>
          <cell r="M418">
            <v>0.26</v>
          </cell>
          <cell r="N418">
            <v>0.65</v>
          </cell>
          <cell r="O418">
            <v>1.17</v>
          </cell>
          <cell r="P418">
            <v>1.05</v>
          </cell>
          <cell r="Q418">
            <v>0.99</v>
          </cell>
          <cell r="R418">
            <v>0.41499999999999998</v>
          </cell>
          <cell r="S418">
            <v>0.57999999999999996</v>
          </cell>
          <cell r="T418">
            <v>0.79</v>
          </cell>
          <cell r="U418">
            <v>1.23</v>
          </cell>
          <cell r="V418">
            <v>0.34</v>
          </cell>
          <cell r="W418">
            <v>1.22</v>
          </cell>
          <cell r="X418">
            <v>0.35</v>
          </cell>
          <cell r="Y418">
            <v>0.55000000000000004</v>
          </cell>
          <cell r="Z418">
            <v>1.37</v>
          </cell>
          <cell r="AA418">
            <v>0.28000000000000003</v>
          </cell>
          <cell r="AB418">
            <v>0.13500000000000001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E418">
            <v>0</v>
          </cell>
          <cell r="BF418">
            <v>0.63124235106814641</v>
          </cell>
          <cell r="BN418">
            <v>182.93716636369024</v>
          </cell>
        </row>
        <row r="419">
          <cell r="B419">
            <v>38768</v>
          </cell>
          <cell r="C419">
            <v>0.9</v>
          </cell>
          <cell r="D419">
            <v>1.56</v>
          </cell>
          <cell r="E419">
            <v>1.25</v>
          </cell>
          <cell r="F419">
            <v>0.69</v>
          </cell>
          <cell r="G419">
            <v>7.9</v>
          </cell>
          <cell r="H419">
            <v>4.05</v>
          </cell>
          <cell r="I419">
            <v>1.92</v>
          </cell>
          <cell r="J419">
            <v>2.15</v>
          </cell>
          <cell r="K419">
            <v>3.6</v>
          </cell>
          <cell r="L419">
            <v>0.87</v>
          </cell>
          <cell r="M419">
            <v>0.3</v>
          </cell>
          <cell r="N419">
            <v>0.7</v>
          </cell>
          <cell r="O419">
            <v>1.1499999999999999</v>
          </cell>
          <cell r="P419">
            <v>1.05</v>
          </cell>
          <cell r="Q419">
            <v>0.91</v>
          </cell>
          <cell r="R419">
            <v>0.44500000000000001</v>
          </cell>
          <cell r="S419">
            <v>0.57999999999999996</v>
          </cell>
          <cell r="T419">
            <v>0.8</v>
          </cell>
          <cell r="U419">
            <v>1.28</v>
          </cell>
          <cell r="V419">
            <v>0.32500000000000001</v>
          </cell>
          <cell r="W419">
            <v>1.22</v>
          </cell>
          <cell r="X419">
            <v>0.33500000000000002</v>
          </cell>
          <cell r="Y419">
            <v>0.55000000000000004</v>
          </cell>
          <cell r="Z419">
            <v>1.5</v>
          </cell>
          <cell r="AA419">
            <v>0.28000000000000003</v>
          </cell>
          <cell r="AB419">
            <v>0.14499999999999999</v>
          </cell>
          <cell r="AD419">
            <v>-2.1739130434782594E-2</v>
          </cell>
          <cell r="AE419">
            <v>5.4054054054054168E-2</v>
          </cell>
          <cell r="AF419">
            <v>0</v>
          </cell>
          <cell r="AG419">
            <v>1.4705882352941124E-2</v>
          </cell>
          <cell r="AH419">
            <v>0</v>
          </cell>
          <cell r="AI419">
            <v>-1.4598540145985495E-2</v>
          </cell>
          <cell r="AJ419">
            <v>0</v>
          </cell>
          <cell r="AK419">
            <v>4.6728971962615162E-3</v>
          </cell>
          <cell r="AL419">
            <v>0</v>
          </cell>
          <cell r="AM419">
            <v>-3.3333333333333326E-2</v>
          </cell>
          <cell r="AN419">
            <v>0.15384615384615374</v>
          </cell>
          <cell r="AO419">
            <v>7.6923076923076872E-2</v>
          </cell>
          <cell r="AP419">
            <v>-1.7094017094017144E-2</v>
          </cell>
          <cell r="AQ419">
            <v>0</v>
          </cell>
          <cell r="AR419">
            <v>-8.0808080808080773E-2</v>
          </cell>
          <cell r="AS419">
            <v>7.2289156626506035E-2</v>
          </cell>
          <cell r="AT419">
            <v>0</v>
          </cell>
          <cell r="AU419">
            <v>1.2658227848101333E-2</v>
          </cell>
          <cell r="AV419">
            <v>4.0650406504065151E-2</v>
          </cell>
          <cell r="AW419">
            <v>-4.4117647058823595E-2</v>
          </cell>
          <cell r="AX419">
            <v>0</v>
          </cell>
          <cell r="AY419">
            <v>-4.2857142857142705E-2</v>
          </cell>
          <cell r="AZ419">
            <v>0</v>
          </cell>
          <cell r="BA419">
            <v>9.4890510948905105E-2</v>
          </cell>
          <cell r="BB419">
            <v>0</v>
          </cell>
          <cell r="BC419">
            <v>7.4074074074073959E-2</v>
          </cell>
          <cell r="BE419">
            <v>1.3239098024691283E-2</v>
          </cell>
          <cell r="BF419">
            <v>0.64448144909283767</v>
          </cell>
          <cell r="BN419">
            <v>185.35908944153837</v>
          </cell>
        </row>
        <row r="420">
          <cell r="B420">
            <v>38769</v>
          </cell>
          <cell r="C420">
            <v>0.86</v>
          </cell>
          <cell r="D420">
            <v>1.5</v>
          </cell>
          <cell r="E420">
            <v>1.3</v>
          </cell>
          <cell r="F420">
            <v>0.63</v>
          </cell>
          <cell r="G420">
            <v>7.9</v>
          </cell>
          <cell r="H420">
            <v>4.05</v>
          </cell>
          <cell r="I420">
            <v>1.92</v>
          </cell>
          <cell r="J420">
            <v>2.1800000000000002</v>
          </cell>
          <cell r="K420">
            <v>3.6</v>
          </cell>
          <cell r="L420">
            <v>0.88</v>
          </cell>
          <cell r="M420">
            <v>0.27</v>
          </cell>
          <cell r="N420">
            <v>0.71</v>
          </cell>
          <cell r="O420">
            <v>1.17</v>
          </cell>
          <cell r="P420">
            <v>1.02</v>
          </cell>
          <cell r="Q420">
            <v>0.91</v>
          </cell>
          <cell r="R420">
            <v>0.44500000000000001</v>
          </cell>
          <cell r="S420">
            <v>0.57999999999999996</v>
          </cell>
          <cell r="T420">
            <v>0.82</v>
          </cell>
          <cell r="U420">
            <v>1.22</v>
          </cell>
          <cell r="V420">
            <v>0.33</v>
          </cell>
          <cell r="W420">
            <v>1.22</v>
          </cell>
          <cell r="X420">
            <v>0.33500000000000002</v>
          </cell>
          <cell r="Y420">
            <v>0.56000000000000005</v>
          </cell>
          <cell r="Z420">
            <v>1.98</v>
          </cell>
          <cell r="AA420">
            <v>0.32500000000000001</v>
          </cell>
          <cell r="AB420">
            <v>0.17</v>
          </cell>
          <cell r="AD420">
            <v>-4.4444444444444509E-2</v>
          </cell>
          <cell r="AE420">
            <v>-3.8461538461538547E-2</v>
          </cell>
          <cell r="AF420">
            <v>4.0000000000000036E-2</v>
          </cell>
          <cell r="AG420">
            <v>-8.6956521739130377E-2</v>
          </cell>
          <cell r="AH420">
            <v>0</v>
          </cell>
          <cell r="AI420">
            <v>0</v>
          </cell>
          <cell r="AJ420">
            <v>0</v>
          </cell>
          <cell r="AK420">
            <v>1.3953488372093092E-2</v>
          </cell>
          <cell r="AL420">
            <v>0</v>
          </cell>
          <cell r="AM420">
            <v>1.1494252873563315E-2</v>
          </cell>
          <cell r="AN420">
            <v>-9.9999999999999867E-2</v>
          </cell>
          <cell r="AO420">
            <v>1.4285714285714235E-2</v>
          </cell>
          <cell r="AP420">
            <v>1.7391304347826209E-2</v>
          </cell>
          <cell r="AQ420">
            <v>-2.8571428571428581E-2</v>
          </cell>
          <cell r="AR420">
            <v>0</v>
          </cell>
          <cell r="AS420">
            <v>0</v>
          </cell>
          <cell r="AT420">
            <v>0</v>
          </cell>
          <cell r="AU420">
            <v>2.4999999999999911E-2</v>
          </cell>
          <cell r="AV420">
            <v>-4.6875E-2</v>
          </cell>
          <cell r="AW420">
            <v>1.538461538461533E-2</v>
          </cell>
          <cell r="AX420">
            <v>0</v>
          </cell>
          <cell r="AY420">
            <v>0</v>
          </cell>
          <cell r="AZ420">
            <v>1.8181818181818299E-2</v>
          </cell>
          <cell r="BA420">
            <v>0.32000000000000006</v>
          </cell>
          <cell r="BB420">
            <v>0.16071428571428559</v>
          </cell>
          <cell r="BC420">
            <v>0.1724137931034484</v>
          </cell>
          <cell r="BE420">
            <v>1.7827320732570099E-2</v>
          </cell>
          <cell r="BF420">
            <v>0.66230876982540776</v>
          </cell>
          <cell r="BN420">
            <v>188.66354537970983</v>
          </cell>
        </row>
        <row r="421">
          <cell r="B421">
            <v>38770</v>
          </cell>
          <cell r="C421">
            <v>0.9</v>
          </cell>
          <cell r="D421">
            <v>1.55</v>
          </cell>
          <cell r="E421">
            <v>1.37</v>
          </cell>
          <cell r="F421">
            <v>0.65</v>
          </cell>
          <cell r="G421">
            <v>7.9</v>
          </cell>
          <cell r="H421">
            <v>4</v>
          </cell>
          <cell r="I421">
            <v>1.92</v>
          </cell>
          <cell r="J421">
            <v>2.15</v>
          </cell>
          <cell r="K421">
            <v>3.6</v>
          </cell>
          <cell r="L421">
            <v>0.87</v>
          </cell>
          <cell r="M421">
            <v>0.27</v>
          </cell>
          <cell r="N421">
            <v>0.7</v>
          </cell>
          <cell r="O421">
            <v>1.1499999999999999</v>
          </cell>
          <cell r="P421">
            <v>1.05</v>
          </cell>
          <cell r="Q421">
            <v>0.96</v>
          </cell>
          <cell r="R421">
            <v>0.44</v>
          </cell>
          <cell r="S421">
            <v>0.57999999999999996</v>
          </cell>
          <cell r="T421">
            <v>0.83</v>
          </cell>
          <cell r="U421">
            <v>1.18</v>
          </cell>
          <cell r="V421">
            <v>0.34499999999999997</v>
          </cell>
          <cell r="W421">
            <v>1.22</v>
          </cell>
          <cell r="X421">
            <v>0.4</v>
          </cell>
          <cell r="Y421">
            <v>0.56000000000000005</v>
          </cell>
          <cell r="Z421">
            <v>2.2599999999999998</v>
          </cell>
          <cell r="AA421">
            <v>0.36</v>
          </cell>
          <cell r="AB421">
            <v>0.185</v>
          </cell>
          <cell r="AD421">
            <v>4.6511627906976827E-2</v>
          </cell>
          <cell r="AE421">
            <v>3.3333333333333437E-2</v>
          </cell>
          <cell r="AF421">
            <v>5.3846153846153877E-2</v>
          </cell>
          <cell r="AG421">
            <v>3.1746031746031855E-2</v>
          </cell>
          <cell r="AH421">
            <v>0</v>
          </cell>
          <cell r="AI421">
            <v>-1.2345679012345623E-2</v>
          </cell>
          <cell r="AJ421">
            <v>0</v>
          </cell>
          <cell r="AK421">
            <v>-1.3761467889908396E-2</v>
          </cell>
          <cell r="AL421">
            <v>0</v>
          </cell>
          <cell r="AM421">
            <v>-1.1363636363636354E-2</v>
          </cell>
          <cell r="AN421">
            <v>0</v>
          </cell>
          <cell r="AO421">
            <v>-1.4084507042253502E-2</v>
          </cell>
          <cell r="AP421">
            <v>-1.7094017094017144E-2</v>
          </cell>
          <cell r="AQ421">
            <v>2.941176470588247E-2</v>
          </cell>
          <cell r="AR421">
            <v>5.4945054945054972E-2</v>
          </cell>
          <cell r="AS421">
            <v>-1.1235955056179803E-2</v>
          </cell>
          <cell r="AT421">
            <v>0</v>
          </cell>
          <cell r="AU421">
            <v>1.2195121951219523E-2</v>
          </cell>
          <cell r="AV421">
            <v>-3.2786885245901676E-2</v>
          </cell>
          <cell r="AW421">
            <v>4.5454545454545414E-2</v>
          </cell>
          <cell r="AX421">
            <v>0</v>
          </cell>
          <cell r="AY421">
            <v>0.19402985074626855</v>
          </cell>
          <cell r="AZ421">
            <v>0</v>
          </cell>
          <cell r="BA421">
            <v>0.14141414141414121</v>
          </cell>
          <cell r="BB421">
            <v>0.10769230769230753</v>
          </cell>
          <cell r="BC421">
            <v>8.8235294117646967E-2</v>
          </cell>
          <cell r="BE421">
            <v>2.7928580005973851E-2</v>
          </cell>
          <cell r="BF421">
            <v>0.69023734983138163</v>
          </cell>
          <cell r="BN421">
            <v>193.93265030105775</v>
          </cell>
        </row>
        <row r="422">
          <cell r="B422">
            <v>38771</v>
          </cell>
          <cell r="C422">
            <v>0.9</v>
          </cell>
          <cell r="D422">
            <v>1.55</v>
          </cell>
          <cell r="E422">
            <v>1.37</v>
          </cell>
          <cell r="F422">
            <v>0.67</v>
          </cell>
          <cell r="G422">
            <v>7.9</v>
          </cell>
          <cell r="H422">
            <v>3.92</v>
          </cell>
          <cell r="I422">
            <v>1.92</v>
          </cell>
          <cell r="J422">
            <v>2.15</v>
          </cell>
          <cell r="K422">
            <v>3.6</v>
          </cell>
          <cell r="L422">
            <v>0.9</v>
          </cell>
          <cell r="M422">
            <v>0.27</v>
          </cell>
          <cell r="N422">
            <v>0.69</v>
          </cell>
          <cell r="O422">
            <v>1.1599999999999999</v>
          </cell>
          <cell r="P422">
            <v>1.1000000000000001</v>
          </cell>
          <cell r="Q422">
            <v>0.92</v>
          </cell>
          <cell r="R422">
            <v>0.45</v>
          </cell>
          <cell r="S422">
            <v>0.57999999999999996</v>
          </cell>
          <cell r="T422">
            <v>0.81</v>
          </cell>
          <cell r="U422">
            <v>1.18</v>
          </cell>
          <cell r="V422">
            <v>0.33</v>
          </cell>
          <cell r="W422">
            <v>1.22</v>
          </cell>
          <cell r="X422">
            <v>0.38</v>
          </cell>
          <cell r="Y422">
            <v>0.56000000000000005</v>
          </cell>
          <cell r="Z422">
            <v>2.38</v>
          </cell>
          <cell r="AA422">
            <v>0.39500000000000002</v>
          </cell>
          <cell r="AB422">
            <v>0.16500000000000001</v>
          </cell>
          <cell r="AD422">
            <v>0</v>
          </cell>
          <cell r="AE422">
            <v>0</v>
          </cell>
          <cell r="AF422">
            <v>0</v>
          </cell>
          <cell r="AG422">
            <v>3.0769230769230882E-2</v>
          </cell>
          <cell r="AH422">
            <v>0</v>
          </cell>
          <cell r="AI422">
            <v>-2.0000000000000018E-2</v>
          </cell>
          <cell r="AJ422">
            <v>0</v>
          </cell>
          <cell r="AK422">
            <v>0</v>
          </cell>
          <cell r="AL422">
            <v>0</v>
          </cell>
          <cell r="AM422">
            <v>3.4482758620689724E-2</v>
          </cell>
          <cell r="AN422">
            <v>0</v>
          </cell>
          <cell r="AO422">
            <v>-1.4285714285714346E-2</v>
          </cell>
          <cell r="AP422">
            <v>8.6956521739129933E-3</v>
          </cell>
          <cell r="AQ422">
            <v>4.7619047619047672E-2</v>
          </cell>
          <cell r="AR422">
            <v>-4.166666666666663E-2</v>
          </cell>
          <cell r="AS422">
            <v>2.2727272727272707E-2</v>
          </cell>
          <cell r="AT422">
            <v>0</v>
          </cell>
          <cell r="AU422">
            <v>-2.409638554216853E-2</v>
          </cell>
          <cell r="AV422">
            <v>0</v>
          </cell>
          <cell r="AW422">
            <v>-4.3478260869565077E-2</v>
          </cell>
          <cell r="AX422">
            <v>0</v>
          </cell>
          <cell r="AY422">
            <v>-5.0000000000000044E-2</v>
          </cell>
          <cell r="AZ422">
            <v>0</v>
          </cell>
          <cell r="BA422">
            <v>5.3097345132743445E-2</v>
          </cell>
          <cell r="BB422">
            <v>9.7222222222222321E-2</v>
          </cell>
          <cell r="BC422">
            <v>-0.108108108108108</v>
          </cell>
          <cell r="BE422">
            <v>-2.7006177719626556E-4</v>
          </cell>
          <cell r="BF422">
            <v>0.68996728805418539</v>
          </cell>
          <cell r="BN422">
            <v>193.88027650486106</v>
          </cell>
        </row>
        <row r="423">
          <cell r="B423">
            <v>38772</v>
          </cell>
          <cell r="C423">
            <v>0.9</v>
          </cell>
          <cell r="D423">
            <v>1.6</v>
          </cell>
          <cell r="E423">
            <v>1.5</v>
          </cell>
          <cell r="F423">
            <v>0.63</v>
          </cell>
          <cell r="G423">
            <v>7.9</v>
          </cell>
          <cell r="H423">
            <v>3.99</v>
          </cell>
          <cell r="I423">
            <v>1.92</v>
          </cell>
          <cell r="J423">
            <v>2.1</v>
          </cell>
          <cell r="K423">
            <v>3.6</v>
          </cell>
          <cell r="L423">
            <v>0.93</v>
          </cell>
          <cell r="M423">
            <v>0.27</v>
          </cell>
          <cell r="N423">
            <v>0.69</v>
          </cell>
          <cell r="O423">
            <v>1.1200000000000001</v>
          </cell>
          <cell r="P423">
            <v>1.1000000000000001</v>
          </cell>
          <cell r="Q423">
            <v>1</v>
          </cell>
          <cell r="R423">
            <v>0.46</v>
          </cell>
          <cell r="S423">
            <v>0.57999999999999996</v>
          </cell>
          <cell r="T423">
            <v>0.81</v>
          </cell>
          <cell r="U423">
            <v>1.18</v>
          </cell>
          <cell r="V423">
            <v>0.33</v>
          </cell>
          <cell r="W423">
            <v>1.22</v>
          </cell>
          <cell r="X423">
            <v>0.38</v>
          </cell>
          <cell r="Y423">
            <v>0.56999999999999995</v>
          </cell>
          <cell r="Z423">
            <v>2.4500000000000002</v>
          </cell>
          <cell r="AA423">
            <v>0.36</v>
          </cell>
          <cell r="AB423">
            <v>0.17</v>
          </cell>
          <cell r="AD423">
            <v>0</v>
          </cell>
          <cell r="AE423">
            <v>3.2258064516129004E-2</v>
          </cell>
          <cell r="AF423">
            <v>9.4890510948905105E-2</v>
          </cell>
          <cell r="AG423">
            <v>-5.9701492537313494E-2</v>
          </cell>
          <cell r="AH423">
            <v>0</v>
          </cell>
          <cell r="AI423">
            <v>1.7857142857143016E-2</v>
          </cell>
          <cell r="AJ423">
            <v>0</v>
          </cell>
          <cell r="AK423">
            <v>-2.3255813953488302E-2</v>
          </cell>
          <cell r="AL423">
            <v>0</v>
          </cell>
          <cell r="AM423">
            <v>3.3333333333333437E-2</v>
          </cell>
          <cell r="AN423">
            <v>0</v>
          </cell>
          <cell r="AO423">
            <v>0</v>
          </cell>
          <cell r="AP423">
            <v>-3.4482758620689502E-2</v>
          </cell>
          <cell r="AQ423">
            <v>0</v>
          </cell>
          <cell r="AR423">
            <v>8.6956521739130377E-2</v>
          </cell>
          <cell r="AS423">
            <v>2.2222222222222143E-2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1.7857142857142572E-2</v>
          </cell>
          <cell r="BA423">
            <v>2.941176470588247E-2</v>
          </cell>
          <cell r="BB423">
            <v>-8.8607594936708889E-2</v>
          </cell>
          <cell r="BC423">
            <v>3.0303030303030276E-2</v>
          </cell>
          <cell r="BE423">
            <v>6.1170028244122389E-3</v>
          </cell>
          <cell r="BF423">
            <v>0.69608429087859758</v>
          </cell>
          <cell r="BN423">
            <v>195.06624270383912</v>
          </cell>
        </row>
        <row r="424">
          <cell r="B424">
            <v>38773</v>
          </cell>
          <cell r="C424">
            <v>0.9</v>
          </cell>
          <cell r="D424">
            <v>1.6</v>
          </cell>
          <cell r="E424">
            <v>1.5</v>
          </cell>
          <cell r="F424">
            <v>0.63</v>
          </cell>
          <cell r="G424">
            <v>7.9</v>
          </cell>
          <cell r="H424">
            <v>3.99</v>
          </cell>
          <cell r="I424">
            <v>1.92</v>
          </cell>
          <cell r="J424">
            <v>2.1</v>
          </cell>
          <cell r="K424">
            <v>3.6</v>
          </cell>
          <cell r="L424">
            <v>0.93</v>
          </cell>
          <cell r="M424">
            <v>0.27</v>
          </cell>
          <cell r="N424">
            <v>0.69</v>
          </cell>
          <cell r="O424">
            <v>1.1200000000000001</v>
          </cell>
          <cell r="P424">
            <v>1.1000000000000001</v>
          </cell>
          <cell r="Q424">
            <v>1</v>
          </cell>
          <cell r="R424">
            <v>0.46</v>
          </cell>
          <cell r="S424">
            <v>0.57999999999999996</v>
          </cell>
          <cell r="T424">
            <v>0.81</v>
          </cell>
          <cell r="U424">
            <v>1.18</v>
          </cell>
          <cell r="V424">
            <v>0.33</v>
          </cell>
          <cell r="W424">
            <v>1.22</v>
          </cell>
          <cell r="X424">
            <v>0.38</v>
          </cell>
          <cell r="Y424">
            <v>0.56999999999999995</v>
          </cell>
          <cell r="Z424">
            <v>2.4500000000000002</v>
          </cell>
          <cell r="AA424">
            <v>0.36</v>
          </cell>
          <cell r="AB424">
            <v>0.17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E424">
            <v>0</v>
          </cell>
          <cell r="BF424">
            <v>0.69608429087859758</v>
          </cell>
          <cell r="BN424">
            <v>195.06624270383912</v>
          </cell>
        </row>
        <row r="425">
          <cell r="B425">
            <v>38774</v>
          </cell>
          <cell r="C425">
            <v>0.9</v>
          </cell>
          <cell r="D425">
            <v>1.6</v>
          </cell>
          <cell r="E425">
            <v>1.5</v>
          </cell>
          <cell r="F425">
            <v>0.63</v>
          </cell>
          <cell r="G425">
            <v>7.9</v>
          </cell>
          <cell r="H425">
            <v>3.99</v>
          </cell>
          <cell r="I425">
            <v>1.92</v>
          </cell>
          <cell r="J425">
            <v>2.1</v>
          </cell>
          <cell r="K425">
            <v>3.6</v>
          </cell>
          <cell r="L425">
            <v>0.93</v>
          </cell>
          <cell r="M425">
            <v>0.27</v>
          </cell>
          <cell r="N425">
            <v>0.69</v>
          </cell>
          <cell r="O425">
            <v>1.1200000000000001</v>
          </cell>
          <cell r="P425">
            <v>1.1000000000000001</v>
          </cell>
          <cell r="Q425">
            <v>1</v>
          </cell>
          <cell r="R425">
            <v>0.46</v>
          </cell>
          <cell r="S425">
            <v>0.57999999999999996</v>
          </cell>
          <cell r="T425">
            <v>0.81</v>
          </cell>
          <cell r="U425">
            <v>1.18</v>
          </cell>
          <cell r="V425">
            <v>0.33</v>
          </cell>
          <cell r="W425">
            <v>1.22</v>
          </cell>
          <cell r="X425">
            <v>0.38</v>
          </cell>
          <cell r="Y425">
            <v>0.56999999999999995</v>
          </cell>
          <cell r="Z425">
            <v>2.4500000000000002</v>
          </cell>
          <cell r="AA425">
            <v>0.36</v>
          </cell>
          <cell r="AB425">
            <v>0.17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E425">
            <v>0</v>
          </cell>
          <cell r="BF425">
            <v>0.69608429087859758</v>
          </cell>
          <cell r="BN425">
            <v>195.06624270383912</v>
          </cell>
        </row>
        <row r="426">
          <cell r="B426">
            <v>38775</v>
          </cell>
          <cell r="C426">
            <v>0.9</v>
          </cell>
          <cell r="D426">
            <v>1.69</v>
          </cell>
          <cell r="E426">
            <v>1.48</v>
          </cell>
          <cell r="F426">
            <v>0.65</v>
          </cell>
          <cell r="G426">
            <v>7.9</v>
          </cell>
          <cell r="H426">
            <v>3.96</v>
          </cell>
          <cell r="I426">
            <v>1.92</v>
          </cell>
          <cell r="J426">
            <v>2.0499999999999998</v>
          </cell>
          <cell r="K426">
            <v>3.6</v>
          </cell>
          <cell r="L426">
            <v>0.89</v>
          </cell>
          <cell r="M426">
            <v>0.26</v>
          </cell>
          <cell r="N426">
            <v>0.66</v>
          </cell>
          <cell r="O426">
            <v>1.05</v>
          </cell>
          <cell r="P426">
            <v>1.1000000000000001</v>
          </cell>
          <cell r="Q426">
            <v>1</v>
          </cell>
          <cell r="R426">
            <v>0.47</v>
          </cell>
          <cell r="S426">
            <v>0.52</v>
          </cell>
          <cell r="T426">
            <v>0.75</v>
          </cell>
          <cell r="U426">
            <v>1.2</v>
          </cell>
          <cell r="V426">
            <v>0.32</v>
          </cell>
          <cell r="W426">
            <v>1.22</v>
          </cell>
          <cell r="X426">
            <v>0.34499999999999997</v>
          </cell>
          <cell r="Y426">
            <v>0.57999999999999996</v>
          </cell>
          <cell r="Z426">
            <v>2.65</v>
          </cell>
          <cell r="AA426">
            <v>0.36</v>
          </cell>
          <cell r="AB426">
            <v>0.185</v>
          </cell>
          <cell r="AD426">
            <v>0</v>
          </cell>
          <cell r="AE426">
            <v>5.6249999999999911E-2</v>
          </cell>
          <cell r="AF426">
            <v>-1.3333333333333308E-2</v>
          </cell>
          <cell r="AG426">
            <v>3.1746031746031855E-2</v>
          </cell>
          <cell r="AH426">
            <v>0</v>
          </cell>
          <cell r="AI426">
            <v>-7.5187969924812581E-3</v>
          </cell>
          <cell r="AJ426">
            <v>0</v>
          </cell>
          <cell r="AK426">
            <v>-2.3809523809523947E-2</v>
          </cell>
          <cell r="AL426">
            <v>0</v>
          </cell>
          <cell r="AM426">
            <v>-4.3010752688172116E-2</v>
          </cell>
          <cell r="AN426">
            <v>-3.703703703703709E-2</v>
          </cell>
          <cell r="AO426">
            <v>-4.3478260869565077E-2</v>
          </cell>
          <cell r="AP426">
            <v>-6.25E-2</v>
          </cell>
          <cell r="AQ426">
            <v>0</v>
          </cell>
          <cell r="AR426">
            <v>0</v>
          </cell>
          <cell r="AS426">
            <v>2.1739130434782483E-2</v>
          </cell>
          <cell r="AT426">
            <v>-0.10344827586206884</v>
          </cell>
          <cell r="AU426">
            <v>-7.4074074074074181E-2</v>
          </cell>
          <cell r="AV426">
            <v>1.6949152542372836E-2</v>
          </cell>
          <cell r="AW426">
            <v>-3.0303030303030276E-2</v>
          </cell>
          <cell r="AX426">
            <v>0</v>
          </cell>
          <cell r="AY426">
            <v>-9.2105263157894801E-2</v>
          </cell>
          <cell r="AZ426">
            <v>1.7543859649122862E-2</v>
          </cell>
          <cell r="BA426">
            <v>8.1632653061224358E-2</v>
          </cell>
          <cell r="BB426">
            <v>0</v>
          </cell>
          <cell r="BC426">
            <v>8.8235294117646967E-2</v>
          </cell>
          <cell r="BE426">
            <v>-8.3277779452307545E-3</v>
          </cell>
          <cell r="BF426">
            <v>0.68775651293336681</v>
          </cell>
          <cell r="BH426">
            <v>8.8470653976580826E-2</v>
          </cell>
          <cell r="BN426">
            <v>193.44177434999105</v>
          </cell>
        </row>
        <row r="427">
          <cell r="B427">
            <v>38776</v>
          </cell>
          <cell r="C427">
            <v>0.9</v>
          </cell>
          <cell r="D427">
            <v>1.55</v>
          </cell>
          <cell r="E427">
            <v>1.36</v>
          </cell>
          <cell r="F427">
            <v>0.63</v>
          </cell>
          <cell r="G427">
            <v>7.9</v>
          </cell>
          <cell r="H427">
            <v>4</v>
          </cell>
          <cell r="I427">
            <v>1.92</v>
          </cell>
          <cell r="J427">
            <v>2.04</v>
          </cell>
          <cell r="K427">
            <v>3.6</v>
          </cell>
          <cell r="L427">
            <v>0.87</v>
          </cell>
          <cell r="M427">
            <v>0.25</v>
          </cell>
          <cell r="N427">
            <v>0.68</v>
          </cell>
          <cell r="O427">
            <v>1.08</v>
          </cell>
          <cell r="P427">
            <v>1.07</v>
          </cell>
          <cell r="Q427">
            <v>1</v>
          </cell>
          <cell r="R427">
            <v>0.45</v>
          </cell>
          <cell r="S427">
            <v>0.52</v>
          </cell>
          <cell r="T427">
            <v>0.72</v>
          </cell>
          <cell r="U427">
            <v>1.17</v>
          </cell>
          <cell r="V427">
            <v>0.32</v>
          </cell>
          <cell r="W427">
            <v>1.22</v>
          </cell>
          <cell r="X427">
            <v>0.39</v>
          </cell>
          <cell r="Y427">
            <v>0.56000000000000005</v>
          </cell>
          <cell r="Z427">
            <v>2.44</v>
          </cell>
          <cell r="AA427">
            <v>0.36</v>
          </cell>
          <cell r="AB427">
            <v>0.19</v>
          </cell>
          <cell r="AD427">
            <v>0</v>
          </cell>
          <cell r="AE427">
            <v>-8.2840236686390512E-2</v>
          </cell>
          <cell r="AF427">
            <v>-8.108108108108103E-2</v>
          </cell>
          <cell r="AG427">
            <v>-3.0769230769230771E-2</v>
          </cell>
          <cell r="AH427">
            <v>0</v>
          </cell>
          <cell r="AI427">
            <v>1.0101010101010166E-2</v>
          </cell>
          <cell r="AJ427">
            <v>0</v>
          </cell>
          <cell r="AK427">
            <v>-4.8780487804876982E-3</v>
          </cell>
          <cell r="AL427">
            <v>0</v>
          </cell>
          <cell r="AM427">
            <v>-2.2471910112359605E-2</v>
          </cell>
          <cell r="AN427">
            <v>-3.8461538461538547E-2</v>
          </cell>
          <cell r="AO427">
            <v>3.0303030303030276E-2</v>
          </cell>
          <cell r="AP427">
            <v>2.8571428571428692E-2</v>
          </cell>
          <cell r="AQ427">
            <v>-2.7272727272727337E-2</v>
          </cell>
          <cell r="AR427">
            <v>0</v>
          </cell>
          <cell r="AS427">
            <v>-4.2553191489361653E-2</v>
          </cell>
          <cell r="AT427">
            <v>0</v>
          </cell>
          <cell r="AU427">
            <v>-4.0000000000000036E-2</v>
          </cell>
          <cell r="AV427">
            <v>-2.5000000000000022E-2</v>
          </cell>
          <cell r="AW427">
            <v>0</v>
          </cell>
          <cell r="AX427">
            <v>0</v>
          </cell>
          <cell r="AY427">
            <v>0.13043478260869579</v>
          </cell>
          <cell r="AZ427">
            <v>-3.4482758620689502E-2</v>
          </cell>
          <cell r="BA427">
            <v>-7.9245283018867907E-2</v>
          </cell>
          <cell r="BB427">
            <v>0</v>
          </cell>
          <cell r="BC427">
            <v>2.7027027027026973E-2</v>
          </cell>
          <cell r="BE427">
            <v>-1.086995106467472E-2</v>
          </cell>
          <cell r="BF427">
            <v>0.67688656186869212</v>
          </cell>
          <cell r="BN427">
            <v>191.3390717289428</v>
          </cell>
        </row>
        <row r="428">
          <cell r="B428">
            <v>38777</v>
          </cell>
          <cell r="C428">
            <v>0.87</v>
          </cell>
          <cell r="D428">
            <v>1.69</v>
          </cell>
          <cell r="E428">
            <v>1.35</v>
          </cell>
          <cell r="F428">
            <v>0.62</v>
          </cell>
          <cell r="G428">
            <v>7.9</v>
          </cell>
          <cell r="H428">
            <v>4.5</v>
          </cell>
          <cell r="I428">
            <v>1.92</v>
          </cell>
          <cell r="J428">
            <v>2.0499999999999998</v>
          </cell>
          <cell r="K428">
            <v>3.6</v>
          </cell>
          <cell r="L428">
            <v>0.93</v>
          </cell>
          <cell r="M428">
            <v>0.24</v>
          </cell>
          <cell r="N428">
            <v>0.71</v>
          </cell>
          <cell r="O428">
            <v>1.1299999999999999</v>
          </cell>
          <cell r="P428">
            <v>1.1200000000000001</v>
          </cell>
          <cell r="Q428">
            <v>1.1000000000000001</v>
          </cell>
          <cell r="R428">
            <v>0.45500000000000002</v>
          </cell>
          <cell r="S428">
            <v>0.46</v>
          </cell>
          <cell r="T428">
            <v>0.75</v>
          </cell>
          <cell r="U428">
            <v>1.18</v>
          </cell>
          <cell r="V428">
            <v>0.31</v>
          </cell>
          <cell r="W428">
            <v>1.22</v>
          </cell>
          <cell r="X428">
            <v>0.41</v>
          </cell>
          <cell r="Y428">
            <v>0.56000000000000005</v>
          </cell>
          <cell r="Z428">
            <v>2.6</v>
          </cell>
          <cell r="AA428">
            <v>0.39</v>
          </cell>
          <cell r="AB428">
            <v>0.215</v>
          </cell>
          <cell r="AD428">
            <v>-3.3333333333333326E-2</v>
          </cell>
          <cell r="AE428">
            <v>9.0322580645161299E-2</v>
          </cell>
          <cell r="AF428">
            <v>-7.3529411764705621E-3</v>
          </cell>
          <cell r="AG428">
            <v>-1.5873015873015928E-2</v>
          </cell>
          <cell r="AH428">
            <v>0</v>
          </cell>
          <cell r="AI428">
            <v>0.125</v>
          </cell>
          <cell r="AJ428">
            <v>0</v>
          </cell>
          <cell r="AK428">
            <v>4.9019607843137081E-3</v>
          </cell>
          <cell r="AL428">
            <v>0</v>
          </cell>
          <cell r="AM428">
            <v>6.8965517241379448E-2</v>
          </cell>
          <cell r="AN428">
            <v>-4.0000000000000036E-2</v>
          </cell>
          <cell r="AO428">
            <v>4.4117647058823373E-2</v>
          </cell>
          <cell r="AP428">
            <v>4.6296296296296058E-2</v>
          </cell>
          <cell r="AQ428">
            <v>4.6728971962616939E-2</v>
          </cell>
          <cell r="AR428">
            <v>0.10000000000000009</v>
          </cell>
          <cell r="AS428">
            <v>1.1111111111111072E-2</v>
          </cell>
          <cell r="AT428">
            <v>-0.11538461538461542</v>
          </cell>
          <cell r="AU428">
            <v>4.1666666666666741E-2</v>
          </cell>
          <cell r="AV428">
            <v>8.5470085470085166E-3</v>
          </cell>
          <cell r="AW428">
            <v>-3.125E-2</v>
          </cell>
          <cell r="AX428">
            <v>0</v>
          </cell>
          <cell r="AY428">
            <v>5.12820512820511E-2</v>
          </cell>
          <cell r="AZ428">
            <v>0</v>
          </cell>
          <cell r="BA428">
            <v>6.5573770491803351E-2</v>
          </cell>
          <cell r="BB428">
            <v>8.3333333333333481E-2</v>
          </cell>
          <cell r="BC428">
            <v>0.13157894736842102</v>
          </cell>
          <cell r="BE428">
            <v>2.6008921423905804E-2</v>
          </cell>
          <cell r="BF428">
            <v>0.70289548329259788</v>
          </cell>
          <cell r="BN428">
            <v>196.31559461086397</v>
          </cell>
        </row>
        <row r="429">
          <cell r="B429">
            <v>38778</v>
          </cell>
          <cell r="C429">
            <v>0.94</v>
          </cell>
          <cell r="D429">
            <v>1.89</v>
          </cell>
          <cell r="E429">
            <v>1.45</v>
          </cell>
          <cell r="F429">
            <v>0.67</v>
          </cell>
          <cell r="G429">
            <v>7.9</v>
          </cell>
          <cell r="H429">
            <v>4.66</v>
          </cell>
          <cell r="I429">
            <v>1.92</v>
          </cell>
          <cell r="J429">
            <v>2.1</v>
          </cell>
          <cell r="K429">
            <v>3.6</v>
          </cell>
          <cell r="L429">
            <v>0.93</v>
          </cell>
          <cell r="M429">
            <v>0.3</v>
          </cell>
          <cell r="N429">
            <v>0.7</v>
          </cell>
          <cell r="O429">
            <v>1.1499999999999999</v>
          </cell>
          <cell r="P429">
            <v>1.28</v>
          </cell>
          <cell r="Q429">
            <v>1</v>
          </cell>
          <cell r="R429">
            <v>0.44</v>
          </cell>
          <cell r="S429">
            <v>0.5</v>
          </cell>
          <cell r="T429">
            <v>0.75</v>
          </cell>
          <cell r="U429">
            <v>1.1299999999999999</v>
          </cell>
          <cell r="V429">
            <v>0.33500000000000002</v>
          </cell>
          <cell r="W429">
            <v>1.22</v>
          </cell>
          <cell r="X429">
            <v>0.41</v>
          </cell>
          <cell r="Y429">
            <v>0.54</v>
          </cell>
          <cell r="Z429">
            <v>2.5099999999999998</v>
          </cell>
          <cell r="AA429">
            <v>0.39</v>
          </cell>
          <cell r="AB429">
            <v>0.23</v>
          </cell>
          <cell r="AD429">
            <v>8.0459770114942541E-2</v>
          </cell>
          <cell r="AE429">
            <v>0.11834319526627213</v>
          </cell>
          <cell r="AF429">
            <v>7.4074074074073959E-2</v>
          </cell>
          <cell r="AG429">
            <v>8.0645161290322731E-2</v>
          </cell>
          <cell r="AH429">
            <v>0</v>
          </cell>
          <cell r="AI429">
            <v>3.5555555555555562E-2</v>
          </cell>
          <cell r="AJ429">
            <v>0</v>
          </cell>
          <cell r="AK429">
            <v>2.4390243902439046E-2</v>
          </cell>
          <cell r="AL429">
            <v>0</v>
          </cell>
          <cell r="AM429">
            <v>0</v>
          </cell>
          <cell r="AN429">
            <v>0.25</v>
          </cell>
          <cell r="AO429">
            <v>-1.4084507042253502E-2</v>
          </cell>
          <cell r="AP429">
            <v>1.7699115044247815E-2</v>
          </cell>
          <cell r="AQ429">
            <v>0.14285714285714279</v>
          </cell>
          <cell r="AR429">
            <v>-9.0909090909090939E-2</v>
          </cell>
          <cell r="AS429">
            <v>-3.2967032967032961E-2</v>
          </cell>
          <cell r="AT429">
            <v>8.6956521739130377E-2</v>
          </cell>
          <cell r="AU429">
            <v>0</v>
          </cell>
          <cell r="AV429">
            <v>-4.2372881355932202E-2</v>
          </cell>
          <cell r="AW429">
            <v>8.0645161290322731E-2</v>
          </cell>
          <cell r="AX429">
            <v>0</v>
          </cell>
          <cell r="AY429">
            <v>0</v>
          </cell>
          <cell r="AZ429">
            <v>-3.5714285714285698E-2</v>
          </cell>
          <cell r="BA429">
            <v>-3.4615384615384714E-2</v>
          </cell>
          <cell r="BB429">
            <v>0</v>
          </cell>
          <cell r="BC429">
            <v>6.976744186046524E-2</v>
          </cell>
          <cell r="BE429">
            <v>3.1181930784266728E-2</v>
          </cell>
          <cell r="BF429">
            <v>0.73407741407686455</v>
          </cell>
          <cell r="BN429">
            <v>202.4370938938921</v>
          </cell>
        </row>
        <row r="430">
          <cell r="B430">
            <v>38779</v>
          </cell>
          <cell r="C430">
            <v>1.02</v>
          </cell>
          <cell r="D430">
            <v>1.8</v>
          </cell>
          <cell r="E430">
            <v>1.92</v>
          </cell>
          <cell r="F430">
            <v>0.64</v>
          </cell>
          <cell r="G430">
            <v>7.9</v>
          </cell>
          <cell r="H430">
            <v>4.6399999999999997</v>
          </cell>
          <cell r="I430">
            <v>1.92</v>
          </cell>
          <cell r="J430">
            <v>2.17</v>
          </cell>
          <cell r="K430">
            <v>3.6</v>
          </cell>
          <cell r="L430">
            <v>0.96</v>
          </cell>
          <cell r="M430">
            <v>0.39</v>
          </cell>
          <cell r="N430">
            <v>0.75</v>
          </cell>
          <cell r="O430">
            <v>1.25</v>
          </cell>
          <cell r="P430">
            <v>1.78</v>
          </cell>
          <cell r="Q430">
            <v>1.1000000000000001</v>
          </cell>
          <cell r="R430">
            <v>0.52</v>
          </cell>
          <cell r="S430">
            <v>0.55000000000000004</v>
          </cell>
          <cell r="T430">
            <v>0.79</v>
          </cell>
          <cell r="U430">
            <v>1.0900000000000001</v>
          </cell>
          <cell r="V430">
            <v>0.33</v>
          </cell>
          <cell r="W430">
            <v>1.22</v>
          </cell>
          <cell r="X430">
            <v>0.45</v>
          </cell>
          <cell r="Y430">
            <v>0.57999999999999996</v>
          </cell>
          <cell r="Z430">
            <v>2.63</v>
          </cell>
          <cell r="AA430">
            <v>0.4</v>
          </cell>
          <cell r="AB430">
            <v>0.21</v>
          </cell>
          <cell r="AD430">
            <v>8.5106382978723527E-2</v>
          </cell>
          <cell r="AE430">
            <v>-4.7619047619047561E-2</v>
          </cell>
          <cell r="AF430">
            <v>0.32413793103448274</v>
          </cell>
          <cell r="AG430">
            <v>-4.4776119402985093E-2</v>
          </cell>
          <cell r="AH430">
            <v>0</v>
          </cell>
          <cell r="AI430">
            <v>-4.2918454935623185E-3</v>
          </cell>
          <cell r="AJ430">
            <v>0</v>
          </cell>
          <cell r="AK430">
            <v>3.3333333333333215E-2</v>
          </cell>
          <cell r="AL430">
            <v>0</v>
          </cell>
          <cell r="AM430">
            <v>3.2258064516129004E-2</v>
          </cell>
          <cell r="AN430">
            <v>0.30000000000000004</v>
          </cell>
          <cell r="AO430">
            <v>7.1428571428571397E-2</v>
          </cell>
          <cell r="AP430">
            <v>8.6956521739130599E-2</v>
          </cell>
          <cell r="AQ430">
            <v>0.390625</v>
          </cell>
          <cell r="AR430">
            <v>0.10000000000000009</v>
          </cell>
          <cell r="AS430">
            <v>0.18181818181818188</v>
          </cell>
          <cell r="AT430">
            <v>0.10000000000000009</v>
          </cell>
          <cell r="AU430">
            <v>5.3333333333333455E-2</v>
          </cell>
          <cell r="AV430">
            <v>-3.5398230088495408E-2</v>
          </cell>
          <cell r="AW430">
            <v>-1.4925373134328401E-2</v>
          </cell>
          <cell r="AX430">
            <v>0</v>
          </cell>
          <cell r="AY430">
            <v>9.7560975609756184E-2</v>
          </cell>
          <cell r="AZ430">
            <v>7.4074074074073959E-2</v>
          </cell>
          <cell r="BA430">
            <v>4.7808764940239001E-2</v>
          </cell>
          <cell r="BB430">
            <v>2.5641025641025772E-2</v>
          </cell>
          <cell r="BC430">
            <v>-8.6956521739130488E-2</v>
          </cell>
          <cell r="BE430">
            <v>6.8081347037285841E-2</v>
          </cell>
          <cell r="BF430">
            <v>0.80215876111415041</v>
          </cell>
          <cell r="BN430">
            <v>216.2192839365018</v>
          </cell>
        </row>
        <row r="431">
          <cell r="B431">
            <v>38780</v>
          </cell>
          <cell r="C431">
            <v>1.02</v>
          </cell>
          <cell r="D431">
            <v>1.8</v>
          </cell>
          <cell r="E431">
            <v>1.92</v>
          </cell>
          <cell r="F431">
            <v>0.64</v>
          </cell>
          <cell r="G431">
            <v>7.9</v>
          </cell>
          <cell r="H431">
            <v>4.6399999999999997</v>
          </cell>
          <cell r="I431">
            <v>1.92</v>
          </cell>
          <cell r="J431">
            <v>2.17</v>
          </cell>
          <cell r="K431">
            <v>3.6</v>
          </cell>
          <cell r="L431">
            <v>0.96</v>
          </cell>
          <cell r="M431">
            <v>0.39</v>
          </cell>
          <cell r="N431">
            <v>0.75</v>
          </cell>
          <cell r="O431">
            <v>1.25</v>
          </cell>
          <cell r="P431">
            <v>1.78</v>
          </cell>
          <cell r="Q431">
            <v>1.1000000000000001</v>
          </cell>
          <cell r="R431">
            <v>0.52</v>
          </cell>
          <cell r="S431">
            <v>0.55000000000000004</v>
          </cell>
          <cell r="T431">
            <v>0.79</v>
          </cell>
          <cell r="U431">
            <v>1.0900000000000001</v>
          </cell>
          <cell r="V431">
            <v>0.33</v>
          </cell>
          <cell r="W431">
            <v>1.22</v>
          </cell>
          <cell r="X431">
            <v>0.45</v>
          </cell>
          <cell r="Y431">
            <v>0.57999999999999996</v>
          </cell>
          <cell r="Z431">
            <v>2.63</v>
          </cell>
          <cell r="AA431">
            <v>0.4</v>
          </cell>
          <cell r="AB431">
            <v>0.21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E431">
            <v>0</v>
          </cell>
          <cell r="BF431">
            <v>0.80215876111415041</v>
          </cell>
          <cell r="BN431">
            <v>216.2192839365018</v>
          </cell>
        </row>
        <row r="432">
          <cell r="B432">
            <v>38781</v>
          </cell>
          <cell r="C432">
            <v>1.02</v>
          </cell>
          <cell r="D432">
            <v>1.8</v>
          </cell>
          <cell r="E432">
            <v>1.92</v>
          </cell>
          <cell r="F432">
            <v>0.64</v>
          </cell>
          <cell r="G432">
            <v>7.9</v>
          </cell>
          <cell r="H432">
            <v>4.6399999999999997</v>
          </cell>
          <cell r="I432">
            <v>1.92</v>
          </cell>
          <cell r="J432">
            <v>2.17</v>
          </cell>
          <cell r="K432">
            <v>3.6</v>
          </cell>
          <cell r="L432">
            <v>0.96</v>
          </cell>
          <cell r="M432">
            <v>0.39</v>
          </cell>
          <cell r="N432">
            <v>0.75</v>
          </cell>
          <cell r="O432">
            <v>1.25</v>
          </cell>
          <cell r="P432">
            <v>1.78</v>
          </cell>
          <cell r="Q432">
            <v>1.1000000000000001</v>
          </cell>
          <cell r="R432">
            <v>0.52</v>
          </cell>
          <cell r="S432">
            <v>0.55000000000000004</v>
          </cell>
          <cell r="T432">
            <v>0.79</v>
          </cell>
          <cell r="U432">
            <v>1.0900000000000001</v>
          </cell>
          <cell r="V432">
            <v>0.33</v>
          </cell>
          <cell r="W432">
            <v>1.22</v>
          </cell>
          <cell r="X432">
            <v>0.45</v>
          </cell>
          <cell r="Y432">
            <v>0.57999999999999996</v>
          </cell>
          <cell r="Z432">
            <v>2.63</v>
          </cell>
          <cell r="AA432">
            <v>0.4</v>
          </cell>
          <cell r="AB432">
            <v>0.21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E432">
            <v>0</v>
          </cell>
          <cell r="BF432">
            <v>0.80215876111415041</v>
          </cell>
          <cell r="BN432">
            <v>216.2192839365018</v>
          </cell>
        </row>
        <row r="433">
          <cell r="B433">
            <v>38782</v>
          </cell>
          <cell r="C433">
            <v>0.96</v>
          </cell>
          <cell r="D433">
            <v>1.85</v>
          </cell>
          <cell r="E433">
            <v>1.9</v>
          </cell>
          <cell r="F433">
            <v>0.62</v>
          </cell>
          <cell r="G433">
            <v>7.9</v>
          </cell>
          <cell r="H433">
            <v>4.42</v>
          </cell>
          <cell r="I433">
            <v>1.92</v>
          </cell>
          <cell r="J433">
            <v>2.19</v>
          </cell>
          <cell r="K433">
            <v>3.6</v>
          </cell>
          <cell r="L433">
            <v>0.96</v>
          </cell>
          <cell r="M433">
            <v>0.34</v>
          </cell>
          <cell r="N433">
            <v>0.72</v>
          </cell>
          <cell r="O433">
            <v>1.25</v>
          </cell>
          <cell r="P433">
            <v>1.55</v>
          </cell>
          <cell r="Q433">
            <v>1.05</v>
          </cell>
          <cell r="R433">
            <v>0.5</v>
          </cell>
          <cell r="S433">
            <v>0.5</v>
          </cell>
          <cell r="T433">
            <v>0.76</v>
          </cell>
          <cell r="U433">
            <v>1.03</v>
          </cell>
          <cell r="V433">
            <v>0.35</v>
          </cell>
          <cell r="W433">
            <v>1.22</v>
          </cell>
          <cell r="X433">
            <v>0.45</v>
          </cell>
          <cell r="Y433">
            <v>0.62</v>
          </cell>
          <cell r="Z433">
            <v>2.75</v>
          </cell>
          <cell r="AA433">
            <v>0.4</v>
          </cell>
          <cell r="AB433">
            <v>0.19</v>
          </cell>
          <cell r="AD433">
            <v>-5.8823529411764719E-2</v>
          </cell>
          <cell r="AE433">
            <v>2.7777777777777901E-2</v>
          </cell>
          <cell r="AF433">
            <v>-1.041666666666663E-2</v>
          </cell>
          <cell r="AG433">
            <v>-3.125E-2</v>
          </cell>
          <cell r="AH433">
            <v>0</v>
          </cell>
          <cell r="AI433">
            <v>-4.7413793103448176E-2</v>
          </cell>
          <cell r="AJ433">
            <v>0</v>
          </cell>
          <cell r="AK433">
            <v>9.2165898617511122E-3</v>
          </cell>
          <cell r="AL433">
            <v>0</v>
          </cell>
          <cell r="AM433">
            <v>0</v>
          </cell>
          <cell r="AN433">
            <v>-0.12820512820512819</v>
          </cell>
          <cell r="AO433">
            <v>-4.0000000000000036E-2</v>
          </cell>
          <cell r="AP433">
            <v>0</v>
          </cell>
          <cell r="AQ433">
            <v>-0.1292134831460674</v>
          </cell>
          <cell r="AR433">
            <v>-4.5454545454545525E-2</v>
          </cell>
          <cell r="AS433">
            <v>-3.8461538461538547E-2</v>
          </cell>
          <cell r="AT433">
            <v>-9.0909090909090939E-2</v>
          </cell>
          <cell r="AU433">
            <v>-3.7974683544303778E-2</v>
          </cell>
          <cell r="AV433">
            <v>-5.5045871559633031E-2</v>
          </cell>
          <cell r="AW433">
            <v>6.0606060606060552E-2</v>
          </cell>
          <cell r="AX433">
            <v>0</v>
          </cell>
          <cell r="AY433">
            <v>0</v>
          </cell>
          <cell r="AZ433">
            <v>6.8965517241379448E-2</v>
          </cell>
          <cell r="BA433">
            <v>4.5627376425855459E-2</v>
          </cell>
          <cell r="BB433">
            <v>0</v>
          </cell>
          <cell r="BC433">
            <v>-9.5238095238095233E-2</v>
          </cell>
          <cell r="BE433">
            <v>-2.2931273222594528E-2</v>
          </cell>
          <cell r="BF433">
            <v>0.77922748789155594</v>
          </cell>
          <cell r="BN433">
            <v>211.26110046056013</v>
          </cell>
        </row>
        <row r="434">
          <cell r="B434">
            <v>38783</v>
          </cell>
          <cell r="C434">
            <v>0.93</v>
          </cell>
          <cell r="D434">
            <v>1.75</v>
          </cell>
          <cell r="E434">
            <v>1.73</v>
          </cell>
          <cell r="F434">
            <v>0.69</v>
          </cell>
          <cell r="G434">
            <v>7.9</v>
          </cell>
          <cell r="H434">
            <v>4.4000000000000004</v>
          </cell>
          <cell r="I434">
            <v>1.92</v>
          </cell>
          <cell r="J434">
            <v>2.25</v>
          </cell>
          <cell r="K434">
            <v>3.6</v>
          </cell>
          <cell r="L434">
            <v>0.96</v>
          </cell>
          <cell r="M434">
            <v>0.3</v>
          </cell>
          <cell r="N434">
            <v>0.71</v>
          </cell>
          <cell r="O434">
            <v>1.4</v>
          </cell>
          <cell r="P434">
            <v>1.7</v>
          </cell>
          <cell r="Q434">
            <v>1.05</v>
          </cell>
          <cell r="R434">
            <v>0.48</v>
          </cell>
          <cell r="S434">
            <v>0.44</v>
          </cell>
          <cell r="T434">
            <v>0.79</v>
          </cell>
          <cell r="U434">
            <v>1.05</v>
          </cell>
          <cell r="V434">
            <v>0.35</v>
          </cell>
          <cell r="W434">
            <v>1.22</v>
          </cell>
          <cell r="X434">
            <v>0.41</v>
          </cell>
          <cell r="Y434">
            <v>0.63</v>
          </cell>
          <cell r="Z434">
            <v>2.57</v>
          </cell>
          <cell r="AA434">
            <v>0.36</v>
          </cell>
          <cell r="AB434">
            <v>0.20499999999999999</v>
          </cell>
          <cell r="AD434">
            <v>-3.1249999999999889E-2</v>
          </cell>
          <cell r="AE434">
            <v>-5.4054054054054057E-2</v>
          </cell>
          <cell r="AF434">
            <v>-8.9473684210526261E-2</v>
          </cell>
          <cell r="AG434">
            <v>0.11290322580645151</v>
          </cell>
          <cell r="AH434">
            <v>0</v>
          </cell>
          <cell r="AI434">
            <v>-4.5248868778279272E-3</v>
          </cell>
          <cell r="AJ434">
            <v>0</v>
          </cell>
          <cell r="AK434">
            <v>2.7397260273972712E-2</v>
          </cell>
          <cell r="AL434">
            <v>0</v>
          </cell>
          <cell r="AM434">
            <v>0</v>
          </cell>
          <cell r="AN434">
            <v>-0.11764705882352955</v>
          </cell>
          <cell r="AO434">
            <v>-1.3888888888888951E-2</v>
          </cell>
          <cell r="AP434">
            <v>0.11999999999999988</v>
          </cell>
          <cell r="AQ434">
            <v>9.6774193548387011E-2</v>
          </cell>
          <cell r="AR434">
            <v>0</v>
          </cell>
          <cell r="AS434">
            <v>-4.0000000000000036E-2</v>
          </cell>
          <cell r="AT434">
            <v>-0.12</v>
          </cell>
          <cell r="AU434">
            <v>3.9473684210526327E-2</v>
          </cell>
          <cell r="AV434">
            <v>1.9417475728155331E-2</v>
          </cell>
          <cell r="AW434">
            <v>0</v>
          </cell>
          <cell r="AX434">
            <v>0</v>
          </cell>
          <cell r="AY434">
            <v>-8.8888888888889017E-2</v>
          </cell>
          <cell r="AZ434">
            <v>1.6129032258064502E-2</v>
          </cell>
          <cell r="BA434">
            <v>-6.5454545454545543E-2</v>
          </cell>
          <cell r="BB434">
            <v>-0.10000000000000009</v>
          </cell>
          <cell r="BC434">
            <v>7.8947368421052655E-2</v>
          </cell>
          <cell r="BE434">
            <v>-8.2361448827558224E-3</v>
          </cell>
          <cell r="BF434">
            <v>0.77099134300880012</v>
          </cell>
          <cell r="BN434">
            <v>209.52112342907654</v>
          </cell>
        </row>
        <row r="435">
          <cell r="B435">
            <v>38784</v>
          </cell>
          <cell r="C435">
            <v>0.9</v>
          </cell>
          <cell r="D435">
            <v>1.8</v>
          </cell>
          <cell r="E435">
            <v>1.8</v>
          </cell>
          <cell r="F435">
            <v>0.65</v>
          </cell>
          <cell r="G435">
            <v>7.9</v>
          </cell>
          <cell r="H435">
            <v>4.22</v>
          </cell>
          <cell r="I435">
            <v>1.92</v>
          </cell>
          <cell r="J435">
            <v>2.23</v>
          </cell>
          <cell r="K435">
            <v>3.6</v>
          </cell>
          <cell r="L435">
            <v>0.89</v>
          </cell>
          <cell r="M435">
            <v>0.32</v>
          </cell>
          <cell r="N435">
            <v>0.68</v>
          </cell>
          <cell r="O435">
            <v>1.37</v>
          </cell>
          <cell r="P435">
            <v>1.64</v>
          </cell>
          <cell r="Q435">
            <v>1.1000000000000001</v>
          </cell>
          <cell r="R435">
            <v>0.44</v>
          </cell>
          <cell r="S435">
            <v>0.52</v>
          </cell>
          <cell r="T435">
            <v>0.77</v>
          </cell>
          <cell r="U435">
            <v>1.03</v>
          </cell>
          <cell r="V435">
            <v>0.34499999999999997</v>
          </cell>
          <cell r="W435">
            <v>1.22</v>
          </cell>
          <cell r="X435">
            <v>0.41</v>
          </cell>
          <cell r="Y435">
            <v>0.63</v>
          </cell>
          <cell r="Z435">
            <v>2.65</v>
          </cell>
          <cell r="AA435">
            <v>0.36</v>
          </cell>
          <cell r="AB435">
            <v>0.19500000000000001</v>
          </cell>
          <cell r="AD435">
            <v>-3.2258064516129115E-2</v>
          </cell>
          <cell r="AE435">
            <v>2.8571428571428692E-2</v>
          </cell>
          <cell r="AF435">
            <v>4.0462427745664886E-2</v>
          </cell>
          <cell r="AG435">
            <v>-5.7971014492753548E-2</v>
          </cell>
          <cell r="AH435">
            <v>0</v>
          </cell>
          <cell r="AI435">
            <v>-4.0909090909091006E-2</v>
          </cell>
          <cell r="AJ435">
            <v>0</v>
          </cell>
          <cell r="AK435">
            <v>-8.8888888888889461E-3</v>
          </cell>
          <cell r="AL435">
            <v>0</v>
          </cell>
          <cell r="AM435">
            <v>-7.291666666666663E-2</v>
          </cell>
          <cell r="AN435">
            <v>6.6666666666666652E-2</v>
          </cell>
          <cell r="AO435">
            <v>-4.2253521126760396E-2</v>
          </cell>
          <cell r="AP435">
            <v>-2.1428571428571241E-2</v>
          </cell>
          <cell r="AQ435">
            <v>-3.5294117647058809E-2</v>
          </cell>
          <cell r="AR435">
            <v>4.7619047619047672E-2</v>
          </cell>
          <cell r="AS435">
            <v>-8.3333333333333259E-2</v>
          </cell>
          <cell r="AT435">
            <v>0.18181818181818188</v>
          </cell>
          <cell r="AU435">
            <v>-2.5316455696202556E-2</v>
          </cell>
          <cell r="AV435">
            <v>-1.9047619047619091E-2</v>
          </cell>
          <cell r="AW435">
            <v>-1.4285714285714346E-2</v>
          </cell>
          <cell r="AX435">
            <v>0</v>
          </cell>
          <cell r="AY435">
            <v>0</v>
          </cell>
          <cell r="AZ435">
            <v>0</v>
          </cell>
          <cell r="BA435">
            <v>3.1128404669260812E-2</v>
          </cell>
          <cell r="BB435">
            <v>0</v>
          </cell>
          <cell r="BC435">
            <v>-4.8780487804877981E-2</v>
          </cell>
          <cell r="BE435">
            <v>-4.0929764905160131E-3</v>
          </cell>
          <cell r="BF435">
            <v>0.76689836651828414</v>
          </cell>
          <cell r="BN435">
            <v>208.66355839661483</v>
          </cell>
        </row>
        <row r="436">
          <cell r="B436">
            <v>38785</v>
          </cell>
          <cell r="C436">
            <v>0.92</v>
          </cell>
          <cell r="D436">
            <v>1.85</v>
          </cell>
          <cell r="E436">
            <v>1.65</v>
          </cell>
          <cell r="F436">
            <v>0.65</v>
          </cell>
          <cell r="G436">
            <v>7.9</v>
          </cell>
          <cell r="H436">
            <v>4.28</v>
          </cell>
          <cell r="I436">
            <v>1.92</v>
          </cell>
          <cell r="J436">
            <v>2.19</v>
          </cell>
          <cell r="K436">
            <v>3.6</v>
          </cell>
          <cell r="L436">
            <v>0.93</v>
          </cell>
          <cell r="M436">
            <v>0.28999999999999998</v>
          </cell>
          <cell r="N436">
            <v>0.71</v>
          </cell>
          <cell r="O436">
            <v>1.68</v>
          </cell>
          <cell r="P436">
            <v>1.69</v>
          </cell>
          <cell r="Q436">
            <v>1</v>
          </cell>
          <cell r="R436">
            <v>0.44</v>
          </cell>
          <cell r="S436">
            <v>0.55000000000000004</v>
          </cell>
          <cell r="T436">
            <v>0.79</v>
          </cell>
          <cell r="U436">
            <v>1.06</v>
          </cell>
          <cell r="V436">
            <v>0.34</v>
          </cell>
          <cell r="W436">
            <v>1.22</v>
          </cell>
          <cell r="X436">
            <v>0.41</v>
          </cell>
          <cell r="Y436">
            <v>0.65</v>
          </cell>
          <cell r="Z436">
            <v>2.75</v>
          </cell>
          <cell r="AA436">
            <v>0.375</v>
          </cell>
          <cell r="AB436">
            <v>0.18</v>
          </cell>
          <cell r="AD436">
            <v>2.2222222222222143E-2</v>
          </cell>
          <cell r="AE436">
            <v>2.7777777777777901E-2</v>
          </cell>
          <cell r="AF436">
            <v>-8.333333333333337E-2</v>
          </cell>
          <cell r="AG436">
            <v>0</v>
          </cell>
          <cell r="AH436">
            <v>0</v>
          </cell>
          <cell r="AI436">
            <v>1.4218009478673022E-2</v>
          </cell>
          <cell r="AJ436">
            <v>0</v>
          </cell>
          <cell r="AK436">
            <v>-1.7937219730941756E-2</v>
          </cell>
          <cell r="AL436">
            <v>0</v>
          </cell>
          <cell r="AM436">
            <v>4.4943820224719211E-2</v>
          </cell>
          <cell r="AN436">
            <v>-9.3750000000000111E-2</v>
          </cell>
          <cell r="AO436">
            <v>4.4117647058823373E-2</v>
          </cell>
          <cell r="AP436">
            <v>0.22627737226277356</v>
          </cell>
          <cell r="AQ436">
            <v>3.0487804878048808E-2</v>
          </cell>
          <cell r="AR436">
            <v>-9.0909090909090939E-2</v>
          </cell>
          <cell r="AS436">
            <v>0</v>
          </cell>
          <cell r="AT436">
            <v>5.7692307692307709E-2</v>
          </cell>
          <cell r="AU436">
            <v>2.5974025974025983E-2</v>
          </cell>
          <cell r="AV436">
            <v>2.9126213592232997E-2</v>
          </cell>
          <cell r="AW436">
            <v>-1.4492753623188248E-2</v>
          </cell>
          <cell r="AX436">
            <v>0</v>
          </cell>
          <cell r="AY436">
            <v>0</v>
          </cell>
          <cell r="AZ436">
            <v>3.1746031746031855E-2</v>
          </cell>
          <cell r="BA436">
            <v>3.7735849056603765E-2</v>
          </cell>
          <cell r="BB436">
            <v>4.1666666666666741E-2</v>
          </cell>
          <cell r="BC436">
            <v>-7.6923076923076983E-2</v>
          </cell>
          <cell r="BE436">
            <v>9.8707797735106025E-3</v>
          </cell>
          <cell r="BF436">
            <v>0.77676914629179472</v>
          </cell>
          <cell r="BN436">
            <v>210.7232304283049</v>
          </cell>
        </row>
        <row r="437">
          <cell r="B437">
            <v>38786</v>
          </cell>
          <cell r="C437">
            <v>0.93</v>
          </cell>
          <cell r="D437">
            <v>1.75</v>
          </cell>
          <cell r="E437">
            <v>1.7</v>
          </cell>
          <cell r="F437">
            <v>0.65</v>
          </cell>
          <cell r="G437">
            <v>7.9</v>
          </cell>
          <cell r="H437">
            <v>4.3600000000000003</v>
          </cell>
          <cell r="I437">
            <v>1.92</v>
          </cell>
          <cell r="J437">
            <v>2.25</v>
          </cell>
          <cell r="K437">
            <v>3.6</v>
          </cell>
          <cell r="L437">
            <v>0.95</v>
          </cell>
          <cell r="M437">
            <v>0.3</v>
          </cell>
          <cell r="N437">
            <v>0.73</v>
          </cell>
          <cell r="O437">
            <v>1.57</v>
          </cell>
          <cell r="P437">
            <v>1.59</v>
          </cell>
          <cell r="Q437">
            <v>0.99</v>
          </cell>
          <cell r="R437">
            <v>0.44</v>
          </cell>
          <cell r="S437">
            <v>0.57999999999999996</v>
          </cell>
          <cell r="T437">
            <v>0.74</v>
          </cell>
          <cell r="U437">
            <v>1.05</v>
          </cell>
          <cell r="V437">
            <v>0.34</v>
          </cell>
          <cell r="W437">
            <v>1.22</v>
          </cell>
          <cell r="X437">
            <v>0.42</v>
          </cell>
          <cell r="Y437">
            <v>0.69</v>
          </cell>
          <cell r="Z437">
            <v>2.5499999999999998</v>
          </cell>
          <cell r="AA437">
            <v>0.4</v>
          </cell>
          <cell r="AB437">
            <v>0.18</v>
          </cell>
          <cell r="AD437">
            <v>1.0869565217391353E-2</v>
          </cell>
          <cell r="AE437">
            <v>-5.4054054054054057E-2</v>
          </cell>
          <cell r="AF437">
            <v>3.0303030303030276E-2</v>
          </cell>
          <cell r="AG437">
            <v>0</v>
          </cell>
          <cell r="AH437">
            <v>0</v>
          </cell>
          <cell r="AI437">
            <v>1.8691588785046731E-2</v>
          </cell>
          <cell r="AJ437">
            <v>0</v>
          </cell>
          <cell r="AK437">
            <v>2.7397260273972712E-2</v>
          </cell>
          <cell r="AL437">
            <v>0</v>
          </cell>
          <cell r="AM437">
            <v>2.1505376344086002E-2</v>
          </cell>
          <cell r="AN437">
            <v>3.4482758620689724E-2</v>
          </cell>
          <cell r="AO437">
            <v>2.8169014084507005E-2</v>
          </cell>
          <cell r="AP437">
            <v>-6.5476190476190355E-2</v>
          </cell>
          <cell r="AQ437">
            <v>-5.9171597633136064E-2</v>
          </cell>
          <cell r="AR437">
            <v>-1.0000000000000009E-2</v>
          </cell>
          <cell r="AS437">
            <v>0</v>
          </cell>
          <cell r="AT437">
            <v>5.4545454545454453E-2</v>
          </cell>
          <cell r="AU437">
            <v>-6.3291139240506333E-2</v>
          </cell>
          <cell r="AV437">
            <v>-9.4339622641509413E-3</v>
          </cell>
          <cell r="AW437">
            <v>0</v>
          </cell>
          <cell r="AX437">
            <v>0</v>
          </cell>
          <cell r="AY437">
            <v>2.4390243902439046E-2</v>
          </cell>
          <cell r="AZ437">
            <v>6.153846153846132E-2</v>
          </cell>
          <cell r="BA437">
            <v>-7.2727272727272751E-2</v>
          </cell>
          <cell r="BB437">
            <v>6.6666666666666652E-2</v>
          </cell>
          <cell r="BC437">
            <v>0</v>
          </cell>
          <cell r="BE437">
            <v>1.7078924571705678E-3</v>
          </cell>
          <cell r="BF437">
            <v>0.77847703874896523</v>
          </cell>
          <cell r="BN437">
            <v>211.08312304410401</v>
          </cell>
        </row>
        <row r="438">
          <cell r="B438">
            <v>38787</v>
          </cell>
          <cell r="C438">
            <v>0.93</v>
          </cell>
          <cell r="D438">
            <v>1.75</v>
          </cell>
          <cell r="E438">
            <v>1.7</v>
          </cell>
          <cell r="F438">
            <v>0.65</v>
          </cell>
          <cell r="G438">
            <v>7.9</v>
          </cell>
          <cell r="H438">
            <v>4.3600000000000003</v>
          </cell>
          <cell r="I438">
            <v>1.92</v>
          </cell>
          <cell r="J438">
            <v>2.25</v>
          </cell>
          <cell r="K438">
            <v>3.6</v>
          </cell>
          <cell r="L438">
            <v>0.95</v>
          </cell>
          <cell r="M438">
            <v>0.3</v>
          </cell>
          <cell r="N438">
            <v>0.73</v>
          </cell>
          <cell r="O438">
            <v>1.57</v>
          </cell>
          <cell r="P438">
            <v>1.59</v>
          </cell>
          <cell r="Q438">
            <v>0.99</v>
          </cell>
          <cell r="R438">
            <v>0.44</v>
          </cell>
          <cell r="S438">
            <v>0.57999999999999996</v>
          </cell>
          <cell r="T438">
            <v>0.74</v>
          </cell>
          <cell r="U438">
            <v>1.05</v>
          </cell>
          <cell r="V438">
            <v>0.34</v>
          </cell>
          <cell r="W438">
            <v>1.22</v>
          </cell>
          <cell r="X438">
            <v>0.42</v>
          </cell>
          <cell r="Y438">
            <v>0.69</v>
          </cell>
          <cell r="Z438">
            <v>2.5499999999999998</v>
          </cell>
          <cell r="AA438">
            <v>0.4</v>
          </cell>
          <cell r="AB438">
            <v>0.18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0.77847703874896523</v>
          </cell>
          <cell r="BN438">
            <v>211.08312304410401</v>
          </cell>
        </row>
        <row r="439">
          <cell r="B439">
            <v>38788</v>
          </cell>
          <cell r="C439">
            <v>0.93</v>
          </cell>
          <cell r="D439">
            <v>1.75</v>
          </cell>
          <cell r="E439">
            <v>1.7</v>
          </cell>
          <cell r="F439">
            <v>0.65</v>
          </cell>
          <cell r="G439">
            <v>7.9</v>
          </cell>
          <cell r="H439">
            <v>4.3600000000000003</v>
          </cell>
          <cell r="I439">
            <v>1.92</v>
          </cell>
          <cell r="J439">
            <v>2.25</v>
          </cell>
          <cell r="K439">
            <v>3.6</v>
          </cell>
          <cell r="L439">
            <v>0.95</v>
          </cell>
          <cell r="M439">
            <v>0.3</v>
          </cell>
          <cell r="N439">
            <v>0.73</v>
          </cell>
          <cell r="O439">
            <v>1.57</v>
          </cell>
          <cell r="P439">
            <v>1.59</v>
          </cell>
          <cell r="Q439">
            <v>0.99</v>
          </cell>
          <cell r="R439">
            <v>0.44</v>
          </cell>
          <cell r="S439">
            <v>0.57999999999999996</v>
          </cell>
          <cell r="T439">
            <v>0.74</v>
          </cell>
          <cell r="U439">
            <v>1.05</v>
          </cell>
          <cell r="V439">
            <v>0.34</v>
          </cell>
          <cell r="W439">
            <v>1.22</v>
          </cell>
          <cell r="X439">
            <v>0.42</v>
          </cell>
          <cell r="Y439">
            <v>0.69</v>
          </cell>
          <cell r="Z439">
            <v>2.5499999999999998</v>
          </cell>
          <cell r="AA439">
            <v>0.4</v>
          </cell>
          <cell r="AB439">
            <v>0.18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E439">
            <v>0</v>
          </cell>
          <cell r="BF439">
            <v>0.77847703874896523</v>
          </cell>
          <cell r="BN439">
            <v>211.08312304410401</v>
          </cell>
        </row>
        <row r="440">
          <cell r="B440">
            <v>38789</v>
          </cell>
          <cell r="C440">
            <v>0.94</v>
          </cell>
          <cell r="D440">
            <v>1.75</v>
          </cell>
          <cell r="E440">
            <v>1.74</v>
          </cell>
          <cell r="F440">
            <v>0.65</v>
          </cell>
          <cell r="G440">
            <v>7.9</v>
          </cell>
          <cell r="H440">
            <v>4.4400000000000004</v>
          </cell>
          <cell r="I440">
            <v>1.92</v>
          </cell>
          <cell r="J440">
            <v>2.31</v>
          </cell>
          <cell r="K440">
            <v>3.6</v>
          </cell>
          <cell r="L440">
            <v>0.92</v>
          </cell>
          <cell r="M440">
            <v>0.28000000000000003</v>
          </cell>
          <cell r="N440">
            <v>0.73</v>
          </cell>
          <cell r="O440">
            <v>1.43</v>
          </cell>
          <cell r="P440">
            <v>1.65</v>
          </cell>
          <cell r="Q440">
            <v>0.97</v>
          </cell>
          <cell r="R440">
            <v>0.45</v>
          </cell>
          <cell r="S440">
            <v>0.52</v>
          </cell>
          <cell r="T440">
            <v>0.75</v>
          </cell>
          <cell r="U440">
            <v>1.05</v>
          </cell>
          <cell r="V440">
            <v>0.35</v>
          </cell>
          <cell r="W440">
            <v>1.22</v>
          </cell>
          <cell r="X440">
            <v>0.44</v>
          </cell>
          <cell r="Y440">
            <v>0.68</v>
          </cell>
          <cell r="Z440">
            <v>2.7</v>
          </cell>
          <cell r="AA440">
            <v>0.37</v>
          </cell>
          <cell r="AB440">
            <v>0.18</v>
          </cell>
          <cell r="AD440">
            <v>1.0752688172043001E-2</v>
          </cell>
          <cell r="AE440">
            <v>0</v>
          </cell>
          <cell r="AF440">
            <v>2.3529411764705799E-2</v>
          </cell>
          <cell r="AG440">
            <v>0</v>
          </cell>
          <cell r="AH440">
            <v>0</v>
          </cell>
          <cell r="AI440">
            <v>1.8348623853211121E-2</v>
          </cell>
          <cell r="AJ440">
            <v>0</v>
          </cell>
          <cell r="AK440">
            <v>2.6666666666666616E-2</v>
          </cell>
          <cell r="AL440">
            <v>0</v>
          </cell>
          <cell r="AM440">
            <v>-3.1578947368420929E-2</v>
          </cell>
          <cell r="AN440">
            <v>-6.6666666666666541E-2</v>
          </cell>
          <cell r="AO440">
            <v>0</v>
          </cell>
          <cell r="AP440">
            <v>-8.9171974522293085E-2</v>
          </cell>
          <cell r="AQ440">
            <v>3.7735849056603765E-2</v>
          </cell>
          <cell r="AR440">
            <v>-2.0202020202020221E-2</v>
          </cell>
          <cell r="AS440">
            <v>2.2727272727272707E-2</v>
          </cell>
          <cell r="AT440">
            <v>-0.10344827586206884</v>
          </cell>
          <cell r="AU440">
            <v>1.3513513513513598E-2</v>
          </cell>
          <cell r="AV440">
            <v>0</v>
          </cell>
          <cell r="AW440">
            <v>2.9411764705882248E-2</v>
          </cell>
          <cell r="AX440">
            <v>0</v>
          </cell>
          <cell r="AY440">
            <v>4.7619047619047672E-2</v>
          </cell>
          <cell r="AZ440">
            <v>-1.4492753623188248E-2</v>
          </cell>
          <cell r="BA440">
            <v>5.8823529411764941E-2</v>
          </cell>
          <cell r="BB440">
            <v>-7.5000000000000067E-2</v>
          </cell>
          <cell r="BC440">
            <v>0</v>
          </cell>
          <cell r="BE440">
            <v>-4.2858565674594789E-3</v>
          </cell>
          <cell r="BF440">
            <v>0.77419118218150573</v>
          </cell>
          <cell r="BH440">
            <v>8.6434669248138918E-2</v>
          </cell>
          <cell r="BN440">
            <v>210.17845105492557</v>
          </cell>
        </row>
        <row r="441">
          <cell r="B441">
            <v>38790</v>
          </cell>
          <cell r="C441">
            <v>0.9</v>
          </cell>
          <cell r="D441">
            <v>1.75</v>
          </cell>
          <cell r="E441">
            <v>1.72</v>
          </cell>
          <cell r="F441">
            <v>0.65</v>
          </cell>
          <cell r="G441">
            <v>7.9</v>
          </cell>
          <cell r="H441">
            <v>4.4000000000000004</v>
          </cell>
          <cell r="I441">
            <v>1.92</v>
          </cell>
          <cell r="J441">
            <v>2.25</v>
          </cell>
          <cell r="K441">
            <v>3.6</v>
          </cell>
          <cell r="L441">
            <v>0.91</v>
          </cell>
          <cell r="M441">
            <v>0.28000000000000003</v>
          </cell>
          <cell r="N441">
            <v>0.73</v>
          </cell>
          <cell r="O441">
            <v>1.47</v>
          </cell>
          <cell r="P441">
            <v>1.73</v>
          </cell>
          <cell r="Q441">
            <v>0.9</v>
          </cell>
          <cell r="R441">
            <v>0.48</v>
          </cell>
          <cell r="S441">
            <v>0.66</v>
          </cell>
          <cell r="T441">
            <v>0.73</v>
          </cell>
          <cell r="U441">
            <v>1.02</v>
          </cell>
          <cell r="V441">
            <v>0.37</v>
          </cell>
          <cell r="W441">
            <v>1.22</v>
          </cell>
          <cell r="X441">
            <v>0.46</v>
          </cell>
          <cell r="Y441">
            <v>0.7</v>
          </cell>
          <cell r="Z441">
            <v>2.65</v>
          </cell>
          <cell r="AA441">
            <v>0.38</v>
          </cell>
          <cell r="AB441">
            <v>0.16</v>
          </cell>
          <cell r="AD441">
            <v>-4.2553191489361653E-2</v>
          </cell>
          <cell r="AE441">
            <v>0</v>
          </cell>
          <cell r="AF441">
            <v>-1.1494252873563204E-2</v>
          </cell>
          <cell r="AG441">
            <v>0</v>
          </cell>
          <cell r="AH441">
            <v>0</v>
          </cell>
          <cell r="AI441">
            <v>-9.009009009009028E-3</v>
          </cell>
          <cell r="AJ441">
            <v>0</v>
          </cell>
          <cell r="AK441">
            <v>-2.5974025974025983E-2</v>
          </cell>
          <cell r="AL441">
            <v>0</v>
          </cell>
          <cell r="AM441">
            <v>-1.0869565217391353E-2</v>
          </cell>
          <cell r="AN441">
            <v>0</v>
          </cell>
          <cell r="AO441">
            <v>0</v>
          </cell>
          <cell r="AP441">
            <v>2.7972027972027913E-2</v>
          </cell>
          <cell r="AQ441">
            <v>4.8484848484848575E-2</v>
          </cell>
          <cell r="AR441">
            <v>-7.2164948453608213E-2</v>
          </cell>
          <cell r="AS441">
            <v>6.6666666666666652E-2</v>
          </cell>
          <cell r="AT441">
            <v>0.26923076923076916</v>
          </cell>
          <cell r="AU441">
            <v>-2.6666666666666727E-2</v>
          </cell>
          <cell r="AV441">
            <v>-2.8571428571428581E-2</v>
          </cell>
          <cell r="AW441">
            <v>5.7142857142857162E-2</v>
          </cell>
          <cell r="AX441">
            <v>0</v>
          </cell>
          <cell r="AY441">
            <v>4.5454545454545414E-2</v>
          </cell>
          <cell r="AZ441">
            <v>2.9411764705882248E-2</v>
          </cell>
          <cell r="BA441">
            <v>-1.8518518518518601E-2</v>
          </cell>
          <cell r="BB441">
            <v>2.7027027027026973E-2</v>
          </cell>
          <cell r="BC441">
            <v>-0.11111111111111105</v>
          </cell>
          <cell r="BE441">
            <v>8.2483764923053735E-3</v>
          </cell>
          <cell r="BF441">
            <v>0.7824395586738111</v>
          </cell>
          <cell r="BN441">
            <v>211.91208204979617</v>
          </cell>
        </row>
        <row r="442">
          <cell r="B442">
            <v>38791</v>
          </cell>
          <cell r="C442">
            <v>0.96</v>
          </cell>
          <cell r="D442">
            <v>1.75</v>
          </cell>
          <cell r="E442">
            <v>1.75</v>
          </cell>
          <cell r="F442">
            <v>0.62</v>
          </cell>
          <cell r="G442">
            <v>7.9</v>
          </cell>
          <cell r="H442">
            <v>4.51</v>
          </cell>
          <cell r="I442">
            <v>1.92</v>
          </cell>
          <cell r="J442">
            <v>2.2400000000000002</v>
          </cell>
          <cell r="K442">
            <v>3.6</v>
          </cell>
          <cell r="L442">
            <v>0.87</v>
          </cell>
          <cell r="M442">
            <v>0.3</v>
          </cell>
          <cell r="N442">
            <v>0.73</v>
          </cell>
          <cell r="O442">
            <v>1.48</v>
          </cell>
          <cell r="P442">
            <v>1.69</v>
          </cell>
          <cell r="Q442">
            <v>0.97</v>
          </cell>
          <cell r="R442">
            <v>0.47</v>
          </cell>
          <cell r="S442">
            <v>0.65</v>
          </cell>
          <cell r="T442">
            <v>0.77</v>
          </cell>
          <cell r="U442">
            <v>1.02</v>
          </cell>
          <cell r="V442">
            <v>0.45</v>
          </cell>
          <cell r="W442">
            <v>1.22</v>
          </cell>
          <cell r="X442">
            <v>0.44</v>
          </cell>
          <cell r="Y442">
            <v>0.71</v>
          </cell>
          <cell r="Z442">
            <v>2.7</v>
          </cell>
          <cell r="AA442">
            <v>0.37</v>
          </cell>
          <cell r="AB442">
            <v>0.16</v>
          </cell>
          <cell r="AD442">
            <v>6.6666666666666652E-2</v>
          </cell>
          <cell r="AE442">
            <v>0</v>
          </cell>
          <cell r="AF442">
            <v>1.744186046511631E-2</v>
          </cell>
          <cell r="AG442">
            <v>-4.6153846153846212E-2</v>
          </cell>
          <cell r="AH442">
            <v>0</v>
          </cell>
          <cell r="AI442">
            <v>2.4999999999999911E-2</v>
          </cell>
          <cell r="AJ442">
            <v>0</v>
          </cell>
          <cell r="AK442">
            <v>-4.444444444444362E-3</v>
          </cell>
          <cell r="AL442">
            <v>0</v>
          </cell>
          <cell r="AM442">
            <v>-4.3956043956044022E-2</v>
          </cell>
          <cell r="AN442">
            <v>7.1428571428571397E-2</v>
          </cell>
          <cell r="AO442">
            <v>0</v>
          </cell>
          <cell r="AP442">
            <v>6.8027210884353817E-3</v>
          </cell>
          <cell r="AQ442">
            <v>-2.3121387283236983E-2</v>
          </cell>
          <cell r="AR442">
            <v>7.7777777777777724E-2</v>
          </cell>
          <cell r="AS442">
            <v>-2.083333333333337E-2</v>
          </cell>
          <cell r="AT442">
            <v>-1.5151515151515138E-2</v>
          </cell>
          <cell r="AU442">
            <v>5.4794520547945202E-2</v>
          </cell>
          <cell r="AV442">
            <v>0</v>
          </cell>
          <cell r="AW442">
            <v>0.21621621621621623</v>
          </cell>
          <cell r="AX442">
            <v>0</v>
          </cell>
          <cell r="AY442">
            <v>-4.3478260869565299E-2</v>
          </cell>
          <cell r="AZ442">
            <v>1.4285714285714235E-2</v>
          </cell>
          <cell r="BA442">
            <v>1.8867924528301883E-2</v>
          </cell>
          <cell r="BB442">
            <v>-2.6315789473684181E-2</v>
          </cell>
          <cell r="BC442">
            <v>0</v>
          </cell>
          <cell r="BE442">
            <v>1.330105201304136E-2</v>
          </cell>
          <cell r="BF442">
            <v>0.79574061068685242</v>
          </cell>
          <cell r="BN442">
            <v>214.73073567533243</v>
          </cell>
        </row>
        <row r="443">
          <cell r="B443">
            <v>38792</v>
          </cell>
          <cell r="C443">
            <v>0.98</v>
          </cell>
          <cell r="D443">
            <v>1.75</v>
          </cell>
          <cell r="E443">
            <v>1.7</v>
          </cell>
          <cell r="F443">
            <v>0.64</v>
          </cell>
          <cell r="G443">
            <v>7.9</v>
          </cell>
          <cell r="H443">
            <v>4.4800000000000004</v>
          </cell>
          <cell r="I443">
            <v>1.92</v>
          </cell>
          <cell r="J443">
            <v>2.27</v>
          </cell>
          <cell r="K443">
            <v>3.6</v>
          </cell>
          <cell r="L443">
            <v>0.96</v>
          </cell>
          <cell r="M443">
            <v>0.28499999999999998</v>
          </cell>
          <cell r="N443">
            <v>0.72</v>
          </cell>
          <cell r="O443">
            <v>1.42</v>
          </cell>
          <cell r="P443">
            <v>1.72</v>
          </cell>
          <cell r="Q443">
            <v>1</v>
          </cell>
          <cell r="R443">
            <v>0.46</v>
          </cell>
          <cell r="S443">
            <v>0.68</v>
          </cell>
          <cell r="T443">
            <v>0.91</v>
          </cell>
          <cell r="U443">
            <v>1.03</v>
          </cell>
          <cell r="V443">
            <v>0.45</v>
          </cell>
          <cell r="W443">
            <v>1.22</v>
          </cell>
          <cell r="X443">
            <v>1.1499999999999999</v>
          </cell>
          <cell r="Y443">
            <v>0.68</v>
          </cell>
          <cell r="Z443">
            <v>2.7</v>
          </cell>
          <cell r="AA443">
            <v>0.37</v>
          </cell>
          <cell r="AB443">
            <v>0.16</v>
          </cell>
          <cell r="AD443">
            <v>2.0833333333333259E-2</v>
          </cell>
          <cell r="AE443">
            <v>0</v>
          </cell>
          <cell r="AF443">
            <v>-2.8571428571428581E-2</v>
          </cell>
          <cell r="AG443">
            <v>3.2258064516129004E-2</v>
          </cell>
          <cell r="AH443">
            <v>0</v>
          </cell>
          <cell r="AI443">
            <v>-6.6518847006650228E-3</v>
          </cell>
          <cell r="AJ443">
            <v>0</v>
          </cell>
          <cell r="AK443">
            <v>1.3392857142856984E-2</v>
          </cell>
          <cell r="AL443">
            <v>0</v>
          </cell>
          <cell r="AM443">
            <v>0.10344827586206895</v>
          </cell>
          <cell r="AN443">
            <v>-5.0000000000000044E-2</v>
          </cell>
          <cell r="AO443">
            <v>-1.3698630136986356E-2</v>
          </cell>
          <cell r="AP443">
            <v>-4.0540540540540571E-2</v>
          </cell>
          <cell r="AQ443">
            <v>1.7751479289940919E-2</v>
          </cell>
          <cell r="AR443">
            <v>3.0927835051546504E-2</v>
          </cell>
          <cell r="AS443">
            <v>-2.1276595744680771E-2</v>
          </cell>
          <cell r="AT443">
            <v>4.6153846153846212E-2</v>
          </cell>
          <cell r="AU443">
            <v>0.18181818181818188</v>
          </cell>
          <cell r="AV443">
            <v>9.8039215686274161E-3</v>
          </cell>
          <cell r="AW443">
            <v>0</v>
          </cell>
          <cell r="AX443">
            <v>0</v>
          </cell>
          <cell r="AY443">
            <v>1.6136363636363633</v>
          </cell>
          <cell r="AZ443">
            <v>-4.2253521126760396E-2</v>
          </cell>
          <cell r="BA443">
            <v>0</v>
          </cell>
          <cell r="BB443">
            <v>0</v>
          </cell>
          <cell r="BC443">
            <v>0</v>
          </cell>
          <cell r="BE443">
            <v>7.1808906059685873E-2</v>
          </cell>
          <cell r="BF443">
            <v>0.86754951674653835</v>
          </cell>
          <cell r="BN443">
            <v>230.1503149015696</v>
          </cell>
        </row>
        <row r="444">
          <cell r="B444">
            <v>38793</v>
          </cell>
          <cell r="C444">
            <v>1.03</v>
          </cell>
          <cell r="D444">
            <v>1.69</v>
          </cell>
          <cell r="E444">
            <v>1.79</v>
          </cell>
          <cell r="F444">
            <v>0.62</v>
          </cell>
          <cell r="G444">
            <v>7.9</v>
          </cell>
          <cell r="H444">
            <v>4.45</v>
          </cell>
          <cell r="I444">
            <v>1.92</v>
          </cell>
          <cell r="J444">
            <v>2.35</v>
          </cell>
          <cell r="K444">
            <v>3.6</v>
          </cell>
          <cell r="L444">
            <v>0.96</v>
          </cell>
          <cell r="M444">
            <v>0.28999999999999998</v>
          </cell>
          <cell r="N444">
            <v>0.69</v>
          </cell>
          <cell r="O444">
            <v>1.53</v>
          </cell>
          <cell r="P444">
            <v>1.87</v>
          </cell>
          <cell r="Q444">
            <v>0.97</v>
          </cell>
          <cell r="R444">
            <v>0.5</v>
          </cell>
          <cell r="S444">
            <v>0.7</v>
          </cell>
          <cell r="T444">
            <v>0.99</v>
          </cell>
          <cell r="U444">
            <v>1.02</v>
          </cell>
          <cell r="V444">
            <v>0.46</v>
          </cell>
          <cell r="W444">
            <v>1.22</v>
          </cell>
          <cell r="X444">
            <v>0.99</v>
          </cell>
          <cell r="Y444">
            <v>0.68</v>
          </cell>
          <cell r="Z444">
            <v>2.99</v>
          </cell>
          <cell r="AA444">
            <v>0.38</v>
          </cell>
          <cell r="AB444">
            <v>0.17</v>
          </cell>
          <cell r="AD444">
            <v>5.1020408163265252E-2</v>
          </cell>
          <cell r="AE444">
            <v>-3.4285714285714364E-2</v>
          </cell>
          <cell r="AF444">
            <v>5.2941176470588269E-2</v>
          </cell>
          <cell r="AG444">
            <v>-3.125E-2</v>
          </cell>
          <cell r="AH444">
            <v>0</v>
          </cell>
          <cell r="AI444">
            <v>-6.6964285714286031E-3</v>
          </cell>
          <cell r="AJ444">
            <v>0</v>
          </cell>
          <cell r="AK444">
            <v>3.524229074889873E-2</v>
          </cell>
          <cell r="AL444">
            <v>0</v>
          </cell>
          <cell r="AM444">
            <v>0</v>
          </cell>
          <cell r="AN444">
            <v>1.7543859649122862E-2</v>
          </cell>
          <cell r="AO444">
            <v>-4.1666666666666741E-2</v>
          </cell>
          <cell r="AP444">
            <v>7.7464788732394485E-2</v>
          </cell>
          <cell r="AQ444">
            <v>8.720930232558155E-2</v>
          </cell>
          <cell r="AR444">
            <v>-3.0000000000000027E-2</v>
          </cell>
          <cell r="AS444">
            <v>8.6956521739130377E-2</v>
          </cell>
          <cell r="AT444">
            <v>2.9411764705882248E-2</v>
          </cell>
          <cell r="AU444">
            <v>8.7912087912087822E-2</v>
          </cell>
          <cell r="AV444">
            <v>-9.7087378640776656E-3</v>
          </cell>
          <cell r="AW444">
            <v>2.2222222222222143E-2</v>
          </cell>
          <cell r="AX444">
            <v>0</v>
          </cell>
          <cell r="AY444">
            <v>-0.13913043478260867</v>
          </cell>
          <cell r="AZ444">
            <v>0</v>
          </cell>
          <cell r="BA444">
            <v>0.1074074074074074</v>
          </cell>
          <cell r="BB444">
            <v>2.7027027027026973E-2</v>
          </cell>
          <cell r="BC444">
            <v>6.25E-2</v>
          </cell>
          <cell r="BE444">
            <v>1.738926442050431E-2</v>
          </cell>
          <cell r="BF444">
            <v>0.88493878116704261</v>
          </cell>
          <cell r="BN444">
            <v>234.15245958385532</v>
          </cell>
        </row>
        <row r="445">
          <cell r="B445">
            <v>38794</v>
          </cell>
          <cell r="C445">
            <v>1.03</v>
          </cell>
          <cell r="D445">
            <v>1.69</v>
          </cell>
          <cell r="E445">
            <v>1.79</v>
          </cell>
          <cell r="F445">
            <v>0.62</v>
          </cell>
          <cell r="G445">
            <v>7.9</v>
          </cell>
          <cell r="H445">
            <v>4.45</v>
          </cell>
          <cell r="I445">
            <v>1.92</v>
          </cell>
          <cell r="J445">
            <v>2.35</v>
          </cell>
          <cell r="K445">
            <v>3.6</v>
          </cell>
          <cell r="L445">
            <v>0.96</v>
          </cell>
          <cell r="M445">
            <v>0.28999999999999998</v>
          </cell>
          <cell r="N445">
            <v>0.69</v>
          </cell>
          <cell r="O445">
            <v>1.53</v>
          </cell>
          <cell r="P445">
            <v>1.87</v>
          </cell>
          <cell r="Q445">
            <v>0.97</v>
          </cell>
          <cell r="R445">
            <v>0.5</v>
          </cell>
          <cell r="S445">
            <v>0.7</v>
          </cell>
          <cell r="T445">
            <v>0.99</v>
          </cell>
          <cell r="U445">
            <v>1.02</v>
          </cell>
          <cell r="V445">
            <v>0.46</v>
          </cell>
          <cell r="W445">
            <v>1.22</v>
          </cell>
          <cell r="X445">
            <v>0.99</v>
          </cell>
          <cell r="Y445">
            <v>0.68</v>
          </cell>
          <cell r="Z445">
            <v>2.99</v>
          </cell>
          <cell r="AA445">
            <v>0.38</v>
          </cell>
          <cell r="AB445">
            <v>0.17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E445">
            <v>0</v>
          </cell>
          <cell r="BF445">
            <v>0.88493878116704261</v>
          </cell>
          <cell r="BN445">
            <v>234.15245958385532</v>
          </cell>
        </row>
        <row r="446">
          <cell r="B446">
            <v>38795</v>
          </cell>
          <cell r="C446">
            <v>1.03</v>
          </cell>
          <cell r="D446">
            <v>1.69</v>
          </cell>
          <cell r="E446">
            <v>1.79</v>
          </cell>
          <cell r="F446">
            <v>0.62</v>
          </cell>
          <cell r="G446">
            <v>7.9</v>
          </cell>
          <cell r="H446">
            <v>4.45</v>
          </cell>
          <cell r="I446">
            <v>1.92</v>
          </cell>
          <cell r="J446">
            <v>2.35</v>
          </cell>
          <cell r="K446">
            <v>3.6</v>
          </cell>
          <cell r="L446">
            <v>0.96</v>
          </cell>
          <cell r="M446">
            <v>0.28999999999999998</v>
          </cell>
          <cell r="N446">
            <v>0.69</v>
          </cell>
          <cell r="O446">
            <v>1.53</v>
          </cell>
          <cell r="P446">
            <v>1.87</v>
          </cell>
          <cell r="Q446">
            <v>0.97</v>
          </cell>
          <cell r="R446">
            <v>0.5</v>
          </cell>
          <cell r="S446">
            <v>0.7</v>
          </cell>
          <cell r="T446">
            <v>0.99</v>
          </cell>
          <cell r="U446">
            <v>1.02</v>
          </cell>
          <cell r="V446">
            <v>0.46</v>
          </cell>
          <cell r="W446">
            <v>1.22</v>
          </cell>
          <cell r="X446">
            <v>0.99</v>
          </cell>
          <cell r="Y446">
            <v>0.68</v>
          </cell>
          <cell r="Z446">
            <v>2.99</v>
          </cell>
          <cell r="AA446">
            <v>0.38</v>
          </cell>
          <cell r="AB446">
            <v>0.17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E446">
            <v>0</v>
          </cell>
          <cell r="BF446">
            <v>0.88493878116704261</v>
          </cell>
          <cell r="BN446">
            <v>234.15245958385532</v>
          </cell>
        </row>
        <row r="447">
          <cell r="B447">
            <v>38796</v>
          </cell>
          <cell r="C447">
            <v>1.05</v>
          </cell>
          <cell r="D447">
            <v>1.7</v>
          </cell>
          <cell r="E447">
            <v>1.7</v>
          </cell>
          <cell r="F447">
            <v>0.63</v>
          </cell>
          <cell r="G447">
            <v>7.9</v>
          </cell>
          <cell r="H447">
            <v>4.5999999999999996</v>
          </cell>
          <cell r="I447">
            <v>1.92</v>
          </cell>
          <cell r="J447">
            <v>2.27</v>
          </cell>
          <cell r="K447">
            <v>3.6</v>
          </cell>
          <cell r="L447">
            <v>0.93</v>
          </cell>
          <cell r="M447">
            <v>0.3</v>
          </cell>
          <cell r="N447">
            <v>0.71</v>
          </cell>
          <cell r="O447">
            <v>1.5</v>
          </cell>
          <cell r="P447">
            <v>1.9</v>
          </cell>
          <cell r="Q447">
            <v>0.97</v>
          </cell>
          <cell r="R447">
            <v>0.5</v>
          </cell>
          <cell r="S447">
            <v>0.69</v>
          </cell>
          <cell r="T447">
            <v>1.03</v>
          </cell>
          <cell r="U447">
            <v>1.01</v>
          </cell>
          <cell r="V447">
            <v>0.49</v>
          </cell>
          <cell r="W447">
            <v>1.21</v>
          </cell>
          <cell r="X447">
            <v>1.25</v>
          </cell>
          <cell r="Y447">
            <v>0.65</v>
          </cell>
          <cell r="Z447">
            <v>3</v>
          </cell>
          <cell r="AA447">
            <v>0.38</v>
          </cell>
          <cell r="AB447">
            <v>0.155</v>
          </cell>
          <cell r="AD447">
            <v>1.9417475728155331E-2</v>
          </cell>
          <cell r="AE447">
            <v>5.9171597633136397E-3</v>
          </cell>
          <cell r="AF447">
            <v>-5.027932960893855E-2</v>
          </cell>
          <cell r="AG447">
            <v>1.6129032258064502E-2</v>
          </cell>
          <cell r="AH447">
            <v>0</v>
          </cell>
          <cell r="AI447">
            <v>3.3707865168539186E-2</v>
          </cell>
          <cell r="AJ447">
            <v>0</v>
          </cell>
          <cell r="AK447">
            <v>-3.4042553191489411E-2</v>
          </cell>
          <cell r="AL447">
            <v>0</v>
          </cell>
          <cell r="AM447">
            <v>-3.1249999999999889E-2</v>
          </cell>
          <cell r="AN447">
            <v>3.4482758620689724E-2</v>
          </cell>
          <cell r="AO447">
            <v>2.898550724637694E-2</v>
          </cell>
          <cell r="AP447">
            <v>-1.9607843137254943E-2</v>
          </cell>
          <cell r="AQ447">
            <v>1.6042780748662944E-2</v>
          </cell>
          <cell r="AR447">
            <v>0</v>
          </cell>
          <cell r="AS447">
            <v>0</v>
          </cell>
          <cell r="AT447">
            <v>-1.4285714285714346E-2</v>
          </cell>
          <cell r="AU447">
            <v>4.0404040404040442E-2</v>
          </cell>
          <cell r="AV447">
            <v>-9.8039215686274161E-3</v>
          </cell>
          <cell r="AW447">
            <v>6.5217391304347672E-2</v>
          </cell>
          <cell r="AX447">
            <v>-8.1967213114754189E-3</v>
          </cell>
          <cell r="AY447">
            <v>0.26262626262626254</v>
          </cell>
          <cell r="AZ447">
            <v>-4.4117647058823595E-2</v>
          </cell>
          <cell r="BA447">
            <v>3.3444816053511683E-3</v>
          </cell>
          <cell r="BB447">
            <v>0</v>
          </cell>
          <cell r="BC447">
            <v>-8.8235294117647078E-2</v>
          </cell>
          <cell r="BE447">
            <v>8.70983581514744E-3</v>
          </cell>
          <cell r="BF447">
            <v>0.89364861698219</v>
          </cell>
          <cell r="BN447">
            <v>236.19188906254362</v>
          </cell>
        </row>
        <row r="448">
          <cell r="B448">
            <v>38797</v>
          </cell>
          <cell r="C448">
            <v>1.1000000000000001</v>
          </cell>
          <cell r="D448">
            <v>1.7</v>
          </cell>
          <cell r="E448">
            <v>1.6</v>
          </cell>
          <cell r="F448">
            <v>0.62</v>
          </cell>
          <cell r="G448">
            <v>7.9</v>
          </cell>
          <cell r="H448">
            <v>4.5</v>
          </cell>
          <cell r="I448">
            <v>1.92</v>
          </cell>
          <cell r="J448">
            <v>2.25</v>
          </cell>
          <cell r="K448">
            <v>3.6</v>
          </cell>
          <cell r="L448">
            <v>0.95</v>
          </cell>
          <cell r="M448">
            <v>0.29499999999999998</v>
          </cell>
          <cell r="N448">
            <v>0.7</v>
          </cell>
          <cell r="O448">
            <v>1.65</v>
          </cell>
          <cell r="P448">
            <v>1.9</v>
          </cell>
          <cell r="Q448">
            <v>0.9</v>
          </cell>
          <cell r="R448">
            <v>0.47499999999999998</v>
          </cell>
          <cell r="S448">
            <v>0.65</v>
          </cell>
          <cell r="T448">
            <v>1.04</v>
          </cell>
          <cell r="U448">
            <v>0.99</v>
          </cell>
          <cell r="V448">
            <v>0.45</v>
          </cell>
          <cell r="W448">
            <v>1.21</v>
          </cell>
          <cell r="X448">
            <v>1.38</v>
          </cell>
          <cell r="Y448">
            <v>0.65</v>
          </cell>
          <cell r="Z448">
            <v>3.3</v>
          </cell>
          <cell r="AA448">
            <v>0.37</v>
          </cell>
          <cell r="AB448">
            <v>0.14499999999999999</v>
          </cell>
          <cell r="AD448">
            <v>4.7619047619047672E-2</v>
          </cell>
          <cell r="AE448">
            <v>0</v>
          </cell>
          <cell r="AF448">
            <v>-5.8823529411764608E-2</v>
          </cell>
          <cell r="AG448">
            <v>-1.5873015873015928E-2</v>
          </cell>
          <cell r="AH448">
            <v>0</v>
          </cell>
          <cell r="AI448">
            <v>-2.1739130434782483E-2</v>
          </cell>
          <cell r="AJ448">
            <v>0</v>
          </cell>
          <cell r="AK448">
            <v>-8.8105726872246271E-3</v>
          </cell>
          <cell r="AL448">
            <v>0</v>
          </cell>
          <cell r="AM448">
            <v>2.1505376344086002E-2</v>
          </cell>
          <cell r="AN448">
            <v>-1.6666666666666718E-2</v>
          </cell>
          <cell r="AO448">
            <v>-1.4084507042253502E-2</v>
          </cell>
          <cell r="AP448">
            <v>9.9999999999999867E-2</v>
          </cell>
          <cell r="AQ448">
            <v>0</v>
          </cell>
          <cell r="AR448">
            <v>-7.2164948453608213E-2</v>
          </cell>
          <cell r="AS448">
            <v>-5.0000000000000044E-2</v>
          </cell>
          <cell r="AT448">
            <v>-5.7971014492753548E-2</v>
          </cell>
          <cell r="AU448">
            <v>9.7087378640776656E-3</v>
          </cell>
          <cell r="AV448">
            <v>-1.980198019801982E-2</v>
          </cell>
          <cell r="AW448">
            <v>-8.1632653061224469E-2</v>
          </cell>
          <cell r="AX448">
            <v>0</v>
          </cell>
          <cell r="AY448">
            <v>0.10399999999999987</v>
          </cell>
          <cell r="AZ448">
            <v>0</v>
          </cell>
          <cell r="BA448">
            <v>9.9999999999999867E-2</v>
          </cell>
          <cell r="BB448">
            <v>-2.6315789473684181E-2</v>
          </cell>
          <cell r="BC448">
            <v>-6.4516129032258118E-2</v>
          </cell>
          <cell r="BE448">
            <v>-4.8294913461555894E-3</v>
          </cell>
          <cell r="BF448">
            <v>0.88881912563603438</v>
          </cell>
          <cell r="BN448">
            <v>235.05120237828393</v>
          </cell>
        </row>
        <row r="449">
          <cell r="B449">
            <v>38798</v>
          </cell>
          <cell r="C449">
            <v>1.1000000000000001</v>
          </cell>
          <cell r="D449">
            <v>1.7</v>
          </cell>
          <cell r="E449">
            <v>2</v>
          </cell>
          <cell r="F449">
            <v>0.65</v>
          </cell>
          <cell r="G449">
            <v>7.9</v>
          </cell>
          <cell r="H449">
            <v>4.43</v>
          </cell>
          <cell r="I449">
            <v>1.92</v>
          </cell>
          <cell r="J449">
            <v>2.25</v>
          </cell>
          <cell r="K449">
            <v>3.6</v>
          </cell>
          <cell r="L449">
            <v>0.97</v>
          </cell>
          <cell r="M449">
            <v>0.29499999999999998</v>
          </cell>
          <cell r="N449">
            <v>0.71</v>
          </cell>
          <cell r="O449">
            <v>1.7</v>
          </cell>
          <cell r="P449">
            <v>2.16</v>
          </cell>
          <cell r="Q449">
            <v>0.9</v>
          </cell>
          <cell r="R449">
            <v>0.55000000000000004</v>
          </cell>
          <cell r="S449">
            <v>0.69</v>
          </cell>
          <cell r="T449">
            <v>0.98</v>
          </cell>
          <cell r="U449">
            <v>0.96</v>
          </cell>
          <cell r="V449">
            <v>0.46</v>
          </cell>
          <cell r="W449">
            <v>1.17</v>
          </cell>
          <cell r="X449">
            <v>1.35</v>
          </cell>
          <cell r="Y449">
            <v>0.68</v>
          </cell>
          <cell r="Z449">
            <v>2.76</v>
          </cell>
          <cell r="AA449">
            <v>0.37</v>
          </cell>
          <cell r="AB449">
            <v>0.16500000000000001</v>
          </cell>
          <cell r="AD449">
            <v>0</v>
          </cell>
          <cell r="AE449">
            <v>0</v>
          </cell>
          <cell r="AF449">
            <v>0.25</v>
          </cell>
          <cell r="AG449">
            <v>4.8387096774193505E-2</v>
          </cell>
          <cell r="AH449">
            <v>0</v>
          </cell>
          <cell r="AI449">
            <v>-1.5555555555555656E-2</v>
          </cell>
          <cell r="AJ449">
            <v>0</v>
          </cell>
          <cell r="AK449">
            <v>0</v>
          </cell>
          <cell r="AL449">
            <v>0</v>
          </cell>
          <cell r="AM449">
            <v>2.1052631578947434E-2</v>
          </cell>
          <cell r="AN449">
            <v>0</v>
          </cell>
          <cell r="AO449">
            <v>1.4285714285714235E-2</v>
          </cell>
          <cell r="AP449">
            <v>3.0303030303030276E-2</v>
          </cell>
          <cell r="AQ449">
            <v>0.1368421052631581</v>
          </cell>
          <cell r="AR449">
            <v>0</v>
          </cell>
          <cell r="AS449">
            <v>0.15789473684210531</v>
          </cell>
          <cell r="AT449">
            <v>6.153846153846132E-2</v>
          </cell>
          <cell r="AU449">
            <v>-5.7692307692307709E-2</v>
          </cell>
          <cell r="AV449">
            <v>-3.0303030303030276E-2</v>
          </cell>
          <cell r="AW449">
            <v>2.2222222222222143E-2</v>
          </cell>
          <cell r="AX449">
            <v>-3.3057851239669422E-2</v>
          </cell>
          <cell r="AY449">
            <v>-2.1739130434782483E-2</v>
          </cell>
          <cell r="AZ449">
            <v>4.6153846153846212E-2</v>
          </cell>
          <cell r="BA449">
            <v>-0.16363636363636369</v>
          </cell>
          <cell r="BB449">
            <v>0</v>
          </cell>
          <cell r="BC449">
            <v>0.13793103448275867</v>
          </cell>
          <cell r="BE449">
            <v>2.3254870791643383E-2</v>
          </cell>
          <cell r="BF449">
            <v>0.91207399642767772</v>
          </cell>
          <cell r="BN449">
            <v>240.51728771901134</v>
          </cell>
        </row>
        <row r="450">
          <cell r="B450">
            <v>38799</v>
          </cell>
          <cell r="C450">
            <v>1.1599999999999999</v>
          </cell>
          <cell r="D450">
            <v>1.74</v>
          </cell>
          <cell r="E450">
            <v>1.98</v>
          </cell>
          <cell r="F450">
            <v>0.65</v>
          </cell>
          <cell r="G450">
            <v>7.9</v>
          </cell>
          <cell r="H450">
            <v>4.5</v>
          </cell>
          <cell r="I450">
            <v>1.92</v>
          </cell>
          <cell r="J450">
            <v>2.3199999999999998</v>
          </cell>
          <cell r="K450">
            <v>3.75</v>
          </cell>
          <cell r="L450">
            <v>0.99</v>
          </cell>
          <cell r="M450">
            <v>0.29499999999999998</v>
          </cell>
          <cell r="N450">
            <v>0.69</v>
          </cell>
          <cell r="O450">
            <v>1.8</v>
          </cell>
          <cell r="P450">
            <v>2.2999999999999998</v>
          </cell>
          <cell r="Q450">
            <v>0.89</v>
          </cell>
          <cell r="R450">
            <v>0.68</v>
          </cell>
          <cell r="S450">
            <v>0.7</v>
          </cell>
          <cell r="T450">
            <v>0.96</v>
          </cell>
          <cell r="U450">
            <v>0.99</v>
          </cell>
          <cell r="V450">
            <v>0.42</v>
          </cell>
          <cell r="W450">
            <v>1.2</v>
          </cell>
          <cell r="X450">
            <v>1.41</v>
          </cell>
          <cell r="Y450">
            <v>0.75</v>
          </cell>
          <cell r="Z450">
            <v>2.69</v>
          </cell>
          <cell r="AA450">
            <v>0.38</v>
          </cell>
          <cell r="AB450">
            <v>0.17</v>
          </cell>
          <cell r="AD450">
            <v>5.4545454545454453E-2</v>
          </cell>
          <cell r="AE450">
            <v>2.3529411764705799E-2</v>
          </cell>
          <cell r="AF450">
            <v>-1.0000000000000009E-2</v>
          </cell>
          <cell r="AG450">
            <v>0</v>
          </cell>
          <cell r="AH450">
            <v>0</v>
          </cell>
          <cell r="AI450">
            <v>1.5801354401805856E-2</v>
          </cell>
          <cell r="AJ450">
            <v>0</v>
          </cell>
          <cell r="AK450">
            <v>3.1111111111111089E-2</v>
          </cell>
          <cell r="AL450">
            <v>4.1666666666666741E-2</v>
          </cell>
          <cell r="AM450">
            <v>2.0618556701030855E-2</v>
          </cell>
          <cell r="AN450">
            <v>0</v>
          </cell>
          <cell r="AO450">
            <v>-2.8169014084507116E-2</v>
          </cell>
          <cell r="AP450">
            <v>5.8823529411764719E-2</v>
          </cell>
          <cell r="AQ450">
            <v>6.4814814814814659E-2</v>
          </cell>
          <cell r="AR450">
            <v>-1.1111111111111072E-2</v>
          </cell>
          <cell r="AS450">
            <v>0.23636363636363633</v>
          </cell>
          <cell r="AT450">
            <v>1.449275362318847E-2</v>
          </cell>
          <cell r="AU450">
            <v>-2.0408163265306145E-2</v>
          </cell>
          <cell r="AV450">
            <v>3.125E-2</v>
          </cell>
          <cell r="AW450">
            <v>-8.6956521739130488E-2</v>
          </cell>
          <cell r="AX450">
            <v>2.5641025641025772E-2</v>
          </cell>
          <cell r="AY450">
            <v>4.4444444444444287E-2</v>
          </cell>
          <cell r="AZ450">
            <v>0.10294117647058809</v>
          </cell>
          <cell r="BA450">
            <v>-2.5362318840579601E-2</v>
          </cell>
          <cell r="BB450">
            <v>2.7027027027026973E-2</v>
          </cell>
          <cell r="BC450">
            <v>3.0303030303030276E-2</v>
          </cell>
          <cell r="BE450">
            <v>2.4667956317294612E-2</v>
          </cell>
          <cell r="BF450">
            <v>0.93674195274497229</v>
          </cell>
          <cell r="BN450">
            <v>246.45035766601811</v>
          </cell>
        </row>
        <row r="451">
          <cell r="B451">
            <v>38800</v>
          </cell>
          <cell r="C451">
            <v>1.1000000000000001</v>
          </cell>
          <cell r="D451">
            <v>1.7</v>
          </cell>
          <cell r="E451">
            <v>2.02</v>
          </cell>
          <cell r="F451">
            <v>0.64</v>
          </cell>
          <cell r="G451">
            <v>7.9</v>
          </cell>
          <cell r="H451">
            <v>4.78</v>
          </cell>
          <cell r="I451">
            <v>1.92</v>
          </cell>
          <cell r="J451">
            <v>2.4</v>
          </cell>
          <cell r="K451">
            <v>3.75</v>
          </cell>
          <cell r="L451">
            <v>1.04</v>
          </cell>
          <cell r="M451">
            <v>0.28499999999999998</v>
          </cell>
          <cell r="N451">
            <v>0.71</v>
          </cell>
          <cell r="O451">
            <v>1.79</v>
          </cell>
          <cell r="P451">
            <v>2.25</v>
          </cell>
          <cell r="Q451">
            <v>0.87</v>
          </cell>
          <cell r="R451">
            <v>0.71</v>
          </cell>
          <cell r="S451">
            <v>0.7</v>
          </cell>
          <cell r="T451">
            <v>0.99</v>
          </cell>
          <cell r="U451">
            <v>1</v>
          </cell>
          <cell r="V451">
            <v>0.44</v>
          </cell>
          <cell r="W451">
            <v>1.37</v>
          </cell>
          <cell r="X451">
            <v>1.43</v>
          </cell>
          <cell r="Y451">
            <v>0.73</v>
          </cell>
          <cell r="Z451">
            <v>2.6</v>
          </cell>
          <cell r="AA451">
            <v>0.4</v>
          </cell>
          <cell r="AB451">
            <v>0.18</v>
          </cell>
          <cell r="AD451">
            <v>-5.1724137931034364E-2</v>
          </cell>
          <cell r="AE451">
            <v>-2.2988505747126409E-2</v>
          </cell>
          <cell r="AF451">
            <v>2.020202020202011E-2</v>
          </cell>
          <cell r="AG451">
            <v>-1.5384615384615441E-2</v>
          </cell>
          <cell r="AH451">
            <v>0</v>
          </cell>
          <cell r="AI451">
            <v>6.2222222222222179E-2</v>
          </cell>
          <cell r="AJ451">
            <v>0</v>
          </cell>
          <cell r="AK451">
            <v>3.4482758620689724E-2</v>
          </cell>
          <cell r="AL451">
            <v>0</v>
          </cell>
          <cell r="AM451">
            <v>5.0505050505050608E-2</v>
          </cell>
          <cell r="AN451">
            <v>-3.3898305084745783E-2</v>
          </cell>
          <cell r="AO451">
            <v>2.898550724637694E-2</v>
          </cell>
          <cell r="AP451">
            <v>-5.5555555555555358E-3</v>
          </cell>
          <cell r="AQ451">
            <v>-2.1739130434782483E-2</v>
          </cell>
          <cell r="AR451">
            <v>-2.2471910112359605E-2</v>
          </cell>
          <cell r="AS451">
            <v>4.4117647058823373E-2</v>
          </cell>
          <cell r="AT451">
            <v>0</v>
          </cell>
          <cell r="AU451">
            <v>3.125E-2</v>
          </cell>
          <cell r="AV451">
            <v>1.0101010101010166E-2</v>
          </cell>
          <cell r="AW451">
            <v>4.7619047619047672E-2</v>
          </cell>
          <cell r="AX451">
            <v>0.14166666666666683</v>
          </cell>
          <cell r="AY451">
            <v>1.4184397163120588E-2</v>
          </cell>
          <cell r="AZ451">
            <v>-2.6666666666666727E-2</v>
          </cell>
          <cell r="BA451">
            <v>-3.3457249070631967E-2</v>
          </cell>
          <cell r="BB451">
            <v>5.2631578947368363E-2</v>
          </cell>
          <cell r="BC451">
            <v>5.8823529411764497E-2</v>
          </cell>
          <cell r="BE451">
            <v>1.3957898452947797E-2</v>
          </cell>
          <cell r="BF451">
            <v>0.95069985119792011</v>
          </cell>
          <cell r="BN451">
            <v>249.89028673201307</v>
          </cell>
        </row>
        <row r="452">
          <cell r="B452">
            <v>38801</v>
          </cell>
          <cell r="C452">
            <v>1.1000000000000001</v>
          </cell>
          <cell r="D452">
            <v>1.7</v>
          </cell>
          <cell r="E452">
            <v>2.02</v>
          </cell>
          <cell r="F452">
            <v>0.64</v>
          </cell>
          <cell r="G452">
            <v>7.9</v>
          </cell>
          <cell r="H452">
            <v>4.78</v>
          </cell>
          <cell r="I452">
            <v>1.92</v>
          </cell>
          <cell r="J452">
            <v>2.4</v>
          </cell>
          <cell r="K452">
            <v>3.75</v>
          </cell>
          <cell r="L452">
            <v>1.04</v>
          </cell>
          <cell r="M452">
            <v>0.28499999999999998</v>
          </cell>
          <cell r="N452">
            <v>0.71</v>
          </cell>
          <cell r="O452">
            <v>1.79</v>
          </cell>
          <cell r="P452">
            <v>2.25</v>
          </cell>
          <cell r="Q452">
            <v>0.87</v>
          </cell>
          <cell r="R452">
            <v>0.71</v>
          </cell>
          <cell r="S452">
            <v>0.7</v>
          </cell>
          <cell r="T452">
            <v>0.99</v>
          </cell>
          <cell r="U452">
            <v>1</v>
          </cell>
          <cell r="V452">
            <v>0.44</v>
          </cell>
          <cell r="W452">
            <v>1.37</v>
          </cell>
          <cell r="X452">
            <v>1.43</v>
          </cell>
          <cell r="Y452">
            <v>0.73</v>
          </cell>
          <cell r="Z452">
            <v>2.6</v>
          </cell>
          <cell r="AA452">
            <v>0.4</v>
          </cell>
          <cell r="AB452">
            <v>0.18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E452">
            <v>0</v>
          </cell>
          <cell r="BF452">
            <v>0.95069985119792011</v>
          </cell>
          <cell r="BN452">
            <v>249.89028673201307</v>
          </cell>
        </row>
        <row r="453">
          <cell r="B453">
            <v>38802</v>
          </cell>
          <cell r="C453">
            <v>1.1000000000000001</v>
          </cell>
          <cell r="D453">
            <v>1.7</v>
          </cell>
          <cell r="E453">
            <v>2.02</v>
          </cell>
          <cell r="F453">
            <v>0.64</v>
          </cell>
          <cell r="G453">
            <v>7.9</v>
          </cell>
          <cell r="H453">
            <v>4.78</v>
          </cell>
          <cell r="I453">
            <v>1.92</v>
          </cell>
          <cell r="J453">
            <v>2.4</v>
          </cell>
          <cell r="K453">
            <v>3.75</v>
          </cell>
          <cell r="L453">
            <v>1.04</v>
          </cell>
          <cell r="M453">
            <v>0.28499999999999998</v>
          </cell>
          <cell r="N453">
            <v>0.71</v>
          </cell>
          <cell r="O453">
            <v>1.79</v>
          </cell>
          <cell r="P453">
            <v>2.25</v>
          </cell>
          <cell r="Q453">
            <v>0.87</v>
          </cell>
          <cell r="R453">
            <v>0.71</v>
          </cell>
          <cell r="S453">
            <v>0.7</v>
          </cell>
          <cell r="T453">
            <v>0.99</v>
          </cell>
          <cell r="U453">
            <v>1</v>
          </cell>
          <cell r="V453">
            <v>0.44</v>
          </cell>
          <cell r="W453">
            <v>1.37</v>
          </cell>
          <cell r="X453">
            <v>1.43</v>
          </cell>
          <cell r="Y453">
            <v>0.73</v>
          </cell>
          <cell r="Z453">
            <v>2.6</v>
          </cell>
          <cell r="AA453">
            <v>0.4</v>
          </cell>
          <cell r="AB453">
            <v>0.18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0.95069985119792011</v>
          </cell>
          <cell r="BN453">
            <v>249.89028673201307</v>
          </cell>
        </row>
        <row r="454">
          <cell r="B454">
            <v>38803</v>
          </cell>
          <cell r="C454">
            <v>1.0900000000000001</v>
          </cell>
          <cell r="D454">
            <v>1.69</v>
          </cell>
          <cell r="E454">
            <v>2.0299999999999998</v>
          </cell>
          <cell r="F454">
            <v>0.7</v>
          </cell>
          <cell r="G454">
            <v>7.9</v>
          </cell>
          <cell r="H454">
            <v>4.8899999999999997</v>
          </cell>
          <cell r="I454">
            <v>1.92</v>
          </cell>
          <cell r="J454">
            <v>3</v>
          </cell>
          <cell r="K454">
            <v>3.7</v>
          </cell>
          <cell r="L454">
            <v>1.08</v>
          </cell>
          <cell r="M454">
            <v>0.34</v>
          </cell>
          <cell r="N454">
            <v>0.73</v>
          </cell>
          <cell r="O454">
            <v>1.72</v>
          </cell>
          <cell r="P454">
            <v>2.29</v>
          </cell>
          <cell r="Q454">
            <v>0.87</v>
          </cell>
          <cell r="R454">
            <v>0.7</v>
          </cell>
          <cell r="S454">
            <v>0.72</v>
          </cell>
          <cell r="T454">
            <v>1.03</v>
          </cell>
          <cell r="U454">
            <v>1</v>
          </cell>
          <cell r="V454">
            <v>0.56999999999999995</v>
          </cell>
          <cell r="W454">
            <v>1.31</v>
          </cell>
          <cell r="X454">
            <v>1.26</v>
          </cell>
          <cell r="Y454">
            <v>0.78</v>
          </cell>
          <cell r="Z454">
            <v>2.5</v>
          </cell>
          <cell r="AA454">
            <v>0.39500000000000002</v>
          </cell>
          <cell r="AB454">
            <v>0.18</v>
          </cell>
          <cell r="AD454">
            <v>-9.0909090909091494E-3</v>
          </cell>
          <cell r="AE454">
            <v>-5.8823529411764497E-3</v>
          </cell>
          <cell r="AF454">
            <v>4.9504950495049549E-3</v>
          </cell>
          <cell r="AG454">
            <v>9.375E-2</v>
          </cell>
          <cell r="AH454">
            <v>0</v>
          </cell>
          <cell r="AI454">
            <v>2.3012552301255207E-2</v>
          </cell>
          <cell r="AJ454">
            <v>0</v>
          </cell>
          <cell r="AK454">
            <v>0.25</v>
          </cell>
          <cell r="AL454">
            <v>-1.3333333333333308E-2</v>
          </cell>
          <cell r="AM454">
            <v>3.8461538461538547E-2</v>
          </cell>
          <cell r="AN454">
            <v>0.19298245614035103</v>
          </cell>
          <cell r="AO454">
            <v>2.8169014084507005E-2</v>
          </cell>
          <cell r="AP454">
            <v>-3.9106145251396662E-2</v>
          </cell>
          <cell r="AQ454">
            <v>1.7777777777777892E-2</v>
          </cell>
          <cell r="AR454">
            <v>0</v>
          </cell>
          <cell r="AS454">
            <v>-1.4084507042253502E-2</v>
          </cell>
          <cell r="AT454">
            <v>2.8571428571428692E-2</v>
          </cell>
          <cell r="AU454">
            <v>4.0404040404040442E-2</v>
          </cell>
          <cell r="AV454">
            <v>0</v>
          </cell>
          <cell r="AW454">
            <v>0.29545454545454541</v>
          </cell>
          <cell r="AX454">
            <v>-4.3795620437956262E-2</v>
          </cell>
          <cell r="AY454">
            <v>-0.11888111888111885</v>
          </cell>
          <cell r="AZ454">
            <v>6.8493150684931559E-2</v>
          </cell>
          <cell r="BA454">
            <v>-3.8461538461538547E-2</v>
          </cell>
          <cell r="BB454">
            <v>-1.2499999999999956E-2</v>
          </cell>
          <cell r="BC454">
            <v>0</v>
          </cell>
          <cell r="BE454">
            <v>3.0265056672699926E-2</v>
          </cell>
          <cell r="BF454">
            <v>0.98096490787062007</v>
          </cell>
          <cell r="BH454">
            <v>0.20677372568911434</v>
          </cell>
          <cell r="BN454">
            <v>257.45323042191467</v>
          </cell>
        </row>
        <row r="455">
          <cell r="B455">
            <v>38804</v>
          </cell>
          <cell r="C455">
            <v>1.1499999999999999</v>
          </cell>
          <cell r="D455">
            <v>1.65</v>
          </cell>
          <cell r="E455">
            <v>2</v>
          </cell>
          <cell r="F455">
            <v>0.7</v>
          </cell>
          <cell r="G455">
            <v>7.9</v>
          </cell>
          <cell r="H455">
            <v>4.84</v>
          </cell>
          <cell r="I455">
            <v>1.92</v>
          </cell>
          <cell r="J455">
            <v>2.85</v>
          </cell>
          <cell r="K455">
            <v>3.63</v>
          </cell>
          <cell r="L455">
            <v>1.04</v>
          </cell>
          <cell r="M455">
            <v>0.31</v>
          </cell>
          <cell r="N455">
            <v>0.69</v>
          </cell>
          <cell r="O455">
            <v>1.65</v>
          </cell>
          <cell r="P455">
            <v>2</v>
          </cell>
          <cell r="Q455">
            <v>0.95</v>
          </cell>
          <cell r="R455">
            <v>0.66</v>
          </cell>
          <cell r="S455">
            <v>0.74</v>
          </cell>
          <cell r="T455">
            <v>1.18</v>
          </cell>
          <cell r="U455">
            <v>1</v>
          </cell>
          <cell r="V455">
            <v>0.55000000000000004</v>
          </cell>
          <cell r="W455">
            <v>1.29</v>
          </cell>
          <cell r="X455">
            <v>1.32</v>
          </cell>
          <cell r="Y455">
            <v>0.73</v>
          </cell>
          <cell r="Z455">
            <v>2.5</v>
          </cell>
          <cell r="AA455">
            <v>0.39</v>
          </cell>
          <cell r="AB455">
            <v>0.19500000000000001</v>
          </cell>
          <cell r="AD455">
            <v>5.504587155963292E-2</v>
          </cell>
          <cell r="AE455">
            <v>-2.3668639053254448E-2</v>
          </cell>
          <cell r="AF455">
            <v>-1.477832512315258E-2</v>
          </cell>
          <cell r="AG455">
            <v>0</v>
          </cell>
          <cell r="AH455">
            <v>0</v>
          </cell>
          <cell r="AI455">
            <v>-1.0224948875255602E-2</v>
          </cell>
          <cell r="AJ455">
            <v>0</v>
          </cell>
          <cell r="AK455">
            <v>-4.9999999999999933E-2</v>
          </cell>
          <cell r="AL455">
            <v>-1.8918918918918948E-2</v>
          </cell>
          <cell r="AM455">
            <v>-3.703703703703709E-2</v>
          </cell>
          <cell r="AN455">
            <v>-8.8235294117647078E-2</v>
          </cell>
          <cell r="AO455">
            <v>-5.4794520547945202E-2</v>
          </cell>
          <cell r="AP455">
            <v>-4.0697674418604723E-2</v>
          </cell>
          <cell r="AQ455">
            <v>-0.1266375545851528</v>
          </cell>
          <cell r="AR455">
            <v>9.1954022988505635E-2</v>
          </cell>
          <cell r="AS455">
            <v>-5.7142857142857051E-2</v>
          </cell>
          <cell r="AT455">
            <v>2.7777777777777901E-2</v>
          </cell>
          <cell r="AU455">
            <v>0.14563106796116498</v>
          </cell>
          <cell r="AV455">
            <v>0</v>
          </cell>
          <cell r="AW455">
            <v>-3.5087719298245501E-2</v>
          </cell>
          <cell r="AX455">
            <v>-1.5267175572519109E-2</v>
          </cell>
          <cell r="AY455">
            <v>4.7619047619047672E-2</v>
          </cell>
          <cell r="AZ455">
            <v>-6.4102564102564208E-2</v>
          </cell>
          <cell r="BA455">
            <v>0</v>
          </cell>
          <cell r="BB455">
            <v>-1.2658227848101222E-2</v>
          </cell>
          <cell r="BC455">
            <v>8.3333333333333481E-2</v>
          </cell>
          <cell r="BE455">
            <v>-7.611166746222804E-3</v>
          </cell>
          <cell r="BF455">
            <v>0.97335374112439732</v>
          </cell>
          <cell r="BN455">
            <v>255.49371095581978</v>
          </cell>
        </row>
        <row r="456">
          <cell r="B456">
            <v>38805</v>
          </cell>
          <cell r="C456">
            <v>1.17</v>
          </cell>
          <cell r="D456">
            <v>1.66</v>
          </cell>
          <cell r="E456">
            <v>2.09</v>
          </cell>
          <cell r="F456">
            <v>0.74</v>
          </cell>
          <cell r="G456">
            <v>7.9</v>
          </cell>
          <cell r="H456">
            <v>5.15</v>
          </cell>
          <cell r="I456">
            <v>1.92</v>
          </cell>
          <cell r="J456">
            <v>2.95</v>
          </cell>
          <cell r="K456">
            <v>3.7</v>
          </cell>
          <cell r="L456">
            <v>1.06</v>
          </cell>
          <cell r="M456">
            <v>0.35</v>
          </cell>
          <cell r="N456">
            <v>0.7</v>
          </cell>
          <cell r="O456">
            <v>1.62</v>
          </cell>
          <cell r="P456">
            <v>2.1</v>
          </cell>
          <cell r="Q456">
            <v>1.04</v>
          </cell>
          <cell r="R456">
            <v>0.72</v>
          </cell>
          <cell r="S456">
            <v>0.8</v>
          </cell>
          <cell r="T456">
            <v>1.1100000000000001</v>
          </cell>
          <cell r="U456">
            <v>1.02</v>
          </cell>
          <cell r="V456">
            <v>0.55000000000000004</v>
          </cell>
          <cell r="W456">
            <v>1.27</v>
          </cell>
          <cell r="X456">
            <v>1.42</v>
          </cell>
          <cell r="Y456">
            <v>0.75</v>
          </cell>
          <cell r="Z456">
            <v>2.5499999999999998</v>
          </cell>
          <cell r="AA456">
            <v>0.39</v>
          </cell>
          <cell r="AB456">
            <v>0.19</v>
          </cell>
          <cell r="AD456">
            <v>1.7391304347826209E-2</v>
          </cell>
          <cell r="AE456">
            <v>6.0606060606060996E-3</v>
          </cell>
          <cell r="AF456">
            <v>4.4999999999999929E-2</v>
          </cell>
          <cell r="AG456">
            <v>5.7142857142857162E-2</v>
          </cell>
          <cell r="AH456">
            <v>0</v>
          </cell>
          <cell r="AI456">
            <v>6.4049586776859568E-2</v>
          </cell>
          <cell r="AJ456">
            <v>0</v>
          </cell>
          <cell r="AK456">
            <v>3.5087719298245723E-2</v>
          </cell>
          <cell r="AL456">
            <v>1.9283746556473913E-2</v>
          </cell>
          <cell r="AM456">
            <v>1.9230769230769162E-2</v>
          </cell>
          <cell r="AN456">
            <v>0.12903225806451601</v>
          </cell>
          <cell r="AO456">
            <v>1.449275362318847E-2</v>
          </cell>
          <cell r="AP456">
            <v>-1.8181818181818077E-2</v>
          </cell>
          <cell r="AQ456">
            <v>5.0000000000000044E-2</v>
          </cell>
          <cell r="AR456">
            <v>9.473684210526323E-2</v>
          </cell>
          <cell r="AS456">
            <v>9.0909090909090828E-2</v>
          </cell>
          <cell r="AT456">
            <v>8.1081081081081141E-2</v>
          </cell>
          <cell r="AU456">
            <v>-5.9322033898304927E-2</v>
          </cell>
          <cell r="AV456">
            <v>2.0000000000000018E-2</v>
          </cell>
          <cell r="AW456">
            <v>0</v>
          </cell>
          <cell r="AX456">
            <v>-1.5503875968992276E-2</v>
          </cell>
          <cell r="AY456">
            <v>7.575757575757569E-2</v>
          </cell>
          <cell r="AZ456">
            <v>2.7397260273972712E-2</v>
          </cell>
          <cell r="BA456">
            <v>2.0000000000000018E-2</v>
          </cell>
          <cell r="BB456">
            <v>0</v>
          </cell>
          <cell r="BC456">
            <v>-2.5641025641025661E-2</v>
          </cell>
          <cell r="BE456">
            <v>2.8769411443776347E-2</v>
          </cell>
          <cell r="BF456">
            <v>1.0021231525681737</v>
          </cell>
          <cell r="BN456">
            <v>262.84411464760507</v>
          </cell>
        </row>
        <row r="457">
          <cell r="B457">
            <v>38806</v>
          </cell>
          <cell r="C457">
            <v>1.22</v>
          </cell>
          <cell r="D457">
            <v>1.75</v>
          </cell>
          <cell r="E457">
            <v>2.14</v>
          </cell>
          <cell r="F457">
            <v>0.75</v>
          </cell>
          <cell r="G457">
            <v>7.9</v>
          </cell>
          <cell r="H457">
            <v>5.15</v>
          </cell>
          <cell r="I457">
            <v>1.92</v>
          </cell>
          <cell r="J457">
            <v>2.58</v>
          </cell>
          <cell r="K457">
            <v>3.85</v>
          </cell>
          <cell r="L457">
            <v>1.03</v>
          </cell>
          <cell r="M457">
            <v>0.375</v>
          </cell>
          <cell r="N457">
            <v>0.72</v>
          </cell>
          <cell r="O457">
            <v>1.71</v>
          </cell>
          <cell r="P457">
            <v>2.0499999999999998</v>
          </cell>
          <cell r="Q457">
            <v>1.05</v>
          </cell>
          <cell r="R457">
            <v>0.72</v>
          </cell>
          <cell r="S457">
            <v>0.75</v>
          </cell>
          <cell r="T457">
            <v>1.18</v>
          </cell>
          <cell r="U457">
            <v>1.1100000000000001</v>
          </cell>
          <cell r="V457">
            <v>0.52</v>
          </cell>
          <cell r="W457">
            <v>1.26</v>
          </cell>
          <cell r="X457">
            <v>1.39</v>
          </cell>
          <cell r="Y457">
            <v>0.8</v>
          </cell>
          <cell r="Z457">
            <v>2.5</v>
          </cell>
          <cell r="AA457">
            <v>0.39</v>
          </cell>
          <cell r="AB457">
            <v>0.18</v>
          </cell>
          <cell r="AD457">
            <v>4.2735042735042805E-2</v>
          </cell>
          <cell r="AE457">
            <v>5.4216867469879526E-2</v>
          </cell>
          <cell r="AF457">
            <v>2.3923444976076791E-2</v>
          </cell>
          <cell r="AG457">
            <v>1.3513513513513598E-2</v>
          </cell>
          <cell r="AH457">
            <v>0</v>
          </cell>
          <cell r="AI457">
            <v>0</v>
          </cell>
          <cell r="AJ457">
            <v>0</v>
          </cell>
          <cell r="AK457">
            <v>-0.12542372881355934</v>
          </cell>
          <cell r="AL457">
            <v>4.0540540540540571E-2</v>
          </cell>
          <cell r="AM457">
            <v>-2.8301886792452824E-2</v>
          </cell>
          <cell r="AN457">
            <v>7.1428571428571397E-2</v>
          </cell>
          <cell r="AO457">
            <v>2.8571428571428692E-2</v>
          </cell>
          <cell r="AP457">
            <v>5.5555555555555358E-2</v>
          </cell>
          <cell r="AQ457">
            <v>-2.3809523809523947E-2</v>
          </cell>
          <cell r="AR457">
            <v>9.6153846153845812E-3</v>
          </cell>
          <cell r="AS457">
            <v>0</v>
          </cell>
          <cell r="AT457">
            <v>-6.25E-2</v>
          </cell>
          <cell r="AU457">
            <v>6.3063063063062863E-2</v>
          </cell>
          <cell r="AV457">
            <v>8.8235294117647189E-2</v>
          </cell>
          <cell r="AW457">
            <v>-5.4545454545454564E-2</v>
          </cell>
          <cell r="AX457">
            <v>-7.8740157480314821E-3</v>
          </cell>
          <cell r="AY457">
            <v>-2.1126760563380254E-2</v>
          </cell>
          <cell r="AZ457">
            <v>6.6666666666666652E-2</v>
          </cell>
          <cell r="BA457">
            <v>-1.9607843137254832E-2</v>
          </cell>
          <cell r="BB457">
            <v>0</v>
          </cell>
          <cell r="BC457">
            <v>-5.2631578947368474E-2</v>
          </cell>
          <cell r="BE457">
            <v>6.2401761883209344E-3</v>
          </cell>
          <cell r="BF457">
            <v>1.0083633287564946</v>
          </cell>
          <cell r="BN457">
            <v>264.48430823306933</v>
          </cell>
        </row>
        <row r="458">
          <cell r="B458">
            <v>38807</v>
          </cell>
          <cell r="C458">
            <v>1.23</v>
          </cell>
          <cell r="D458">
            <v>1.7</v>
          </cell>
          <cell r="E458">
            <v>2.0099999999999998</v>
          </cell>
          <cell r="F458">
            <v>0.75</v>
          </cell>
          <cell r="G458">
            <v>7.9</v>
          </cell>
          <cell r="H458">
            <v>4.96</v>
          </cell>
          <cell r="I458">
            <v>1.92</v>
          </cell>
          <cell r="J458">
            <v>2.8</v>
          </cell>
          <cell r="K458">
            <v>4.1500000000000004</v>
          </cell>
          <cell r="L458">
            <v>1.02</v>
          </cell>
          <cell r="M458">
            <v>0.37</v>
          </cell>
          <cell r="N458">
            <v>0.7</v>
          </cell>
          <cell r="O458">
            <v>1.65</v>
          </cell>
          <cell r="P458">
            <v>1.96</v>
          </cell>
          <cell r="Q458">
            <v>1</v>
          </cell>
          <cell r="R458">
            <v>0.72</v>
          </cell>
          <cell r="S458">
            <v>0.7</v>
          </cell>
          <cell r="T458">
            <v>1.1499999999999999</v>
          </cell>
          <cell r="U458">
            <v>1.1000000000000001</v>
          </cell>
          <cell r="V458">
            <v>0.56999999999999995</v>
          </cell>
          <cell r="W458">
            <v>1.28</v>
          </cell>
          <cell r="X458">
            <v>1.42</v>
          </cell>
          <cell r="Y458">
            <v>0.75</v>
          </cell>
          <cell r="Z458">
            <v>2.2999999999999998</v>
          </cell>
          <cell r="AA458">
            <v>0.38</v>
          </cell>
          <cell r="AB458">
            <v>0.18</v>
          </cell>
          <cell r="AD458">
            <v>8.1967213114753079E-3</v>
          </cell>
          <cell r="AE458">
            <v>-2.8571428571428581E-2</v>
          </cell>
          <cell r="AF458">
            <v>-6.0747663551402042E-2</v>
          </cell>
          <cell r="AG458">
            <v>0</v>
          </cell>
          <cell r="AH458">
            <v>0</v>
          </cell>
          <cell r="AI458">
            <v>-3.6893203883495262E-2</v>
          </cell>
          <cell r="AJ458">
            <v>0</v>
          </cell>
          <cell r="AK458">
            <v>8.5271317829457294E-2</v>
          </cell>
          <cell r="AL458">
            <v>7.7922077922077948E-2</v>
          </cell>
          <cell r="AM458">
            <v>-9.7087378640776656E-3</v>
          </cell>
          <cell r="AN458">
            <v>-1.3333333333333308E-2</v>
          </cell>
          <cell r="AO458">
            <v>-2.777777777777779E-2</v>
          </cell>
          <cell r="AP458">
            <v>-3.5087719298245612E-2</v>
          </cell>
          <cell r="AQ458">
            <v>-4.3902439024390172E-2</v>
          </cell>
          <cell r="AR458">
            <v>-4.7619047619047672E-2</v>
          </cell>
          <cell r="AS458">
            <v>0</v>
          </cell>
          <cell r="AT458">
            <v>-6.6666666666666763E-2</v>
          </cell>
          <cell r="AU458">
            <v>-2.5423728813559365E-2</v>
          </cell>
          <cell r="AV458">
            <v>-9.009009009009028E-3</v>
          </cell>
          <cell r="AW458">
            <v>9.6153846153846034E-2</v>
          </cell>
          <cell r="AX458">
            <v>1.5873015873015817E-2</v>
          </cell>
          <cell r="AY458">
            <v>2.1582733812949728E-2</v>
          </cell>
          <cell r="AZ458">
            <v>-6.25E-2</v>
          </cell>
          <cell r="BA458">
            <v>-8.0000000000000071E-2</v>
          </cell>
          <cell r="BB458">
            <v>-2.5641025641025661E-2</v>
          </cell>
          <cell r="BC458">
            <v>0</v>
          </cell>
          <cell r="BE458">
            <v>-1.0303156467332188E-2</v>
          </cell>
          <cell r="BF458">
            <v>0.99806017228916244</v>
          </cell>
          <cell r="BN458">
            <v>261.75928502218989</v>
          </cell>
        </row>
        <row r="459">
          <cell r="B459">
            <v>38808</v>
          </cell>
          <cell r="C459">
            <v>1.23</v>
          </cell>
          <cell r="D459">
            <v>1.7</v>
          </cell>
          <cell r="E459">
            <v>2.0099999999999998</v>
          </cell>
          <cell r="F459">
            <v>0.75</v>
          </cell>
          <cell r="G459">
            <v>7.9</v>
          </cell>
          <cell r="H459">
            <v>4.96</v>
          </cell>
          <cell r="I459">
            <v>1.92</v>
          </cell>
          <cell r="J459">
            <v>2.8</v>
          </cell>
          <cell r="K459">
            <v>4.1500000000000004</v>
          </cell>
          <cell r="L459">
            <v>1.02</v>
          </cell>
          <cell r="M459">
            <v>0.37</v>
          </cell>
          <cell r="N459">
            <v>0.7</v>
          </cell>
          <cell r="O459">
            <v>1.65</v>
          </cell>
          <cell r="P459">
            <v>1.96</v>
          </cell>
          <cell r="Q459">
            <v>1</v>
          </cell>
          <cell r="R459">
            <v>0.72</v>
          </cell>
          <cell r="S459">
            <v>0.7</v>
          </cell>
          <cell r="T459">
            <v>1.1499999999999999</v>
          </cell>
          <cell r="U459">
            <v>1.1000000000000001</v>
          </cell>
          <cell r="V459">
            <v>0.56999999999999995</v>
          </cell>
          <cell r="W459">
            <v>1.28</v>
          </cell>
          <cell r="X459">
            <v>1.42</v>
          </cell>
          <cell r="Y459">
            <v>0.75</v>
          </cell>
          <cell r="Z459">
            <v>2.2999999999999998</v>
          </cell>
          <cell r="AA459">
            <v>0.38</v>
          </cell>
          <cell r="AB459">
            <v>0.18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E459">
            <v>0</v>
          </cell>
          <cell r="BF459">
            <v>0.99806017228916244</v>
          </cell>
          <cell r="BN459">
            <v>261.75928502218989</v>
          </cell>
        </row>
        <row r="460">
          <cell r="B460">
            <v>38809</v>
          </cell>
          <cell r="C460">
            <v>1.23</v>
          </cell>
          <cell r="D460">
            <v>1.7</v>
          </cell>
          <cell r="E460">
            <v>2.0099999999999998</v>
          </cell>
          <cell r="F460">
            <v>0.75</v>
          </cell>
          <cell r="G460">
            <v>7.9</v>
          </cell>
          <cell r="H460">
            <v>4.96</v>
          </cell>
          <cell r="I460">
            <v>1.92</v>
          </cell>
          <cell r="J460">
            <v>2.8</v>
          </cell>
          <cell r="K460">
            <v>4.1500000000000004</v>
          </cell>
          <cell r="L460">
            <v>1.02</v>
          </cell>
          <cell r="M460">
            <v>0.37</v>
          </cell>
          <cell r="N460">
            <v>0.7</v>
          </cell>
          <cell r="O460">
            <v>1.65</v>
          </cell>
          <cell r="P460">
            <v>1.96</v>
          </cell>
          <cell r="Q460">
            <v>1</v>
          </cell>
          <cell r="R460">
            <v>0.72</v>
          </cell>
          <cell r="S460">
            <v>0.7</v>
          </cell>
          <cell r="T460">
            <v>1.1499999999999999</v>
          </cell>
          <cell r="U460">
            <v>1.1000000000000001</v>
          </cell>
          <cell r="V460">
            <v>0.56999999999999995</v>
          </cell>
          <cell r="W460">
            <v>1.28</v>
          </cell>
          <cell r="X460">
            <v>1.42</v>
          </cell>
          <cell r="Y460">
            <v>0.75</v>
          </cell>
          <cell r="Z460">
            <v>2.2999999999999998</v>
          </cell>
          <cell r="AA460">
            <v>0.38</v>
          </cell>
          <cell r="AB460">
            <v>0.18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E460">
            <v>0</v>
          </cell>
          <cell r="BF460">
            <v>0.99806017228916244</v>
          </cell>
          <cell r="BN460">
            <v>261.75928502218989</v>
          </cell>
        </row>
        <row r="461">
          <cell r="B461">
            <v>38810</v>
          </cell>
          <cell r="C461">
            <v>1.18</v>
          </cell>
          <cell r="D461">
            <v>1.7</v>
          </cell>
          <cell r="E461">
            <v>1.95</v>
          </cell>
          <cell r="F461">
            <v>0.75</v>
          </cell>
          <cell r="G461">
            <v>7.9</v>
          </cell>
          <cell r="H461">
            <v>5.2</v>
          </cell>
          <cell r="I461">
            <v>1.92</v>
          </cell>
          <cell r="J461">
            <v>2.82</v>
          </cell>
          <cell r="K461">
            <v>4.3</v>
          </cell>
          <cell r="L461">
            <v>1.01</v>
          </cell>
          <cell r="M461">
            <v>0.39</v>
          </cell>
          <cell r="N461">
            <v>0.72</v>
          </cell>
          <cell r="O461">
            <v>1.57</v>
          </cell>
          <cell r="P461">
            <v>2.04</v>
          </cell>
          <cell r="Q461">
            <v>1</v>
          </cell>
          <cell r="R461">
            <v>0.73</v>
          </cell>
          <cell r="S461">
            <v>0.7</v>
          </cell>
          <cell r="T461">
            <v>1.1499999999999999</v>
          </cell>
          <cell r="U461">
            <v>1.07</v>
          </cell>
          <cell r="V461">
            <v>0.56000000000000005</v>
          </cell>
          <cell r="W461">
            <v>1.23</v>
          </cell>
          <cell r="X461">
            <v>1.39</v>
          </cell>
          <cell r="Y461">
            <v>0.79</v>
          </cell>
          <cell r="Z461">
            <v>2.5299999999999998</v>
          </cell>
          <cell r="AA461">
            <v>0.38</v>
          </cell>
          <cell r="AB461">
            <v>0.16</v>
          </cell>
          <cell r="AD461">
            <v>-4.065040650406504E-2</v>
          </cell>
          <cell r="AE461">
            <v>0</v>
          </cell>
          <cell r="AF461">
            <v>-2.9850746268656581E-2</v>
          </cell>
          <cell r="AG461">
            <v>0</v>
          </cell>
          <cell r="AH461">
            <v>0</v>
          </cell>
          <cell r="AI461">
            <v>4.8387096774193505E-2</v>
          </cell>
          <cell r="AJ461">
            <v>0</v>
          </cell>
          <cell r="AK461">
            <v>7.1428571428571175E-3</v>
          </cell>
          <cell r="AL461">
            <v>3.6144578313252795E-2</v>
          </cell>
          <cell r="AM461">
            <v>-9.8039215686274161E-3</v>
          </cell>
          <cell r="AN461">
            <v>5.4054054054054168E-2</v>
          </cell>
          <cell r="AO461">
            <v>2.8571428571428692E-2</v>
          </cell>
          <cell r="AP461">
            <v>-4.8484848484848353E-2</v>
          </cell>
          <cell r="AQ461">
            <v>4.081632653061229E-2</v>
          </cell>
          <cell r="AR461">
            <v>0</v>
          </cell>
          <cell r="AS461">
            <v>1.388888888888884E-2</v>
          </cell>
          <cell r="AT461">
            <v>0</v>
          </cell>
          <cell r="AU461">
            <v>0</v>
          </cell>
          <cell r="AV461">
            <v>-2.7272727272727337E-2</v>
          </cell>
          <cell r="AW461">
            <v>-1.754385964912264E-2</v>
          </cell>
          <cell r="AX461">
            <v>-3.90625E-2</v>
          </cell>
          <cell r="AY461">
            <v>-2.1126760563380254E-2</v>
          </cell>
          <cell r="AZ461">
            <v>5.3333333333333455E-2</v>
          </cell>
          <cell r="BA461">
            <v>0.10000000000000009</v>
          </cell>
          <cell r="BB461">
            <v>0</v>
          </cell>
          <cell r="BC461">
            <v>-0.11111111111111105</v>
          </cell>
          <cell r="BE461">
            <v>1.4396800840800878E-3</v>
          </cell>
          <cell r="BF461">
            <v>0.99949985237324257</v>
          </cell>
          <cell r="BN461">
            <v>262.1361346516594</v>
          </cell>
        </row>
        <row r="462">
          <cell r="B462">
            <v>38811</v>
          </cell>
          <cell r="C462">
            <v>1.23</v>
          </cell>
          <cell r="D462">
            <v>1.7</v>
          </cell>
          <cell r="E462">
            <v>1.87</v>
          </cell>
          <cell r="F462">
            <v>0.73</v>
          </cell>
          <cell r="G462">
            <v>7.9</v>
          </cell>
          <cell r="H462">
            <v>6.26</v>
          </cell>
          <cell r="I462">
            <v>1.92</v>
          </cell>
          <cell r="J462">
            <v>2.75</v>
          </cell>
          <cell r="K462">
            <v>4.2</v>
          </cell>
          <cell r="L462">
            <v>1.02</v>
          </cell>
          <cell r="M462">
            <v>0.37</v>
          </cell>
          <cell r="N462">
            <v>0.72</v>
          </cell>
          <cell r="O462">
            <v>1.6</v>
          </cell>
          <cell r="P462">
            <v>2.0499999999999998</v>
          </cell>
          <cell r="Q462">
            <v>1</v>
          </cell>
          <cell r="R462">
            <v>0.85</v>
          </cell>
          <cell r="S462">
            <v>0.69</v>
          </cell>
          <cell r="T462">
            <v>1.2</v>
          </cell>
          <cell r="U462">
            <v>1.02</v>
          </cell>
          <cell r="V462">
            <v>0.54</v>
          </cell>
          <cell r="W462">
            <v>1.2</v>
          </cell>
          <cell r="X462">
            <v>1.26</v>
          </cell>
          <cell r="Y462">
            <v>0.75</v>
          </cell>
          <cell r="Z462">
            <v>2.5</v>
          </cell>
          <cell r="AA462">
            <v>0.375</v>
          </cell>
          <cell r="AB462">
            <v>0.16</v>
          </cell>
          <cell r="AD462">
            <v>4.2372881355932313E-2</v>
          </cell>
          <cell r="AE462">
            <v>0</v>
          </cell>
          <cell r="AF462">
            <v>-4.1025641025640991E-2</v>
          </cell>
          <cell r="AG462">
            <v>-2.6666666666666727E-2</v>
          </cell>
          <cell r="AH462">
            <v>0</v>
          </cell>
          <cell r="AI462">
            <v>0.20384615384615379</v>
          </cell>
          <cell r="AJ462">
            <v>0</v>
          </cell>
          <cell r="AK462">
            <v>-2.4822695035460973E-2</v>
          </cell>
          <cell r="AL462">
            <v>-2.3255813953488302E-2</v>
          </cell>
          <cell r="AM462">
            <v>9.9009900990099098E-3</v>
          </cell>
          <cell r="AN462">
            <v>-5.1282051282051322E-2</v>
          </cell>
          <cell r="AO462">
            <v>0</v>
          </cell>
          <cell r="AP462">
            <v>1.9108280254777066E-2</v>
          </cell>
          <cell r="AQ462">
            <v>4.9019607843137081E-3</v>
          </cell>
          <cell r="AR462">
            <v>0</v>
          </cell>
          <cell r="AS462">
            <v>0.16438356164383561</v>
          </cell>
          <cell r="AT462">
            <v>-1.4285714285714346E-2</v>
          </cell>
          <cell r="AU462">
            <v>4.3478260869565188E-2</v>
          </cell>
          <cell r="AV462">
            <v>-4.6728971962616828E-2</v>
          </cell>
          <cell r="AW462">
            <v>-3.5714285714285698E-2</v>
          </cell>
          <cell r="AX462">
            <v>-2.4390243902439046E-2</v>
          </cell>
          <cell r="AY462">
            <v>-9.3525179856115082E-2</v>
          </cell>
          <cell r="AZ462">
            <v>-5.0632911392405111E-2</v>
          </cell>
          <cell r="BA462">
            <v>-1.1857707509881354E-2</v>
          </cell>
          <cell r="BB462">
            <v>-1.3157894736842146E-2</v>
          </cell>
          <cell r="BC462">
            <v>0</v>
          </cell>
          <cell r="BE462">
            <v>1.1787042896146021E-3</v>
          </cell>
          <cell r="BF462">
            <v>1.0006785566628571</v>
          </cell>
          <cell r="BN462">
            <v>262.44511563803627</v>
          </cell>
        </row>
        <row r="463">
          <cell r="B463">
            <v>38812</v>
          </cell>
          <cell r="C463">
            <v>1.29</v>
          </cell>
          <cell r="D463">
            <v>1.74</v>
          </cell>
          <cell r="E463">
            <v>1.84</v>
          </cell>
          <cell r="F463">
            <v>0.74</v>
          </cell>
          <cell r="G463">
            <v>7.9</v>
          </cell>
          <cell r="H463">
            <v>6.15</v>
          </cell>
          <cell r="I463">
            <v>1.92</v>
          </cell>
          <cell r="J463">
            <v>2.5499999999999998</v>
          </cell>
          <cell r="K463">
            <v>4.5999999999999996</v>
          </cell>
          <cell r="L463">
            <v>1</v>
          </cell>
          <cell r="M463">
            <v>0.38</v>
          </cell>
          <cell r="N463">
            <v>0.73</v>
          </cell>
          <cell r="O463">
            <v>1.62</v>
          </cell>
          <cell r="P463">
            <v>2.1</v>
          </cell>
          <cell r="Q463">
            <v>0.97</v>
          </cell>
          <cell r="R463">
            <v>0.81</v>
          </cell>
          <cell r="S463">
            <v>0.68</v>
          </cell>
          <cell r="T463">
            <v>1.2</v>
          </cell>
          <cell r="U463">
            <v>0.99</v>
          </cell>
          <cell r="V463">
            <v>0.55000000000000004</v>
          </cell>
          <cell r="W463">
            <v>1.23</v>
          </cell>
          <cell r="X463">
            <v>1.29</v>
          </cell>
          <cell r="Y463">
            <v>0.73</v>
          </cell>
          <cell r="Z463">
            <v>2.57</v>
          </cell>
          <cell r="AA463">
            <v>0.375</v>
          </cell>
          <cell r="AB463">
            <v>0.155</v>
          </cell>
          <cell r="AD463">
            <v>4.8780487804878092E-2</v>
          </cell>
          <cell r="AE463">
            <v>2.3529411764705799E-2</v>
          </cell>
          <cell r="AF463">
            <v>-1.6042780748663166E-2</v>
          </cell>
          <cell r="AG463">
            <v>1.3698630136986356E-2</v>
          </cell>
          <cell r="AH463">
            <v>0</v>
          </cell>
          <cell r="AI463">
            <v>-1.757188498402551E-2</v>
          </cell>
          <cell r="AJ463">
            <v>0</v>
          </cell>
          <cell r="AK463">
            <v>-7.2727272727272751E-2</v>
          </cell>
          <cell r="AL463">
            <v>9.5238095238095122E-2</v>
          </cell>
          <cell r="AM463">
            <v>-1.9607843137254943E-2</v>
          </cell>
          <cell r="AN463">
            <v>2.7027027027026973E-2</v>
          </cell>
          <cell r="AO463">
            <v>1.388888888888884E-2</v>
          </cell>
          <cell r="AP463">
            <v>1.2499999999999956E-2</v>
          </cell>
          <cell r="AQ463">
            <v>2.4390243902439046E-2</v>
          </cell>
          <cell r="AR463">
            <v>-3.0000000000000027E-2</v>
          </cell>
          <cell r="AS463">
            <v>-4.7058823529411709E-2</v>
          </cell>
          <cell r="AT463">
            <v>-1.4492753623188248E-2</v>
          </cell>
          <cell r="AU463">
            <v>0</v>
          </cell>
          <cell r="AV463">
            <v>-2.9411764705882359E-2</v>
          </cell>
          <cell r="AW463">
            <v>1.8518518518518601E-2</v>
          </cell>
          <cell r="AX463">
            <v>2.5000000000000133E-2</v>
          </cell>
          <cell r="AY463">
            <v>2.3809523809523725E-2</v>
          </cell>
          <cell r="AZ463">
            <v>-2.6666666666666727E-2</v>
          </cell>
          <cell r="BA463">
            <v>2.8000000000000025E-2</v>
          </cell>
          <cell r="BB463">
            <v>0</v>
          </cell>
          <cell r="BC463">
            <v>-3.125E-2</v>
          </cell>
          <cell r="BE463">
            <v>1.9058091141806626E-3</v>
          </cell>
          <cell r="BF463">
            <v>1.0025843657770377</v>
          </cell>
          <cell r="BN463">
            <v>262.94528593139142</v>
          </cell>
        </row>
        <row r="464">
          <cell r="B464">
            <v>38813</v>
          </cell>
          <cell r="C464">
            <v>1.25</v>
          </cell>
          <cell r="D464">
            <v>1.94</v>
          </cell>
          <cell r="E464">
            <v>2.02</v>
          </cell>
          <cell r="F464">
            <v>0.7</v>
          </cell>
          <cell r="G464">
            <v>7.9</v>
          </cell>
          <cell r="H464">
            <v>6.7</v>
          </cell>
          <cell r="I464">
            <v>1.92</v>
          </cell>
          <cell r="J464">
            <v>2.67</v>
          </cell>
          <cell r="K464">
            <v>4.58</v>
          </cell>
          <cell r="L464">
            <v>1.02</v>
          </cell>
          <cell r="M464">
            <v>0.43</v>
          </cell>
          <cell r="N464">
            <v>0.72</v>
          </cell>
          <cell r="O464">
            <v>1.58</v>
          </cell>
          <cell r="P464">
            <v>2.11</v>
          </cell>
          <cell r="Q464">
            <v>0.97</v>
          </cell>
          <cell r="R464">
            <v>0.85</v>
          </cell>
          <cell r="S464">
            <v>0.61</v>
          </cell>
          <cell r="T464">
            <v>1.26</v>
          </cell>
          <cell r="U464">
            <v>0.96</v>
          </cell>
          <cell r="V464">
            <v>0.55000000000000004</v>
          </cell>
          <cell r="W464">
            <v>1.3</v>
          </cell>
          <cell r="X464">
            <v>1.26</v>
          </cell>
          <cell r="Y464">
            <v>0.7</v>
          </cell>
          <cell r="Z464">
            <v>2.5</v>
          </cell>
          <cell r="AA464">
            <v>0.39500000000000002</v>
          </cell>
          <cell r="AB464">
            <v>0.17499999999999999</v>
          </cell>
          <cell r="AD464">
            <v>-3.1007751937984551E-2</v>
          </cell>
          <cell r="AE464">
            <v>0.11494252873563227</v>
          </cell>
          <cell r="AF464">
            <v>9.7826086956521729E-2</v>
          </cell>
          <cell r="AG464">
            <v>-5.4054054054054057E-2</v>
          </cell>
          <cell r="AH464">
            <v>0</v>
          </cell>
          <cell r="AI464">
            <v>8.9430894308943021E-2</v>
          </cell>
          <cell r="AJ464">
            <v>0</v>
          </cell>
          <cell r="AK464">
            <v>4.705882352941182E-2</v>
          </cell>
          <cell r="AL464">
            <v>-4.3478260869563856E-3</v>
          </cell>
          <cell r="AM464">
            <v>2.0000000000000018E-2</v>
          </cell>
          <cell r="AN464">
            <v>0.13157894736842102</v>
          </cell>
          <cell r="AO464">
            <v>-1.3698630136986356E-2</v>
          </cell>
          <cell r="AP464">
            <v>-2.4691358024691357E-2</v>
          </cell>
          <cell r="AQ464">
            <v>4.761904761904745E-3</v>
          </cell>
          <cell r="AR464">
            <v>0</v>
          </cell>
          <cell r="AS464">
            <v>4.9382716049382713E-2</v>
          </cell>
          <cell r="AT464">
            <v>-0.10294117647058831</v>
          </cell>
          <cell r="AU464">
            <v>5.0000000000000044E-2</v>
          </cell>
          <cell r="AV464">
            <v>-3.0303030303030276E-2</v>
          </cell>
          <cell r="AW464">
            <v>0</v>
          </cell>
          <cell r="AX464">
            <v>5.6910569105691033E-2</v>
          </cell>
          <cell r="AY464">
            <v>-2.3255813953488413E-2</v>
          </cell>
          <cell r="AZ464">
            <v>-4.1095890410958957E-2</v>
          </cell>
          <cell r="BA464">
            <v>-2.7237354085603016E-2</v>
          </cell>
          <cell r="BB464">
            <v>5.3333333333333455E-2</v>
          </cell>
          <cell r="BC464">
            <v>0.12903225806451601</v>
          </cell>
          <cell r="BE464">
            <v>1.8908660644208316E-2</v>
          </cell>
          <cell r="BF464">
            <v>1.0214930264212461</v>
          </cell>
          <cell r="BN464">
            <v>267.91722911106245</v>
          </cell>
        </row>
        <row r="465">
          <cell r="B465">
            <v>38814</v>
          </cell>
          <cell r="C465">
            <v>1.21</v>
          </cell>
          <cell r="D465">
            <v>1.94</v>
          </cell>
          <cell r="E465">
            <v>1.95</v>
          </cell>
          <cell r="F465">
            <v>0.7</v>
          </cell>
          <cell r="G465">
            <v>7.9</v>
          </cell>
          <cell r="H465">
            <v>6.72</v>
          </cell>
          <cell r="I465">
            <v>1.92</v>
          </cell>
          <cell r="J465">
            <v>2.72</v>
          </cell>
          <cell r="K465">
            <v>4.45</v>
          </cell>
          <cell r="L465">
            <v>1</v>
          </cell>
          <cell r="M465">
            <v>0.42</v>
          </cell>
          <cell r="N465">
            <v>0.71</v>
          </cell>
          <cell r="O465">
            <v>1.54</v>
          </cell>
          <cell r="P465">
            <v>2.15</v>
          </cell>
          <cell r="Q465">
            <v>0.98</v>
          </cell>
          <cell r="R465">
            <v>1.06</v>
          </cell>
          <cell r="S465">
            <v>0.55000000000000004</v>
          </cell>
          <cell r="T465">
            <v>1.28</v>
          </cell>
          <cell r="U465">
            <v>0.97</v>
          </cell>
          <cell r="V465">
            <v>0.56999999999999995</v>
          </cell>
          <cell r="W465">
            <v>1.45</v>
          </cell>
          <cell r="X465">
            <v>1.28</v>
          </cell>
          <cell r="Y465">
            <v>0.7</v>
          </cell>
          <cell r="Z465">
            <v>2.5</v>
          </cell>
          <cell r="AA465">
            <v>0.4</v>
          </cell>
          <cell r="AB465">
            <v>0.25</v>
          </cell>
          <cell r="AD465">
            <v>-3.2000000000000028E-2</v>
          </cell>
          <cell r="AE465">
            <v>0</v>
          </cell>
          <cell r="AF465">
            <v>-3.4653465346534684E-2</v>
          </cell>
          <cell r="AG465">
            <v>0</v>
          </cell>
          <cell r="AH465">
            <v>0</v>
          </cell>
          <cell r="AI465">
            <v>2.9850746268655914E-3</v>
          </cell>
          <cell r="AJ465">
            <v>0</v>
          </cell>
          <cell r="AK465">
            <v>1.8726591760299671E-2</v>
          </cell>
          <cell r="AL465">
            <v>-2.8384279475982543E-2</v>
          </cell>
          <cell r="AM465">
            <v>-1.9607843137254943E-2</v>
          </cell>
          <cell r="AN465">
            <v>-2.3255813953488413E-2</v>
          </cell>
          <cell r="AO465">
            <v>-1.3888888888888951E-2</v>
          </cell>
          <cell r="AP465">
            <v>-2.5316455696202556E-2</v>
          </cell>
          <cell r="AQ465">
            <v>1.8957345971563955E-2</v>
          </cell>
          <cell r="AR465">
            <v>1.0309278350515427E-2</v>
          </cell>
          <cell r="AS465">
            <v>0.24705882352941178</v>
          </cell>
          <cell r="AT465">
            <v>-9.8360655737704805E-2</v>
          </cell>
          <cell r="AU465">
            <v>1.5873015873015817E-2</v>
          </cell>
          <cell r="AV465">
            <v>1.0416666666666741E-2</v>
          </cell>
          <cell r="AW465">
            <v>3.6363636363636154E-2</v>
          </cell>
          <cell r="AX465">
            <v>0.11538461538461542</v>
          </cell>
          <cell r="AY465">
            <v>1.5873015873015817E-2</v>
          </cell>
          <cell r="AZ465">
            <v>0</v>
          </cell>
          <cell r="BA465">
            <v>0</v>
          </cell>
          <cell r="BB465">
            <v>1.2658227848101333E-2</v>
          </cell>
          <cell r="BC465">
            <v>0.4285714285714286</v>
          </cell>
          <cell r="BE465">
            <v>2.5296550714733822E-2</v>
          </cell>
          <cell r="BF465">
            <v>1.0467895771359799</v>
          </cell>
          <cell r="BN465">
            <v>274.6946108846214</v>
          </cell>
        </row>
        <row r="466">
          <cell r="B466">
            <v>38815</v>
          </cell>
          <cell r="C466">
            <v>1.21</v>
          </cell>
          <cell r="D466">
            <v>1.94</v>
          </cell>
          <cell r="E466">
            <v>1.95</v>
          </cell>
          <cell r="F466">
            <v>0.7</v>
          </cell>
          <cell r="G466">
            <v>7.9</v>
          </cell>
          <cell r="H466">
            <v>6.72</v>
          </cell>
          <cell r="I466">
            <v>1.92</v>
          </cell>
          <cell r="J466">
            <v>2.72</v>
          </cell>
          <cell r="K466">
            <v>4.45</v>
          </cell>
          <cell r="L466">
            <v>1</v>
          </cell>
          <cell r="M466">
            <v>0.42</v>
          </cell>
          <cell r="N466">
            <v>0.71</v>
          </cell>
          <cell r="O466">
            <v>1.54</v>
          </cell>
          <cell r="P466">
            <v>2.15</v>
          </cell>
          <cell r="Q466">
            <v>0.98</v>
          </cell>
          <cell r="R466">
            <v>1.06</v>
          </cell>
          <cell r="S466">
            <v>0.55000000000000004</v>
          </cell>
          <cell r="T466">
            <v>1.28</v>
          </cell>
          <cell r="U466">
            <v>0.97</v>
          </cell>
          <cell r="V466">
            <v>0.56999999999999995</v>
          </cell>
          <cell r="W466">
            <v>1.45</v>
          </cell>
          <cell r="X466">
            <v>1.28</v>
          </cell>
          <cell r="Y466">
            <v>0.7</v>
          </cell>
          <cell r="Z466">
            <v>2.5</v>
          </cell>
          <cell r="AA466">
            <v>0.4</v>
          </cell>
          <cell r="AB466">
            <v>0.25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E466">
            <v>0</v>
          </cell>
          <cell r="BF466">
            <v>1.0467895771359799</v>
          </cell>
          <cell r="BN466">
            <v>274.6946108846214</v>
          </cell>
        </row>
        <row r="467">
          <cell r="B467">
            <v>38816</v>
          </cell>
          <cell r="C467">
            <v>1.21</v>
          </cell>
          <cell r="D467">
            <v>1.94</v>
          </cell>
          <cell r="E467">
            <v>1.95</v>
          </cell>
          <cell r="F467">
            <v>0.7</v>
          </cell>
          <cell r="G467">
            <v>7.9</v>
          </cell>
          <cell r="H467">
            <v>6.72</v>
          </cell>
          <cell r="I467">
            <v>1.92</v>
          </cell>
          <cell r="J467">
            <v>2.72</v>
          </cell>
          <cell r="K467">
            <v>4.45</v>
          </cell>
          <cell r="L467">
            <v>1</v>
          </cell>
          <cell r="M467">
            <v>0.42</v>
          </cell>
          <cell r="N467">
            <v>0.71</v>
          </cell>
          <cell r="O467">
            <v>1.54</v>
          </cell>
          <cell r="P467">
            <v>2.15</v>
          </cell>
          <cell r="Q467">
            <v>0.98</v>
          </cell>
          <cell r="R467">
            <v>1.06</v>
          </cell>
          <cell r="S467">
            <v>0.55000000000000004</v>
          </cell>
          <cell r="T467">
            <v>1.28</v>
          </cell>
          <cell r="U467">
            <v>0.97</v>
          </cell>
          <cell r="V467">
            <v>0.56999999999999995</v>
          </cell>
          <cell r="W467">
            <v>1.45</v>
          </cell>
          <cell r="X467">
            <v>1.28</v>
          </cell>
          <cell r="Y467">
            <v>0.7</v>
          </cell>
          <cell r="Z467">
            <v>2.5</v>
          </cell>
          <cell r="AA467">
            <v>0.4</v>
          </cell>
          <cell r="AB467">
            <v>0.25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E467">
            <v>0</v>
          </cell>
          <cell r="BF467">
            <v>1.0467895771359799</v>
          </cell>
          <cell r="BN467">
            <v>274.6946108846214</v>
          </cell>
        </row>
        <row r="468">
          <cell r="B468">
            <v>38817</v>
          </cell>
          <cell r="C468">
            <v>1.32</v>
          </cell>
          <cell r="D468">
            <v>1.98</v>
          </cell>
          <cell r="E468">
            <v>1.97</v>
          </cell>
          <cell r="F468">
            <v>0.72</v>
          </cell>
          <cell r="G468">
            <v>7.9</v>
          </cell>
          <cell r="H468">
            <v>7.2</v>
          </cell>
          <cell r="I468">
            <v>1.92</v>
          </cell>
          <cell r="J468">
            <v>2.56</v>
          </cell>
          <cell r="K468">
            <v>4.4000000000000004</v>
          </cell>
          <cell r="L468">
            <v>1.05</v>
          </cell>
          <cell r="M468">
            <v>0.44</v>
          </cell>
          <cell r="N468">
            <v>0.69</v>
          </cell>
          <cell r="O468">
            <v>1.51</v>
          </cell>
          <cell r="P468">
            <v>2.2400000000000002</v>
          </cell>
          <cell r="Q468">
            <v>0.98</v>
          </cell>
          <cell r="R468">
            <v>1.26</v>
          </cell>
          <cell r="S468">
            <v>0.61</v>
          </cell>
          <cell r="T468">
            <v>1.29</v>
          </cell>
          <cell r="U468">
            <v>1.04</v>
          </cell>
          <cell r="V468">
            <v>0.57999999999999996</v>
          </cell>
          <cell r="W468">
            <v>1.5</v>
          </cell>
          <cell r="X468">
            <v>1.35</v>
          </cell>
          <cell r="Y468">
            <v>0.68</v>
          </cell>
          <cell r="Z468">
            <v>2.4</v>
          </cell>
          <cell r="AA468">
            <v>0.68</v>
          </cell>
          <cell r="AB468">
            <v>0.35499999999999998</v>
          </cell>
          <cell r="AD468">
            <v>9.090909090909105E-2</v>
          </cell>
          <cell r="AE468">
            <v>2.0618556701030855E-2</v>
          </cell>
          <cell r="AF468">
            <v>1.025641025641022E-2</v>
          </cell>
          <cell r="AG468">
            <v>2.8571428571428692E-2</v>
          </cell>
          <cell r="AH468">
            <v>0</v>
          </cell>
          <cell r="AI468">
            <v>7.1428571428571397E-2</v>
          </cell>
          <cell r="AJ468">
            <v>0</v>
          </cell>
          <cell r="AK468">
            <v>-5.8823529411764719E-2</v>
          </cell>
          <cell r="AL468">
            <v>-1.1235955056179692E-2</v>
          </cell>
          <cell r="AM468">
            <v>5.0000000000000044E-2</v>
          </cell>
          <cell r="AN468">
            <v>4.7619047619047672E-2</v>
          </cell>
          <cell r="AO468">
            <v>-2.8169014084507116E-2</v>
          </cell>
          <cell r="AP468">
            <v>-1.9480519480519543E-2</v>
          </cell>
          <cell r="AQ468">
            <v>4.1860465116279277E-2</v>
          </cell>
          <cell r="AR468">
            <v>0</v>
          </cell>
          <cell r="AS468">
            <v>0.18867924528301883</v>
          </cell>
          <cell r="AT468">
            <v>0.10909090909090891</v>
          </cell>
          <cell r="AU468">
            <v>7.8125E-3</v>
          </cell>
          <cell r="AV468">
            <v>7.2164948453608213E-2</v>
          </cell>
          <cell r="AW468">
            <v>1.7543859649122862E-2</v>
          </cell>
          <cell r="AX468">
            <v>3.4482758620689724E-2</v>
          </cell>
          <cell r="AY468">
            <v>5.46875E-2</v>
          </cell>
          <cell r="AZ468">
            <v>-2.857142857142847E-2</v>
          </cell>
          <cell r="BA468">
            <v>-4.0000000000000036E-2</v>
          </cell>
          <cell r="BB468">
            <v>0.7</v>
          </cell>
          <cell r="BC468">
            <v>0.41999999999999993</v>
          </cell>
          <cell r="BE468">
            <v>6.8440186349800314E-2</v>
          </cell>
          <cell r="BF468">
            <v>1.1152297634857802</v>
          </cell>
          <cell r="BH468">
            <v>0.13426485561516011</v>
          </cell>
          <cell r="BN468">
            <v>293.49476124285076</v>
          </cell>
        </row>
        <row r="469">
          <cell r="B469">
            <v>38818</v>
          </cell>
          <cell r="C469">
            <v>1.25</v>
          </cell>
          <cell r="D469">
            <v>1.78</v>
          </cell>
          <cell r="E469">
            <v>1.9</v>
          </cell>
          <cell r="F469">
            <v>0.72</v>
          </cell>
          <cell r="G469">
            <v>7.9</v>
          </cell>
          <cell r="H469">
            <v>6.53</v>
          </cell>
          <cell r="I469">
            <v>1.92</v>
          </cell>
          <cell r="J469">
            <v>2.5499999999999998</v>
          </cell>
          <cell r="K469">
            <v>4.5</v>
          </cell>
          <cell r="L469">
            <v>1.01</v>
          </cell>
          <cell r="M469">
            <v>0.4</v>
          </cell>
          <cell r="N469">
            <v>0.68</v>
          </cell>
          <cell r="O469">
            <v>1.48</v>
          </cell>
          <cell r="P469">
            <v>2.06</v>
          </cell>
          <cell r="Q469">
            <v>1.06</v>
          </cell>
          <cell r="R469">
            <v>1.1200000000000001</v>
          </cell>
          <cell r="S469">
            <v>0.66</v>
          </cell>
          <cell r="T469">
            <v>1.31</v>
          </cell>
          <cell r="U469">
            <v>1.1200000000000001</v>
          </cell>
          <cell r="V469">
            <v>0.57999999999999996</v>
          </cell>
          <cell r="W469">
            <v>1.4</v>
          </cell>
          <cell r="X469">
            <v>1.4</v>
          </cell>
          <cell r="Y469">
            <v>0.7</v>
          </cell>
          <cell r="Z469">
            <v>2.4</v>
          </cell>
          <cell r="AA469">
            <v>0.65</v>
          </cell>
          <cell r="AB469">
            <v>0.31</v>
          </cell>
          <cell r="AD469">
            <v>-5.3030303030303094E-2</v>
          </cell>
          <cell r="AE469">
            <v>-0.10101010101010099</v>
          </cell>
          <cell r="AF469">
            <v>-3.5532994923857864E-2</v>
          </cell>
          <cell r="AG469">
            <v>0</v>
          </cell>
          <cell r="AH469">
            <v>0</v>
          </cell>
          <cell r="AI469">
            <v>-9.3055555555555558E-2</v>
          </cell>
          <cell r="AJ469">
            <v>0</v>
          </cell>
          <cell r="AK469">
            <v>-3.906250000000111E-3</v>
          </cell>
          <cell r="AL469">
            <v>2.2727272727272707E-2</v>
          </cell>
          <cell r="AM469">
            <v>-3.8095238095238182E-2</v>
          </cell>
          <cell r="AN469">
            <v>-9.0909090909090828E-2</v>
          </cell>
          <cell r="AO469">
            <v>-1.4492753623188248E-2</v>
          </cell>
          <cell r="AP469">
            <v>-1.9867549668874163E-2</v>
          </cell>
          <cell r="AQ469">
            <v>-8.0357142857142905E-2</v>
          </cell>
          <cell r="AR469">
            <v>8.163265306122458E-2</v>
          </cell>
          <cell r="AS469">
            <v>-0.11111111111111105</v>
          </cell>
          <cell r="AT469">
            <v>8.1967213114754189E-2</v>
          </cell>
          <cell r="AU469">
            <v>1.5503875968992276E-2</v>
          </cell>
          <cell r="AV469">
            <v>7.6923076923077094E-2</v>
          </cell>
          <cell r="AW469">
            <v>0</v>
          </cell>
          <cell r="AX469">
            <v>-6.6666666666666763E-2</v>
          </cell>
          <cell r="AY469">
            <v>3.7037037037036979E-2</v>
          </cell>
          <cell r="AZ469">
            <v>2.9411764705882248E-2</v>
          </cell>
          <cell r="BA469">
            <v>0</v>
          </cell>
          <cell r="BB469">
            <v>-4.4117647058823595E-2</v>
          </cell>
          <cell r="BC469">
            <v>-0.12676056338028163</v>
          </cell>
          <cell r="BE469">
            <v>-2.0527310551999804E-2</v>
          </cell>
          <cell r="BF469">
            <v>1.0947024529337803</v>
          </cell>
          <cell r="BN469">
            <v>287.47010313343372</v>
          </cell>
        </row>
        <row r="470">
          <cell r="B470">
            <v>38819</v>
          </cell>
          <cell r="C470">
            <v>1.2</v>
          </cell>
          <cell r="D470">
            <v>2</v>
          </cell>
          <cell r="E470">
            <v>2</v>
          </cell>
          <cell r="F470">
            <v>0.7</v>
          </cell>
          <cell r="G470">
            <v>7.9</v>
          </cell>
          <cell r="H470">
            <v>6.8</v>
          </cell>
          <cell r="I470">
            <v>1.92</v>
          </cell>
          <cell r="J470">
            <v>2.5299999999999998</v>
          </cell>
          <cell r="K470">
            <v>4.4000000000000004</v>
          </cell>
          <cell r="L470">
            <v>1.01</v>
          </cell>
          <cell r="M470">
            <v>0.39500000000000002</v>
          </cell>
          <cell r="N470">
            <v>0.68</v>
          </cell>
          <cell r="O470">
            <v>1.5</v>
          </cell>
          <cell r="P470">
            <v>2.13</v>
          </cell>
          <cell r="Q470">
            <v>1</v>
          </cell>
          <cell r="R470">
            <v>1.07</v>
          </cell>
          <cell r="S470">
            <v>0.66</v>
          </cell>
          <cell r="T470">
            <v>1.29</v>
          </cell>
          <cell r="U470">
            <v>1.1499999999999999</v>
          </cell>
          <cell r="V470">
            <v>0.54</v>
          </cell>
          <cell r="W470">
            <v>1.5</v>
          </cell>
          <cell r="X470">
            <v>1.34</v>
          </cell>
          <cell r="Y470">
            <v>0.7</v>
          </cell>
          <cell r="Z470">
            <v>2.34</v>
          </cell>
          <cell r="AA470">
            <v>0.6</v>
          </cell>
          <cell r="AB470">
            <v>0.3</v>
          </cell>
          <cell r="AD470">
            <v>-4.0000000000000036E-2</v>
          </cell>
          <cell r="AE470">
            <v>0.12359550561797761</v>
          </cell>
          <cell r="AF470">
            <v>5.2631578947368363E-2</v>
          </cell>
          <cell r="AG470">
            <v>-2.777777777777779E-2</v>
          </cell>
          <cell r="AH470">
            <v>0</v>
          </cell>
          <cell r="AI470">
            <v>4.1347626339969246E-2</v>
          </cell>
          <cell r="AJ470">
            <v>0</v>
          </cell>
          <cell r="AK470">
            <v>-7.8431372549019329E-3</v>
          </cell>
          <cell r="AL470">
            <v>-2.2222222222222143E-2</v>
          </cell>
          <cell r="AM470">
            <v>0</v>
          </cell>
          <cell r="AN470">
            <v>-1.2499999999999956E-2</v>
          </cell>
          <cell r="AO470">
            <v>0</v>
          </cell>
          <cell r="AP470">
            <v>1.3513513513513598E-2</v>
          </cell>
          <cell r="AQ470">
            <v>3.398058252427183E-2</v>
          </cell>
          <cell r="AR470">
            <v>-5.6603773584905759E-2</v>
          </cell>
          <cell r="AS470">
            <v>-4.4642857142857206E-2</v>
          </cell>
          <cell r="AT470">
            <v>0</v>
          </cell>
          <cell r="AU470">
            <v>-1.5267175572519109E-2</v>
          </cell>
          <cell r="AV470">
            <v>2.6785714285714191E-2</v>
          </cell>
          <cell r="AW470">
            <v>-6.8965517241379226E-2</v>
          </cell>
          <cell r="AX470">
            <v>7.1428571428571397E-2</v>
          </cell>
          <cell r="AY470">
            <v>-4.2857142857142705E-2</v>
          </cell>
          <cell r="AZ470">
            <v>0</v>
          </cell>
          <cell r="BA470">
            <v>-2.5000000000000022E-2</v>
          </cell>
          <cell r="BB470">
            <v>-7.6923076923076983E-2</v>
          </cell>
          <cell r="BC470">
            <v>-3.2258064516129115E-2</v>
          </cell>
          <cell r="BE470">
            <v>-4.214525093674067E-3</v>
          </cell>
          <cell r="BF470">
            <v>1.0904879278401063</v>
          </cell>
          <cell r="BN470">
            <v>286.25855317009683</v>
          </cell>
        </row>
        <row r="471">
          <cell r="B471">
            <v>38820</v>
          </cell>
          <cell r="C471">
            <v>1.25</v>
          </cell>
          <cell r="D471">
            <v>2.02</v>
          </cell>
          <cell r="E471">
            <v>2</v>
          </cell>
          <cell r="F471">
            <v>0.7</v>
          </cell>
          <cell r="G471">
            <v>7.9</v>
          </cell>
          <cell r="H471">
            <v>7.02</v>
          </cell>
          <cell r="I471">
            <v>1.92</v>
          </cell>
          <cell r="J471">
            <v>2.6</v>
          </cell>
          <cell r="K471">
            <v>4.5</v>
          </cell>
          <cell r="L471">
            <v>0.99</v>
          </cell>
          <cell r="M471">
            <v>0.41</v>
          </cell>
          <cell r="N471">
            <v>0.67</v>
          </cell>
          <cell r="O471">
            <v>1.52</v>
          </cell>
          <cell r="P471">
            <v>2</v>
          </cell>
          <cell r="Q471">
            <v>1</v>
          </cell>
          <cell r="R471">
            <v>1</v>
          </cell>
          <cell r="S471">
            <v>0.65</v>
          </cell>
          <cell r="T471">
            <v>1.29</v>
          </cell>
          <cell r="U471">
            <v>1.1499999999999999</v>
          </cell>
          <cell r="V471">
            <v>0.54</v>
          </cell>
          <cell r="W471">
            <v>1.42</v>
          </cell>
          <cell r="X471">
            <v>1.25</v>
          </cell>
          <cell r="Y471">
            <v>0.7</v>
          </cell>
          <cell r="Z471">
            <v>2.25</v>
          </cell>
          <cell r="AA471">
            <v>0.65</v>
          </cell>
          <cell r="AB471">
            <v>0.315</v>
          </cell>
          <cell r="AD471">
            <v>4.1666666666666741E-2</v>
          </cell>
          <cell r="AE471">
            <v>1.0000000000000009E-2</v>
          </cell>
          <cell r="AF471">
            <v>0</v>
          </cell>
          <cell r="AG471">
            <v>0</v>
          </cell>
          <cell r="AH471">
            <v>0</v>
          </cell>
          <cell r="AI471">
            <v>3.2352941176470473E-2</v>
          </cell>
          <cell r="AJ471">
            <v>0</v>
          </cell>
          <cell r="AK471">
            <v>2.7667984189723382E-2</v>
          </cell>
          <cell r="AL471">
            <v>2.2727272727272707E-2</v>
          </cell>
          <cell r="AM471">
            <v>-1.980198019801982E-2</v>
          </cell>
          <cell r="AN471">
            <v>3.7974683544303778E-2</v>
          </cell>
          <cell r="AO471">
            <v>-1.4705882352941235E-2</v>
          </cell>
          <cell r="AP471">
            <v>1.3333333333333419E-2</v>
          </cell>
          <cell r="AQ471">
            <v>-6.1032863849765251E-2</v>
          </cell>
          <cell r="AR471">
            <v>0</v>
          </cell>
          <cell r="AS471">
            <v>-6.5420560747663559E-2</v>
          </cell>
          <cell r="AT471">
            <v>-1.5151515151515138E-2</v>
          </cell>
          <cell r="AU471">
            <v>0</v>
          </cell>
          <cell r="AV471">
            <v>0</v>
          </cell>
          <cell r="AW471">
            <v>0</v>
          </cell>
          <cell r="AX471">
            <v>-5.3333333333333344E-2</v>
          </cell>
          <cell r="AY471">
            <v>-6.7164179104477695E-2</v>
          </cell>
          <cell r="AZ471">
            <v>0</v>
          </cell>
          <cell r="BA471">
            <v>-3.8461538461538436E-2</v>
          </cell>
          <cell r="BB471">
            <v>8.3333333333333481E-2</v>
          </cell>
          <cell r="BC471">
            <v>5.0000000000000044E-2</v>
          </cell>
          <cell r="BE471">
            <v>-6.1598608569809392E-4</v>
          </cell>
          <cell r="BF471">
            <v>1.0898719417544083</v>
          </cell>
          <cell r="BN471">
            <v>286.08222188443199</v>
          </cell>
        </row>
        <row r="472">
          <cell r="B472">
            <v>38821</v>
          </cell>
          <cell r="C472">
            <v>1.25</v>
          </cell>
          <cell r="D472">
            <v>2.02</v>
          </cell>
          <cell r="E472">
            <v>2</v>
          </cell>
          <cell r="F472">
            <v>0.7</v>
          </cell>
          <cell r="G472">
            <v>7.9</v>
          </cell>
          <cell r="H472">
            <v>7.02</v>
          </cell>
          <cell r="I472">
            <v>1.92</v>
          </cell>
          <cell r="J472">
            <v>2.6</v>
          </cell>
          <cell r="K472">
            <v>4.5</v>
          </cell>
          <cell r="L472">
            <v>0.99</v>
          </cell>
          <cell r="M472">
            <v>0.41</v>
          </cell>
          <cell r="N472">
            <v>0.67</v>
          </cell>
          <cell r="O472">
            <v>1.52</v>
          </cell>
          <cell r="P472">
            <v>2</v>
          </cell>
          <cell r="Q472">
            <v>1</v>
          </cell>
          <cell r="R472">
            <v>1</v>
          </cell>
          <cell r="S472">
            <v>0.65</v>
          </cell>
          <cell r="T472">
            <v>1.29</v>
          </cell>
          <cell r="U472">
            <v>1.1499999999999999</v>
          </cell>
          <cell r="V472">
            <v>0.54</v>
          </cell>
          <cell r="W472">
            <v>1.42</v>
          </cell>
          <cell r="X472">
            <v>1.25</v>
          </cell>
          <cell r="Y472">
            <v>0.7</v>
          </cell>
          <cell r="Z472">
            <v>2.25</v>
          </cell>
          <cell r="AA472">
            <v>0.65</v>
          </cell>
          <cell r="AB472">
            <v>0.315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E472">
            <v>0</v>
          </cell>
          <cell r="BF472">
            <v>1.0898719417544083</v>
          </cell>
          <cell r="BN472">
            <v>286.08222188443199</v>
          </cell>
        </row>
        <row r="473">
          <cell r="B473">
            <v>38822</v>
          </cell>
          <cell r="C473">
            <v>1.25</v>
          </cell>
          <cell r="D473">
            <v>2.02</v>
          </cell>
          <cell r="E473">
            <v>2</v>
          </cell>
          <cell r="F473">
            <v>0.7</v>
          </cell>
          <cell r="G473">
            <v>7.9</v>
          </cell>
          <cell r="H473">
            <v>7.02</v>
          </cell>
          <cell r="I473">
            <v>1.92</v>
          </cell>
          <cell r="J473">
            <v>2.6</v>
          </cell>
          <cell r="K473">
            <v>4.5</v>
          </cell>
          <cell r="L473">
            <v>0.99</v>
          </cell>
          <cell r="M473">
            <v>0.41</v>
          </cell>
          <cell r="N473">
            <v>0.67</v>
          </cell>
          <cell r="O473">
            <v>1.52</v>
          </cell>
          <cell r="P473">
            <v>2</v>
          </cell>
          <cell r="Q473">
            <v>1</v>
          </cell>
          <cell r="R473">
            <v>1</v>
          </cell>
          <cell r="S473">
            <v>0.65</v>
          </cell>
          <cell r="T473">
            <v>1.29</v>
          </cell>
          <cell r="U473">
            <v>1.1499999999999999</v>
          </cell>
          <cell r="V473">
            <v>0.54</v>
          </cell>
          <cell r="W473">
            <v>1.42</v>
          </cell>
          <cell r="X473">
            <v>1.25</v>
          </cell>
          <cell r="Y473">
            <v>0.7</v>
          </cell>
          <cell r="Z473">
            <v>2.25</v>
          </cell>
          <cell r="AA473">
            <v>0.65</v>
          </cell>
          <cell r="AB473">
            <v>0.315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E473">
            <v>0</v>
          </cell>
          <cell r="BF473">
            <v>1.0898719417544083</v>
          </cell>
          <cell r="BN473">
            <v>286.08222188443199</v>
          </cell>
        </row>
        <row r="474">
          <cell r="B474">
            <v>38823</v>
          </cell>
          <cell r="C474">
            <v>1.25</v>
          </cell>
          <cell r="D474">
            <v>2.02</v>
          </cell>
          <cell r="E474">
            <v>2</v>
          </cell>
          <cell r="F474">
            <v>0.7</v>
          </cell>
          <cell r="G474">
            <v>7.9</v>
          </cell>
          <cell r="H474">
            <v>7.02</v>
          </cell>
          <cell r="I474">
            <v>1.92</v>
          </cell>
          <cell r="J474">
            <v>2.6</v>
          </cell>
          <cell r="K474">
            <v>4.5</v>
          </cell>
          <cell r="L474">
            <v>0.99</v>
          </cell>
          <cell r="M474">
            <v>0.41</v>
          </cell>
          <cell r="N474">
            <v>0.67</v>
          </cell>
          <cell r="O474">
            <v>1.52</v>
          </cell>
          <cell r="P474">
            <v>2</v>
          </cell>
          <cell r="Q474">
            <v>1</v>
          </cell>
          <cell r="R474">
            <v>1</v>
          </cell>
          <cell r="S474">
            <v>0.65</v>
          </cell>
          <cell r="T474">
            <v>1.29</v>
          </cell>
          <cell r="U474">
            <v>1.1499999999999999</v>
          </cell>
          <cell r="V474">
            <v>0.54</v>
          </cell>
          <cell r="W474">
            <v>1.42</v>
          </cell>
          <cell r="X474">
            <v>1.25</v>
          </cell>
          <cell r="Y474">
            <v>0.7</v>
          </cell>
          <cell r="Z474">
            <v>2.25</v>
          </cell>
          <cell r="AA474">
            <v>0.65</v>
          </cell>
          <cell r="AB474">
            <v>0.315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E474">
            <v>0</v>
          </cell>
          <cell r="BF474">
            <v>1.0898719417544083</v>
          </cell>
          <cell r="BN474">
            <v>286.08222188443199</v>
          </cell>
        </row>
        <row r="475">
          <cell r="B475">
            <v>38824</v>
          </cell>
          <cell r="C475">
            <v>1.2</v>
          </cell>
          <cell r="D475">
            <v>1.95</v>
          </cell>
          <cell r="E475">
            <v>2.19</v>
          </cell>
          <cell r="F475">
            <v>0.7</v>
          </cell>
          <cell r="G475">
            <v>7.9</v>
          </cell>
          <cell r="H475">
            <v>7.05</v>
          </cell>
          <cell r="I475">
            <v>1.92</v>
          </cell>
          <cell r="J475">
            <v>2.5099999999999998</v>
          </cell>
          <cell r="K475">
            <v>4.49</v>
          </cell>
          <cell r="L475">
            <v>0.98</v>
          </cell>
          <cell r="M475">
            <v>0.4</v>
          </cell>
          <cell r="N475">
            <v>0.66</v>
          </cell>
          <cell r="O475">
            <v>1.6</v>
          </cell>
          <cell r="P475">
            <v>1.93</v>
          </cell>
          <cell r="Q475">
            <v>0.95</v>
          </cell>
          <cell r="R475">
            <v>1.1399999999999999</v>
          </cell>
          <cell r="S475">
            <v>0.63</v>
          </cell>
          <cell r="T475">
            <v>1.33</v>
          </cell>
          <cell r="U475">
            <v>1.1000000000000001</v>
          </cell>
          <cell r="V475">
            <v>0.51</v>
          </cell>
          <cell r="W475">
            <v>1.42</v>
          </cell>
          <cell r="X475">
            <v>1.28</v>
          </cell>
          <cell r="Y475">
            <v>0.69</v>
          </cell>
          <cell r="Z475">
            <v>2.2000000000000002</v>
          </cell>
          <cell r="AA475">
            <v>0.62</v>
          </cell>
          <cell r="AB475">
            <v>0.39500000000000002</v>
          </cell>
          <cell r="AD475">
            <v>-4.0000000000000036E-2</v>
          </cell>
          <cell r="AE475">
            <v>-3.4653465346534684E-2</v>
          </cell>
          <cell r="AF475">
            <v>9.4999999999999973E-2</v>
          </cell>
          <cell r="AG475">
            <v>0</v>
          </cell>
          <cell r="AH475">
            <v>0</v>
          </cell>
          <cell r="AI475">
            <v>4.2735042735042583E-3</v>
          </cell>
          <cell r="AJ475">
            <v>0</v>
          </cell>
          <cell r="AK475">
            <v>-3.4615384615384714E-2</v>
          </cell>
          <cell r="AL475">
            <v>-2.2222222222221255E-3</v>
          </cell>
          <cell r="AM475">
            <v>-1.0101010101010055E-2</v>
          </cell>
          <cell r="AN475">
            <v>-2.4390243902438935E-2</v>
          </cell>
          <cell r="AO475">
            <v>-1.4925373134328401E-2</v>
          </cell>
          <cell r="AP475">
            <v>5.2631578947368363E-2</v>
          </cell>
          <cell r="AQ475">
            <v>-3.5000000000000031E-2</v>
          </cell>
          <cell r="AR475">
            <v>-5.0000000000000044E-2</v>
          </cell>
          <cell r="AS475">
            <v>0.1399999999999999</v>
          </cell>
          <cell r="AT475">
            <v>-3.0769230769230771E-2</v>
          </cell>
          <cell r="AU475">
            <v>3.1007751937984551E-2</v>
          </cell>
          <cell r="AV475">
            <v>-4.3478260869565077E-2</v>
          </cell>
          <cell r="AW475">
            <v>-5.555555555555558E-2</v>
          </cell>
          <cell r="AX475">
            <v>0</v>
          </cell>
          <cell r="AY475">
            <v>2.4000000000000021E-2</v>
          </cell>
          <cell r="AZ475">
            <v>-1.4285714285714346E-2</v>
          </cell>
          <cell r="BA475">
            <v>-2.2222222222222143E-2</v>
          </cell>
          <cell r="BB475">
            <v>-4.6153846153846212E-2</v>
          </cell>
          <cell r="BC475">
            <v>0.25396825396825395</v>
          </cell>
          <cell r="BE475">
            <v>5.4810984595791484E-3</v>
          </cell>
          <cell r="BF475">
            <v>1.0953530402139875</v>
          </cell>
          <cell r="BN475">
            <v>287.65026671011577</v>
          </cell>
        </row>
        <row r="476">
          <cell r="B476">
            <v>38825</v>
          </cell>
          <cell r="C476">
            <v>1.2</v>
          </cell>
          <cell r="D476">
            <v>1.98</v>
          </cell>
          <cell r="E476">
            <v>2.17</v>
          </cell>
          <cell r="F476">
            <v>0.7</v>
          </cell>
          <cell r="G476">
            <v>7.9</v>
          </cell>
          <cell r="H476">
            <v>7.8</v>
          </cell>
          <cell r="I476">
            <v>1.92</v>
          </cell>
          <cell r="J476">
            <v>2.8</v>
          </cell>
          <cell r="K476">
            <v>4.5999999999999996</v>
          </cell>
          <cell r="L476">
            <v>0.96</v>
          </cell>
          <cell r="M476">
            <v>0.40500000000000003</v>
          </cell>
          <cell r="N476">
            <v>0.69</v>
          </cell>
          <cell r="O476">
            <v>1.54</v>
          </cell>
          <cell r="P476">
            <v>1.77</v>
          </cell>
          <cell r="Q476">
            <v>1.01</v>
          </cell>
          <cell r="R476">
            <v>1.1499999999999999</v>
          </cell>
          <cell r="S476">
            <v>0.62</v>
          </cell>
          <cell r="T476">
            <v>1.41</v>
          </cell>
          <cell r="U476">
            <v>1.17</v>
          </cell>
          <cell r="V476">
            <v>0.55000000000000004</v>
          </cell>
          <cell r="W476">
            <v>1.36</v>
          </cell>
          <cell r="X476">
            <v>1.38</v>
          </cell>
          <cell r="Y476">
            <v>0.65</v>
          </cell>
          <cell r="Z476">
            <v>2.37</v>
          </cell>
          <cell r="AA476">
            <v>0.66</v>
          </cell>
          <cell r="AB476">
            <v>0.27500000000000002</v>
          </cell>
          <cell r="AD476">
            <v>0</v>
          </cell>
          <cell r="AE476">
            <v>1.538461538461533E-2</v>
          </cell>
          <cell r="AF476">
            <v>-9.1324200913242004E-3</v>
          </cell>
          <cell r="AG476">
            <v>0</v>
          </cell>
          <cell r="AH476">
            <v>0</v>
          </cell>
          <cell r="AI476">
            <v>0.1063829787234043</v>
          </cell>
          <cell r="AJ476">
            <v>0</v>
          </cell>
          <cell r="AK476">
            <v>0.11553784860557781</v>
          </cell>
          <cell r="AL476">
            <v>2.4498886414253684E-2</v>
          </cell>
          <cell r="AM476">
            <v>-2.0408163265306145E-2</v>
          </cell>
          <cell r="AN476">
            <v>1.2499999999999956E-2</v>
          </cell>
          <cell r="AO476">
            <v>4.5454545454545414E-2</v>
          </cell>
          <cell r="AP476">
            <v>-3.7499999999999978E-2</v>
          </cell>
          <cell r="AQ476">
            <v>-8.2901554404145039E-2</v>
          </cell>
          <cell r="AR476">
            <v>6.315789473684208E-2</v>
          </cell>
          <cell r="AS476">
            <v>8.7719298245614308E-3</v>
          </cell>
          <cell r="AT476">
            <v>-1.5873015873015928E-2</v>
          </cell>
          <cell r="AU476">
            <v>6.0150375939849399E-2</v>
          </cell>
          <cell r="AV476">
            <v>6.3636363636363491E-2</v>
          </cell>
          <cell r="AW476">
            <v>7.8431372549019773E-2</v>
          </cell>
          <cell r="AX476">
            <v>-4.2253521126760396E-2</v>
          </cell>
          <cell r="AY476">
            <v>7.8125E-2</v>
          </cell>
          <cell r="AZ476">
            <v>-5.7971014492753548E-2</v>
          </cell>
          <cell r="BA476">
            <v>7.727272727272716E-2</v>
          </cell>
          <cell r="BB476">
            <v>6.4516129032258229E-2</v>
          </cell>
          <cell r="BC476">
            <v>-0.30379746835443033</v>
          </cell>
          <cell r="BE476">
            <v>9.3839811525493269E-3</v>
          </cell>
          <cell r="BF476">
            <v>1.1047370213665368</v>
          </cell>
          <cell r="BN476">
            <v>290.34957139144927</v>
          </cell>
        </row>
        <row r="477">
          <cell r="B477">
            <v>38826</v>
          </cell>
          <cell r="C477">
            <v>1.2</v>
          </cell>
          <cell r="D477">
            <v>1.94</v>
          </cell>
          <cell r="E477">
            <v>2.0099999999999998</v>
          </cell>
          <cell r="F477">
            <v>0.66</v>
          </cell>
          <cell r="G477">
            <v>7.9</v>
          </cell>
          <cell r="H477">
            <v>8.0399999999999991</v>
          </cell>
          <cell r="I477">
            <v>1.92</v>
          </cell>
          <cell r="J477">
            <v>2.87</v>
          </cell>
          <cell r="K477">
            <v>4.78</v>
          </cell>
          <cell r="L477">
            <v>0.93</v>
          </cell>
          <cell r="M477">
            <v>0.39</v>
          </cell>
          <cell r="N477">
            <v>0.68</v>
          </cell>
          <cell r="O477">
            <v>1.44</v>
          </cell>
          <cell r="P477">
            <v>1.9</v>
          </cell>
          <cell r="Q477">
            <v>1</v>
          </cell>
          <cell r="R477">
            <v>1.2</v>
          </cell>
          <cell r="S477">
            <v>0.62</v>
          </cell>
          <cell r="T477">
            <v>1.4</v>
          </cell>
          <cell r="U477">
            <v>1.1599999999999999</v>
          </cell>
          <cell r="V477">
            <v>0.51</v>
          </cell>
          <cell r="W477">
            <v>1.35</v>
          </cell>
          <cell r="X477">
            <v>1.32</v>
          </cell>
          <cell r="Y477">
            <v>0.68</v>
          </cell>
          <cell r="Z477">
            <v>2.5299999999999998</v>
          </cell>
          <cell r="AA477">
            <v>0.65</v>
          </cell>
          <cell r="AB477">
            <v>0.32500000000000001</v>
          </cell>
          <cell r="AD477">
            <v>0</v>
          </cell>
          <cell r="AE477">
            <v>-2.0202020202020221E-2</v>
          </cell>
          <cell r="AF477">
            <v>-7.373271889400923E-2</v>
          </cell>
          <cell r="AG477">
            <v>-5.7142857142857051E-2</v>
          </cell>
          <cell r="AH477">
            <v>0</v>
          </cell>
          <cell r="AI477">
            <v>3.076923076923066E-2</v>
          </cell>
          <cell r="AJ477">
            <v>0</v>
          </cell>
          <cell r="AK477">
            <v>2.5000000000000133E-2</v>
          </cell>
          <cell r="AL477">
            <v>3.9130434782608914E-2</v>
          </cell>
          <cell r="AM477">
            <v>-3.1249999999999889E-2</v>
          </cell>
          <cell r="AN477">
            <v>-3.703703703703709E-2</v>
          </cell>
          <cell r="AO477">
            <v>-1.4492753623188248E-2</v>
          </cell>
          <cell r="AP477">
            <v>-6.4935064935064957E-2</v>
          </cell>
          <cell r="AQ477">
            <v>7.3446327683615698E-2</v>
          </cell>
          <cell r="AR477">
            <v>-9.9009900990099098E-3</v>
          </cell>
          <cell r="AS477">
            <v>4.3478260869565188E-2</v>
          </cell>
          <cell r="AT477">
            <v>0</v>
          </cell>
          <cell r="AU477">
            <v>-7.0921985815602939E-3</v>
          </cell>
          <cell r="AV477">
            <v>-8.5470085470085166E-3</v>
          </cell>
          <cell r="AW477">
            <v>-7.2727272727272751E-2</v>
          </cell>
          <cell r="AX477">
            <v>-7.3529411764705621E-3</v>
          </cell>
          <cell r="AY477">
            <v>-4.3478260869565077E-2</v>
          </cell>
          <cell r="AZ477">
            <v>4.6153846153846212E-2</v>
          </cell>
          <cell r="BA477">
            <v>6.7510548523206593E-2</v>
          </cell>
          <cell r="BB477">
            <v>-1.5151515151515138E-2</v>
          </cell>
          <cell r="BC477">
            <v>0.18181818181818166</v>
          </cell>
          <cell r="BE477">
            <v>1.7024689082183121E-3</v>
          </cell>
          <cell r="BF477">
            <v>1.1064394902747552</v>
          </cell>
          <cell r="BN477">
            <v>290.84388250925775</v>
          </cell>
        </row>
        <row r="478">
          <cell r="B478">
            <v>38827</v>
          </cell>
          <cell r="C478">
            <v>1.1499999999999999</v>
          </cell>
          <cell r="D478">
            <v>1.8</v>
          </cell>
          <cell r="E478">
            <v>1.9</v>
          </cell>
          <cell r="F478">
            <v>0.66</v>
          </cell>
          <cell r="G478">
            <v>7.9</v>
          </cell>
          <cell r="H478">
            <v>7.5</v>
          </cell>
          <cell r="I478">
            <v>1.92</v>
          </cell>
          <cell r="J478">
            <v>2.86</v>
          </cell>
          <cell r="K478">
            <v>4.7</v>
          </cell>
          <cell r="L478">
            <v>0.93</v>
          </cell>
          <cell r="M478">
            <v>0.38</v>
          </cell>
          <cell r="N478">
            <v>0.67</v>
          </cell>
          <cell r="O478">
            <v>1.37</v>
          </cell>
          <cell r="P478">
            <v>1.9</v>
          </cell>
          <cell r="Q478">
            <v>1.01</v>
          </cell>
          <cell r="R478">
            <v>1.1299999999999999</v>
          </cell>
          <cell r="S478">
            <v>0.64</v>
          </cell>
          <cell r="T478">
            <v>1.36</v>
          </cell>
          <cell r="U478">
            <v>1.1399999999999999</v>
          </cell>
          <cell r="V478">
            <v>0.53</v>
          </cell>
          <cell r="W478">
            <v>1.25</v>
          </cell>
          <cell r="X478">
            <v>1.29</v>
          </cell>
          <cell r="Y478">
            <v>0.67</v>
          </cell>
          <cell r="Z478">
            <v>2.5299999999999998</v>
          </cell>
          <cell r="AA478">
            <v>0.63</v>
          </cell>
          <cell r="AB478">
            <v>0.34</v>
          </cell>
          <cell r="AD478">
            <v>-4.1666666666666741E-2</v>
          </cell>
          <cell r="AE478">
            <v>-7.2164948453608213E-2</v>
          </cell>
          <cell r="AF478">
            <v>-5.4726368159203953E-2</v>
          </cell>
          <cell r="AG478">
            <v>0</v>
          </cell>
          <cell r="AH478">
            <v>0</v>
          </cell>
          <cell r="AI478">
            <v>-6.7164179104477473E-2</v>
          </cell>
          <cell r="AJ478">
            <v>0</v>
          </cell>
          <cell r="AK478">
            <v>-3.4843205574913716E-3</v>
          </cell>
          <cell r="AL478">
            <v>-1.6736401673640211E-2</v>
          </cell>
          <cell r="AM478">
            <v>0</v>
          </cell>
          <cell r="AN478">
            <v>-2.5641025641025661E-2</v>
          </cell>
          <cell r="AO478">
            <v>-1.4705882352941235E-2</v>
          </cell>
          <cell r="AP478">
            <v>-4.8611111111111049E-2</v>
          </cell>
          <cell r="AQ478">
            <v>0</v>
          </cell>
          <cell r="AR478">
            <v>1.0000000000000009E-2</v>
          </cell>
          <cell r="AS478">
            <v>-5.8333333333333348E-2</v>
          </cell>
          <cell r="AT478">
            <v>3.2258064516129004E-2</v>
          </cell>
          <cell r="AU478">
            <v>-2.857142857142847E-2</v>
          </cell>
          <cell r="AV478">
            <v>-1.7241379310344862E-2</v>
          </cell>
          <cell r="AW478">
            <v>3.9215686274509887E-2</v>
          </cell>
          <cell r="AX478">
            <v>-7.4074074074074181E-2</v>
          </cell>
          <cell r="AY478">
            <v>-2.2727272727272707E-2</v>
          </cell>
          <cell r="AZ478">
            <v>-1.4705882352941235E-2</v>
          </cell>
          <cell r="BA478">
            <v>0</v>
          </cell>
          <cell r="BB478">
            <v>-3.0769230769230771E-2</v>
          </cell>
          <cell r="BC478">
            <v>4.6153846153846212E-2</v>
          </cell>
          <cell r="BE478">
            <v>-1.7834457996704092E-2</v>
          </cell>
          <cell r="BF478">
            <v>1.0886050322780512</v>
          </cell>
          <cell r="BN478">
            <v>285.65683950304805</v>
          </cell>
        </row>
        <row r="479">
          <cell r="B479">
            <v>38828</v>
          </cell>
          <cell r="C479">
            <v>1.1299999999999999</v>
          </cell>
          <cell r="D479">
            <v>1.82</v>
          </cell>
          <cell r="E479">
            <v>1.91</v>
          </cell>
          <cell r="F479">
            <v>0.74</v>
          </cell>
          <cell r="G479">
            <v>7.9</v>
          </cell>
          <cell r="H479">
            <v>7.6</v>
          </cell>
          <cell r="I479">
            <v>1.92</v>
          </cell>
          <cell r="J479">
            <v>2.75</v>
          </cell>
          <cell r="K479">
            <v>4.6500000000000004</v>
          </cell>
          <cell r="L479">
            <v>0.95</v>
          </cell>
          <cell r="M479">
            <v>0.38</v>
          </cell>
          <cell r="N479">
            <v>0.7</v>
          </cell>
          <cell r="O479">
            <v>1.49</v>
          </cell>
          <cell r="P479">
            <v>1.96</v>
          </cell>
          <cell r="Q479">
            <v>1</v>
          </cell>
          <cell r="R479">
            <v>1.1599999999999999</v>
          </cell>
          <cell r="S479">
            <v>0.77</v>
          </cell>
          <cell r="T479">
            <v>1.39</v>
          </cell>
          <cell r="U479">
            <v>1.1299999999999999</v>
          </cell>
          <cell r="V479">
            <v>0.57999999999999996</v>
          </cell>
          <cell r="W479">
            <v>1.3</v>
          </cell>
          <cell r="X479">
            <v>1.31</v>
          </cell>
          <cell r="Y479">
            <v>0.68</v>
          </cell>
          <cell r="Z479">
            <v>2.73</v>
          </cell>
          <cell r="AA479">
            <v>0.64</v>
          </cell>
          <cell r="AB479">
            <v>0.34</v>
          </cell>
          <cell r="AD479">
            <v>-1.7391304347826098E-2</v>
          </cell>
          <cell r="AE479">
            <v>1.1111111111111072E-2</v>
          </cell>
          <cell r="AF479">
            <v>5.2631578947368585E-3</v>
          </cell>
          <cell r="AG479">
            <v>0.1212121212121211</v>
          </cell>
          <cell r="AH479">
            <v>0</v>
          </cell>
          <cell r="AI479">
            <v>1.3333333333333197E-2</v>
          </cell>
          <cell r="AJ479">
            <v>0</v>
          </cell>
          <cell r="AK479">
            <v>-3.8461538461538436E-2</v>
          </cell>
          <cell r="AL479">
            <v>-1.0638297872340385E-2</v>
          </cell>
          <cell r="AM479">
            <v>2.1505376344086002E-2</v>
          </cell>
          <cell r="AN479">
            <v>0</v>
          </cell>
          <cell r="AO479">
            <v>4.4776119402984982E-2</v>
          </cell>
          <cell r="AP479">
            <v>8.7591240875912302E-2</v>
          </cell>
          <cell r="AQ479">
            <v>3.1578947368421151E-2</v>
          </cell>
          <cell r="AR479">
            <v>-9.9009900990099098E-3</v>
          </cell>
          <cell r="AS479">
            <v>2.6548672566371723E-2</v>
          </cell>
          <cell r="AT479">
            <v>0.203125</v>
          </cell>
          <cell r="AU479">
            <v>2.2058823529411686E-2</v>
          </cell>
          <cell r="AV479">
            <v>-8.7719298245614308E-3</v>
          </cell>
          <cell r="AW479">
            <v>9.4339622641509413E-2</v>
          </cell>
          <cell r="AX479">
            <v>4.0000000000000036E-2</v>
          </cell>
          <cell r="AY479">
            <v>1.5503875968992276E-2</v>
          </cell>
          <cell r="AZ479">
            <v>1.4925373134328401E-2</v>
          </cell>
          <cell r="BA479">
            <v>7.9051383399209474E-2</v>
          </cell>
          <cell r="BB479">
            <v>1.5873015873015817E-2</v>
          </cell>
          <cell r="BC479">
            <v>0</v>
          </cell>
          <cell r="BE479">
            <v>2.9332042848087277E-2</v>
          </cell>
          <cell r="BF479">
            <v>1.1179370751261384</v>
          </cell>
          <cell r="BN479">
            <v>294.0357381592006</v>
          </cell>
        </row>
        <row r="480">
          <cell r="B480">
            <v>38829</v>
          </cell>
          <cell r="C480">
            <v>1.1299999999999999</v>
          </cell>
          <cell r="D480">
            <v>1.82</v>
          </cell>
          <cell r="E480">
            <v>1.91</v>
          </cell>
          <cell r="F480">
            <v>0.74</v>
          </cell>
          <cell r="G480">
            <v>7.9</v>
          </cell>
          <cell r="H480">
            <v>7.6</v>
          </cell>
          <cell r="I480">
            <v>1.92</v>
          </cell>
          <cell r="J480">
            <v>2.75</v>
          </cell>
          <cell r="K480">
            <v>4.6500000000000004</v>
          </cell>
          <cell r="L480">
            <v>0.95</v>
          </cell>
          <cell r="M480">
            <v>0.38</v>
          </cell>
          <cell r="N480">
            <v>0.7</v>
          </cell>
          <cell r="O480">
            <v>1.49</v>
          </cell>
          <cell r="P480">
            <v>1.96</v>
          </cell>
          <cell r="Q480">
            <v>1</v>
          </cell>
          <cell r="R480">
            <v>1.1599999999999999</v>
          </cell>
          <cell r="S480">
            <v>0.77</v>
          </cell>
          <cell r="T480">
            <v>1.39</v>
          </cell>
          <cell r="U480">
            <v>1.1299999999999999</v>
          </cell>
          <cell r="V480">
            <v>0.57999999999999996</v>
          </cell>
          <cell r="W480">
            <v>1.3</v>
          </cell>
          <cell r="X480">
            <v>1.31</v>
          </cell>
          <cell r="Y480">
            <v>0.68</v>
          </cell>
          <cell r="Z480">
            <v>2.73</v>
          </cell>
          <cell r="AA480">
            <v>0.64</v>
          </cell>
          <cell r="AB480">
            <v>0.34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E480">
            <v>0</v>
          </cell>
          <cell r="BF480">
            <v>1.1179370751261384</v>
          </cell>
          <cell r="BN480">
            <v>294.0357381592006</v>
          </cell>
        </row>
        <row r="481">
          <cell r="B481">
            <v>38830</v>
          </cell>
          <cell r="C481">
            <v>1.1299999999999999</v>
          </cell>
          <cell r="D481">
            <v>1.82</v>
          </cell>
          <cell r="E481">
            <v>1.91</v>
          </cell>
          <cell r="F481">
            <v>0.74</v>
          </cell>
          <cell r="G481">
            <v>7.9</v>
          </cell>
          <cell r="H481">
            <v>7.6</v>
          </cell>
          <cell r="I481">
            <v>1.92</v>
          </cell>
          <cell r="J481">
            <v>2.75</v>
          </cell>
          <cell r="K481">
            <v>4.6500000000000004</v>
          </cell>
          <cell r="L481">
            <v>0.95</v>
          </cell>
          <cell r="M481">
            <v>0.38</v>
          </cell>
          <cell r="N481">
            <v>0.7</v>
          </cell>
          <cell r="O481">
            <v>1.49</v>
          </cell>
          <cell r="P481">
            <v>1.96</v>
          </cell>
          <cell r="Q481">
            <v>1</v>
          </cell>
          <cell r="R481">
            <v>1.1599999999999999</v>
          </cell>
          <cell r="S481">
            <v>0.77</v>
          </cell>
          <cell r="T481">
            <v>1.39</v>
          </cell>
          <cell r="U481">
            <v>1.1299999999999999</v>
          </cell>
          <cell r="V481">
            <v>0.57999999999999996</v>
          </cell>
          <cell r="W481">
            <v>1.3</v>
          </cell>
          <cell r="X481">
            <v>1.31</v>
          </cell>
          <cell r="Y481">
            <v>0.68</v>
          </cell>
          <cell r="Z481">
            <v>2.73</v>
          </cell>
          <cell r="AA481">
            <v>0.64</v>
          </cell>
          <cell r="AB481">
            <v>0.34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E481">
            <v>0</v>
          </cell>
          <cell r="BF481">
            <v>1.1179370751261384</v>
          </cell>
          <cell r="BN481">
            <v>294.0357381592006</v>
          </cell>
        </row>
        <row r="482">
          <cell r="B482">
            <v>38831</v>
          </cell>
          <cell r="C482">
            <v>1.1299999999999999</v>
          </cell>
          <cell r="D482">
            <v>1.77</v>
          </cell>
          <cell r="E482">
            <v>1.92</v>
          </cell>
          <cell r="F482">
            <v>0.74</v>
          </cell>
          <cell r="G482">
            <v>7.9</v>
          </cell>
          <cell r="H482">
            <v>7.5</v>
          </cell>
          <cell r="I482">
            <v>1.92</v>
          </cell>
          <cell r="J482">
            <v>2.75</v>
          </cell>
          <cell r="K482">
            <v>4.5999999999999996</v>
          </cell>
          <cell r="L482">
            <v>0.94</v>
          </cell>
          <cell r="M482">
            <v>0.39</v>
          </cell>
          <cell r="N482">
            <v>0.69</v>
          </cell>
          <cell r="O482">
            <v>1.43</v>
          </cell>
          <cell r="P482">
            <v>1.97</v>
          </cell>
          <cell r="Q482">
            <v>0.99</v>
          </cell>
          <cell r="R482">
            <v>1.1499999999999999</v>
          </cell>
          <cell r="S482">
            <v>0.8</v>
          </cell>
          <cell r="T482">
            <v>1.31</v>
          </cell>
          <cell r="U482">
            <v>1.2</v>
          </cell>
          <cell r="V482">
            <v>0.53</v>
          </cell>
          <cell r="W482">
            <v>1.3</v>
          </cell>
          <cell r="X482">
            <v>1.39</v>
          </cell>
          <cell r="Y482">
            <v>0.7</v>
          </cell>
          <cell r="Z482">
            <v>2.67</v>
          </cell>
          <cell r="AA482">
            <v>0.66</v>
          </cell>
          <cell r="AB482">
            <v>0.315</v>
          </cell>
          <cell r="AD482">
            <v>0</v>
          </cell>
          <cell r="AE482">
            <v>-2.7472527472527486E-2</v>
          </cell>
          <cell r="AF482">
            <v>5.2356020942407877E-3</v>
          </cell>
          <cell r="AG482">
            <v>0</v>
          </cell>
          <cell r="AH482">
            <v>0</v>
          </cell>
          <cell r="AI482">
            <v>-1.3157894736842035E-2</v>
          </cell>
          <cell r="AJ482">
            <v>0</v>
          </cell>
          <cell r="AK482">
            <v>0</v>
          </cell>
          <cell r="AL482">
            <v>-1.0752688172043112E-2</v>
          </cell>
          <cell r="AM482">
            <v>-1.0526315789473717E-2</v>
          </cell>
          <cell r="AN482">
            <v>2.6315789473684292E-2</v>
          </cell>
          <cell r="AO482">
            <v>-1.4285714285714346E-2</v>
          </cell>
          <cell r="AP482">
            <v>-4.0268456375838979E-2</v>
          </cell>
          <cell r="AQ482">
            <v>5.1020408163264808E-3</v>
          </cell>
          <cell r="AR482">
            <v>-1.0000000000000009E-2</v>
          </cell>
          <cell r="AS482">
            <v>-8.6206896551723755E-3</v>
          </cell>
          <cell r="AT482">
            <v>3.8961038961039085E-2</v>
          </cell>
          <cell r="AU482">
            <v>-5.7553956834532238E-2</v>
          </cell>
          <cell r="AV482">
            <v>6.1946902654867353E-2</v>
          </cell>
          <cell r="AW482">
            <v>-8.6206896551723977E-2</v>
          </cell>
          <cell r="AX482">
            <v>0</v>
          </cell>
          <cell r="AY482">
            <v>6.1068702290076216E-2</v>
          </cell>
          <cell r="AZ482">
            <v>2.9411764705882248E-2</v>
          </cell>
          <cell r="BA482">
            <v>-2.1978021978022011E-2</v>
          </cell>
          <cell r="BB482">
            <v>3.125E-2</v>
          </cell>
          <cell r="BC482">
            <v>-7.3529411764705954E-2</v>
          </cell>
          <cell r="BE482">
            <v>-4.4254127930953759E-3</v>
          </cell>
          <cell r="BF482">
            <v>1.113511662333043</v>
          </cell>
          <cell r="BH482">
            <v>-1.7181011527371837E-3</v>
          </cell>
          <cell r="BN482">
            <v>292.73450864192364</v>
          </cell>
        </row>
        <row r="483">
          <cell r="B483">
            <v>38832</v>
          </cell>
          <cell r="C483">
            <v>1.17</v>
          </cell>
          <cell r="D483">
            <v>1.8</v>
          </cell>
          <cell r="E483">
            <v>1.95</v>
          </cell>
          <cell r="F483">
            <v>0.7</v>
          </cell>
          <cell r="G483">
            <v>7.9</v>
          </cell>
          <cell r="H483">
            <v>7.41</v>
          </cell>
          <cell r="I483">
            <v>1.92</v>
          </cell>
          <cell r="J483">
            <v>2.65</v>
          </cell>
          <cell r="K483">
            <v>4.3099999999999996</v>
          </cell>
          <cell r="L483">
            <v>0.94</v>
          </cell>
          <cell r="M483">
            <v>0.37</v>
          </cell>
          <cell r="N483">
            <v>0.69</v>
          </cell>
          <cell r="O483">
            <v>1.38</v>
          </cell>
          <cell r="P483">
            <v>1.9</v>
          </cell>
          <cell r="Q483">
            <v>0.99</v>
          </cell>
          <cell r="R483">
            <v>1.01</v>
          </cell>
          <cell r="S483">
            <v>0.82</v>
          </cell>
          <cell r="T483">
            <v>1.3</v>
          </cell>
          <cell r="U483">
            <v>1.23</v>
          </cell>
          <cell r="V483">
            <v>0.53</v>
          </cell>
          <cell r="W483">
            <v>1.3</v>
          </cell>
          <cell r="X483">
            <v>1.28</v>
          </cell>
          <cell r="Y483">
            <v>0.75</v>
          </cell>
          <cell r="Z483">
            <v>2.65</v>
          </cell>
          <cell r="AA483">
            <v>0.68</v>
          </cell>
          <cell r="AB483">
            <v>0.3</v>
          </cell>
          <cell r="AD483">
            <v>3.539823008849563E-2</v>
          </cell>
          <cell r="AE483">
            <v>1.6949152542372836E-2</v>
          </cell>
          <cell r="AF483">
            <v>1.5625E-2</v>
          </cell>
          <cell r="AG483">
            <v>-5.4054054054054057E-2</v>
          </cell>
          <cell r="AH483">
            <v>0</v>
          </cell>
          <cell r="AI483">
            <v>-1.2000000000000011E-2</v>
          </cell>
          <cell r="AJ483">
            <v>0</v>
          </cell>
          <cell r="AK483">
            <v>-3.6363636363636376E-2</v>
          </cell>
          <cell r="AL483">
            <v>-6.3043478260869534E-2</v>
          </cell>
          <cell r="AM483">
            <v>0</v>
          </cell>
          <cell r="AN483">
            <v>-5.1282051282051322E-2</v>
          </cell>
          <cell r="AO483">
            <v>0</v>
          </cell>
          <cell r="AP483">
            <v>-3.4965034965035002E-2</v>
          </cell>
          <cell r="AQ483">
            <v>-3.5532994923857864E-2</v>
          </cell>
          <cell r="AR483">
            <v>0</v>
          </cell>
          <cell r="AS483">
            <v>-0.12173913043478257</v>
          </cell>
          <cell r="AT483">
            <v>2.4999999999999911E-2</v>
          </cell>
          <cell r="AU483">
            <v>-7.6335877862595547E-3</v>
          </cell>
          <cell r="AV483">
            <v>2.5000000000000133E-2</v>
          </cell>
          <cell r="AW483">
            <v>0</v>
          </cell>
          <cell r="AX483">
            <v>0</v>
          </cell>
          <cell r="AY483">
            <v>-7.9136690647481966E-2</v>
          </cell>
          <cell r="AZ483">
            <v>7.1428571428571397E-2</v>
          </cell>
          <cell r="BA483">
            <v>-7.4906367041198685E-3</v>
          </cell>
          <cell r="BB483">
            <v>3.0303030303030276E-2</v>
          </cell>
          <cell r="BC483">
            <v>-4.7619047619047672E-2</v>
          </cell>
          <cell r="BE483">
            <v>-1.2736783026104832E-2</v>
          </cell>
          <cell r="BF483">
            <v>1.1007748793069381</v>
          </cell>
          <cell r="BN483">
            <v>289.00601272109805</v>
          </cell>
        </row>
        <row r="484">
          <cell r="B484">
            <v>38833</v>
          </cell>
          <cell r="C484">
            <v>1.17</v>
          </cell>
          <cell r="D484">
            <v>1.76</v>
          </cell>
          <cell r="E484">
            <v>1.86</v>
          </cell>
          <cell r="F484">
            <v>0.67</v>
          </cell>
          <cell r="G484">
            <v>7.9</v>
          </cell>
          <cell r="H484">
            <v>7.13</v>
          </cell>
          <cell r="I484">
            <v>1.92</v>
          </cell>
          <cell r="J484">
            <v>2.7</v>
          </cell>
          <cell r="K484">
            <v>4.53</v>
          </cell>
          <cell r="L484">
            <v>0.93</v>
          </cell>
          <cell r="M484">
            <v>0.4</v>
          </cell>
          <cell r="N484">
            <v>0.73</v>
          </cell>
          <cell r="O484">
            <v>1.36</v>
          </cell>
          <cell r="P484">
            <v>1.85</v>
          </cell>
          <cell r="Q484">
            <v>0.98</v>
          </cell>
          <cell r="R484">
            <v>0.97</v>
          </cell>
          <cell r="S484">
            <v>0.84</v>
          </cell>
          <cell r="T484">
            <v>1.3</v>
          </cell>
          <cell r="U484">
            <v>1.29</v>
          </cell>
          <cell r="V484">
            <v>0.57999999999999996</v>
          </cell>
          <cell r="W484">
            <v>1.31</v>
          </cell>
          <cell r="X484">
            <v>1.3</v>
          </cell>
          <cell r="Y484">
            <v>0.7</v>
          </cell>
          <cell r="Z484">
            <v>2.68</v>
          </cell>
          <cell r="AA484">
            <v>0.63</v>
          </cell>
          <cell r="AB484">
            <v>0.3</v>
          </cell>
          <cell r="AD484">
            <v>0</v>
          </cell>
          <cell r="AE484">
            <v>-2.2222222222222254E-2</v>
          </cell>
          <cell r="AF484">
            <v>-4.6153846153846101E-2</v>
          </cell>
          <cell r="AG484">
            <v>-4.2857142857142705E-2</v>
          </cell>
          <cell r="AH484">
            <v>0</v>
          </cell>
          <cell r="AI484">
            <v>-3.7786774628879916E-2</v>
          </cell>
          <cell r="AJ484">
            <v>0</v>
          </cell>
          <cell r="AK484">
            <v>1.8867924528301883E-2</v>
          </cell>
          <cell r="AL484">
            <v>5.1044083526682327E-2</v>
          </cell>
          <cell r="AM484">
            <v>-1.0638297872340274E-2</v>
          </cell>
          <cell r="AN484">
            <v>8.1081081081081141E-2</v>
          </cell>
          <cell r="AO484">
            <v>5.7971014492753659E-2</v>
          </cell>
          <cell r="AP484">
            <v>-1.4492753623188248E-2</v>
          </cell>
          <cell r="AQ484">
            <v>-2.631578947368407E-2</v>
          </cell>
          <cell r="AR484">
            <v>-1.0101010101010055E-2</v>
          </cell>
          <cell r="AS484">
            <v>-3.9603960396039639E-2</v>
          </cell>
          <cell r="AT484">
            <v>2.4390243902439046E-2</v>
          </cell>
          <cell r="AU484">
            <v>0</v>
          </cell>
          <cell r="AV484">
            <v>4.8780487804878092E-2</v>
          </cell>
          <cell r="AW484">
            <v>9.4339622641509413E-2</v>
          </cell>
          <cell r="AX484">
            <v>7.692307692307665E-3</v>
          </cell>
          <cell r="AY484">
            <v>1.5625E-2</v>
          </cell>
          <cell r="AZ484">
            <v>-6.6666666666666763E-2</v>
          </cell>
          <cell r="BA484">
            <v>1.132075471698113E-2</v>
          </cell>
          <cell r="BB484">
            <v>-7.3529411764705954E-2</v>
          </cell>
          <cell r="BC484">
            <v>0</v>
          </cell>
          <cell r="BE484">
            <v>7.9787094720032209E-4</v>
          </cell>
          <cell r="BF484">
            <v>1.1015727502541384</v>
          </cell>
          <cell r="BN484">
            <v>289.2366022222144</v>
          </cell>
        </row>
        <row r="485">
          <cell r="B485">
            <v>38834</v>
          </cell>
          <cell r="C485">
            <v>1.1299999999999999</v>
          </cell>
          <cell r="D485">
            <v>1.9</v>
          </cell>
          <cell r="E485">
            <v>1.89</v>
          </cell>
          <cell r="F485">
            <v>0.7</v>
          </cell>
          <cell r="G485">
            <v>7.9</v>
          </cell>
          <cell r="H485">
            <v>6.65</v>
          </cell>
          <cell r="I485">
            <v>1.92</v>
          </cell>
          <cell r="J485">
            <v>2.7</v>
          </cell>
          <cell r="K485">
            <v>4.5</v>
          </cell>
          <cell r="L485">
            <v>0.92</v>
          </cell>
          <cell r="M485">
            <v>0.37</v>
          </cell>
          <cell r="N485">
            <v>0.8</v>
          </cell>
          <cell r="O485">
            <v>1.35</v>
          </cell>
          <cell r="P485">
            <v>1.7</v>
          </cell>
          <cell r="Q485">
            <v>0.98</v>
          </cell>
          <cell r="R485">
            <v>0.91</v>
          </cell>
          <cell r="S485">
            <v>0.95</v>
          </cell>
          <cell r="T485">
            <v>1.33</v>
          </cell>
          <cell r="U485">
            <v>1.25</v>
          </cell>
          <cell r="V485">
            <v>0.56000000000000005</v>
          </cell>
          <cell r="W485">
            <v>1.3</v>
          </cell>
          <cell r="X485">
            <v>1.23</v>
          </cell>
          <cell r="Y485">
            <v>0.72</v>
          </cell>
          <cell r="Z485">
            <v>2.5499999999999998</v>
          </cell>
          <cell r="AA485">
            <v>0.62</v>
          </cell>
          <cell r="AB485">
            <v>0.36</v>
          </cell>
          <cell r="AD485">
            <v>-3.4188034188034178E-2</v>
          </cell>
          <cell r="AE485">
            <v>7.9545454545454586E-2</v>
          </cell>
          <cell r="AF485">
            <v>1.6129032258064502E-2</v>
          </cell>
          <cell r="AG485">
            <v>4.4776119402984982E-2</v>
          </cell>
          <cell r="AH485">
            <v>0</v>
          </cell>
          <cell r="AI485">
            <v>-6.7321178120616998E-2</v>
          </cell>
          <cell r="AJ485">
            <v>0</v>
          </cell>
          <cell r="AK485">
            <v>0</v>
          </cell>
          <cell r="AL485">
            <v>-6.6225165562914245E-3</v>
          </cell>
          <cell r="AM485">
            <v>-1.0752688172043001E-2</v>
          </cell>
          <cell r="AN485">
            <v>-7.5000000000000067E-2</v>
          </cell>
          <cell r="AO485">
            <v>9.5890410958904271E-2</v>
          </cell>
          <cell r="AP485">
            <v>-7.3529411764705621E-3</v>
          </cell>
          <cell r="AQ485">
            <v>-8.1081081081081141E-2</v>
          </cell>
          <cell r="AR485">
            <v>0</v>
          </cell>
          <cell r="AS485">
            <v>-6.1855670103092675E-2</v>
          </cell>
          <cell r="AT485">
            <v>0.13095238095238093</v>
          </cell>
          <cell r="AU485">
            <v>2.3076923076922995E-2</v>
          </cell>
          <cell r="AV485">
            <v>-3.1007751937984551E-2</v>
          </cell>
          <cell r="AW485">
            <v>-3.4482758620689502E-2</v>
          </cell>
          <cell r="AX485">
            <v>-7.6335877862595547E-3</v>
          </cell>
          <cell r="AY485">
            <v>-5.3846153846153877E-2</v>
          </cell>
          <cell r="AZ485">
            <v>2.8571428571428692E-2</v>
          </cell>
          <cell r="BA485">
            <v>-4.8507462686567249E-2</v>
          </cell>
          <cell r="BB485">
            <v>-1.5873015873015928E-2</v>
          </cell>
          <cell r="BC485">
            <v>0.19999999999999996</v>
          </cell>
          <cell r="BE485">
            <v>3.2083426776092386E-3</v>
          </cell>
          <cell r="BF485">
            <v>1.1047810929317476</v>
          </cell>
          <cell r="BN485">
            <v>290.16457235705064</v>
          </cell>
        </row>
        <row r="486">
          <cell r="B486">
            <v>38835</v>
          </cell>
          <cell r="C486">
            <v>1.17</v>
          </cell>
          <cell r="D486">
            <v>1.95</v>
          </cell>
          <cell r="E486">
            <v>1.85</v>
          </cell>
          <cell r="F486">
            <v>0.74</v>
          </cell>
          <cell r="G486">
            <v>7.9</v>
          </cell>
          <cell r="H486">
            <v>7.1</v>
          </cell>
          <cell r="I486">
            <v>1.92</v>
          </cell>
          <cell r="J486">
            <v>2.7</v>
          </cell>
          <cell r="K486">
            <v>4.51</v>
          </cell>
          <cell r="L486">
            <v>0.97</v>
          </cell>
          <cell r="M486">
            <v>0.36</v>
          </cell>
          <cell r="N486">
            <v>0.87</v>
          </cell>
          <cell r="O486">
            <v>1.36</v>
          </cell>
          <cell r="P486">
            <v>1.72</v>
          </cell>
          <cell r="Q486">
            <v>0.98</v>
          </cell>
          <cell r="R486">
            <v>0.93</v>
          </cell>
          <cell r="S486">
            <v>1</v>
          </cell>
          <cell r="T486">
            <v>1.4</v>
          </cell>
          <cell r="U486">
            <v>1.28</v>
          </cell>
          <cell r="V486">
            <v>0.56000000000000005</v>
          </cell>
          <cell r="W486">
            <v>1.26</v>
          </cell>
          <cell r="X486">
            <v>1.2</v>
          </cell>
          <cell r="Y486">
            <v>0.74</v>
          </cell>
          <cell r="Z486">
            <v>2.5499999999999998</v>
          </cell>
          <cell r="AA486">
            <v>0.61</v>
          </cell>
          <cell r="AB486">
            <v>0.37</v>
          </cell>
          <cell r="AD486">
            <v>3.539823008849563E-2</v>
          </cell>
          <cell r="AE486">
            <v>2.6315789473684292E-2</v>
          </cell>
          <cell r="AF486">
            <v>-2.1164021164021052E-2</v>
          </cell>
          <cell r="AG486">
            <v>5.7142857142857162E-2</v>
          </cell>
          <cell r="AH486">
            <v>0</v>
          </cell>
          <cell r="AI486">
            <v>6.7669172932330657E-2</v>
          </cell>
          <cell r="AJ486">
            <v>0</v>
          </cell>
          <cell r="AK486">
            <v>0</v>
          </cell>
          <cell r="AL486">
            <v>2.2222222222221255E-3</v>
          </cell>
          <cell r="AM486">
            <v>5.4347826086956541E-2</v>
          </cell>
          <cell r="AN486">
            <v>-2.7027027027027084E-2</v>
          </cell>
          <cell r="AO486">
            <v>8.7499999999999911E-2</v>
          </cell>
          <cell r="AP486">
            <v>7.4074074074073071E-3</v>
          </cell>
          <cell r="AQ486">
            <v>1.1764705882352899E-2</v>
          </cell>
          <cell r="AR486">
            <v>0</v>
          </cell>
          <cell r="AS486">
            <v>2.19780219780219E-2</v>
          </cell>
          <cell r="AT486">
            <v>5.2631578947368363E-2</v>
          </cell>
          <cell r="AU486">
            <v>5.2631578947368363E-2</v>
          </cell>
          <cell r="AV486">
            <v>2.4000000000000021E-2</v>
          </cell>
          <cell r="AW486">
            <v>0</v>
          </cell>
          <cell r="AX486">
            <v>-3.0769230769230771E-2</v>
          </cell>
          <cell r="AY486">
            <v>-2.4390243902439046E-2</v>
          </cell>
          <cell r="AZ486">
            <v>2.7777777777777901E-2</v>
          </cell>
          <cell r="BA486">
            <v>0</v>
          </cell>
          <cell r="BB486">
            <v>-1.6129032258064502E-2</v>
          </cell>
          <cell r="BC486">
            <v>2.7777777777777901E-2</v>
          </cell>
          <cell r="BE486">
            <v>1.6810976597839943E-2</v>
          </cell>
          <cell r="BF486">
            <v>1.1215920695295876</v>
          </cell>
          <cell r="BN486">
            <v>295.04252219246723</v>
          </cell>
        </row>
        <row r="487">
          <cell r="B487">
            <v>38836</v>
          </cell>
          <cell r="C487">
            <v>1.17</v>
          </cell>
          <cell r="D487">
            <v>1.95</v>
          </cell>
          <cell r="E487">
            <v>1.85</v>
          </cell>
          <cell r="F487">
            <v>0.74</v>
          </cell>
          <cell r="G487">
            <v>7.9</v>
          </cell>
          <cell r="H487">
            <v>7.1</v>
          </cell>
          <cell r="I487">
            <v>1.92</v>
          </cell>
          <cell r="J487">
            <v>2.7</v>
          </cell>
          <cell r="K487">
            <v>4.51</v>
          </cell>
          <cell r="L487">
            <v>0.97</v>
          </cell>
          <cell r="M487">
            <v>0.36</v>
          </cell>
          <cell r="N487">
            <v>0.87</v>
          </cell>
          <cell r="O487">
            <v>1.36</v>
          </cell>
          <cell r="P487">
            <v>1.72</v>
          </cell>
          <cell r="Q487">
            <v>0.98</v>
          </cell>
          <cell r="R487">
            <v>0.93</v>
          </cell>
          <cell r="S487">
            <v>1</v>
          </cell>
          <cell r="T487">
            <v>1.4</v>
          </cell>
          <cell r="U487">
            <v>1.28</v>
          </cell>
          <cell r="V487">
            <v>0.56000000000000005</v>
          </cell>
          <cell r="W487">
            <v>1.26</v>
          </cell>
          <cell r="X487">
            <v>1.2</v>
          </cell>
          <cell r="Y487">
            <v>0.74</v>
          </cell>
          <cell r="Z487">
            <v>2.5499999999999998</v>
          </cell>
          <cell r="AA487">
            <v>0.61</v>
          </cell>
          <cell r="AB487">
            <v>0.37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E487">
            <v>0</v>
          </cell>
          <cell r="BF487">
            <v>1.1215920695295876</v>
          </cell>
          <cell r="BN487">
            <v>295.04252219246723</v>
          </cell>
        </row>
        <row r="488">
          <cell r="B488">
            <v>38837</v>
          </cell>
          <cell r="C488">
            <v>1.17</v>
          </cell>
          <cell r="D488">
            <v>1.95</v>
          </cell>
          <cell r="E488">
            <v>1.85</v>
          </cell>
          <cell r="F488">
            <v>0.74</v>
          </cell>
          <cell r="G488">
            <v>7.9</v>
          </cell>
          <cell r="H488">
            <v>7.1</v>
          </cell>
          <cell r="I488">
            <v>1.92</v>
          </cell>
          <cell r="J488">
            <v>2.7</v>
          </cell>
          <cell r="K488">
            <v>4.51</v>
          </cell>
          <cell r="L488">
            <v>0.97</v>
          </cell>
          <cell r="M488">
            <v>0.36</v>
          </cell>
          <cell r="N488">
            <v>0.87</v>
          </cell>
          <cell r="O488">
            <v>1.36</v>
          </cell>
          <cell r="P488">
            <v>1.72</v>
          </cell>
          <cell r="Q488">
            <v>0.98</v>
          </cell>
          <cell r="R488">
            <v>0.93</v>
          </cell>
          <cell r="S488">
            <v>1</v>
          </cell>
          <cell r="T488">
            <v>1.4</v>
          </cell>
          <cell r="U488">
            <v>1.28</v>
          </cell>
          <cell r="V488">
            <v>0.56000000000000005</v>
          </cell>
          <cell r="W488">
            <v>1.26</v>
          </cell>
          <cell r="X488">
            <v>1.2</v>
          </cell>
          <cell r="Y488">
            <v>0.74</v>
          </cell>
          <cell r="Z488">
            <v>2.5499999999999998</v>
          </cell>
          <cell r="AA488">
            <v>0.61</v>
          </cell>
          <cell r="AB488">
            <v>0.37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E488">
            <v>0</v>
          </cell>
          <cell r="BF488">
            <v>1.1215920695295876</v>
          </cell>
          <cell r="BN488">
            <v>295.04252219246723</v>
          </cell>
        </row>
        <row r="489">
          <cell r="B489">
            <v>38838</v>
          </cell>
          <cell r="C489">
            <v>1.21</v>
          </cell>
          <cell r="D489">
            <v>2.11</v>
          </cell>
          <cell r="E489">
            <v>1.83</v>
          </cell>
          <cell r="F489">
            <v>0.73</v>
          </cell>
          <cell r="G489">
            <v>7.9</v>
          </cell>
          <cell r="H489">
            <v>7.17</v>
          </cell>
          <cell r="I489">
            <v>1.92</v>
          </cell>
          <cell r="J489">
            <v>3.56</v>
          </cell>
          <cell r="K489">
            <v>4.5999999999999996</v>
          </cell>
          <cell r="L489">
            <v>0.99</v>
          </cell>
          <cell r="M489">
            <v>0.39</v>
          </cell>
          <cell r="N489">
            <v>0.84</v>
          </cell>
          <cell r="O489">
            <v>1.27</v>
          </cell>
          <cell r="P489">
            <v>1.97</v>
          </cell>
          <cell r="Q489">
            <v>0.97</v>
          </cell>
          <cell r="R489">
            <v>0.95</v>
          </cell>
          <cell r="S489">
            <v>1</v>
          </cell>
          <cell r="T489">
            <v>1.55</v>
          </cell>
          <cell r="U489">
            <v>1.33</v>
          </cell>
          <cell r="V489">
            <v>0.56999999999999995</v>
          </cell>
          <cell r="W489">
            <v>1.3</v>
          </cell>
          <cell r="X489">
            <v>1.17</v>
          </cell>
          <cell r="Y489">
            <v>0.75</v>
          </cell>
          <cell r="Z489">
            <v>2.48</v>
          </cell>
          <cell r="AA489">
            <v>0.56999999999999995</v>
          </cell>
          <cell r="AB489">
            <v>0.33500000000000002</v>
          </cell>
          <cell r="AD489">
            <v>3.4188034188034289E-2</v>
          </cell>
          <cell r="AE489">
            <v>8.2051282051281982E-2</v>
          </cell>
          <cell r="AF489">
            <v>-1.0810810810810811E-2</v>
          </cell>
          <cell r="AG489">
            <v>-1.3513513513513487E-2</v>
          </cell>
          <cell r="AH489">
            <v>0</v>
          </cell>
          <cell r="AI489">
            <v>9.8591549295774517E-3</v>
          </cell>
          <cell r="AJ489">
            <v>0</v>
          </cell>
          <cell r="AK489">
            <v>0.31851851851851842</v>
          </cell>
          <cell r="AL489">
            <v>1.9955654101995624E-2</v>
          </cell>
          <cell r="AM489">
            <v>2.0618556701030855E-2</v>
          </cell>
          <cell r="AN489">
            <v>8.3333333333333481E-2</v>
          </cell>
          <cell r="AO489">
            <v>-3.4482758620689724E-2</v>
          </cell>
          <cell r="AP489">
            <v>-6.6176470588235392E-2</v>
          </cell>
          <cell r="AQ489">
            <v>0.14534883720930236</v>
          </cell>
          <cell r="AR489">
            <v>-1.0204081632653073E-2</v>
          </cell>
          <cell r="AS489">
            <v>2.1505376344086002E-2</v>
          </cell>
          <cell r="AT489">
            <v>0</v>
          </cell>
          <cell r="AU489">
            <v>0.10714285714285721</v>
          </cell>
          <cell r="AV489">
            <v>3.90625E-2</v>
          </cell>
          <cell r="AW489">
            <v>1.7857142857142572E-2</v>
          </cell>
          <cell r="AX489">
            <v>3.1746031746031855E-2</v>
          </cell>
          <cell r="AY489">
            <v>-2.5000000000000022E-2</v>
          </cell>
          <cell r="AZ489">
            <v>1.3513513513513598E-2</v>
          </cell>
          <cell r="BA489">
            <v>-2.7450980392156765E-2</v>
          </cell>
          <cell r="BB489">
            <v>-6.5573770491803351E-2</v>
          </cell>
          <cell r="BC489">
            <v>-9.4594594594594517E-2</v>
          </cell>
          <cell r="BE489">
            <v>2.2957454307394175E-2</v>
          </cell>
          <cell r="BF489">
            <v>1.1445495238369818</v>
          </cell>
          <cell r="BN489">
            <v>301.81594741443917</v>
          </cell>
        </row>
        <row r="490">
          <cell r="B490">
            <v>38839</v>
          </cell>
          <cell r="C490">
            <v>1.26</v>
          </cell>
          <cell r="D490">
            <v>2.25</v>
          </cell>
          <cell r="E490">
            <v>1.81</v>
          </cell>
          <cell r="F490">
            <v>0.72</v>
          </cell>
          <cell r="G490">
            <v>7.9</v>
          </cell>
          <cell r="H490">
            <v>6.83</v>
          </cell>
          <cell r="I490">
            <v>1.92</v>
          </cell>
          <cell r="J490">
            <v>3.55</v>
          </cell>
          <cell r="K490">
            <v>4.55</v>
          </cell>
          <cell r="L490">
            <v>0.98</v>
          </cell>
          <cell r="M490">
            <v>0.375</v>
          </cell>
          <cell r="N490">
            <v>0.8</v>
          </cell>
          <cell r="O490">
            <v>1.38</v>
          </cell>
          <cell r="P490">
            <v>2.15</v>
          </cell>
          <cell r="Q490">
            <v>0.97</v>
          </cell>
          <cell r="R490">
            <v>1</v>
          </cell>
          <cell r="S490">
            <v>1</v>
          </cell>
          <cell r="T490">
            <v>1.65</v>
          </cell>
          <cell r="U490">
            <v>1.32</v>
          </cell>
          <cell r="V490">
            <v>0.54</v>
          </cell>
          <cell r="W490">
            <v>1.29</v>
          </cell>
          <cell r="X490">
            <v>1.18</v>
          </cell>
          <cell r="Y490">
            <v>0.7</v>
          </cell>
          <cell r="Z490">
            <v>2.2999999999999998</v>
          </cell>
          <cell r="AA490">
            <v>0.6</v>
          </cell>
          <cell r="AB490">
            <v>0.315</v>
          </cell>
          <cell r="AD490">
            <v>4.1322314049586861E-2</v>
          </cell>
          <cell r="AE490">
            <v>6.6350710900473953E-2</v>
          </cell>
          <cell r="AF490">
            <v>-1.0928961748633892E-2</v>
          </cell>
          <cell r="AG490">
            <v>-1.3698630136986356E-2</v>
          </cell>
          <cell r="AH490">
            <v>0</v>
          </cell>
          <cell r="AI490">
            <v>-4.7419804741980487E-2</v>
          </cell>
          <cell r="AJ490">
            <v>0</v>
          </cell>
          <cell r="AK490">
            <v>-2.8089887640450062E-3</v>
          </cell>
          <cell r="AL490">
            <v>-1.0869565217391242E-2</v>
          </cell>
          <cell r="AM490">
            <v>-1.0101010101010055E-2</v>
          </cell>
          <cell r="AN490">
            <v>-3.8461538461538547E-2</v>
          </cell>
          <cell r="AO490">
            <v>-4.7619047619047561E-2</v>
          </cell>
          <cell r="AP490">
            <v>8.6614173228346303E-2</v>
          </cell>
          <cell r="AQ490">
            <v>9.137055837563457E-2</v>
          </cell>
          <cell r="AR490">
            <v>0</v>
          </cell>
          <cell r="AS490">
            <v>5.2631578947368363E-2</v>
          </cell>
          <cell r="AT490">
            <v>0</v>
          </cell>
          <cell r="AU490">
            <v>6.4516129032258007E-2</v>
          </cell>
          <cell r="AV490">
            <v>-7.5187969924812581E-3</v>
          </cell>
          <cell r="AW490">
            <v>-5.2631578947368252E-2</v>
          </cell>
          <cell r="AX490">
            <v>-7.692307692307665E-3</v>
          </cell>
          <cell r="AY490">
            <v>8.5470085470085166E-3</v>
          </cell>
          <cell r="AZ490">
            <v>-6.6666666666666763E-2</v>
          </cell>
          <cell r="BA490">
            <v>-7.2580645161290369E-2</v>
          </cell>
          <cell r="BB490">
            <v>5.2631578947368363E-2</v>
          </cell>
          <cell r="BC490">
            <v>-5.9701492537313494E-2</v>
          </cell>
          <cell r="BE490">
            <v>5.8788527846092263E-4</v>
          </cell>
          <cell r="BF490">
            <v>1.1451374091154427</v>
          </cell>
          <cell r="BN490">
            <v>301.99338056672883</v>
          </cell>
        </row>
        <row r="491">
          <cell r="B491">
            <v>38840</v>
          </cell>
          <cell r="C491">
            <v>1.25</v>
          </cell>
          <cell r="D491">
            <v>2.15</v>
          </cell>
          <cell r="E491">
            <v>1.69</v>
          </cell>
          <cell r="F491">
            <v>0.72</v>
          </cell>
          <cell r="G491">
            <v>7.9</v>
          </cell>
          <cell r="H491">
            <v>6.71</v>
          </cell>
          <cell r="I491">
            <v>1.83</v>
          </cell>
          <cell r="J491">
            <v>3.45</v>
          </cell>
          <cell r="K491">
            <v>4.38</v>
          </cell>
          <cell r="L491">
            <v>1</v>
          </cell>
          <cell r="M491">
            <v>0.375</v>
          </cell>
          <cell r="N491">
            <v>0.79</v>
          </cell>
          <cell r="O491">
            <v>1.37</v>
          </cell>
          <cell r="P491">
            <v>2.13</v>
          </cell>
          <cell r="Q491">
            <v>0.95</v>
          </cell>
          <cell r="R491">
            <v>0.99</v>
          </cell>
          <cell r="S491">
            <v>1</v>
          </cell>
          <cell r="T491">
            <v>1.62</v>
          </cell>
          <cell r="U491">
            <v>1.32</v>
          </cell>
          <cell r="V491">
            <v>0.54</v>
          </cell>
          <cell r="W491">
            <v>1.25</v>
          </cell>
          <cell r="X491">
            <v>1.2</v>
          </cell>
          <cell r="Y491">
            <v>0.75</v>
          </cell>
          <cell r="Z491">
            <v>2.2799999999999998</v>
          </cell>
          <cell r="AA491">
            <v>0.56999999999999995</v>
          </cell>
          <cell r="AB491">
            <v>0.34</v>
          </cell>
          <cell r="AD491">
            <v>-7.9365079365079083E-3</v>
          </cell>
          <cell r="AE491">
            <v>-4.4444444444444509E-2</v>
          </cell>
          <cell r="AF491">
            <v>-6.6298342541436517E-2</v>
          </cell>
          <cell r="AG491">
            <v>0</v>
          </cell>
          <cell r="AH491">
            <v>0</v>
          </cell>
          <cell r="AI491">
            <v>-1.7569546120058566E-2</v>
          </cell>
          <cell r="AJ491">
            <v>-4.6874999999999889E-2</v>
          </cell>
          <cell r="AK491">
            <v>-2.8169014084506894E-2</v>
          </cell>
          <cell r="AL491">
            <v>-3.7362637362637341E-2</v>
          </cell>
          <cell r="AM491">
            <v>2.0408163265306145E-2</v>
          </cell>
          <cell r="AN491">
            <v>0</v>
          </cell>
          <cell r="AO491">
            <v>-1.2499999999999956E-2</v>
          </cell>
          <cell r="AP491">
            <v>-7.246376811594013E-3</v>
          </cell>
          <cell r="AQ491">
            <v>-9.302325581395321E-3</v>
          </cell>
          <cell r="AR491">
            <v>-2.0618556701030966E-2</v>
          </cell>
          <cell r="AS491">
            <v>-1.0000000000000009E-2</v>
          </cell>
          <cell r="AT491">
            <v>0</v>
          </cell>
          <cell r="AU491">
            <v>-1.8181818181818077E-2</v>
          </cell>
          <cell r="AV491">
            <v>0</v>
          </cell>
          <cell r="AW491">
            <v>0</v>
          </cell>
          <cell r="AX491">
            <v>-3.1007751937984551E-2</v>
          </cell>
          <cell r="AY491">
            <v>1.6949152542372836E-2</v>
          </cell>
          <cell r="AZ491">
            <v>7.1428571428571397E-2</v>
          </cell>
          <cell r="BA491">
            <v>-8.6956521739131043E-3</v>
          </cell>
          <cell r="BB491">
            <v>-5.0000000000000044E-2</v>
          </cell>
          <cell r="BC491">
            <v>7.9365079365079527E-2</v>
          </cell>
          <cell r="BE491">
            <v>-8.7714233567691442E-3</v>
          </cell>
          <cell r="BF491">
            <v>1.1363659857586736</v>
          </cell>
          <cell r="BN491">
            <v>299.34446877483617</v>
          </cell>
        </row>
        <row r="492">
          <cell r="B492">
            <v>38841</v>
          </cell>
          <cell r="C492">
            <v>1.25</v>
          </cell>
          <cell r="D492">
            <v>2.38</v>
          </cell>
          <cell r="E492">
            <v>1.71</v>
          </cell>
          <cell r="F492">
            <v>0.71</v>
          </cell>
          <cell r="G492">
            <v>7.9</v>
          </cell>
          <cell r="H492">
            <v>6.56</v>
          </cell>
          <cell r="I492">
            <v>1.83</v>
          </cell>
          <cell r="J492">
            <v>3.45</v>
          </cell>
          <cell r="K492">
            <v>4.6900000000000004</v>
          </cell>
          <cell r="L492">
            <v>1.03</v>
          </cell>
          <cell r="M492">
            <v>0.36</v>
          </cell>
          <cell r="N492">
            <v>0.75</v>
          </cell>
          <cell r="O492">
            <v>1.39</v>
          </cell>
          <cell r="P492">
            <v>2.12</v>
          </cell>
          <cell r="Q492">
            <v>0.95</v>
          </cell>
          <cell r="R492">
            <v>1.03</v>
          </cell>
          <cell r="S492">
            <v>1.05</v>
          </cell>
          <cell r="T492">
            <v>1.54</v>
          </cell>
          <cell r="U492">
            <v>1.37</v>
          </cell>
          <cell r="V492">
            <v>0.53</v>
          </cell>
          <cell r="W492">
            <v>1.25</v>
          </cell>
          <cell r="X492">
            <v>1.25</v>
          </cell>
          <cell r="Y492">
            <v>0.72</v>
          </cell>
          <cell r="Z492">
            <v>2.2000000000000002</v>
          </cell>
          <cell r="AA492">
            <v>0.6</v>
          </cell>
          <cell r="AB492">
            <v>0.37</v>
          </cell>
          <cell r="AD492">
            <v>0</v>
          </cell>
          <cell r="AE492">
            <v>0.10697674418604652</v>
          </cell>
          <cell r="AF492">
            <v>1.1834319526627279E-2</v>
          </cell>
          <cell r="AG492">
            <v>-1.3888888888888951E-2</v>
          </cell>
          <cell r="AH492">
            <v>0</v>
          </cell>
          <cell r="AI492">
            <v>-2.2354694485842042E-2</v>
          </cell>
          <cell r="AJ492">
            <v>0</v>
          </cell>
          <cell r="AK492">
            <v>0</v>
          </cell>
          <cell r="AL492">
            <v>7.0776255707762692E-2</v>
          </cell>
          <cell r="AM492">
            <v>3.0000000000000027E-2</v>
          </cell>
          <cell r="AN492">
            <v>-4.0000000000000036E-2</v>
          </cell>
          <cell r="AO492">
            <v>-5.0632911392405111E-2</v>
          </cell>
          <cell r="AP492">
            <v>1.4598540145985162E-2</v>
          </cell>
          <cell r="AQ492">
            <v>-4.6948356807510194E-3</v>
          </cell>
          <cell r="AR492">
            <v>0</v>
          </cell>
          <cell r="AS492">
            <v>4.0404040404040442E-2</v>
          </cell>
          <cell r="AT492">
            <v>5.0000000000000044E-2</v>
          </cell>
          <cell r="AU492">
            <v>-4.9382716049382713E-2</v>
          </cell>
          <cell r="AV492">
            <v>3.7878787878787845E-2</v>
          </cell>
          <cell r="AW492">
            <v>-1.851851851851849E-2</v>
          </cell>
          <cell r="AX492">
            <v>0</v>
          </cell>
          <cell r="AY492">
            <v>4.1666666666666741E-2</v>
          </cell>
          <cell r="AZ492">
            <v>-4.0000000000000036E-2</v>
          </cell>
          <cell r="BA492">
            <v>-3.5087719298245501E-2</v>
          </cell>
          <cell r="BB492">
            <v>5.2631578947368363E-2</v>
          </cell>
          <cell r="BC492">
            <v>8.8235294117646967E-2</v>
          </cell>
          <cell r="BE492">
            <v>1.0401613202573008E-2</v>
          </cell>
          <cell r="BF492">
            <v>1.1467675989612467</v>
          </cell>
          <cell r="BN492">
            <v>302.4581341533617</v>
          </cell>
        </row>
        <row r="493">
          <cell r="B493">
            <v>38842</v>
          </cell>
          <cell r="C493">
            <v>1.3</v>
          </cell>
          <cell r="D493">
            <v>2.33</v>
          </cell>
          <cell r="E493">
            <v>1.7</v>
          </cell>
          <cell r="F493">
            <v>0.79</v>
          </cell>
          <cell r="G493">
            <v>7.9</v>
          </cell>
          <cell r="H493">
            <v>6.54</v>
          </cell>
          <cell r="I493">
            <v>1.78</v>
          </cell>
          <cell r="J493">
            <v>3.42</v>
          </cell>
          <cell r="K493">
            <v>4.7</v>
          </cell>
          <cell r="L493">
            <v>1.05</v>
          </cell>
          <cell r="M493">
            <v>0.36499999999999999</v>
          </cell>
          <cell r="N493">
            <v>0.8</v>
          </cell>
          <cell r="O493">
            <v>1.4</v>
          </cell>
          <cell r="P493">
            <v>2.0499999999999998</v>
          </cell>
          <cell r="Q493">
            <v>1.05</v>
          </cell>
          <cell r="R493">
            <v>1.0900000000000001</v>
          </cell>
          <cell r="S493">
            <v>0.99</v>
          </cell>
          <cell r="T493">
            <v>1.57</v>
          </cell>
          <cell r="U493">
            <v>1.41</v>
          </cell>
          <cell r="V493">
            <v>0.52</v>
          </cell>
          <cell r="W493">
            <v>1.22</v>
          </cell>
          <cell r="X493">
            <v>1.18</v>
          </cell>
          <cell r="Y493">
            <v>0.78</v>
          </cell>
          <cell r="Z493">
            <v>2.2000000000000002</v>
          </cell>
          <cell r="AA493">
            <v>0.6</v>
          </cell>
          <cell r="AB493">
            <v>0.36499999999999999</v>
          </cell>
          <cell r="AD493">
            <v>4.0000000000000036E-2</v>
          </cell>
          <cell r="AE493">
            <v>-2.1008403361344463E-2</v>
          </cell>
          <cell r="AF493">
            <v>-5.8479532163743242E-3</v>
          </cell>
          <cell r="AG493">
            <v>0.11267605633802824</v>
          </cell>
          <cell r="AH493">
            <v>0</v>
          </cell>
          <cell r="AI493">
            <v>-3.0487804878047697E-3</v>
          </cell>
          <cell r="AJ493">
            <v>-2.732240437158473E-2</v>
          </cell>
          <cell r="AK493">
            <v>-8.6956521739131043E-3</v>
          </cell>
          <cell r="AL493">
            <v>2.132196162046851E-3</v>
          </cell>
          <cell r="AM493">
            <v>1.9417475728155331E-2</v>
          </cell>
          <cell r="AN493">
            <v>1.388888888888884E-2</v>
          </cell>
          <cell r="AO493">
            <v>6.6666666666666652E-2</v>
          </cell>
          <cell r="AP493">
            <v>7.194244604316502E-3</v>
          </cell>
          <cell r="AQ493">
            <v>-3.3018867924528461E-2</v>
          </cell>
          <cell r="AR493">
            <v>0.10526315789473695</v>
          </cell>
          <cell r="AS493">
            <v>5.8252427184465994E-2</v>
          </cell>
          <cell r="AT493">
            <v>-5.7142857142857162E-2</v>
          </cell>
          <cell r="AU493">
            <v>1.9480519480519431E-2</v>
          </cell>
          <cell r="AV493">
            <v>2.9197080291970767E-2</v>
          </cell>
          <cell r="AW493">
            <v>-1.8867924528301883E-2</v>
          </cell>
          <cell r="AX493">
            <v>-2.4000000000000021E-2</v>
          </cell>
          <cell r="AY493">
            <v>-5.600000000000005E-2</v>
          </cell>
          <cell r="AZ493">
            <v>8.3333333333333481E-2</v>
          </cell>
          <cell r="BA493">
            <v>0</v>
          </cell>
          <cell r="BB493">
            <v>0</v>
          </cell>
          <cell r="BC493">
            <v>-1.3513513513513487E-2</v>
          </cell>
          <cell r="BE493">
            <v>1.1116757302034871E-2</v>
          </cell>
          <cell r="BF493">
            <v>1.1578843562632815</v>
          </cell>
          <cell r="BN493">
            <v>305.82048782477091</v>
          </cell>
        </row>
        <row r="494">
          <cell r="B494">
            <v>38843</v>
          </cell>
          <cell r="C494">
            <v>1.3</v>
          </cell>
          <cell r="D494">
            <v>2.33</v>
          </cell>
          <cell r="E494">
            <v>1.7</v>
          </cell>
          <cell r="F494">
            <v>0.79</v>
          </cell>
          <cell r="G494">
            <v>7.9</v>
          </cell>
          <cell r="H494">
            <v>6.54</v>
          </cell>
          <cell r="I494">
            <v>1.78</v>
          </cell>
          <cell r="J494">
            <v>3.42</v>
          </cell>
          <cell r="K494">
            <v>4.7</v>
          </cell>
          <cell r="L494">
            <v>1.05</v>
          </cell>
          <cell r="M494">
            <v>0.36499999999999999</v>
          </cell>
          <cell r="N494">
            <v>0.8</v>
          </cell>
          <cell r="O494">
            <v>1.4</v>
          </cell>
          <cell r="P494">
            <v>2.0499999999999998</v>
          </cell>
          <cell r="Q494">
            <v>1.05</v>
          </cell>
          <cell r="R494">
            <v>1.0900000000000001</v>
          </cell>
          <cell r="S494">
            <v>0.99</v>
          </cell>
          <cell r="T494">
            <v>1.57</v>
          </cell>
          <cell r="U494">
            <v>1.41</v>
          </cell>
          <cell r="V494">
            <v>0.52</v>
          </cell>
          <cell r="W494">
            <v>1.22</v>
          </cell>
          <cell r="X494">
            <v>1.18</v>
          </cell>
          <cell r="Y494">
            <v>0.78</v>
          </cell>
          <cell r="Z494">
            <v>2.2000000000000002</v>
          </cell>
          <cell r="AA494">
            <v>0.6</v>
          </cell>
          <cell r="AB494">
            <v>0.36499999999999999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E494">
            <v>0</v>
          </cell>
          <cell r="BF494">
            <v>1.1578843562632815</v>
          </cell>
          <cell r="BN494">
            <v>305.82048782477091</v>
          </cell>
        </row>
        <row r="495">
          <cell r="B495">
            <v>38844</v>
          </cell>
          <cell r="C495">
            <v>1.3</v>
          </cell>
          <cell r="D495">
            <v>2.33</v>
          </cell>
          <cell r="E495">
            <v>1.7</v>
          </cell>
          <cell r="F495">
            <v>0.79</v>
          </cell>
          <cell r="G495">
            <v>7.9</v>
          </cell>
          <cell r="H495">
            <v>6.54</v>
          </cell>
          <cell r="I495">
            <v>1.78</v>
          </cell>
          <cell r="J495">
            <v>3.42</v>
          </cell>
          <cell r="K495">
            <v>4.7</v>
          </cell>
          <cell r="L495">
            <v>1.05</v>
          </cell>
          <cell r="M495">
            <v>0.36499999999999999</v>
          </cell>
          <cell r="N495">
            <v>0.8</v>
          </cell>
          <cell r="O495">
            <v>1.4</v>
          </cell>
          <cell r="P495">
            <v>2.0499999999999998</v>
          </cell>
          <cell r="Q495">
            <v>1.05</v>
          </cell>
          <cell r="R495">
            <v>1.0900000000000001</v>
          </cell>
          <cell r="S495">
            <v>0.99</v>
          </cell>
          <cell r="T495">
            <v>1.57</v>
          </cell>
          <cell r="U495">
            <v>1.41</v>
          </cell>
          <cell r="V495">
            <v>0.52</v>
          </cell>
          <cell r="W495">
            <v>1.22</v>
          </cell>
          <cell r="X495">
            <v>1.18</v>
          </cell>
          <cell r="Y495">
            <v>0.78</v>
          </cell>
          <cell r="Z495">
            <v>2.2000000000000002</v>
          </cell>
          <cell r="AA495">
            <v>0.6</v>
          </cell>
          <cell r="AB495">
            <v>0.36499999999999999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E495">
            <v>0</v>
          </cell>
          <cell r="BF495">
            <v>1.1578843562632815</v>
          </cell>
          <cell r="BN495">
            <v>305.82048782477091</v>
          </cell>
        </row>
        <row r="496">
          <cell r="B496">
            <v>38845</v>
          </cell>
          <cell r="C496">
            <v>1.25</v>
          </cell>
          <cell r="D496">
            <v>2.2999999999999998</v>
          </cell>
          <cell r="E496">
            <v>1.73</v>
          </cell>
          <cell r="F496">
            <v>0.79</v>
          </cell>
          <cell r="G496">
            <v>7.9</v>
          </cell>
          <cell r="H496">
            <v>6.5</v>
          </cell>
          <cell r="I496">
            <v>1.75</v>
          </cell>
          <cell r="J496">
            <v>3.21</v>
          </cell>
          <cell r="K496">
            <v>4.7300000000000004</v>
          </cell>
          <cell r="L496">
            <v>1.05</v>
          </cell>
          <cell r="M496">
            <v>0.38500000000000001</v>
          </cell>
          <cell r="N496">
            <v>0.81</v>
          </cell>
          <cell r="O496">
            <v>1.55</v>
          </cell>
          <cell r="P496">
            <v>1.91</v>
          </cell>
          <cell r="Q496">
            <v>1.18</v>
          </cell>
          <cell r="R496">
            <v>1.19</v>
          </cell>
          <cell r="S496">
            <v>0.97</v>
          </cell>
          <cell r="T496">
            <v>1.52</v>
          </cell>
          <cell r="U496">
            <v>1.39</v>
          </cell>
          <cell r="V496">
            <v>0.49</v>
          </cell>
          <cell r="W496">
            <v>1.28</v>
          </cell>
          <cell r="X496">
            <v>1.1299999999999999</v>
          </cell>
          <cell r="Y496">
            <v>0.79</v>
          </cell>
          <cell r="Z496">
            <v>2.35</v>
          </cell>
          <cell r="AA496">
            <v>0.6</v>
          </cell>
          <cell r="AB496">
            <v>0.35499999999999998</v>
          </cell>
          <cell r="AD496">
            <v>-3.8461538461538547E-2</v>
          </cell>
          <cell r="AE496">
            <v>-1.2875536480686844E-2</v>
          </cell>
          <cell r="AF496">
            <v>1.7647058823529349E-2</v>
          </cell>
          <cell r="AG496">
            <v>0</v>
          </cell>
          <cell r="AH496">
            <v>0</v>
          </cell>
          <cell r="AI496">
            <v>-6.1162079510703737E-3</v>
          </cell>
          <cell r="AJ496">
            <v>-1.6853932584269704E-2</v>
          </cell>
          <cell r="AK496">
            <v>-6.1403508771929793E-2</v>
          </cell>
          <cell r="AL496">
            <v>6.382978723404209E-3</v>
          </cell>
          <cell r="AM496">
            <v>0</v>
          </cell>
          <cell r="AN496">
            <v>5.4794520547945202E-2</v>
          </cell>
          <cell r="AO496">
            <v>1.2499999999999956E-2</v>
          </cell>
          <cell r="AP496">
            <v>0.10714285714285721</v>
          </cell>
          <cell r="AQ496">
            <v>-6.8292682926829218E-2</v>
          </cell>
          <cell r="AR496">
            <v>0.12380952380952381</v>
          </cell>
          <cell r="AS496">
            <v>9.174311926605494E-2</v>
          </cell>
          <cell r="AT496">
            <v>-2.0202020202020221E-2</v>
          </cell>
          <cell r="AU496">
            <v>-3.1847133757961776E-2</v>
          </cell>
          <cell r="AV496">
            <v>-1.4184397163120588E-2</v>
          </cell>
          <cell r="AW496">
            <v>-5.7692307692307709E-2</v>
          </cell>
          <cell r="AX496">
            <v>4.9180327868852514E-2</v>
          </cell>
          <cell r="AY496">
            <v>-4.2372881355932202E-2</v>
          </cell>
          <cell r="AZ496">
            <v>1.2820512820512775E-2</v>
          </cell>
          <cell r="BA496">
            <v>6.8181818181818121E-2</v>
          </cell>
          <cell r="BB496">
            <v>0</v>
          </cell>
          <cell r="BC496">
            <v>-2.7397260273972601E-2</v>
          </cell>
          <cell r="BE496">
            <v>5.6347426754945577E-3</v>
          </cell>
          <cell r="BF496">
            <v>1.163519098938776</v>
          </cell>
          <cell r="BH496">
            <v>5.0007436605733036E-2</v>
          </cell>
          <cell r="BN496">
            <v>307.5437075785577</v>
          </cell>
        </row>
        <row r="497">
          <cell r="B497">
            <v>38846</v>
          </cell>
          <cell r="C497">
            <v>1.23</v>
          </cell>
          <cell r="D497">
            <v>2.31</v>
          </cell>
          <cell r="E497">
            <v>1.89</v>
          </cell>
          <cell r="F497">
            <v>0.79</v>
          </cell>
          <cell r="G497">
            <v>7.9</v>
          </cell>
          <cell r="H497">
            <v>6.78</v>
          </cell>
          <cell r="I497">
            <v>1.77</v>
          </cell>
          <cell r="J497">
            <v>3.6</v>
          </cell>
          <cell r="K497">
            <v>4.9000000000000004</v>
          </cell>
          <cell r="L497">
            <v>1.1299999999999999</v>
          </cell>
          <cell r="M497">
            <v>0.4</v>
          </cell>
          <cell r="N497">
            <v>0.83</v>
          </cell>
          <cell r="O497">
            <v>1.61</v>
          </cell>
          <cell r="P497">
            <v>1.89</v>
          </cell>
          <cell r="Q497">
            <v>0.97</v>
          </cell>
          <cell r="R497">
            <v>1.22</v>
          </cell>
          <cell r="S497">
            <v>0.95</v>
          </cell>
          <cell r="T497">
            <v>1.56</v>
          </cell>
          <cell r="U497">
            <v>1.46</v>
          </cell>
          <cell r="V497">
            <v>0.5</v>
          </cell>
          <cell r="W497">
            <v>1.23</v>
          </cell>
          <cell r="X497">
            <v>1.1499999999999999</v>
          </cell>
          <cell r="Y497">
            <v>0.78</v>
          </cell>
          <cell r="Z497">
            <v>2.35</v>
          </cell>
          <cell r="AA497">
            <v>0.6</v>
          </cell>
          <cell r="AB497">
            <v>0.41</v>
          </cell>
          <cell r="AD497">
            <v>-1.6000000000000014E-2</v>
          </cell>
          <cell r="AE497">
            <v>4.3478260869567187E-3</v>
          </cell>
          <cell r="AF497">
            <v>9.2485549132947931E-2</v>
          </cell>
          <cell r="AG497">
            <v>0</v>
          </cell>
          <cell r="AH497">
            <v>0</v>
          </cell>
          <cell r="AI497">
            <v>4.3076923076923013E-2</v>
          </cell>
          <cell r="AJ497">
            <v>1.1428571428571344E-2</v>
          </cell>
          <cell r="AK497">
            <v>0.12149532710280386</v>
          </cell>
          <cell r="AL497">
            <v>3.5940803382663811E-2</v>
          </cell>
          <cell r="AM497">
            <v>7.6190476190476142E-2</v>
          </cell>
          <cell r="AN497">
            <v>3.8961038961039085E-2</v>
          </cell>
          <cell r="AO497">
            <v>2.4691358024691246E-2</v>
          </cell>
          <cell r="AP497">
            <v>3.8709677419354938E-2</v>
          </cell>
          <cell r="AQ497">
            <v>-1.0471204188481686E-2</v>
          </cell>
          <cell r="AR497">
            <v>-0.17796610169491522</v>
          </cell>
          <cell r="AS497">
            <v>2.5210084033613578E-2</v>
          </cell>
          <cell r="AT497">
            <v>-2.0618556701030966E-2</v>
          </cell>
          <cell r="AU497">
            <v>2.6315789473684292E-2</v>
          </cell>
          <cell r="AV497">
            <v>5.0359712230215958E-2</v>
          </cell>
          <cell r="AW497">
            <v>2.0408163265306145E-2</v>
          </cell>
          <cell r="AX497">
            <v>-3.90625E-2</v>
          </cell>
          <cell r="AY497">
            <v>1.7699115044247815E-2</v>
          </cell>
          <cell r="AZ497">
            <v>-1.2658227848101222E-2</v>
          </cell>
          <cell r="BA497">
            <v>0</v>
          </cell>
          <cell r="BB497">
            <v>0</v>
          </cell>
          <cell r="BC497">
            <v>0.15492957746478875</v>
          </cell>
          <cell r="BE497">
            <v>1.9441284687913674E-2</v>
          </cell>
          <cell r="BF497">
            <v>1.1829603836266898</v>
          </cell>
          <cell r="BN497">
            <v>313.52275235156895</v>
          </cell>
        </row>
        <row r="498">
          <cell r="B498">
            <v>38847</v>
          </cell>
          <cell r="C498">
            <v>1.25</v>
          </cell>
          <cell r="D498">
            <v>2.35</v>
          </cell>
          <cell r="E498">
            <v>1.8</v>
          </cell>
          <cell r="F498">
            <v>0.8</v>
          </cell>
          <cell r="G498">
            <v>7.9</v>
          </cell>
          <cell r="H498">
            <v>6.82</v>
          </cell>
          <cell r="I498">
            <v>1.75</v>
          </cell>
          <cell r="J498">
            <v>3.64</v>
          </cell>
          <cell r="K498">
            <v>4.9000000000000004</v>
          </cell>
          <cell r="L498">
            <v>1.22</v>
          </cell>
          <cell r="M498">
            <v>0.4</v>
          </cell>
          <cell r="N498">
            <v>0.87</v>
          </cell>
          <cell r="O498">
            <v>1.52</v>
          </cell>
          <cell r="P498">
            <v>2.08</v>
          </cell>
          <cell r="Q498">
            <v>0.99</v>
          </cell>
          <cell r="R498">
            <v>1.25</v>
          </cell>
          <cell r="S498">
            <v>0.89</v>
          </cell>
          <cell r="T498">
            <v>1.58</v>
          </cell>
          <cell r="U498">
            <v>1.75</v>
          </cell>
          <cell r="V498">
            <v>0.55000000000000004</v>
          </cell>
          <cell r="W498">
            <v>1.24</v>
          </cell>
          <cell r="X498">
            <v>1.1499999999999999</v>
          </cell>
          <cell r="Y498">
            <v>0.81</v>
          </cell>
          <cell r="Z498">
            <v>2.25</v>
          </cell>
          <cell r="AA498">
            <v>0.68</v>
          </cell>
          <cell r="AB498">
            <v>0.45</v>
          </cell>
          <cell r="AD498">
            <v>1.6260162601626105E-2</v>
          </cell>
          <cell r="AE498">
            <v>1.7316017316017396E-2</v>
          </cell>
          <cell r="AF498">
            <v>-4.7619047619047561E-2</v>
          </cell>
          <cell r="AG498">
            <v>1.2658227848101333E-2</v>
          </cell>
          <cell r="AH498">
            <v>0</v>
          </cell>
          <cell r="AI498">
            <v>5.8997050147493457E-3</v>
          </cell>
          <cell r="AJ498">
            <v>-1.1299435028248594E-2</v>
          </cell>
          <cell r="AK498">
            <v>1.1111111111111072E-2</v>
          </cell>
          <cell r="AL498">
            <v>0</v>
          </cell>
          <cell r="AM498">
            <v>7.9646017699115168E-2</v>
          </cell>
          <cell r="AN498">
            <v>0</v>
          </cell>
          <cell r="AO498">
            <v>4.8192771084337505E-2</v>
          </cell>
          <cell r="AP498">
            <v>-5.5900621118012417E-2</v>
          </cell>
          <cell r="AQ498">
            <v>0.10052910052910069</v>
          </cell>
          <cell r="AR498">
            <v>2.0618556701030855E-2</v>
          </cell>
          <cell r="AS498">
            <v>2.4590163934426146E-2</v>
          </cell>
          <cell r="AT498">
            <v>-6.315789473684208E-2</v>
          </cell>
          <cell r="AU498">
            <v>1.2820512820512775E-2</v>
          </cell>
          <cell r="AV498">
            <v>0.1986301369863015</v>
          </cell>
          <cell r="AW498">
            <v>0.10000000000000009</v>
          </cell>
          <cell r="AX498">
            <v>8.1300813008129413E-3</v>
          </cell>
          <cell r="AY498">
            <v>0</v>
          </cell>
          <cell r="AZ498">
            <v>3.8461538461538547E-2</v>
          </cell>
          <cell r="BA498">
            <v>-4.2553191489361764E-2</v>
          </cell>
          <cell r="BB498">
            <v>0.13333333333333353</v>
          </cell>
          <cell r="BC498">
            <v>9.7560975609756184E-2</v>
          </cell>
          <cell r="BE498">
            <v>2.7124162398475336E-2</v>
          </cell>
          <cell r="BF498">
            <v>1.210084546025165</v>
          </cell>
          <cell r="BN498">
            <v>322.02679440196982</v>
          </cell>
        </row>
        <row r="499">
          <cell r="B499">
            <v>38848</v>
          </cell>
          <cell r="C499">
            <v>1.22</v>
          </cell>
          <cell r="D499">
            <v>2.34</v>
          </cell>
          <cell r="E499">
            <v>1.76</v>
          </cell>
          <cell r="F499">
            <v>0.8</v>
          </cell>
          <cell r="G499">
            <v>7.9</v>
          </cell>
          <cell r="H499">
            <v>6.32</v>
          </cell>
          <cell r="I499">
            <v>1.65</v>
          </cell>
          <cell r="J499">
            <v>3.87</v>
          </cell>
          <cell r="K499">
            <v>5</v>
          </cell>
          <cell r="L499">
            <v>1.21</v>
          </cell>
          <cell r="M499">
            <v>0.41499999999999998</v>
          </cell>
          <cell r="N499">
            <v>0.85</v>
          </cell>
          <cell r="O499">
            <v>1.51</v>
          </cell>
          <cell r="P499">
            <v>2</v>
          </cell>
          <cell r="Q499">
            <v>0.99</v>
          </cell>
          <cell r="R499">
            <v>1.22</v>
          </cell>
          <cell r="S499">
            <v>0.85</v>
          </cell>
          <cell r="T499">
            <v>1.57</v>
          </cell>
          <cell r="U499">
            <v>1.64</v>
          </cell>
          <cell r="V499">
            <v>0.49</v>
          </cell>
          <cell r="W499">
            <v>1.25</v>
          </cell>
          <cell r="X499">
            <v>1.18</v>
          </cell>
          <cell r="Y499">
            <v>0.8</v>
          </cell>
          <cell r="Z499">
            <v>2.25</v>
          </cell>
          <cell r="AA499">
            <v>0.61</v>
          </cell>
          <cell r="AB499">
            <v>0.49</v>
          </cell>
          <cell r="AD499">
            <v>-2.4000000000000021E-2</v>
          </cell>
          <cell r="AE499">
            <v>-4.2553191489362874E-3</v>
          </cell>
          <cell r="AF499">
            <v>-2.2222222222222254E-2</v>
          </cell>
          <cell r="AG499">
            <v>0</v>
          </cell>
          <cell r="AH499">
            <v>0</v>
          </cell>
          <cell r="AI499">
            <v>-7.3313782991202392E-2</v>
          </cell>
          <cell r="AJ499">
            <v>-5.7142857142857162E-2</v>
          </cell>
          <cell r="AK499">
            <v>6.3186813186813184E-2</v>
          </cell>
          <cell r="AL499">
            <v>2.0408163265306145E-2</v>
          </cell>
          <cell r="AM499">
            <v>-8.1967213114754189E-3</v>
          </cell>
          <cell r="AN499">
            <v>3.7499999999999867E-2</v>
          </cell>
          <cell r="AO499">
            <v>-2.2988505747126409E-2</v>
          </cell>
          <cell r="AP499">
            <v>-6.5789473684210176E-3</v>
          </cell>
          <cell r="AQ499">
            <v>-3.8461538461538547E-2</v>
          </cell>
          <cell r="AR499">
            <v>0</v>
          </cell>
          <cell r="AS499">
            <v>-2.4000000000000021E-2</v>
          </cell>
          <cell r="AT499">
            <v>-4.49438202247191E-2</v>
          </cell>
          <cell r="AU499">
            <v>-6.3291139240506666E-3</v>
          </cell>
          <cell r="AV499">
            <v>-6.2857142857142945E-2</v>
          </cell>
          <cell r="AW499">
            <v>-0.10909090909090913</v>
          </cell>
          <cell r="AX499">
            <v>8.0645161290322509E-3</v>
          </cell>
          <cell r="AY499">
            <v>2.6086956521739202E-2</v>
          </cell>
          <cell r="AZ499">
            <v>-1.2345679012345734E-2</v>
          </cell>
          <cell r="BA499">
            <v>0</v>
          </cell>
          <cell r="BB499">
            <v>-0.10294117647058831</v>
          </cell>
          <cell r="BC499">
            <v>8.8888888888888795E-2</v>
          </cell>
          <cell r="BE499">
            <v>-1.4443553768529075E-2</v>
          </cell>
          <cell r="BF499">
            <v>1.195640992256636</v>
          </cell>
          <cell r="BN499">
            <v>317.37558308211788</v>
          </cell>
        </row>
        <row r="500">
          <cell r="B500">
            <v>38849</v>
          </cell>
          <cell r="C500">
            <v>1.29</v>
          </cell>
          <cell r="D500">
            <v>2.36</v>
          </cell>
          <cell r="E500">
            <v>1.7</v>
          </cell>
          <cell r="F500">
            <v>0.8</v>
          </cell>
          <cell r="G500">
            <v>7.9</v>
          </cell>
          <cell r="H500">
            <v>6.26</v>
          </cell>
          <cell r="I500">
            <v>1.6</v>
          </cell>
          <cell r="J500">
            <v>3.7</v>
          </cell>
          <cell r="K500">
            <v>5</v>
          </cell>
          <cell r="L500">
            <v>1.2</v>
          </cell>
          <cell r="M500">
            <v>0.4</v>
          </cell>
          <cell r="N500">
            <v>0.83</v>
          </cell>
          <cell r="O500">
            <v>1.5</v>
          </cell>
          <cell r="P500">
            <v>1.9</v>
          </cell>
          <cell r="Q500">
            <v>1</v>
          </cell>
          <cell r="R500">
            <v>1.1000000000000001</v>
          </cell>
          <cell r="S500">
            <v>0.88</v>
          </cell>
          <cell r="T500">
            <v>1.44</v>
          </cell>
          <cell r="U500">
            <v>1.7</v>
          </cell>
          <cell r="V500">
            <v>0.49</v>
          </cell>
          <cell r="W500">
            <v>1.26</v>
          </cell>
          <cell r="X500">
            <v>1.1399999999999999</v>
          </cell>
          <cell r="Y500">
            <v>0.74</v>
          </cell>
          <cell r="Z500">
            <v>2.25</v>
          </cell>
          <cell r="AA500">
            <v>0.61</v>
          </cell>
          <cell r="AB500">
            <v>0.45500000000000002</v>
          </cell>
          <cell r="AD500">
            <v>5.7377049180327822E-2</v>
          </cell>
          <cell r="AE500">
            <v>8.5470085470085166E-3</v>
          </cell>
          <cell r="AF500">
            <v>-3.4090909090909172E-2</v>
          </cell>
          <cell r="AG500">
            <v>0</v>
          </cell>
          <cell r="AH500">
            <v>0</v>
          </cell>
          <cell r="AI500">
            <v>-9.493670886076E-3</v>
          </cell>
          <cell r="AJ500">
            <v>-3.0303030303030165E-2</v>
          </cell>
          <cell r="AK500">
            <v>-4.3927648578811374E-2</v>
          </cell>
          <cell r="AL500">
            <v>0</v>
          </cell>
          <cell r="AM500">
            <v>-8.2644628099173278E-3</v>
          </cell>
          <cell r="AN500">
            <v>-3.6144578313252906E-2</v>
          </cell>
          <cell r="AO500">
            <v>-2.352941176470591E-2</v>
          </cell>
          <cell r="AP500">
            <v>-6.6225165562914245E-3</v>
          </cell>
          <cell r="AQ500">
            <v>-5.0000000000000044E-2</v>
          </cell>
          <cell r="AR500">
            <v>1.0101010101010166E-2</v>
          </cell>
          <cell r="AS500">
            <v>-9.8360655737704805E-2</v>
          </cell>
          <cell r="AT500">
            <v>3.529411764705892E-2</v>
          </cell>
          <cell r="AU500">
            <v>-8.280254777070073E-2</v>
          </cell>
          <cell r="AV500">
            <v>3.6585365853658569E-2</v>
          </cell>
          <cell r="AW500">
            <v>0</v>
          </cell>
          <cell r="AX500">
            <v>8.0000000000000071E-3</v>
          </cell>
          <cell r="AY500">
            <v>-3.3898305084745783E-2</v>
          </cell>
          <cell r="AZ500">
            <v>-7.5000000000000067E-2</v>
          </cell>
          <cell r="BA500">
            <v>0</v>
          </cell>
          <cell r="BB500">
            <v>0</v>
          </cell>
          <cell r="BC500">
            <v>-7.1428571428571397E-2</v>
          </cell>
          <cell r="BE500">
            <v>-1.7229298345986657E-2</v>
          </cell>
          <cell r="BF500">
            <v>1.1784116939106493</v>
          </cell>
          <cell r="BN500">
            <v>311.90742447346463</v>
          </cell>
        </row>
        <row r="501">
          <cell r="B501">
            <v>38850</v>
          </cell>
          <cell r="C501">
            <v>1.29</v>
          </cell>
          <cell r="D501">
            <v>2.36</v>
          </cell>
          <cell r="E501">
            <v>1.7</v>
          </cell>
          <cell r="F501">
            <v>0.8</v>
          </cell>
          <cell r="G501">
            <v>7.9</v>
          </cell>
          <cell r="H501">
            <v>6.26</v>
          </cell>
          <cell r="I501">
            <v>1.6</v>
          </cell>
          <cell r="J501">
            <v>3.7</v>
          </cell>
          <cell r="K501">
            <v>5</v>
          </cell>
          <cell r="L501">
            <v>1.2</v>
          </cell>
          <cell r="M501">
            <v>0.4</v>
          </cell>
          <cell r="N501">
            <v>0.83</v>
          </cell>
          <cell r="O501">
            <v>1.5</v>
          </cell>
          <cell r="P501">
            <v>1.9</v>
          </cell>
          <cell r="Q501">
            <v>1</v>
          </cell>
          <cell r="R501">
            <v>1.1000000000000001</v>
          </cell>
          <cell r="S501">
            <v>0.88</v>
          </cell>
          <cell r="T501">
            <v>1.44</v>
          </cell>
          <cell r="U501">
            <v>1.7</v>
          </cell>
          <cell r="V501">
            <v>0.49</v>
          </cell>
          <cell r="W501">
            <v>1.26</v>
          </cell>
          <cell r="X501">
            <v>1.1399999999999999</v>
          </cell>
          <cell r="Y501">
            <v>0.74</v>
          </cell>
          <cell r="Z501">
            <v>2.25</v>
          </cell>
          <cell r="AA501">
            <v>0.61</v>
          </cell>
          <cell r="AB501">
            <v>0.45500000000000002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E501">
            <v>0</v>
          </cell>
          <cell r="BF501">
            <v>1.1784116939106493</v>
          </cell>
          <cell r="BN501">
            <v>311.90742447346463</v>
          </cell>
        </row>
        <row r="502">
          <cell r="B502">
            <v>38851</v>
          </cell>
          <cell r="C502">
            <v>1.29</v>
          </cell>
          <cell r="D502">
            <v>2.36</v>
          </cell>
          <cell r="E502">
            <v>1.7</v>
          </cell>
          <cell r="F502">
            <v>0.8</v>
          </cell>
          <cell r="G502">
            <v>7.9</v>
          </cell>
          <cell r="H502">
            <v>6.26</v>
          </cell>
          <cell r="I502">
            <v>1.6</v>
          </cell>
          <cell r="J502">
            <v>3.7</v>
          </cell>
          <cell r="K502">
            <v>5</v>
          </cell>
          <cell r="L502">
            <v>1.2</v>
          </cell>
          <cell r="M502">
            <v>0.4</v>
          </cell>
          <cell r="N502">
            <v>0.83</v>
          </cell>
          <cell r="O502">
            <v>1.5</v>
          </cell>
          <cell r="P502">
            <v>1.9</v>
          </cell>
          <cell r="Q502">
            <v>1</v>
          </cell>
          <cell r="R502">
            <v>1.1000000000000001</v>
          </cell>
          <cell r="S502">
            <v>0.88</v>
          </cell>
          <cell r="T502">
            <v>1.44</v>
          </cell>
          <cell r="U502">
            <v>1.7</v>
          </cell>
          <cell r="V502">
            <v>0.49</v>
          </cell>
          <cell r="W502">
            <v>1.26</v>
          </cell>
          <cell r="X502">
            <v>1.1399999999999999</v>
          </cell>
          <cell r="Y502">
            <v>0.74</v>
          </cell>
          <cell r="Z502">
            <v>2.25</v>
          </cell>
          <cell r="AA502">
            <v>0.61</v>
          </cell>
          <cell r="AB502">
            <v>0.45500000000000002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E502">
            <v>0</v>
          </cell>
          <cell r="BF502">
            <v>1.1784116939106493</v>
          </cell>
          <cell r="BN502">
            <v>311.90742447346463</v>
          </cell>
        </row>
        <row r="503">
          <cell r="B503">
            <v>38852</v>
          </cell>
          <cell r="C503">
            <v>1.1499999999999999</v>
          </cell>
          <cell r="D503">
            <v>2</v>
          </cell>
          <cell r="E503">
            <v>1.7</v>
          </cell>
          <cell r="F503">
            <v>0.7</v>
          </cell>
          <cell r="G503">
            <v>7.9</v>
          </cell>
          <cell r="H503">
            <v>5.45</v>
          </cell>
          <cell r="I503">
            <v>1.28</v>
          </cell>
          <cell r="J503">
            <v>3.3</v>
          </cell>
          <cell r="K503">
            <v>4.6500000000000004</v>
          </cell>
          <cell r="L503">
            <v>1.06</v>
          </cell>
          <cell r="M503">
            <v>0.36499999999999999</v>
          </cell>
          <cell r="N503">
            <v>0.77</v>
          </cell>
          <cell r="O503">
            <v>1.42</v>
          </cell>
          <cell r="P503">
            <v>1.78</v>
          </cell>
          <cell r="Q503">
            <v>0.96</v>
          </cell>
          <cell r="R503">
            <v>1.03</v>
          </cell>
          <cell r="S503">
            <v>0.8</v>
          </cell>
          <cell r="T503">
            <v>1.19</v>
          </cell>
          <cell r="U503">
            <v>1.55</v>
          </cell>
          <cell r="V503">
            <v>0.43</v>
          </cell>
          <cell r="W503">
            <v>1.18</v>
          </cell>
          <cell r="X503">
            <v>1.0900000000000001</v>
          </cell>
          <cell r="Y503">
            <v>0.66</v>
          </cell>
          <cell r="Z503">
            <v>2.15</v>
          </cell>
          <cell r="AA503">
            <v>0.57999999999999996</v>
          </cell>
          <cell r="AB503">
            <v>0.4</v>
          </cell>
          <cell r="AD503">
            <v>-0.10852713178294582</v>
          </cell>
          <cell r="AE503">
            <v>-0.15254237288135586</v>
          </cell>
          <cell r="AF503">
            <v>0</v>
          </cell>
          <cell r="AG503">
            <v>-0.12500000000000011</v>
          </cell>
          <cell r="AH503">
            <v>0</v>
          </cell>
          <cell r="AI503">
            <v>-0.12939297124600635</v>
          </cell>
          <cell r="AJ503">
            <v>-0.20000000000000007</v>
          </cell>
          <cell r="AK503">
            <v>-0.10810810810810823</v>
          </cell>
          <cell r="AL503">
            <v>-6.9999999999999951E-2</v>
          </cell>
          <cell r="AM503">
            <v>-0.11666666666666659</v>
          </cell>
          <cell r="AN503">
            <v>-8.7500000000000022E-2</v>
          </cell>
          <cell r="AO503">
            <v>-7.2289156626505924E-2</v>
          </cell>
          <cell r="AP503">
            <v>-5.3333333333333344E-2</v>
          </cell>
          <cell r="AQ503">
            <v>-6.315789473684208E-2</v>
          </cell>
          <cell r="AR503">
            <v>-4.0000000000000036E-2</v>
          </cell>
          <cell r="AS503">
            <v>-6.3636363636363713E-2</v>
          </cell>
          <cell r="AT503">
            <v>-9.0909090909090828E-2</v>
          </cell>
          <cell r="AU503">
            <v>-0.17361111111111116</v>
          </cell>
          <cell r="AV503">
            <v>-8.8235294117646967E-2</v>
          </cell>
          <cell r="AW503">
            <v>-0.12244897959183676</v>
          </cell>
          <cell r="AX503">
            <v>-6.34920634920636E-2</v>
          </cell>
          <cell r="AY503">
            <v>-4.3859649122806821E-2</v>
          </cell>
          <cell r="AZ503">
            <v>-0.108108108108108</v>
          </cell>
          <cell r="BA503">
            <v>-4.4444444444444509E-2</v>
          </cell>
          <cell r="BB503">
            <v>-4.9180327868852514E-2</v>
          </cell>
          <cell r="BC503">
            <v>-0.12087912087912089</v>
          </cell>
          <cell r="BE503">
            <v>-8.8281622640892704E-2</v>
          </cell>
          <cell r="BF503">
            <v>1.0901300712697566</v>
          </cell>
          <cell r="BN503">
            <v>284.37173092720548</v>
          </cell>
        </row>
        <row r="504">
          <cell r="B504">
            <v>38853</v>
          </cell>
          <cell r="C504">
            <v>1.1000000000000001</v>
          </cell>
          <cell r="D504">
            <v>2.0499999999999998</v>
          </cell>
          <cell r="E504">
            <v>1.74</v>
          </cell>
          <cell r="F504">
            <v>0.76</v>
          </cell>
          <cell r="G504">
            <v>7.9</v>
          </cell>
          <cell r="H504">
            <v>5.78</v>
          </cell>
          <cell r="I504">
            <v>1.33</v>
          </cell>
          <cell r="J504">
            <v>3.25</v>
          </cell>
          <cell r="K504">
            <v>4.45</v>
          </cell>
          <cell r="L504">
            <v>1.07</v>
          </cell>
          <cell r="M504">
            <v>0.40500000000000003</v>
          </cell>
          <cell r="N504">
            <v>0.76</v>
          </cell>
          <cell r="O504">
            <v>1.43</v>
          </cell>
          <cell r="P504">
            <v>1.85</v>
          </cell>
          <cell r="Q504">
            <v>0.98</v>
          </cell>
          <cell r="R504">
            <v>0.99</v>
          </cell>
          <cell r="S504">
            <v>0.79</v>
          </cell>
          <cell r="T504">
            <v>1.31</v>
          </cell>
          <cell r="U504">
            <v>1.48</v>
          </cell>
          <cell r="V504">
            <v>0.42</v>
          </cell>
          <cell r="W504">
            <v>1.02</v>
          </cell>
          <cell r="X504">
            <v>1.1100000000000001</v>
          </cell>
          <cell r="Y504">
            <v>0.7</v>
          </cell>
          <cell r="Z504">
            <v>2.2000000000000002</v>
          </cell>
          <cell r="AA504">
            <v>0.57999999999999996</v>
          </cell>
          <cell r="AB504">
            <v>0.42</v>
          </cell>
          <cell r="AD504">
            <v>-4.3478260869565077E-2</v>
          </cell>
          <cell r="AE504">
            <v>2.4999999999999911E-2</v>
          </cell>
          <cell r="AF504">
            <v>2.3529411764705799E-2</v>
          </cell>
          <cell r="AG504">
            <v>8.5714285714285854E-2</v>
          </cell>
          <cell r="AH504">
            <v>0</v>
          </cell>
          <cell r="AI504">
            <v>6.0550458715596278E-2</v>
          </cell>
          <cell r="AJ504">
            <v>3.90625E-2</v>
          </cell>
          <cell r="AK504">
            <v>-1.5151515151515138E-2</v>
          </cell>
          <cell r="AL504">
            <v>-4.3010752688172116E-2</v>
          </cell>
          <cell r="AM504">
            <v>9.4339622641510523E-3</v>
          </cell>
          <cell r="AN504">
            <v>0.1095890410958904</v>
          </cell>
          <cell r="AO504">
            <v>-1.2987012987012991E-2</v>
          </cell>
          <cell r="AP504">
            <v>7.0422535211267512E-3</v>
          </cell>
          <cell r="AQ504">
            <v>3.9325842696629199E-2</v>
          </cell>
          <cell r="AR504">
            <v>2.0833333333333259E-2</v>
          </cell>
          <cell r="AS504">
            <v>-3.8834951456310662E-2</v>
          </cell>
          <cell r="AT504">
            <v>-1.2499999999999956E-2</v>
          </cell>
          <cell r="AU504">
            <v>0.10084033613445387</v>
          </cell>
          <cell r="AV504">
            <v>-4.5161290322580649E-2</v>
          </cell>
          <cell r="AW504">
            <v>-2.3255813953488413E-2</v>
          </cell>
          <cell r="AX504">
            <v>-0.13559322033898302</v>
          </cell>
          <cell r="AY504">
            <v>1.8348623853211121E-2</v>
          </cell>
          <cell r="AZ504">
            <v>6.0606060606060552E-2</v>
          </cell>
          <cell r="BA504">
            <v>2.3255813953488413E-2</v>
          </cell>
          <cell r="BB504">
            <v>0</v>
          </cell>
          <cell r="BC504">
            <v>4.9999999999999822E-2</v>
          </cell>
          <cell r="BE504">
            <v>1.165996561097324E-2</v>
          </cell>
          <cell r="BF504">
            <v>1.1017900368807299</v>
          </cell>
          <cell r="BN504">
            <v>287.68749553054965</v>
          </cell>
        </row>
        <row r="505">
          <cell r="B505">
            <v>38854</v>
          </cell>
          <cell r="C505">
            <v>1.1000000000000001</v>
          </cell>
          <cell r="D505">
            <v>2.04</v>
          </cell>
          <cell r="E505">
            <v>1.7</v>
          </cell>
          <cell r="F505">
            <v>0.71</v>
          </cell>
          <cell r="G505">
            <v>7.9</v>
          </cell>
          <cell r="H505">
            <v>5.6</v>
          </cell>
          <cell r="I505">
            <v>1.23</v>
          </cell>
          <cell r="J505">
            <v>3.2</v>
          </cell>
          <cell r="K505">
            <v>4.2300000000000004</v>
          </cell>
          <cell r="L505">
            <v>1</v>
          </cell>
          <cell r="M505">
            <v>0.38</v>
          </cell>
          <cell r="N505">
            <v>0.73</v>
          </cell>
          <cell r="O505">
            <v>1.42</v>
          </cell>
          <cell r="P505">
            <v>1.73</v>
          </cell>
          <cell r="Q505">
            <v>0.94</v>
          </cell>
          <cell r="R505">
            <v>0.92</v>
          </cell>
          <cell r="S505">
            <v>0.73</v>
          </cell>
          <cell r="T505">
            <v>1.34</v>
          </cell>
          <cell r="U505">
            <v>1.5</v>
          </cell>
          <cell r="V505">
            <v>0.42</v>
          </cell>
          <cell r="W505">
            <v>1.06</v>
          </cell>
          <cell r="X505">
            <v>1.05</v>
          </cell>
          <cell r="Y505">
            <v>0.66</v>
          </cell>
          <cell r="Z505">
            <v>2</v>
          </cell>
          <cell r="AA505">
            <v>0.55000000000000004</v>
          </cell>
          <cell r="AB505">
            <v>0.4</v>
          </cell>
          <cell r="AD505">
            <v>0</v>
          </cell>
          <cell r="AE505">
            <v>-4.8780487804876982E-3</v>
          </cell>
          <cell r="AF505">
            <v>-2.2988505747126409E-2</v>
          </cell>
          <cell r="AG505">
            <v>-6.578947368421062E-2</v>
          </cell>
          <cell r="AH505">
            <v>0</v>
          </cell>
          <cell r="AI505">
            <v>-3.1141868512110871E-2</v>
          </cell>
          <cell r="AJ505">
            <v>-7.5187969924812137E-2</v>
          </cell>
          <cell r="AK505">
            <v>-1.538461538461533E-2</v>
          </cell>
          <cell r="AL505">
            <v>-4.9438202247190977E-2</v>
          </cell>
          <cell r="AM505">
            <v>-6.5420560747663559E-2</v>
          </cell>
          <cell r="AN505">
            <v>-6.1728395061728447E-2</v>
          </cell>
          <cell r="AO505">
            <v>-3.9473684210526327E-2</v>
          </cell>
          <cell r="AP505">
            <v>-6.9930069930069783E-3</v>
          </cell>
          <cell r="AQ505">
            <v>-6.4864864864864868E-2</v>
          </cell>
          <cell r="AR505">
            <v>-4.081632653061229E-2</v>
          </cell>
          <cell r="AS505">
            <v>-7.0707070707070607E-2</v>
          </cell>
          <cell r="AT505">
            <v>-7.5949367088607667E-2</v>
          </cell>
          <cell r="AU505">
            <v>2.2900763358778553E-2</v>
          </cell>
          <cell r="AV505">
            <v>1.3513513513513598E-2</v>
          </cell>
          <cell r="AW505">
            <v>0</v>
          </cell>
          <cell r="AX505">
            <v>3.9215686274509887E-2</v>
          </cell>
          <cell r="AY505">
            <v>-5.4054054054054057E-2</v>
          </cell>
          <cell r="AZ505">
            <v>-5.7142857142857051E-2</v>
          </cell>
          <cell r="BA505">
            <v>-9.0909090909090939E-2</v>
          </cell>
          <cell r="BB505">
            <v>-5.1724137931034364E-2</v>
          </cell>
          <cell r="BC505">
            <v>-4.7619047619047561E-2</v>
          </cell>
          <cell r="BE505">
            <v>-3.5253122499766025E-2</v>
          </cell>
          <cell r="BF505">
            <v>1.0665369143809638</v>
          </cell>
          <cell r="BN505">
            <v>277.54561300896029</v>
          </cell>
        </row>
        <row r="506">
          <cell r="B506">
            <v>38855</v>
          </cell>
          <cell r="C506">
            <v>1.1000000000000001</v>
          </cell>
          <cell r="D506">
            <v>2</v>
          </cell>
          <cell r="E506">
            <v>1.56</v>
          </cell>
          <cell r="F506">
            <v>0.77</v>
          </cell>
          <cell r="G506">
            <v>7.9</v>
          </cell>
          <cell r="H506">
            <v>4.9000000000000004</v>
          </cell>
          <cell r="I506">
            <v>1.1200000000000001</v>
          </cell>
          <cell r="J506">
            <v>2.91</v>
          </cell>
          <cell r="K506">
            <v>4.1399999999999997</v>
          </cell>
          <cell r="L506">
            <v>1</v>
          </cell>
          <cell r="M506">
            <v>0.35</v>
          </cell>
          <cell r="N506">
            <v>0.67</v>
          </cell>
          <cell r="O506">
            <v>1.28</v>
          </cell>
          <cell r="P506">
            <v>1.55</v>
          </cell>
          <cell r="Q506">
            <v>0.92</v>
          </cell>
          <cell r="R506">
            <v>0.8</v>
          </cell>
          <cell r="S506">
            <v>0.8</v>
          </cell>
          <cell r="T506">
            <v>1.17</v>
          </cell>
          <cell r="U506">
            <v>1.5</v>
          </cell>
          <cell r="V506">
            <v>0.39</v>
          </cell>
          <cell r="W506">
            <v>1</v>
          </cell>
          <cell r="X506">
            <v>0.95</v>
          </cell>
          <cell r="Y506">
            <v>0.65</v>
          </cell>
          <cell r="Z506">
            <v>2.17</v>
          </cell>
          <cell r="AA506">
            <v>0.5</v>
          </cell>
          <cell r="AB506">
            <v>0.36</v>
          </cell>
          <cell r="AD506">
            <v>0</v>
          </cell>
          <cell r="AE506">
            <v>-1.9607843137254943E-2</v>
          </cell>
          <cell r="AF506">
            <v>-8.2352941176470518E-2</v>
          </cell>
          <cell r="AG506">
            <v>8.4507042253521236E-2</v>
          </cell>
          <cell r="AH506">
            <v>0</v>
          </cell>
          <cell r="AI506">
            <v>-0.12499999999999989</v>
          </cell>
          <cell r="AJ506">
            <v>-8.9430894308943021E-2</v>
          </cell>
          <cell r="AK506">
            <v>-9.0624999999999956E-2</v>
          </cell>
          <cell r="AL506">
            <v>-2.1276595744680993E-2</v>
          </cell>
          <cell r="AM506">
            <v>0</v>
          </cell>
          <cell r="AN506">
            <v>-7.8947368421052655E-2</v>
          </cell>
          <cell r="AO506">
            <v>-8.2191780821917693E-2</v>
          </cell>
          <cell r="AP506">
            <v>-9.8591549295774628E-2</v>
          </cell>
          <cell r="AQ506">
            <v>-0.10404624277456642</v>
          </cell>
          <cell r="AR506">
            <v>-2.1276595744680771E-2</v>
          </cell>
          <cell r="AS506">
            <v>-0.13043478260869568</v>
          </cell>
          <cell r="AT506">
            <v>9.5890410958904271E-2</v>
          </cell>
          <cell r="AU506">
            <v>-0.12686567164179119</v>
          </cell>
          <cell r="AV506">
            <v>0</v>
          </cell>
          <cell r="AW506">
            <v>-7.1428571428571397E-2</v>
          </cell>
          <cell r="AX506">
            <v>-5.6603773584905759E-2</v>
          </cell>
          <cell r="AY506">
            <v>-9.5238095238095344E-2</v>
          </cell>
          <cell r="AZ506">
            <v>-1.5151515151515138E-2</v>
          </cell>
          <cell r="BA506">
            <v>8.4999999999999964E-2</v>
          </cell>
          <cell r="BB506">
            <v>-9.0909090909090939E-2</v>
          </cell>
          <cell r="BC506">
            <v>-0.10000000000000009</v>
          </cell>
          <cell r="BE506">
            <v>-4.7483879183676213E-2</v>
          </cell>
          <cell r="BF506">
            <v>1.0190530351972875</v>
          </cell>
          <cell r="BN506">
            <v>264.36667065288344</v>
          </cell>
        </row>
        <row r="507">
          <cell r="B507">
            <v>38856</v>
          </cell>
          <cell r="C507">
            <v>1.05</v>
          </cell>
          <cell r="D507">
            <v>1.98</v>
          </cell>
          <cell r="E507">
            <v>1.53</v>
          </cell>
          <cell r="F507">
            <v>0.75</v>
          </cell>
          <cell r="G507">
            <v>7.9</v>
          </cell>
          <cell r="H507">
            <v>5.72</v>
          </cell>
          <cell r="I507">
            <v>1.19</v>
          </cell>
          <cell r="J507">
            <v>2.92</v>
          </cell>
          <cell r="K507">
            <v>4.34</v>
          </cell>
          <cell r="L507">
            <v>0.97</v>
          </cell>
          <cell r="M507">
            <v>0.34499999999999997</v>
          </cell>
          <cell r="N507">
            <v>0.72</v>
          </cell>
          <cell r="O507">
            <v>1.29</v>
          </cell>
          <cell r="P507">
            <v>1.7</v>
          </cell>
          <cell r="Q507">
            <v>0.9</v>
          </cell>
          <cell r="R507">
            <v>0.86</v>
          </cell>
          <cell r="S507">
            <v>0.8</v>
          </cell>
          <cell r="T507">
            <v>1.22</v>
          </cell>
          <cell r="U507">
            <v>1.53</v>
          </cell>
          <cell r="V507">
            <v>0.4</v>
          </cell>
          <cell r="W507">
            <v>1.05</v>
          </cell>
          <cell r="X507">
            <v>0.96</v>
          </cell>
          <cell r="Y507">
            <v>0.67</v>
          </cell>
          <cell r="Z507">
            <v>1.75</v>
          </cell>
          <cell r="AA507">
            <v>0.5</v>
          </cell>
          <cell r="AB507">
            <v>0.34</v>
          </cell>
          <cell r="AD507">
            <v>-4.5454545454545525E-2</v>
          </cell>
          <cell r="AE507">
            <v>-1.0000000000000009E-2</v>
          </cell>
          <cell r="AF507">
            <v>-1.9230769230769273E-2</v>
          </cell>
          <cell r="AG507">
            <v>-2.5974025974025983E-2</v>
          </cell>
          <cell r="AH507">
            <v>0</v>
          </cell>
          <cell r="AI507">
            <v>0.16734693877550999</v>
          </cell>
          <cell r="AJ507">
            <v>6.2499999999999778E-2</v>
          </cell>
          <cell r="AK507">
            <v>3.4364261168384758E-3</v>
          </cell>
          <cell r="AL507">
            <v>4.8309178743961345E-2</v>
          </cell>
          <cell r="AM507">
            <v>-3.0000000000000027E-2</v>
          </cell>
          <cell r="AN507">
            <v>-1.4285714285714346E-2</v>
          </cell>
          <cell r="AO507">
            <v>7.4626865671641784E-2</v>
          </cell>
          <cell r="AP507">
            <v>7.8125E-3</v>
          </cell>
          <cell r="AQ507">
            <v>9.6774193548387011E-2</v>
          </cell>
          <cell r="AR507">
            <v>-2.1739130434782594E-2</v>
          </cell>
          <cell r="AS507">
            <v>7.4999999999999956E-2</v>
          </cell>
          <cell r="AT507">
            <v>0</v>
          </cell>
          <cell r="AU507">
            <v>4.2735042735042805E-2</v>
          </cell>
          <cell r="AV507">
            <v>2.0000000000000018E-2</v>
          </cell>
          <cell r="AW507">
            <v>2.5641025641025772E-2</v>
          </cell>
          <cell r="AX507">
            <v>5.0000000000000044E-2</v>
          </cell>
          <cell r="AY507">
            <v>1.0526315789473717E-2</v>
          </cell>
          <cell r="AZ507">
            <v>3.0769230769230882E-2</v>
          </cell>
          <cell r="BA507">
            <v>-0.19354838709677413</v>
          </cell>
          <cell r="BB507">
            <v>0</v>
          </cell>
          <cell r="BC507">
            <v>-5.5555555555555469E-2</v>
          </cell>
          <cell r="BE507">
            <v>1.1526522683036316E-2</v>
          </cell>
          <cell r="BF507">
            <v>1.0305795578803238</v>
          </cell>
          <cell r="BN507">
            <v>267.41389907880267</v>
          </cell>
        </row>
        <row r="508">
          <cell r="B508">
            <v>38857</v>
          </cell>
          <cell r="C508">
            <v>1.05</v>
          </cell>
          <cell r="D508">
            <v>1.98</v>
          </cell>
          <cell r="E508">
            <v>1.53</v>
          </cell>
          <cell r="F508">
            <v>0.75</v>
          </cell>
          <cell r="G508">
            <v>7.9</v>
          </cell>
          <cell r="H508">
            <v>5.72</v>
          </cell>
          <cell r="I508">
            <v>1.19</v>
          </cell>
          <cell r="J508">
            <v>2.92</v>
          </cell>
          <cell r="K508">
            <v>4.34</v>
          </cell>
          <cell r="L508">
            <v>0.97</v>
          </cell>
          <cell r="M508">
            <v>0.34499999999999997</v>
          </cell>
          <cell r="N508">
            <v>0.72</v>
          </cell>
          <cell r="O508">
            <v>1.29</v>
          </cell>
          <cell r="P508">
            <v>1.7</v>
          </cell>
          <cell r="Q508">
            <v>0.9</v>
          </cell>
          <cell r="R508">
            <v>0.86</v>
          </cell>
          <cell r="S508">
            <v>0.8</v>
          </cell>
          <cell r="T508">
            <v>1.22</v>
          </cell>
          <cell r="U508">
            <v>1.53</v>
          </cell>
          <cell r="V508">
            <v>0.4</v>
          </cell>
          <cell r="W508">
            <v>1.05</v>
          </cell>
          <cell r="X508">
            <v>0.96</v>
          </cell>
          <cell r="Y508">
            <v>0.67</v>
          </cell>
          <cell r="Z508">
            <v>1.75</v>
          </cell>
          <cell r="AA508">
            <v>0.5</v>
          </cell>
          <cell r="AB508">
            <v>0.34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E508">
            <v>0</v>
          </cell>
          <cell r="BF508">
            <v>1.0305795578803238</v>
          </cell>
          <cell r="BN508">
            <v>267.41389907880267</v>
          </cell>
        </row>
        <row r="509">
          <cell r="B509">
            <v>38858</v>
          </cell>
          <cell r="C509">
            <v>1.05</v>
          </cell>
          <cell r="D509">
            <v>1.98</v>
          </cell>
          <cell r="E509">
            <v>1.53</v>
          </cell>
          <cell r="F509">
            <v>0.75</v>
          </cell>
          <cell r="G509">
            <v>7.9</v>
          </cell>
          <cell r="H509">
            <v>5.72</v>
          </cell>
          <cell r="I509">
            <v>1.19</v>
          </cell>
          <cell r="J509">
            <v>2.92</v>
          </cell>
          <cell r="K509">
            <v>4.34</v>
          </cell>
          <cell r="L509">
            <v>0.97</v>
          </cell>
          <cell r="M509">
            <v>0.34499999999999997</v>
          </cell>
          <cell r="N509">
            <v>0.72</v>
          </cell>
          <cell r="O509">
            <v>1.29</v>
          </cell>
          <cell r="P509">
            <v>1.7</v>
          </cell>
          <cell r="Q509">
            <v>0.9</v>
          </cell>
          <cell r="R509">
            <v>0.86</v>
          </cell>
          <cell r="S509">
            <v>0.8</v>
          </cell>
          <cell r="T509">
            <v>1.22</v>
          </cell>
          <cell r="U509">
            <v>1.53</v>
          </cell>
          <cell r="V509">
            <v>0.4</v>
          </cell>
          <cell r="W509">
            <v>1.05</v>
          </cell>
          <cell r="X509">
            <v>0.96</v>
          </cell>
          <cell r="Y509">
            <v>0.67</v>
          </cell>
          <cell r="Z509">
            <v>1.75</v>
          </cell>
          <cell r="AA509">
            <v>0.5</v>
          </cell>
          <cell r="AB509">
            <v>0.34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E509">
            <v>0</v>
          </cell>
          <cell r="BF509">
            <v>1.0305795578803238</v>
          </cell>
          <cell r="BN509">
            <v>267.41389907880267</v>
          </cell>
        </row>
        <row r="510">
          <cell r="B510">
            <v>38859</v>
          </cell>
          <cell r="C510">
            <v>1.05</v>
          </cell>
          <cell r="D510">
            <v>1.98</v>
          </cell>
          <cell r="E510">
            <v>1.53</v>
          </cell>
          <cell r="F510">
            <v>0.75</v>
          </cell>
          <cell r="G510">
            <v>7.9</v>
          </cell>
          <cell r="H510">
            <v>5.72</v>
          </cell>
          <cell r="I510">
            <v>1.19</v>
          </cell>
          <cell r="J510">
            <v>2.92</v>
          </cell>
          <cell r="K510">
            <v>4.34</v>
          </cell>
          <cell r="L510">
            <v>0.97</v>
          </cell>
          <cell r="M510">
            <v>0.34499999999999997</v>
          </cell>
          <cell r="N510">
            <v>0.72</v>
          </cell>
          <cell r="O510">
            <v>1.29</v>
          </cell>
          <cell r="P510">
            <v>1.7</v>
          </cell>
          <cell r="Q510">
            <v>0.9</v>
          </cell>
          <cell r="R510">
            <v>0.86</v>
          </cell>
          <cell r="S510">
            <v>0.8</v>
          </cell>
          <cell r="T510">
            <v>1.22</v>
          </cell>
          <cell r="U510">
            <v>1.53</v>
          </cell>
          <cell r="V510">
            <v>0.4</v>
          </cell>
          <cell r="W510">
            <v>1.05</v>
          </cell>
          <cell r="X510">
            <v>0.96</v>
          </cell>
          <cell r="Y510">
            <v>0.67</v>
          </cell>
          <cell r="Z510">
            <v>1.75</v>
          </cell>
          <cell r="AA510">
            <v>0.5</v>
          </cell>
          <cell r="AB510">
            <v>0.34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F510">
            <v>1.0305795578803238</v>
          </cell>
          <cell r="BH510">
            <v>-0.13293954105845218</v>
          </cell>
          <cell r="BN510">
            <v>267.41389907880267</v>
          </cell>
        </row>
        <row r="511">
          <cell r="B511">
            <v>38860</v>
          </cell>
          <cell r="C511">
            <v>1.29</v>
          </cell>
          <cell r="D511">
            <v>2</v>
          </cell>
          <cell r="E511">
            <v>1.64</v>
          </cell>
          <cell r="F511">
            <v>0.75</v>
          </cell>
          <cell r="G511">
            <v>7.9</v>
          </cell>
          <cell r="H511">
            <v>5.9</v>
          </cell>
          <cell r="I511">
            <v>1.1100000000000001</v>
          </cell>
          <cell r="J511">
            <v>2.8</v>
          </cell>
          <cell r="K511">
            <v>4.45</v>
          </cell>
          <cell r="L511">
            <v>0.99</v>
          </cell>
          <cell r="M511">
            <v>0.35</v>
          </cell>
          <cell r="N511">
            <v>0.68</v>
          </cell>
          <cell r="O511">
            <v>1.4</v>
          </cell>
          <cell r="P511">
            <v>1.83</v>
          </cell>
          <cell r="Q511">
            <v>0.9</v>
          </cell>
          <cell r="R511">
            <v>0.85</v>
          </cell>
          <cell r="S511">
            <v>0.8</v>
          </cell>
          <cell r="T511">
            <v>1.34</v>
          </cell>
          <cell r="U511">
            <v>1.5</v>
          </cell>
          <cell r="V511">
            <v>0.45</v>
          </cell>
          <cell r="W511">
            <v>1</v>
          </cell>
          <cell r="X511">
            <v>1.05</v>
          </cell>
          <cell r="Y511">
            <v>0.71</v>
          </cell>
          <cell r="Z511">
            <v>1.92</v>
          </cell>
          <cell r="AA511">
            <v>0.48</v>
          </cell>
          <cell r="AB511">
            <v>0.36499999999999999</v>
          </cell>
          <cell r="AD511">
            <v>0.22857142857142865</v>
          </cell>
          <cell r="AE511">
            <v>1.0101010101010166E-2</v>
          </cell>
          <cell r="AF511">
            <v>7.1895424836601274E-2</v>
          </cell>
          <cell r="AG511">
            <v>0</v>
          </cell>
          <cell r="AH511">
            <v>0</v>
          </cell>
          <cell r="AI511">
            <v>3.146853146853168E-2</v>
          </cell>
          <cell r="AJ511">
            <v>-6.7226890756302393E-2</v>
          </cell>
          <cell r="AK511">
            <v>-4.1095890410958957E-2</v>
          </cell>
          <cell r="AL511">
            <v>2.5345622119815836E-2</v>
          </cell>
          <cell r="AM511">
            <v>2.0618556701030855E-2</v>
          </cell>
          <cell r="AN511">
            <v>1.449275362318847E-2</v>
          </cell>
          <cell r="AO511">
            <v>-5.5555555555555469E-2</v>
          </cell>
          <cell r="AP511">
            <v>8.5271317829457294E-2</v>
          </cell>
          <cell r="AQ511">
            <v>7.647058823529429E-2</v>
          </cell>
          <cell r="AR511">
            <v>0</v>
          </cell>
          <cell r="AS511">
            <v>-1.1627906976744207E-2</v>
          </cell>
          <cell r="AT511">
            <v>0</v>
          </cell>
          <cell r="AU511">
            <v>9.8360655737705027E-2</v>
          </cell>
          <cell r="AV511">
            <v>-1.9607843137254943E-2</v>
          </cell>
          <cell r="AW511">
            <v>0.125</v>
          </cell>
          <cell r="AX511">
            <v>-4.7619047619047672E-2</v>
          </cell>
          <cell r="AY511">
            <v>9.375E-2</v>
          </cell>
          <cell r="AZ511">
            <v>5.9701492537313383E-2</v>
          </cell>
          <cell r="BA511">
            <v>9.7142857142857197E-2</v>
          </cell>
          <cell r="BB511">
            <v>-4.0000000000000036E-2</v>
          </cell>
          <cell r="BC511">
            <v>7.3529411764705843E-2</v>
          </cell>
          <cell r="BE511">
            <v>3.1884096777426013E-2</v>
          </cell>
          <cell r="BF511">
            <v>1.0624636546577499</v>
          </cell>
          <cell r="BN511">
            <v>275.94014971666007</v>
          </cell>
        </row>
        <row r="512">
          <cell r="B512">
            <v>38861</v>
          </cell>
          <cell r="C512">
            <v>1.29</v>
          </cell>
          <cell r="D512">
            <v>2.0699999999999998</v>
          </cell>
          <cell r="E512">
            <v>1.53</v>
          </cell>
          <cell r="F512">
            <v>0.75</v>
          </cell>
          <cell r="G512">
            <v>7.9</v>
          </cell>
          <cell r="H512">
            <v>5.7</v>
          </cell>
          <cell r="I512">
            <v>1.25</v>
          </cell>
          <cell r="J512">
            <v>2.93</v>
          </cell>
          <cell r="K512">
            <v>4.4000000000000004</v>
          </cell>
          <cell r="L512">
            <v>0.94</v>
          </cell>
          <cell r="M512">
            <v>0.33</v>
          </cell>
          <cell r="N512">
            <v>0.68</v>
          </cell>
          <cell r="O512">
            <v>1.35</v>
          </cell>
          <cell r="P512">
            <v>1.59</v>
          </cell>
          <cell r="Q512">
            <v>0.85</v>
          </cell>
          <cell r="R512">
            <v>0.74</v>
          </cell>
          <cell r="S512">
            <v>0.81</v>
          </cell>
          <cell r="T512">
            <v>1.3</v>
          </cell>
          <cell r="U512">
            <v>1.5</v>
          </cell>
          <cell r="V512">
            <v>0.43</v>
          </cell>
          <cell r="W512">
            <v>0.96</v>
          </cell>
          <cell r="X512">
            <v>1.01</v>
          </cell>
          <cell r="Y512">
            <v>0.69</v>
          </cell>
          <cell r="Z512">
            <v>1.88</v>
          </cell>
          <cell r="AA512">
            <v>0.53</v>
          </cell>
          <cell r="AB512">
            <v>0.35</v>
          </cell>
          <cell r="AD512">
            <v>0</v>
          </cell>
          <cell r="AE512">
            <v>3.499999999999992E-2</v>
          </cell>
          <cell r="AF512">
            <v>-6.7073170731707266E-2</v>
          </cell>
          <cell r="AG512">
            <v>0</v>
          </cell>
          <cell r="AH512">
            <v>0</v>
          </cell>
          <cell r="AI512">
            <v>-3.3898305084745783E-2</v>
          </cell>
          <cell r="AJ512">
            <v>0.12612612612612595</v>
          </cell>
          <cell r="AK512">
            <v>4.6428571428571486E-2</v>
          </cell>
          <cell r="AL512">
            <v>-1.1235955056179692E-2</v>
          </cell>
          <cell r="AM512">
            <v>-5.0505050505050497E-2</v>
          </cell>
          <cell r="AN512">
            <v>-5.7142857142857051E-2</v>
          </cell>
          <cell r="AO512">
            <v>0</v>
          </cell>
          <cell r="AP512">
            <v>-3.5714285714285587E-2</v>
          </cell>
          <cell r="AQ512">
            <v>-0.13114754098360659</v>
          </cell>
          <cell r="AR512">
            <v>-5.555555555555558E-2</v>
          </cell>
          <cell r="AS512">
            <v>-0.12941176470588234</v>
          </cell>
          <cell r="AT512">
            <v>1.2499999999999956E-2</v>
          </cell>
          <cell r="AU512">
            <v>-2.9850746268656692E-2</v>
          </cell>
          <cell r="AV512">
            <v>0</v>
          </cell>
          <cell r="AW512">
            <v>-4.4444444444444509E-2</v>
          </cell>
          <cell r="AX512">
            <v>-4.0000000000000036E-2</v>
          </cell>
          <cell r="AY512">
            <v>-3.8095238095238182E-2</v>
          </cell>
          <cell r="AZ512">
            <v>-2.8169014084507116E-2</v>
          </cell>
          <cell r="BA512">
            <v>-2.083333333333337E-2</v>
          </cell>
          <cell r="BB512">
            <v>0.10416666666666674</v>
          </cell>
          <cell r="BC512">
            <v>-4.1095890410958957E-2</v>
          </cell>
          <cell r="BE512">
            <v>-1.8844299534447891E-2</v>
          </cell>
          <cell r="BF512">
            <v>1.043619355123302</v>
          </cell>
          <cell r="BN512">
            <v>270.74025088181895</v>
          </cell>
        </row>
        <row r="513">
          <cell r="B513">
            <v>38862</v>
          </cell>
          <cell r="C513">
            <v>1.29</v>
          </cell>
          <cell r="D513">
            <v>2.04</v>
          </cell>
          <cell r="E513">
            <v>1.55</v>
          </cell>
          <cell r="F513">
            <v>0.77</v>
          </cell>
          <cell r="G513">
            <v>7.9</v>
          </cell>
          <cell r="H513">
            <v>5.68</v>
          </cell>
          <cell r="I513">
            <v>1.17</v>
          </cell>
          <cell r="J513">
            <v>3</v>
          </cell>
          <cell r="K513">
            <v>4.2</v>
          </cell>
          <cell r="L513">
            <v>0.95</v>
          </cell>
          <cell r="M513">
            <v>0.33</v>
          </cell>
          <cell r="N513">
            <v>0.69</v>
          </cell>
          <cell r="O513">
            <v>1.4</v>
          </cell>
          <cell r="P513">
            <v>1.55</v>
          </cell>
          <cell r="Q513">
            <v>0.94</v>
          </cell>
          <cell r="R513">
            <v>0.77</v>
          </cell>
          <cell r="S513">
            <v>0.9</v>
          </cell>
          <cell r="T513">
            <v>1.3</v>
          </cell>
          <cell r="U513">
            <v>1.5</v>
          </cell>
          <cell r="V513">
            <v>0.4</v>
          </cell>
          <cell r="W513">
            <v>0.94</v>
          </cell>
          <cell r="X513">
            <v>1.06</v>
          </cell>
          <cell r="Y513">
            <v>0.72</v>
          </cell>
          <cell r="Z513">
            <v>1.92</v>
          </cell>
          <cell r="AA513">
            <v>0.55000000000000004</v>
          </cell>
          <cell r="AB513">
            <v>0.35</v>
          </cell>
          <cell r="AD513">
            <v>0</v>
          </cell>
          <cell r="AE513">
            <v>-1.4492753623188359E-2</v>
          </cell>
          <cell r="AF513">
            <v>1.3071895424836555E-2</v>
          </cell>
          <cell r="AG513">
            <v>2.6666666666666616E-2</v>
          </cell>
          <cell r="AH513">
            <v>0</v>
          </cell>
          <cell r="AI513">
            <v>-3.5087719298246833E-3</v>
          </cell>
          <cell r="AJ513">
            <v>-6.4000000000000057E-2</v>
          </cell>
          <cell r="AK513">
            <v>2.3890784982935065E-2</v>
          </cell>
          <cell r="AL513">
            <v>-4.5454545454545525E-2</v>
          </cell>
          <cell r="AM513">
            <v>1.0638297872340496E-2</v>
          </cell>
          <cell r="AN513">
            <v>0</v>
          </cell>
          <cell r="AO513">
            <v>1.4705882352941124E-2</v>
          </cell>
          <cell r="AP513">
            <v>3.7037037037036979E-2</v>
          </cell>
          <cell r="AQ513">
            <v>-2.515723270440251E-2</v>
          </cell>
          <cell r="AR513">
            <v>0.10588235294117654</v>
          </cell>
          <cell r="AS513">
            <v>4.0540540540540571E-2</v>
          </cell>
          <cell r="AT513">
            <v>0.11111111111111116</v>
          </cell>
          <cell r="AU513">
            <v>0</v>
          </cell>
          <cell r="AV513">
            <v>0</v>
          </cell>
          <cell r="AW513">
            <v>-6.9767441860465018E-2</v>
          </cell>
          <cell r="AX513">
            <v>-2.083333333333337E-2</v>
          </cell>
          <cell r="AY513">
            <v>4.9504950495049549E-2</v>
          </cell>
          <cell r="AZ513">
            <v>4.3478260869565188E-2</v>
          </cell>
          <cell r="BA513">
            <v>2.1276595744680771E-2</v>
          </cell>
          <cell r="BB513">
            <v>3.7735849056603765E-2</v>
          </cell>
          <cell r="BC513">
            <v>0</v>
          </cell>
          <cell r="BE513">
            <v>1.1243313314989418E-2</v>
          </cell>
          <cell r="BF513">
            <v>1.0548626684382914</v>
          </cell>
          <cell r="BN513">
            <v>273.78426834946208</v>
          </cell>
        </row>
        <row r="514">
          <cell r="B514">
            <v>38863</v>
          </cell>
          <cell r="C514">
            <v>1.34</v>
          </cell>
          <cell r="D514">
            <v>2.08</v>
          </cell>
          <cell r="E514">
            <v>1.57</v>
          </cell>
          <cell r="F514">
            <v>0.77</v>
          </cell>
          <cell r="G514">
            <v>7.9</v>
          </cell>
          <cell r="H514">
            <v>5.7</v>
          </cell>
          <cell r="I514">
            <v>1.28</v>
          </cell>
          <cell r="J514">
            <v>3</v>
          </cell>
          <cell r="K514">
            <v>4.2</v>
          </cell>
          <cell r="L514">
            <v>0.96</v>
          </cell>
          <cell r="M514">
            <v>0.35</v>
          </cell>
          <cell r="N514">
            <v>0.68</v>
          </cell>
          <cell r="O514">
            <v>1.45</v>
          </cell>
          <cell r="P514">
            <v>1.53</v>
          </cell>
          <cell r="Q514">
            <v>1</v>
          </cell>
          <cell r="R514">
            <v>0.8</v>
          </cell>
          <cell r="S514">
            <v>0.95</v>
          </cell>
          <cell r="T514">
            <v>1.34</v>
          </cell>
          <cell r="U514">
            <v>1.54</v>
          </cell>
          <cell r="V514">
            <v>0.43</v>
          </cell>
          <cell r="W514">
            <v>1.05</v>
          </cell>
          <cell r="X514">
            <v>1.05</v>
          </cell>
          <cell r="Y514">
            <v>0.7</v>
          </cell>
          <cell r="Z514">
            <v>1.8</v>
          </cell>
          <cell r="AA514">
            <v>0.56999999999999995</v>
          </cell>
          <cell r="AB514">
            <v>0.36499999999999999</v>
          </cell>
          <cell r="AD514">
            <v>3.8759689922480689E-2</v>
          </cell>
          <cell r="AE514">
            <v>1.9607843137254832E-2</v>
          </cell>
          <cell r="AF514">
            <v>1.2903225806451646E-2</v>
          </cell>
          <cell r="AG514">
            <v>0</v>
          </cell>
          <cell r="AH514">
            <v>0</v>
          </cell>
          <cell r="AI514">
            <v>3.5211267605634866E-3</v>
          </cell>
          <cell r="AJ514">
            <v>9.4017094017094127E-2</v>
          </cell>
          <cell r="AK514">
            <v>0</v>
          </cell>
          <cell r="AL514">
            <v>0</v>
          </cell>
          <cell r="AM514">
            <v>1.0526315789473717E-2</v>
          </cell>
          <cell r="AN514">
            <v>6.0606060606060552E-2</v>
          </cell>
          <cell r="AO514">
            <v>-1.4492753623188248E-2</v>
          </cell>
          <cell r="AP514">
            <v>3.5714285714285809E-2</v>
          </cell>
          <cell r="AQ514">
            <v>-1.2903225806451646E-2</v>
          </cell>
          <cell r="AR514">
            <v>6.3829787234042534E-2</v>
          </cell>
          <cell r="AS514">
            <v>3.8961038961039085E-2</v>
          </cell>
          <cell r="AT514">
            <v>5.555555555555558E-2</v>
          </cell>
          <cell r="AU514">
            <v>3.0769230769230882E-2</v>
          </cell>
          <cell r="AV514">
            <v>2.6666666666666616E-2</v>
          </cell>
          <cell r="AW514">
            <v>7.4999999999999956E-2</v>
          </cell>
          <cell r="AX514">
            <v>0.11702127659574479</v>
          </cell>
          <cell r="AY514">
            <v>-9.4339622641509413E-3</v>
          </cell>
          <cell r="AZ514">
            <v>-2.777777777777779E-2</v>
          </cell>
          <cell r="BA514">
            <v>-6.2499999999999889E-2</v>
          </cell>
          <cell r="BB514">
            <v>3.6363636363636154E-2</v>
          </cell>
          <cell r="BC514">
            <v>4.2857142857142927E-2</v>
          </cell>
          <cell r="BE514">
            <v>2.4445086818659804E-2</v>
          </cell>
          <cell r="BF514">
            <v>1.0793077552569512</v>
          </cell>
          <cell r="BN514">
            <v>280.47694855884794</v>
          </cell>
        </row>
        <row r="515">
          <cell r="B515">
            <v>38864</v>
          </cell>
          <cell r="C515">
            <v>1.34</v>
          </cell>
          <cell r="D515">
            <v>2.08</v>
          </cell>
          <cell r="E515">
            <v>1.57</v>
          </cell>
          <cell r="F515">
            <v>0.77</v>
          </cell>
          <cell r="G515">
            <v>7.9</v>
          </cell>
          <cell r="H515">
            <v>5.7</v>
          </cell>
          <cell r="I515">
            <v>1.28</v>
          </cell>
          <cell r="J515">
            <v>3</v>
          </cell>
          <cell r="K515">
            <v>4.2</v>
          </cell>
          <cell r="L515">
            <v>0.96</v>
          </cell>
          <cell r="M515">
            <v>0.35</v>
          </cell>
          <cell r="N515">
            <v>0.68</v>
          </cell>
          <cell r="O515">
            <v>1.45</v>
          </cell>
          <cell r="P515">
            <v>1.53</v>
          </cell>
          <cell r="Q515">
            <v>1</v>
          </cell>
          <cell r="R515">
            <v>0.8</v>
          </cell>
          <cell r="S515">
            <v>0.95</v>
          </cell>
          <cell r="T515">
            <v>1.34</v>
          </cell>
          <cell r="U515">
            <v>1.54</v>
          </cell>
          <cell r="V515">
            <v>0.43</v>
          </cell>
          <cell r="W515">
            <v>1.05</v>
          </cell>
          <cell r="X515">
            <v>1.05</v>
          </cell>
          <cell r="Y515">
            <v>0.7</v>
          </cell>
          <cell r="Z515">
            <v>1.8</v>
          </cell>
          <cell r="AA515">
            <v>0.56999999999999995</v>
          </cell>
          <cell r="AB515">
            <v>0.36499999999999999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E515">
            <v>0</v>
          </cell>
          <cell r="BF515">
            <v>1.0793077552569512</v>
          </cell>
          <cell r="BN515">
            <v>280.47694855884794</v>
          </cell>
        </row>
        <row r="516">
          <cell r="B516">
            <v>38865</v>
          </cell>
          <cell r="C516">
            <v>1.34</v>
          </cell>
          <cell r="D516">
            <v>2.08</v>
          </cell>
          <cell r="E516">
            <v>1.57</v>
          </cell>
          <cell r="F516">
            <v>0.77</v>
          </cell>
          <cell r="G516">
            <v>7.9</v>
          </cell>
          <cell r="H516">
            <v>5.7</v>
          </cell>
          <cell r="I516">
            <v>1.28</v>
          </cell>
          <cell r="J516">
            <v>3</v>
          </cell>
          <cell r="K516">
            <v>4.2</v>
          </cell>
          <cell r="L516">
            <v>0.96</v>
          </cell>
          <cell r="M516">
            <v>0.35</v>
          </cell>
          <cell r="N516">
            <v>0.68</v>
          </cell>
          <cell r="O516">
            <v>1.45</v>
          </cell>
          <cell r="P516">
            <v>1.53</v>
          </cell>
          <cell r="Q516">
            <v>1</v>
          </cell>
          <cell r="R516">
            <v>0.8</v>
          </cell>
          <cell r="S516">
            <v>0.95</v>
          </cell>
          <cell r="T516">
            <v>1.34</v>
          </cell>
          <cell r="U516">
            <v>1.54</v>
          </cell>
          <cell r="V516">
            <v>0.43</v>
          </cell>
          <cell r="W516">
            <v>1.05</v>
          </cell>
          <cell r="X516">
            <v>1.05</v>
          </cell>
          <cell r="Y516">
            <v>0.7</v>
          </cell>
          <cell r="Z516">
            <v>1.8</v>
          </cell>
          <cell r="AA516">
            <v>0.56999999999999995</v>
          </cell>
          <cell r="AB516">
            <v>0.36499999999999999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E516">
            <v>0</v>
          </cell>
          <cell r="BF516">
            <v>1.0793077552569512</v>
          </cell>
          <cell r="BN516">
            <v>280.47694855884794</v>
          </cell>
        </row>
        <row r="517">
          <cell r="B517">
            <v>38866</v>
          </cell>
          <cell r="C517">
            <v>1.43</v>
          </cell>
          <cell r="D517">
            <v>2.15</v>
          </cell>
          <cell r="E517">
            <v>1.5</v>
          </cell>
          <cell r="F517">
            <v>0.8</v>
          </cell>
          <cell r="G517">
            <v>7.9</v>
          </cell>
          <cell r="H517">
            <v>5.77</v>
          </cell>
          <cell r="I517">
            <v>1.28</v>
          </cell>
          <cell r="J517">
            <v>3.08</v>
          </cell>
          <cell r="K517">
            <v>4.37</v>
          </cell>
          <cell r="L517">
            <v>0.96</v>
          </cell>
          <cell r="M517">
            <v>0.35</v>
          </cell>
          <cell r="N517">
            <v>0.7</v>
          </cell>
          <cell r="O517">
            <v>1.46</v>
          </cell>
          <cell r="P517">
            <v>1.54</v>
          </cell>
          <cell r="Q517">
            <v>1</v>
          </cell>
          <cell r="R517">
            <v>0.84</v>
          </cell>
          <cell r="S517">
            <v>0.92</v>
          </cell>
          <cell r="T517">
            <v>1.32</v>
          </cell>
          <cell r="U517">
            <v>1.5</v>
          </cell>
          <cell r="V517">
            <v>0.47</v>
          </cell>
          <cell r="W517">
            <v>1.01</v>
          </cell>
          <cell r="X517">
            <v>1.05</v>
          </cell>
          <cell r="Y517">
            <v>0.7</v>
          </cell>
          <cell r="Z517">
            <v>1.78</v>
          </cell>
          <cell r="AA517">
            <v>0.55000000000000004</v>
          </cell>
          <cell r="AB517">
            <v>0.33500000000000002</v>
          </cell>
          <cell r="AD517">
            <v>6.7164179104477473E-2</v>
          </cell>
          <cell r="AE517">
            <v>3.3653846153846034E-2</v>
          </cell>
          <cell r="AF517">
            <v>-4.4585987261146487E-2</v>
          </cell>
          <cell r="AG517">
            <v>3.8961038961039085E-2</v>
          </cell>
          <cell r="AH517">
            <v>0</v>
          </cell>
          <cell r="AI517">
            <v>1.2280701754385781E-2</v>
          </cell>
          <cell r="AJ517">
            <v>0</v>
          </cell>
          <cell r="AK517">
            <v>2.6666666666666616E-2</v>
          </cell>
          <cell r="AL517">
            <v>4.0476190476190554E-2</v>
          </cell>
          <cell r="AM517">
            <v>0</v>
          </cell>
          <cell r="AN517">
            <v>0</v>
          </cell>
          <cell r="AO517">
            <v>2.9411764705882248E-2</v>
          </cell>
          <cell r="AP517">
            <v>6.8965517241379448E-3</v>
          </cell>
          <cell r="AQ517">
            <v>6.5359477124182774E-3</v>
          </cell>
          <cell r="AR517">
            <v>0</v>
          </cell>
          <cell r="AS517">
            <v>4.9999999999999822E-2</v>
          </cell>
          <cell r="AT517">
            <v>-3.1578947368420929E-2</v>
          </cell>
          <cell r="AU517">
            <v>-1.4925373134328401E-2</v>
          </cell>
          <cell r="AV517">
            <v>-2.5974025974025983E-2</v>
          </cell>
          <cell r="AW517">
            <v>9.3023255813953432E-2</v>
          </cell>
          <cell r="AX517">
            <v>-3.8095238095238182E-2</v>
          </cell>
          <cell r="AY517">
            <v>0</v>
          </cell>
          <cell r="AZ517">
            <v>0</v>
          </cell>
          <cell r="BA517">
            <v>-1.1111111111111072E-2</v>
          </cell>
          <cell r="BB517">
            <v>-3.5087719298245501E-2</v>
          </cell>
          <cell r="BC517">
            <v>-8.2191780821917693E-2</v>
          </cell>
          <cell r="BE517">
            <v>4.6738446157139624E-3</v>
          </cell>
          <cell r="BF517">
            <v>1.0839815998726652</v>
          </cell>
          <cell r="BN517">
            <v>281.78785423470157</v>
          </cell>
        </row>
        <row r="518">
          <cell r="B518">
            <v>38867</v>
          </cell>
          <cell r="C518">
            <v>1.35</v>
          </cell>
          <cell r="D518">
            <v>2.1800000000000002</v>
          </cell>
          <cell r="E518">
            <v>1.65</v>
          </cell>
          <cell r="F518">
            <v>0.78</v>
          </cell>
          <cell r="G518">
            <v>7.9</v>
          </cell>
          <cell r="H518">
            <v>5.6</v>
          </cell>
          <cell r="I518">
            <v>1.32</v>
          </cell>
          <cell r="J518">
            <v>3.24</v>
          </cell>
          <cell r="K518">
            <v>4.0999999999999996</v>
          </cell>
          <cell r="L518">
            <v>1</v>
          </cell>
          <cell r="M518">
            <v>0.34</v>
          </cell>
          <cell r="N518">
            <v>0.7</v>
          </cell>
          <cell r="O518">
            <v>1.49</v>
          </cell>
          <cell r="P518">
            <v>1.42</v>
          </cell>
          <cell r="Q518">
            <v>1</v>
          </cell>
          <cell r="R518">
            <v>0.84</v>
          </cell>
          <cell r="S518">
            <v>0.8</v>
          </cell>
          <cell r="T518">
            <v>1.34</v>
          </cell>
          <cell r="U518">
            <v>1.33</v>
          </cell>
          <cell r="V518">
            <v>0.45</v>
          </cell>
          <cell r="W518">
            <v>1.05</v>
          </cell>
          <cell r="X518">
            <v>1.02</v>
          </cell>
          <cell r="Y518">
            <v>0.75</v>
          </cell>
          <cell r="Z518">
            <v>1.72</v>
          </cell>
          <cell r="AA518">
            <v>0.56000000000000005</v>
          </cell>
          <cell r="AB518">
            <v>0.33500000000000002</v>
          </cell>
          <cell r="AD518">
            <v>-5.5944055944055826E-2</v>
          </cell>
          <cell r="AE518">
            <v>1.3953488372093092E-2</v>
          </cell>
          <cell r="AF518">
            <v>9.9999999999999867E-2</v>
          </cell>
          <cell r="AG518">
            <v>-2.5000000000000022E-2</v>
          </cell>
          <cell r="AH518">
            <v>0</v>
          </cell>
          <cell r="AI518">
            <v>-2.9462738301559765E-2</v>
          </cell>
          <cell r="AJ518">
            <v>3.125E-2</v>
          </cell>
          <cell r="AK518">
            <v>5.1948051948051965E-2</v>
          </cell>
          <cell r="AL518">
            <v>-6.1784897025171759E-2</v>
          </cell>
          <cell r="AM518">
            <v>4.1666666666666741E-2</v>
          </cell>
          <cell r="AN518">
            <v>-2.857142857142847E-2</v>
          </cell>
          <cell r="AO518">
            <v>0</v>
          </cell>
          <cell r="AP518">
            <v>2.0547945205479534E-2</v>
          </cell>
          <cell r="AQ518">
            <v>-7.7922077922077948E-2</v>
          </cell>
          <cell r="AR518">
            <v>0</v>
          </cell>
          <cell r="AS518">
            <v>0</v>
          </cell>
          <cell r="AT518">
            <v>-0.13043478260869568</v>
          </cell>
          <cell r="AU518">
            <v>1.5151515151515138E-2</v>
          </cell>
          <cell r="AV518">
            <v>-0.11333333333333329</v>
          </cell>
          <cell r="AW518">
            <v>-4.2553191489361653E-2</v>
          </cell>
          <cell r="AX518">
            <v>3.9603960396039639E-2</v>
          </cell>
          <cell r="AY518">
            <v>-2.8571428571428581E-2</v>
          </cell>
          <cell r="AZ518">
            <v>7.1428571428571397E-2</v>
          </cell>
          <cell r="BA518">
            <v>-3.3707865168539408E-2</v>
          </cell>
          <cell r="BB518">
            <v>1.8181818181818299E-2</v>
          </cell>
          <cell r="BC518">
            <v>0</v>
          </cell>
          <cell r="BE518">
            <v>-8.5982223686698733E-3</v>
          </cell>
          <cell r="BF518">
            <v>1.0753833775039954</v>
          </cell>
          <cell r="BN518">
            <v>279.36497960320128</v>
          </cell>
        </row>
        <row r="519">
          <cell r="B519">
            <v>38868</v>
          </cell>
          <cell r="C519">
            <v>1.4</v>
          </cell>
          <cell r="D519">
            <v>2.15</v>
          </cell>
          <cell r="E519">
            <v>1.55</v>
          </cell>
          <cell r="F519">
            <v>0.88</v>
          </cell>
          <cell r="G519">
            <v>7.9</v>
          </cell>
          <cell r="H519">
            <v>5.5</v>
          </cell>
          <cell r="I519">
            <v>1.32</v>
          </cell>
          <cell r="J519">
            <v>3.2</v>
          </cell>
          <cell r="K519">
            <v>4.05</v>
          </cell>
          <cell r="L519">
            <v>1</v>
          </cell>
          <cell r="M519">
            <v>0.35</v>
          </cell>
          <cell r="N519">
            <v>0.76</v>
          </cell>
          <cell r="O519">
            <v>1.49</v>
          </cell>
          <cell r="P519">
            <v>1.46</v>
          </cell>
          <cell r="Q519">
            <v>0.99</v>
          </cell>
          <cell r="R519">
            <v>0.89</v>
          </cell>
          <cell r="S519">
            <v>0.78</v>
          </cell>
          <cell r="T519">
            <v>1.32</v>
          </cell>
          <cell r="U519">
            <v>1.43</v>
          </cell>
          <cell r="V519">
            <v>0.5</v>
          </cell>
          <cell r="W519">
            <v>1.1000000000000001</v>
          </cell>
          <cell r="X519">
            <v>1.02</v>
          </cell>
          <cell r="Y519">
            <v>0.68</v>
          </cell>
          <cell r="Z519">
            <v>1.78</v>
          </cell>
          <cell r="AA519">
            <v>0.55000000000000004</v>
          </cell>
          <cell r="AB519">
            <v>0.33500000000000002</v>
          </cell>
          <cell r="AD519">
            <v>3.7037037037036979E-2</v>
          </cell>
          <cell r="AE519">
            <v>-1.3761467889908396E-2</v>
          </cell>
          <cell r="AF519">
            <v>-6.0606060606060552E-2</v>
          </cell>
          <cell r="AG519">
            <v>0.12820512820512819</v>
          </cell>
          <cell r="AH519">
            <v>0</v>
          </cell>
          <cell r="AI519">
            <v>-1.7857142857142794E-2</v>
          </cell>
          <cell r="AJ519">
            <v>0</v>
          </cell>
          <cell r="AK519">
            <v>-1.2345679012345734E-2</v>
          </cell>
          <cell r="AL519">
            <v>-1.2195121951219523E-2</v>
          </cell>
          <cell r="AM519">
            <v>0</v>
          </cell>
          <cell r="AN519">
            <v>2.9411764705882248E-2</v>
          </cell>
          <cell r="AO519">
            <v>8.5714285714285854E-2</v>
          </cell>
          <cell r="AP519">
            <v>0</v>
          </cell>
          <cell r="AQ519">
            <v>2.8169014084507005E-2</v>
          </cell>
          <cell r="AR519">
            <v>-1.0000000000000009E-2</v>
          </cell>
          <cell r="AS519">
            <v>5.9523809523809534E-2</v>
          </cell>
          <cell r="AT519">
            <v>-2.5000000000000022E-2</v>
          </cell>
          <cell r="AU519">
            <v>-1.4925373134328401E-2</v>
          </cell>
          <cell r="AV519">
            <v>7.5187969924811915E-2</v>
          </cell>
          <cell r="AW519">
            <v>0.11111111111111116</v>
          </cell>
          <cell r="AX519">
            <v>4.7619047619047672E-2</v>
          </cell>
          <cell r="AY519">
            <v>0</v>
          </cell>
          <cell r="AZ519">
            <v>-9.3333333333333268E-2</v>
          </cell>
          <cell r="BA519">
            <v>3.488372093023262E-2</v>
          </cell>
          <cell r="BB519">
            <v>-1.7857142857142905E-2</v>
          </cell>
          <cell r="BC519">
            <v>0</v>
          </cell>
          <cell r="BE519">
            <v>1.3806983354398906E-2</v>
          </cell>
          <cell r="BF519">
            <v>1.0891903608583944</v>
          </cell>
          <cell r="BN519">
            <v>283.22216722638467</v>
          </cell>
        </row>
        <row r="520">
          <cell r="B520">
            <v>38869</v>
          </cell>
          <cell r="C520">
            <v>1.32</v>
          </cell>
          <cell r="D520">
            <v>2.0499999999999998</v>
          </cell>
          <cell r="E520">
            <v>1.64</v>
          </cell>
          <cell r="F520">
            <v>0.85</v>
          </cell>
          <cell r="G520">
            <v>7.9</v>
          </cell>
          <cell r="H520">
            <v>5.58</v>
          </cell>
          <cell r="I520">
            <v>1.3</v>
          </cell>
          <cell r="J520">
            <v>3.17</v>
          </cell>
          <cell r="K520">
            <v>4.1500000000000004</v>
          </cell>
          <cell r="L520">
            <v>0.95</v>
          </cell>
          <cell r="M520">
            <v>0.33</v>
          </cell>
          <cell r="N520">
            <v>0.77</v>
          </cell>
          <cell r="O520">
            <v>1.45</v>
          </cell>
          <cell r="P520">
            <v>1.56</v>
          </cell>
          <cell r="Q520">
            <v>1</v>
          </cell>
          <cell r="R520">
            <v>0.85</v>
          </cell>
          <cell r="S520">
            <v>0.78</v>
          </cell>
          <cell r="T520">
            <v>1.34</v>
          </cell>
          <cell r="U520">
            <v>1.28</v>
          </cell>
          <cell r="V520">
            <v>0.495</v>
          </cell>
          <cell r="W520">
            <v>1.1000000000000001</v>
          </cell>
          <cell r="X520">
            <v>1.02</v>
          </cell>
          <cell r="Y520">
            <v>0.7</v>
          </cell>
          <cell r="Z520">
            <v>1.85</v>
          </cell>
          <cell r="AA520">
            <v>0.55000000000000004</v>
          </cell>
          <cell r="AB520">
            <v>0.36</v>
          </cell>
          <cell r="AD520">
            <v>-5.7142857142857051E-2</v>
          </cell>
          <cell r="AE520">
            <v>-4.6511627906976827E-2</v>
          </cell>
          <cell r="AF520">
            <v>5.8064516129032073E-2</v>
          </cell>
          <cell r="AG520">
            <v>-3.4090909090909172E-2</v>
          </cell>
          <cell r="AH520">
            <v>0</v>
          </cell>
          <cell r="AI520">
            <v>1.4545454545454639E-2</v>
          </cell>
          <cell r="AJ520">
            <v>-1.5151515151515138E-2</v>
          </cell>
          <cell r="AK520">
            <v>-9.3750000000000222E-3</v>
          </cell>
          <cell r="AL520">
            <v>2.4691358024691468E-2</v>
          </cell>
          <cell r="AM520">
            <v>-5.0000000000000044E-2</v>
          </cell>
          <cell r="AN520">
            <v>-5.7142857142857051E-2</v>
          </cell>
          <cell r="AO520">
            <v>1.3157894736842035E-2</v>
          </cell>
          <cell r="AP520">
            <v>-2.684563758389269E-2</v>
          </cell>
          <cell r="AQ520">
            <v>6.8493150684931559E-2</v>
          </cell>
          <cell r="AR520">
            <v>1.0101010101010166E-2</v>
          </cell>
          <cell r="AS520">
            <v>-4.49438202247191E-2</v>
          </cell>
          <cell r="AT520">
            <v>0</v>
          </cell>
          <cell r="AU520">
            <v>1.5151515151515138E-2</v>
          </cell>
          <cell r="AV520">
            <v>-0.10489510489510478</v>
          </cell>
          <cell r="AW520">
            <v>-1.0000000000000009E-2</v>
          </cell>
          <cell r="AX520">
            <v>0</v>
          </cell>
          <cell r="AY520">
            <v>0</v>
          </cell>
          <cell r="AZ520">
            <v>2.9411764705882248E-2</v>
          </cell>
          <cell r="BA520">
            <v>3.9325842696629199E-2</v>
          </cell>
          <cell r="BB520">
            <v>0</v>
          </cell>
          <cell r="BC520">
            <v>7.4626865671641784E-2</v>
          </cell>
          <cell r="BE520">
            <v>-4.1742291035077534E-3</v>
          </cell>
          <cell r="BF520">
            <v>1.0850161317548865</v>
          </cell>
          <cell r="BN520">
            <v>282.03993301318974</v>
          </cell>
        </row>
        <row r="521">
          <cell r="B521">
            <v>38870</v>
          </cell>
          <cell r="C521">
            <v>1.29</v>
          </cell>
          <cell r="D521">
            <v>2.14</v>
          </cell>
          <cell r="E521">
            <v>1.65</v>
          </cell>
          <cell r="F521">
            <v>0.79</v>
          </cell>
          <cell r="G521">
            <v>7.9</v>
          </cell>
          <cell r="H521">
            <v>5.59</v>
          </cell>
          <cell r="I521">
            <v>1.62</v>
          </cell>
          <cell r="J521">
            <v>3.06</v>
          </cell>
          <cell r="K521">
            <v>4.2</v>
          </cell>
          <cell r="L521">
            <v>0.95</v>
          </cell>
          <cell r="M521">
            <v>0.33</v>
          </cell>
          <cell r="N521">
            <v>0.74</v>
          </cell>
          <cell r="O521">
            <v>1.47</v>
          </cell>
          <cell r="P521">
            <v>1.57</v>
          </cell>
          <cell r="Q521">
            <v>1</v>
          </cell>
          <cell r="R521">
            <v>0.85</v>
          </cell>
          <cell r="S521">
            <v>0.85</v>
          </cell>
          <cell r="T521">
            <v>1.33</v>
          </cell>
          <cell r="U521">
            <v>1.31</v>
          </cell>
          <cell r="V521">
            <v>0.53</v>
          </cell>
          <cell r="W521">
            <v>1.23</v>
          </cell>
          <cell r="X521">
            <v>1.1000000000000001</v>
          </cell>
          <cell r="Y521">
            <v>0.66</v>
          </cell>
          <cell r="Z521">
            <v>2.1</v>
          </cell>
          <cell r="AA521">
            <v>0.52</v>
          </cell>
          <cell r="AB521">
            <v>0.32</v>
          </cell>
          <cell r="AD521">
            <v>-2.2727272727272707E-2</v>
          </cell>
          <cell r="AE521">
            <v>4.3902439024390505E-2</v>
          </cell>
          <cell r="AF521">
            <v>6.0975609756097615E-3</v>
          </cell>
          <cell r="AG521">
            <v>-7.0588235294117618E-2</v>
          </cell>
          <cell r="AH521">
            <v>0</v>
          </cell>
          <cell r="AI521">
            <v>1.7921146953405742E-3</v>
          </cell>
          <cell r="AJ521">
            <v>0.24615384615384617</v>
          </cell>
          <cell r="AK521">
            <v>-3.4700315457413256E-2</v>
          </cell>
          <cell r="AL521">
            <v>1.2048192771084265E-2</v>
          </cell>
          <cell r="AM521">
            <v>0</v>
          </cell>
          <cell r="AN521">
            <v>0</v>
          </cell>
          <cell r="AO521">
            <v>-3.8961038961038974E-2</v>
          </cell>
          <cell r="AP521">
            <v>1.379310344827589E-2</v>
          </cell>
          <cell r="AQ521">
            <v>6.4102564102563875E-3</v>
          </cell>
          <cell r="AR521">
            <v>0</v>
          </cell>
          <cell r="AS521">
            <v>0</v>
          </cell>
          <cell r="AT521">
            <v>8.9743589743589647E-2</v>
          </cell>
          <cell r="AU521">
            <v>-7.4626865671642006E-3</v>
          </cell>
          <cell r="AV521">
            <v>2.34375E-2</v>
          </cell>
          <cell r="AW521">
            <v>7.0707070707070718E-2</v>
          </cell>
          <cell r="AX521">
            <v>0.11818181818181817</v>
          </cell>
          <cell r="AY521">
            <v>7.8431372549019773E-2</v>
          </cell>
          <cell r="AZ521">
            <v>-5.7142857142857051E-2</v>
          </cell>
          <cell r="BA521">
            <v>0.13513513513513509</v>
          </cell>
          <cell r="BB521">
            <v>-5.4545454545454564E-2</v>
          </cell>
          <cell r="BC521">
            <v>-0.11111111111111105</v>
          </cell>
          <cell r="BE521">
            <v>1.7253654922654134E-2</v>
          </cell>
          <cell r="BF521">
            <v>1.1022697866775406</v>
          </cell>
          <cell r="BN521">
            <v>286.90615269180779</v>
          </cell>
        </row>
        <row r="522">
          <cell r="B522">
            <v>38871</v>
          </cell>
          <cell r="C522">
            <v>1.29</v>
          </cell>
          <cell r="D522">
            <v>2.14</v>
          </cell>
          <cell r="E522">
            <v>1.65</v>
          </cell>
          <cell r="F522">
            <v>0.79</v>
          </cell>
          <cell r="G522">
            <v>7.9</v>
          </cell>
          <cell r="H522">
            <v>5.59</v>
          </cell>
          <cell r="I522">
            <v>1.62</v>
          </cell>
          <cell r="J522">
            <v>3.06</v>
          </cell>
          <cell r="K522">
            <v>4.2</v>
          </cell>
          <cell r="L522">
            <v>0.95</v>
          </cell>
          <cell r="M522">
            <v>0.33</v>
          </cell>
          <cell r="N522">
            <v>0.74</v>
          </cell>
          <cell r="O522">
            <v>1.47</v>
          </cell>
          <cell r="P522">
            <v>1.57</v>
          </cell>
          <cell r="Q522">
            <v>1</v>
          </cell>
          <cell r="R522">
            <v>0.85</v>
          </cell>
          <cell r="S522">
            <v>0.85</v>
          </cell>
          <cell r="T522">
            <v>1.33</v>
          </cell>
          <cell r="U522">
            <v>1.31</v>
          </cell>
          <cell r="V522">
            <v>0.53</v>
          </cell>
          <cell r="W522">
            <v>1.23</v>
          </cell>
          <cell r="X522">
            <v>1.1000000000000001</v>
          </cell>
          <cell r="Y522">
            <v>0.66</v>
          </cell>
          <cell r="Z522">
            <v>2.1</v>
          </cell>
          <cell r="AA522">
            <v>0.52</v>
          </cell>
          <cell r="AB522">
            <v>0.32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E522">
            <v>0</v>
          </cell>
          <cell r="BF522">
            <v>1.1022697866775406</v>
          </cell>
          <cell r="BN522">
            <v>286.90615269180779</v>
          </cell>
        </row>
        <row r="523">
          <cell r="B523">
            <v>38872</v>
          </cell>
          <cell r="C523">
            <v>1.29</v>
          </cell>
          <cell r="D523">
            <v>2.14</v>
          </cell>
          <cell r="E523">
            <v>1.65</v>
          </cell>
          <cell r="F523">
            <v>0.79</v>
          </cell>
          <cell r="G523">
            <v>7.9</v>
          </cell>
          <cell r="H523">
            <v>5.59</v>
          </cell>
          <cell r="I523">
            <v>1.62</v>
          </cell>
          <cell r="J523">
            <v>3.06</v>
          </cell>
          <cell r="K523">
            <v>4.2</v>
          </cell>
          <cell r="L523">
            <v>0.95</v>
          </cell>
          <cell r="M523">
            <v>0.33</v>
          </cell>
          <cell r="N523">
            <v>0.74</v>
          </cell>
          <cell r="O523">
            <v>1.47</v>
          </cell>
          <cell r="P523">
            <v>1.57</v>
          </cell>
          <cell r="Q523">
            <v>1</v>
          </cell>
          <cell r="R523">
            <v>0.85</v>
          </cell>
          <cell r="S523">
            <v>0.85</v>
          </cell>
          <cell r="T523">
            <v>1.33</v>
          </cell>
          <cell r="U523">
            <v>1.31</v>
          </cell>
          <cell r="V523">
            <v>0.53</v>
          </cell>
          <cell r="W523">
            <v>1.23</v>
          </cell>
          <cell r="X523">
            <v>1.1000000000000001</v>
          </cell>
          <cell r="Y523">
            <v>0.66</v>
          </cell>
          <cell r="Z523">
            <v>2.1</v>
          </cell>
          <cell r="AA523">
            <v>0.52</v>
          </cell>
          <cell r="AB523">
            <v>0.32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E523">
            <v>0</v>
          </cell>
          <cell r="BF523">
            <v>1.1022697866775406</v>
          </cell>
          <cell r="BN523">
            <v>286.90615269180779</v>
          </cell>
        </row>
        <row r="524">
          <cell r="B524">
            <v>38873</v>
          </cell>
          <cell r="C524">
            <v>1.35</v>
          </cell>
          <cell r="D524">
            <v>2.15</v>
          </cell>
          <cell r="E524">
            <v>1.66</v>
          </cell>
          <cell r="F524">
            <v>0.82</v>
          </cell>
          <cell r="G524">
            <v>7.9</v>
          </cell>
          <cell r="H524">
            <v>5.46</v>
          </cell>
          <cell r="I524">
            <v>1.69</v>
          </cell>
          <cell r="J524">
            <v>3.17</v>
          </cell>
          <cell r="K524">
            <v>4.2</v>
          </cell>
          <cell r="L524">
            <v>0.94</v>
          </cell>
          <cell r="M524">
            <v>0.35</v>
          </cell>
          <cell r="N524">
            <v>0.7</v>
          </cell>
          <cell r="O524">
            <v>1.41</v>
          </cell>
          <cell r="P524">
            <v>1.65</v>
          </cell>
          <cell r="Q524">
            <v>0.92</v>
          </cell>
          <cell r="R524">
            <v>0.86</v>
          </cell>
          <cell r="S524">
            <v>0.8</v>
          </cell>
          <cell r="T524">
            <v>1.29</v>
          </cell>
          <cell r="U524">
            <v>1.35</v>
          </cell>
          <cell r="V524">
            <v>0.5</v>
          </cell>
          <cell r="W524">
            <v>1.1000000000000001</v>
          </cell>
          <cell r="X524">
            <v>1.04</v>
          </cell>
          <cell r="Y524">
            <v>0.66</v>
          </cell>
          <cell r="Z524">
            <v>1.88</v>
          </cell>
          <cell r="AA524">
            <v>0.54</v>
          </cell>
          <cell r="AB524">
            <v>0.3</v>
          </cell>
          <cell r="AD524">
            <v>4.6511627906976827E-2</v>
          </cell>
          <cell r="AE524">
            <v>4.6728971962615162E-3</v>
          </cell>
          <cell r="AF524">
            <v>6.0606060606060996E-3</v>
          </cell>
          <cell r="AG524">
            <v>3.7974683544303778E-2</v>
          </cell>
          <cell r="AH524">
            <v>0</v>
          </cell>
          <cell r="AI524">
            <v>-2.3255813953488302E-2</v>
          </cell>
          <cell r="AJ524">
            <v>4.3209876543209846E-2</v>
          </cell>
          <cell r="AK524">
            <v>3.5947712418300526E-2</v>
          </cell>
          <cell r="AL524">
            <v>0</v>
          </cell>
          <cell r="AM524">
            <v>-1.0526315789473717E-2</v>
          </cell>
          <cell r="AN524">
            <v>6.0606060606060552E-2</v>
          </cell>
          <cell r="AO524">
            <v>-5.4054054054054057E-2</v>
          </cell>
          <cell r="AP524">
            <v>-4.081632653061229E-2</v>
          </cell>
          <cell r="AQ524">
            <v>5.0955414012738842E-2</v>
          </cell>
          <cell r="AR524">
            <v>-7.999999999999996E-2</v>
          </cell>
          <cell r="AS524">
            <v>1.1764705882352899E-2</v>
          </cell>
          <cell r="AT524">
            <v>-5.8823529411764608E-2</v>
          </cell>
          <cell r="AU524">
            <v>-3.007518796992481E-2</v>
          </cell>
          <cell r="AV524">
            <v>3.0534351145038219E-2</v>
          </cell>
          <cell r="AW524">
            <v>-5.6603773584905759E-2</v>
          </cell>
          <cell r="AX524">
            <v>-0.10569105691056901</v>
          </cell>
          <cell r="AY524">
            <v>-5.4545454545454564E-2</v>
          </cell>
          <cell r="AZ524">
            <v>0</v>
          </cell>
          <cell r="BA524">
            <v>-0.10476190476190483</v>
          </cell>
          <cell r="BB524">
            <v>3.8461538461538547E-2</v>
          </cell>
          <cell r="BC524">
            <v>-6.25E-2</v>
          </cell>
          <cell r="BE524">
            <v>-1.2113613220567856E-2</v>
          </cell>
          <cell r="BF524">
            <v>1.0901561734569727</v>
          </cell>
          <cell r="BH524">
            <v>5.9576615576648839E-2</v>
          </cell>
          <cell r="BN524">
            <v>283.43068252749805</v>
          </cell>
        </row>
        <row r="525">
          <cell r="B525">
            <v>38874</v>
          </cell>
          <cell r="C525">
            <v>1.5</v>
          </cell>
          <cell r="D525">
            <v>2.15</v>
          </cell>
          <cell r="E525">
            <v>1.56</v>
          </cell>
          <cell r="F525">
            <v>0.77</v>
          </cell>
          <cell r="G525">
            <v>7.9</v>
          </cell>
          <cell r="H525">
            <v>5.33</v>
          </cell>
          <cell r="I525">
            <v>1.65</v>
          </cell>
          <cell r="J525">
            <v>3.08</v>
          </cell>
          <cell r="K525">
            <v>4.1500000000000004</v>
          </cell>
          <cell r="L525">
            <v>0.9</v>
          </cell>
          <cell r="M525">
            <v>0.35</v>
          </cell>
          <cell r="N525">
            <v>0.66</v>
          </cell>
          <cell r="O525">
            <v>1.36</v>
          </cell>
          <cell r="P525">
            <v>1.58</v>
          </cell>
          <cell r="Q525">
            <v>0.9</v>
          </cell>
          <cell r="R525">
            <v>0.82</v>
          </cell>
          <cell r="S525">
            <v>0.85</v>
          </cell>
          <cell r="T525">
            <v>1.25</v>
          </cell>
          <cell r="U525">
            <v>1.28</v>
          </cell>
          <cell r="V525">
            <v>0.45</v>
          </cell>
          <cell r="W525">
            <v>1.1000000000000001</v>
          </cell>
          <cell r="X525">
            <v>0.97</v>
          </cell>
          <cell r="Y525">
            <v>0.66</v>
          </cell>
          <cell r="Z525">
            <v>1.95</v>
          </cell>
          <cell r="AA525">
            <v>0.49</v>
          </cell>
          <cell r="AB525">
            <v>0.29499999999999998</v>
          </cell>
          <cell r="AD525">
            <v>0.11111111111111094</v>
          </cell>
          <cell r="AE525">
            <v>0</v>
          </cell>
          <cell r="AF525">
            <v>-6.0240963855421659E-2</v>
          </cell>
          <cell r="AG525">
            <v>-6.0975609756097504E-2</v>
          </cell>
          <cell r="AH525">
            <v>0</v>
          </cell>
          <cell r="AI525">
            <v>-2.3809523809523836E-2</v>
          </cell>
          <cell r="AJ525">
            <v>-2.3668639053254448E-2</v>
          </cell>
          <cell r="AK525">
            <v>-2.8391167192428957E-2</v>
          </cell>
          <cell r="AL525">
            <v>-1.1904761904761862E-2</v>
          </cell>
          <cell r="AM525">
            <v>-4.2553191489361653E-2</v>
          </cell>
          <cell r="AN525">
            <v>0</v>
          </cell>
          <cell r="AO525">
            <v>-5.7142857142857051E-2</v>
          </cell>
          <cell r="AP525">
            <v>-3.5460992907801248E-2</v>
          </cell>
          <cell r="AQ525">
            <v>-4.2424242424242364E-2</v>
          </cell>
          <cell r="AR525">
            <v>-2.1739130434782594E-2</v>
          </cell>
          <cell r="AS525">
            <v>-4.6511627906976827E-2</v>
          </cell>
          <cell r="AT525">
            <v>6.25E-2</v>
          </cell>
          <cell r="AU525">
            <v>-3.1007751937984551E-2</v>
          </cell>
          <cell r="AV525">
            <v>-5.1851851851851927E-2</v>
          </cell>
          <cell r="AW525">
            <v>-9.9999999999999978E-2</v>
          </cell>
          <cell r="AX525">
            <v>0</v>
          </cell>
          <cell r="AY525">
            <v>-6.7307692307692402E-2</v>
          </cell>
          <cell r="AZ525">
            <v>0</v>
          </cell>
          <cell r="BA525">
            <v>3.7234042553191626E-2</v>
          </cell>
          <cell r="BB525">
            <v>-9.2592592592592671E-2</v>
          </cell>
          <cell r="BC525">
            <v>-1.6666666666666718E-2</v>
          </cell>
          <cell r="BE525">
            <v>-2.3207850368076759E-2</v>
          </cell>
          <cell r="BF525">
            <v>1.0669483230888959</v>
          </cell>
          <cell r="BN525">
            <v>276.85286565767802</v>
          </cell>
        </row>
        <row r="526">
          <cell r="B526">
            <v>38875</v>
          </cell>
          <cell r="C526">
            <v>1.35</v>
          </cell>
          <cell r="D526">
            <v>2.09</v>
          </cell>
          <cell r="E526">
            <v>1.5</v>
          </cell>
          <cell r="F526">
            <v>0.8</v>
          </cell>
          <cell r="G526">
            <v>7.9</v>
          </cell>
          <cell r="H526">
            <v>5.25</v>
          </cell>
          <cell r="I526">
            <v>1.68</v>
          </cell>
          <cell r="J526">
            <v>2.85</v>
          </cell>
          <cell r="K526">
            <v>4.1500000000000004</v>
          </cell>
          <cell r="L526">
            <v>0.9</v>
          </cell>
          <cell r="M526">
            <v>0.32</v>
          </cell>
          <cell r="N526">
            <v>0.68</v>
          </cell>
          <cell r="O526">
            <v>1.33</v>
          </cell>
          <cell r="P526">
            <v>1.48</v>
          </cell>
          <cell r="Q526">
            <v>0.9</v>
          </cell>
          <cell r="R526">
            <v>0.8</v>
          </cell>
          <cell r="S526">
            <v>0.85</v>
          </cell>
          <cell r="T526">
            <v>1.22</v>
          </cell>
          <cell r="U526">
            <v>1.25</v>
          </cell>
          <cell r="V526">
            <v>0.45</v>
          </cell>
          <cell r="W526">
            <v>1.1000000000000001</v>
          </cell>
          <cell r="X526">
            <v>0.95</v>
          </cell>
          <cell r="Y526">
            <v>0.65</v>
          </cell>
          <cell r="Z526">
            <v>1.9</v>
          </cell>
          <cell r="AA526">
            <v>0.47</v>
          </cell>
          <cell r="AB526">
            <v>0.28999999999999998</v>
          </cell>
          <cell r="AD526">
            <v>-9.9999999999999978E-2</v>
          </cell>
          <cell r="AE526">
            <v>-2.7906976744186074E-2</v>
          </cell>
          <cell r="AF526">
            <v>-3.8461538461538547E-2</v>
          </cell>
          <cell r="AG526">
            <v>3.8961038961039085E-2</v>
          </cell>
          <cell r="AH526">
            <v>0</v>
          </cell>
          <cell r="AI526">
            <v>-1.5009380863039379E-2</v>
          </cell>
          <cell r="AJ526">
            <v>1.8181818181818299E-2</v>
          </cell>
          <cell r="AK526">
            <v>-7.4675324675324672E-2</v>
          </cell>
          <cell r="AL526">
            <v>0</v>
          </cell>
          <cell r="AM526">
            <v>0</v>
          </cell>
          <cell r="AN526">
            <v>-8.5714285714285632E-2</v>
          </cell>
          <cell r="AO526">
            <v>3.0303030303030276E-2</v>
          </cell>
          <cell r="AP526">
            <v>-2.2058823529411797E-2</v>
          </cell>
          <cell r="AQ526">
            <v>-6.3291139240506333E-2</v>
          </cell>
          <cell r="AR526">
            <v>0</v>
          </cell>
          <cell r="AS526">
            <v>-2.4390243902438935E-2</v>
          </cell>
          <cell r="AT526">
            <v>0</v>
          </cell>
          <cell r="AU526">
            <v>-2.4000000000000021E-2</v>
          </cell>
          <cell r="AV526">
            <v>-2.34375E-2</v>
          </cell>
          <cell r="AW526">
            <v>0</v>
          </cell>
          <cell r="AX526">
            <v>0</v>
          </cell>
          <cell r="AY526">
            <v>-2.0618556701030966E-2</v>
          </cell>
          <cell r="AZ526">
            <v>-1.5151515151515138E-2</v>
          </cell>
          <cell r="BA526">
            <v>-2.5641025641025661E-2</v>
          </cell>
          <cell r="BB526">
            <v>-4.081632653061229E-2</v>
          </cell>
          <cell r="BC526">
            <v>-1.6949152542372947E-2</v>
          </cell>
          <cell r="BE526">
            <v>-2.0410611625053872E-2</v>
          </cell>
          <cell r="BF526">
            <v>1.0465377114638419</v>
          </cell>
          <cell r="BN526">
            <v>271.20212933945595</v>
          </cell>
        </row>
        <row r="527">
          <cell r="B527">
            <v>38876</v>
          </cell>
          <cell r="C527">
            <v>1.3</v>
          </cell>
          <cell r="D527">
            <v>2.0099999999999998</v>
          </cell>
          <cell r="E527">
            <v>1.47</v>
          </cell>
          <cell r="F527">
            <v>0.9</v>
          </cell>
          <cell r="G527">
            <v>7.9</v>
          </cell>
          <cell r="H527">
            <v>5.09</v>
          </cell>
          <cell r="I527">
            <v>1.54</v>
          </cell>
          <cell r="J527">
            <v>2.84</v>
          </cell>
          <cell r="K527">
            <v>3.9</v>
          </cell>
          <cell r="L527">
            <v>0.83</v>
          </cell>
          <cell r="M527">
            <v>0.31</v>
          </cell>
          <cell r="N527">
            <v>0.63</v>
          </cell>
          <cell r="O527">
            <v>1.33</v>
          </cell>
          <cell r="P527">
            <v>1.39</v>
          </cell>
          <cell r="Q527">
            <v>0.85</v>
          </cell>
          <cell r="R527">
            <v>0.7</v>
          </cell>
          <cell r="S527">
            <v>0.83</v>
          </cell>
          <cell r="T527">
            <v>1.19</v>
          </cell>
          <cell r="U527">
            <v>1.2</v>
          </cell>
          <cell r="V527">
            <v>0.45</v>
          </cell>
          <cell r="W527">
            <v>1.06</v>
          </cell>
          <cell r="X527">
            <v>0.9</v>
          </cell>
          <cell r="Y527">
            <v>0.63</v>
          </cell>
          <cell r="Z527">
            <v>1.9</v>
          </cell>
          <cell r="AA527">
            <v>0.45</v>
          </cell>
          <cell r="AB527">
            <v>0.28000000000000003</v>
          </cell>
          <cell r="AD527">
            <v>-3.703703703703709E-2</v>
          </cell>
          <cell r="AE527">
            <v>-3.8277511961722577E-2</v>
          </cell>
          <cell r="AF527">
            <v>-2.0000000000000018E-2</v>
          </cell>
          <cell r="AG527">
            <v>0.125</v>
          </cell>
          <cell r="AH527">
            <v>0</v>
          </cell>
          <cell r="AI527">
            <v>-3.0476190476190546E-2</v>
          </cell>
          <cell r="AJ527">
            <v>-8.3333333333333259E-2</v>
          </cell>
          <cell r="AK527">
            <v>-3.5087719298246833E-3</v>
          </cell>
          <cell r="AL527">
            <v>-6.024096385542177E-2</v>
          </cell>
          <cell r="AM527">
            <v>-7.7777777777777835E-2</v>
          </cell>
          <cell r="AN527">
            <v>-3.125E-2</v>
          </cell>
          <cell r="AO527">
            <v>-7.3529411764705954E-2</v>
          </cell>
          <cell r="AP527">
            <v>0</v>
          </cell>
          <cell r="AQ527">
            <v>-6.0810810810810856E-2</v>
          </cell>
          <cell r="AR527">
            <v>-5.555555555555558E-2</v>
          </cell>
          <cell r="AS527">
            <v>-0.12500000000000011</v>
          </cell>
          <cell r="AT527">
            <v>-2.352941176470591E-2</v>
          </cell>
          <cell r="AU527">
            <v>-2.4590163934426257E-2</v>
          </cell>
          <cell r="AV527">
            <v>-4.0000000000000036E-2</v>
          </cell>
          <cell r="AW527">
            <v>0</v>
          </cell>
          <cell r="AX527">
            <v>-3.6363636363636376E-2</v>
          </cell>
          <cell r="AY527">
            <v>-5.2631578947368363E-2</v>
          </cell>
          <cell r="AZ527">
            <v>-3.0769230769230771E-2</v>
          </cell>
          <cell r="BA527">
            <v>0</v>
          </cell>
          <cell r="BB527">
            <v>-4.2553191489361653E-2</v>
          </cell>
          <cell r="BC527">
            <v>-3.4482758620689502E-2</v>
          </cell>
          <cell r="BE527">
            <v>-3.2950666784299969E-2</v>
          </cell>
          <cell r="BF527">
            <v>1.0135870446795419</v>
          </cell>
          <cell r="BN527">
            <v>262.2658383443989</v>
          </cell>
        </row>
        <row r="528">
          <cell r="B528">
            <v>38877</v>
          </cell>
          <cell r="C528">
            <v>1.55</v>
          </cell>
          <cell r="D528">
            <v>2</v>
          </cell>
          <cell r="E528">
            <v>1.55</v>
          </cell>
          <cell r="F528">
            <v>1.07</v>
          </cell>
          <cell r="G528">
            <v>7.9</v>
          </cell>
          <cell r="H528">
            <v>4.83</v>
          </cell>
          <cell r="I528">
            <v>1.55</v>
          </cell>
          <cell r="J528">
            <v>2.73</v>
          </cell>
          <cell r="K528">
            <v>3.96</v>
          </cell>
          <cell r="L528">
            <v>0.85</v>
          </cell>
          <cell r="M528">
            <v>0.3</v>
          </cell>
          <cell r="N528">
            <v>0.67</v>
          </cell>
          <cell r="O528">
            <v>1.3</v>
          </cell>
          <cell r="P528">
            <v>1.42</v>
          </cell>
          <cell r="Q528">
            <v>0.95</v>
          </cell>
          <cell r="R528">
            <v>0.71</v>
          </cell>
          <cell r="S528">
            <v>0.88</v>
          </cell>
          <cell r="T528">
            <v>1.1200000000000001</v>
          </cell>
          <cell r="U528">
            <v>1.23</v>
          </cell>
          <cell r="V528">
            <v>0.52</v>
          </cell>
          <cell r="W528">
            <v>1.07</v>
          </cell>
          <cell r="X528">
            <v>0.9</v>
          </cell>
          <cell r="Y528">
            <v>0.63</v>
          </cell>
          <cell r="Z528">
            <v>1.8</v>
          </cell>
          <cell r="AA528">
            <v>0.51</v>
          </cell>
          <cell r="AB528">
            <v>0.315</v>
          </cell>
          <cell r="AD528">
            <v>0.19230769230769229</v>
          </cell>
          <cell r="AE528">
            <v>-4.9751243781093191E-3</v>
          </cell>
          <cell r="AF528">
            <v>5.4421768707483054E-2</v>
          </cell>
          <cell r="AG528">
            <v>0.18888888888888888</v>
          </cell>
          <cell r="AH528">
            <v>0</v>
          </cell>
          <cell r="AI528">
            <v>-5.1080550098231758E-2</v>
          </cell>
          <cell r="AJ528">
            <v>6.4935064935065512E-3</v>
          </cell>
          <cell r="AK528">
            <v>-3.8732394366197131E-2</v>
          </cell>
          <cell r="AL528">
            <v>1.538461538461533E-2</v>
          </cell>
          <cell r="AM528">
            <v>2.4096385542168752E-2</v>
          </cell>
          <cell r="AN528">
            <v>-3.2258064516129115E-2</v>
          </cell>
          <cell r="AO528">
            <v>6.3492063492063489E-2</v>
          </cell>
          <cell r="AP528">
            <v>-2.2556390977443663E-2</v>
          </cell>
          <cell r="AQ528">
            <v>2.1582733812949728E-2</v>
          </cell>
          <cell r="AR528">
            <v>0.11764705882352944</v>
          </cell>
          <cell r="AS528">
            <v>1.4285714285714235E-2</v>
          </cell>
          <cell r="AT528">
            <v>6.024096385542177E-2</v>
          </cell>
          <cell r="AU528">
            <v>-5.8823529411764608E-2</v>
          </cell>
          <cell r="AV528">
            <v>2.5000000000000133E-2</v>
          </cell>
          <cell r="AW528">
            <v>0.15555555555555567</v>
          </cell>
          <cell r="AX528">
            <v>9.4339622641510523E-3</v>
          </cell>
          <cell r="AY528">
            <v>0</v>
          </cell>
          <cell r="AZ528">
            <v>0</v>
          </cell>
          <cell r="BA528">
            <v>-5.2631578947368363E-2</v>
          </cell>
          <cell r="BB528">
            <v>0.1333333333333333</v>
          </cell>
          <cell r="BC528">
            <v>0.125</v>
          </cell>
          <cell r="BE528">
            <v>3.6388715771224218E-2</v>
          </cell>
          <cell r="BF528">
            <v>1.049975760450766</v>
          </cell>
          <cell r="BN528">
            <v>271.80935539241506</v>
          </cell>
        </row>
        <row r="529">
          <cell r="B529">
            <v>38878</v>
          </cell>
          <cell r="C529">
            <v>1.55</v>
          </cell>
          <cell r="D529">
            <v>2</v>
          </cell>
          <cell r="E529">
            <v>1.55</v>
          </cell>
          <cell r="F529">
            <v>1.07</v>
          </cell>
          <cell r="G529">
            <v>7.9</v>
          </cell>
          <cell r="H529">
            <v>4.83</v>
          </cell>
          <cell r="I529">
            <v>1.55</v>
          </cell>
          <cell r="J529">
            <v>2.73</v>
          </cell>
          <cell r="K529">
            <v>3.96</v>
          </cell>
          <cell r="L529">
            <v>0.85</v>
          </cell>
          <cell r="M529">
            <v>0.3</v>
          </cell>
          <cell r="N529">
            <v>0.67</v>
          </cell>
          <cell r="O529">
            <v>1.3</v>
          </cell>
          <cell r="P529">
            <v>1.42</v>
          </cell>
          <cell r="Q529">
            <v>0.95</v>
          </cell>
          <cell r="R529">
            <v>0.71</v>
          </cell>
          <cell r="S529">
            <v>0.88</v>
          </cell>
          <cell r="T529">
            <v>1.1200000000000001</v>
          </cell>
          <cell r="U529">
            <v>1.23</v>
          </cell>
          <cell r="V529">
            <v>0.52</v>
          </cell>
          <cell r="W529">
            <v>1.07</v>
          </cell>
          <cell r="X529">
            <v>0.9</v>
          </cell>
          <cell r="Y529">
            <v>0.63</v>
          </cell>
          <cell r="Z529">
            <v>1.8</v>
          </cell>
          <cell r="AA529">
            <v>0.51</v>
          </cell>
          <cell r="AB529">
            <v>0.315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E529">
            <v>0</v>
          </cell>
          <cell r="BF529">
            <v>1.049975760450766</v>
          </cell>
          <cell r="BN529">
            <v>271.80935539241506</v>
          </cell>
        </row>
        <row r="530">
          <cell r="B530">
            <v>38879</v>
          </cell>
          <cell r="C530">
            <v>1.55</v>
          </cell>
          <cell r="D530">
            <v>2</v>
          </cell>
          <cell r="E530">
            <v>1.55</v>
          </cell>
          <cell r="F530">
            <v>1.07</v>
          </cell>
          <cell r="G530">
            <v>7.9</v>
          </cell>
          <cell r="H530">
            <v>4.83</v>
          </cell>
          <cell r="I530">
            <v>1.55</v>
          </cell>
          <cell r="J530">
            <v>2.73</v>
          </cell>
          <cell r="K530">
            <v>3.96</v>
          </cell>
          <cell r="L530">
            <v>0.85</v>
          </cell>
          <cell r="M530">
            <v>0.3</v>
          </cell>
          <cell r="N530">
            <v>0.67</v>
          </cell>
          <cell r="O530">
            <v>1.3</v>
          </cell>
          <cell r="P530">
            <v>1.42</v>
          </cell>
          <cell r="Q530">
            <v>0.95</v>
          </cell>
          <cell r="R530">
            <v>0.71</v>
          </cell>
          <cell r="S530">
            <v>0.88</v>
          </cell>
          <cell r="T530">
            <v>1.1200000000000001</v>
          </cell>
          <cell r="U530">
            <v>1.23</v>
          </cell>
          <cell r="V530">
            <v>0.52</v>
          </cell>
          <cell r="W530">
            <v>1.07</v>
          </cell>
          <cell r="X530">
            <v>0.9</v>
          </cell>
          <cell r="Y530">
            <v>0.63</v>
          </cell>
          <cell r="Z530">
            <v>1.8</v>
          </cell>
          <cell r="AA530">
            <v>0.51</v>
          </cell>
          <cell r="AB530">
            <v>0.315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E530">
            <v>0</v>
          </cell>
          <cell r="BF530">
            <v>1.049975760450766</v>
          </cell>
          <cell r="BN530">
            <v>271.80935539241506</v>
          </cell>
        </row>
        <row r="531">
          <cell r="B531">
            <v>38880</v>
          </cell>
          <cell r="C531">
            <v>1.45</v>
          </cell>
          <cell r="D531">
            <v>1.86</v>
          </cell>
          <cell r="E531">
            <v>1.38</v>
          </cell>
          <cell r="F531">
            <v>1</v>
          </cell>
          <cell r="G531">
            <v>7.9</v>
          </cell>
          <cell r="H531">
            <v>4.53</v>
          </cell>
          <cell r="I531">
            <v>1.54</v>
          </cell>
          <cell r="J531">
            <v>2.6</v>
          </cell>
          <cell r="K531">
            <v>4</v>
          </cell>
          <cell r="L531">
            <v>0.83</v>
          </cell>
          <cell r="M531">
            <v>0.3</v>
          </cell>
          <cell r="N531">
            <v>0.65</v>
          </cell>
          <cell r="O531">
            <v>1.37</v>
          </cell>
          <cell r="P531">
            <v>1.38</v>
          </cell>
          <cell r="Q531">
            <v>0.9</v>
          </cell>
          <cell r="R531">
            <v>0.67</v>
          </cell>
          <cell r="S531">
            <v>0.86</v>
          </cell>
          <cell r="T531">
            <v>1.1100000000000001</v>
          </cell>
          <cell r="U531">
            <v>1.1499999999999999</v>
          </cell>
          <cell r="V531">
            <v>0.47</v>
          </cell>
          <cell r="W531">
            <v>1</v>
          </cell>
          <cell r="X531">
            <v>0.85</v>
          </cell>
          <cell r="Y531">
            <v>0.64</v>
          </cell>
          <cell r="Z531">
            <v>1.45</v>
          </cell>
          <cell r="AA531">
            <v>0.46</v>
          </cell>
          <cell r="AB531">
            <v>0.28999999999999998</v>
          </cell>
          <cell r="AD531">
            <v>-6.4516129032258118E-2</v>
          </cell>
          <cell r="AE531">
            <v>-6.9999999999999951E-2</v>
          </cell>
          <cell r="AF531">
            <v>-0.10967741935483877</v>
          </cell>
          <cell r="AG531">
            <v>-6.5420560747663559E-2</v>
          </cell>
          <cell r="AH531">
            <v>0</v>
          </cell>
          <cell r="AI531">
            <v>-6.2111801242236031E-2</v>
          </cell>
          <cell r="AJ531">
            <v>-6.4516129032258229E-3</v>
          </cell>
          <cell r="AK531">
            <v>-4.7619047619047561E-2</v>
          </cell>
          <cell r="AL531">
            <v>1.0101010101010166E-2</v>
          </cell>
          <cell r="AM531">
            <v>-2.352941176470591E-2</v>
          </cell>
          <cell r="AN531">
            <v>0</v>
          </cell>
          <cell r="AO531">
            <v>-2.9850746268656692E-2</v>
          </cell>
          <cell r="AP531">
            <v>5.3846153846153877E-2</v>
          </cell>
          <cell r="AQ531">
            <v>-2.8169014084507116E-2</v>
          </cell>
          <cell r="AR531">
            <v>-5.2631578947368363E-2</v>
          </cell>
          <cell r="AS531">
            <v>-5.6338028169014009E-2</v>
          </cell>
          <cell r="AT531">
            <v>-2.2727272727272707E-2</v>
          </cell>
          <cell r="AU531">
            <v>-8.9285714285713969E-3</v>
          </cell>
          <cell r="AV531">
            <v>-6.5040650406504086E-2</v>
          </cell>
          <cell r="AW531">
            <v>-9.6153846153846256E-2</v>
          </cell>
          <cell r="AX531">
            <v>-6.5420560747663559E-2</v>
          </cell>
          <cell r="AY531">
            <v>-5.555555555555558E-2</v>
          </cell>
          <cell r="AZ531">
            <v>1.5873015873015817E-2</v>
          </cell>
          <cell r="BA531">
            <v>-0.19444444444444453</v>
          </cell>
          <cell r="BB531">
            <v>-9.8039215686274495E-2</v>
          </cell>
          <cell r="BC531">
            <v>-7.9365079365079416E-2</v>
          </cell>
          <cell r="BE531">
            <v>-4.7006552570329013E-2</v>
          </cell>
          <cell r="BF531">
            <v>1.0029692078804371</v>
          </cell>
          <cell r="BN531">
            <v>259.03253463905423</v>
          </cell>
        </row>
        <row r="532">
          <cell r="B532">
            <v>38881</v>
          </cell>
          <cell r="C532">
            <v>1.48</v>
          </cell>
          <cell r="D532">
            <v>1.67</v>
          </cell>
          <cell r="E532">
            <v>1.21</v>
          </cell>
          <cell r="F532">
            <v>0.9</v>
          </cell>
          <cell r="G532">
            <v>7.9</v>
          </cell>
          <cell r="H532">
            <v>4.3</v>
          </cell>
          <cell r="I532">
            <v>1.55</v>
          </cell>
          <cell r="J532">
            <v>2.42</v>
          </cell>
          <cell r="K532">
            <v>3.68</v>
          </cell>
          <cell r="L532">
            <v>0.81</v>
          </cell>
          <cell r="M532">
            <v>0.28000000000000003</v>
          </cell>
          <cell r="N532">
            <v>0.67</v>
          </cell>
          <cell r="O532">
            <v>1.25</v>
          </cell>
          <cell r="P532">
            <v>1.19</v>
          </cell>
          <cell r="Q532">
            <v>0.8</v>
          </cell>
          <cell r="R532">
            <v>0.57999999999999996</v>
          </cell>
          <cell r="S532">
            <v>0.8</v>
          </cell>
          <cell r="T532">
            <v>1.02</v>
          </cell>
          <cell r="U532">
            <v>1.07</v>
          </cell>
          <cell r="V532">
            <v>0.47</v>
          </cell>
          <cell r="W532">
            <v>0.92</v>
          </cell>
          <cell r="X532">
            <v>0.76</v>
          </cell>
          <cell r="Y532">
            <v>0.59</v>
          </cell>
          <cell r="Z532">
            <v>1.5</v>
          </cell>
          <cell r="AA532">
            <v>0.45</v>
          </cell>
          <cell r="AB532">
            <v>0.26</v>
          </cell>
          <cell r="AD532">
            <v>2.0689655172413834E-2</v>
          </cell>
          <cell r="AE532">
            <v>-0.10215053763440873</v>
          </cell>
          <cell r="AF532">
            <v>-0.12318840579710144</v>
          </cell>
          <cell r="AG532">
            <v>-9.9999999999999978E-2</v>
          </cell>
          <cell r="AH532">
            <v>0</v>
          </cell>
          <cell r="AI532">
            <v>-5.0772626931567366E-2</v>
          </cell>
          <cell r="AJ532">
            <v>6.4935064935065512E-3</v>
          </cell>
          <cell r="AK532">
            <v>-6.9230769230769318E-2</v>
          </cell>
          <cell r="AL532">
            <v>-7.999999999999996E-2</v>
          </cell>
          <cell r="AM532">
            <v>-2.409638554216853E-2</v>
          </cell>
          <cell r="AN532">
            <v>-6.6666666666666541E-2</v>
          </cell>
          <cell r="AO532">
            <v>3.0769230769230882E-2</v>
          </cell>
          <cell r="AP532">
            <v>-8.7591240875912524E-2</v>
          </cell>
          <cell r="AQ532">
            <v>-0.1376811594202898</v>
          </cell>
          <cell r="AR532">
            <v>-0.11111111111111105</v>
          </cell>
          <cell r="AS532">
            <v>-0.13432835820895539</v>
          </cell>
          <cell r="AT532">
            <v>-6.9767441860465018E-2</v>
          </cell>
          <cell r="AU532">
            <v>-8.1081081081081141E-2</v>
          </cell>
          <cell r="AV532">
            <v>-6.9565217391304168E-2</v>
          </cell>
          <cell r="AW532">
            <v>0</v>
          </cell>
          <cell r="AX532">
            <v>-7.999999999999996E-2</v>
          </cell>
          <cell r="AY532">
            <v>-0.10588235294117643</v>
          </cell>
          <cell r="AZ532">
            <v>-7.8125000000000111E-2</v>
          </cell>
          <cell r="BA532">
            <v>3.4482758620689724E-2</v>
          </cell>
          <cell r="BB532">
            <v>-2.1739130434782594E-2</v>
          </cell>
          <cell r="BC532">
            <v>-0.10344827586206884</v>
          </cell>
          <cell r="BE532">
            <v>-6.1691946535922609E-2</v>
          </cell>
          <cell r="BF532">
            <v>0.9412772613445145</v>
          </cell>
          <cell r="BN532">
            <v>243.05231336103719</v>
          </cell>
        </row>
        <row r="533">
          <cell r="B533">
            <v>38882</v>
          </cell>
          <cell r="C533">
            <v>1.5</v>
          </cell>
          <cell r="D533">
            <v>1.79</v>
          </cell>
          <cell r="E533">
            <v>1.31</v>
          </cell>
          <cell r="F533">
            <v>0.9</v>
          </cell>
          <cell r="G533">
            <v>7.9</v>
          </cell>
          <cell r="H533">
            <v>4.4800000000000004</v>
          </cell>
          <cell r="I533">
            <v>1.7</v>
          </cell>
          <cell r="J533">
            <v>2.5499999999999998</v>
          </cell>
          <cell r="K533">
            <v>3.89</v>
          </cell>
          <cell r="L533">
            <v>0.86</v>
          </cell>
          <cell r="M533">
            <v>0.28499999999999998</v>
          </cell>
          <cell r="N533">
            <v>0.67</v>
          </cell>
          <cell r="O533">
            <v>1.23</v>
          </cell>
          <cell r="P533">
            <v>1.18</v>
          </cell>
          <cell r="Q533">
            <v>0.75</v>
          </cell>
          <cell r="R533">
            <v>0.55000000000000004</v>
          </cell>
          <cell r="S533">
            <v>0.75</v>
          </cell>
          <cell r="T533">
            <v>1.25</v>
          </cell>
          <cell r="U533">
            <v>1.1100000000000001</v>
          </cell>
          <cell r="V533">
            <v>0.47</v>
          </cell>
          <cell r="W533">
            <v>0.92</v>
          </cell>
          <cell r="X533">
            <v>0.9</v>
          </cell>
          <cell r="Y533">
            <v>0.59</v>
          </cell>
          <cell r="Z533">
            <v>1.3</v>
          </cell>
          <cell r="AA533">
            <v>0.44500000000000001</v>
          </cell>
          <cell r="AB533">
            <v>0.28499999999999998</v>
          </cell>
          <cell r="AD533">
            <v>1.3513513513513598E-2</v>
          </cell>
          <cell r="AE533">
            <v>7.1856287425149823E-2</v>
          </cell>
          <cell r="AF533">
            <v>8.2644628099173723E-2</v>
          </cell>
          <cell r="AG533">
            <v>0</v>
          </cell>
          <cell r="AH533">
            <v>0</v>
          </cell>
          <cell r="AI533">
            <v>4.1860465116279277E-2</v>
          </cell>
          <cell r="AJ533">
            <v>9.6774193548387011E-2</v>
          </cell>
          <cell r="AK533">
            <v>5.3719008264462742E-2</v>
          </cell>
          <cell r="AL533">
            <v>5.7065217391304435E-2</v>
          </cell>
          <cell r="AM533">
            <v>6.1728395061728225E-2</v>
          </cell>
          <cell r="AN533">
            <v>1.7857142857142572E-2</v>
          </cell>
          <cell r="AO533">
            <v>0</v>
          </cell>
          <cell r="AP533">
            <v>-1.6000000000000014E-2</v>
          </cell>
          <cell r="AQ533">
            <v>-8.4033613445377853E-3</v>
          </cell>
          <cell r="AR533">
            <v>-6.25E-2</v>
          </cell>
          <cell r="AS533">
            <v>-5.1724137931034364E-2</v>
          </cell>
          <cell r="AT533">
            <v>-6.25E-2</v>
          </cell>
          <cell r="AU533">
            <v>0.22549019607843146</v>
          </cell>
          <cell r="AV533">
            <v>3.7383177570093462E-2</v>
          </cell>
          <cell r="AW533">
            <v>0</v>
          </cell>
          <cell r="AX533">
            <v>0</v>
          </cell>
          <cell r="AY533">
            <v>0.18421052631578938</v>
          </cell>
          <cell r="AZ533">
            <v>0</v>
          </cell>
          <cell r="BA533">
            <v>-0.1333333333333333</v>
          </cell>
          <cell r="BB533">
            <v>-1.1111111111111072E-2</v>
          </cell>
          <cell r="BC533">
            <v>9.6153846153846034E-2</v>
          </cell>
          <cell r="BE533">
            <v>2.6718640525972507E-2</v>
          </cell>
          <cell r="BF533">
            <v>0.96799590187048701</v>
          </cell>
          <cell r="BN533">
            <v>249.54634075073676</v>
          </cell>
        </row>
        <row r="534">
          <cell r="B534">
            <v>38883</v>
          </cell>
          <cell r="C534">
            <v>1.64</v>
          </cell>
          <cell r="D534">
            <v>1.83</v>
          </cell>
          <cell r="E534">
            <v>1.52</v>
          </cell>
          <cell r="F534">
            <v>0.92</v>
          </cell>
          <cell r="G534">
            <v>7.9</v>
          </cell>
          <cell r="H534">
            <v>4.9000000000000004</v>
          </cell>
          <cell r="I534">
            <v>1.75</v>
          </cell>
          <cell r="J534">
            <v>2.64</v>
          </cell>
          <cell r="K534">
            <v>4.2</v>
          </cell>
          <cell r="L534">
            <v>0.89</v>
          </cell>
          <cell r="M534">
            <v>0.34</v>
          </cell>
          <cell r="N534">
            <v>0.7</v>
          </cell>
          <cell r="O534">
            <v>1.4</v>
          </cell>
          <cell r="P534">
            <v>1.35</v>
          </cell>
          <cell r="Q534">
            <v>0.78</v>
          </cell>
          <cell r="R534">
            <v>0.69</v>
          </cell>
          <cell r="S534">
            <v>0.82</v>
          </cell>
          <cell r="T534">
            <v>1.25</v>
          </cell>
          <cell r="U534">
            <v>1.24</v>
          </cell>
          <cell r="V534">
            <v>0.47</v>
          </cell>
          <cell r="W534">
            <v>0.9</v>
          </cell>
          <cell r="X534">
            <v>0.89</v>
          </cell>
          <cell r="Y534">
            <v>0.57999999999999996</v>
          </cell>
          <cell r="Z534">
            <v>1.55</v>
          </cell>
          <cell r="AA534">
            <v>0.45</v>
          </cell>
          <cell r="AB534">
            <v>0.315</v>
          </cell>
          <cell r="AD534">
            <v>9.3333333333333268E-2</v>
          </cell>
          <cell r="AE534">
            <v>2.2346368715083775E-2</v>
          </cell>
          <cell r="AF534">
            <v>0.16030534351145032</v>
          </cell>
          <cell r="AG534">
            <v>2.2222222222222143E-2</v>
          </cell>
          <cell r="AH534">
            <v>0</v>
          </cell>
          <cell r="AI534">
            <v>9.375E-2</v>
          </cell>
          <cell r="AJ534">
            <v>2.941176470588247E-2</v>
          </cell>
          <cell r="AK534">
            <v>3.529411764705892E-2</v>
          </cell>
          <cell r="AL534">
            <v>7.9691516709511578E-2</v>
          </cell>
          <cell r="AM534">
            <v>3.488372093023262E-2</v>
          </cell>
          <cell r="AN534">
            <v>0.19298245614035103</v>
          </cell>
          <cell r="AO534">
            <v>4.4776119402984982E-2</v>
          </cell>
          <cell r="AP534">
            <v>0.13821138211382111</v>
          </cell>
          <cell r="AQ534">
            <v>0.14406779661016955</v>
          </cell>
          <cell r="AR534">
            <v>4.0000000000000036E-2</v>
          </cell>
          <cell r="AS534">
            <v>0.25454545454545441</v>
          </cell>
          <cell r="AT534">
            <v>9.3333333333333268E-2</v>
          </cell>
          <cell r="AU534">
            <v>0</v>
          </cell>
          <cell r="AV534">
            <v>0.11711711711711703</v>
          </cell>
          <cell r="AW534">
            <v>0</v>
          </cell>
          <cell r="AX534">
            <v>-2.1739130434782594E-2</v>
          </cell>
          <cell r="AY534">
            <v>-1.1111111111111072E-2</v>
          </cell>
          <cell r="AZ534">
            <v>-1.6949152542372947E-2</v>
          </cell>
          <cell r="BA534">
            <v>0.19230769230769229</v>
          </cell>
          <cell r="BB534">
            <v>1.1235955056179803E-2</v>
          </cell>
          <cell r="BC534">
            <v>0.10526315789473695</v>
          </cell>
          <cell r="BE534">
            <v>7.135690223878266E-2</v>
          </cell>
          <cell r="BF534">
            <v>1.0393528041092697</v>
          </cell>
          <cell r="BN534">
            <v>267.35319459173303</v>
          </cell>
        </row>
        <row r="535">
          <cell r="B535">
            <v>38884</v>
          </cell>
          <cell r="C535">
            <v>1.5</v>
          </cell>
          <cell r="D535">
            <v>1.95</v>
          </cell>
          <cell r="E535">
            <v>1.47</v>
          </cell>
          <cell r="F535">
            <v>0.89</v>
          </cell>
          <cell r="G535">
            <v>7.9</v>
          </cell>
          <cell r="H535">
            <v>4.67</v>
          </cell>
          <cell r="I535">
            <v>1.9</v>
          </cell>
          <cell r="J535">
            <v>2.6</v>
          </cell>
          <cell r="K535">
            <v>4.22</v>
          </cell>
          <cell r="L535">
            <v>0.93</v>
          </cell>
          <cell r="M535">
            <v>0.33</v>
          </cell>
          <cell r="N535">
            <v>0.72</v>
          </cell>
          <cell r="O535">
            <v>1.4</v>
          </cell>
          <cell r="P535">
            <v>1.31</v>
          </cell>
          <cell r="Q535">
            <v>0.8</v>
          </cell>
          <cell r="R535">
            <v>0.69</v>
          </cell>
          <cell r="S535">
            <v>0.85</v>
          </cell>
          <cell r="T535">
            <v>1.24</v>
          </cell>
          <cell r="U535">
            <v>1.27</v>
          </cell>
          <cell r="V535">
            <v>0.5</v>
          </cell>
          <cell r="W535">
            <v>0.95</v>
          </cell>
          <cell r="X535">
            <v>0.84</v>
          </cell>
          <cell r="Y535">
            <v>0.56999999999999995</v>
          </cell>
          <cell r="Z535">
            <v>1.55</v>
          </cell>
          <cell r="AA535">
            <v>0.46</v>
          </cell>
          <cell r="AB535">
            <v>0.32</v>
          </cell>
          <cell r="AD535">
            <v>-8.536585365853655E-2</v>
          </cell>
          <cell r="AE535">
            <v>6.5573770491803129E-2</v>
          </cell>
          <cell r="AF535">
            <v>-3.289473684210531E-2</v>
          </cell>
          <cell r="AG535">
            <v>-3.2608695652173947E-2</v>
          </cell>
          <cell r="AH535">
            <v>0</v>
          </cell>
          <cell r="AI535">
            <v>-4.69387755102042E-2</v>
          </cell>
          <cell r="AJ535">
            <v>8.5714285714285632E-2</v>
          </cell>
          <cell r="AK535">
            <v>-1.5151515151515138E-2</v>
          </cell>
          <cell r="AL535">
            <v>4.761904761904745E-3</v>
          </cell>
          <cell r="AM535">
            <v>4.4943820224719211E-2</v>
          </cell>
          <cell r="AN535">
            <v>-2.9411764705882359E-2</v>
          </cell>
          <cell r="AO535">
            <v>2.8571428571428692E-2</v>
          </cell>
          <cell r="AP535">
            <v>0</v>
          </cell>
          <cell r="AQ535">
            <v>-2.9629629629629672E-2</v>
          </cell>
          <cell r="AR535">
            <v>2.5641025641025772E-2</v>
          </cell>
          <cell r="AS535">
            <v>0</v>
          </cell>
          <cell r="AT535">
            <v>3.6585365853658569E-2</v>
          </cell>
          <cell r="AU535">
            <v>-8.0000000000000071E-3</v>
          </cell>
          <cell r="AV535">
            <v>2.4193548387096753E-2</v>
          </cell>
          <cell r="AW535">
            <v>6.3829787234042534E-2</v>
          </cell>
          <cell r="AX535">
            <v>5.555555555555558E-2</v>
          </cell>
          <cell r="AY535">
            <v>-5.6179775280898903E-2</v>
          </cell>
          <cell r="AZ535">
            <v>-1.7241379310344862E-2</v>
          </cell>
          <cell r="BA535">
            <v>0</v>
          </cell>
          <cell r="BB535">
            <v>2.2222222222222143E-2</v>
          </cell>
          <cell r="BC535">
            <v>1.5873015873015817E-2</v>
          </cell>
          <cell r="BE535">
            <v>4.6170617226718317E-3</v>
          </cell>
          <cell r="BF535">
            <v>1.0439698658319414</v>
          </cell>
          <cell r="BN535">
            <v>268.58758079291653</v>
          </cell>
        </row>
        <row r="536">
          <cell r="B536">
            <v>38885</v>
          </cell>
          <cell r="C536">
            <v>1.5</v>
          </cell>
          <cell r="D536">
            <v>1.95</v>
          </cell>
          <cell r="E536">
            <v>1.47</v>
          </cell>
          <cell r="F536">
            <v>0.89</v>
          </cell>
          <cell r="G536">
            <v>7.9</v>
          </cell>
          <cell r="H536">
            <v>4.67</v>
          </cell>
          <cell r="I536">
            <v>1.9</v>
          </cell>
          <cell r="J536">
            <v>2.6</v>
          </cell>
          <cell r="K536">
            <v>4.22</v>
          </cell>
          <cell r="L536">
            <v>0.93</v>
          </cell>
          <cell r="M536">
            <v>0.33</v>
          </cell>
          <cell r="N536">
            <v>0.72</v>
          </cell>
          <cell r="O536">
            <v>1.4</v>
          </cell>
          <cell r="P536">
            <v>1.31</v>
          </cell>
          <cell r="Q536">
            <v>0.8</v>
          </cell>
          <cell r="R536">
            <v>0.69</v>
          </cell>
          <cell r="S536">
            <v>0.85</v>
          </cell>
          <cell r="T536">
            <v>1.24</v>
          </cell>
          <cell r="U536">
            <v>1.27</v>
          </cell>
          <cell r="V536">
            <v>0.5</v>
          </cell>
          <cell r="W536">
            <v>0.95</v>
          </cell>
          <cell r="X536">
            <v>0.84</v>
          </cell>
          <cell r="Y536">
            <v>0.56999999999999995</v>
          </cell>
          <cell r="Z536">
            <v>1.55</v>
          </cell>
          <cell r="AA536">
            <v>0.46</v>
          </cell>
          <cell r="AB536">
            <v>0.32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E536">
            <v>0</v>
          </cell>
          <cell r="BF536">
            <v>1.0439698658319414</v>
          </cell>
          <cell r="BN536">
            <v>268.58758079291653</v>
          </cell>
        </row>
        <row r="537">
          <cell r="B537">
            <v>38886</v>
          </cell>
          <cell r="C537">
            <v>1.5</v>
          </cell>
          <cell r="D537">
            <v>1.95</v>
          </cell>
          <cell r="E537">
            <v>1.47</v>
          </cell>
          <cell r="F537">
            <v>0.89</v>
          </cell>
          <cell r="G537">
            <v>7.9</v>
          </cell>
          <cell r="H537">
            <v>4.67</v>
          </cell>
          <cell r="I537">
            <v>1.9</v>
          </cell>
          <cell r="J537">
            <v>2.6</v>
          </cell>
          <cell r="K537">
            <v>4.22</v>
          </cell>
          <cell r="L537">
            <v>0.93</v>
          </cell>
          <cell r="M537">
            <v>0.33</v>
          </cell>
          <cell r="N537">
            <v>0.72</v>
          </cell>
          <cell r="O537">
            <v>1.4</v>
          </cell>
          <cell r="P537">
            <v>1.31</v>
          </cell>
          <cell r="Q537">
            <v>0.8</v>
          </cell>
          <cell r="R537">
            <v>0.69</v>
          </cell>
          <cell r="S537">
            <v>0.85</v>
          </cell>
          <cell r="T537">
            <v>1.24</v>
          </cell>
          <cell r="U537">
            <v>1.27</v>
          </cell>
          <cell r="V537">
            <v>0.5</v>
          </cell>
          <cell r="W537">
            <v>0.95</v>
          </cell>
          <cell r="X537">
            <v>0.84</v>
          </cell>
          <cell r="Y537">
            <v>0.56999999999999995</v>
          </cell>
          <cell r="Z537">
            <v>1.55</v>
          </cell>
          <cell r="AA537">
            <v>0.46</v>
          </cell>
          <cell r="AB537">
            <v>0.32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E537">
            <v>0</v>
          </cell>
          <cell r="BF537">
            <v>1.0439698658319414</v>
          </cell>
          <cell r="BN537">
            <v>268.58758079291653</v>
          </cell>
        </row>
        <row r="538">
          <cell r="B538">
            <v>38887</v>
          </cell>
          <cell r="C538">
            <v>1.52</v>
          </cell>
          <cell r="D538">
            <v>1.7</v>
          </cell>
          <cell r="E538">
            <v>1.47</v>
          </cell>
          <cell r="F538">
            <v>0.99</v>
          </cell>
          <cell r="G538">
            <v>7.9</v>
          </cell>
          <cell r="H538">
            <v>4.54</v>
          </cell>
          <cell r="I538">
            <v>1.93</v>
          </cell>
          <cell r="J538">
            <v>2.4</v>
          </cell>
          <cell r="K538">
            <v>4.1500000000000004</v>
          </cell>
          <cell r="L538">
            <v>0.88</v>
          </cell>
          <cell r="M538">
            <v>0.29499999999999998</v>
          </cell>
          <cell r="N538">
            <v>0.7</v>
          </cell>
          <cell r="O538">
            <v>1.38</v>
          </cell>
          <cell r="P538">
            <v>1.34</v>
          </cell>
          <cell r="Q538">
            <v>0.78</v>
          </cell>
          <cell r="R538">
            <v>0.6</v>
          </cell>
          <cell r="S538">
            <v>0.76</v>
          </cell>
          <cell r="T538">
            <v>1.18</v>
          </cell>
          <cell r="U538">
            <v>1.24</v>
          </cell>
          <cell r="V538">
            <v>0.52</v>
          </cell>
          <cell r="W538">
            <v>0.9</v>
          </cell>
          <cell r="X538">
            <v>0.82</v>
          </cell>
          <cell r="Y538">
            <v>0.61</v>
          </cell>
          <cell r="Z538">
            <v>1.45</v>
          </cell>
          <cell r="AA538">
            <v>0.45</v>
          </cell>
          <cell r="AB538">
            <v>0.3</v>
          </cell>
          <cell r="AD538">
            <v>1.3333333333333419E-2</v>
          </cell>
          <cell r="AE538">
            <v>-0.12820512820512819</v>
          </cell>
          <cell r="AF538">
            <v>0</v>
          </cell>
          <cell r="AG538">
            <v>0.11235955056179781</v>
          </cell>
          <cell r="AH538">
            <v>0</v>
          </cell>
          <cell r="AI538">
            <v>-2.7837259100642386E-2</v>
          </cell>
          <cell r="AJ538">
            <v>1.5789473684210575E-2</v>
          </cell>
          <cell r="AK538">
            <v>-7.6923076923076983E-2</v>
          </cell>
          <cell r="AL538">
            <v>-1.6587677725118377E-2</v>
          </cell>
          <cell r="AM538">
            <v>-5.3763440860215117E-2</v>
          </cell>
          <cell r="AN538">
            <v>-0.10606060606060619</v>
          </cell>
          <cell r="AO538">
            <v>-2.777777777777779E-2</v>
          </cell>
          <cell r="AP538">
            <v>-1.4285714285714346E-2</v>
          </cell>
          <cell r="AQ538">
            <v>2.2900763358778553E-2</v>
          </cell>
          <cell r="AR538">
            <v>-2.5000000000000022E-2</v>
          </cell>
          <cell r="AS538">
            <v>-0.13043478260869557</v>
          </cell>
          <cell r="AT538">
            <v>-0.10588235294117643</v>
          </cell>
          <cell r="AU538">
            <v>-4.8387096774193616E-2</v>
          </cell>
          <cell r="AV538">
            <v>-2.3622047244094557E-2</v>
          </cell>
          <cell r="AW538">
            <v>4.0000000000000036E-2</v>
          </cell>
          <cell r="AX538">
            <v>-5.2631578947368363E-2</v>
          </cell>
          <cell r="AY538">
            <v>-2.3809523809523836E-2</v>
          </cell>
          <cell r="AZ538">
            <v>7.0175438596491224E-2</v>
          </cell>
          <cell r="BA538">
            <v>-6.4516129032258118E-2</v>
          </cell>
          <cell r="BB538">
            <v>-2.1739130434782594E-2</v>
          </cell>
          <cell r="BC538">
            <v>-6.25E-2</v>
          </cell>
          <cell r="BE538">
            <v>-2.8284798584452341E-2</v>
          </cell>
          <cell r="BF538">
            <v>1.0156850672474891</v>
          </cell>
          <cell r="BH538">
            <v>-7.4471106209483606E-2</v>
          </cell>
          <cell r="BN538">
            <v>260.99063516790358</v>
          </cell>
        </row>
        <row r="539">
          <cell r="B539">
            <v>38888</v>
          </cell>
          <cell r="C539">
            <v>1.55</v>
          </cell>
          <cell r="D539">
            <v>1.75</v>
          </cell>
          <cell r="E539">
            <v>1.61</v>
          </cell>
          <cell r="F539">
            <v>1.1299999999999999</v>
          </cell>
          <cell r="G539">
            <v>7.9</v>
          </cell>
          <cell r="H539">
            <v>4.45</v>
          </cell>
          <cell r="I539">
            <v>1.87</v>
          </cell>
          <cell r="J539">
            <v>2.4500000000000002</v>
          </cell>
          <cell r="K539">
            <v>3.99</v>
          </cell>
          <cell r="L539">
            <v>0.86</v>
          </cell>
          <cell r="M539">
            <v>0.28999999999999998</v>
          </cell>
          <cell r="N539">
            <v>0.7</v>
          </cell>
          <cell r="O539">
            <v>1.35</v>
          </cell>
          <cell r="P539">
            <v>1.27</v>
          </cell>
          <cell r="Q539">
            <v>0.75</v>
          </cell>
          <cell r="R539">
            <v>0.65</v>
          </cell>
          <cell r="S539">
            <v>0.8</v>
          </cell>
          <cell r="T539">
            <v>1.19</v>
          </cell>
          <cell r="U539">
            <v>1.25</v>
          </cell>
          <cell r="V539">
            <v>0.55000000000000004</v>
          </cell>
          <cell r="W539">
            <v>0.9</v>
          </cell>
          <cell r="X539">
            <v>0.78</v>
          </cell>
          <cell r="Y539">
            <v>0.56999999999999995</v>
          </cell>
          <cell r="Z539">
            <v>1.35</v>
          </cell>
          <cell r="AA539">
            <v>0.48</v>
          </cell>
          <cell r="AB539">
            <v>0.29499999999999998</v>
          </cell>
          <cell r="AD539">
            <v>1.9736842105263275E-2</v>
          </cell>
          <cell r="AE539">
            <v>2.941176470588247E-2</v>
          </cell>
          <cell r="AF539">
            <v>9.5238095238095344E-2</v>
          </cell>
          <cell r="AG539">
            <v>0.14141414141414121</v>
          </cell>
          <cell r="AH539">
            <v>0</v>
          </cell>
          <cell r="AI539">
            <v>-1.9823788546255439E-2</v>
          </cell>
          <cell r="AJ539">
            <v>-3.1088082901554293E-2</v>
          </cell>
          <cell r="AK539">
            <v>2.0833333333333481E-2</v>
          </cell>
          <cell r="AL539">
            <v>-3.8554216867469959E-2</v>
          </cell>
          <cell r="AM539">
            <v>-2.2727272727272707E-2</v>
          </cell>
          <cell r="AN539">
            <v>-1.6949152542372947E-2</v>
          </cell>
          <cell r="AO539">
            <v>0</v>
          </cell>
          <cell r="AP539">
            <v>-2.1739130434782483E-2</v>
          </cell>
          <cell r="AQ539">
            <v>-5.2238805970149294E-2</v>
          </cell>
          <cell r="AR539">
            <v>-3.8461538461538547E-2</v>
          </cell>
          <cell r="AS539">
            <v>8.3333333333333481E-2</v>
          </cell>
          <cell r="AT539">
            <v>5.2631578947368363E-2</v>
          </cell>
          <cell r="AU539">
            <v>8.4745762711864181E-3</v>
          </cell>
          <cell r="AV539">
            <v>8.0645161290322509E-3</v>
          </cell>
          <cell r="AW539">
            <v>5.7692307692307709E-2</v>
          </cell>
          <cell r="AX539">
            <v>0</v>
          </cell>
          <cell r="AY539">
            <v>-4.8780487804877981E-2</v>
          </cell>
          <cell r="AZ539">
            <v>-6.5573770491803351E-2</v>
          </cell>
          <cell r="BA539">
            <v>-6.8965517241379226E-2</v>
          </cell>
          <cell r="BB539">
            <v>6.6666666666666652E-2</v>
          </cell>
          <cell r="BC539">
            <v>-1.6666666666666718E-2</v>
          </cell>
          <cell r="BE539">
            <v>5.4587971223264507E-3</v>
          </cell>
          <cell r="BF539">
            <v>1.0211438643698156</v>
          </cell>
          <cell r="BN539">
            <v>262.41533009611231</v>
          </cell>
        </row>
        <row r="540">
          <cell r="B540">
            <v>38889</v>
          </cell>
          <cell r="C540">
            <v>1.45</v>
          </cell>
          <cell r="D540">
            <v>1.85</v>
          </cell>
          <cell r="E540">
            <v>1.6</v>
          </cell>
          <cell r="F540">
            <v>1.06</v>
          </cell>
          <cell r="G540">
            <v>7.9</v>
          </cell>
          <cell r="H540">
            <v>4.9000000000000004</v>
          </cell>
          <cell r="I540">
            <v>1.82</v>
          </cell>
          <cell r="J540">
            <v>2.48</v>
          </cell>
          <cell r="K540">
            <v>3.99</v>
          </cell>
          <cell r="L540">
            <v>0.9</v>
          </cell>
          <cell r="M540">
            <v>0.32</v>
          </cell>
          <cell r="N540">
            <v>0.7</v>
          </cell>
          <cell r="O540">
            <v>1.36</v>
          </cell>
          <cell r="P540">
            <v>1.3</v>
          </cell>
          <cell r="Q540">
            <v>0.75</v>
          </cell>
          <cell r="R540">
            <v>0.7</v>
          </cell>
          <cell r="S540">
            <v>0.78</v>
          </cell>
          <cell r="T540">
            <v>1.1299999999999999</v>
          </cell>
          <cell r="U540">
            <v>1.27</v>
          </cell>
          <cell r="V540">
            <v>0.6</v>
          </cell>
          <cell r="W540">
            <v>0.91</v>
          </cell>
          <cell r="X540">
            <v>0.85</v>
          </cell>
          <cell r="Y540">
            <v>0.6</v>
          </cell>
          <cell r="Z540">
            <v>1.35</v>
          </cell>
          <cell r="AA540">
            <v>0.45</v>
          </cell>
          <cell r="AB540">
            <v>0.33</v>
          </cell>
          <cell r="AD540">
            <v>-6.4516129032258118E-2</v>
          </cell>
          <cell r="AE540">
            <v>5.7142857142857162E-2</v>
          </cell>
          <cell r="AF540">
            <v>-6.2111801242236142E-3</v>
          </cell>
          <cell r="AG540">
            <v>-6.1946902654867131E-2</v>
          </cell>
          <cell r="AH540">
            <v>0</v>
          </cell>
          <cell r="AI540">
            <v>0.101123595505618</v>
          </cell>
          <cell r="AJ540">
            <v>-2.6737967914438499E-2</v>
          </cell>
          <cell r="AK540">
            <v>1.2244897959183598E-2</v>
          </cell>
          <cell r="AL540">
            <v>0</v>
          </cell>
          <cell r="AM540">
            <v>4.6511627906976827E-2</v>
          </cell>
          <cell r="AN540">
            <v>0.10344827586206917</v>
          </cell>
          <cell r="AO540">
            <v>0</v>
          </cell>
          <cell r="AP540">
            <v>7.4074074074073071E-3</v>
          </cell>
          <cell r="AQ540">
            <v>2.3622047244094446E-2</v>
          </cell>
          <cell r="AR540">
            <v>0</v>
          </cell>
          <cell r="AS540">
            <v>7.6923076923076872E-2</v>
          </cell>
          <cell r="AT540">
            <v>-2.5000000000000022E-2</v>
          </cell>
          <cell r="AU540">
            <v>-5.0420168067226934E-2</v>
          </cell>
          <cell r="AV540">
            <v>1.6000000000000014E-2</v>
          </cell>
          <cell r="AW540">
            <v>9.0909090909090828E-2</v>
          </cell>
          <cell r="AX540">
            <v>1.1111111111111072E-2</v>
          </cell>
          <cell r="AY540">
            <v>8.9743589743589647E-2</v>
          </cell>
          <cell r="AZ540">
            <v>5.2631578947368363E-2</v>
          </cell>
          <cell r="BA540">
            <v>0</v>
          </cell>
          <cell r="BB540">
            <v>-6.2499999999999889E-2</v>
          </cell>
          <cell r="BC540">
            <v>0.1186440677966103</v>
          </cell>
          <cell r="BE540">
            <v>1.9620418333309207E-2</v>
          </cell>
          <cell r="BF540">
            <v>1.0407642827031249</v>
          </cell>
          <cell r="BN540">
            <v>267.56402864967151</v>
          </cell>
        </row>
        <row r="541">
          <cell r="B541">
            <v>38890</v>
          </cell>
          <cell r="C541">
            <v>1.35</v>
          </cell>
          <cell r="D541">
            <v>1.9</v>
          </cell>
          <cell r="E541">
            <v>1.6</v>
          </cell>
          <cell r="F541">
            <v>1.23</v>
          </cell>
          <cell r="G541">
            <v>7.9</v>
          </cell>
          <cell r="H541">
            <v>4.8</v>
          </cell>
          <cell r="I541">
            <v>1.75</v>
          </cell>
          <cell r="J541">
            <v>2.4</v>
          </cell>
          <cell r="K541">
            <v>4.07</v>
          </cell>
          <cell r="L541">
            <v>0.9</v>
          </cell>
          <cell r="M541">
            <v>0.3</v>
          </cell>
          <cell r="N541">
            <v>0.7</v>
          </cell>
          <cell r="O541">
            <v>1.36</v>
          </cell>
          <cell r="P541">
            <v>1.34</v>
          </cell>
          <cell r="Q541">
            <v>0.78</v>
          </cell>
          <cell r="R541">
            <v>0.7</v>
          </cell>
          <cell r="S541">
            <v>0.83</v>
          </cell>
          <cell r="T541">
            <v>1.1200000000000001</v>
          </cell>
          <cell r="U541">
            <v>1.28</v>
          </cell>
          <cell r="V541">
            <v>0.59</v>
          </cell>
          <cell r="W541">
            <v>0.9</v>
          </cell>
          <cell r="X541">
            <v>0.8</v>
          </cell>
          <cell r="Y541">
            <v>0.6</v>
          </cell>
          <cell r="Z541">
            <v>1.35</v>
          </cell>
          <cell r="AA541">
            <v>0.45</v>
          </cell>
          <cell r="AB541">
            <v>0.36499999999999999</v>
          </cell>
          <cell r="AD541">
            <v>-6.8965517241379226E-2</v>
          </cell>
          <cell r="AE541">
            <v>2.7027027027026973E-2</v>
          </cell>
          <cell r="AF541">
            <v>0</v>
          </cell>
          <cell r="AG541">
            <v>0.16037735849056589</v>
          </cell>
          <cell r="AH541">
            <v>0</v>
          </cell>
          <cell r="AI541">
            <v>-2.0408163265306256E-2</v>
          </cell>
          <cell r="AJ541">
            <v>-3.8461538461538547E-2</v>
          </cell>
          <cell r="AK541">
            <v>-3.2258064516129115E-2</v>
          </cell>
          <cell r="AL541">
            <v>2.0050125313283207E-2</v>
          </cell>
          <cell r="AM541">
            <v>0</v>
          </cell>
          <cell r="AN541">
            <v>-6.25E-2</v>
          </cell>
          <cell r="AO541">
            <v>0</v>
          </cell>
          <cell r="AP541">
            <v>0</v>
          </cell>
          <cell r="AQ541">
            <v>3.0769230769230882E-2</v>
          </cell>
          <cell r="AR541">
            <v>4.0000000000000036E-2</v>
          </cell>
          <cell r="AS541">
            <v>0</v>
          </cell>
          <cell r="AT541">
            <v>6.4102564102564097E-2</v>
          </cell>
          <cell r="AU541">
            <v>-8.8495575221236855E-3</v>
          </cell>
          <cell r="AV541">
            <v>7.8740157480314821E-3</v>
          </cell>
          <cell r="AW541">
            <v>-1.6666666666666718E-2</v>
          </cell>
          <cell r="AX541">
            <v>-1.098901098901095E-2</v>
          </cell>
          <cell r="AY541">
            <v>-5.8823529411764608E-2</v>
          </cell>
          <cell r="AZ541">
            <v>0</v>
          </cell>
          <cell r="BA541">
            <v>0</v>
          </cell>
          <cell r="BB541">
            <v>0</v>
          </cell>
          <cell r="BC541">
            <v>0.10606060606060597</v>
          </cell>
          <cell r="BE541">
            <v>5.3207261322072855E-3</v>
          </cell>
          <cell r="BF541">
            <v>1.0460850088353322</v>
          </cell>
          <cell r="BN541">
            <v>268.98766356894646</v>
          </cell>
        </row>
        <row r="542">
          <cell r="B542">
            <v>38891</v>
          </cell>
          <cell r="C542">
            <v>1.2</v>
          </cell>
          <cell r="D542">
            <v>1.81</v>
          </cell>
          <cell r="E542">
            <v>1.56</v>
          </cell>
          <cell r="F542">
            <v>1.69</v>
          </cell>
          <cell r="G542">
            <v>7.9</v>
          </cell>
          <cell r="H542">
            <v>4.74</v>
          </cell>
          <cell r="I542">
            <v>1.75</v>
          </cell>
          <cell r="J542">
            <v>2.38</v>
          </cell>
          <cell r="K542">
            <v>4.05</v>
          </cell>
          <cell r="L542">
            <v>0.9</v>
          </cell>
          <cell r="M542">
            <v>0.31</v>
          </cell>
          <cell r="N542">
            <v>0.67</v>
          </cell>
          <cell r="O542">
            <v>1.36</v>
          </cell>
          <cell r="P542">
            <v>1.47</v>
          </cell>
          <cell r="Q542">
            <v>0.78</v>
          </cell>
          <cell r="R542">
            <v>0.7</v>
          </cell>
          <cell r="S542">
            <v>0.83</v>
          </cell>
          <cell r="T542">
            <v>1.1000000000000001</v>
          </cell>
          <cell r="U542">
            <v>1.25</v>
          </cell>
          <cell r="V542">
            <v>0.6</v>
          </cell>
          <cell r="W542">
            <v>0.9</v>
          </cell>
          <cell r="X542">
            <v>0.76</v>
          </cell>
          <cell r="Y542">
            <v>0.55000000000000004</v>
          </cell>
          <cell r="Z542">
            <v>1.36</v>
          </cell>
          <cell r="AA542">
            <v>0.45</v>
          </cell>
          <cell r="AB542">
            <v>0.39</v>
          </cell>
          <cell r="AD542">
            <v>-0.11111111111111116</v>
          </cell>
          <cell r="AE542">
            <v>-4.7368421052631504E-2</v>
          </cell>
          <cell r="AF542">
            <v>-2.5000000000000022E-2</v>
          </cell>
          <cell r="AG542">
            <v>0.37398373983739841</v>
          </cell>
          <cell r="AH542">
            <v>0</v>
          </cell>
          <cell r="AI542">
            <v>-1.2499999999999956E-2</v>
          </cell>
          <cell r="AJ542">
            <v>0</v>
          </cell>
          <cell r="AK542">
            <v>-8.3333333333333037E-3</v>
          </cell>
          <cell r="AL542">
            <v>-4.9140049140050657E-3</v>
          </cell>
          <cell r="AM542">
            <v>0</v>
          </cell>
          <cell r="AN542">
            <v>3.3333333333333437E-2</v>
          </cell>
          <cell r="AO542">
            <v>-4.2857142857142705E-2</v>
          </cell>
          <cell r="AP542">
            <v>0</v>
          </cell>
          <cell r="AQ542">
            <v>9.7014925373134275E-2</v>
          </cell>
          <cell r="AR542">
            <v>0</v>
          </cell>
          <cell r="AS542">
            <v>0</v>
          </cell>
          <cell r="AT542">
            <v>0</v>
          </cell>
          <cell r="AU542">
            <v>-1.7857142857142905E-2</v>
          </cell>
          <cell r="AV542">
            <v>-2.34375E-2</v>
          </cell>
          <cell r="AW542">
            <v>1.6949152542372836E-2</v>
          </cell>
          <cell r="AX542">
            <v>0</v>
          </cell>
          <cell r="AY542">
            <v>-5.0000000000000044E-2</v>
          </cell>
          <cell r="AZ542">
            <v>-8.3333333333333259E-2</v>
          </cell>
          <cell r="BA542">
            <v>7.4074074074073071E-3</v>
          </cell>
          <cell r="BB542">
            <v>0</v>
          </cell>
          <cell r="BC542">
            <v>6.8493150684931559E-2</v>
          </cell>
          <cell r="BE542">
            <v>6.5565276815337655E-3</v>
          </cell>
          <cell r="BF542">
            <v>1.052641536516866</v>
          </cell>
          <cell r="BN542">
            <v>270.75128863112735</v>
          </cell>
        </row>
        <row r="543">
          <cell r="B543">
            <v>38892</v>
          </cell>
          <cell r="C543">
            <v>1.2</v>
          </cell>
          <cell r="D543">
            <v>1.81</v>
          </cell>
          <cell r="E543">
            <v>1.56</v>
          </cell>
          <cell r="F543">
            <v>1.69</v>
          </cell>
          <cell r="G543">
            <v>7.9</v>
          </cell>
          <cell r="H543">
            <v>4.74</v>
          </cell>
          <cell r="I543">
            <v>1.75</v>
          </cell>
          <cell r="J543">
            <v>2.38</v>
          </cell>
          <cell r="K543">
            <v>4.05</v>
          </cell>
          <cell r="L543">
            <v>0.9</v>
          </cell>
          <cell r="M543">
            <v>0.31</v>
          </cell>
          <cell r="N543">
            <v>0.67</v>
          </cell>
          <cell r="O543">
            <v>1.36</v>
          </cell>
          <cell r="P543">
            <v>1.47</v>
          </cell>
          <cell r="Q543">
            <v>0.78</v>
          </cell>
          <cell r="R543">
            <v>0.7</v>
          </cell>
          <cell r="S543">
            <v>0.83</v>
          </cell>
          <cell r="T543">
            <v>1.1000000000000001</v>
          </cell>
          <cell r="U543">
            <v>1.25</v>
          </cell>
          <cell r="V543">
            <v>0.6</v>
          </cell>
          <cell r="W543">
            <v>0.9</v>
          </cell>
          <cell r="X543">
            <v>0.76</v>
          </cell>
          <cell r="Y543">
            <v>0.55000000000000004</v>
          </cell>
          <cell r="Z543">
            <v>1.36</v>
          </cell>
          <cell r="AA543">
            <v>0.45</v>
          </cell>
          <cell r="AB543">
            <v>0.39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E543">
            <v>0</v>
          </cell>
          <cell r="BF543">
            <v>1.052641536516866</v>
          </cell>
          <cell r="BN543">
            <v>270.75128863112735</v>
          </cell>
        </row>
        <row r="544">
          <cell r="B544">
            <v>38893</v>
          </cell>
          <cell r="C544">
            <v>1.2</v>
          </cell>
          <cell r="D544">
            <v>1.81</v>
          </cell>
          <cell r="E544">
            <v>1.56</v>
          </cell>
          <cell r="F544">
            <v>1.69</v>
          </cell>
          <cell r="G544">
            <v>7.9</v>
          </cell>
          <cell r="H544">
            <v>4.74</v>
          </cell>
          <cell r="I544">
            <v>1.75</v>
          </cell>
          <cell r="J544">
            <v>2.38</v>
          </cell>
          <cell r="K544">
            <v>4.05</v>
          </cell>
          <cell r="L544">
            <v>0.9</v>
          </cell>
          <cell r="M544">
            <v>0.31</v>
          </cell>
          <cell r="N544">
            <v>0.67</v>
          </cell>
          <cell r="O544">
            <v>1.36</v>
          </cell>
          <cell r="P544">
            <v>1.47</v>
          </cell>
          <cell r="Q544">
            <v>0.78</v>
          </cell>
          <cell r="R544">
            <v>0.7</v>
          </cell>
          <cell r="S544">
            <v>0.83</v>
          </cell>
          <cell r="T544">
            <v>1.1000000000000001</v>
          </cell>
          <cell r="U544">
            <v>1.25</v>
          </cell>
          <cell r="V544">
            <v>0.6</v>
          </cell>
          <cell r="W544">
            <v>0.9</v>
          </cell>
          <cell r="X544">
            <v>0.76</v>
          </cell>
          <cell r="Y544">
            <v>0.55000000000000004</v>
          </cell>
          <cell r="Z544">
            <v>1.36</v>
          </cell>
          <cell r="AA544">
            <v>0.45</v>
          </cell>
          <cell r="AB544">
            <v>0.39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E544">
            <v>0</v>
          </cell>
          <cell r="BF544">
            <v>1.052641536516866</v>
          </cell>
          <cell r="BN544">
            <v>270.75128863112735</v>
          </cell>
        </row>
        <row r="545">
          <cell r="B545">
            <v>38894</v>
          </cell>
          <cell r="C545">
            <v>1.26</v>
          </cell>
          <cell r="D545">
            <v>1.9</v>
          </cell>
          <cell r="E545">
            <v>1.6</v>
          </cell>
          <cell r="F545">
            <v>1.52</v>
          </cell>
          <cell r="G545">
            <v>7.9</v>
          </cell>
          <cell r="H545">
            <v>4.82</v>
          </cell>
          <cell r="I545">
            <v>1.7</v>
          </cell>
          <cell r="J545">
            <v>2.29</v>
          </cell>
          <cell r="K545">
            <v>4</v>
          </cell>
          <cell r="L545">
            <v>0.9</v>
          </cell>
          <cell r="M545">
            <v>0.33</v>
          </cell>
          <cell r="N545">
            <v>0.66</v>
          </cell>
          <cell r="O545">
            <v>1.38</v>
          </cell>
          <cell r="P545">
            <v>1.5</v>
          </cell>
          <cell r="Q545">
            <v>0.79</v>
          </cell>
          <cell r="R545">
            <v>0.75</v>
          </cell>
          <cell r="S545">
            <v>0.84</v>
          </cell>
          <cell r="T545">
            <v>1.0900000000000001</v>
          </cell>
          <cell r="U545">
            <v>1.2</v>
          </cell>
          <cell r="V545">
            <v>0.62</v>
          </cell>
          <cell r="W545">
            <v>0.98</v>
          </cell>
          <cell r="X545">
            <v>0.8</v>
          </cell>
          <cell r="Y545">
            <v>0.55000000000000004</v>
          </cell>
          <cell r="Z545">
            <v>1.35</v>
          </cell>
          <cell r="AA545">
            <v>0.43</v>
          </cell>
          <cell r="AB545">
            <v>0.39500000000000002</v>
          </cell>
          <cell r="AD545">
            <v>5.0000000000000044E-2</v>
          </cell>
          <cell r="AE545">
            <v>4.9723756906077332E-2</v>
          </cell>
          <cell r="AF545">
            <v>2.5641025641025772E-2</v>
          </cell>
          <cell r="AG545">
            <v>-0.10059171597633132</v>
          </cell>
          <cell r="AH545">
            <v>0</v>
          </cell>
          <cell r="AI545">
            <v>1.6877637130801704E-2</v>
          </cell>
          <cell r="AJ545">
            <v>-2.8571428571428581E-2</v>
          </cell>
          <cell r="AK545">
            <v>-3.7815126050420145E-2</v>
          </cell>
          <cell r="AL545">
            <v>-1.2345679012345623E-2</v>
          </cell>
          <cell r="AM545">
            <v>0</v>
          </cell>
          <cell r="AN545">
            <v>6.4516129032258229E-2</v>
          </cell>
          <cell r="AO545">
            <v>-1.4925373134328401E-2</v>
          </cell>
          <cell r="AP545">
            <v>1.4705882352941124E-2</v>
          </cell>
          <cell r="AQ545">
            <v>2.0408163265306145E-2</v>
          </cell>
          <cell r="AR545">
            <v>1.2820512820512775E-2</v>
          </cell>
          <cell r="AS545">
            <v>7.1428571428571397E-2</v>
          </cell>
          <cell r="AT545">
            <v>1.2048192771084265E-2</v>
          </cell>
          <cell r="AU545">
            <v>-9.0909090909091494E-3</v>
          </cell>
          <cell r="AV545">
            <v>-4.0000000000000036E-2</v>
          </cell>
          <cell r="AW545">
            <v>3.3333333333333437E-2</v>
          </cell>
          <cell r="AX545">
            <v>8.8888888888888795E-2</v>
          </cell>
          <cell r="AY545">
            <v>5.2631578947368363E-2</v>
          </cell>
          <cell r="AZ545">
            <v>0</v>
          </cell>
          <cell r="BA545">
            <v>-7.3529411764705621E-3</v>
          </cell>
          <cell r="BB545">
            <v>-4.4444444444444509E-2</v>
          </cell>
          <cell r="BC545">
            <v>1.2820512820512775E-2</v>
          </cell>
          <cell r="BE545">
            <v>8.8733295339232243E-3</v>
          </cell>
          <cell r="BF545">
            <v>1.0615148660507892</v>
          </cell>
          <cell r="BN545">
            <v>273.15375403688569</v>
          </cell>
        </row>
        <row r="546">
          <cell r="B546">
            <v>38895</v>
          </cell>
          <cell r="C546">
            <v>1.25</v>
          </cell>
          <cell r="D546">
            <v>1.82</v>
          </cell>
          <cell r="E546">
            <v>1.55</v>
          </cell>
          <cell r="F546">
            <v>1.62</v>
          </cell>
          <cell r="G546">
            <v>7.9</v>
          </cell>
          <cell r="H546">
            <v>4.8499999999999996</v>
          </cell>
          <cell r="I546">
            <v>1.85</v>
          </cell>
          <cell r="J546">
            <v>2.4500000000000002</v>
          </cell>
          <cell r="K546">
            <v>4</v>
          </cell>
          <cell r="L546">
            <v>0.83</v>
          </cell>
          <cell r="M546">
            <v>0.35</v>
          </cell>
          <cell r="N546">
            <v>0.63</v>
          </cell>
          <cell r="O546">
            <v>1.4</v>
          </cell>
          <cell r="P546">
            <v>1.48</v>
          </cell>
          <cell r="Q546">
            <v>0.8</v>
          </cell>
          <cell r="R546">
            <v>0.75</v>
          </cell>
          <cell r="S546">
            <v>0.83</v>
          </cell>
          <cell r="T546">
            <v>1.04</v>
          </cell>
          <cell r="U546">
            <v>1.22</v>
          </cell>
          <cell r="V546">
            <v>0.68</v>
          </cell>
          <cell r="W546">
            <v>0.95</v>
          </cell>
          <cell r="X546">
            <v>0.77</v>
          </cell>
          <cell r="Y546">
            <v>0.59</v>
          </cell>
          <cell r="Z546">
            <v>1.3</v>
          </cell>
          <cell r="AA546">
            <v>0.42</v>
          </cell>
          <cell r="AB546">
            <v>0.36499999999999999</v>
          </cell>
          <cell r="AD546">
            <v>-7.9365079365079083E-3</v>
          </cell>
          <cell r="AE546">
            <v>-4.2105263157894646E-2</v>
          </cell>
          <cell r="AF546">
            <v>-3.125E-2</v>
          </cell>
          <cell r="AG546">
            <v>6.578947368421062E-2</v>
          </cell>
          <cell r="AH546">
            <v>0</v>
          </cell>
          <cell r="AI546">
            <v>6.2240663900414717E-3</v>
          </cell>
          <cell r="AJ546">
            <v>8.8235294117647189E-2</v>
          </cell>
          <cell r="AK546">
            <v>6.9868995633187936E-2</v>
          </cell>
          <cell r="AL546">
            <v>0</v>
          </cell>
          <cell r="AM546">
            <v>-7.7777777777777835E-2</v>
          </cell>
          <cell r="AN546">
            <v>6.0606060606060552E-2</v>
          </cell>
          <cell r="AO546">
            <v>-4.5454545454545525E-2</v>
          </cell>
          <cell r="AP546">
            <v>1.449275362318847E-2</v>
          </cell>
          <cell r="AQ546">
            <v>-1.3333333333333308E-2</v>
          </cell>
          <cell r="AR546">
            <v>1.2658227848101333E-2</v>
          </cell>
          <cell r="AS546">
            <v>0</v>
          </cell>
          <cell r="AT546">
            <v>-1.1904761904761862E-2</v>
          </cell>
          <cell r="AU546">
            <v>-4.5871559633027581E-2</v>
          </cell>
          <cell r="AV546">
            <v>1.6666666666666607E-2</v>
          </cell>
          <cell r="AW546">
            <v>9.6774193548387233E-2</v>
          </cell>
          <cell r="AX546">
            <v>-3.0612244897959218E-2</v>
          </cell>
          <cell r="AY546">
            <v>-3.7499999999999978E-2</v>
          </cell>
          <cell r="AZ546">
            <v>7.2727272727272529E-2</v>
          </cell>
          <cell r="BA546">
            <v>-3.703703703703709E-2</v>
          </cell>
          <cell r="BB546">
            <v>-2.3255813953488413E-2</v>
          </cell>
          <cell r="BC546">
            <v>-7.5949367088607667E-2</v>
          </cell>
          <cell r="BE546">
            <v>9.2518433345472738E-4</v>
          </cell>
          <cell r="BF546">
            <v>1.0624400503842439</v>
          </cell>
          <cell r="BN546">
            <v>273.40647161074497</v>
          </cell>
        </row>
        <row r="547">
          <cell r="B547">
            <v>38896</v>
          </cell>
          <cell r="C547">
            <v>1.22</v>
          </cell>
          <cell r="D547">
            <v>1.76</v>
          </cell>
          <cell r="E547">
            <v>1.53</v>
          </cell>
          <cell r="F547">
            <v>2.1</v>
          </cell>
          <cell r="G547">
            <v>7.9</v>
          </cell>
          <cell r="H547">
            <v>4.78</v>
          </cell>
          <cell r="I547">
            <v>1.85</v>
          </cell>
          <cell r="J547">
            <v>2.2999999999999998</v>
          </cell>
          <cell r="K547">
            <v>4</v>
          </cell>
          <cell r="L547">
            <v>0.81</v>
          </cell>
          <cell r="M547">
            <v>0.33</v>
          </cell>
          <cell r="N547">
            <v>0.64</v>
          </cell>
          <cell r="O547">
            <v>1.32</v>
          </cell>
          <cell r="P547">
            <v>1.49</v>
          </cell>
          <cell r="Q547">
            <v>0.8</v>
          </cell>
          <cell r="R547">
            <v>0.75</v>
          </cell>
          <cell r="S547">
            <v>0.82</v>
          </cell>
          <cell r="T547">
            <v>1.06</v>
          </cell>
          <cell r="U547">
            <v>1.2</v>
          </cell>
          <cell r="V547">
            <v>0.65</v>
          </cell>
          <cell r="W547">
            <v>1.1000000000000001</v>
          </cell>
          <cell r="X547">
            <v>0.77</v>
          </cell>
          <cell r="Y547">
            <v>0.59</v>
          </cell>
          <cell r="Z547">
            <v>1.25</v>
          </cell>
          <cell r="AA547">
            <v>0.44</v>
          </cell>
          <cell r="AB547">
            <v>0.375</v>
          </cell>
          <cell r="AD547">
            <v>-2.4000000000000021E-2</v>
          </cell>
          <cell r="AE547">
            <v>-3.2967032967032961E-2</v>
          </cell>
          <cell r="AF547">
            <v>-1.2903225806451646E-2</v>
          </cell>
          <cell r="AG547">
            <v>0.29629629629629628</v>
          </cell>
          <cell r="AH547">
            <v>0</v>
          </cell>
          <cell r="AI547">
            <v>-1.4432989690721487E-2</v>
          </cell>
          <cell r="AJ547">
            <v>0</v>
          </cell>
          <cell r="AK547">
            <v>-6.1224489795918546E-2</v>
          </cell>
          <cell r="AL547">
            <v>0</v>
          </cell>
          <cell r="AM547">
            <v>-2.409638554216853E-2</v>
          </cell>
          <cell r="AN547">
            <v>-5.7142857142857051E-2</v>
          </cell>
          <cell r="AO547">
            <v>1.5873015873015817E-2</v>
          </cell>
          <cell r="AP547">
            <v>-5.7142857142857051E-2</v>
          </cell>
          <cell r="AQ547">
            <v>6.7567567567567988E-3</v>
          </cell>
          <cell r="AR547">
            <v>0</v>
          </cell>
          <cell r="AS547">
            <v>0</v>
          </cell>
          <cell r="AT547">
            <v>-1.2048192771084376E-2</v>
          </cell>
          <cell r="AU547">
            <v>1.9230769230769162E-2</v>
          </cell>
          <cell r="AV547">
            <v>-1.6393442622950838E-2</v>
          </cell>
          <cell r="AW547">
            <v>-4.4117647058823595E-2</v>
          </cell>
          <cell r="AX547">
            <v>0.15789473684210531</v>
          </cell>
          <cell r="AY547">
            <v>0</v>
          </cell>
          <cell r="AZ547">
            <v>0</v>
          </cell>
          <cell r="BA547">
            <v>-3.8461538461538547E-2</v>
          </cell>
          <cell r="BB547">
            <v>4.7619047619047672E-2</v>
          </cell>
          <cell r="BC547">
            <v>2.7397260273972712E-2</v>
          </cell>
          <cell r="BE547">
            <v>6.7745086111368888E-3</v>
          </cell>
          <cell r="BF547">
            <v>1.0692145589953808</v>
          </cell>
          <cell r="BN547">
            <v>275.25866610701252</v>
          </cell>
        </row>
        <row r="548">
          <cell r="B548">
            <v>38897</v>
          </cell>
          <cell r="C548">
            <v>1.25</v>
          </cell>
          <cell r="D548">
            <v>1.8</v>
          </cell>
          <cell r="E548">
            <v>1.55</v>
          </cell>
          <cell r="F548">
            <v>1.69</v>
          </cell>
          <cell r="G548">
            <v>7.9</v>
          </cell>
          <cell r="H548">
            <v>5</v>
          </cell>
          <cell r="I548">
            <v>1.85</v>
          </cell>
          <cell r="J548">
            <v>2.4</v>
          </cell>
          <cell r="K548">
            <v>4</v>
          </cell>
          <cell r="L548">
            <v>0.85</v>
          </cell>
          <cell r="M548">
            <v>0.35</v>
          </cell>
          <cell r="N548">
            <v>0.65</v>
          </cell>
          <cell r="O548">
            <v>1.3</v>
          </cell>
          <cell r="P548">
            <v>1.5</v>
          </cell>
          <cell r="Q548">
            <v>0.8</v>
          </cell>
          <cell r="R548">
            <v>0.8</v>
          </cell>
          <cell r="S548">
            <v>0.83</v>
          </cell>
          <cell r="T548">
            <v>1.08</v>
          </cell>
          <cell r="U548">
            <v>1.22</v>
          </cell>
          <cell r="V548">
            <v>0.6</v>
          </cell>
          <cell r="W548">
            <v>1</v>
          </cell>
          <cell r="X548">
            <v>0.75</v>
          </cell>
          <cell r="Y548">
            <v>0.57999999999999996</v>
          </cell>
          <cell r="Z548">
            <v>1.21</v>
          </cell>
          <cell r="AA548">
            <v>0.45</v>
          </cell>
          <cell r="AB548">
            <v>0.38500000000000001</v>
          </cell>
          <cell r="AD548">
            <v>2.4590163934426146E-2</v>
          </cell>
          <cell r="AE548">
            <v>2.2727272727272707E-2</v>
          </cell>
          <cell r="AF548">
            <v>1.3071895424836555E-2</v>
          </cell>
          <cell r="AG548">
            <v>-0.19523809523809532</v>
          </cell>
          <cell r="AH548">
            <v>0</v>
          </cell>
          <cell r="AI548">
            <v>4.6025104602510414E-2</v>
          </cell>
          <cell r="AJ548">
            <v>0</v>
          </cell>
          <cell r="AK548">
            <v>4.3478260869565188E-2</v>
          </cell>
          <cell r="AL548">
            <v>0</v>
          </cell>
          <cell r="AM548">
            <v>4.9382716049382713E-2</v>
          </cell>
          <cell r="AN548">
            <v>6.0606060606060552E-2</v>
          </cell>
          <cell r="AO548">
            <v>1.5625E-2</v>
          </cell>
          <cell r="AP548">
            <v>-1.5151515151515138E-2</v>
          </cell>
          <cell r="AQ548">
            <v>6.7114093959732557E-3</v>
          </cell>
          <cell r="AR548">
            <v>0</v>
          </cell>
          <cell r="AS548">
            <v>6.6666666666666652E-2</v>
          </cell>
          <cell r="AT548">
            <v>1.2195121951219523E-2</v>
          </cell>
          <cell r="AU548">
            <v>1.8867924528301883E-2</v>
          </cell>
          <cell r="AV548">
            <v>1.6666666666666607E-2</v>
          </cell>
          <cell r="AW548">
            <v>-7.6923076923076983E-2</v>
          </cell>
          <cell r="AX548">
            <v>-9.0909090909090939E-2</v>
          </cell>
          <cell r="AY548">
            <v>-2.5974025974025983E-2</v>
          </cell>
          <cell r="AZ548">
            <v>-1.6949152542372947E-2</v>
          </cell>
          <cell r="BA548">
            <v>-3.2000000000000028E-2</v>
          </cell>
          <cell r="BB548">
            <v>2.2727272727272707E-2</v>
          </cell>
          <cell r="BC548">
            <v>2.6666666666666616E-2</v>
          </cell>
          <cell r="BE548">
            <v>-2.7449053543676232E-4</v>
          </cell>
          <cell r="BF548">
            <v>1.0689400684599439</v>
          </cell>
          <cell r="BN548">
            <v>275.18311020836921</v>
          </cell>
        </row>
        <row r="549">
          <cell r="B549">
            <v>38898</v>
          </cell>
          <cell r="C549">
            <v>1.28</v>
          </cell>
          <cell r="D549">
            <v>1.83</v>
          </cell>
          <cell r="E549">
            <v>1.55</v>
          </cell>
          <cell r="F549">
            <v>1.62</v>
          </cell>
          <cell r="G549">
            <v>7.9</v>
          </cell>
          <cell r="H549">
            <v>5.0199999999999996</v>
          </cell>
          <cell r="I549">
            <v>1.85</v>
          </cell>
          <cell r="J549">
            <v>2.56</v>
          </cell>
          <cell r="K549">
            <v>3.99</v>
          </cell>
          <cell r="L549">
            <v>0.8</v>
          </cell>
          <cell r="M549">
            <v>0.35</v>
          </cell>
          <cell r="N549">
            <v>0.67</v>
          </cell>
          <cell r="O549">
            <v>1.38</v>
          </cell>
          <cell r="P549">
            <v>1.45</v>
          </cell>
          <cell r="Q549">
            <v>0.8</v>
          </cell>
          <cell r="R549">
            <v>0.9</v>
          </cell>
          <cell r="S549">
            <v>0.8</v>
          </cell>
          <cell r="T549">
            <v>1.1499999999999999</v>
          </cell>
          <cell r="U549">
            <v>1.19</v>
          </cell>
          <cell r="V549">
            <v>0.7</v>
          </cell>
          <cell r="W549">
            <v>1.05</v>
          </cell>
          <cell r="X549">
            <v>0.79</v>
          </cell>
          <cell r="Y549">
            <v>0.6</v>
          </cell>
          <cell r="Z549">
            <v>1.25</v>
          </cell>
          <cell r="AA549">
            <v>0.46</v>
          </cell>
          <cell r="AB549">
            <v>0.41</v>
          </cell>
          <cell r="AD549">
            <v>2.4000000000000021E-2</v>
          </cell>
          <cell r="AE549">
            <v>1.6666666666666607E-2</v>
          </cell>
          <cell r="AF549">
            <v>0</v>
          </cell>
          <cell r="AG549">
            <v>-4.1420118343195145E-2</v>
          </cell>
          <cell r="AH549">
            <v>0</v>
          </cell>
          <cell r="AI549">
            <v>4.0000000000000036E-3</v>
          </cell>
          <cell r="AJ549">
            <v>0</v>
          </cell>
          <cell r="AK549">
            <v>6.6666666666666652E-2</v>
          </cell>
          <cell r="AL549">
            <v>-2.4999999999999467E-3</v>
          </cell>
          <cell r="AM549">
            <v>-5.8823529411764608E-2</v>
          </cell>
          <cell r="AN549">
            <v>0</v>
          </cell>
          <cell r="AO549">
            <v>3.0769230769230882E-2</v>
          </cell>
          <cell r="AP549">
            <v>6.153846153846132E-2</v>
          </cell>
          <cell r="AQ549">
            <v>-3.3333333333333326E-2</v>
          </cell>
          <cell r="AR549">
            <v>0</v>
          </cell>
          <cell r="AS549">
            <v>0.125</v>
          </cell>
          <cell r="AT549">
            <v>-3.6144578313252906E-2</v>
          </cell>
          <cell r="AU549">
            <v>6.4814814814814659E-2</v>
          </cell>
          <cell r="AV549">
            <v>-2.4590163934426257E-2</v>
          </cell>
          <cell r="AW549">
            <v>0.16666666666666674</v>
          </cell>
          <cell r="AX549">
            <v>5.0000000000000044E-2</v>
          </cell>
          <cell r="AY549">
            <v>5.3333333333333455E-2</v>
          </cell>
          <cell r="AZ549">
            <v>3.4482758620689724E-2</v>
          </cell>
          <cell r="BA549">
            <v>3.3057851239669533E-2</v>
          </cell>
          <cell r="BB549">
            <v>2.2222222222222143E-2</v>
          </cell>
          <cell r="BC549">
            <v>6.4935064935064846E-2</v>
          </cell>
          <cell r="BE549">
            <v>2.3897769774519788E-2</v>
          </cell>
          <cell r="BF549">
            <v>1.0928378382344637</v>
          </cell>
          <cell r="BN549">
            <v>281.75937282196509</v>
          </cell>
        </row>
        <row r="550">
          <cell r="B550">
            <v>38899</v>
          </cell>
          <cell r="C550">
            <v>1.28</v>
          </cell>
          <cell r="D550">
            <v>1.83</v>
          </cell>
          <cell r="E550">
            <v>1.55</v>
          </cell>
          <cell r="F550">
            <v>1.62</v>
          </cell>
          <cell r="G550">
            <v>7.9</v>
          </cell>
          <cell r="H550">
            <v>5.0199999999999996</v>
          </cell>
          <cell r="I550">
            <v>1.85</v>
          </cell>
          <cell r="J550">
            <v>2.56</v>
          </cell>
          <cell r="K550">
            <v>3.99</v>
          </cell>
          <cell r="L550">
            <v>0.8</v>
          </cell>
          <cell r="M550">
            <v>0.35</v>
          </cell>
          <cell r="N550">
            <v>0.67</v>
          </cell>
          <cell r="O550">
            <v>1.38</v>
          </cell>
          <cell r="P550">
            <v>1.45</v>
          </cell>
          <cell r="Q550">
            <v>0.8</v>
          </cell>
          <cell r="R550">
            <v>0.9</v>
          </cell>
          <cell r="S550">
            <v>0.8</v>
          </cell>
          <cell r="T550">
            <v>1.1499999999999999</v>
          </cell>
          <cell r="U550">
            <v>1.19</v>
          </cell>
          <cell r="V550">
            <v>0.7</v>
          </cell>
          <cell r="W550">
            <v>1.05</v>
          </cell>
          <cell r="X550">
            <v>0.79</v>
          </cell>
          <cell r="Y550">
            <v>0.6</v>
          </cell>
          <cell r="Z550">
            <v>1.25</v>
          </cell>
          <cell r="AA550">
            <v>0.46</v>
          </cell>
          <cell r="AB550">
            <v>0.41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E550">
            <v>0</v>
          </cell>
          <cell r="BF550">
            <v>1.0928378382344637</v>
          </cell>
          <cell r="BN550">
            <v>281.75937282196509</v>
          </cell>
        </row>
        <row r="551">
          <cell r="B551">
            <v>38900</v>
          </cell>
          <cell r="C551">
            <v>1.28</v>
          </cell>
          <cell r="D551">
            <v>1.83</v>
          </cell>
          <cell r="E551">
            <v>1.55</v>
          </cell>
          <cell r="F551">
            <v>1.62</v>
          </cell>
          <cell r="G551">
            <v>7.9</v>
          </cell>
          <cell r="H551">
            <v>5.0199999999999996</v>
          </cell>
          <cell r="I551">
            <v>1.85</v>
          </cell>
          <cell r="J551">
            <v>2.56</v>
          </cell>
          <cell r="K551">
            <v>3.99</v>
          </cell>
          <cell r="L551">
            <v>0.8</v>
          </cell>
          <cell r="M551">
            <v>0.35</v>
          </cell>
          <cell r="N551">
            <v>0.67</v>
          </cell>
          <cell r="O551">
            <v>1.38</v>
          </cell>
          <cell r="P551">
            <v>1.45</v>
          </cell>
          <cell r="Q551">
            <v>0.8</v>
          </cell>
          <cell r="R551">
            <v>0.9</v>
          </cell>
          <cell r="S551">
            <v>0.8</v>
          </cell>
          <cell r="T551">
            <v>1.1499999999999999</v>
          </cell>
          <cell r="U551">
            <v>1.19</v>
          </cell>
          <cell r="V551">
            <v>0.7</v>
          </cell>
          <cell r="W551">
            <v>1.05</v>
          </cell>
          <cell r="X551">
            <v>0.79</v>
          </cell>
          <cell r="Y551">
            <v>0.6</v>
          </cell>
          <cell r="Z551">
            <v>1.25</v>
          </cell>
          <cell r="AA551">
            <v>0.46</v>
          </cell>
          <cell r="AB551">
            <v>0.41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E551">
            <v>0</v>
          </cell>
          <cell r="BF551">
            <v>1.0928378382344637</v>
          </cell>
          <cell r="BN551">
            <v>281.75937282196509</v>
          </cell>
        </row>
        <row r="552">
          <cell r="B552">
            <v>38901</v>
          </cell>
          <cell r="C552">
            <v>1.28</v>
          </cell>
          <cell r="D552">
            <v>1.83</v>
          </cell>
          <cell r="E552">
            <v>1.55</v>
          </cell>
          <cell r="F552">
            <v>1.62</v>
          </cell>
          <cell r="G552">
            <v>7.9</v>
          </cell>
          <cell r="H552">
            <v>5.0199999999999996</v>
          </cell>
          <cell r="I552">
            <v>1.85</v>
          </cell>
          <cell r="J552">
            <v>2.56</v>
          </cell>
          <cell r="K552">
            <v>3.99</v>
          </cell>
          <cell r="L552">
            <v>0.8</v>
          </cell>
          <cell r="M552">
            <v>0.35</v>
          </cell>
          <cell r="N552">
            <v>0.67</v>
          </cell>
          <cell r="O552">
            <v>1.38</v>
          </cell>
          <cell r="P552">
            <v>1.45</v>
          </cell>
          <cell r="Q552">
            <v>0.8</v>
          </cell>
          <cell r="R552">
            <v>0.9</v>
          </cell>
          <cell r="S552">
            <v>0.8</v>
          </cell>
          <cell r="T552">
            <v>1.1499999999999999</v>
          </cell>
          <cell r="U552">
            <v>1.19</v>
          </cell>
          <cell r="V552">
            <v>0.7</v>
          </cell>
          <cell r="W552">
            <v>1.05</v>
          </cell>
          <cell r="X552">
            <v>0.79</v>
          </cell>
          <cell r="Y552">
            <v>0.6</v>
          </cell>
          <cell r="Z552">
            <v>1.25</v>
          </cell>
          <cell r="AA552">
            <v>0.46</v>
          </cell>
          <cell r="AB552">
            <v>0.41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E552">
            <v>0</v>
          </cell>
          <cell r="BF552">
            <v>1.0928378382344637</v>
          </cell>
          <cell r="BH552">
            <v>7.7152770986974595E-2</v>
          </cell>
          <cell r="BN552">
            <v>281.75937282196509</v>
          </cell>
        </row>
        <row r="553">
          <cell r="B553">
            <v>38902</v>
          </cell>
          <cell r="C553">
            <v>1.2</v>
          </cell>
          <cell r="D553">
            <v>1.83</v>
          </cell>
          <cell r="E553">
            <v>1.65</v>
          </cell>
          <cell r="F553">
            <v>1.75</v>
          </cell>
          <cell r="G553">
            <v>7.9</v>
          </cell>
          <cell r="H553">
            <v>5.34</v>
          </cell>
          <cell r="I553">
            <v>1.92</v>
          </cell>
          <cell r="J553">
            <v>2.75</v>
          </cell>
          <cell r="K553">
            <v>4.07</v>
          </cell>
          <cell r="L553">
            <v>0.85</v>
          </cell>
          <cell r="M553">
            <v>0.35</v>
          </cell>
          <cell r="N553">
            <v>0.69</v>
          </cell>
          <cell r="O553">
            <v>1.43</v>
          </cell>
          <cell r="P553">
            <v>1.55</v>
          </cell>
          <cell r="Q553">
            <v>0.8</v>
          </cell>
          <cell r="R553">
            <v>0.88</v>
          </cell>
          <cell r="S553">
            <v>0.8</v>
          </cell>
          <cell r="T553">
            <v>1.17</v>
          </cell>
          <cell r="U553">
            <v>1.23</v>
          </cell>
          <cell r="V553">
            <v>0.75</v>
          </cell>
          <cell r="W553">
            <v>1.1200000000000001</v>
          </cell>
          <cell r="X553">
            <v>0.76</v>
          </cell>
          <cell r="Y553">
            <v>0.63</v>
          </cell>
          <cell r="Z553">
            <v>1.25</v>
          </cell>
          <cell r="AA553">
            <v>0.45500000000000002</v>
          </cell>
          <cell r="AB553">
            <v>0.46</v>
          </cell>
          <cell r="AD553">
            <v>-6.25E-2</v>
          </cell>
          <cell r="AE553">
            <v>0</v>
          </cell>
          <cell r="AF553">
            <v>6.4516129032258007E-2</v>
          </cell>
          <cell r="AG553">
            <v>8.0246913580246826E-2</v>
          </cell>
          <cell r="AH553">
            <v>0</v>
          </cell>
          <cell r="AI553">
            <v>6.3745019920318891E-2</v>
          </cell>
          <cell r="AJ553">
            <v>3.7837837837837673E-2</v>
          </cell>
          <cell r="AK553">
            <v>7.421875E-2</v>
          </cell>
          <cell r="AL553">
            <v>2.0050125313283207E-2</v>
          </cell>
          <cell r="AM553">
            <v>6.25E-2</v>
          </cell>
          <cell r="AN553">
            <v>0</v>
          </cell>
          <cell r="AO553">
            <v>2.9850746268656581E-2</v>
          </cell>
          <cell r="AP553">
            <v>3.6231884057970953E-2</v>
          </cell>
          <cell r="AQ553">
            <v>6.8965517241379448E-2</v>
          </cell>
          <cell r="AR553">
            <v>0</v>
          </cell>
          <cell r="AS553">
            <v>-2.2222222222222254E-2</v>
          </cell>
          <cell r="AT553">
            <v>0</v>
          </cell>
          <cell r="AU553">
            <v>1.7391304347826209E-2</v>
          </cell>
          <cell r="AV553">
            <v>3.3613445378151363E-2</v>
          </cell>
          <cell r="AW553">
            <v>7.1428571428571397E-2</v>
          </cell>
          <cell r="AX553">
            <v>6.6666666666666652E-2</v>
          </cell>
          <cell r="AY553">
            <v>-3.7974683544303778E-2</v>
          </cell>
          <cell r="AZ553">
            <v>5.0000000000000044E-2</v>
          </cell>
          <cell r="BA553">
            <v>0</v>
          </cell>
          <cell r="BB553">
            <v>-1.0869565217391353E-2</v>
          </cell>
          <cell r="BC553">
            <v>0.12195121951219523</v>
          </cell>
          <cell r="BE553">
            <v>2.944798690774789E-2</v>
          </cell>
          <cell r="BF553">
            <v>1.1222858251422116</v>
          </cell>
          <cell r="BN553">
            <v>290.0566191439616</v>
          </cell>
        </row>
        <row r="554">
          <cell r="B554">
            <v>38903</v>
          </cell>
          <cell r="C554">
            <v>1.1499999999999999</v>
          </cell>
          <cell r="D554">
            <v>1.89</v>
          </cell>
          <cell r="E554">
            <v>1.6</v>
          </cell>
          <cell r="F554">
            <v>1.74</v>
          </cell>
          <cell r="G554">
            <v>7.9</v>
          </cell>
          <cell r="H554">
            <v>5</v>
          </cell>
          <cell r="I554">
            <v>1.85</v>
          </cell>
          <cell r="J554">
            <v>2.7</v>
          </cell>
          <cell r="K554">
            <v>4.1100000000000003</v>
          </cell>
          <cell r="L554">
            <v>0.9</v>
          </cell>
          <cell r="M554">
            <v>0.35</v>
          </cell>
          <cell r="N554">
            <v>0.68</v>
          </cell>
          <cell r="O554">
            <v>1.49</v>
          </cell>
          <cell r="P554">
            <v>1.6</v>
          </cell>
          <cell r="Q554">
            <v>0.8</v>
          </cell>
          <cell r="R554">
            <v>0.81</v>
          </cell>
          <cell r="S554">
            <v>0.8</v>
          </cell>
          <cell r="T554">
            <v>1.18</v>
          </cell>
          <cell r="U554">
            <v>1.25</v>
          </cell>
          <cell r="V554">
            <v>0.85</v>
          </cell>
          <cell r="W554">
            <v>1.1000000000000001</v>
          </cell>
          <cell r="X554">
            <v>0.8</v>
          </cell>
          <cell r="Y554">
            <v>0.65</v>
          </cell>
          <cell r="Z554">
            <v>1.34</v>
          </cell>
          <cell r="AA554">
            <v>0.47499999999999998</v>
          </cell>
          <cell r="AB554">
            <v>0.51</v>
          </cell>
          <cell r="AD554">
            <v>-4.1666666666666741E-2</v>
          </cell>
          <cell r="AE554">
            <v>3.2786885245901454E-2</v>
          </cell>
          <cell r="AF554">
            <v>-3.0303030303030165E-2</v>
          </cell>
          <cell r="AG554">
            <v>-5.7142857142856718E-3</v>
          </cell>
          <cell r="AH554">
            <v>0</v>
          </cell>
          <cell r="AI554">
            <v>-6.367041198501866E-2</v>
          </cell>
          <cell r="AJ554">
            <v>-3.6458333333333259E-2</v>
          </cell>
          <cell r="AK554">
            <v>-1.8181818181818077E-2</v>
          </cell>
          <cell r="AL554">
            <v>9.8280098280099093E-3</v>
          </cell>
          <cell r="AM554">
            <v>5.8823529411764719E-2</v>
          </cell>
          <cell r="AN554">
            <v>0</v>
          </cell>
          <cell r="AO554">
            <v>-1.4492753623188248E-2</v>
          </cell>
          <cell r="AP554">
            <v>4.1958041958042092E-2</v>
          </cell>
          <cell r="AQ554">
            <v>3.2258064516129004E-2</v>
          </cell>
          <cell r="AR554">
            <v>0</v>
          </cell>
          <cell r="AS554">
            <v>-7.9545454545454475E-2</v>
          </cell>
          <cell r="AT554">
            <v>0</v>
          </cell>
          <cell r="AU554">
            <v>8.5470085470085166E-3</v>
          </cell>
          <cell r="AV554">
            <v>1.6260162601626105E-2</v>
          </cell>
          <cell r="AW554">
            <v>0.1333333333333333</v>
          </cell>
          <cell r="AX554">
            <v>-1.7857142857142905E-2</v>
          </cell>
          <cell r="AY554">
            <v>5.2631578947368363E-2</v>
          </cell>
          <cell r="AZ554">
            <v>3.1746031746031855E-2</v>
          </cell>
          <cell r="BA554">
            <v>7.2000000000000064E-2</v>
          </cell>
          <cell r="BB554">
            <v>4.39560439560438E-2</v>
          </cell>
          <cell r="BC554">
            <v>0.10869565217391308</v>
          </cell>
          <cell r="BE554">
            <v>1.2882094040585925E-2</v>
          </cell>
          <cell r="BF554">
            <v>1.1351679191827975</v>
          </cell>
          <cell r="BN554">
            <v>293.79315578886849</v>
          </cell>
        </row>
        <row r="555">
          <cell r="B555">
            <v>38904</v>
          </cell>
          <cell r="C555">
            <v>1.1299999999999999</v>
          </cell>
          <cell r="D555">
            <v>1.8</v>
          </cell>
          <cell r="E555">
            <v>1.55</v>
          </cell>
          <cell r="F555">
            <v>1.62</v>
          </cell>
          <cell r="G555">
            <v>7.9</v>
          </cell>
          <cell r="H555">
            <v>5.0199999999999996</v>
          </cell>
          <cell r="I555">
            <v>1.9</v>
          </cell>
          <cell r="J555">
            <v>2.7</v>
          </cell>
          <cell r="K555">
            <v>4.3</v>
          </cell>
          <cell r="L555">
            <v>0.95</v>
          </cell>
          <cell r="M555">
            <v>0.33</v>
          </cell>
          <cell r="N555">
            <v>0.65</v>
          </cell>
          <cell r="O555">
            <v>1.44</v>
          </cell>
          <cell r="P555">
            <v>1.6</v>
          </cell>
          <cell r="Q555">
            <v>0.8</v>
          </cell>
          <cell r="R555">
            <v>0.8</v>
          </cell>
          <cell r="S555">
            <v>0.8</v>
          </cell>
          <cell r="T555">
            <v>1.19</v>
          </cell>
          <cell r="U555">
            <v>1.2</v>
          </cell>
          <cell r="V555">
            <v>0.83</v>
          </cell>
          <cell r="W555">
            <v>1</v>
          </cell>
          <cell r="X555">
            <v>0.88</v>
          </cell>
          <cell r="Y555">
            <v>0.68</v>
          </cell>
          <cell r="Z555">
            <v>1.34</v>
          </cell>
          <cell r="AA555">
            <v>0.47</v>
          </cell>
          <cell r="AB555">
            <v>0.51</v>
          </cell>
          <cell r="AD555">
            <v>-1.7391304347826098E-2</v>
          </cell>
          <cell r="AE555">
            <v>-4.7619047619047561E-2</v>
          </cell>
          <cell r="AF555">
            <v>-3.125E-2</v>
          </cell>
          <cell r="AG555">
            <v>-6.8965517241379226E-2</v>
          </cell>
          <cell r="AH555">
            <v>0</v>
          </cell>
          <cell r="AI555">
            <v>4.0000000000000036E-3</v>
          </cell>
          <cell r="AJ555">
            <v>2.7027027027026973E-2</v>
          </cell>
          <cell r="AK555">
            <v>0</v>
          </cell>
          <cell r="AL555">
            <v>4.6228710462286937E-2</v>
          </cell>
          <cell r="AM555">
            <v>5.555555555555558E-2</v>
          </cell>
          <cell r="AN555">
            <v>-5.7142857142857051E-2</v>
          </cell>
          <cell r="AO555">
            <v>-4.4117647058823595E-2</v>
          </cell>
          <cell r="AP555">
            <v>-3.3557046979865834E-2</v>
          </cell>
          <cell r="AQ555">
            <v>0</v>
          </cell>
          <cell r="AR555">
            <v>0</v>
          </cell>
          <cell r="AS555">
            <v>-1.2345679012345734E-2</v>
          </cell>
          <cell r="AT555">
            <v>0</v>
          </cell>
          <cell r="AU555">
            <v>8.4745762711864181E-3</v>
          </cell>
          <cell r="AV555">
            <v>-4.0000000000000036E-2</v>
          </cell>
          <cell r="AW555">
            <v>-2.352941176470591E-2</v>
          </cell>
          <cell r="AX555">
            <v>-9.0909090909090939E-2</v>
          </cell>
          <cell r="AY555">
            <v>9.9999999999999867E-2</v>
          </cell>
          <cell r="AZ555">
            <v>4.6153846153846212E-2</v>
          </cell>
          <cell r="BA555">
            <v>0</v>
          </cell>
          <cell r="BB555">
            <v>-1.0526315789473717E-2</v>
          </cell>
          <cell r="BC555">
            <v>0</v>
          </cell>
          <cell r="BE555">
            <v>-7.3043923998274505E-3</v>
          </cell>
          <cell r="BF555">
            <v>1.12786352678297</v>
          </cell>
          <cell r="BN555">
            <v>291.64717529460296</v>
          </cell>
        </row>
        <row r="556">
          <cell r="B556">
            <v>38905</v>
          </cell>
          <cell r="C556">
            <v>1.24</v>
          </cell>
          <cell r="D556">
            <v>1.81</v>
          </cell>
          <cell r="E556">
            <v>1.61</v>
          </cell>
          <cell r="F556">
            <v>1.69</v>
          </cell>
          <cell r="G556">
            <v>7.9</v>
          </cell>
          <cell r="H556">
            <v>4.96</v>
          </cell>
          <cell r="I556">
            <v>1.89</v>
          </cell>
          <cell r="J556">
            <v>2.48</v>
          </cell>
          <cell r="K556">
            <v>4.3600000000000003</v>
          </cell>
          <cell r="L556">
            <v>0.98</v>
          </cell>
          <cell r="M556">
            <v>0.33</v>
          </cell>
          <cell r="N556">
            <v>0.67</v>
          </cell>
          <cell r="O556">
            <v>1.46</v>
          </cell>
          <cell r="P556">
            <v>1.74</v>
          </cell>
          <cell r="Q556">
            <v>0.8</v>
          </cell>
          <cell r="R556">
            <v>0.75</v>
          </cell>
          <cell r="S556">
            <v>0.83</v>
          </cell>
          <cell r="T556">
            <v>1.1299999999999999</v>
          </cell>
          <cell r="U556">
            <v>1.25</v>
          </cell>
          <cell r="V556">
            <v>0.77</v>
          </cell>
          <cell r="W556">
            <v>1</v>
          </cell>
          <cell r="X556">
            <v>0.85</v>
          </cell>
          <cell r="Y556">
            <v>0.7</v>
          </cell>
          <cell r="Z556">
            <v>1.39</v>
          </cell>
          <cell r="AA556">
            <v>0.43</v>
          </cell>
          <cell r="AB556">
            <v>0.46500000000000002</v>
          </cell>
          <cell r="AD556">
            <v>9.7345132743362983E-2</v>
          </cell>
          <cell r="AE556">
            <v>5.5555555555555358E-3</v>
          </cell>
          <cell r="AF556">
            <v>3.8709677419354938E-2</v>
          </cell>
          <cell r="AG556">
            <v>4.3209876543209846E-2</v>
          </cell>
          <cell r="AH556">
            <v>0</v>
          </cell>
          <cell r="AI556">
            <v>-1.1952191235059639E-2</v>
          </cell>
          <cell r="AJ556">
            <v>-5.2631578947368585E-3</v>
          </cell>
          <cell r="AK556">
            <v>-8.1481481481481599E-2</v>
          </cell>
          <cell r="AL556">
            <v>1.3953488372093092E-2</v>
          </cell>
          <cell r="AM556">
            <v>3.1578947368421151E-2</v>
          </cell>
          <cell r="AN556">
            <v>0</v>
          </cell>
          <cell r="AO556">
            <v>3.0769230769230882E-2</v>
          </cell>
          <cell r="AP556">
            <v>1.388888888888884E-2</v>
          </cell>
          <cell r="AQ556">
            <v>8.7499999999999911E-2</v>
          </cell>
          <cell r="AR556">
            <v>0</v>
          </cell>
          <cell r="AS556">
            <v>-6.25E-2</v>
          </cell>
          <cell r="AT556">
            <v>3.7499999999999867E-2</v>
          </cell>
          <cell r="AU556">
            <v>-5.0420168067226934E-2</v>
          </cell>
          <cell r="AV556">
            <v>4.1666666666666741E-2</v>
          </cell>
          <cell r="AW556">
            <v>-7.2289156626505924E-2</v>
          </cell>
          <cell r="AX556">
            <v>0</v>
          </cell>
          <cell r="AY556">
            <v>-3.4090909090909172E-2</v>
          </cell>
          <cell r="AZ556">
            <v>2.9411764705882248E-2</v>
          </cell>
          <cell r="BA556">
            <v>3.731343283582067E-2</v>
          </cell>
          <cell r="BB556">
            <v>-8.5106382978723416E-2</v>
          </cell>
          <cell r="BC556">
            <v>-8.8235294117647078E-2</v>
          </cell>
          <cell r="BE556">
            <v>6.5630462985369559E-4</v>
          </cell>
          <cell r="BF556">
            <v>1.1285198314128237</v>
          </cell>
          <cell r="BN556">
            <v>291.83858468603256</v>
          </cell>
        </row>
        <row r="557">
          <cell r="B557">
            <v>38906</v>
          </cell>
          <cell r="C557">
            <v>1.24</v>
          </cell>
          <cell r="D557">
            <v>1.81</v>
          </cell>
          <cell r="E557">
            <v>1.61</v>
          </cell>
          <cell r="F557">
            <v>1.69</v>
          </cell>
          <cell r="G557">
            <v>7.9</v>
          </cell>
          <cell r="H557">
            <v>4.96</v>
          </cell>
          <cell r="I557">
            <v>1.89</v>
          </cell>
          <cell r="J557">
            <v>2.48</v>
          </cell>
          <cell r="K557">
            <v>4.3600000000000003</v>
          </cell>
          <cell r="L557">
            <v>0.98</v>
          </cell>
          <cell r="M557">
            <v>0.33</v>
          </cell>
          <cell r="N557">
            <v>0.67</v>
          </cell>
          <cell r="O557">
            <v>1.46</v>
          </cell>
          <cell r="P557">
            <v>1.74</v>
          </cell>
          <cell r="Q557">
            <v>0.8</v>
          </cell>
          <cell r="R557">
            <v>0.75</v>
          </cell>
          <cell r="S557">
            <v>0.83</v>
          </cell>
          <cell r="T557">
            <v>1.1299999999999999</v>
          </cell>
          <cell r="U557">
            <v>1.25</v>
          </cell>
          <cell r="V557">
            <v>0.77</v>
          </cell>
          <cell r="W557">
            <v>1</v>
          </cell>
          <cell r="X557">
            <v>0.85</v>
          </cell>
          <cell r="Y557">
            <v>0.7</v>
          </cell>
          <cell r="Z557">
            <v>1.39</v>
          </cell>
          <cell r="AA557">
            <v>0.43</v>
          </cell>
          <cell r="AB557">
            <v>0.46500000000000002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E557">
            <v>0</v>
          </cell>
          <cell r="BF557">
            <v>1.1285198314128237</v>
          </cell>
          <cell r="BN557">
            <v>291.83858468603256</v>
          </cell>
        </row>
        <row r="558">
          <cell r="B558">
            <v>38907</v>
          </cell>
          <cell r="C558">
            <v>1.24</v>
          </cell>
          <cell r="D558">
            <v>1.81</v>
          </cell>
          <cell r="E558">
            <v>1.61</v>
          </cell>
          <cell r="F558">
            <v>1.69</v>
          </cell>
          <cell r="G558">
            <v>7.9</v>
          </cell>
          <cell r="H558">
            <v>4.96</v>
          </cell>
          <cell r="I558">
            <v>1.89</v>
          </cell>
          <cell r="J558">
            <v>2.48</v>
          </cell>
          <cell r="K558">
            <v>4.3600000000000003</v>
          </cell>
          <cell r="L558">
            <v>0.98</v>
          </cell>
          <cell r="M558">
            <v>0.33</v>
          </cell>
          <cell r="N558">
            <v>0.67</v>
          </cell>
          <cell r="O558">
            <v>1.46</v>
          </cell>
          <cell r="P558">
            <v>1.74</v>
          </cell>
          <cell r="Q558">
            <v>0.8</v>
          </cell>
          <cell r="R558">
            <v>0.75</v>
          </cell>
          <cell r="S558">
            <v>0.83</v>
          </cell>
          <cell r="T558">
            <v>1.1299999999999999</v>
          </cell>
          <cell r="U558">
            <v>1.25</v>
          </cell>
          <cell r="V558">
            <v>0.77</v>
          </cell>
          <cell r="W558">
            <v>1</v>
          </cell>
          <cell r="X558">
            <v>0.85</v>
          </cell>
          <cell r="Y558">
            <v>0.7</v>
          </cell>
          <cell r="Z558">
            <v>1.39</v>
          </cell>
          <cell r="AA558">
            <v>0.43</v>
          </cell>
          <cell r="AB558">
            <v>0.46500000000000002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E558">
            <v>0</v>
          </cell>
          <cell r="BF558">
            <v>1.1285198314128237</v>
          </cell>
          <cell r="BN558">
            <v>291.83858468603256</v>
          </cell>
        </row>
        <row r="559">
          <cell r="B559">
            <v>38908</v>
          </cell>
          <cell r="C559">
            <v>1.1499999999999999</v>
          </cell>
          <cell r="D559">
            <v>1.8</v>
          </cell>
          <cell r="E559">
            <v>1.62</v>
          </cell>
          <cell r="F559">
            <v>1.64</v>
          </cell>
          <cell r="G559">
            <v>7.9</v>
          </cell>
          <cell r="H559">
            <v>4.88</v>
          </cell>
          <cell r="I559">
            <v>1.92</v>
          </cell>
          <cell r="J559">
            <v>2.6</v>
          </cell>
          <cell r="K559">
            <v>4.3600000000000003</v>
          </cell>
          <cell r="L559">
            <v>1</v>
          </cell>
          <cell r="M559">
            <v>0.34499999999999997</v>
          </cell>
          <cell r="N559">
            <v>0.64</v>
          </cell>
          <cell r="O559">
            <v>1.49</v>
          </cell>
          <cell r="P559">
            <v>1.75</v>
          </cell>
          <cell r="Q559">
            <v>0.72</v>
          </cell>
          <cell r="R559">
            <v>0.8</v>
          </cell>
          <cell r="S559">
            <v>0.8</v>
          </cell>
          <cell r="T559">
            <v>1.1200000000000001</v>
          </cell>
          <cell r="U559">
            <v>1.25</v>
          </cell>
          <cell r="V559">
            <v>0.77</v>
          </cell>
          <cell r="W559">
            <v>1</v>
          </cell>
          <cell r="X559">
            <v>0.83</v>
          </cell>
          <cell r="Y559">
            <v>0.7</v>
          </cell>
          <cell r="Z559">
            <v>1.4</v>
          </cell>
          <cell r="AA559">
            <v>0.45</v>
          </cell>
          <cell r="AB559">
            <v>0.41</v>
          </cell>
          <cell r="AD559">
            <v>-7.2580645161290369E-2</v>
          </cell>
          <cell r="AE559">
            <v>-5.5248618784530246E-3</v>
          </cell>
          <cell r="AF559">
            <v>6.2111801242235032E-3</v>
          </cell>
          <cell r="AG559">
            <v>-2.9585798816568087E-2</v>
          </cell>
          <cell r="AH559">
            <v>0</v>
          </cell>
          <cell r="AI559">
            <v>-1.6129032258064502E-2</v>
          </cell>
          <cell r="AJ559">
            <v>1.5873015873015817E-2</v>
          </cell>
          <cell r="AK559">
            <v>4.8387096774193505E-2</v>
          </cell>
          <cell r="AL559">
            <v>0</v>
          </cell>
          <cell r="AM559">
            <v>2.0408163265306145E-2</v>
          </cell>
          <cell r="AN559">
            <v>4.5454545454545414E-2</v>
          </cell>
          <cell r="AO559">
            <v>-4.4776119402985093E-2</v>
          </cell>
          <cell r="AP559">
            <v>2.0547945205479534E-2</v>
          </cell>
          <cell r="AQ559">
            <v>5.7471264367816577E-3</v>
          </cell>
          <cell r="AR559">
            <v>-0.10000000000000009</v>
          </cell>
          <cell r="AS559">
            <v>6.6666666666666652E-2</v>
          </cell>
          <cell r="AT559">
            <v>-3.6144578313252906E-2</v>
          </cell>
          <cell r="AU559">
            <v>-8.8495575221236855E-3</v>
          </cell>
          <cell r="AV559">
            <v>0</v>
          </cell>
          <cell r="AW559">
            <v>0</v>
          </cell>
          <cell r="AX559">
            <v>0</v>
          </cell>
          <cell r="AY559">
            <v>-2.352941176470591E-2</v>
          </cell>
          <cell r="AZ559">
            <v>0</v>
          </cell>
          <cell r="BA559">
            <v>7.194244604316502E-3</v>
          </cell>
          <cell r="BB559">
            <v>4.6511627906976827E-2</v>
          </cell>
          <cell r="BC559">
            <v>-0.11827956989247324</v>
          </cell>
          <cell r="BE559">
            <v>-6.6306908730158209E-3</v>
          </cell>
          <cell r="BF559">
            <v>1.1218891405398079</v>
          </cell>
          <cell r="BN559">
            <v>289.90349324616102</v>
          </cell>
        </row>
        <row r="560">
          <cell r="B560">
            <v>38909</v>
          </cell>
          <cell r="C560">
            <v>1.1599999999999999</v>
          </cell>
          <cell r="D560">
            <v>1.81</v>
          </cell>
          <cell r="E560">
            <v>1.6</v>
          </cell>
          <cell r="F560">
            <v>1.65</v>
          </cell>
          <cell r="G560">
            <v>7.9</v>
          </cell>
          <cell r="H560">
            <v>4.95</v>
          </cell>
          <cell r="I560">
            <v>1.89</v>
          </cell>
          <cell r="J560">
            <v>2.5299999999999998</v>
          </cell>
          <cell r="K560">
            <v>4.5999999999999996</v>
          </cell>
          <cell r="L560">
            <v>1.1599999999999999</v>
          </cell>
          <cell r="M560">
            <v>0.34499999999999997</v>
          </cell>
          <cell r="N560">
            <v>0.66</v>
          </cell>
          <cell r="O560">
            <v>1.49</v>
          </cell>
          <cell r="P560">
            <v>1.7</v>
          </cell>
          <cell r="Q560">
            <v>0.72</v>
          </cell>
          <cell r="R560">
            <v>0.77</v>
          </cell>
          <cell r="S560">
            <v>0.81</v>
          </cell>
          <cell r="T560">
            <v>1.1399999999999999</v>
          </cell>
          <cell r="U560">
            <v>1.2</v>
          </cell>
          <cell r="V560">
            <v>0.78</v>
          </cell>
          <cell r="W560">
            <v>1</v>
          </cell>
          <cell r="X560">
            <v>0.78</v>
          </cell>
          <cell r="Y560">
            <v>0.73</v>
          </cell>
          <cell r="Z560">
            <v>1.34</v>
          </cell>
          <cell r="AA560">
            <v>0.45</v>
          </cell>
          <cell r="AB560">
            <v>0.46</v>
          </cell>
          <cell r="AD560">
            <v>8.6956521739129933E-3</v>
          </cell>
          <cell r="AE560">
            <v>5.5555555555555358E-3</v>
          </cell>
          <cell r="AF560">
            <v>-1.2345679012345734E-2</v>
          </cell>
          <cell r="AG560">
            <v>6.0975609756097615E-3</v>
          </cell>
          <cell r="AH560">
            <v>0</v>
          </cell>
          <cell r="AI560">
            <v>1.4344262295082011E-2</v>
          </cell>
          <cell r="AJ560">
            <v>-1.5625E-2</v>
          </cell>
          <cell r="AK560">
            <v>-2.6923076923077049E-2</v>
          </cell>
          <cell r="AL560">
            <v>5.504587155963292E-2</v>
          </cell>
          <cell r="AM560">
            <v>0.15999999999999992</v>
          </cell>
          <cell r="AN560">
            <v>0</v>
          </cell>
          <cell r="AO560">
            <v>3.125E-2</v>
          </cell>
          <cell r="AP560">
            <v>0</v>
          </cell>
          <cell r="AQ560">
            <v>-2.8571428571428581E-2</v>
          </cell>
          <cell r="AR560">
            <v>0</v>
          </cell>
          <cell r="AS560">
            <v>-3.7499999999999978E-2</v>
          </cell>
          <cell r="AT560">
            <v>1.2499999999999956E-2</v>
          </cell>
          <cell r="AU560">
            <v>1.7857142857142572E-2</v>
          </cell>
          <cell r="AV560">
            <v>-4.0000000000000036E-2</v>
          </cell>
          <cell r="AW560">
            <v>1.2987012987013102E-2</v>
          </cell>
          <cell r="AX560">
            <v>0</v>
          </cell>
          <cell r="AY560">
            <v>-6.0240963855421659E-2</v>
          </cell>
          <cell r="AZ560">
            <v>4.2857142857142927E-2</v>
          </cell>
          <cell r="BA560">
            <v>-4.2857142857142705E-2</v>
          </cell>
          <cell r="BB560">
            <v>0</v>
          </cell>
          <cell r="BC560">
            <v>0.12195121951219523</v>
          </cell>
          <cell r="BE560">
            <v>8.6568511366873525E-3</v>
          </cell>
          <cell r="BF560">
            <v>1.1305459916764953</v>
          </cell>
          <cell r="BN560">
            <v>292.41314463119869</v>
          </cell>
        </row>
        <row r="561">
          <cell r="B561">
            <v>38910</v>
          </cell>
          <cell r="C561">
            <v>1.1000000000000001</v>
          </cell>
          <cell r="D561">
            <v>1.77</v>
          </cell>
          <cell r="E561">
            <v>1.57</v>
          </cell>
          <cell r="F561">
            <v>1.51</v>
          </cell>
          <cell r="G561">
            <v>7.9</v>
          </cell>
          <cell r="H561">
            <v>5.5</v>
          </cell>
          <cell r="I561">
            <v>1.89</v>
          </cell>
          <cell r="J561">
            <v>2.67</v>
          </cell>
          <cell r="K561">
            <v>5</v>
          </cell>
          <cell r="L561">
            <v>1.1599999999999999</v>
          </cell>
          <cell r="M561">
            <v>0.35</v>
          </cell>
          <cell r="N561">
            <v>0.68</v>
          </cell>
          <cell r="O561">
            <v>1.48</v>
          </cell>
          <cell r="P561">
            <v>1.74</v>
          </cell>
          <cell r="Q561">
            <v>0.88</v>
          </cell>
          <cell r="R561">
            <v>0.86</v>
          </cell>
          <cell r="S561">
            <v>0.8</v>
          </cell>
          <cell r="T561">
            <v>1.17</v>
          </cell>
          <cell r="U561">
            <v>1.2</v>
          </cell>
          <cell r="V561">
            <v>0.8</v>
          </cell>
          <cell r="W561">
            <v>1.05</v>
          </cell>
          <cell r="X561">
            <v>0.82</v>
          </cell>
          <cell r="Y561">
            <v>0.7</v>
          </cell>
          <cell r="Z561">
            <v>1.4</v>
          </cell>
          <cell r="AA561">
            <v>0.435</v>
          </cell>
          <cell r="AB561">
            <v>0.44</v>
          </cell>
          <cell r="AD561">
            <v>-5.1724137931034364E-2</v>
          </cell>
          <cell r="AE561">
            <v>-2.2099447513812209E-2</v>
          </cell>
          <cell r="AF561">
            <v>-1.8750000000000044E-2</v>
          </cell>
          <cell r="AG561">
            <v>-8.484848484848484E-2</v>
          </cell>
          <cell r="AH561">
            <v>0</v>
          </cell>
          <cell r="AI561">
            <v>0.11111111111111116</v>
          </cell>
          <cell r="AJ561">
            <v>0</v>
          </cell>
          <cell r="AK561">
            <v>5.5335968379446765E-2</v>
          </cell>
          <cell r="AL561">
            <v>8.6956521739130599E-2</v>
          </cell>
          <cell r="AM561">
            <v>0</v>
          </cell>
          <cell r="AN561">
            <v>1.449275362318847E-2</v>
          </cell>
          <cell r="AO561">
            <v>3.0303030303030276E-2</v>
          </cell>
          <cell r="AP561">
            <v>-6.7114093959731447E-3</v>
          </cell>
          <cell r="AQ561">
            <v>2.3529411764705799E-2</v>
          </cell>
          <cell r="AR561">
            <v>0.22222222222222232</v>
          </cell>
          <cell r="AS561">
            <v>0.11688311688311681</v>
          </cell>
          <cell r="AT561">
            <v>-1.2345679012345734E-2</v>
          </cell>
          <cell r="AU561">
            <v>2.6315789473684292E-2</v>
          </cell>
          <cell r="AV561">
            <v>0</v>
          </cell>
          <cell r="AW561">
            <v>2.5641025641025772E-2</v>
          </cell>
          <cell r="AX561">
            <v>5.0000000000000044E-2</v>
          </cell>
          <cell r="AY561">
            <v>5.12820512820511E-2</v>
          </cell>
          <cell r="AZ561">
            <v>-4.1095890410958957E-2</v>
          </cell>
          <cell r="BA561">
            <v>4.4776119402984982E-2</v>
          </cell>
          <cell r="BB561">
            <v>-3.3333333333333326E-2</v>
          </cell>
          <cell r="BC561">
            <v>-4.3478260869565299E-2</v>
          </cell>
          <cell r="BE561">
            <v>2.0940864558084249E-2</v>
          </cell>
          <cell r="BF561">
            <v>1.1514868562345795</v>
          </cell>
          <cell r="BN561">
            <v>298.53652868792409</v>
          </cell>
        </row>
        <row r="562">
          <cell r="B562">
            <v>38911</v>
          </cell>
          <cell r="C562">
            <v>1.1200000000000001</v>
          </cell>
          <cell r="D562">
            <v>1.8</v>
          </cell>
          <cell r="E562">
            <v>1.53</v>
          </cell>
          <cell r="F562">
            <v>1.44</v>
          </cell>
          <cell r="G562">
            <v>7.9</v>
          </cell>
          <cell r="H562">
            <v>5.34</v>
          </cell>
          <cell r="I562">
            <v>1.83</v>
          </cell>
          <cell r="J562">
            <v>2.75</v>
          </cell>
          <cell r="K562">
            <v>4.9000000000000004</v>
          </cell>
          <cell r="L562">
            <v>1.2</v>
          </cell>
          <cell r="M562">
            <v>0.33</v>
          </cell>
          <cell r="N562">
            <v>0.67</v>
          </cell>
          <cell r="O562">
            <v>1.44</v>
          </cell>
          <cell r="P562">
            <v>1.68</v>
          </cell>
          <cell r="Q562">
            <v>0.75</v>
          </cell>
          <cell r="R562">
            <v>0.83</v>
          </cell>
          <cell r="S562">
            <v>0.83</v>
          </cell>
          <cell r="T562">
            <v>1.25</v>
          </cell>
          <cell r="U562">
            <v>1.3</v>
          </cell>
          <cell r="V562">
            <v>0.8</v>
          </cell>
          <cell r="W562">
            <v>1</v>
          </cell>
          <cell r="X562">
            <v>0.85</v>
          </cell>
          <cell r="Y562">
            <v>0.68</v>
          </cell>
          <cell r="Z562">
            <v>1.4</v>
          </cell>
          <cell r="AA562">
            <v>0.5</v>
          </cell>
          <cell r="AB562">
            <v>0.42</v>
          </cell>
          <cell r="AD562">
            <v>1.8181818181818299E-2</v>
          </cell>
          <cell r="AE562">
            <v>1.6949152542372836E-2</v>
          </cell>
          <cell r="AF562">
            <v>-2.5477707006369421E-2</v>
          </cell>
          <cell r="AG562">
            <v>-4.635761589403975E-2</v>
          </cell>
          <cell r="AH562">
            <v>0</v>
          </cell>
          <cell r="AI562">
            <v>-2.9090909090909167E-2</v>
          </cell>
          <cell r="AJ562">
            <v>-3.1746031746031633E-2</v>
          </cell>
          <cell r="AK562">
            <v>2.9962546816479474E-2</v>
          </cell>
          <cell r="AL562">
            <v>-1.9999999999999907E-2</v>
          </cell>
          <cell r="AM562">
            <v>3.4482758620689724E-2</v>
          </cell>
          <cell r="AN562">
            <v>-5.7142857142857051E-2</v>
          </cell>
          <cell r="AO562">
            <v>-1.4705882352941235E-2</v>
          </cell>
          <cell r="AP562">
            <v>-2.7027027027027084E-2</v>
          </cell>
          <cell r="AQ562">
            <v>-3.4482758620689724E-2</v>
          </cell>
          <cell r="AR562">
            <v>-0.14772727272727271</v>
          </cell>
          <cell r="AS562">
            <v>-3.488372093023262E-2</v>
          </cell>
          <cell r="AT562">
            <v>3.7499999999999867E-2</v>
          </cell>
          <cell r="AU562">
            <v>6.8376068376068355E-2</v>
          </cell>
          <cell r="AV562">
            <v>8.3333333333333481E-2</v>
          </cell>
          <cell r="AW562">
            <v>0</v>
          </cell>
          <cell r="AX562">
            <v>-4.7619047619047672E-2</v>
          </cell>
          <cell r="AY562">
            <v>3.6585365853658569E-2</v>
          </cell>
          <cell r="AZ562">
            <v>-2.857142857142847E-2</v>
          </cell>
          <cell r="BA562">
            <v>0</v>
          </cell>
          <cell r="BB562">
            <v>0.14942528735632177</v>
          </cell>
          <cell r="BC562">
            <v>-4.5454545454545525E-2</v>
          </cell>
          <cell r="BE562">
            <v>-4.4419412731788307E-3</v>
          </cell>
          <cell r="BF562">
            <v>1.1470449149614006</v>
          </cell>
          <cell r="BN562">
            <v>297.21044695959364</v>
          </cell>
        </row>
        <row r="563">
          <cell r="B563">
            <v>38912</v>
          </cell>
          <cell r="C563">
            <v>1.1200000000000001</v>
          </cell>
          <cell r="D563">
            <v>1.9</v>
          </cell>
          <cell r="E563">
            <v>1.56</v>
          </cell>
          <cell r="F563">
            <v>1.43</v>
          </cell>
          <cell r="G563">
            <v>7.9</v>
          </cell>
          <cell r="H563">
            <v>5.39</v>
          </cell>
          <cell r="I563">
            <v>1.85</v>
          </cell>
          <cell r="J563">
            <v>2.5299999999999998</v>
          </cell>
          <cell r="K563">
            <v>4.8</v>
          </cell>
          <cell r="L563">
            <v>1.19</v>
          </cell>
          <cell r="M563">
            <v>0.35</v>
          </cell>
          <cell r="N563">
            <v>0.68</v>
          </cell>
          <cell r="O563">
            <v>1.49</v>
          </cell>
          <cell r="P563">
            <v>1.65</v>
          </cell>
          <cell r="Q563">
            <v>0.85</v>
          </cell>
          <cell r="R563">
            <v>0.83</v>
          </cell>
          <cell r="S563">
            <v>0.83</v>
          </cell>
          <cell r="T563">
            <v>1.22</v>
          </cell>
          <cell r="U563">
            <v>1.25</v>
          </cell>
          <cell r="V563">
            <v>0.8</v>
          </cell>
          <cell r="W563">
            <v>1</v>
          </cell>
          <cell r="X563">
            <v>0.81</v>
          </cell>
          <cell r="Y563">
            <v>0.7</v>
          </cell>
          <cell r="Z563">
            <v>1.35</v>
          </cell>
          <cell r="AA563">
            <v>0.5</v>
          </cell>
          <cell r="AB563">
            <v>0.43</v>
          </cell>
          <cell r="AD563">
            <v>0</v>
          </cell>
          <cell r="AE563">
            <v>5.555555555555558E-2</v>
          </cell>
          <cell r="AF563">
            <v>1.9607843137254832E-2</v>
          </cell>
          <cell r="AG563">
            <v>-6.9444444444444198E-3</v>
          </cell>
          <cell r="AH563">
            <v>0</v>
          </cell>
          <cell r="AI563">
            <v>9.3632958801497246E-3</v>
          </cell>
          <cell r="AJ563">
            <v>1.0928961748633892E-2</v>
          </cell>
          <cell r="AK563">
            <v>-8.0000000000000071E-2</v>
          </cell>
          <cell r="AL563">
            <v>-2.0408163265306256E-2</v>
          </cell>
          <cell r="AM563">
            <v>-8.3333333333333037E-3</v>
          </cell>
          <cell r="AN563">
            <v>6.0606060606060552E-2</v>
          </cell>
          <cell r="AO563">
            <v>1.4925373134328401E-2</v>
          </cell>
          <cell r="AP563">
            <v>3.4722222222222321E-2</v>
          </cell>
          <cell r="AQ563">
            <v>-1.7857142857142905E-2</v>
          </cell>
          <cell r="AR563">
            <v>0.1333333333333333</v>
          </cell>
          <cell r="AS563">
            <v>0</v>
          </cell>
          <cell r="AT563">
            <v>0</v>
          </cell>
          <cell r="AU563">
            <v>-2.4000000000000021E-2</v>
          </cell>
          <cell r="AV563">
            <v>-3.8461538461538547E-2</v>
          </cell>
          <cell r="AW563">
            <v>0</v>
          </cell>
          <cell r="AX563">
            <v>0</v>
          </cell>
          <cell r="AY563">
            <v>-4.7058823529411709E-2</v>
          </cell>
          <cell r="AZ563">
            <v>2.9411764705882248E-2</v>
          </cell>
          <cell r="BA563">
            <v>-3.5714285714285587E-2</v>
          </cell>
          <cell r="BB563">
            <v>0</v>
          </cell>
          <cell r="BC563">
            <v>2.3809523809523725E-2</v>
          </cell>
          <cell r="BE563">
            <v>4.3648539433646834E-3</v>
          </cell>
          <cell r="BF563">
            <v>1.1514097689047653</v>
          </cell>
          <cell r="BN563">
            <v>298.50772715101442</v>
          </cell>
        </row>
        <row r="564">
          <cell r="B564">
            <v>38913</v>
          </cell>
          <cell r="C564">
            <v>1.1200000000000001</v>
          </cell>
          <cell r="D564">
            <v>1.9</v>
          </cell>
          <cell r="E564">
            <v>1.56</v>
          </cell>
          <cell r="F564">
            <v>1.43</v>
          </cell>
          <cell r="G564">
            <v>7.9</v>
          </cell>
          <cell r="H564">
            <v>5.39</v>
          </cell>
          <cell r="I564">
            <v>1.85</v>
          </cell>
          <cell r="J564">
            <v>2.5299999999999998</v>
          </cell>
          <cell r="K564">
            <v>4.8</v>
          </cell>
          <cell r="L564">
            <v>1.19</v>
          </cell>
          <cell r="M564">
            <v>0.35</v>
          </cell>
          <cell r="N564">
            <v>0.68</v>
          </cell>
          <cell r="O564">
            <v>1.49</v>
          </cell>
          <cell r="P564">
            <v>1.65</v>
          </cell>
          <cell r="Q564">
            <v>0.85</v>
          </cell>
          <cell r="R564">
            <v>0.83</v>
          </cell>
          <cell r="S564">
            <v>0.83</v>
          </cell>
          <cell r="T564">
            <v>1.22</v>
          </cell>
          <cell r="U564">
            <v>1.25</v>
          </cell>
          <cell r="V564">
            <v>0.8</v>
          </cell>
          <cell r="W564">
            <v>1</v>
          </cell>
          <cell r="X564">
            <v>0.81</v>
          </cell>
          <cell r="Y564">
            <v>0.7</v>
          </cell>
          <cell r="Z564">
            <v>1.35</v>
          </cell>
          <cell r="AA564">
            <v>0.5</v>
          </cell>
          <cell r="AB564">
            <v>0.43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E564">
            <v>0</v>
          </cell>
          <cell r="BF564">
            <v>1.1514097689047653</v>
          </cell>
          <cell r="BN564">
            <v>298.50772715101442</v>
          </cell>
        </row>
        <row r="565">
          <cell r="B565">
            <v>38914</v>
          </cell>
          <cell r="C565">
            <v>1.1200000000000001</v>
          </cell>
          <cell r="D565">
            <v>1.9</v>
          </cell>
          <cell r="E565">
            <v>1.56</v>
          </cell>
          <cell r="F565">
            <v>1.43</v>
          </cell>
          <cell r="G565">
            <v>7.9</v>
          </cell>
          <cell r="H565">
            <v>5.39</v>
          </cell>
          <cell r="I565">
            <v>1.85</v>
          </cell>
          <cell r="J565">
            <v>2.5299999999999998</v>
          </cell>
          <cell r="K565">
            <v>4.8</v>
          </cell>
          <cell r="L565">
            <v>1.19</v>
          </cell>
          <cell r="M565">
            <v>0.35</v>
          </cell>
          <cell r="N565">
            <v>0.68</v>
          </cell>
          <cell r="O565">
            <v>1.49</v>
          </cell>
          <cell r="P565">
            <v>1.65</v>
          </cell>
          <cell r="Q565">
            <v>0.85</v>
          </cell>
          <cell r="R565">
            <v>0.83</v>
          </cell>
          <cell r="S565">
            <v>0.83</v>
          </cell>
          <cell r="T565">
            <v>1.22</v>
          </cell>
          <cell r="U565">
            <v>1.25</v>
          </cell>
          <cell r="V565">
            <v>0.8</v>
          </cell>
          <cell r="W565">
            <v>1</v>
          </cell>
          <cell r="X565">
            <v>0.81</v>
          </cell>
          <cell r="Y565">
            <v>0.7</v>
          </cell>
          <cell r="Z565">
            <v>1.35</v>
          </cell>
          <cell r="AA565">
            <v>0.5</v>
          </cell>
          <cell r="AB565">
            <v>0.43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E565">
            <v>0</v>
          </cell>
          <cell r="BF565">
            <v>1.1514097689047653</v>
          </cell>
          <cell r="BN565">
            <v>298.50772715101442</v>
          </cell>
        </row>
        <row r="566">
          <cell r="B566">
            <v>38915</v>
          </cell>
          <cell r="C566">
            <v>1.1399999999999999</v>
          </cell>
          <cell r="D566">
            <v>1.87</v>
          </cell>
          <cell r="E566">
            <v>1.5</v>
          </cell>
          <cell r="F566">
            <v>1.4</v>
          </cell>
          <cell r="G566">
            <v>7.9</v>
          </cell>
          <cell r="H566">
            <v>5.1100000000000003</v>
          </cell>
          <cell r="I566">
            <v>1.76</v>
          </cell>
          <cell r="J566">
            <v>5.1100000000000003</v>
          </cell>
          <cell r="K566">
            <v>4.7</v>
          </cell>
          <cell r="L566">
            <v>1.2</v>
          </cell>
          <cell r="M566">
            <v>0.35</v>
          </cell>
          <cell r="N566">
            <v>0.71</v>
          </cell>
          <cell r="O566">
            <v>1.4</v>
          </cell>
          <cell r="P566">
            <v>1.49</v>
          </cell>
          <cell r="Q566">
            <v>0.8</v>
          </cell>
          <cell r="R566">
            <v>0.78</v>
          </cell>
          <cell r="S566">
            <v>0.84</v>
          </cell>
          <cell r="T566">
            <v>1.22</v>
          </cell>
          <cell r="U566">
            <v>1.28</v>
          </cell>
          <cell r="V566">
            <v>0.75</v>
          </cell>
          <cell r="W566">
            <v>0.96</v>
          </cell>
          <cell r="X566">
            <v>0.81</v>
          </cell>
          <cell r="Y566">
            <v>0.61</v>
          </cell>
          <cell r="Z566">
            <v>1.32</v>
          </cell>
          <cell r="AA566">
            <v>0.52</v>
          </cell>
          <cell r="AB566">
            <v>0.4</v>
          </cell>
          <cell r="AD566">
            <v>1.7857142857142572E-2</v>
          </cell>
          <cell r="AE566">
            <v>-1.5789473684210464E-2</v>
          </cell>
          <cell r="AF566">
            <v>-3.8461538461538547E-2</v>
          </cell>
          <cell r="AG566">
            <v>-2.0979020979021046E-2</v>
          </cell>
          <cell r="AH566">
            <v>0</v>
          </cell>
          <cell r="AI566">
            <v>-5.1948051948051854E-2</v>
          </cell>
          <cell r="AJ566">
            <v>-4.8648648648648707E-2</v>
          </cell>
          <cell r="AK566">
            <v>1.0197628458498027</v>
          </cell>
          <cell r="AL566">
            <v>-2.0833333333333259E-2</v>
          </cell>
          <cell r="AM566">
            <v>8.4033613445377853E-3</v>
          </cell>
          <cell r="AN566">
            <v>0</v>
          </cell>
          <cell r="AO566">
            <v>4.4117647058823373E-2</v>
          </cell>
          <cell r="AP566">
            <v>-6.0402684563758413E-2</v>
          </cell>
          <cell r="AQ566">
            <v>-9.6969696969696928E-2</v>
          </cell>
          <cell r="AR566">
            <v>-5.8823529411764608E-2</v>
          </cell>
          <cell r="AS566">
            <v>-6.0240963855421659E-2</v>
          </cell>
          <cell r="AT566">
            <v>1.2048192771084265E-2</v>
          </cell>
          <cell r="AU566">
            <v>0</v>
          </cell>
          <cell r="AV566">
            <v>2.4000000000000021E-2</v>
          </cell>
          <cell r="AW566">
            <v>-6.25E-2</v>
          </cell>
          <cell r="AX566">
            <v>-4.0000000000000036E-2</v>
          </cell>
          <cell r="AY566">
            <v>0</v>
          </cell>
          <cell r="AZ566">
            <v>-0.12857142857142856</v>
          </cell>
          <cell r="BA566">
            <v>-2.2222222222222254E-2</v>
          </cell>
          <cell r="BB566">
            <v>4.0000000000000036E-2</v>
          </cell>
          <cell r="BC566">
            <v>-6.9767441860465018E-2</v>
          </cell>
          <cell r="BE566">
            <v>1.4231967514301131E-2</v>
          </cell>
          <cell r="BF566">
            <v>1.1656417364190665</v>
          </cell>
          <cell r="BH566">
            <v>7.2803898184602867E-2</v>
          </cell>
          <cell r="BN566">
            <v>302.75607942659553</v>
          </cell>
        </row>
        <row r="567">
          <cell r="B567">
            <v>38916</v>
          </cell>
          <cell r="C567">
            <v>1</v>
          </cell>
          <cell r="D567">
            <v>1.8</v>
          </cell>
          <cell r="E567">
            <v>1.47</v>
          </cell>
          <cell r="F567">
            <v>1.3</v>
          </cell>
          <cell r="G567">
            <v>7.9</v>
          </cell>
          <cell r="H567">
            <v>4.8899999999999997</v>
          </cell>
          <cell r="I567">
            <v>1.82</v>
          </cell>
          <cell r="J567">
            <v>4.8</v>
          </cell>
          <cell r="K567">
            <v>4.68</v>
          </cell>
          <cell r="L567">
            <v>1.21</v>
          </cell>
          <cell r="M567">
            <v>0.5</v>
          </cell>
          <cell r="N567">
            <v>0.7</v>
          </cell>
          <cell r="O567">
            <v>1.36</v>
          </cell>
          <cell r="P567">
            <v>1.48</v>
          </cell>
          <cell r="Q567">
            <v>0.8</v>
          </cell>
          <cell r="R567">
            <v>0.77</v>
          </cell>
          <cell r="S567">
            <v>0.8</v>
          </cell>
          <cell r="T567">
            <v>1.2</v>
          </cell>
          <cell r="U567">
            <v>1.24</v>
          </cell>
          <cell r="V567">
            <v>0.72</v>
          </cell>
          <cell r="W567">
            <v>0.96</v>
          </cell>
          <cell r="X567">
            <v>0.76</v>
          </cell>
          <cell r="Y567">
            <v>0.66</v>
          </cell>
          <cell r="Z567">
            <v>1.37</v>
          </cell>
          <cell r="AA567">
            <v>0.48</v>
          </cell>
          <cell r="AB567">
            <v>0.39500000000000002</v>
          </cell>
          <cell r="AD567">
            <v>-0.12280701754385959</v>
          </cell>
          <cell r="AE567">
            <v>-3.7433155080213942E-2</v>
          </cell>
          <cell r="AF567">
            <v>-2.0000000000000018E-2</v>
          </cell>
          <cell r="AG567">
            <v>-7.1428571428571286E-2</v>
          </cell>
          <cell r="AH567">
            <v>0</v>
          </cell>
          <cell r="AI567">
            <v>-4.3052837573385627E-2</v>
          </cell>
          <cell r="AJ567">
            <v>3.4090909090909172E-2</v>
          </cell>
          <cell r="AK567">
            <v>-6.0665362035225101E-2</v>
          </cell>
          <cell r="AL567">
            <v>-4.2553191489362874E-3</v>
          </cell>
          <cell r="AM567">
            <v>8.3333333333333037E-3</v>
          </cell>
          <cell r="AN567">
            <v>0.4285714285714286</v>
          </cell>
          <cell r="AO567">
            <v>-1.4084507042253502E-2</v>
          </cell>
          <cell r="AP567">
            <v>-2.857142857142847E-2</v>
          </cell>
          <cell r="AQ567">
            <v>-6.7114093959731447E-3</v>
          </cell>
          <cell r="AR567">
            <v>0</v>
          </cell>
          <cell r="AS567">
            <v>-1.2820512820512886E-2</v>
          </cell>
          <cell r="AT567">
            <v>-4.7619047619047561E-2</v>
          </cell>
          <cell r="AU567">
            <v>-1.6393442622950838E-2</v>
          </cell>
          <cell r="AV567">
            <v>-3.125E-2</v>
          </cell>
          <cell r="AW567">
            <v>-4.0000000000000036E-2</v>
          </cell>
          <cell r="AX567">
            <v>0</v>
          </cell>
          <cell r="AY567">
            <v>-6.1728395061728447E-2</v>
          </cell>
          <cell r="AZ567">
            <v>8.1967213114754189E-2</v>
          </cell>
          <cell r="BA567">
            <v>3.7878787878787845E-2</v>
          </cell>
          <cell r="BB567">
            <v>-7.6923076923076983E-2</v>
          </cell>
          <cell r="BC567">
            <v>-1.2499999999999956E-2</v>
          </cell>
          <cell r="BE567">
            <v>-4.515477341459637E-3</v>
          </cell>
          <cell r="BF567">
            <v>1.1611262590776068</v>
          </cell>
          <cell r="BN567">
            <v>301.38899120995558</v>
          </cell>
        </row>
        <row r="568">
          <cell r="B568">
            <v>38917</v>
          </cell>
          <cell r="C568">
            <v>1.03</v>
          </cell>
          <cell r="D568">
            <v>1.85</v>
          </cell>
          <cell r="E568">
            <v>1.44</v>
          </cell>
          <cell r="F568">
            <v>1.39</v>
          </cell>
          <cell r="G568">
            <v>7.9</v>
          </cell>
          <cell r="H568">
            <v>5.07</v>
          </cell>
          <cell r="I568">
            <v>1.79</v>
          </cell>
          <cell r="J568">
            <v>4.5999999999999996</v>
          </cell>
          <cell r="K568">
            <v>4.7699999999999996</v>
          </cell>
          <cell r="L568">
            <v>1.19</v>
          </cell>
          <cell r="M568">
            <v>0.45</v>
          </cell>
          <cell r="N568">
            <v>0.7</v>
          </cell>
          <cell r="O568">
            <v>1.39</v>
          </cell>
          <cell r="P568">
            <v>1.46</v>
          </cell>
          <cell r="Q568">
            <v>0.8</v>
          </cell>
          <cell r="R568">
            <v>0.8</v>
          </cell>
          <cell r="S568">
            <v>0.8</v>
          </cell>
          <cell r="T568">
            <v>1.25</v>
          </cell>
          <cell r="U568">
            <v>1.25</v>
          </cell>
          <cell r="V568">
            <v>0.66</v>
          </cell>
          <cell r="W568">
            <v>1</v>
          </cell>
          <cell r="X568">
            <v>0.77</v>
          </cell>
          <cell r="Y568">
            <v>0.66</v>
          </cell>
          <cell r="Z568">
            <v>1.35</v>
          </cell>
          <cell r="AA568">
            <v>0.49</v>
          </cell>
          <cell r="AB568">
            <v>0.4</v>
          </cell>
          <cell r="AD568">
            <v>3.0000000000000027E-2</v>
          </cell>
          <cell r="AE568">
            <v>2.7777777777777901E-2</v>
          </cell>
          <cell r="AF568">
            <v>-2.0408163265306145E-2</v>
          </cell>
          <cell r="AG568">
            <v>6.9230769230769207E-2</v>
          </cell>
          <cell r="AH568">
            <v>0</v>
          </cell>
          <cell r="AI568">
            <v>3.6809815950920477E-2</v>
          </cell>
          <cell r="AJ568">
            <v>-1.6483516483516536E-2</v>
          </cell>
          <cell r="AK568">
            <v>-4.1666666666666741E-2</v>
          </cell>
          <cell r="AL568">
            <v>1.9230769230769162E-2</v>
          </cell>
          <cell r="AM568">
            <v>-1.6528925619834767E-2</v>
          </cell>
          <cell r="AN568">
            <v>-9.9999999999999978E-2</v>
          </cell>
          <cell r="AO568">
            <v>0</v>
          </cell>
          <cell r="AP568">
            <v>2.2058823529411686E-2</v>
          </cell>
          <cell r="AQ568">
            <v>-1.3513513513513487E-2</v>
          </cell>
          <cell r="AR568">
            <v>0</v>
          </cell>
          <cell r="AS568">
            <v>3.8961038961039085E-2</v>
          </cell>
          <cell r="AT568">
            <v>0</v>
          </cell>
          <cell r="AU568">
            <v>4.1666666666666741E-2</v>
          </cell>
          <cell r="AV568">
            <v>8.0645161290322509E-3</v>
          </cell>
          <cell r="AW568">
            <v>-8.3333333333333259E-2</v>
          </cell>
          <cell r="AX568">
            <v>4.1666666666666741E-2</v>
          </cell>
          <cell r="AY568">
            <v>1.3157894736842035E-2</v>
          </cell>
          <cell r="AZ568">
            <v>0</v>
          </cell>
          <cell r="BA568">
            <v>-1.4598540145985384E-2</v>
          </cell>
          <cell r="BB568">
            <v>2.0833333333333259E-2</v>
          </cell>
          <cell r="BC568">
            <v>1.2658227848101333E-2</v>
          </cell>
          <cell r="BE568">
            <v>2.9070631166605234E-3</v>
          </cell>
          <cell r="BF568">
            <v>1.1640333221942674</v>
          </cell>
          <cell r="BN568">
            <v>302.26514803006955</v>
          </cell>
        </row>
        <row r="569">
          <cell r="B569">
            <v>38918</v>
          </cell>
          <cell r="C569">
            <v>1.08</v>
          </cell>
          <cell r="D569">
            <v>1.8</v>
          </cell>
          <cell r="E569">
            <v>1.46</v>
          </cell>
          <cell r="F569">
            <v>1.6</v>
          </cell>
          <cell r="G569">
            <v>7.9</v>
          </cell>
          <cell r="H569">
            <v>4.88</v>
          </cell>
          <cell r="I569">
            <v>1.73</v>
          </cell>
          <cell r="J569">
            <v>4.45</v>
          </cell>
          <cell r="K569">
            <v>4.9000000000000004</v>
          </cell>
          <cell r="L569">
            <v>1.23</v>
          </cell>
          <cell r="M569">
            <v>0.41499999999999998</v>
          </cell>
          <cell r="N569">
            <v>0.67</v>
          </cell>
          <cell r="O569">
            <v>1.39</v>
          </cell>
          <cell r="P569">
            <v>1.43</v>
          </cell>
          <cell r="Q569">
            <v>0.84</v>
          </cell>
          <cell r="R569">
            <v>0.79</v>
          </cell>
          <cell r="S569">
            <v>0.81</v>
          </cell>
          <cell r="T569">
            <v>1.22</v>
          </cell>
          <cell r="U569">
            <v>1.25</v>
          </cell>
          <cell r="V569">
            <v>0.67</v>
          </cell>
          <cell r="W569">
            <v>1</v>
          </cell>
          <cell r="X569">
            <v>0.75</v>
          </cell>
          <cell r="Y569">
            <v>0.65</v>
          </cell>
          <cell r="Z569">
            <v>1.31</v>
          </cell>
          <cell r="AA569">
            <v>0.49</v>
          </cell>
          <cell r="AB569">
            <v>0.41499999999999998</v>
          </cell>
          <cell r="AD569">
            <v>4.8543689320388328E-2</v>
          </cell>
          <cell r="AE569">
            <v>-2.7027027027027084E-2</v>
          </cell>
          <cell r="AF569">
            <v>1.388888888888884E-2</v>
          </cell>
          <cell r="AG569">
            <v>0.15107913669064765</v>
          </cell>
          <cell r="AH569">
            <v>0</v>
          </cell>
          <cell r="AI569">
            <v>-3.747534516765294E-2</v>
          </cell>
          <cell r="AJ569">
            <v>-3.3519553072625774E-2</v>
          </cell>
          <cell r="AK569">
            <v>-3.2608695652173836E-2</v>
          </cell>
          <cell r="AL569">
            <v>2.7253668763102867E-2</v>
          </cell>
          <cell r="AM569">
            <v>3.3613445378151363E-2</v>
          </cell>
          <cell r="AN569">
            <v>-7.7777777777777835E-2</v>
          </cell>
          <cell r="AO569">
            <v>-4.2857142857142705E-2</v>
          </cell>
          <cell r="AP569">
            <v>0</v>
          </cell>
          <cell r="AQ569">
            <v>-2.0547945205479423E-2</v>
          </cell>
          <cell r="AR569">
            <v>4.9999999999999822E-2</v>
          </cell>
          <cell r="AS569">
            <v>-1.2499999999999956E-2</v>
          </cell>
          <cell r="AT569">
            <v>1.2499999999999956E-2</v>
          </cell>
          <cell r="AU569">
            <v>-2.4000000000000021E-2</v>
          </cell>
          <cell r="AV569">
            <v>0</v>
          </cell>
          <cell r="AW569">
            <v>1.5151515151515138E-2</v>
          </cell>
          <cell r="AX569">
            <v>0</v>
          </cell>
          <cell r="AY569">
            <v>-2.5974025974025983E-2</v>
          </cell>
          <cell r="AZ569">
            <v>-1.5151515151515138E-2</v>
          </cell>
          <cell r="BA569">
            <v>-2.9629629629629672E-2</v>
          </cell>
          <cell r="BB569">
            <v>0</v>
          </cell>
          <cell r="BC569">
            <v>3.7499999999999867E-2</v>
          </cell>
          <cell r="BE569">
            <v>4.0237256452474874E-4</v>
          </cell>
          <cell r="BF569">
            <v>1.1644356947587922</v>
          </cell>
          <cell r="BN569">
            <v>302.3867712328489</v>
          </cell>
        </row>
        <row r="570">
          <cell r="B570">
            <v>38919</v>
          </cell>
          <cell r="C570">
            <v>1.04</v>
          </cell>
          <cell r="D570">
            <v>1.75</v>
          </cell>
          <cell r="E570">
            <v>1.55</v>
          </cell>
          <cell r="F570">
            <v>1.6</v>
          </cell>
          <cell r="G570">
            <v>7.9</v>
          </cell>
          <cell r="H570">
            <v>4.88</v>
          </cell>
          <cell r="I570">
            <v>1.71</v>
          </cell>
          <cell r="J570">
            <v>4.55</v>
          </cell>
          <cell r="K570">
            <v>5</v>
          </cell>
          <cell r="L570">
            <v>1.23</v>
          </cell>
          <cell r="M570">
            <v>0.41499999999999998</v>
          </cell>
          <cell r="N570">
            <v>0.67</v>
          </cell>
          <cell r="O570">
            <v>1.39</v>
          </cell>
          <cell r="P570">
            <v>1.51</v>
          </cell>
          <cell r="Q570">
            <v>0.77</v>
          </cell>
          <cell r="R570">
            <v>0.83</v>
          </cell>
          <cell r="S570">
            <v>0.84</v>
          </cell>
          <cell r="T570">
            <v>1.25</v>
          </cell>
          <cell r="U570">
            <v>1.2</v>
          </cell>
          <cell r="V570">
            <v>0.75</v>
          </cell>
          <cell r="W570">
            <v>0.95</v>
          </cell>
          <cell r="X570">
            <v>0.73</v>
          </cell>
          <cell r="Y570">
            <v>0.65</v>
          </cell>
          <cell r="Z570">
            <v>1.3</v>
          </cell>
          <cell r="AA570">
            <v>0.43</v>
          </cell>
          <cell r="AB570">
            <v>0.41499999999999998</v>
          </cell>
          <cell r="AD570">
            <v>-3.703703703703709E-2</v>
          </cell>
          <cell r="AE570">
            <v>-2.777777777777779E-2</v>
          </cell>
          <cell r="AF570">
            <v>6.164383561643838E-2</v>
          </cell>
          <cell r="AG570">
            <v>0</v>
          </cell>
          <cell r="AH570">
            <v>0</v>
          </cell>
          <cell r="AI570">
            <v>0</v>
          </cell>
          <cell r="AJ570">
            <v>-1.1560693641618491E-2</v>
          </cell>
          <cell r="AK570">
            <v>2.2471910112359383E-2</v>
          </cell>
          <cell r="AL570">
            <v>2.0408163265306145E-2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5.5944055944056048E-2</v>
          </cell>
          <cell r="AR570">
            <v>-8.3333333333333259E-2</v>
          </cell>
          <cell r="AS570">
            <v>5.0632911392404889E-2</v>
          </cell>
          <cell r="AT570">
            <v>3.7037037037036979E-2</v>
          </cell>
          <cell r="AU570">
            <v>2.4590163934426146E-2</v>
          </cell>
          <cell r="AV570">
            <v>-4.0000000000000036E-2</v>
          </cell>
          <cell r="AW570">
            <v>0.11940298507462677</v>
          </cell>
          <cell r="AX570">
            <v>-5.0000000000000044E-2</v>
          </cell>
          <cell r="AY570">
            <v>-2.6666666666666727E-2</v>
          </cell>
          <cell r="AZ570">
            <v>0</v>
          </cell>
          <cell r="BA570">
            <v>-7.6335877862595547E-3</v>
          </cell>
          <cell r="BB570">
            <v>-0.12244897959183676</v>
          </cell>
          <cell r="BC570">
            <v>0</v>
          </cell>
          <cell r="BE570">
            <v>-5.5103897914903909E-4</v>
          </cell>
          <cell r="BF570">
            <v>1.1638846557796432</v>
          </cell>
          <cell r="BN570">
            <v>302.22014433512061</v>
          </cell>
        </row>
        <row r="571">
          <cell r="B571">
            <v>38920</v>
          </cell>
          <cell r="C571">
            <v>1.04</v>
          </cell>
          <cell r="D571">
            <v>1.75</v>
          </cell>
          <cell r="E571">
            <v>1.55</v>
          </cell>
          <cell r="F571">
            <v>1.6</v>
          </cell>
          <cell r="G571">
            <v>7.9</v>
          </cell>
          <cell r="H571">
            <v>4.88</v>
          </cell>
          <cell r="I571">
            <v>1.71</v>
          </cell>
          <cell r="J571">
            <v>4.55</v>
          </cell>
          <cell r="K571">
            <v>5</v>
          </cell>
          <cell r="L571">
            <v>1.23</v>
          </cell>
          <cell r="M571">
            <v>0.41499999999999998</v>
          </cell>
          <cell r="N571">
            <v>0.67</v>
          </cell>
          <cell r="O571">
            <v>1.39</v>
          </cell>
          <cell r="P571">
            <v>1.51</v>
          </cell>
          <cell r="Q571">
            <v>0.77</v>
          </cell>
          <cell r="R571">
            <v>0.83</v>
          </cell>
          <cell r="S571">
            <v>0.84</v>
          </cell>
          <cell r="T571">
            <v>1.25</v>
          </cell>
          <cell r="U571">
            <v>1.2</v>
          </cell>
          <cell r="V571">
            <v>0.75</v>
          </cell>
          <cell r="W571">
            <v>0.95</v>
          </cell>
          <cell r="X571">
            <v>0.73</v>
          </cell>
          <cell r="Y571">
            <v>0.65</v>
          </cell>
          <cell r="Z571">
            <v>1.3</v>
          </cell>
          <cell r="AA571">
            <v>0.43</v>
          </cell>
          <cell r="AB571">
            <v>0.41499999999999998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E571">
            <v>0</v>
          </cell>
          <cell r="BF571">
            <v>1.1638846557796432</v>
          </cell>
          <cell r="BN571">
            <v>302.22014433512061</v>
          </cell>
        </row>
        <row r="572">
          <cell r="B572">
            <v>38921</v>
          </cell>
          <cell r="C572">
            <v>1.04</v>
          </cell>
          <cell r="D572">
            <v>1.75</v>
          </cell>
          <cell r="E572">
            <v>1.55</v>
          </cell>
          <cell r="F572">
            <v>1.6</v>
          </cell>
          <cell r="G572">
            <v>7.9</v>
          </cell>
          <cell r="H572">
            <v>4.88</v>
          </cell>
          <cell r="I572">
            <v>1.71</v>
          </cell>
          <cell r="J572">
            <v>4.55</v>
          </cell>
          <cell r="K572">
            <v>5</v>
          </cell>
          <cell r="L572">
            <v>1.23</v>
          </cell>
          <cell r="M572">
            <v>0.41499999999999998</v>
          </cell>
          <cell r="N572">
            <v>0.67</v>
          </cell>
          <cell r="O572">
            <v>1.39</v>
          </cell>
          <cell r="P572">
            <v>1.51</v>
          </cell>
          <cell r="Q572">
            <v>0.77</v>
          </cell>
          <cell r="R572">
            <v>0.83</v>
          </cell>
          <cell r="S572">
            <v>0.84</v>
          </cell>
          <cell r="T572">
            <v>1.25</v>
          </cell>
          <cell r="U572">
            <v>1.2</v>
          </cell>
          <cell r="V572">
            <v>0.75</v>
          </cell>
          <cell r="W572">
            <v>0.95</v>
          </cell>
          <cell r="X572">
            <v>0.73</v>
          </cell>
          <cell r="Y572">
            <v>0.65</v>
          </cell>
          <cell r="Z572">
            <v>1.3</v>
          </cell>
          <cell r="AA572">
            <v>0.43</v>
          </cell>
          <cell r="AB572">
            <v>0.41499999999999998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E572">
            <v>0</v>
          </cell>
          <cell r="BF572">
            <v>1.1638846557796432</v>
          </cell>
          <cell r="BN572">
            <v>302.22014433512061</v>
          </cell>
        </row>
        <row r="573">
          <cell r="B573">
            <v>38922</v>
          </cell>
          <cell r="C573">
            <v>0.94</v>
          </cell>
          <cell r="D573">
            <v>1.75</v>
          </cell>
          <cell r="E573">
            <v>1.55</v>
          </cell>
          <cell r="F573">
            <v>1.75</v>
          </cell>
          <cell r="G573">
            <v>7.9</v>
          </cell>
          <cell r="H573">
            <v>4.99</v>
          </cell>
          <cell r="I573">
            <v>1.85</v>
          </cell>
          <cell r="J573">
            <v>4.3600000000000003</v>
          </cell>
          <cell r="K573">
            <v>4.9000000000000004</v>
          </cell>
          <cell r="L573">
            <v>1.2</v>
          </cell>
          <cell r="M573">
            <v>0.44</v>
          </cell>
          <cell r="N573">
            <v>0.66</v>
          </cell>
          <cell r="O573">
            <v>1.45</v>
          </cell>
          <cell r="P573">
            <v>1.56</v>
          </cell>
          <cell r="Q573">
            <v>0.77</v>
          </cell>
          <cell r="R573">
            <v>0.78</v>
          </cell>
          <cell r="S573">
            <v>0.84</v>
          </cell>
          <cell r="T573">
            <v>1.22</v>
          </cell>
          <cell r="U573">
            <v>1.2</v>
          </cell>
          <cell r="V573">
            <v>0.71</v>
          </cell>
          <cell r="W573">
            <v>0.95</v>
          </cell>
          <cell r="X573">
            <v>0.72</v>
          </cell>
          <cell r="Y573">
            <v>0.65</v>
          </cell>
          <cell r="Z573">
            <v>1.32</v>
          </cell>
          <cell r="AA573">
            <v>0.45</v>
          </cell>
          <cell r="AB573">
            <v>0.41</v>
          </cell>
          <cell r="AD573">
            <v>-9.6153846153846256E-2</v>
          </cell>
          <cell r="AE573">
            <v>0</v>
          </cell>
          <cell r="AF573">
            <v>0</v>
          </cell>
          <cell r="AG573">
            <v>9.375E-2</v>
          </cell>
          <cell r="AH573">
            <v>0</v>
          </cell>
          <cell r="AI573">
            <v>2.2540983606557541E-2</v>
          </cell>
          <cell r="AJ573">
            <v>8.1871345029239873E-2</v>
          </cell>
          <cell r="AK573">
            <v>-4.175824175824161E-2</v>
          </cell>
          <cell r="AL573">
            <v>-1.9999999999999907E-2</v>
          </cell>
          <cell r="AM573">
            <v>-2.4390243902439046E-2</v>
          </cell>
          <cell r="AN573">
            <v>6.024096385542177E-2</v>
          </cell>
          <cell r="AO573">
            <v>-1.4925373134328401E-2</v>
          </cell>
          <cell r="AP573">
            <v>4.3165467625899234E-2</v>
          </cell>
          <cell r="AQ573">
            <v>3.3112582781456901E-2</v>
          </cell>
          <cell r="AR573">
            <v>0</v>
          </cell>
          <cell r="AS573">
            <v>-6.0240963855421659E-2</v>
          </cell>
          <cell r="AT573">
            <v>0</v>
          </cell>
          <cell r="AU573">
            <v>-2.4000000000000021E-2</v>
          </cell>
          <cell r="AV573">
            <v>0</v>
          </cell>
          <cell r="AW573">
            <v>-5.3333333333333344E-2</v>
          </cell>
          <cell r="AX573">
            <v>0</v>
          </cell>
          <cell r="AY573">
            <v>-1.3698630136986356E-2</v>
          </cell>
          <cell r="AZ573">
            <v>0</v>
          </cell>
          <cell r="BA573">
            <v>1.538461538461533E-2</v>
          </cell>
          <cell r="BB573">
            <v>4.6511627906976827E-2</v>
          </cell>
          <cell r="BC573">
            <v>-1.2048192771084376E-2</v>
          </cell>
          <cell r="BE573">
            <v>1.3857215824802499E-3</v>
          </cell>
          <cell r="BF573">
            <v>1.1652703773621234</v>
          </cell>
          <cell r="BN573">
            <v>302.63893731178604</v>
          </cell>
        </row>
        <row r="574">
          <cell r="B574">
            <v>38923</v>
          </cell>
          <cell r="C574">
            <v>0.91</v>
          </cell>
          <cell r="D574">
            <v>1.83</v>
          </cell>
          <cell r="E574">
            <v>1.48</v>
          </cell>
          <cell r="F574">
            <v>1.65</v>
          </cell>
          <cell r="G574">
            <v>7.9</v>
          </cell>
          <cell r="H574">
            <v>4.9000000000000004</v>
          </cell>
          <cell r="I574">
            <v>1.85</v>
          </cell>
          <cell r="J574">
            <v>4.32</v>
          </cell>
          <cell r="K574">
            <v>5</v>
          </cell>
          <cell r="L574">
            <v>1.22</v>
          </cell>
          <cell r="M574">
            <v>0.42499999999999999</v>
          </cell>
          <cell r="N574">
            <v>0.66</v>
          </cell>
          <cell r="O574">
            <v>1.54</v>
          </cell>
          <cell r="P574">
            <v>1.67</v>
          </cell>
          <cell r="Q574">
            <v>0.75</v>
          </cell>
          <cell r="R574">
            <v>0.75</v>
          </cell>
          <cell r="S574">
            <v>0.83</v>
          </cell>
          <cell r="T574">
            <v>1.25</v>
          </cell>
          <cell r="U574">
            <v>1.21</v>
          </cell>
          <cell r="V574">
            <v>0.77</v>
          </cell>
          <cell r="W574">
            <v>1</v>
          </cell>
          <cell r="X574">
            <v>0.72</v>
          </cell>
          <cell r="Y574">
            <v>0.67</v>
          </cell>
          <cell r="Z574">
            <v>1.22</v>
          </cell>
          <cell r="AA574">
            <v>0.46</v>
          </cell>
          <cell r="AB574">
            <v>0.44</v>
          </cell>
          <cell r="AD574">
            <v>-3.1914893617021156E-2</v>
          </cell>
          <cell r="AE574">
            <v>4.5714285714285818E-2</v>
          </cell>
          <cell r="AF574">
            <v>-4.5161290322580649E-2</v>
          </cell>
          <cell r="AG574">
            <v>-5.7142857142857162E-2</v>
          </cell>
          <cell r="AH574">
            <v>0</v>
          </cell>
          <cell r="AI574">
            <v>-1.8036072144288595E-2</v>
          </cell>
          <cell r="AJ574">
            <v>0</v>
          </cell>
          <cell r="AK574">
            <v>-9.1743119266055606E-3</v>
          </cell>
          <cell r="AL574">
            <v>2.0408163265306145E-2</v>
          </cell>
          <cell r="AM574">
            <v>1.6666666666666607E-2</v>
          </cell>
          <cell r="AN574">
            <v>-3.4090909090909172E-2</v>
          </cell>
          <cell r="AO574">
            <v>0</v>
          </cell>
          <cell r="AP574">
            <v>6.2068965517241503E-2</v>
          </cell>
          <cell r="AQ574">
            <v>7.0512820512820484E-2</v>
          </cell>
          <cell r="AR574">
            <v>-2.5974025974025983E-2</v>
          </cell>
          <cell r="AS574">
            <v>-3.8461538461538547E-2</v>
          </cell>
          <cell r="AT574">
            <v>-1.1904761904761862E-2</v>
          </cell>
          <cell r="AU574">
            <v>2.4590163934426146E-2</v>
          </cell>
          <cell r="AV574">
            <v>8.3333333333333037E-3</v>
          </cell>
          <cell r="AW574">
            <v>8.4507042253521236E-2</v>
          </cell>
          <cell r="AX574">
            <v>5.2631578947368363E-2</v>
          </cell>
          <cell r="AY574">
            <v>0</v>
          </cell>
          <cell r="AZ574">
            <v>3.0769230769230882E-2</v>
          </cell>
          <cell r="BA574">
            <v>-7.5757575757575801E-2</v>
          </cell>
          <cell r="BB574">
            <v>2.2222222222222143E-2</v>
          </cell>
          <cell r="BC574">
            <v>7.3170731707317138E-2</v>
          </cell>
          <cell r="BE574">
            <v>6.3068064808298185E-3</v>
          </cell>
          <cell r="BF574">
            <v>1.1715771838429532</v>
          </cell>
          <cell r="BN574">
            <v>304.54762252297547</v>
          </cell>
        </row>
        <row r="575">
          <cell r="B575">
            <v>38924</v>
          </cell>
          <cell r="C575">
            <v>0.96</v>
          </cell>
          <cell r="D575">
            <v>1.85</v>
          </cell>
          <cell r="E575">
            <v>1.52</v>
          </cell>
          <cell r="F575">
            <v>1.65</v>
          </cell>
          <cell r="G575">
            <v>7.9</v>
          </cell>
          <cell r="H575">
            <v>4.99</v>
          </cell>
          <cell r="I575">
            <v>1.83</v>
          </cell>
          <cell r="J575">
            <v>4.45</v>
          </cell>
          <cell r="K575">
            <v>5.0599999999999996</v>
          </cell>
          <cell r="L575">
            <v>1.2</v>
          </cell>
          <cell r="M575">
            <v>0.43</v>
          </cell>
          <cell r="N575">
            <v>0.66</v>
          </cell>
          <cell r="O575">
            <v>1.53</v>
          </cell>
          <cell r="P575">
            <v>1.61</v>
          </cell>
          <cell r="Q575">
            <v>0.75</v>
          </cell>
          <cell r="R575">
            <v>0.91</v>
          </cell>
          <cell r="S575">
            <v>0.8</v>
          </cell>
          <cell r="T575">
            <v>1.23</v>
          </cell>
          <cell r="U575">
            <v>1.24</v>
          </cell>
          <cell r="V575">
            <v>0.76</v>
          </cell>
          <cell r="W575">
            <v>0.98</v>
          </cell>
          <cell r="X575">
            <v>0.7</v>
          </cell>
          <cell r="Y575">
            <v>0.62</v>
          </cell>
          <cell r="Z575">
            <v>1.3</v>
          </cell>
          <cell r="AA575">
            <v>0.48499999999999999</v>
          </cell>
          <cell r="AB575">
            <v>0.49</v>
          </cell>
          <cell r="AD575">
            <v>5.4945054945054972E-2</v>
          </cell>
          <cell r="AE575">
            <v>1.0928961748633892E-2</v>
          </cell>
          <cell r="AF575">
            <v>2.7027027027026973E-2</v>
          </cell>
          <cell r="AG575">
            <v>0</v>
          </cell>
          <cell r="AH575">
            <v>0</v>
          </cell>
          <cell r="AI575">
            <v>1.8367346938775508E-2</v>
          </cell>
          <cell r="AJ575">
            <v>-1.0810810810810811E-2</v>
          </cell>
          <cell r="AK575">
            <v>3.009259259259256E-2</v>
          </cell>
          <cell r="AL575">
            <v>1.2000000000000011E-2</v>
          </cell>
          <cell r="AM575">
            <v>-1.6393442622950838E-2</v>
          </cell>
          <cell r="AN575">
            <v>1.1764705882352899E-2</v>
          </cell>
          <cell r="AO575">
            <v>0</v>
          </cell>
          <cell r="AP575">
            <v>-6.4935064935065512E-3</v>
          </cell>
          <cell r="AQ575">
            <v>-3.59281437125748E-2</v>
          </cell>
          <cell r="AR575">
            <v>0</v>
          </cell>
          <cell r="AS575">
            <v>0.21333333333333337</v>
          </cell>
          <cell r="AT575">
            <v>-3.6144578313252906E-2</v>
          </cell>
          <cell r="AU575">
            <v>-1.6000000000000014E-2</v>
          </cell>
          <cell r="AV575">
            <v>2.4793388429751984E-2</v>
          </cell>
          <cell r="AW575">
            <v>-1.2987012987012991E-2</v>
          </cell>
          <cell r="AX575">
            <v>-2.0000000000000018E-2</v>
          </cell>
          <cell r="AY575">
            <v>-2.777777777777779E-2</v>
          </cell>
          <cell r="AZ575">
            <v>-7.4626865671641895E-2</v>
          </cell>
          <cell r="BA575">
            <v>6.5573770491803351E-2</v>
          </cell>
          <cell r="BB575">
            <v>5.4347826086956541E-2</v>
          </cell>
          <cell r="BC575">
            <v>0.11363636363636354</v>
          </cell>
          <cell r="BE575">
            <v>1.4601855104735269E-2</v>
          </cell>
          <cell r="BF575">
            <v>1.1861790389476885</v>
          </cell>
          <cell r="BN575">
            <v>308.99458277954761</v>
          </cell>
        </row>
        <row r="576">
          <cell r="B576">
            <v>38925</v>
          </cell>
          <cell r="C576">
            <v>1.04</v>
          </cell>
          <cell r="D576">
            <v>1.83</v>
          </cell>
          <cell r="E576">
            <v>1.53</v>
          </cell>
          <cell r="F576">
            <v>1.6</v>
          </cell>
          <cell r="G576">
            <v>7.9</v>
          </cell>
          <cell r="H576">
            <v>4.9000000000000004</v>
          </cell>
          <cell r="I576">
            <v>1.78</v>
          </cell>
          <cell r="J576">
            <v>4.45</v>
          </cell>
          <cell r="K576">
            <v>5.05</v>
          </cell>
          <cell r="L576">
            <v>1.25</v>
          </cell>
          <cell r="M576">
            <v>0.43</v>
          </cell>
          <cell r="N576">
            <v>0.69</v>
          </cell>
          <cell r="O576">
            <v>1.54</v>
          </cell>
          <cell r="P576">
            <v>1.55</v>
          </cell>
          <cell r="Q576">
            <v>0.75</v>
          </cell>
          <cell r="R576">
            <v>0.9</v>
          </cell>
          <cell r="S576">
            <v>0.84</v>
          </cell>
          <cell r="T576">
            <v>1.24</v>
          </cell>
          <cell r="U576">
            <v>1.2</v>
          </cell>
          <cell r="V576">
            <v>0.71</v>
          </cell>
          <cell r="W576">
            <v>0.98</v>
          </cell>
          <cell r="X576">
            <v>0.72</v>
          </cell>
          <cell r="Y576">
            <v>0.65</v>
          </cell>
          <cell r="Z576">
            <v>1.22</v>
          </cell>
          <cell r="AA576">
            <v>0.48499999999999999</v>
          </cell>
          <cell r="AB576">
            <v>0.47</v>
          </cell>
          <cell r="AD576">
            <v>8.3333333333333481E-2</v>
          </cell>
          <cell r="AE576">
            <v>-1.0810810810810811E-2</v>
          </cell>
          <cell r="AF576">
            <v>6.5789473684210176E-3</v>
          </cell>
          <cell r="AG576">
            <v>-3.0303030303030165E-2</v>
          </cell>
          <cell r="AH576">
            <v>0</v>
          </cell>
          <cell r="AI576">
            <v>-1.8036072144288595E-2</v>
          </cell>
          <cell r="AJ576">
            <v>-2.732240437158473E-2</v>
          </cell>
          <cell r="AK576">
            <v>0</v>
          </cell>
          <cell r="AL576">
            <v>-1.9762845849802257E-3</v>
          </cell>
          <cell r="AM576">
            <v>4.1666666666666741E-2</v>
          </cell>
          <cell r="AN576">
            <v>0</v>
          </cell>
          <cell r="AO576">
            <v>4.5454545454545414E-2</v>
          </cell>
          <cell r="AP576">
            <v>6.5359477124182774E-3</v>
          </cell>
          <cell r="AQ576">
            <v>-3.7267080745341685E-2</v>
          </cell>
          <cell r="AR576">
            <v>0</v>
          </cell>
          <cell r="AS576">
            <v>-1.098901098901095E-2</v>
          </cell>
          <cell r="AT576">
            <v>4.9999999999999822E-2</v>
          </cell>
          <cell r="AU576">
            <v>8.1300813008129413E-3</v>
          </cell>
          <cell r="AV576">
            <v>-3.2258064516129115E-2</v>
          </cell>
          <cell r="AW576">
            <v>-6.578947368421062E-2</v>
          </cell>
          <cell r="AX576">
            <v>0</v>
          </cell>
          <cell r="AY576">
            <v>2.8571428571428692E-2</v>
          </cell>
          <cell r="AZ576">
            <v>4.8387096774193505E-2</v>
          </cell>
          <cell r="BA576">
            <v>-6.1538461538461542E-2</v>
          </cell>
          <cell r="BB576">
            <v>0</v>
          </cell>
          <cell r="BC576">
            <v>-4.081632653061229E-2</v>
          </cell>
          <cell r="BE576">
            <v>-7.0957588602464758E-4</v>
          </cell>
          <cell r="BF576">
            <v>1.1854694630616638</v>
          </cell>
          <cell r="BN576">
            <v>308.77532767469501</v>
          </cell>
        </row>
        <row r="577">
          <cell r="B577">
            <v>38926</v>
          </cell>
          <cell r="C577">
            <v>1.01</v>
          </cell>
          <cell r="D577">
            <v>1.86</v>
          </cell>
          <cell r="E577">
            <v>1.48</v>
          </cell>
          <cell r="F577">
            <v>1.46</v>
          </cell>
          <cell r="G577">
            <v>7.9</v>
          </cell>
          <cell r="H577">
            <v>4.9000000000000004</v>
          </cell>
          <cell r="I577">
            <v>1.8</v>
          </cell>
          <cell r="J577">
            <v>4.54</v>
          </cell>
          <cell r="K577">
            <v>5.22</v>
          </cell>
          <cell r="L577">
            <v>1.22</v>
          </cell>
          <cell r="M577">
            <v>0.45</v>
          </cell>
          <cell r="N577">
            <v>0.7</v>
          </cell>
          <cell r="O577">
            <v>1.45</v>
          </cell>
          <cell r="P577">
            <v>1.65</v>
          </cell>
          <cell r="Q577">
            <v>0.75</v>
          </cell>
          <cell r="R577">
            <v>1.06</v>
          </cell>
          <cell r="S577">
            <v>0.8</v>
          </cell>
          <cell r="T577">
            <v>1.22</v>
          </cell>
          <cell r="U577">
            <v>1.21</v>
          </cell>
          <cell r="V577">
            <v>0.71</v>
          </cell>
          <cell r="W577">
            <v>1.05</v>
          </cell>
          <cell r="X577">
            <v>0.73</v>
          </cell>
          <cell r="Y577">
            <v>0.62</v>
          </cell>
          <cell r="Z577">
            <v>1.22</v>
          </cell>
          <cell r="AA577">
            <v>0.47499999999999998</v>
          </cell>
          <cell r="AB577">
            <v>0.48499999999999999</v>
          </cell>
          <cell r="AD577">
            <v>-2.8846153846153855E-2</v>
          </cell>
          <cell r="AE577">
            <v>1.6393442622950838E-2</v>
          </cell>
          <cell r="AF577">
            <v>-3.2679738562091498E-2</v>
          </cell>
          <cell r="AG577">
            <v>-8.7500000000000022E-2</v>
          </cell>
          <cell r="AH577">
            <v>0</v>
          </cell>
          <cell r="AI577">
            <v>0</v>
          </cell>
          <cell r="AJ577">
            <v>1.1235955056179803E-2</v>
          </cell>
          <cell r="AK577">
            <v>2.0224719101123556E-2</v>
          </cell>
          <cell r="AL577">
            <v>3.3663366336633693E-2</v>
          </cell>
          <cell r="AM577">
            <v>-2.4000000000000021E-2</v>
          </cell>
          <cell r="AN577">
            <v>4.6511627906976827E-2</v>
          </cell>
          <cell r="AO577">
            <v>1.449275362318847E-2</v>
          </cell>
          <cell r="AP577">
            <v>-5.8441558441558517E-2</v>
          </cell>
          <cell r="AQ577">
            <v>6.4516129032258007E-2</v>
          </cell>
          <cell r="AR577">
            <v>0</v>
          </cell>
          <cell r="AS577">
            <v>0.17777777777777781</v>
          </cell>
          <cell r="AT577">
            <v>-4.7619047619047561E-2</v>
          </cell>
          <cell r="AU577">
            <v>-1.6129032258064502E-2</v>
          </cell>
          <cell r="AV577">
            <v>8.3333333333333037E-3</v>
          </cell>
          <cell r="AW577">
            <v>0</v>
          </cell>
          <cell r="AX577">
            <v>7.1428571428571397E-2</v>
          </cell>
          <cell r="AY577">
            <v>1.388888888888884E-2</v>
          </cell>
          <cell r="AZ577">
            <v>-4.6153846153846212E-2</v>
          </cell>
          <cell r="BA577">
            <v>0</v>
          </cell>
          <cell r="BB577">
            <v>-2.0618556701030966E-2</v>
          </cell>
          <cell r="BC577">
            <v>3.1914893617021267E-2</v>
          </cell>
          <cell r="BE577">
            <v>5.7074432747350251E-3</v>
          </cell>
          <cell r="BF577">
            <v>1.1911769063363988</v>
          </cell>
          <cell r="BN577">
            <v>310.53764534203606</v>
          </cell>
        </row>
        <row r="578">
          <cell r="B578">
            <v>38927</v>
          </cell>
          <cell r="C578">
            <v>1.01</v>
          </cell>
          <cell r="D578">
            <v>1.86</v>
          </cell>
          <cell r="E578">
            <v>1.48</v>
          </cell>
          <cell r="F578">
            <v>1.46</v>
          </cell>
          <cell r="G578">
            <v>7.9</v>
          </cell>
          <cell r="H578">
            <v>4.9000000000000004</v>
          </cell>
          <cell r="I578">
            <v>1.8</v>
          </cell>
          <cell r="J578">
            <v>4.54</v>
          </cell>
          <cell r="K578">
            <v>5.22</v>
          </cell>
          <cell r="L578">
            <v>1.22</v>
          </cell>
          <cell r="M578">
            <v>0.45</v>
          </cell>
          <cell r="N578">
            <v>0.7</v>
          </cell>
          <cell r="O578">
            <v>1.45</v>
          </cell>
          <cell r="P578">
            <v>1.65</v>
          </cell>
          <cell r="Q578">
            <v>0.75</v>
          </cell>
          <cell r="R578">
            <v>1.06</v>
          </cell>
          <cell r="S578">
            <v>0.8</v>
          </cell>
          <cell r="T578">
            <v>1.22</v>
          </cell>
          <cell r="U578">
            <v>1.21</v>
          </cell>
          <cell r="V578">
            <v>0.71</v>
          </cell>
          <cell r="W578">
            <v>1.05</v>
          </cell>
          <cell r="X578">
            <v>0.73</v>
          </cell>
          <cell r="Y578">
            <v>0.62</v>
          </cell>
          <cell r="Z578">
            <v>1.22</v>
          </cell>
          <cell r="AA578">
            <v>0.47499999999999998</v>
          </cell>
          <cell r="AB578">
            <v>0.48499999999999999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E578">
            <v>0</v>
          </cell>
          <cell r="BF578">
            <v>1.1911769063363988</v>
          </cell>
          <cell r="BN578">
            <v>310.53764534203606</v>
          </cell>
        </row>
        <row r="579">
          <cell r="B579">
            <v>38928</v>
          </cell>
          <cell r="C579">
            <v>1.01</v>
          </cell>
          <cell r="D579">
            <v>1.86</v>
          </cell>
          <cell r="E579">
            <v>1.48</v>
          </cell>
          <cell r="F579">
            <v>1.46</v>
          </cell>
          <cell r="G579">
            <v>7.9</v>
          </cell>
          <cell r="H579">
            <v>4.9000000000000004</v>
          </cell>
          <cell r="I579">
            <v>1.8</v>
          </cell>
          <cell r="J579">
            <v>4.54</v>
          </cell>
          <cell r="K579">
            <v>5.22</v>
          </cell>
          <cell r="L579">
            <v>1.22</v>
          </cell>
          <cell r="M579">
            <v>0.45</v>
          </cell>
          <cell r="N579">
            <v>0.7</v>
          </cell>
          <cell r="O579">
            <v>1.45</v>
          </cell>
          <cell r="P579">
            <v>1.65</v>
          </cell>
          <cell r="Q579">
            <v>0.75</v>
          </cell>
          <cell r="R579">
            <v>1.06</v>
          </cell>
          <cell r="S579">
            <v>0.8</v>
          </cell>
          <cell r="T579">
            <v>1.22</v>
          </cell>
          <cell r="U579">
            <v>1.21</v>
          </cell>
          <cell r="V579">
            <v>0.71</v>
          </cell>
          <cell r="W579">
            <v>1.05</v>
          </cell>
          <cell r="X579">
            <v>0.73</v>
          </cell>
          <cell r="Y579">
            <v>0.62</v>
          </cell>
          <cell r="Z579">
            <v>1.22</v>
          </cell>
          <cell r="AA579">
            <v>0.47499999999999998</v>
          </cell>
          <cell r="AB579">
            <v>0.48499999999999999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E579">
            <v>0</v>
          </cell>
          <cell r="BF579">
            <v>1.1911769063363988</v>
          </cell>
          <cell r="BN579">
            <v>310.53764534203606</v>
          </cell>
        </row>
        <row r="580">
          <cell r="B580">
            <v>38929</v>
          </cell>
          <cell r="C580">
            <v>1.06</v>
          </cell>
          <cell r="D580">
            <v>1.88</v>
          </cell>
          <cell r="E580">
            <v>1.48</v>
          </cell>
          <cell r="F580">
            <v>1.42</v>
          </cell>
          <cell r="G580">
            <v>7.9</v>
          </cell>
          <cell r="H580">
            <v>4.88</v>
          </cell>
          <cell r="I580">
            <v>1.8</v>
          </cell>
          <cell r="J580">
            <v>4.67</v>
          </cell>
          <cell r="K580">
            <v>5.19</v>
          </cell>
          <cell r="L580">
            <v>1.1100000000000001</v>
          </cell>
          <cell r="M580">
            <v>0.42499999999999999</v>
          </cell>
          <cell r="N580">
            <v>0.71</v>
          </cell>
          <cell r="O580">
            <v>1.45</v>
          </cell>
          <cell r="P580">
            <v>1.7</v>
          </cell>
          <cell r="Q580">
            <v>0.74</v>
          </cell>
          <cell r="R580">
            <v>1.02</v>
          </cell>
          <cell r="S580">
            <v>0.83</v>
          </cell>
          <cell r="T580">
            <v>1.23</v>
          </cell>
          <cell r="U580">
            <v>1.24</v>
          </cell>
          <cell r="V580">
            <v>0.7</v>
          </cell>
          <cell r="W580">
            <v>1.1000000000000001</v>
          </cell>
          <cell r="X580">
            <v>0.71</v>
          </cell>
          <cell r="Y580">
            <v>0.65</v>
          </cell>
          <cell r="Z580">
            <v>1.25</v>
          </cell>
          <cell r="AA580">
            <v>0.42</v>
          </cell>
          <cell r="AB580">
            <v>0.47</v>
          </cell>
          <cell r="AD580">
            <v>4.9504950495049549E-2</v>
          </cell>
          <cell r="AE580">
            <v>1.0752688172043001E-2</v>
          </cell>
          <cell r="AF580">
            <v>0</v>
          </cell>
          <cell r="AG580">
            <v>-2.7397260273972601E-2</v>
          </cell>
          <cell r="AH580">
            <v>0</v>
          </cell>
          <cell r="AI580">
            <v>-4.0816326530612734E-3</v>
          </cell>
          <cell r="AJ580">
            <v>0</v>
          </cell>
          <cell r="AK580">
            <v>2.8634361233480066E-2</v>
          </cell>
          <cell r="AL580">
            <v>-5.7471264367814356E-3</v>
          </cell>
          <cell r="AM580">
            <v>-9.0163934426229386E-2</v>
          </cell>
          <cell r="AN580">
            <v>-5.555555555555558E-2</v>
          </cell>
          <cell r="AO580">
            <v>1.4285714285714235E-2</v>
          </cell>
          <cell r="AP580">
            <v>0</v>
          </cell>
          <cell r="AQ580">
            <v>3.0303030303030276E-2</v>
          </cell>
          <cell r="AR580">
            <v>-1.3333333333333308E-2</v>
          </cell>
          <cell r="AS580">
            <v>-3.7735849056603765E-2</v>
          </cell>
          <cell r="AT580">
            <v>3.7499999999999867E-2</v>
          </cell>
          <cell r="AU580">
            <v>8.1967213114753079E-3</v>
          </cell>
          <cell r="AV580">
            <v>2.4793388429751984E-2</v>
          </cell>
          <cell r="AW580">
            <v>-1.4084507042253502E-2</v>
          </cell>
          <cell r="AX580">
            <v>4.7619047619047672E-2</v>
          </cell>
          <cell r="AY580">
            <v>-2.7397260273972601E-2</v>
          </cell>
          <cell r="AZ580">
            <v>4.8387096774193505E-2</v>
          </cell>
          <cell r="BA580">
            <v>2.4590163934426146E-2</v>
          </cell>
          <cell r="BB580">
            <v>-0.11578947368421055</v>
          </cell>
          <cell r="BC580">
            <v>-3.0927835051546393E-2</v>
          </cell>
          <cell r="BE580">
            <v>-3.7556386626657226E-3</v>
          </cell>
          <cell r="BF580">
            <v>1.187421267673733</v>
          </cell>
          <cell r="BH580">
            <v>2.1779531254666473E-2</v>
          </cell>
          <cell r="BN580">
            <v>309.37137815497636</v>
          </cell>
        </row>
        <row r="581">
          <cell r="B581">
            <v>38930</v>
          </cell>
          <cell r="C581">
            <v>0.98</v>
          </cell>
          <cell r="D581">
            <v>1.9</v>
          </cell>
          <cell r="E581">
            <v>1.52</v>
          </cell>
          <cell r="F581">
            <v>1.47</v>
          </cell>
          <cell r="G581">
            <v>7.9</v>
          </cell>
          <cell r="H581">
            <v>4.9000000000000004</v>
          </cell>
          <cell r="I581">
            <v>1.75</v>
          </cell>
          <cell r="J581">
            <v>4.8</v>
          </cell>
          <cell r="K581">
            <v>5.7</v>
          </cell>
          <cell r="L581">
            <v>1.2</v>
          </cell>
          <cell r="M581">
            <v>0.44</v>
          </cell>
          <cell r="N581">
            <v>0.7</v>
          </cell>
          <cell r="O581">
            <v>1.44</v>
          </cell>
          <cell r="P581">
            <v>1.67</v>
          </cell>
          <cell r="Q581">
            <v>0.74</v>
          </cell>
          <cell r="R581">
            <v>1</v>
          </cell>
          <cell r="S581">
            <v>0.8</v>
          </cell>
          <cell r="T581">
            <v>1.26</v>
          </cell>
          <cell r="U581">
            <v>1.26</v>
          </cell>
          <cell r="V581">
            <v>0.76</v>
          </cell>
          <cell r="W581">
            <v>1.1499999999999999</v>
          </cell>
          <cell r="X581">
            <v>0.73</v>
          </cell>
          <cell r="Y581">
            <v>0.65</v>
          </cell>
          <cell r="Z581">
            <v>1.3</v>
          </cell>
          <cell r="AA581">
            <v>0.44</v>
          </cell>
          <cell r="AB581">
            <v>0.46500000000000002</v>
          </cell>
          <cell r="AD581">
            <v>-7.5471698113207641E-2</v>
          </cell>
          <cell r="AE581">
            <v>1.0638297872340496E-2</v>
          </cell>
          <cell r="AF581">
            <v>2.7027027027026973E-2</v>
          </cell>
          <cell r="AG581">
            <v>3.5211267605633756E-2</v>
          </cell>
          <cell r="AH581">
            <v>0</v>
          </cell>
          <cell r="AI581">
            <v>4.098360655737876E-3</v>
          </cell>
          <cell r="AJ581">
            <v>-2.777777777777779E-2</v>
          </cell>
          <cell r="AK581">
            <v>2.7837259100642386E-2</v>
          </cell>
          <cell r="AL581">
            <v>9.8265895953757232E-2</v>
          </cell>
          <cell r="AM581">
            <v>8.1081081081080919E-2</v>
          </cell>
          <cell r="AN581">
            <v>3.529411764705892E-2</v>
          </cell>
          <cell r="AO581">
            <v>-1.4084507042253502E-2</v>
          </cell>
          <cell r="AP581">
            <v>-6.8965517241379448E-3</v>
          </cell>
          <cell r="AQ581">
            <v>-1.764705882352946E-2</v>
          </cell>
          <cell r="AR581">
            <v>0</v>
          </cell>
          <cell r="AS581">
            <v>-1.9607843137254943E-2</v>
          </cell>
          <cell r="AT581">
            <v>-3.6144578313252906E-2</v>
          </cell>
          <cell r="AU581">
            <v>2.4390243902439046E-2</v>
          </cell>
          <cell r="AV581">
            <v>1.6129032258064502E-2</v>
          </cell>
          <cell r="AW581">
            <v>8.5714285714285854E-2</v>
          </cell>
          <cell r="AX581">
            <v>4.5454545454545192E-2</v>
          </cell>
          <cell r="AY581">
            <v>2.8169014084507005E-2</v>
          </cell>
          <cell r="AZ581">
            <v>0</v>
          </cell>
          <cell r="BA581">
            <v>4.0000000000000036E-2</v>
          </cell>
          <cell r="BB581">
            <v>4.7619047619047672E-2</v>
          </cell>
          <cell r="BC581">
            <v>-1.0638297872340274E-2</v>
          </cell>
          <cell r="BE581">
            <v>1.5333121660477438E-2</v>
          </cell>
          <cell r="BF581">
            <v>1.2027543893342105</v>
          </cell>
          <cell r="BN581">
            <v>314.11500713449618</v>
          </cell>
        </row>
        <row r="582">
          <cell r="B582">
            <v>38931</v>
          </cell>
          <cell r="C582">
            <v>1.06</v>
          </cell>
          <cell r="D582">
            <v>1.98</v>
          </cell>
          <cell r="E582">
            <v>1.61</v>
          </cell>
          <cell r="F582">
            <v>1.44</v>
          </cell>
          <cell r="G582">
            <v>7.9</v>
          </cell>
          <cell r="H582">
            <v>5.33</v>
          </cell>
          <cell r="I582">
            <v>1.72</v>
          </cell>
          <cell r="J582">
            <v>4.87</v>
          </cell>
          <cell r="K582">
            <v>6.16</v>
          </cell>
          <cell r="L582">
            <v>1.2</v>
          </cell>
          <cell r="M582">
            <v>0.44</v>
          </cell>
          <cell r="N582">
            <v>0.71</v>
          </cell>
          <cell r="O582">
            <v>1.47</v>
          </cell>
          <cell r="P582">
            <v>1.62</v>
          </cell>
          <cell r="Q582">
            <v>0.79</v>
          </cell>
          <cell r="R582">
            <v>0.94</v>
          </cell>
          <cell r="S582">
            <v>0.81</v>
          </cell>
          <cell r="T582">
            <v>1.35</v>
          </cell>
          <cell r="U582">
            <v>1.18</v>
          </cell>
          <cell r="V582">
            <v>0.75</v>
          </cell>
          <cell r="W582">
            <v>1.18</v>
          </cell>
          <cell r="X582">
            <v>0.77</v>
          </cell>
          <cell r="Y582">
            <v>0.63</v>
          </cell>
          <cell r="Z582">
            <v>1.21</v>
          </cell>
          <cell r="AA582">
            <v>0.45500000000000002</v>
          </cell>
          <cell r="AB582">
            <v>0.45500000000000002</v>
          </cell>
          <cell r="AD582">
            <v>8.163265306122458E-2</v>
          </cell>
          <cell r="AE582">
            <v>4.2105263157894868E-2</v>
          </cell>
          <cell r="AF582">
            <v>5.9210526315789602E-2</v>
          </cell>
          <cell r="AG582">
            <v>-2.0408163265306145E-2</v>
          </cell>
          <cell r="AH582">
            <v>0</v>
          </cell>
          <cell r="AI582">
            <v>8.7755102040816269E-2</v>
          </cell>
          <cell r="AJ582">
            <v>-1.7142857142857126E-2</v>
          </cell>
          <cell r="AK582">
            <v>1.4583333333333393E-2</v>
          </cell>
          <cell r="AL582">
            <v>8.0701754385964941E-2</v>
          </cell>
          <cell r="AM582">
            <v>0</v>
          </cell>
          <cell r="AN582">
            <v>0</v>
          </cell>
          <cell r="AO582">
            <v>1.4285714285714235E-2</v>
          </cell>
          <cell r="AP582">
            <v>2.0833333333333259E-2</v>
          </cell>
          <cell r="AQ582">
            <v>-2.9940119760478945E-2</v>
          </cell>
          <cell r="AR582">
            <v>6.7567567567567544E-2</v>
          </cell>
          <cell r="AS582">
            <v>-6.0000000000000053E-2</v>
          </cell>
          <cell r="AT582">
            <v>1.2499999999999956E-2</v>
          </cell>
          <cell r="AU582">
            <v>7.1428571428571397E-2</v>
          </cell>
          <cell r="AV582">
            <v>-6.34920634920636E-2</v>
          </cell>
          <cell r="AW582">
            <v>-1.3157894736842146E-2</v>
          </cell>
          <cell r="AX582">
            <v>2.6086956521739202E-2</v>
          </cell>
          <cell r="AY582">
            <v>5.4794520547945202E-2</v>
          </cell>
          <cell r="AZ582">
            <v>-3.0769230769230771E-2</v>
          </cell>
          <cell r="BA582">
            <v>-6.9230769230769318E-2</v>
          </cell>
          <cell r="BB582">
            <v>3.4090909090909172E-2</v>
          </cell>
          <cell r="BC582">
            <v>-2.1505376344086002E-2</v>
          </cell>
          <cell r="BE582">
            <v>1.3151143474198827E-2</v>
          </cell>
          <cell r="BF582">
            <v>1.2159055328084094</v>
          </cell>
          <cell r="BN582">
            <v>318.24597866072094</v>
          </cell>
        </row>
        <row r="583">
          <cell r="B583">
            <v>38932</v>
          </cell>
          <cell r="C583">
            <v>0.95</v>
          </cell>
          <cell r="D583">
            <v>1.79</v>
          </cell>
          <cell r="E583">
            <v>1.73</v>
          </cell>
          <cell r="F583">
            <v>1.39</v>
          </cell>
          <cell r="G583">
            <v>7.9</v>
          </cell>
          <cell r="H583">
            <v>5.14</v>
          </cell>
          <cell r="I583">
            <v>1.73</v>
          </cell>
          <cell r="J583">
            <v>4.8</v>
          </cell>
          <cell r="K583">
            <v>6.02</v>
          </cell>
          <cell r="L583">
            <v>1.2</v>
          </cell>
          <cell r="M583">
            <v>0.48499999999999999</v>
          </cell>
          <cell r="N583">
            <v>0.7</v>
          </cell>
          <cell r="O583">
            <v>1.53</v>
          </cell>
          <cell r="P583">
            <v>1.6</v>
          </cell>
          <cell r="Q583">
            <v>0.84</v>
          </cell>
          <cell r="R583">
            <v>1</v>
          </cell>
          <cell r="S583">
            <v>0.85</v>
          </cell>
          <cell r="T583">
            <v>1.31</v>
          </cell>
          <cell r="U583">
            <v>1.1599999999999999</v>
          </cell>
          <cell r="V583">
            <v>0.73</v>
          </cell>
          <cell r="W583">
            <v>1.2</v>
          </cell>
          <cell r="X583">
            <v>0.82</v>
          </cell>
          <cell r="Y583">
            <v>0.63</v>
          </cell>
          <cell r="Z583">
            <v>1.2</v>
          </cell>
          <cell r="AA583">
            <v>0.46</v>
          </cell>
          <cell r="AB583">
            <v>0.47499999999999998</v>
          </cell>
          <cell r="AD583">
            <v>-0.10377358490566047</v>
          </cell>
          <cell r="AE583">
            <v>-9.5959595959595911E-2</v>
          </cell>
          <cell r="AF583">
            <v>7.4534161490683148E-2</v>
          </cell>
          <cell r="AG583">
            <v>-3.472222222222221E-2</v>
          </cell>
          <cell r="AH583">
            <v>0</v>
          </cell>
          <cell r="AI583">
            <v>-3.5647279549718691E-2</v>
          </cell>
          <cell r="AJ583">
            <v>5.8139534883721034E-3</v>
          </cell>
          <cell r="AK583">
            <v>-1.4373716632443578E-2</v>
          </cell>
          <cell r="AL583">
            <v>-2.2727272727272818E-2</v>
          </cell>
          <cell r="AM583">
            <v>0</v>
          </cell>
          <cell r="AN583">
            <v>0.10227272727272729</v>
          </cell>
          <cell r="AO583">
            <v>-1.4084507042253502E-2</v>
          </cell>
          <cell r="AP583">
            <v>4.081632653061229E-2</v>
          </cell>
          <cell r="AQ583">
            <v>-1.2345679012345734E-2</v>
          </cell>
          <cell r="AR583">
            <v>6.3291139240506222E-2</v>
          </cell>
          <cell r="AS583">
            <v>6.3829787234042534E-2</v>
          </cell>
          <cell r="AT583">
            <v>4.9382716049382713E-2</v>
          </cell>
          <cell r="AU583">
            <v>-2.9629629629629672E-2</v>
          </cell>
          <cell r="AV583">
            <v>-1.6949152542372947E-2</v>
          </cell>
          <cell r="AW583">
            <v>-2.6666666666666727E-2</v>
          </cell>
          <cell r="AX583">
            <v>1.6949152542372836E-2</v>
          </cell>
          <cell r="AY583">
            <v>6.4935064935064846E-2</v>
          </cell>
          <cell r="AZ583">
            <v>0</v>
          </cell>
          <cell r="BA583">
            <v>-8.2644628099173278E-3</v>
          </cell>
          <cell r="BB583">
            <v>1.098901098901095E-2</v>
          </cell>
          <cell r="BC583">
            <v>4.39560439560438E-2</v>
          </cell>
          <cell r="BE583">
            <v>4.6779351549507365E-3</v>
          </cell>
          <cell r="BF583">
            <v>1.22058346796336</v>
          </cell>
          <cell r="BN583">
            <v>319.73471271221962</v>
          </cell>
        </row>
        <row r="584">
          <cell r="B584">
            <v>38933</v>
          </cell>
          <cell r="C584">
            <v>0.94</v>
          </cell>
          <cell r="D584">
            <v>1.8</v>
          </cell>
          <cell r="E584">
            <v>1.68</v>
          </cell>
          <cell r="F584">
            <v>1.49</v>
          </cell>
          <cell r="G584">
            <v>7.9</v>
          </cell>
          <cell r="H584">
            <v>5.2</v>
          </cell>
          <cell r="I584">
            <v>1.77</v>
          </cell>
          <cell r="J584">
            <v>4.8499999999999996</v>
          </cell>
          <cell r="K584">
            <v>6.33</v>
          </cell>
          <cell r="L584">
            <v>1.2</v>
          </cell>
          <cell r="M584">
            <v>0.47</v>
          </cell>
          <cell r="N584">
            <v>0.71</v>
          </cell>
          <cell r="O584">
            <v>1.57</v>
          </cell>
          <cell r="P584">
            <v>1.55</v>
          </cell>
          <cell r="Q584">
            <v>0.87</v>
          </cell>
          <cell r="R584">
            <v>0.95</v>
          </cell>
          <cell r="S584">
            <v>0.83</v>
          </cell>
          <cell r="T584">
            <v>1.34</v>
          </cell>
          <cell r="U584">
            <v>1.1599999999999999</v>
          </cell>
          <cell r="V584">
            <v>0.76</v>
          </cell>
          <cell r="W584">
            <v>1.4</v>
          </cell>
          <cell r="X584">
            <v>0.83</v>
          </cell>
          <cell r="Y584">
            <v>0.64</v>
          </cell>
          <cell r="Z584">
            <v>1.1399999999999999</v>
          </cell>
          <cell r="AA584">
            <v>0.44</v>
          </cell>
          <cell r="AB584">
            <v>0.48499999999999999</v>
          </cell>
          <cell r="AD584">
            <v>-1.0526315789473717E-2</v>
          </cell>
          <cell r="AE584">
            <v>5.5865921787709993E-3</v>
          </cell>
          <cell r="AF584">
            <v>-2.8901734104046284E-2</v>
          </cell>
          <cell r="AG584">
            <v>7.1942446043165464E-2</v>
          </cell>
          <cell r="AH584">
            <v>0</v>
          </cell>
          <cell r="AI584">
            <v>1.1673151750972943E-2</v>
          </cell>
          <cell r="AJ584">
            <v>2.3121387283236983E-2</v>
          </cell>
          <cell r="AK584">
            <v>1.0416666666666741E-2</v>
          </cell>
          <cell r="AL584">
            <v>5.1495016611295741E-2</v>
          </cell>
          <cell r="AM584">
            <v>0</v>
          </cell>
          <cell r="AN584">
            <v>-3.0927835051546393E-2</v>
          </cell>
          <cell r="AO584">
            <v>1.4285714285714235E-2</v>
          </cell>
          <cell r="AP584">
            <v>2.6143790849673332E-2</v>
          </cell>
          <cell r="AQ584">
            <v>-3.125E-2</v>
          </cell>
          <cell r="AR584">
            <v>3.5714285714285809E-2</v>
          </cell>
          <cell r="AS584">
            <v>-5.0000000000000044E-2</v>
          </cell>
          <cell r="AT584">
            <v>-2.352941176470591E-2</v>
          </cell>
          <cell r="AU584">
            <v>2.2900763358778553E-2</v>
          </cell>
          <cell r="AV584">
            <v>0</v>
          </cell>
          <cell r="AW584">
            <v>4.1095890410958846E-2</v>
          </cell>
          <cell r="AX584">
            <v>0.16666666666666674</v>
          </cell>
          <cell r="AY584">
            <v>1.2195121951219523E-2</v>
          </cell>
          <cell r="AZ584">
            <v>1.5873015873015817E-2</v>
          </cell>
          <cell r="BA584">
            <v>-5.0000000000000044E-2</v>
          </cell>
          <cell r="BB584">
            <v>-4.3478260869565299E-2</v>
          </cell>
          <cell r="BC584">
            <v>2.1052631578947434E-2</v>
          </cell>
          <cell r="BE584">
            <v>1.0059599370924287E-2</v>
          </cell>
          <cell r="BF584">
            <v>1.2306430673342843</v>
          </cell>
          <cell r="BN584">
            <v>322.95111582708211</v>
          </cell>
        </row>
        <row r="585">
          <cell r="B585">
            <v>38934</v>
          </cell>
          <cell r="C585">
            <v>0.94</v>
          </cell>
          <cell r="D585">
            <v>1.8</v>
          </cell>
          <cell r="E585">
            <v>1.68</v>
          </cell>
          <cell r="F585">
            <v>1.49</v>
          </cell>
          <cell r="G585">
            <v>7.9</v>
          </cell>
          <cell r="H585">
            <v>5.2</v>
          </cell>
          <cell r="I585">
            <v>1.77</v>
          </cell>
          <cell r="J585">
            <v>4.8499999999999996</v>
          </cell>
          <cell r="K585">
            <v>6.33</v>
          </cell>
          <cell r="L585">
            <v>1.2</v>
          </cell>
          <cell r="M585">
            <v>0.47</v>
          </cell>
          <cell r="N585">
            <v>0.71</v>
          </cell>
          <cell r="O585">
            <v>1.57</v>
          </cell>
          <cell r="P585">
            <v>1.55</v>
          </cell>
          <cell r="Q585">
            <v>0.87</v>
          </cell>
          <cell r="R585">
            <v>0.95</v>
          </cell>
          <cell r="S585">
            <v>0.83</v>
          </cell>
          <cell r="T585">
            <v>1.34</v>
          </cell>
          <cell r="U585">
            <v>1.1599999999999999</v>
          </cell>
          <cell r="V585">
            <v>0.76</v>
          </cell>
          <cell r="W585">
            <v>1.4</v>
          </cell>
          <cell r="X585">
            <v>0.83</v>
          </cell>
          <cell r="Y585">
            <v>0.64</v>
          </cell>
          <cell r="Z585">
            <v>1.1399999999999999</v>
          </cell>
          <cell r="AA585">
            <v>0.44</v>
          </cell>
          <cell r="AB585">
            <v>0.48499999999999999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E585">
            <v>0</v>
          </cell>
          <cell r="BF585">
            <v>1.2306430673342843</v>
          </cell>
          <cell r="BN585">
            <v>322.95111582708211</v>
          </cell>
        </row>
        <row r="586">
          <cell r="B586">
            <v>38935</v>
          </cell>
          <cell r="C586">
            <v>0.94</v>
          </cell>
          <cell r="D586">
            <v>1.8</v>
          </cell>
          <cell r="E586">
            <v>1.68</v>
          </cell>
          <cell r="F586">
            <v>1.49</v>
          </cell>
          <cell r="G586">
            <v>7.9</v>
          </cell>
          <cell r="H586">
            <v>5.2</v>
          </cell>
          <cell r="I586">
            <v>1.77</v>
          </cell>
          <cell r="J586">
            <v>4.8499999999999996</v>
          </cell>
          <cell r="K586">
            <v>6.33</v>
          </cell>
          <cell r="L586">
            <v>1.2</v>
          </cell>
          <cell r="M586">
            <v>0.47</v>
          </cell>
          <cell r="N586">
            <v>0.71</v>
          </cell>
          <cell r="O586">
            <v>1.57</v>
          </cell>
          <cell r="P586">
            <v>1.55</v>
          </cell>
          <cell r="Q586">
            <v>0.87</v>
          </cell>
          <cell r="R586">
            <v>0.95</v>
          </cell>
          <cell r="S586">
            <v>0.83</v>
          </cell>
          <cell r="T586">
            <v>1.34</v>
          </cell>
          <cell r="U586">
            <v>1.1599999999999999</v>
          </cell>
          <cell r="V586">
            <v>0.76</v>
          </cell>
          <cell r="W586">
            <v>1.4</v>
          </cell>
          <cell r="X586">
            <v>0.83</v>
          </cell>
          <cell r="Y586">
            <v>0.64</v>
          </cell>
          <cell r="Z586">
            <v>1.1399999999999999</v>
          </cell>
          <cell r="AA586">
            <v>0.44</v>
          </cell>
          <cell r="AB586">
            <v>0.48499999999999999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E586">
            <v>0</v>
          </cell>
          <cell r="BF586">
            <v>1.2306430673342843</v>
          </cell>
          <cell r="BN586">
            <v>322.95111582708211</v>
          </cell>
        </row>
        <row r="587">
          <cell r="B587">
            <v>38936</v>
          </cell>
          <cell r="C587">
            <v>0.94</v>
          </cell>
          <cell r="D587">
            <v>1.8</v>
          </cell>
          <cell r="E587">
            <v>1.68</v>
          </cell>
          <cell r="F587">
            <v>1.49</v>
          </cell>
          <cell r="G587">
            <v>7.9</v>
          </cell>
          <cell r="H587">
            <v>5.2</v>
          </cell>
          <cell r="I587">
            <v>1.77</v>
          </cell>
          <cell r="J587">
            <v>4.8499999999999996</v>
          </cell>
          <cell r="K587">
            <v>6.33</v>
          </cell>
          <cell r="L587">
            <v>1.2</v>
          </cell>
          <cell r="M587">
            <v>0.47</v>
          </cell>
          <cell r="N587">
            <v>0.71</v>
          </cell>
          <cell r="O587">
            <v>1.57</v>
          </cell>
          <cell r="P587">
            <v>1.55</v>
          </cell>
          <cell r="Q587">
            <v>0.87</v>
          </cell>
          <cell r="R587">
            <v>0.95</v>
          </cell>
          <cell r="S587">
            <v>0.83</v>
          </cell>
          <cell r="T587">
            <v>1.34</v>
          </cell>
          <cell r="U587">
            <v>1.1599999999999999</v>
          </cell>
          <cell r="V587">
            <v>0.76</v>
          </cell>
          <cell r="W587">
            <v>1.4</v>
          </cell>
          <cell r="X587">
            <v>0.83</v>
          </cell>
          <cell r="Y587">
            <v>0.64</v>
          </cell>
          <cell r="Z587">
            <v>1.1399999999999999</v>
          </cell>
          <cell r="AA587">
            <v>0.44</v>
          </cell>
          <cell r="AB587">
            <v>0.48499999999999999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E587">
            <v>0</v>
          </cell>
          <cell r="BF587">
            <v>1.2306430673342843</v>
          </cell>
          <cell r="BN587">
            <v>322.95111582708211</v>
          </cell>
        </row>
        <row r="588">
          <cell r="B588">
            <v>38937</v>
          </cell>
          <cell r="C588">
            <v>1</v>
          </cell>
          <cell r="D588">
            <v>1.79</v>
          </cell>
          <cell r="E588">
            <v>1.8</v>
          </cell>
          <cell r="F588">
            <v>1.5</v>
          </cell>
          <cell r="G588">
            <v>7.9</v>
          </cell>
          <cell r="H588">
            <v>5.09</v>
          </cell>
          <cell r="I588">
            <v>1.81</v>
          </cell>
          <cell r="J588">
            <v>4.8</v>
          </cell>
          <cell r="K588">
            <v>6.06</v>
          </cell>
          <cell r="L588">
            <v>1.1499999999999999</v>
          </cell>
          <cell r="M588">
            <v>0.51</v>
          </cell>
          <cell r="N588">
            <v>0.71</v>
          </cell>
          <cell r="O588">
            <v>1.6</v>
          </cell>
          <cell r="P588">
            <v>1.45</v>
          </cell>
          <cell r="Q588">
            <v>0.86</v>
          </cell>
          <cell r="R588">
            <v>0.9</v>
          </cell>
          <cell r="S588">
            <v>0.8</v>
          </cell>
          <cell r="T588">
            <v>1.33</v>
          </cell>
          <cell r="U588">
            <v>1.1299999999999999</v>
          </cell>
          <cell r="V588">
            <v>0.76</v>
          </cell>
          <cell r="W588">
            <v>1.3</v>
          </cell>
          <cell r="X588">
            <v>0.9</v>
          </cell>
          <cell r="Y588">
            <v>0.6</v>
          </cell>
          <cell r="Z588">
            <v>1.2</v>
          </cell>
          <cell r="AA588">
            <v>0.46</v>
          </cell>
          <cell r="AB588">
            <v>0.59</v>
          </cell>
          <cell r="AD588">
            <v>6.3829787234042534E-2</v>
          </cell>
          <cell r="AE588">
            <v>-5.5555555555555358E-3</v>
          </cell>
          <cell r="AF588">
            <v>7.1428571428571397E-2</v>
          </cell>
          <cell r="AG588">
            <v>6.7114093959732557E-3</v>
          </cell>
          <cell r="AH588">
            <v>0</v>
          </cell>
          <cell r="AI588">
            <v>-2.115384615384619E-2</v>
          </cell>
          <cell r="AJ588">
            <v>2.2598870056497189E-2</v>
          </cell>
          <cell r="AK588">
            <v>-1.0309278350515427E-2</v>
          </cell>
          <cell r="AL588">
            <v>-4.2654028436019065E-2</v>
          </cell>
          <cell r="AM588">
            <v>-4.1666666666666741E-2</v>
          </cell>
          <cell r="AN588">
            <v>8.5106382978723527E-2</v>
          </cell>
          <cell r="AO588">
            <v>0</v>
          </cell>
          <cell r="AP588">
            <v>1.9108280254777066E-2</v>
          </cell>
          <cell r="AQ588">
            <v>-6.4516129032258118E-2</v>
          </cell>
          <cell r="AR588">
            <v>-1.1494252873563204E-2</v>
          </cell>
          <cell r="AS588">
            <v>-5.2631578947368363E-2</v>
          </cell>
          <cell r="AT588">
            <v>-3.6144578313252906E-2</v>
          </cell>
          <cell r="AU588">
            <v>-7.4626865671642006E-3</v>
          </cell>
          <cell r="AV588">
            <v>-2.5862068965517238E-2</v>
          </cell>
          <cell r="AW588">
            <v>0</v>
          </cell>
          <cell r="AX588">
            <v>-7.1428571428571286E-2</v>
          </cell>
          <cell r="AY588">
            <v>8.4337349397590522E-2</v>
          </cell>
          <cell r="AZ588">
            <v>-6.25E-2</v>
          </cell>
          <cell r="BA588">
            <v>5.2631578947368363E-2</v>
          </cell>
          <cell r="BB588">
            <v>4.5454545454545414E-2</v>
          </cell>
          <cell r="BC588">
            <v>0.21649484536082464</v>
          </cell>
          <cell r="BE588">
            <v>8.243168431485216E-3</v>
          </cell>
          <cell r="BF588">
            <v>1.2388862357657695</v>
          </cell>
          <cell r="BN588">
            <v>325.61325626998081</v>
          </cell>
        </row>
        <row r="589">
          <cell r="B589">
            <v>38938</v>
          </cell>
          <cell r="C589">
            <v>1.05</v>
          </cell>
          <cell r="D589">
            <v>1.76</v>
          </cell>
          <cell r="E589">
            <v>1.79</v>
          </cell>
          <cell r="F589">
            <v>1.25</v>
          </cell>
          <cell r="G589">
            <v>7.9</v>
          </cell>
          <cell r="H589">
            <v>5.0999999999999996</v>
          </cell>
          <cell r="I589">
            <v>1.8</v>
          </cell>
          <cell r="J589">
            <v>4.72</v>
          </cell>
          <cell r="K589">
            <v>5.98</v>
          </cell>
          <cell r="L589">
            <v>1.1499999999999999</v>
          </cell>
          <cell r="M589">
            <v>0.52</v>
          </cell>
          <cell r="N589">
            <v>0.69</v>
          </cell>
          <cell r="O589">
            <v>1.59</v>
          </cell>
          <cell r="P589">
            <v>1.6</v>
          </cell>
          <cell r="Q589">
            <v>0.87</v>
          </cell>
          <cell r="R589">
            <v>0.88</v>
          </cell>
          <cell r="S589">
            <v>0.81</v>
          </cell>
          <cell r="T589">
            <v>1.22</v>
          </cell>
          <cell r="U589">
            <v>1.18</v>
          </cell>
          <cell r="V589">
            <v>0.77</v>
          </cell>
          <cell r="W589">
            <v>1.35</v>
          </cell>
          <cell r="X589">
            <v>0.92</v>
          </cell>
          <cell r="Y589">
            <v>0.61</v>
          </cell>
          <cell r="Z589">
            <v>1.1499999999999999</v>
          </cell>
          <cell r="AA589">
            <v>0.45</v>
          </cell>
          <cell r="AB589">
            <v>0.59</v>
          </cell>
          <cell r="AD589">
            <v>5.0000000000000044E-2</v>
          </cell>
          <cell r="AE589">
            <v>-1.6759776536312887E-2</v>
          </cell>
          <cell r="AF589">
            <v>-5.5555555555555358E-3</v>
          </cell>
          <cell r="AG589">
            <v>-0.16666666666666663</v>
          </cell>
          <cell r="AH589">
            <v>0</v>
          </cell>
          <cell r="AI589">
            <v>1.9646365422396617E-3</v>
          </cell>
          <cell r="AJ589">
            <v>-5.5248618784530246E-3</v>
          </cell>
          <cell r="AK589">
            <v>-1.6666666666666718E-2</v>
          </cell>
          <cell r="AL589">
            <v>-1.3201320132013028E-2</v>
          </cell>
          <cell r="AM589">
            <v>0</v>
          </cell>
          <cell r="AN589">
            <v>1.9607843137254832E-2</v>
          </cell>
          <cell r="AO589">
            <v>-2.8169014084507116E-2</v>
          </cell>
          <cell r="AP589">
            <v>-6.2499999999999778E-3</v>
          </cell>
          <cell r="AQ589">
            <v>0.10344827586206895</v>
          </cell>
          <cell r="AR589">
            <v>1.1627906976744207E-2</v>
          </cell>
          <cell r="AS589">
            <v>-2.2222222222222254E-2</v>
          </cell>
          <cell r="AT589">
            <v>1.2499999999999956E-2</v>
          </cell>
          <cell r="AU589">
            <v>-8.2706766917293284E-2</v>
          </cell>
          <cell r="AV589">
            <v>4.4247787610619538E-2</v>
          </cell>
          <cell r="AW589">
            <v>1.3157894736842035E-2</v>
          </cell>
          <cell r="AX589">
            <v>3.8461538461538547E-2</v>
          </cell>
          <cell r="AY589">
            <v>2.2222222222222143E-2</v>
          </cell>
          <cell r="AZ589">
            <v>1.6666666666666607E-2</v>
          </cell>
          <cell r="BA589">
            <v>-4.1666666666666741E-2</v>
          </cell>
          <cell r="BB589">
            <v>-2.1739130434782594E-2</v>
          </cell>
          <cell r="BC589">
            <v>0</v>
          </cell>
          <cell r="BE589">
            <v>-3.5855336748055102E-3</v>
          </cell>
          <cell r="BF589">
            <v>1.2353007020909641</v>
          </cell>
          <cell r="BN589">
            <v>324.44575897466171</v>
          </cell>
        </row>
        <row r="590">
          <cell r="B590">
            <v>38939</v>
          </cell>
          <cell r="C590">
            <v>1.01</v>
          </cell>
          <cell r="D590">
            <v>1.76</v>
          </cell>
          <cell r="E590">
            <v>1.69</v>
          </cell>
          <cell r="F590">
            <v>1.1299999999999999</v>
          </cell>
          <cell r="G590">
            <v>7.9</v>
          </cell>
          <cell r="H590">
            <v>5.09</v>
          </cell>
          <cell r="I590">
            <v>1.82</v>
          </cell>
          <cell r="J590">
            <v>4.55</v>
          </cell>
          <cell r="K590">
            <v>5.92</v>
          </cell>
          <cell r="L590">
            <v>1.1000000000000001</v>
          </cell>
          <cell r="M590">
            <v>0.47499999999999998</v>
          </cell>
          <cell r="N590">
            <v>0.7</v>
          </cell>
          <cell r="O590">
            <v>1.53</v>
          </cell>
          <cell r="P590">
            <v>1.5</v>
          </cell>
          <cell r="Q590">
            <v>0.8</v>
          </cell>
          <cell r="R590">
            <v>0.94</v>
          </cell>
          <cell r="S590">
            <v>0.81</v>
          </cell>
          <cell r="T590">
            <v>1.26</v>
          </cell>
          <cell r="U590">
            <v>1.18</v>
          </cell>
          <cell r="V590">
            <v>0.75</v>
          </cell>
          <cell r="W590">
            <v>1.26</v>
          </cell>
          <cell r="X590">
            <v>1</v>
          </cell>
          <cell r="Y590">
            <v>0.6</v>
          </cell>
          <cell r="Z590">
            <v>1.1499999999999999</v>
          </cell>
          <cell r="AA590">
            <v>0.435</v>
          </cell>
          <cell r="AB590">
            <v>0.64</v>
          </cell>
          <cell r="AD590">
            <v>-3.8095238095238182E-2</v>
          </cell>
          <cell r="AE590">
            <v>0</v>
          </cell>
          <cell r="AF590">
            <v>-5.5865921787709549E-2</v>
          </cell>
          <cell r="AG590">
            <v>-9.6000000000000085E-2</v>
          </cell>
          <cell r="AH590">
            <v>0</v>
          </cell>
          <cell r="AI590">
            <v>-1.9607843137254832E-3</v>
          </cell>
          <cell r="AJ590">
            <v>1.1111111111111072E-2</v>
          </cell>
          <cell r="AK590">
            <v>-3.6016949152542388E-2</v>
          </cell>
          <cell r="AL590">
            <v>-1.0033444816053616E-2</v>
          </cell>
          <cell r="AM590">
            <v>-4.3478260869565077E-2</v>
          </cell>
          <cell r="AN590">
            <v>-8.6538461538461564E-2</v>
          </cell>
          <cell r="AO590">
            <v>1.449275362318847E-2</v>
          </cell>
          <cell r="AP590">
            <v>-3.7735849056603765E-2</v>
          </cell>
          <cell r="AQ590">
            <v>-6.25E-2</v>
          </cell>
          <cell r="AR590">
            <v>-8.045977011494243E-2</v>
          </cell>
          <cell r="AS590">
            <v>6.8181818181818121E-2</v>
          </cell>
          <cell r="AT590">
            <v>0</v>
          </cell>
          <cell r="AU590">
            <v>3.2786885245901676E-2</v>
          </cell>
          <cell r="AV590">
            <v>0</v>
          </cell>
          <cell r="AW590">
            <v>-2.5974025974025983E-2</v>
          </cell>
          <cell r="AX590">
            <v>-6.6666666666666763E-2</v>
          </cell>
          <cell r="AY590">
            <v>8.6956521739130377E-2</v>
          </cell>
          <cell r="AZ590">
            <v>-1.6393442622950838E-2</v>
          </cell>
          <cell r="BA590">
            <v>0</v>
          </cell>
          <cell r="BB590">
            <v>-3.3333333333333326E-2</v>
          </cell>
          <cell r="BC590">
            <v>8.4745762711864403E-2</v>
          </cell>
          <cell r="BE590">
            <v>-1.5106819066492498E-2</v>
          </cell>
          <cell r="BF590">
            <v>1.2201938830244716</v>
          </cell>
          <cell r="BN590">
            <v>319.54441559694067</v>
          </cell>
        </row>
        <row r="591">
          <cell r="B591">
            <v>38940</v>
          </cell>
          <cell r="C591">
            <v>0.95</v>
          </cell>
          <cell r="D591">
            <v>1.8</v>
          </cell>
          <cell r="E591">
            <v>1.83</v>
          </cell>
          <cell r="F591">
            <v>1.18</v>
          </cell>
          <cell r="G591">
            <v>7.9</v>
          </cell>
          <cell r="H591">
            <v>4.9800000000000004</v>
          </cell>
          <cell r="I591">
            <v>1.8</v>
          </cell>
          <cell r="J591">
            <v>4.47</v>
          </cell>
          <cell r="K591">
            <v>6</v>
          </cell>
          <cell r="L591">
            <v>1.07</v>
          </cell>
          <cell r="M591">
            <v>0.62</v>
          </cell>
          <cell r="N591">
            <v>0.68</v>
          </cell>
          <cell r="O591">
            <v>1.62</v>
          </cell>
          <cell r="P591">
            <v>1.46</v>
          </cell>
          <cell r="Q591">
            <v>0.89</v>
          </cell>
          <cell r="R591">
            <v>0.88</v>
          </cell>
          <cell r="S591">
            <v>0.81</v>
          </cell>
          <cell r="T591">
            <v>1.22</v>
          </cell>
          <cell r="U591">
            <v>1.1499999999999999</v>
          </cell>
          <cell r="V591">
            <v>0.76</v>
          </cell>
          <cell r="W591">
            <v>1.3</v>
          </cell>
          <cell r="X591">
            <v>1.08</v>
          </cell>
          <cell r="Y591">
            <v>0.6</v>
          </cell>
          <cell r="Z591">
            <v>1.18</v>
          </cell>
          <cell r="AA591">
            <v>0.44</v>
          </cell>
          <cell r="AB591">
            <v>0.67</v>
          </cell>
          <cell r="AD591">
            <v>-5.9405940594059459E-2</v>
          </cell>
          <cell r="AE591">
            <v>2.2727272727272707E-2</v>
          </cell>
          <cell r="AF591">
            <v>8.2840236686390512E-2</v>
          </cell>
          <cell r="AG591">
            <v>4.4247787610619538E-2</v>
          </cell>
          <cell r="AH591">
            <v>0</v>
          </cell>
          <cell r="AI591">
            <v>-2.1611001964636389E-2</v>
          </cell>
          <cell r="AJ591">
            <v>-1.098901098901095E-2</v>
          </cell>
          <cell r="AK591">
            <v>-1.7582417582417631E-2</v>
          </cell>
          <cell r="AL591">
            <v>1.3513513513513598E-2</v>
          </cell>
          <cell r="AM591">
            <v>-2.7272727272727337E-2</v>
          </cell>
          <cell r="AN591">
            <v>0.3052631578947369</v>
          </cell>
          <cell r="AO591">
            <v>-2.857142857142847E-2</v>
          </cell>
          <cell r="AP591">
            <v>5.8823529411764719E-2</v>
          </cell>
          <cell r="AQ591">
            <v>-2.6666666666666727E-2</v>
          </cell>
          <cell r="AR591">
            <v>0.11250000000000004</v>
          </cell>
          <cell r="AS591">
            <v>-6.3829787234042534E-2</v>
          </cell>
          <cell r="AT591">
            <v>0</v>
          </cell>
          <cell r="AU591">
            <v>-3.1746031746031744E-2</v>
          </cell>
          <cell r="AV591">
            <v>-2.5423728813559365E-2</v>
          </cell>
          <cell r="AW591">
            <v>1.3333333333333419E-2</v>
          </cell>
          <cell r="AX591">
            <v>3.1746031746031855E-2</v>
          </cell>
          <cell r="AY591">
            <v>8.0000000000000071E-2</v>
          </cell>
          <cell r="AZ591">
            <v>0</v>
          </cell>
          <cell r="BA591">
            <v>2.6086956521739202E-2</v>
          </cell>
          <cell r="BB591">
            <v>1.1494252873563315E-2</v>
          </cell>
          <cell r="BC591">
            <v>4.6875E-2</v>
          </cell>
          <cell r="BE591">
            <v>2.0628935803245589E-2</v>
          </cell>
          <cell r="BF591">
            <v>1.2408228188277173</v>
          </cell>
          <cell r="BN591">
            <v>326.13627683257562</v>
          </cell>
        </row>
        <row r="592">
          <cell r="B592">
            <v>38941</v>
          </cell>
          <cell r="C592">
            <v>0.95</v>
          </cell>
          <cell r="D592">
            <v>1.8</v>
          </cell>
          <cell r="E592">
            <v>1.83</v>
          </cell>
          <cell r="F592">
            <v>1.18</v>
          </cell>
          <cell r="G592">
            <v>7.9</v>
          </cell>
          <cell r="H592">
            <v>4.9800000000000004</v>
          </cell>
          <cell r="I592">
            <v>1.8</v>
          </cell>
          <cell r="J592">
            <v>4.47</v>
          </cell>
          <cell r="K592">
            <v>6</v>
          </cell>
          <cell r="L592">
            <v>1.07</v>
          </cell>
          <cell r="M592">
            <v>0.62</v>
          </cell>
          <cell r="N592">
            <v>0.68</v>
          </cell>
          <cell r="O592">
            <v>1.62</v>
          </cell>
          <cell r="P592">
            <v>1.46</v>
          </cell>
          <cell r="Q592">
            <v>0.89</v>
          </cell>
          <cell r="R592">
            <v>0.88</v>
          </cell>
          <cell r="S592">
            <v>0.81</v>
          </cell>
          <cell r="T592">
            <v>1.22</v>
          </cell>
          <cell r="U592">
            <v>1.1499999999999999</v>
          </cell>
          <cell r="V592">
            <v>0.76</v>
          </cell>
          <cell r="W592">
            <v>1.3</v>
          </cell>
          <cell r="X592">
            <v>1.08</v>
          </cell>
          <cell r="Y592">
            <v>0.6</v>
          </cell>
          <cell r="Z592">
            <v>1.18</v>
          </cell>
          <cell r="AA592">
            <v>0.44</v>
          </cell>
          <cell r="AB592">
            <v>0.67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E592">
            <v>0</v>
          </cell>
          <cell r="BF592">
            <v>1.2408228188277173</v>
          </cell>
          <cell r="BN592">
            <v>326.13627683257562</v>
          </cell>
        </row>
        <row r="593">
          <cell r="B593">
            <v>38942</v>
          </cell>
          <cell r="C593">
            <v>0.95</v>
          </cell>
          <cell r="D593">
            <v>1.8</v>
          </cell>
          <cell r="E593">
            <v>1.83</v>
          </cell>
          <cell r="F593">
            <v>1.18</v>
          </cell>
          <cell r="G593">
            <v>7.9</v>
          </cell>
          <cell r="H593">
            <v>4.9800000000000004</v>
          </cell>
          <cell r="I593">
            <v>1.8</v>
          </cell>
          <cell r="J593">
            <v>4.47</v>
          </cell>
          <cell r="K593">
            <v>6</v>
          </cell>
          <cell r="L593">
            <v>1.07</v>
          </cell>
          <cell r="M593">
            <v>0.62</v>
          </cell>
          <cell r="N593">
            <v>0.68</v>
          </cell>
          <cell r="O593">
            <v>1.62</v>
          </cell>
          <cell r="P593">
            <v>1.46</v>
          </cell>
          <cell r="Q593">
            <v>0.89</v>
          </cell>
          <cell r="R593">
            <v>0.88</v>
          </cell>
          <cell r="S593">
            <v>0.81</v>
          </cell>
          <cell r="T593">
            <v>1.22</v>
          </cell>
          <cell r="U593">
            <v>1.1499999999999999</v>
          </cell>
          <cell r="V593">
            <v>0.76</v>
          </cell>
          <cell r="W593">
            <v>1.3</v>
          </cell>
          <cell r="X593">
            <v>1.08</v>
          </cell>
          <cell r="Y593">
            <v>0.6</v>
          </cell>
          <cell r="Z593">
            <v>1.18</v>
          </cell>
          <cell r="AA593">
            <v>0.44</v>
          </cell>
          <cell r="AB593">
            <v>0.67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E593">
            <v>0</v>
          </cell>
          <cell r="BF593">
            <v>1.2408228188277173</v>
          </cell>
          <cell r="BN593">
            <v>326.13627683257562</v>
          </cell>
        </row>
        <row r="594">
          <cell r="B594">
            <v>38943</v>
          </cell>
          <cell r="C594">
            <v>0.95</v>
          </cell>
          <cell r="D594">
            <v>1.75</v>
          </cell>
          <cell r="E594">
            <v>1.77</v>
          </cell>
          <cell r="F594">
            <v>1.19</v>
          </cell>
          <cell r="G594">
            <v>7.9</v>
          </cell>
          <cell r="H594">
            <v>4.8899999999999997</v>
          </cell>
          <cell r="I594">
            <v>1.8</v>
          </cell>
          <cell r="J594">
            <v>4.38</v>
          </cell>
          <cell r="K594">
            <v>6.04</v>
          </cell>
          <cell r="L594">
            <v>1.06</v>
          </cell>
          <cell r="M594">
            <v>0.66</v>
          </cell>
          <cell r="N594">
            <v>0.66</v>
          </cell>
          <cell r="O594">
            <v>1.62</v>
          </cell>
          <cell r="P594">
            <v>1.37</v>
          </cell>
          <cell r="Q594">
            <v>0.83</v>
          </cell>
          <cell r="R594">
            <v>0.95</v>
          </cell>
          <cell r="S594">
            <v>0.81</v>
          </cell>
          <cell r="T594">
            <v>1.27</v>
          </cell>
          <cell r="U594">
            <v>1.1599999999999999</v>
          </cell>
          <cell r="V594">
            <v>0.76</v>
          </cell>
          <cell r="W594">
            <v>1.26</v>
          </cell>
          <cell r="X594">
            <v>1.08</v>
          </cell>
          <cell r="Y594">
            <v>0.64</v>
          </cell>
          <cell r="Z594">
            <v>1.17</v>
          </cell>
          <cell r="AA594">
            <v>0.44</v>
          </cell>
          <cell r="AB594">
            <v>0.74</v>
          </cell>
          <cell r="AD594">
            <v>0</v>
          </cell>
          <cell r="AE594">
            <v>-2.777777777777779E-2</v>
          </cell>
          <cell r="AF594">
            <v>-3.2786885245901676E-2</v>
          </cell>
          <cell r="AG594">
            <v>8.4745762711864181E-3</v>
          </cell>
          <cell r="AH594">
            <v>0</v>
          </cell>
          <cell r="AI594">
            <v>-1.807228915662662E-2</v>
          </cell>
          <cell r="AJ594">
            <v>0</v>
          </cell>
          <cell r="AK594">
            <v>-2.0134228187919434E-2</v>
          </cell>
          <cell r="AL594">
            <v>6.6666666666665986E-3</v>
          </cell>
          <cell r="AM594">
            <v>-9.3457943925233655E-3</v>
          </cell>
          <cell r="AN594">
            <v>6.4516129032258229E-2</v>
          </cell>
          <cell r="AO594">
            <v>-2.9411764705882359E-2</v>
          </cell>
          <cell r="AP594">
            <v>0</v>
          </cell>
          <cell r="AQ594">
            <v>-6.1643835616438269E-2</v>
          </cell>
          <cell r="AR594">
            <v>-6.7415730337078705E-2</v>
          </cell>
          <cell r="AS594">
            <v>7.9545454545454586E-2</v>
          </cell>
          <cell r="AT594">
            <v>0</v>
          </cell>
          <cell r="AU594">
            <v>4.0983606557376984E-2</v>
          </cell>
          <cell r="AV594">
            <v>8.6956521739129933E-3</v>
          </cell>
          <cell r="AW594">
            <v>0</v>
          </cell>
          <cell r="AX594">
            <v>-3.0769230769230771E-2</v>
          </cell>
          <cell r="AY594">
            <v>0</v>
          </cell>
          <cell r="AZ594">
            <v>6.6666666666666652E-2</v>
          </cell>
          <cell r="BA594">
            <v>-8.4745762711864181E-3</v>
          </cell>
          <cell r="BB594">
            <v>0</v>
          </cell>
          <cell r="BC594">
            <v>0.10447761194029836</v>
          </cell>
          <cell r="BE594">
            <v>2.8536250535867468E-3</v>
          </cell>
          <cell r="BF594">
            <v>1.2436764438813039</v>
          </cell>
          <cell r="BH594">
            <v>5.6255176207570923E-2</v>
          </cell>
          <cell r="BN594">
            <v>327.06694748302851</v>
          </cell>
        </row>
        <row r="595">
          <cell r="B595">
            <v>38944</v>
          </cell>
          <cell r="C595">
            <v>0.97</v>
          </cell>
          <cell r="D595">
            <v>1.75</v>
          </cell>
          <cell r="E595">
            <v>1.84</v>
          </cell>
          <cell r="F595">
            <v>1.18</v>
          </cell>
          <cell r="G595">
            <v>7.9</v>
          </cell>
          <cell r="H595">
            <v>5.09</v>
          </cell>
          <cell r="I595">
            <v>1.81</v>
          </cell>
          <cell r="J595">
            <v>4.3499999999999996</v>
          </cell>
          <cell r="K595">
            <v>6.5</v>
          </cell>
          <cell r="L595">
            <v>1</v>
          </cell>
          <cell r="M595">
            <v>0.66</v>
          </cell>
          <cell r="N595">
            <v>0.67</v>
          </cell>
          <cell r="O595">
            <v>1.81</v>
          </cell>
          <cell r="P595">
            <v>1.35</v>
          </cell>
          <cell r="Q595">
            <v>0.85</v>
          </cell>
          <cell r="R595">
            <v>0.92</v>
          </cell>
          <cell r="S595">
            <v>0.8</v>
          </cell>
          <cell r="T595">
            <v>1.28</v>
          </cell>
          <cell r="U595">
            <v>1.1299999999999999</v>
          </cell>
          <cell r="V595">
            <v>0.8</v>
          </cell>
          <cell r="W595">
            <v>1.5</v>
          </cell>
          <cell r="X595">
            <v>1</v>
          </cell>
          <cell r="Y595">
            <v>0.65</v>
          </cell>
          <cell r="Z595">
            <v>1.17</v>
          </cell>
          <cell r="AA595">
            <v>0.42499999999999999</v>
          </cell>
          <cell r="AB595">
            <v>0.67</v>
          </cell>
          <cell r="AD595">
            <v>2.1052631578947434E-2</v>
          </cell>
          <cell r="AE595">
            <v>0</v>
          </cell>
          <cell r="AF595">
            <v>3.9548022598870025E-2</v>
          </cell>
          <cell r="AG595">
            <v>-8.4033613445377853E-3</v>
          </cell>
          <cell r="AH595">
            <v>0</v>
          </cell>
          <cell r="AI595">
            <v>4.0899795501022629E-2</v>
          </cell>
          <cell r="AJ595">
            <v>5.5555555555555358E-3</v>
          </cell>
          <cell r="AK595">
            <v>-6.8493150684931781E-3</v>
          </cell>
          <cell r="AL595">
            <v>7.6158940397351049E-2</v>
          </cell>
          <cell r="AM595">
            <v>-5.6603773584905759E-2</v>
          </cell>
          <cell r="AN595">
            <v>0</v>
          </cell>
          <cell r="AO595">
            <v>1.5151515151515138E-2</v>
          </cell>
          <cell r="AP595">
            <v>0.11728395061728381</v>
          </cell>
          <cell r="AQ595">
            <v>-1.4598540145985384E-2</v>
          </cell>
          <cell r="AR595">
            <v>2.4096385542168752E-2</v>
          </cell>
          <cell r="AS595">
            <v>-3.1578947368420929E-2</v>
          </cell>
          <cell r="AT595">
            <v>-1.2345679012345734E-2</v>
          </cell>
          <cell r="AU595">
            <v>7.8740157480314821E-3</v>
          </cell>
          <cell r="AV595">
            <v>-2.5862068965517238E-2</v>
          </cell>
          <cell r="AW595">
            <v>5.2631578947368363E-2</v>
          </cell>
          <cell r="AX595">
            <v>0.19047619047619047</v>
          </cell>
          <cell r="AY595">
            <v>-7.4074074074074181E-2</v>
          </cell>
          <cell r="AZ595">
            <v>1.5625E-2</v>
          </cell>
          <cell r="BA595">
            <v>0</v>
          </cell>
          <cell r="BB595">
            <v>-3.4090909090909172E-2</v>
          </cell>
          <cell r="BC595">
            <v>-9.4594594594594517E-2</v>
          </cell>
          <cell r="BE595">
            <v>9.5135507255584926E-3</v>
          </cell>
          <cell r="BF595">
            <v>1.2531899946068625</v>
          </cell>
          <cell r="BN595">
            <v>330.17851547856191</v>
          </cell>
        </row>
        <row r="596">
          <cell r="B596">
            <v>38945</v>
          </cell>
          <cell r="C596">
            <v>0.97</v>
          </cell>
          <cell r="D596">
            <v>1.74</v>
          </cell>
          <cell r="E596">
            <v>1.91</v>
          </cell>
          <cell r="F596">
            <v>1.1499999999999999</v>
          </cell>
          <cell r="G596">
            <v>7.9</v>
          </cell>
          <cell r="H596">
            <v>5.46</v>
          </cell>
          <cell r="I596">
            <v>1.82</v>
          </cell>
          <cell r="J596">
            <v>4.3</v>
          </cell>
          <cell r="K596">
            <v>7.45</v>
          </cell>
          <cell r="L596">
            <v>1</v>
          </cell>
          <cell r="M596">
            <v>0.65</v>
          </cell>
          <cell r="N596">
            <v>0.67</v>
          </cell>
          <cell r="O596">
            <v>1.92</v>
          </cell>
          <cell r="P596">
            <v>1.35</v>
          </cell>
          <cell r="Q596">
            <v>0.85</v>
          </cell>
          <cell r="R596">
            <v>0.95</v>
          </cell>
          <cell r="S596">
            <v>0.84</v>
          </cell>
          <cell r="T596">
            <v>1.31</v>
          </cell>
          <cell r="U596">
            <v>1.1599999999999999</v>
          </cell>
          <cell r="V596">
            <v>0.78</v>
          </cell>
          <cell r="W596">
            <v>1.45</v>
          </cell>
          <cell r="X596">
            <v>1.03</v>
          </cell>
          <cell r="Y596">
            <v>0.64</v>
          </cell>
          <cell r="Z596">
            <v>1.2</v>
          </cell>
          <cell r="AA596">
            <v>0.43</v>
          </cell>
          <cell r="AB596">
            <v>0.68</v>
          </cell>
          <cell r="AD596">
            <v>0</v>
          </cell>
          <cell r="AE596">
            <v>-5.7142857142856718E-3</v>
          </cell>
          <cell r="AF596">
            <v>3.8043478260869401E-2</v>
          </cell>
          <cell r="AG596">
            <v>-2.5423728813559365E-2</v>
          </cell>
          <cell r="AH596">
            <v>0</v>
          </cell>
          <cell r="AI596">
            <v>7.269155206286837E-2</v>
          </cell>
          <cell r="AJ596">
            <v>5.5248618784531356E-3</v>
          </cell>
          <cell r="AK596">
            <v>-1.1494252873563204E-2</v>
          </cell>
          <cell r="AL596">
            <v>0.14615384615384608</v>
          </cell>
          <cell r="AM596">
            <v>0</v>
          </cell>
          <cell r="AN596">
            <v>-1.5151515151515138E-2</v>
          </cell>
          <cell r="AO596">
            <v>0</v>
          </cell>
          <cell r="AP596">
            <v>6.0773480662983381E-2</v>
          </cell>
          <cell r="AQ596">
            <v>0</v>
          </cell>
          <cell r="AR596">
            <v>0</v>
          </cell>
          <cell r="AS596">
            <v>3.2608695652173836E-2</v>
          </cell>
          <cell r="AT596">
            <v>4.9999999999999822E-2</v>
          </cell>
          <cell r="AU596">
            <v>2.34375E-2</v>
          </cell>
          <cell r="AV596">
            <v>2.6548672566371723E-2</v>
          </cell>
          <cell r="AW596">
            <v>-2.5000000000000022E-2</v>
          </cell>
          <cell r="AX596">
            <v>-3.3333333333333326E-2</v>
          </cell>
          <cell r="AY596">
            <v>3.0000000000000027E-2</v>
          </cell>
          <cell r="AZ596">
            <v>-1.5384615384615441E-2</v>
          </cell>
          <cell r="BA596">
            <v>2.5641025641025772E-2</v>
          </cell>
          <cell r="BB596">
            <v>1.1764705882352899E-2</v>
          </cell>
          <cell r="BC596">
            <v>1.4925373134328401E-2</v>
          </cell>
          <cell r="BE596">
            <v>1.563890233170772E-2</v>
          </cell>
          <cell r="BF596">
            <v>1.2688288969385701</v>
          </cell>
          <cell r="BN596">
            <v>335.34214503415933</v>
          </cell>
        </row>
        <row r="597">
          <cell r="B597">
            <v>38946</v>
          </cell>
          <cell r="C597">
            <v>0.94</v>
          </cell>
          <cell r="D597">
            <v>1.8</v>
          </cell>
          <cell r="E597">
            <v>1.92</v>
          </cell>
          <cell r="F597">
            <v>1.1399999999999999</v>
          </cell>
          <cell r="G597">
            <v>7.9</v>
          </cell>
          <cell r="H597">
            <v>5.41</v>
          </cell>
          <cell r="I597">
            <v>1.82</v>
          </cell>
          <cell r="J597">
            <v>4.28</v>
          </cell>
          <cell r="K597">
            <v>7.26</v>
          </cell>
          <cell r="L597">
            <v>0.97</v>
          </cell>
          <cell r="M597">
            <v>0.62</v>
          </cell>
          <cell r="N597">
            <v>0.7</v>
          </cell>
          <cell r="O597">
            <v>1.77</v>
          </cell>
          <cell r="P597">
            <v>1.35</v>
          </cell>
          <cell r="Q597">
            <v>0.78</v>
          </cell>
          <cell r="R597">
            <v>0.95</v>
          </cell>
          <cell r="S597">
            <v>0.8</v>
          </cell>
          <cell r="T597">
            <v>1.29</v>
          </cell>
          <cell r="U597">
            <v>1.1499999999999999</v>
          </cell>
          <cell r="V597">
            <v>0.76</v>
          </cell>
          <cell r="W597">
            <v>1.35</v>
          </cell>
          <cell r="X597">
            <v>0.98</v>
          </cell>
          <cell r="Y597">
            <v>0.62</v>
          </cell>
          <cell r="Z597">
            <v>1.18</v>
          </cell>
          <cell r="AA597">
            <v>0.435</v>
          </cell>
          <cell r="AB597">
            <v>0.66</v>
          </cell>
          <cell r="AD597">
            <v>-3.0927835051546393E-2</v>
          </cell>
          <cell r="AE597">
            <v>3.4482758620689724E-2</v>
          </cell>
          <cell r="AF597">
            <v>5.2356020942407877E-3</v>
          </cell>
          <cell r="AG597">
            <v>-8.6956521739131043E-3</v>
          </cell>
          <cell r="AH597">
            <v>0</v>
          </cell>
          <cell r="AI597">
            <v>-9.157509157509125E-3</v>
          </cell>
          <cell r="AJ597">
            <v>0</v>
          </cell>
          <cell r="AK597">
            <v>-4.6511627906975495E-3</v>
          </cell>
          <cell r="AL597">
            <v>-2.5503355704698083E-2</v>
          </cell>
          <cell r="AM597">
            <v>-3.0000000000000027E-2</v>
          </cell>
          <cell r="AN597">
            <v>-4.6153846153846212E-2</v>
          </cell>
          <cell r="AO597">
            <v>4.4776119402984982E-2</v>
          </cell>
          <cell r="AP597">
            <v>-7.8125E-2</v>
          </cell>
          <cell r="AQ597">
            <v>0</v>
          </cell>
          <cell r="AR597">
            <v>-8.2352941176470518E-2</v>
          </cell>
          <cell r="AS597">
            <v>0</v>
          </cell>
          <cell r="AT597">
            <v>-4.7619047619047561E-2</v>
          </cell>
          <cell r="AU597">
            <v>-1.5267175572519109E-2</v>
          </cell>
          <cell r="AV597">
            <v>-8.6206896551723755E-3</v>
          </cell>
          <cell r="AW597">
            <v>-2.5641025641025661E-2</v>
          </cell>
          <cell r="AX597">
            <v>-6.8965517241379226E-2</v>
          </cell>
          <cell r="AY597">
            <v>-4.8543689320388439E-2</v>
          </cell>
          <cell r="AZ597">
            <v>-3.125E-2</v>
          </cell>
          <cell r="BA597">
            <v>-1.6666666666666718E-2</v>
          </cell>
          <cell r="BB597">
            <v>1.1627906976744207E-2</v>
          </cell>
          <cell r="BC597">
            <v>-2.9411764705882359E-2</v>
          </cell>
          <cell r="BE597">
            <v>-1.9670403520619335E-2</v>
          </cell>
          <cell r="BF597">
            <v>1.2491584934179507</v>
          </cell>
          <cell r="BN597">
            <v>328.74582972386736</v>
          </cell>
        </row>
        <row r="598">
          <cell r="B598">
            <v>38947</v>
          </cell>
          <cell r="C598">
            <v>0.94</v>
          </cell>
          <cell r="D598">
            <v>1.9</v>
          </cell>
          <cell r="E598">
            <v>1.82</v>
          </cell>
          <cell r="F598">
            <v>1.2</v>
          </cell>
          <cell r="G598">
            <v>7.9</v>
          </cell>
          <cell r="H598">
            <v>5.4</v>
          </cell>
          <cell r="I598">
            <v>1.83</v>
          </cell>
          <cell r="J598">
            <v>4.34</v>
          </cell>
          <cell r="K598">
            <v>7.39</v>
          </cell>
          <cell r="L598">
            <v>1</v>
          </cell>
          <cell r="M598">
            <v>0.7</v>
          </cell>
          <cell r="N598">
            <v>0.69</v>
          </cell>
          <cell r="O598">
            <v>1.78</v>
          </cell>
          <cell r="P598">
            <v>1.32</v>
          </cell>
          <cell r="Q598">
            <v>0.79</v>
          </cell>
          <cell r="R598">
            <v>0.95</v>
          </cell>
          <cell r="S598">
            <v>0.84</v>
          </cell>
          <cell r="T598">
            <v>1.29</v>
          </cell>
          <cell r="U598">
            <v>1.1499999999999999</v>
          </cell>
          <cell r="V598">
            <v>0.77</v>
          </cell>
          <cell r="W598">
            <v>1.4</v>
          </cell>
          <cell r="X598">
            <v>0.95</v>
          </cell>
          <cell r="Y598">
            <v>0.61</v>
          </cell>
          <cell r="Z598">
            <v>1.2</v>
          </cell>
          <cell r="AA598">
            <v>0.435</v>
          </cell>
          <cell r="AB598">
            <v>0.67</v>
          </cell>
          <cell r="AD598">
            <v>0</v>
          </cell>
          <cell r="AE598">
            <v>5.555555555555558E-2</v>
          </cell>
          <cell r="AF598">
            <v>-5.2083333333333259E-2</v>
          </cell>
          <cell r="AG598">
            <v>5.2631578947368363E-2</v>
          </cell>
          <cell r="AH598">
            <v>0</v>
          </cell>
          <cell r="AI598">
            <v>-1.848428835489746E-3</v>
          </cell>
          <cell r="AJ598">
            <v>5.494505494505475E-3</v>
          </cell>
          <cell r="AK598">
            <v>1.4018691588784993E-2</v>
          </cell>
          <cell r="AL598">
            <v>1.7906336088154173E-2</v>
          </cell>
          <cell r="AM598">
            <v>3.0927835051546504E-2</v>
          </cell>
          <cell r="AN598">
            <v>0.12903225806451601</v>
          </cell>
          <cell r="AO598">
            <v>-1.4285714285714346E-2</v>
          </cell>
          <cell r="AP598">
            <v>5.6497175141243527E-3</v>
          </cell>
          <cell r="AQ598">
            <v>-2.2222222222222254E-2</v>
          </cell>
          <cell r="AR598">
            <v>1.2820512820512775E-2</v>
          </cell>
          <cell r="AS598">
            <v>0</v>
          </cell>
          <cell r="AT598">
            <v>4.9999999999999822E-2</v>
          </cell>
          <cell r="AU598">
            <v>0</v>
          </cell>
          <cell r="AV598">
            <v>0</v>
          </cell>
          <cell r="AW598">
            <v>1.3157894736842035E-2</v>
          </cell>
          <cell r="AX598">
            <v>3.7037037037036979E-2</v>
          </cell>
          <cell r="AY598">
            <v>-3.0612244897959218E-2</v>
          </cell>
          <cell r="AZ598">
            <v>-1.6129032258064502E-2</v>
          </cell>
          <cell r="BA598">
            <v>1.6949152542372836E-2</v>
          </cell>
          <cell r="BB598">
            <v>0</v>
          </cell>
          <cell r="BC598">
            <v>1.5151515151515138E-2</v>
          </cell>
          <cell r="BE598">
            <v>1.2275062106155836E-2</v>
          </cell>
          <cell r="BF598">
            <v>1.2614335555241065</v>
          </cell>
          <cell r="BN598">
            <v>332.78120520086753</v>
          </cell>
        </row>
        <row r="599">
          <cell r="B599">
            <v>38948</v>
          </cell>
          <cell r="C599">
            <v>0.94</v>
          </cell>
          <cell r="D599">
            <v>1.9</v>
          </cell>
          <cell r="E599">
            <v>1.82</v>
          </cell>
          <cell r="F599">
            <v>1.2</v>
          </cell>
          <cell r="G599">
            <v>7.9</v>
          </cell>
          <cell r="H599">
            <v>5.4</v>
          </cell>
          <cell r="I599">
            <v>1.83</v>
          </cell>
          <cell r="J599">
            <v>4.34</v>
          </cell>
          <cell r="K599">
            <v>7.39</v>
          </cell>
          <cell r="L599">
            <v>1</v>
          </cell>
          <cell r="M599">
            <v>0.7</v>
          </cell>
          <cell r="N599">
            <v>0.69</v>
          </cell>
          <cell r="O599">
            <v>1.78</v>
          </cell>
          <cell r="P599">
            <v>1.32</v>
          </cell>
          <cell r="Q599">
            <v>0.79</v>
          </cell>
          <cell r="R599">
            <v>0.95</v>
          </cell>
          <cell r="S599">
            <v>0.84</v>
          </cell>
          <cell r="T599">
            <v>1.29</v>
          </cell>
          <cell r="U599">
            <v>1.1499999999999999</v>
          </cell>
          <cell r="V599">
            <v>0.77</v>
          </cell>
          <cell r="W599">
            <v>1.4</v>
          </cell>
          <cell r="X599">
            <v>0.95</v>
          </cell>
          <cell r="Y599">
            <v>0.61</v>
          </cell>
          <cell r="Z599">
            <v>1.2</v>
          </cell>
          <cell r="AA599">
            <v>0.435</v>
          </cell>
          <cell r="AB599">
            <v>0.67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E599">
            <v>0</v>
          </cell>
          <cell r="BF599">
            <v>1.2614335555241065</v>
          </cell>
          <cell r="BN599">
            <v>332.78120520086753</v>
          </cell>
        </row>
        <row r="600">
          <cell r="B600">
            <v>38949</v>
          </cell>
          <cell r="C600">
            <v>0.94</v>
          </cell>
          <cell r="D600">
            <v>1.9</v>
          </cell>
          <cell r="E600">
            <v>1.82</v>
          </cell>
          <cell r="F600">
            <v>1.2</v>
          </cell>
          <cell r="G600">
            <v>7.9</v>
          </cell>
          <cell r="H600">
            <v>5.4</v>
          </cell>
          <cell r="I600">
            <v>1.83</v>
          </cell>
          <cell r="J600">
            <v>4.34</v>
          </cell>
          <cell r="K600">
            <v>7.39</v>
          </cell>
          <cell r="L600">
            <v>1</v>
          </cell>
          <cell r="M600">
            <v>0.7</v>
          </cell>
          <cell r="N600">
            <v>0.69</v>
          </cell>
          <cell r="O600">
            <v>1.78</v>
          </cell>
          <cell r="P600">
            <v>1.32</v>
          </cell>
          <cell r="Q600">
            <v>0.79</v>
          </cell>
          <cell r="R600">
            <v>0.95</v>
          </cell>
          <cell r="S600">
            <v>0.84</v>
          </cell>
          <cell r="T600">
            <v>1.29</v>
          </cell>
          <cell r="U600">
            <v>1.1499999999999999</v>
          </cell>
          <cell r="V600">
            <v>0.77</v>
          </cell>
          <cell r="W600">
            <v>1.4</v>
          </cell>
          <cell r="X600">
            <v>0.95</v>
          </cell>
          <cell r="Y600">
            <v>0.61</v>
          </cell>
          <cell r="Z600">
            <v>1.2</v>
          </cell>
          <cell r="AA600">
            <v>0.435</v>
          </cell>
          <cell r="AB600">
            <v>0.67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E600">
            <v>0</v>
          </cell>
          <cell r="BF600">
            <v>1.2614335555241065</v>
          </cell>
          <cell r="BN600">
            <v>332.78120520086753</v>
          </cell>
        </row>
        <row r="601">
          <cell r="B601">
            <v>38950</v>
          </cell>
          <cell r="C601">
            <v>0.87</v>
          </cell>
          <cell r="D601">
            <v>2.0099999999999998</v>
          </cell>
          <cell r="E601">
            <v>1.84</v>
          </cell>
          <cell r="F601">
            <v>1.25</v>
          </cell>
          <cell r="G601">
            <v>7.9</v>
          </cell>
          <cell r="H601">
            <v>5.83</v>
          </cell>
          <cell r="I601">
            <v>1.83</v>
          </cell>
          <cell r="J601">
            <v>4.3499999999999996</v>
          </cell>
          <cell r="K601">
            <v>7.32</v>
          </cell>
          <cell r="L601">
            <v>0.97</v>
          </cell>
          <cell r="M601">
            <v>0.77</v>
          </cell>
          <cell r="N601">
            <v>0.68</v>
          </cell>
          <cell r="O601">
            <v>1.76</v>
          </cell>
          <cell r="P601">
            <v>1.29</v>
          </cell>
          <cell r="Q601">
            <v>0.81</v>
          </cell>
          <cell r="R601">
            <v>0.93</v>
          </cell>
          <cell r="S601">
            <v>0.93</v>
          </cell>
          <cell r="T601">
            <v>1.26</v>
          </cell>
          <cell r="U601">
            <v>1.1499999999999999</v>
          </cell>
          <cell r="V601">
            <v>0.78</v>
          </cell>
          <cell r="W601">
            <v>1.47</v>
          </cell>
          <cell r="X601">
            <v>1</v>
          </cell>
          <cell r="Y601">
            <v>0.64</v>
          </cell>
          <cell r="Z601">
            <v>1.2</v>
          </cell>
          <cell r="AA601">
            <v>0.45500000000000002</v>
          </cell>
          <cell r="AB601">
            <v>0.75</v>
          </cell>
          <cell r="AD601">
            <v>-7.446808510638292E-2</v>
          </cell>
          <cell r="AE601">
            <v>5.7894736842105221E-2</v>
          </cell>
          <cell r="AF601">
            <v>1.098901098901095E-2</v>
          </cell>
          <cell r="AG601">
            <v>4.1666666666666741E-2</v>
          </cell>
          <cell r="AH601">
            <v>0</v>
          </cell>
          <cell r="AI601">
            <v>7.9629629629629495E-2</v>
          </cell>
          <cell r="AJ601">
            <v>0</v>
          </cell>
          <cell r="AK601">
            <v>2.3041474654377225E-3</v>
          </cell>
          <cell r="AL601">
            <v>-9.4722598105547728E-3</v>
          </cell>
          <cell r="AM601">
            <v>-3.0000000000000027E-2</v>
          </cell>
          <cell r="AN601">
            <v>0.10000000000000009</v>
          </cell>
          <cell r="AO601">
            <v>-1.4492753623188248E-2</v>
          </cell>
          <cell r="AP601">
            <v>-1.1235955056179803E-2</v>
          </cell>
          <cell r="AQ601">
            <v>-2.2727272727272707E-2</v>
          </cell>
          <cell r="AR601">
            <v>2.5316455696202445E-2</v>
          </cell>
          <cell r="AS601">
            <v>-2.1052631578947323E-2</v>
          </cell>
          <cell r="AT601">
            <v>0.10714285714285721</v>
          </cell>
          <cell r="AU601">
            <v>-2.3255813953488413E-2</v>
          </cell>
          <cell r="AV601">
            <v>0</v>
          </cell>
          <cell r="AW601">
            <v>1.2987012987013102E-2</v>
          </cell>
          <cell r="AX601">
            <v>5.0000000000000044E-2</v>
          </cell>
          <cell r="AY601">
            <v>5.2631578947368363E-2</v>
          </cell>
          <cell r="AZ601">
            <v>4.9180327868852514E-2</v>
          </cell>
          <cell r="BA601">
            <v>0</v>
          </cell>
          <cell r="BB601">
            <v>4.5977011494252817E-2</v>
          </cell>
          <cell r="BC601">
            <v>0.11940298507462677</v>
          </cell>
          <cell r="BE601">
            <v>2.1092986498000357E-2</v>
          </cell>
          <cell r="BF601">
            <v>1.2825265420221068</v>
          </cell>
          <cell r="BN601">
            <v>339.80055466895772</v>
          </cell>
        </row>
        <row r="602">
          <cell r="B602">
            <v>38951</v>
          </cell>
          <cell r="C602">
            <v>0.82</v>
          </cell>
          <cell r="D602">
            <v>1.93</v>
          </cell>
          <cell r="E602">
            <v>1.93</v>
          </cell>
          <cell r="F602">
            <v>1.17</v>
          </cell>
          <cell r="G602">
            <v>7.9</v>
          </cell>
          <cell r="H602">
            <v>5.79</v>
          </cell>
          <cell r="I602">
            <v>1.92</v>
          </cell>
          <cell r="J602">
            <v>4.4800000000000004</v>
          </cell>
          <cell r="K602">
            <v>7.4</v>
          </cell>
          <cell r="L602">
            <v>1.05</v>
          </cell>
          <cell r="M602">
            <v>0.77</v>
          </cell>
          <cell r="N602">
            <v>0.69</v>
          </cell>
          <cell r="O602">
            <v>1.9</v>
          </cell>
          <cell r="P602">
            <v>1.3</v>
          </cell>
          <cell r="Q602">
            <v>0.81</v>
          </cell>
          <cell r="R602">
            <v>0.92</v>
          </cell>
          <cell r="S602">
            <v>1.24</v>
          </cell>
          <cell r="T602">
            <v>1.25</v>
          </cell>
          <cell r="U602">
            <v>1.18</v>
          </cell>
          <cell r="V602">
            <v>0.75</v>
          </cell>
          <cell r="W602">
            <v>1.35</v>
          </cell>
          <cell r="X602">
            <v>0.95</v>
          </cell>
          <cell r="Y602">
            <v>0.57999999999999996</v>
          </cell>
          <cell r="Z602">
            <v>1.44</v>
          </cell>
          <cell r="AA602">
            <v>0.45</v>
          </cell>
          <cell r="AB602">
            <v>0.91</v>
          </cell>
          <cell r="AD602">
            <v>-5.7471264367816133E-2</v>
          </cell>
          <cell r="AE602">
            <v>-3.9800995024875552E-2</v>
          </cell>
          <cell r="AF602">
            <v>4.8913043478260754E-2</v>
          </cell>
          <cell r="AG602">
            <v>-6.4000000000000057E-2</v>
          </cell>
          <cell r="AH602">
            <v>0</v>
          </cell>
          <cell r="AI602">
            <v>-6.8610634648370583E-3</v>
          </cell>
          <cell r="AJ602">
            <v>4.9180327868852292E-2</v>
          </cell>
          <cell r="AK602">
            <v>2.9885057471264576E-2</v>
          </cell>
          <cell r="AL602">
            <v>1.0928961748633892E-2</v>
          </cell>
          <cell r="AM602">
            <v>8.2474226804123862E-2</v>
          </cell>
          <cell r="AN602">
            <v>0</v>
          </cell>
          <cell r="AO602">
            <v>1.4705882352941124E-2</v>
          </cell>
          <cell r="AP602">
            <v>7.9545454545454586E-2</v>
          </cell>
          <cell r="AQ602">
            <v>7.7519379844961378E-3</v>
          </cell>
          <cell r="AR602">
            <v>0</v>
          </cell>
          <cell r="AS602">
            <v>-1.0752688172043001E-2</v>
          </cell>
          <cell r="AT602">
            <v>0.33333333333333326</v>
          </cell>
          <cell r="AU602">
            <v>-7.9365079365079083E-3</v>
          </cell>
          <cell r="AV602">
            <v>2.6086956521739202E-2</v>
          </cell>
          <cell r="AW602">
            <v>-3.8461538461538547E-2</v>
          </cell>
          <cell r="AX602">
            <v>-8.1632653061224358E-2</v>
          </cell>
          <cell r="AY602">
            <v>-5.0000000000000044E-2</v>
          </cell>
          <cell r="AZ602">
            <v>-9.3750000000000111E-2</v>
          </cell>
          <cell r="BA602">
            <v>0.19999999999999996</v>
          </cell>
          <cell r="BB602">
            <v>-1.098901098901095E-2</v>
          </cell>
          <cell r="BC602">
            <v>0.21333333333333337</v>
          </cell>
          <cell r="BE602">
            <v>2.4403184383253049E-2</v>
          </cell>
          <cell r="BF602">
            <v>1.3069297264053599</v>
          </cell>
          <cell r="BN602">
            <v>348.09277025807597</v>
          </cell>
        </row>
        <row r="603">
          <cell r="B603">
            <v>38952</v>
          </cell>
          <cell r="C603">
            <v>0.86</v>
          </cell>
          <cell r="D603">
            <v>2</v>
          </cell>
          <cell r="E603">
            <v>1.93</v>
          </cell>
          <cell r="F603">
            <v>1.1200000000000001</v>
          </cell>
          <cell r="G603">
            <v>7.9</v>
          </cell>
          <cell r="H603">
            <v>5.9</v>
          </cell>
          <cell r="I603">
            <v>1.97</v>
          </cell>
          <cell r="J603">
            <v>4.6500000000000004</v>
          </cell>
          <cell r="K603">
            <v>7.36</v>
          </cell>
          <cell r="L603">
            <v>1.05</v>
          </cell>
          <cell r="M603">
            <v>0.8</v>
          </cell>
          <cell r="N603">
            <v>0.68</v>
          </cell>
          <cell r="O603">
            <v>1.81</v>
          </cell>
          <cell r="P603">
            <v>1.32</v>
          </cell>
          <cell r="Q603">
            <v>0.81</v>
          </cell>
          <cell r="R603">
            <v>0.95</v>
          </cell>
          <cell r="S603">
            <v>1.19</v>
          </cell>
          <cell r="T603">
            <v>1.3</v>
          </cell>
          <cell r="U603">
            <v>1.19</v>
          </cell>
          <cell r="V603">
            <v>0.77</v>
          </cell>
          <cell r="W603">
            <v>1.36</v>
          </cell>
          <cell r="X603">
            <v>0.99</v>
          </cell>
          <cell r="Y603">
            <v>0.64</v>
          </cell>
          <cell r="Z603">
            <v>1.37</v>
          </cell>
          <cell r="AA603">
            <v>0.40500000000000003</v>
          </cell>
          <cell r="AB603">
            <v>0.86</v>
          </cell>
          <cell r="AD603">
            <v>4.8780487804878092E-2</v>
          </cell>
          <cell r="AE603">
            <v>3.62694300518136E-2</v>
          </cell>
          <cell r="AF603">
            <v>0</v>
          </cell>
          <cell r="AG603">
            <v>-4.2735042735042583E-2</v>
          </cell>
          <cell r="AH603">
            <v>0</v>
          </cell>
          <cell r="AI603">
            <v>1.899827288428324E-2</v>
          </cell>
          <cell r="AJ603">
            <v>2.6041666666666741E-2</v>
          </cell>
          <cell r="AK603">
            <v>3.7946428571428603E-2</v>
          </cell>
          <cell r="AL603">
            <v>-5.4054054054054612E-3</v>
          </cell>
          <cell r="AM603">
            <v>0</v>
          </cell>
          <cell r="AN603">
            <v>3.8961038961039085E-2</v>
          </cell>
          <cell r="AO603">
            <v>-1.4492753623188248E-2</v>
          </cell>
          <cell r="AP603">
            <v>-4.7368421052631504E-2</v>
          </cell>
          <cell r="AQ603">
            <v>1.538461538461533E-2</v>
          </cell>
          <cell r="AR603">
            <v>0</v>
          </cell>
          <cell r="AS603">
            <v>3.2608695652173836E-2</v>
          </cell>
          <cell r="AT603">
            <v>-4.0322580645161366E-2</v>
          </cell>
          <cell r="AU603">
            <v>4.0000000000000036E-2</v>
          </cell>
          <cell r="AV603">
            <v>8.4745762711864181E-3</v>
          </cell>
          <cell r="AW603">
            <v>2.6666666666666616E-2</v>
          </cell>
          <cell r="AX603">
            <v>7.4074074074073071E-3</v>
          </cell>
          <cell r="AY603">
            <v>4.2105263157894868E-2</v>
          </cell>
          <cell r="AZ603">
            <v>0.10344827586206917</v>
          </cell>
          <cell r="BA603">
            <v>-4.8611111111111049E-2</v>
          </cell>
          <cell r="BB603">
            <v>-9.9999999999999978E-2</v>
          </cell>
          <cell r="BC603">
            <v>-5.4945054945054972E-2</v>
          </cell>
          <cell r="BE603">
            <v>4.9697098394049146E-3</v>
          </cell>
          <cell r="BF603">
            <v>1.3118994362447647</v>
          </cell>
          <cell r="BN603">
            <v>349.82269032345323</v>
          </cell>
        </row>
        <row r="604">
          <cell r="B604">
            <v>38953</v>
          </cell>
          <cell r="C604">
            <v>0.86</v>
          </cell>
          <cell r="D604">
            <v>1.95</v>
          </cell>
          <cell r="E604">
            <v>1.86</v>
          </cell>
          <cell r="F604">
            <v>1.1200000000000001</v>
          </cell>
          <cell r="G604">
            <v>7.9</v>
          </cell>
          <cell r="H604">
            <v>5.9</v>
          </cell>
          <cell r="I604">
            <v>2.2000000000000002</v>
          </cell>
          <cell r="J604">
            <v>4.5999999999999996</v>
          </cell>
          <cell r="K604">
            <v>7.98</v>
          </cell>
          <cell r="L604">
            <v>1.1000000000000001</v>
          </cell>
          <cell r="M604">
            <v>0.77</v>
          </cell>
          <cell r="N604">
            <v>0.71</v>
          </cell>
          <cell r="O604">
            <v>1.84</v>
          </cell>
          <cell r="P604">
            <v>1.33</v>
          </cell>
          <cell r="Q604">
            <v>0.8</v>
          </cell>
          <cell r="R604">
            <v>0.9</v>
          </cell>
          <cell r="S604">
            <v>1.4</v>
          </cell>
          <cell r="T604">
            <v>1.29</v>
          </cell>
          <cell r="U604">
            <v>1.2</v>
          </cell>
          <cell r="V604">
            <v>0.7</v>
          </cell>
          <cell r="W604">
            <v>1.48</v>
          </cell>
          <cell r="X604">
            <v>0.96</v>
          </cell>
          <cell r="Y604">
            <v>0.6</v>
          </cell>
          <cell r="Z604">
            <v>1.38</v>
          </cell>
          <cell r="AA604">
            <v>0.4</v>
          </cell>
          <cell r="AB604">
            <v>0.84</v>
          </cell>
          <cell r="AD604">
            <v>0</v>
          </cell>
          <cell r="AE604">
            <v>-2.5000000000000022E-2</v>
          </cell>
          <cell r="AF604">
            <v>-3.6269430051813378E-2</v>
          </cell>
          <cell r="AG604">
            <v>0</v>
          </cell>
          <cell r="AH604">
            <v>0</v>
          </cell>
          <cell r="AI604">
            <v>0</v>
          </cell>
          <cell r="AJ604">
            <v>0.11675126903553301</v>
          </cell>
          <cell r="AK604">
            <v>-1.0752688172043112E-2</v>
          </cell>
          <cell r="AL604">
            <v>8.4239130434782705E-2</v>
          </cell>
          <cell r="AM604">
            <v>4.7619047619047672E-2</v>
          </cell>
          <cell r="AN604">
            <v>-3.7499999999999978E-2</v>
          </cell>
          <cell r="AO604">
            <v>4.4117647058823373E-2</v>
          </cell>
          <cell r="AP604">
            <v>1.6574585635359185E-2</v>
          </cell>
          <cell r="AQ604">
            <v>7.575757575757569E-3</v>
          </cell>
          <cell r="AR604">
            <v>-1.2345679012345734E-2</v>
          </cell>
          <cell r="AS604">
            <v>-5.2631578947368363E-2</v>
          </cell>
          <cell r="AT604">
            <v>0.17647058823529416</v>
          </cell>
          <cell r="AU604">
            <v>-7.692307692307665E-3</v>
          </cell>
          <cell r="AV604">
            <v>8.4033613445377853E-3</v>
          </cell>
          <cell r="AW604">
            <v>-9.0909090909090939E-2</v>
          </cell>
          <cell r="AX604">
            <v>8.8235294117646967E-2</v>
          </cell>
          <cell r="AY604">
            <v>-3.0303030303030276E-2</v>
          </cell>
          <cell r="AZ604">
            <v>-6.25E-2</v>
          </cell>
          <cell r="BA604">
            <v>7.2992700729925808E-3</v>
          </cell>
          <cell r="BB604">
            <v>-1.2345679012345734E-2</v>
          </cell>
          <cell r="BC604">
            <v>-2.3255813953488413E-2</v>
          </cell>
          <cell r="BE604">
            <v>7.5300251183054384E-3</v>
          </cell>
          <cell r="BF604">
            <v>1.3194294613630702</v>
          </cell>
          <cell r="BN604">
            <v>352.45686396854205</v>
          </cell>
        </row>
        <row r="605">
          <cell r="B605">
            <v>38954</v>
          </cell>
          <cell r="C605">
            <v>0.87</v>
          </cell>
          <cell r="D605">
            <v>2</v>
          </cell>
          <cell r="E605">
            <v>1.85</v>
          </cell>
          <cell r="F605">
            <v>1.07</v>
          </cell>
          <cell r="G605">
            <v>7.9</v>
          </cell>
          <cell r="H605">
            <v>6.32</v>
          </cell>
          <cell r="I605">
            <v>2.14</v>
          </cell>
          <cell r="J605">
            <v>4.6500000000000004</v>
          </cell>
          <cell r="K605">
            <v>8.65</v>
          </cell>
          <cell r="L605">
            <v>1.1499999999999999</v>
          </cell>
          <cell r="M605">
            <v>0.75</v>
          </cell>
          <cell r="N605">
            <v>0.69</v>
          </cell>
          <cell r="O605">
            <v>1.83</v>
          </cell>
          <cell r="P605">
            <v>1.34</v>
          </cell>
          <cell r="Q605">
            <v>0.8</v>
          </cell>
          <cell r="R605">
            <v>0.92</v>
          </cell>
          <cell r="S605">
            <v>1.4</v>
          </cell>
          <cell r="T605">
            <v>1.26</v>
          </cell>
          <cell r="U605">
            <v>1.18</v>
          </cell>
          <cell r="V605">
            <v>0.71</v>
          </cell>
          <cell r="W605">
            <v>1.66</v>
          </cell>
          <cell r="X605">
            <v>0.96</v>
          </cell>
          <cell r="Y605">
            <v>0.6</v>
          </cell>
          <cell r="Z605">
            <v>1.25</v>
          </cell>
          <cell r="AA605">
            <v>0.4</v>
          </cell>
          <cell r="AB605">
            <v>0.92</v>
          </cell>
          <cell r="AD605">
            <v>1.1627906976744207E-2</v>
          </cell>
          <cell r="AE605">
            <v>2.5641025641025772E-2</v>
          </cell>
          <cell r="AF605">
            <v>-5.3763440860215006E-3</v>
          </cell>
          <cell r="AG605">
            <v>-4.4642857142857206E-2</v>
          </cell>
          <cell r="AH605">
            <v>0</v>
          </cell>
          <cell r="AI605">
            <v>7.118644067796609E-2</v>
          </cell>
          <cell r="AJ605">
            <v>-2.7272727272727337E-2</v>
          </cell>
          <cell r="AK605">
            <v>1.0869565217391353E-2</v>
          </cell>
          <cell r="AL605">
            <v>8.3959899749373346E-2</v>
          </cell>
          <cell r="AM605">
            <v>4.5454545454545192E-2</v>
          </cell>
          <cell r="AN605">
            <v>-2.5974025974025983E-2</v>
          </cell>
          <cell r="AO605">
            <v>-2.8169014084507116E-2</v>
          </cell>
          <cell r="AP605">
            <v>-5.4347826086956763E-3</v>
          </cell>
          <cell r="AQ605">
            <v>7.5187969924812581E-3</v>
          </cell>
          <cell r="AR605">
            <v>0</v>
          </cell>
          <cell r="AS605">
            <v>2.2222222222222143E-2</v>
          </cell>
          <cell r="AT605">
            <v>0</v>
          </cell>
          <cell r="AU605">
            <v>-2.3255813953488413E-2</v>
          </cell>
          <cell r="AV605">
            <v>-1.6666666666666718E-2</v>
          </cell>
          <cell r="AW605">
            <v>1.4285714285714235E-2</v>
          </cell>
          <cell r="AX605">
            <v>0.12162162162162149</v>
          </cell>
          <cell r="AY605">
            <v>0</v>
          </cell>
          <cell r="AZ605">
            <v>0</v>
          </cell>
          <cell r="BA605">
            <v>-9.4202898550724612E-2</v>
          </cell>
          <cell r="BB605">
            <v>0</v>
          </cell>
          <cell r="BC605">
            <v>9.5238095238095344E-2</v>
          </cell>
          <cell r="BE605">
            <v>9.1781039899025332E-3</v>
          </cell>
          <cell r="BF605">
            <v>1.3286075653529728</v>
          </cell>
          <cell r="BN605">
            <v>355.69174971800027</v>
          </cell>
        </row>
        <row r="606">
          <cell r="B606">
            <v>38955</v>
          </cell>
          <cell r="C606">
            <v>0.87</v>
          </cell>
          <cell r="D606">
            <v>2</v>
          </cell>
          <cell r="E606">
            <v>1.85</v>
          </cell>
          <cell r="F606">
            <v>1.07</v>
          </cell>
          <cell r="G606">
            <v>7.9</v>
          </cell>
          <cell r="H606">
            <v>6.32</v>
          </cell>
          <cell r="I606">
            <v>2.14</v>
          </cell>
          <cell r="J606">
            <v>4.6500000000000004</v>
          </cell>
          <cell r="K606">
            <v>8.65</v>
          </cell>
          <cell r="L606">
            <v>1.1499999999999999</v>
          </cell>
          <cell r="M606">
            <v>0.75</v>
          </cell>
          <cell r="N606">
            <v>0.69</v>
          </cell>
          <cell r="O606">
            <v>1.83</v>
          </cell>
          <cell r="P606">
            <v>1.34</v>
          </cell>
          <cell r="Q606">
            <v>0.8</v>
          </cell>
          <cell r="R606">
            <v>0.92</v>
          </cell>
          <cell r="S606">
            <v>1.4</v>
          </cell>
          <cell r="T606">
            <v>1.26</v>
          </cell>
          <cell r="U606">
            <v>1.18</v>
          </cell>
          <cell r="V606">
            <v>0.71</v>
          </cell>
          <cell r="W606">
            <v>1.66</v>
          </cell>
          <cell r="X606">
            <v>0.96</v>
          </cell>
          <cell r="Y606">
            <v>0.6</v>
          </cell>
          <cell r="Z606">
            <v>1.25</v>
          </cell>
          <cell r="AA606">
            <v>0.4</v>
          </cell>
          <cell r="AB606">
            <v>0.92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E606">
            <v>0</v>
          </cell>
          <cell r="BF606">
            <v>1.3286075653529728</v>
          </cell>
          <cell r="BN606">
            <v>355.69174971800027</v>
          </cell>
        </row>
        <row r="607">
          <cell r="B607">
            <v>38956</v>
          </cell>
          <cell r="C607">
            <v>0.87</v>
          </cell>
          <cell r="D607">
            <v>2</v>
          </cell>
          <cell r="E607">
            <v>1.85</v>
          </cell>
          <cell r="F607">
            <v>1.07</v>
          </cell>
          <cell r="G607">
            <v>7.9</v>
          </cell>
          <cell r="H607">
            <v>6.32</v>
          </cell>
          <cell r="I607">
            <v>2.14</v>
          </cell>
          <cell r="J607">
            <v>4.6500000000000004</v>
          </cell>
          <cell r="K607">
            <v>8.65</v>
          </cell>
          <cell r="L607">
            <v>1.1499999999999999</v>
          </cell>
          <cell r="M607">
            <v>0.75</v>
          </cell>
          <cell r="N607">
            <v>0.69</v>
          </cell>
          <cell r="O607">
            <v>1.83</v>
          </cell>
          <cell r="P607">
            <v>1.34</v>
          </cell>
          <cell r="Q607">
            <v>0.8</v>
          </cell>
          <cell r="R607">
            <v>0.92</v>
          </cell>
          <cell r="S607">
            <v>1.4</v>
          </cell>
          <cell r="T607">
            <v>1.26</v>
          </cell>
          <cell r="U607">
            <v>1.18</v>
          </cell>
          <cell r="V607">
            <v>0.71</v>
          </cell>
          <cell r="W607">
            <v>1.66</v>
          </cell>
          <cell r="X607">
            <v>0.96</v>
          </cell>
          <cell r="Y607">
            <v>0.6</v>
          </cell>
          <cell r="Z607">
            <v>1.25</v>
          </cell>
          <cell r="AA607">
            <v>0.4</v>
          </cell>
          <cell r="AB607">
            <v>0.92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E607">
            <v>0</v>
          </cell>
          <cell r="BF607">
            <v>1.3286075653529728</v>
          </cell>
          <cell r="BN607">
            <v>355.69174971800027</v>
          </cell>
        </row>
        <row r="608">
          <cell r="B608">
            <v>38957</v>
          </cell>
          <cell r="C608">
            <v>0.86</v>
          </cell>
          <cell r="D608">
            <v>2.0499999999999998</v>
          </cell>
          <cell r="E608">
            <v>1.72</v>
          </cell>
          <cell r="F608">
            <v>0.98</v>
          </cell>
          <cell r="G608">
            <v>7.9</v>
          </cell>
          <cell r="H608">
            <v>6.27</v>
          </cell>
          <cell r="I608">
            <v>2.25</v>
          </cell>
          <cell r="J608">
            <v>4.5999999999999996</v>
          </cell>
          <cell r="K608">
            <v>8.85</v>
          </cell>
          <cell r="L608">
            <v>1.05</v>
          </cell>
          <cell r="M608">
            <v>0.7</v>
          </cell>
          <cell r="N608">
            <v>0.68</v>
          </cell>
          <cell r="O608">
            <v>1.89</v>
          </cell>
          <cell r="P608">
            <v>1.26</v>
          </cell>
          <cell r="Q608">
            <v>0.81</v>
          </cell>
          <cell r="R608">
            <v>0.88</v>
          </cell>
          <cell r="S608">
            <v>1.38</v>
          </cell>
          <cell r="T608">
            <v>1.23</v>
          </cell>
          <cell r="U608">
            <v>1.1599999999999999</v>
          </cell>
          <cell r="V608">
            <v>0.74</v>
          </cell>
          <cell r="W608">
            <v>1.5</v>
          </cell>
          <cell r="X608">
            <v>0.98</v>
          </cell>
          <cell r="Y608">
            <v>0.6</v>
          </cell>
          <cell r="Z608">
            <v>1.2</v>
          </cell>
          <cell r="AA608">
            <v>0.4</v>
          </cell>
          <cell r="AB608">
            <v>0.97</v>
          </cell>
          <cell r="AD608">
            <v>-1.1494252873563204E-2</v>
          </cell>
          <cell r="AE608">
            <v>2.4999999999999911E-2</v>
          </cell>
          <cell r="AF608">
            <v>-7.027027027027033E-2</v>
          </cell>
          <cell r="AG608">
            <v>-8.4112149532710401E-2</v>
          </cell>
          <cell r="AH608">
            <v>0</v>
          </cell>
          <cell r="AI608">
            <v>-7.9113924050634443E-3</v>
          </cell>
          <cell r="AJ608">
            <v>5.1401869158878455E-2</v>
          </cell>
          <cell r="AK608">
            <v>-1.0752688172043112E-2</v>
          </cell>
          <cell r="AL608">
            <v>2.3121387283236983E-2</v>
          </cell>
          <cell r="AM608">
            <v>-8.6956521739130377E-2</v>
          </cell>
          <cell r="AN608">
            <v>-6.6666666666666763E-2</v>
          </cell>
          <cell r="AO608">
            <v>-1.4492753623188248E-2</v>
          </cell>
          <cell r="AP608">
            <v>3.2786885245901454E-2</v>
          </cell>
          <cell r="AQ608">
            <v>-5.9701492537313494E-2</v>
          </cell>
          <cell r="AR608">
            <v>1.2499999999999956E-2</v>
          </cell>
          <cell r="AS608">
            <v>-4.3478260869565299E-2</v>
          </cell>
          <cell r="AT608">
            <v>-1.4285714285714346E-2</v>
          </cell>
          <cell r="AU608">
            <v>-2.3809523809523836E-2</v>
          </cell>
          <cell r="AV608">
            <v>-1.6949152542372947E-2</v>
          </cell>
          <cell r="AW608">
            <v>4.2253521126760507E-2</v>
          </cell>
          <cell r="AX608">
            <v>-9.6385542168674676E-2</v>
          </cell>
          <cell r="AY608">
            <v>2.0833333333333259E-2</v>
          </cell>
          <cell r="AZ608">
            <v>0</v>
          </cell>
          <cell r="BA608">
            <v>-4.0000000000000036E-2</v>
          </cell>
          <cell r="BB608">
            <v>0</v>
          </cell>
          <cell r="BC608">
            <v>5.4347826086956541E-2</v>
          </cell>
          <cell r="BE608">
            <v>-1.4808521510028209E-2</v>
          </cell>
          <cell r="BF608">
            <v>1.3137990438429445</v>
          </cell>
          <cell r="BH608">
            <v>7.0122599961640608E-2</v>
          </cell>
          <cell r="BN608">
            <v>350.4244807913617</v>
          </cell>
        </row>
        <row r="609">
          <cell r="B609">
            <v>38958</v>
          </cell>
          <cell r="C609">
            <v>0.86</v>
          </cell>
          <cell r="D609">
            <v>1.95</v>
          </cell>
          <cell r="E609">
            <v>1.74</v>
          </cell>
          <cell r="F609">
            <v>1.01</v>
          </cell>
          <cell r="G609">
            <v>7.9</v>
          </cell>
          <cell r="H609">
            <v>6.47</v>
          </cell>
          <cell r="I609">
            <v>2.2799999999999998</v>
          </cell>
          <cell r="J609">
            <v>4.6500000000000004</v>
          </cell>
          <cell r="K609">
            <v>9.5</v>
          </cell>
          <cell r="L609">
            <v>1.02</v>
          </cell>
          <cell r="M609">
            <v>0.7</v>
          </cell>
          <cell r="N609">
            <v>0.68</v>
          </cell>
          <cell r="O609">
            <v>1.8</v>
          </cell>
          <cell r="P609">
            <v>1.25</v>
          </cell>
          <cell r="Q609">
            <v>0.77</v>
          </cell>
          <cell r="R609">
            <v>0.82</v>
          </cell>
          <cell r="S609">
            <v>1.34</v>
          </cell>
          <cell r="T609">
            <v>1.23</v>
          </cell>
          <cell r="U609">
            <v>1.08</v>
          </cell>
          <cell r="V609">
            <v>0.68</v>
          </cell>
          <cell r="W609">
            <v>1.48</v>
          </cell>
          <cell r="X609">
            <v>0.96</v>
          </cell>
          <cell r="Y609">
            <v>0.59</v>
          </cell>
          <cell r="Z609">
            <v>1.22</v>
          </cell>
          <cell r="AA609">
            <v>0.40500000000000003</v>
          </cell>
          <cell r="AB609">
            <v>1.2</v>
          </cell>
          <cell r="AD609">
            <v>0</v>
          </cell>
          <cell r="AE609">
            <v>-4.8780487804877981E-2</v>
          </cell>
          <cell r="AF609">
            <v>1.1627906976744207E-2</v>
          </cell>
          <cell r="AG609">
            <v>3.0612244897959107E-2</v>
          </cell>
          <cell r="AH609">
            <v>0</v>
          </cell>
          <cell r="AI609">
            <v>3.1897926634768758E-2</v>
          </cell>
          <cell r="AJ609">
            <v>1.3333333333333197E-2</v>
          </cell>
          <cell r="AK609">
            <v>1.0869565217391353E-2</v>
          </cell>
          <cell r="AL609">
            <v>7.344632768361592E-2</v>
          </cell>
          <cell r="AM609">
            <v>-2.8571428571428581E-2</v>
          </cell>
          <cell r="AN609">
            <v>0</v>
          </cell>
          <cell r="AO609">
            <v>0</v>
          </cell>
          <cell r="AP609">
            <v>-4.7619047619047561E-2</v>
          </cell>
          <cell r="AQ609">
            <v>-7.9365079365079083E-3</v>
          </cell>
          <cell r="AR609">
            <v>-4.9382716049382713E-2</v>
          </cell>
          <cell r="AS609">
            <v>-6.8181818181818232E-2</v>
          </cell>
          <cell r="AT609">
            <v>-2.8985507246376718E-2</v>
          </cell>
          <cell r="AU609">
            <v>0</v>
          </cell>
          <cell r="AV609">
            <v>-6.8965517241379226E-2</v>
          </cell>
          <cell r="AW609">
            <v>-8.108108108108103E-2</v>
          </cell>
          <cell r="AX609">
            <v>-1.3333333333333308E-2</v>
          </cell>
          <cell r="AY609">
            <v>-2.0408163265306145E-2</v>
          </cell>
          <cell r="AZ609">
            <v>-1.6666666666666718E-2</v>
          </cell>
          <cell r="BA609">
            <v>1.6666666666666607E-2</v>
          </cell>
          <cell r="BB609">
            <v>1.2499999999999956E-2</v>
          </cell>
          <cell r="BC609">
            <v>0.23711340206185572</v>
          </cell>
          <cell r="BE609">
            <v>-1.609419289418127E-3</v>
          </cell>
          <cell r="BF609">
            <v>1.3121896245535265</v>
          </cell>
          <cell r="BN609">
            <v>349.86050087249174</v>
          </cell>
        </row>
        <row r="610">
          <cell r="B610">
            <v>38959</v>
          </cell>
          <cell r="C610">
            <v>0.87</v>
          </cell>
          <cell r="D610">
            <v>1.84</v>
          </cell>
          <cell r="E610">
            <v>1.77</v>
          </cell>
          <cell r="F610">
            <v>0.91</v>
          </cell>
          <cell r="G610">
            <v>7.9</v>
          </cell>
          <cell r="H610">
            <v>6.61</v>
          </cell>
          <cell r="I610">
            <v>2.16</v>
          </cell>
          <cell r="J610">
            <v>4.55</v>
          </cell>
          <cell r="K610">
            <v>9.6</v>
          </cell>
          <cell r="L610">
            <v>1.01</v>
          </cell>
          <cell r="M610">
            <v>0.75</v>
          </cell>
          <cell r="N610">
            <v>0.68</v>
          </cell>
          <cell r="O610">
            <v>1.8</v>
          </cell>
          <cell r="P610">
            <v>1.34</v>
          </cell>
          <cell r="Q610">
            <v>0.79</v>
          </cell>
          <cell r="R610">
            <v>0.75</v>
          </cell>
          <cell r="S610">
            <v>1.3</v>
          </cell>
          <cell r="T610">
            <v>1.28</v>
          </cell>
          <cell r="U610">
            <v>1.06</v>
          </cell>
          <cell r="V610">
            <v>0.72</v>
          </cell>
          <cell r="W610">
            <v>1.47</v>
          </cell>
          <cell r="X610">
            <v>1.05</v>
          </cell>
          <cell r="Y610">
            <v>0.55000000000000004</v>
          </cell>
          <cell r="Z610">
            <v>1.29</v>
          </cell>
          <cell r="AA610">
            <v>0.4</v>
          </cell>
          <cell r="AB610">
            <v>1.17</v>
          </cell>
          <cell r="AD610">
            <v>1.1627906976744207E-2</v>
          </cell>
          <cell r="AE610">
            <v>-5.6410256410256321E-2</v>
          </cell>
          <cell r="AF610">
            <v>1.7241379310344751E-2</v>
          </cell>
          <cell r="AG610">
            <v>-9.9009900990098987E-2</v>
          </cell>
          <cell r="AH610">
            <v>0</v>
          </cell>
          <cell r="AI610">
            <v>2.1638330757341562E-2</v>
          </cell>
          <cell r="AJ610">
            <v>-5.2631578947368252E-2</v>
          </cell>
          <cell r="AK610">
            <v>-2.1505376344086113E-2</v>
          </cell>
          <cell r="AL610">
            <v>1.0526315789473717E-2</v>
          </cell>
          <cell r="AM610">
            <v>-9.8039215686274161E-3</v>
          </cell>
          <cell r="AN610">
            <v>7.1428571428571397E-2</v>
          </cell>
          <cell r="AO610">
            <v>0</v>
          </cell>
          <cell r="AP610">
            <v>0</v>
          </cell>
          <cell r="AQ610">
            <v>7.2000000000000064E-2</v>
          </cell>
          <cell r="AR610">
            <v>2.5974025974025983E-2</v>
          </cell>
          <cell r="AS610">
            <v>-8.536585365853655E-2</v>
          </cell>
          <cell r="AT610">
            <v>-2.9850746268656692E-2</v>
          </cell>
          <cell r="AU610">
            <v>4.0650406504065151E-2</v>
          </cell>
          <cell r="AV610">
            <v>-1.851851851851849E-2</v>
          </cell>
          <cell r="AW610">
            <v>5.8823529411764497E-2</v>
          </cell>
          <cell r="AX610">
            <v>-6.7567567567567988E-3</v>
          </cell>
          <cell r="AY610">
            <v>9.375E-2</v>
          </cell>
          <cell r="AZ610">
            <v>-6.7796610169491456E-2</v>
          </cell>
          <cell r="BA610">
            <v>5.7377049180327822E-2</v>
          </cell>
          <cell r="BB610">
            <v>-1.2345679012345734E-2</v>
          </cell>
          <cell r="BC610">
            <v>-2.5000000000000022E-2</v>
          </cell>
          <cell r="BE610">
            <v>-1.5221858892629545E-4</v>
          </cell>
          <cell r="BF610">
            <v>1.3120374059646003</v>
          </cell>
          <cell r="BN610">
            <v>349.80724560072787</v>
          </cell>
        </row>
        <row r="611">
          <cell r="B611">
            <v>38960</v>
          </cell>
          <cell r="C611">
            <v>0.88</v>
          </cell>
          <cell r="D611">
            <v>1.9</v>
          </cell>
          <cell r="E611">
            <v>1.76</v>
          </cell>
          <cell r="F611">
            <v>0.97</v>
          </cell>
          <cell r="G611">
            <v>7.9</v>
          </cell>
          <cell r="H611">
            <v>6.78</v>
          </cell>
          <cell r="I611">
            <v>2.1800000000000002</v>
          </cell>
          <cell r="J611">
            <v>4.6500000000000004</v>
          </cell>
          <cell r="K611">
            <v>9.4600000000000009</v>
          </cell>
          <cell r="L611">
            <v>0.99</v>
          </cell>
          <cell r="M611">
            <v>0.9</v>
          </cell>
          <cell r="N611">
            <v>0.66</v>
          </cell>
          <cell r="O611">
            <v>1.87</v>
          </cell>
          <cell r="P611">
            <v>1.45</v>
          </cell>
          <cell r="Q611">
            <v>0.75</v>
          </cell>
          <cell r="R611">
            <v>0.83</v>
          </cell>
          <cell r="S611">
            <v>1.35</v>
          </cell>
          <cell r="T611">
            <v>1.26</v>
          </cell>
          <cell r="U611">
            <v>1.0900000000000001</v>
          </cell>
          <cell r="V611">
            <v>0.7</v>
          </cell>
          <cell r="W611">
            <v>1.47</v>
          </cell>
          <cell r="X611">
            <v>1.1000000000000001</v>
          </cell>
          <cell r="Y611">
            <v>0.57999999999999996</v>
          </cell>
          <cell r="Z611">
            <v>1.57</v>
          </cell>
          <cell r="AA611">
            <v>0.43</v>
          </cell>
          <cell r="AB611">
            <v>1.1100000000000001</v>
          </cell>
          <cell r="AD611">
            <v>1.1494252873563315E-2</v>
          </cell>
          <cell r="AE611">
            <v>3.2608695652173836E-2</v>
          </cell>
          <cell r="AF611">
            <v>-5.6497175141243527E-3</v>
          </cell>
          <cell r="AG611">
            <v>6.5934065934065922E-2</v>
          </cell>
          <cell r="AH611">
            <v>0</v>
          </cell>
          <cell r="AI611">
            <v>2.5718608169440271E-2</v>
          </cell>
          <cell r="AJ611">
            <v>9.2592592592593004E-3</v>
          </cell>
          <cell r="AK611">
            <v>2.1978021978022122E-2</v>
          </cell>
          <cell r="AL611">
            <v>-1.4583333333333171E-2</v>
          </cell>
          <cell r="AM611">
            <v>-1.980198019801982E-2</v>
          </cell>
          <cell r="AN611">
            <v>0.19999999999999996</v>
          </cell>
          <cell r="AO611">
            <v>-2.9411764705882359E-2</v>
          </cell>
          <cell r="AP611">
            <v>3.8888888888888973E-2</v>
          </cell>
          <cell r="AQ611">
            <v>8.2089552238805874E-2</v>
          </cell>
          <cell r="AR611">
            <v>-5.0632911392405111E-2</v>
          </cell>
          <cell r="AS611">
            <v>0.10666666666666669</v>
          </cell>
          <cell r="AT611">
            <v>3.8461538461538547E-2</v>
          </cell>
          <cell r="AU611">
            <v>-1.5625E-2</v>
          </cell>
          <cell r="AV611">
            <v>2.8301886792452935E-2</v>
          </cell>
          <cell r="AW611">
            <v>-2.777777777777779E-2</v>
          </cell>
          <cell r="AX611">
            <v>0</v>
          </cell>
          <cell r="AY611">
            <v>4.7619047619047672E-2</v>
          </cell>
          <cell r="AZ611">
            <v>5.4545454545454453E-2</v>
          </cell>
          <cell r="BA611">
            <v>0.21705426356589141</v>
          </cell>
          <cell r="BB611">
            <v>7.4999999999999956E-2</v>
          </cell>
          <cell r="BC611">
            <v>-5.12820512820511E-2</v>
          </cell>
          <cell r="BE611">
            <v>3.2340602555449134E-2</v>
          </cell>
          <cell r="BF611">
            <v>1.3443780085200494</v>
          </cell>
          <cell r="BN611">
            <v>361.12022270171741</v>
          </cell>
        </row>
        <row r="612">
          <cell r="B612">
            <v>38961</v>
          </cell>
          <cell r="C612">
            <v>0.9</v>
          </cell>
          <cell r="D612">
            <v>1.84</v>
          </cell>
          <cell r="E612">
            <v>1.7</v>
          </cell>
          <cell r="F612">
            <v>0.99</v>
          </cell>
          <cell r="G612">
            <v>7.9</v>
          </cell>
          <cell r="H612">
            <v>7.04</v>
          </cell>
          <cell r="I612">
            <v>2.09</v>
          </cell>
          <cell r="J612">
            <v>4.67</v>
          </cell>
          <cell r="K612">
            <v>9.75</v>
          </cell>
          <cell r="L612">
            <v>1</v>
          </cell>
          <cell r="M612">
            <v>0.92</v>
          </cell>
          <cell r="N612">
            <v>0.66</v>
          </cell>
          <cell r="O612">
            <v>1.86</v>
          </cell>
          <cell r="P612">
            <v>1.6</v>
          </cell>
          <cell r="Q612">
            <v>0.79</v>
          </cell>
          <cell r="R612">
            <v>0.85</v>
          </cell>
          <cell r="S612">
            <v>1.38</v>
          </cell>
          <cell r="T612">
            <v>1.2</v>
          </cell>
          <cell r="U612">
            <v>1.0900000000000001</v>
          </cell>
          <cell r="V612">
            <v>0.72</v>
          </cell>
          <cell r="W612">
            <v>1.5</v>
          </cell>
          <cell r="X612">
            <v>1.0900000000000001</v>
          </cell>
          <cell r="Y612">
            <v>0.57999999999999996</v>
          </cell>
          <cell r="Z612">
            <v>1.7</v>
          </cell>
          <cell r="AA612">
            <v>0.43</v>
          </cell>
          <cell r="AB612">
            <v>1.1200000000000001</v>
          </cell>
          <cell r="AD612">
            <v>2.2727272727272707E-2</v>
          </cell>
          <cell r="AE612">
            <v>-3.1578947368420929E-2</v>
          </cell>
          <cell r="AF612">
            <v>-3.4090909090909172E-2</v>
          </cell>
          <cell r="AG612">
            <v>2.0618556701030855E-2</v>
          </cell>
          <cell r="AH612">
            <v>0</v>
          </cell>
          <cell r="AI612">
            <v>3.8348082595870192E-2</v>
          </cell>
          <cell r="AJ612">
            <v>-4.1284403669724856E-2</v>
          </cell>
          <cell r="AK612">
            <v>4.3010752688170673E-3</v>
          </cell>
          <cell r="AL612">
            <v>3.0655391120507414E-2</v>
          </cell>
          <cell r="AM612">
            <v>1.0101010101010166E-2</v>
          </cell>
          <cell r="AN612">
            <v>2.2222222222222143E-2</v>
          </cell>
          <cell r="AO612">
            <v>0</v>
          </cell>
          <cell r="AP612">
            <v>-5.3475935828877219E-3</v>
          </cell>
          <cell r="AQ612">
            <v>0.10344827586206895</v>
          </cell>
          <cell r="AR612">
            <v>5.3333333333333455E-2</v>
          </cell>
          <cell r="AS612">
            <v>2.4096385542168752E-2</v>
          </cell>
          <cell r="AT612">
            <v>2.2222222222222143E-2</v>
          </cell>
          <cell r="AU612">
            <v>-4.7619047619047672E-2</v>
          </cell>
          <cell r="AV612">
            <v>0</v>
          </cell>
          <cell r="AW612">
            <v>2.8571428571428692E-2</v>
          </cell>
          <cell r="AX612">
            <v>2.0408163265306145E-2</v>
          </cell>
          <cell r="AY612">
            <v>-9.0909090909091494E-3</v>
          </cell>
          <cell r="AZ612">
            <v>0</v>
          </cell>
          <cell r="BA612">
            <v>8.2802547770700619E-2</v>
          </cell>
          <cell r="BB612">
            <v>0</v>
          </cell>
          <cell r="BC612">
            <v>9.009009009008917E-3</v>
          </cell>
          <cell r="BE612">
            <v>1.2455890995810336E-2</v>
          </cell>
          <cell r="BF612">
            <v>1.3568338995158598</v>
          </cell>
          <cell r="BN612">
            <v>365.61829683207276</v>
          </cell>
        </row>
        <row r="613">
          <cell r="B613">
            <v>38962</v>
          </cell>
          <cell r="C613">
            <v>0.9</v>
          </cell>
          <cell r="D613">
            <v>1.84</v>
          </cell>
          <cell r="E613">
            <v>1.7</v>
          </cell>
          <cell r="F613">
            <v>0.99</v>
          </cell>
          <cell r="G613">
            <v>7.9</v>
          </cell>
          <cell r="H613">
            <v>7.04</v>
          </cell>
          <cell r="I613">
            <v>2.09</v>
          </cell>
          <cell r="J613">
            <v>4.67</v>
          </cell>
          <cell r="K613">
            <v>9.75</v>
          </cell>
          <cell r="L613">
            <v>1</v>
          </cell>
          <cell r="M613">
            <v>0.92</v>
          </cell>
          <cell r="N613">
            <v>0.66</v>
          </cell>
          <cell r="O613">
            <v>1.86</v>
          </cell>
          <cell r="P613">
            <v>1.6</v>
          </cell>
          <cell r="Q613">
            <v>0.79</v>
          </cell>
          <cell r="R613">
            <v>0.85</v>
          </cell>
          <cell r="S613">
            <v>1.38</v>
          </cell>
          <cell r="T613">
            <v>1.2</v>
          </cell>
          <cell r="U613">
            <v>1.0900000000000001</v>
          </cell>
          <cell r="V613">
            <v>0.72</v>
          </cell>
          <cell r="W613">
            <v>1.5</v>
          </cell>
          <cell r="X613">
            <v>1.0900000000000001</v>
          </cell>
          <cell r="Y613">
            <v>0.57999999999999996</v>
          </cell>
          <cell r="Z613">
            <v>1.7</v>
          </cell>
          <cell r="AA613">
            <v>0.43</v>
          </cell>
          <cell r="AB613">
            <v>1.1200000000000001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E613">
            <v>0</v>
          </cell>
          <cell r="BF613">
            <v>1.3568338995158598</v>
          </cell>
          <cell r="BN613">
            <v>365.61829683207276</v>
          </cell>
        </row>
        <row r="614">
          <cell r="B614">
            <v>38963</v>
          </cell>
          <cell r="C614">
            <v>0.9</v>
          </cell>
          <cell r="D614">
            <v>1.84</v>
          </cell>
          <cell r="E614">
            <v>1.7</v>
          </cell>
          <cell r="F614">
            <v>0.99</v>
          </cell>
          <cell r="G614">
            <v>7.9</v>
          </cell>
          <cell r="H614">
            <v>7.04</v>
          </cell>
          <cell r="I614">
            <v>2.09</v>
          </cell>
          <cell r="J614">
            <v>4.67</v>
          </cell>
          <cell r="K614">
            <v>9.75</v>
          </cell>
          <cell r="L614">
            <v>1</v>
          </cell>
          <cell r="M614">
            <v>0.92</v>
          </cell>
          <cell r="N614">
            <v>0.66</v>
          </cell>
          <cell r="O614">
            <v>1.86</v>
          </cell>
          <cell r="P614">
            <v>1.6</v>
          </cell>
          <cell r="Q614">
            <v>0.79</v>
          </cell>
          <cell r="R614">
            <v>0.85</v>
          </cell>
          <cell r="S614">
            <v>1.38</v>
          </cell>
          <cell r="T614">
            <v>1.2</v>
          </cell>
          <cell r="U614">
            <v>1.0900000000000001</v>
          </cell>
          <cell r="V614">
            <v>0.72</v>
          </cell>
          <cell r="W614">
            <v>1.5</v>
          </cell>
          <cell r="X614">
            <v>1.0900000000000001</v>
          </cell>
          <cell r="Y614">
            <v>0.57999999999999996</v>
          </cell>
          <cell r="Z614">
            <v>1.7</v>
          </cell>
          <cell r="AA614">
            <v>0.43</v>
          </cell>
          <cell r="AB614">
            <v>1.1200000000000001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E614">
            <v>0</v>
          </cell>
          <cell r="BF614">
            <v>1.3568338995158598</v>
          </cell>
          <cell r="BN614">
            <v>365.61829683207276</v>
          </cell>
        </row>
        <row r="615">
          <cell r="B615">
            <v>38964</v>
          </cell>
          <cell r="C615">
            <v>0.9</v>
          </cell>
          <cell r="D615">
            <v>1.84</v>
          </cell>
          <cell r="E615">
            <v>1.7</v>
          </cell>
          <cell r="F615">
            <v>0.99</v>
          </cell>
          <cell r="G615">
            <v>7.9</v>
          </cell>
          <cell r="H615">
            <v>7.04</v>
          </cell>
          <cell r="I615">
            <v>2.09</v>
          </cell>
          <cell r="J615">
            <v>4.67</v>
          </cell>
          <cell r="K615">
            <v>9.75</v>
          </cell>
          <cell r="L615">
            <v>1</v>
          </cell>
          <cell r="M615">
            <v>0.92</v>
          </cell>
          <cell r="N615">
            <v>0.66</v>
          </cell>
          <cell r="O615">
            <v>1.86</v>
          </cell>
          <cell r="P615">
            <v>1.6</v>
          </cell>
          <cell r="Q615">
            <v>0.79</v>
          </cell>
          <cell r="R615">
            <v>0.85</v>
          </cell>
          <cell r="S615">
            <v>1.38</v>
          </cell>
          <cell r="T615">
            <v>1.2</v>
          </cell>
          <cell r="U615">
            <v>1.0900000000000001</v>
          </cell>
          <cell r="V615">
            <v>0.72</v>
          </cell>
          <cell r="W615">
            <v>1.5</v>
          </cell>
          <cell r="X615">
            <v>1.0900000000000001</v>
          </cell>
          <cell r="Y615">
            <v>0.57999999999999996</v>
          </cell>
          <cell r="Z615">
            <v>1.7</v>
          </cell>
          <cell r="AA615">
            <v>0.43</v>
          </cell>
          <cell r="AB615">
            <v>1.1200000000000001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E615">
            <v>0</v>
          </cell>
          <cell r="BF615">
            <v>1.3568338995158598</v>
          </cell>
          <cell r="BN615">
            <v>365.61829683207276</v>
          </cell>
        </row>
        <row r="616">
          <cell r="B616">
            <v>38965</v>
          </cell>
          <cell r="C616">
            <v>0.88</v>
          </cell>
          <cell r="D616">
            <v>1.95</v>
          </cell>
          <cell r="E616">
            <v>1.85</v>
          </cell>
          <cell r="F616">
            <v>0.92</v>
          </cell>
          <cell r="G616">
            <v>7.9</v>
          </cell>
          <cell r="H616">
            <v>7.17</v>
          </cell>
          <cell r="I616">
            <v>2.14</v>
          </cell>
          <cell r="J616">
            <v>5.0599999999999996</v>
          </cell>
          <cell r="K616">
            <v>10.65</v>
          </cell>
          <cell r="L616">
            <v>1</v>
          </cell>
          <cell r="M616">
            <v>0.95</v>
          </cell>
          <cell r="N616">
            <v>0.68</v>
          </cell>
          <cell r="O616">
            <v>2.0299999999999998</v>
          </cell>
          <cell r="P616">
            <v>1.57</v>
          </cell>
          <cell r="Q616">
            <v>0.8</v>
          </cell>
          <cell r="R616">
            <v>0.8</v>
          </cell>
          <cell r="S616">
            <v>1.6</v>
          </cell>
          <cell r="T616">
            <v>1.3</v>
          </cell>
          <cell r="U616">
            <v>1.05</v>
          </cell>
          <cell r="V616">
            <v>0.66</v>
          </cell>
          <cell r="W616">
            <v>1.5</v>
          </cell>
          <cell r="X616">
            <v>1.25</v>
          </cell>
          <cell r="Y616">
            <v>0.56999999999999995</v>
          </cell>
          <cell r="Z616">
            <v>1.91</v>
          </cell>
          <cell r="AA616">
            <v>0.44</v>
          </cell>
          <cell r="AB616">
            <v>1.2</v>
          </cell>
          <cell r="AD616">
            <v>-2.2222222222222254E-2</v>
          </cell>
          <cell r="AE616">
            <v>5.9782608695652106E-2</v>
          </cell>
          <cell r="AF616">
            <v>8.8235294117647189E-2</v>
          </cell>
          <cell r="AG616">
            <v>-7.0707070707070607E-2</v>
          </cell>
          <cell r="AH616">
            <v>0</v>
          </cell>
          <cell r="AI616">
            <v>1.8465909090909172E-2</v>
          </cell>
          <cell r="AJ616">
            <v>2.3923444976076791E-2</v>
          </cell>
          <cell r="AK616">
            <v>8.3511777301927159E-2</v>
          </cell>
          <cell r="AL616">
            <v>9.2307692307692424E-2</v>
          </cell>
          <cell r="AM616">
            <v>0</v>
          </cell>
          <cell r="AN616">
            <v>3.2608695652173836E-2</v>
          </cell>
          <cell r="AO616">
            <v>3.0303030303030276E-2</v>
          </cell>
          <cell r="AP616">
            <v>9.139784946236551E-2</v>
          </cell>
          <cell r="AQ616">
            <v>-1.8750000000000044E-2</v>
          </cell>
          <cell r="AR616">
            <v>1.2658227848101333E-2</v>
          </cell>
          <cell r="AS616">
            <v>-5.8823529411764608E-2</v>
          </cell>
          <cell r="AT616">
            <v>0.15942028985507273</v>
          </cell>
          <cell r="AU616">
            <v>8.3333333333333481E-2</v>
          </cell>
          <cell r="AV616">
            <v>-3.669724770642202E-2</v>
          </cell>
          <cell r="AW616">
            <v>-8.3333333333333259E-2</v>
          </cell>
          <cell r="AX616">
            <v>0</v>
          </cell>
          <cell r="AY616">
            <v>0.14678899082568808</v>
          </cell>
          <cell r="AZ616">
            <v>-1.7241379310344862E-2</v>
          </cell>
          <cell r="BA616">
            <v>0.12352941176470589</v>
          </cell>
          <cell r="BB616">
            <v>2.3255813953488413E-2</v>
          </cell>
          <cell r="BC616">
            <v>7.1428571428571397E-2</v>
          </cell>
          <cell r="BE616">
            <v>3.2045236854818387E-2</v>
          </cell>
          <cell r="BF616">
            <v>1.3888791363706781</v>
          </cell>
          <cell r="BN616">
            <v>377.33462175251179</v>
          </cell>
        </row>
        <row r="617">
          <cell r="B617">
            <v>38966</v>
          </cell>
          <cell r="C617">
            <v>0.84</v>
          </cell>
          <cell r="D617">
            <v>1.94</v>
          </cell>
          <cell r="E617">
            <v>1.84</v>
          </cell>
          <cell r="F617">
            <v>0.93</v>
          </cell>
          <cell r="G617">
            <v>7.9</v>
          </cell>
          <cell r="H617">
            <v>7.03</v>
          </cell>
          <cell r="I617">
            <v>2.0699999999999998</v>
          </cell>
          <cell r="J617">
            <v>5.23</v>
          </cell>
          <cell r="K617">
            <v>10.7</v>
          </cell>
          <cell r="L617">
            <v>0.99</v>
          </cell>
          <cell r="M617">
            <v>0.86</v>
          </cell>
          <cell r="N617">
            <v>0.68</v>
          </cell>
          <cell r="O617">
            <v>1.96</v>
          </cell>
          <cell r="P617">
            <v>1.67</v>
          </cell>
          <cell r="Q617">
            <v>0.75</v>
          </cell>
          <cell r="R617">
            <v>0.79</v>
          </cell>
          <cell r="S617">
            <v>1.74</v>
          </cell>
          <cell r="T617">
            <v>1.27</v>
          </cell>
          <cell r="U617">
            <v>1.03</v>
          </cell>
          <cell r="V617">
            <v>0.7</v>
          </cell>
          <cell r="W617">
            <v>1.58</v>
          </cell>
          <cell r="X617">
            <v>1.18</v>
          </cell>
          <cell r="Y617">
            <v>0.56000000000000005</v>
          </cell>
          <cell r="Z617">
            <v>2.0499999999999998</v>
          </cell>
          <cell r="AA617">
            <v>0.435</v>
          </cell>
          <cell r="AB617">
            <v>1.1299999999999999</v>
          </cell>
          <cell r="AD617">
            <v>-4.5454545454545525E-2</v>
          </cell>
          <cell r="AE617">
            <v>-5.12820512820511E-3</v>
          </cell>
          <cell r="AF617">
            <v>-5.4054054054054612E-3</v>
          </cell>
          <cell r="AG617">
            <v>1.0869565217391353E-2</v>
          </cell>
          <cell r="AH617">
            <v>0</v>
          </cell>
          <cell r="AI617">
            <v>-1.9525801952580135E-2</v>
          </cell>
          <cell r="AJ617">
            <v>-3.2710280373831946E-2</v>
          </cell>
          <cell r="AK617">
            <v>3.3596837944664282E-2</v>
          </cell>
          <cell r="AL617">
            <v>4.6948356807510194E-3</v>
          </cell>
          <cell r="AM617">
            <v>-1.0000000000000009E-2</v>
          </cell>
          <cell r="AN617">
            <v>-9.4736842105263119E-2</v>
          </cell>
          <cell r="AO617">
            <v>0</v>
          </cell>
          <cell r="AP617">
            <v>-3.4482758620689613E-2</v>
          </cell>
          <cell r="AQ617">
            <v>6.3694267515923553E-2</v>
          </cell>
          <cell r="AR617">
            <v>-6.25E-2</v>
          </cell>
          <cell r="AS617">
            <v>-1.2499999999999956E-2</v>
          </cell>
          <cell r="AT617">
            <v>8.7499999999999911E-2</v>
          </cell>
          <cell r="AU617">
            <v>-2.3076923076923106E-2</v>
          </cell>
          <cell r="AV617">
            <v>-1.9047619047619091E-2</v>
          </cell>
          <cell r="AW617">
            <v>6.0606060606060552E-2</v>
          </cell>
          <cell r="AX617">
            <v>5.3333333333333455E-2</v>
          </cell>
          <cell r="AY617">
            <v>-5.600000000000005E-2</v>
          </cell>
          <cell r="AZ617">
            <v>-1.754385964912264E-2</v>
          </cell>
          <cell r="BA617">
            <v>7.3298429319371694E-2</v>
          </cell>
          <cell r="BB617">
            <v>-1.1363636363636354E-2</v>
          </cell>
          <cell r="BC617">
            <v>-5.8333333333333348E-2</v>
          </cell>
          <cell r="BE617">
            <v>-4.6236877266792173E-3</v>
          </cell>
          <cell r="BF617">
            <v>1.3842554486439989</v>
          </cell>
          <cell r="BN617">
            <v>375.58994429306358</v>
          </cell>
        </row>
        <row r="618">
          <cell r="B618">
            <v>38967</v>
          </cell>
          <cell r="C618">
            <v>0.88</v>
          </cell>
          <cell r="D618">
            <v>1.92</v>
          </cell>
          <cell r="E618">
            <v>1.71</v>
          </cell>
          <cell r="F618">
            <v>0.98</v>
          </cell>
          <cell r="G618">
            <v>7.9</v>
          </cell>
          <cell r="H618">
            <v>6.73</v>
          </cell>
          <cell r="I618">
            <v>2.0699999999999998</v>
          </cell>
          <cell r="J618">
            <v>5.4</v>
          </cell>
          <cell r="K618">
            <v>10.01</v>
          </cell>
          <cell r="L618">
            <v>1</v>
          </cell>
          <cell r="M618">
            <v>0.89</v>
          </cell>
          <cell r="N618">
            <v>0.66</v>
          </cell>
          <cell r="O618">
            <v>1.96</v>
          </cell>
          <cell r="P618">
            <v>1.52</v>
          </cell>
          <cell r="Q618">
            <v>0.8</v>
          </cell>
          <cell r="R618">
            <v>0.75</v>
          </cell>
          <cell r="S618">
            <v>1.65</v>
          </cell>
          <cell r="T618">
            <v>1.24</v>
          </cell>
          <cell r="U618">
            <v>1.0900000000000001</v>
          </cell>
          <cell r="V618">
            <v>0.71</v>
          </cell>
          <cell r="W618">
            <v>1.53</v>
          </cell>
          <cell r="X618">
            <v>1.18</v>
          </cell>
          <cell r="Y618">
            <v>0.56999999999999995</v>
          </cell>
          <cell r="Z618">
            <v>1.99</v>
          </cell>
          <cell r="AA618">
            <v>0.4</v>
          </cell>
          <cell r="AB618">
            <v>1.06</v>
          </cell>
          <cell r="AD618">
            <v>4.7619047619047672E-2</v>
          </cell>
          <cell r="AE618">
            <v>-1.0309278350515427E-2</v>
          </cell>
          <cell r="AF618">
            <v>-7.065217391304357E-2</v>
          </cell>
          <cell r="AG618">
            <v>5.3763440860215006E-2</v>
          </cell>
          <cell r="AH618">
            <v>0</v>
          </cell>
          <cell r="AI618">
            <v>-4.2674253200568946E-2</v>
          </cell>
          <cell r="AJ618">
            <v>0</v>
          </cell>
          <cell r="AK618">
            <v>3.2504780114722687E-2</v>
          </cell>
          <cell r="AL618">
            <v>-6.4485981308411211E-2</v>
          </cell>
          <cell r="AM618">
            <v>1.0101010101010166E-2</v>
          </cell>
          <cell r="AN618">
            <v>3.488372093023262E-2</v>
          </cell>
          <cell r="AO618">
            <v>-2.9411764705882359E-2</v>
          </cell>
          <cell r="AP618">
            <v>0</v>
          </cell>
          <cell r="AQ618">
            <v>-8.9820359281437057E-2</v>
          </cell>
          <cell r="AR618">
            <v>6.6666666666666652E-2</v>
          </cell>
          <cell r="AS618">
            <v>-5.0632911392405111E-2</v>
          </cell>
          <cell r="AT618">
            <v>-5.1724137931034475E-2</v>
          </cell>
          <cell r="AU618">
            <v>-2.3622047244094557E-2</v>
          </cell>
          <cell r="AV618">
            <v>5.8252427184465994E-2</v>
          </cell>
          <cell r="AW618">
            <v>1.4285714285714235E-2</v>
          </cell>
          <cell r="AX618">
            <v>-3.1645569620253222E-2</v>
          </cell>
          <cell r="AY618">
            <v>0</v>
          </cell>
          <cell r="AZ618">
            <v>1.7857142857142572E-2</v>
          </cell>
          <cell r="BA618">
            <v>-2.9268292682926744E-2</v>
          </cell>
          <cell r="BB618">
            <v>-8.045977011494243E-2</v>
          </cell>
          <cell r="BC618">
            <v>-6.1946902654867131E-2</v>
          </cell>
          <cell r="BE618">
            <v>-1.1566134299275563E-2</v>
          </cell>
          <cell r="BF618">
            <v>1.3726893143447232</v>
          </cell>
          <cell r="BN618">
            <v>371.24582055591259</v>
          </cell>
        </row>
        <row r="619">
          <cell r="B619">
            <v>38968</v>
          </cell>
          <cell r="C619">
            <v>0.88</v>
          </cell>
          <cell r="D619">
            <v>1.85</v>
          </cell>
          <cell r="E619">
            <v>1.77</v>
          </cell>
          <cell r="F619">
            <v>0.9</v>
          </cell>
          <cell r="G619">
            <v>7.9</v>
          </cell>
          <cell r="H619">
            <v>6.7</v>
          </cell>
          <cell r="I619">
            <v>2</v>
          </cell>
          <cell r="J619">
            <v>5.31</v>
          </cell>
          <cell r="K619">
            <v>9.9</v>
          </cell>
          <cell r="L619">
            <v>0.97</v>
          </cell>
          <cell r="M619">
            <v>0.86</v>
          </cell>
          <cell r="N619">
            <v>0.63</v>
          </cell>
          <cell r="O619">
            <v>1.92</v>
          </cell>
          <cell r="P619">
            <v>1.34</v>
          </cell>
          <cell r="Q619">
            <v>0.79</v>
          </cell>
          <cell r="R619">
            <v>0.8</v>
          </cell>
          <cell r="S619">
            <v>1.6</v>
          </cell>
          <cell r="T619">
            <v>1.24</v>
          </cell>
          <cell r="U619">
            <v>1.03</v>
          </cell>
          <cell r="V619">
            <v>0.68</v>
          </cell>
          <cell r="W619">
            <v>1.59</v>
          </cell>
          <cell r="X619">
            <v>1.08</v>
          </cell>
          <cell r="Y619">
            <v>0.56999999999999995</v>
          </cell>
          <cell r="Z619">
            <v>1.9</v>
          </cell>
          <cell r="AA619">
            <v>0.435</v>
          </cell>
          <cell r="AB619">
            <v>0.91</v>
          </cell>
          <cell r="AD619">
            <v>0</v>
          </cell>
          <cell r="AE619">
            <v>-3.6458333333333259E-2</v>
          </cell>
          <cell r="AF619">
            <v>3.5087719298245723E-2</v>
          </cell>
          <cell r="AG619">
            <v>-8.1632653061224469E-2</v>
          </cell>
          <cell r="AH619">
            <v>0</v>
          </cell>
          <cell r="AI619">
            <v>-4.4576523031203408E-3</v>
          </cell>
          <cell r="AJ619">
            <v>-3.3816425120772875E-2</v>
          </cell>
          <cell r="AK619">
            <v>-1.6666666666666829E-2</v>
          </cell>
          <cell r="AL619">
            <v>-1.098901098901095E-2</v>
          </cell>
          <cell r="AM619">
            <v>-3.0000000000000027E-2</v>
          </cell>
          <cell r="AN619">
            <v>-3.3707865168539408E-2</v>
          </cell>
          <cell r="AO619">
            <v>-4.5454545454545525E-2</v>
          </cell>
          <cell r="AP619">
            <v>-2.0408163265306145E-2</v>
          </cell>
          <cell r="AQ619">
            <v>-0.11842105263157887</v>
          </cell>
          <cell r="AR619">
            <v>-1.2499999999999956E-2</v>
          </cell>
          <cell r="AS619">
            <v>6.6666666666666652E-2</v>
          </cell>
          <cell r="AT619">
            <v>-3.0303030303030165E-2</v>
          </cell>
          <cell r="AU619">
            <v>0</v>
          </cell>
          <cell r="AV619">
            <v>-5.5045871559633031E-2</v>
          </cell>
          <cell r="AW619">
            <v>-4.2253521126760396E-2</v>
          </cell>
          <cell r="AX619">
            <v>3.9215686274509887E-2</v>
          </cell>
          <cell r="AY619">
            <v>-8.4745762711864292E-2</v>
          </cell>
          <cell r="AZ619">
            <v>0</v>
          </cell>
          <cell r="BA619">
            <v>-4.5226130653266416E-2</v>
          </cell>
          <cell r="BB619">
            <v>8.7499999999999911E-2</v>
          </cell>
          <cell r="BC619">
            <v>-0.14150943396226412</v>
          </cell>
          <cell r="BE619">
            <v>-2.365869407967288E-2</v>
          </cell>
          <cell r="BF619">
            <v>1.3490306202650504</v>
          </cell>
          <cell r="BN619">
            <v>362.46262925902312</v>
          </cell>
        </row>
        <row r="620">
          <cell r="B620">
            <v>38969</v>
          </cell>
          <cell r="C620">
            <v>0.88</v>
          </cell>
          <cell r="D620">
            <v>1.85</v>
          </cell>
          <cell r="E620">
            <v>1.77</v>
          </cell>
          <cell r="F620">
            <v>0.9</v>
          </cell>
          <cell r="G620">
            <v>7.9</v>
          </cell>
          <cell r="H620">
            <v>6.7</v>
          </cell>
          <cell r="I620">
            <v>2</v>
          </cell>
          <cell r="J620">
            <v>5.31</v>
          </cell>
          <cell r="K620">
            <v>9.9</v>
          </cell>
          <cell r="L620">
            <v>0.97</v>
          </cell>
          <cell r="M620">
            <v>0.86</v>
          </cell>
          <cell r="N620">
            <v>0.63</v>
          </cell>
          <cell r="O620">
            <v>1.92</v>
          </cell>
          <cell r="P620">
            <v>1.34</v>
          </cell>
          <cell r="Q620">
            <v>0.79</v>
          </cell>
          <cell r="R620">
            <v>0.8</v>
          </cell>
          <cell r="S620">
            <v>1.6</v>
          </cell>
          <cell r="T620">
            <v>1.24</v>
          </cell>
          <cell r="U620">
            <v>1.03</v>
          </cell>
          <cell r="V620">
            <v>0.68</v>
          </cell>
          <cell r="W620">
            <v>1.59</v>
          </cell>
          <cell r="X620">
            <v>1.08</v>
          </cell>
          <cell r="Y620">
            <v>0.56999999999999995</v>
          </cell>
          <cell r="Z620">
            <v>1.9</v>
          </cell>
          <cell r="AA620">
            <v>0.435</v>
          </cell>
          <cell r="AB620">
            <v>0.91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E620">
            <v>0</v>
          </cell>
          <cell r="BF620">
            <v>1.3490306202650504</v>
          </cell>
          <cell r="BN620">
            <v>362.46262925902312</v>
          </cell>
        </row>
        <row r="621">
          <cell r="B621">
            <v>38970</v>
          </cell>
          <cell r="C621">
            <v>0.88</v>
          </cell>
          <cell r="D621">
            <v>1.85</v>
          </cell>
          <cell r="E621">
            <v>1.77</v>
          </cell>
          <cell r="F621">
            <v>0.9</v>
          </cell>
          <cell r="G621">
            <v>7.9</v>
          </cell>
          <cell r="H621">
            <v>6.7</v>
          </cell>
          <cell r="I621">
            <v>2</v>
          </cell>
          <cell r="J621">
            <v>5.31</v>
          </cell>
          <cell r="K621">
            <v>9.9</v>
          </cell>
          <cell r="L621">
            <v>0.97</v>
          </cell>
          <cell r="M621">
            <v>0.86</v>
          </cell>
          <cell r="N621">
            <v>0.63</v>
          </cell>
          <cell r="O621">
            <v>1.92</v>
          </cell>
          <cell r="P621">
            <v>1.34</v>
          </cell>
          <cell r="Q621">
            <v>0.79</v>
          </cell>
          <cell r="R621">
            <v>0.8</v>
          </cell>
          <cell r="S621">
            <v>1.6</v>
          </cell>
          <cell r="T621">
            <v>1.24</v>
          </cell>
          <cell r="U621">
            <v>1.03</v>
          </cell>
          <cell r="V621">
            <v>0.68</v>
          </cell>
          <cell r="W621">
            <v>1.59</v>
          </cell>
          <cell r="X621">
            <v>1.08</v>
          </cell>
          <cell r="Y621">
            <v>0.56999999999999995</v>
          </cell>
          <cell r="Z621">
            <v>1.9</v>
          </cell>
          <cell r="AA621">
            <v>0.435</v>
          </cell>
          <cell r="AB621">
            <v>0.91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E621">
            <v>0</v>
          </cell>
          <cell r="BF621">
            <v>1.3490306202650504</v>
          </cell>
          <cell r="BN621">
            <v>362.46262925902312</v>
          </cell>
        </row>
        <row r="622">
          <cell r="B622">
            <v>38971</v>
          </cell>
          <cell r="C622">
            <v>0.84</v>
          </cell>
          <cell r="D622">
            <v>1.9</v>
          </cell>
          <cell r="E622">
            <v>1.67</v>
          </cell>
          <cell r="F622">
            <v>0.85</v>
          </cell>
          <cell r="G622">
            <v>7.9</v>
          </cell>
          <cell r="H622">
            <v>5.94</v>
          </cell>
          <cell r="I622">
            <v>1.93</v>
          </cell>
          <cell r="J622">
            <v>5</v>
          </cell>
          <cell r="K622">
            <v>9</v>
          </cell>
          <cell r="L622">
            <v>0.9</v>
          </cell>
          <cell r="M622">
            <v>0.82</v>
          </cell>
          <cell r="N622">
            <v>0.61</v>
          </cell>
          <cell r="O622">
            <v>1.85</v>
          </cell>
          <cell r="P622">
            <v>1.25</v>
          </cell>
          <cell r="Q622">
            <v>0.75</v>
          </cell>
          <cell r="R622">
            <v>0.73</v>
          </cell>
          <cell r="S622">
            <v>1.46</v>
          </cell>
          <cell r="T622">
            <v>1.1100000000000001</v>
          </cell>
          <cell r="U622">
            <v>1.04</v>
          </cell>
          <cell r="V622">
            <v>0.7</v>
          </cell>
          <cell r="W622">
            <v>1.45</v>
          </cell>
          <cell r="X622">
            <v>1.04</v>
          </cell>
          <cell r="Y622">
            <v>0.55000000000000004</v>
          </cell>
          <cell r="Z622">
            <v>1.8</v>
          </cell>
          <cell r="AA622">
            <v>0.43</v>
          </cell>
          <cell r="AB622">
            <v>0.79</v>
          </cell>
          <cell r="AD622">
            <v>-4.5454545454545525E-2</v>
          </cell>
          <cell r="AE622">
            <v>2.7027027027026973E-2</v>
          </cell>
          <cell r="AF622">
            <v>-5.6497175141242972E-2</v>
          </cell>
          <cell r="AG622">
            <v>-5.555555555555558E-2</v>
          </cell>
          <cell r="AH622">
            <v>0</v>
          </cell>
          <cell r="AI622">
            <v>-0.11343283582089547</v>
          </cell>
          <cell r="AJ622">
            <v>-3.5000000000000031E-2</v>
          </cell>
          <cell r="AK622">
            <v>-5.8380414312617646E-2</v>
          </cell>
          <cell r="AL622">
            <v>-9.0909090909090939E-2</v>
          </cell>
          <cell r="AM622">
            <v>-7.2164948453608213E-2</v>
          </cell>
          <cell r="AN622">
            <v>-4.6511627906976827E-2</v>
          </cell>
          <cell r="AO622">
            <v>-3.1746031746031744E-2</v>
          </cell>
          <cell r="AP622">
            <v>-3.6458333333333259E-2</v>
          </cell>
          <cell r="AQ622">
            <v>-6.7164179104477695E-2</v>
          </cell>
          <cell r="AR622">
            <v>-5.0632911392405111E-2</v>
          </cell>
          <cell r="AS622">
            <v>-8.7500000000000022E-2</v>
          </cell>
          <cell r="AT622">
            <v>-8.7500000000000022E-2</v>
          </cell>
          <cell r="AU622">
            <v>-0.10483870967741926</v>
          </cell>
          <cell r="AV622">
            <v>9.7087378640776656E-3</v>
          </cell>
          <cell r="AW622">
            <v>2.9411764705882248E-2</v>
          </cell>
          <cell r="AX622">
            <v>-8.8050314465408897E-2</v>
          </cell>
          <cell r="AY622">
            <v>-3.703703703703709E-2</v>
          </cell>
          <cell r="AZ622">
            <v>-3.5087719298245501E-2</v>
          </cell>
          <cell r="BA622">
            <v>-5.2631578947368363E-2</v>
          </cell>
          <cell r="BB622">
            <v>-1.1494252873563204E-2</v>
          </cell>
          <cell r="BC622">
            <v>-0.13186813186813184</v>
          </cell>
          <cell r="BE622">
            <v>-5.114491783465263E-2</v>
          </cell>
          <cell r="BF622">
            <v>1.2978857024303978</v>
          </cell>
          <cell r="BH622">
            <v>-1.5913341412546744E-2</v>
          </cell>
          <cell r="BN622">
            <v>343.92450786743825</v>
          </cell>
        </row>
        <row r="623">
          <cell r="B623">
            <v>38972</v>
          </cell>
          <cell r="C623">
            <v>0.82</v>
          </cell>
          <cell r="D623">
            <v>1.95</v>
          </cell>
          <cell r="E623">
            <v>1.64</v>
          </cell>
          <cell r="F623">
            <v>0.79</v>
          </cell>
          <cell r="G623">
            <v>7.9</v>
          </cell>
          <cell r="H623">
            <v>5.85</v>
          </cell>
          <cell r="I623">
            <v>1.92</v>
          </cell>
          <cell r="J623">
            <v>5</v>
          </cell>
          <cell r="K623">
            <v>9.35</v>
          </cell>
          <cell r="L623">
            <v>0.9</v>
          </cell>
          <cell r="M623">
            <v>0.8</v>
          </cell>
          <cell r="N623">
            <v>0.6</v>
          </cell>
          <cell r="O623">
            <v>1.83</v>
          </cell>
          <cell r="P623">
            <v>1.35</v>
          </cell>
          <cell r="Q623">
            <v>0.73</v>
          </cell>
          <cell r="R623">
            <v>0.7</v>
          </cell>
          <cell r="S623">
            <v>1.6</v>
          </cell>
          <cell r="T623">
            <v>1.1299999999999999</v>
          </cell>
          <cell r="U623">
            <v>1.02</v>
          </cell>
          <cell r="V623">
            <v>0.7</v>
          </cell>
          <cell r="W623">
            <v>1.45</v>
          </cell>
          <cell r="X623">
            <v>0.97</v>
          </cell>
          <cell r="Y623">
            <v>0.56000000000000005</v>
          </cell>
          <cell r="Z623">
            <v>1.8</v>
          </cell>
          <cell r="AA623">
            <v>0.44</v>
          </cell>
          <cell r="AB623">
            <v>0.85</v>
          </cell>
          <cell r="AD623">
            <v>-2.3809523809523836E-2</v>
          </cell>
          <cell r="AE623">
            <v>2.6315789473684292E-2</v>
          </cell>
          <cell r="AF623">
            <v>-1.7964071856287456E-2</v>
          </cell>
          <cell r="AG623">
            <v>-7.0588235294117618E-2</v>
          </cell>
          <cell r="AH623">
            <v>0</v>
          </cell>
          <cell r="AI623">
            <v>-1.5151515151515249E-2</v>
          </cell>
          <cell r="AJ623">
            <v>-5.1813471502590858E-3</v>
          </cell>
          <cell r="AK623">
            <v>0</v>
          </cell>
          <cell r="AL623">
            <v>3.8888888888888751E-2</v>
          </cell>
          <cell r="AM623">
            <v>0</v>
          </cell>
          <cell r="AN623">
            <v>-2.4390243902438935E-2</v>
          </cell>
          <cell r="AO623">
            <v>-1.6393442622950838E-2</v>
          </cell>
          <cell r="AP623">
            <v>-1.0810810810810811E-2</v>
          </cell>
          <cell r="AQ623">
            <v>8.0000000000000071E-2</v>
          </cell>
          <cell r="AR623">
            <v>-2.6666666666666727E-2</v>
          </cell>
          <cell r="AS623">
            <v>-4.1095890410958957E-2</v>
          </cell>
          <cell r="AT623">
            <v>9.5890410958904271E-2</v>
          </cell>
          <cell r="AU623">
            <v>1.8018018018017834E-2</v>
          </cell>
          <cell r="AV623">
            <v>-1.9230769230769273E-2</v>
          </cell>
          <cell r="AW623">
            <v>0</v>
          </cell>
          <cell r="AX623">
            <v>0</v>
          </cell>
          <cell r="AY623">
            <v>-6.7307692307692402E-2</v>
          </cell>
          <cell r="AZ623">
            <v>1.8181818181818299E-2</v>
          </cell>
          <cell r="BA623">
            <v>0</v>
          </cell>
          <cell r="BB623">
            <v>2.3255813953488413E-2</v>
          </cell>
          <cell r="BC623">
            <v>7.5949367088607556E-2</v>
          </cell>
          <cell r="BE623">
            <v>1.4580729749776268E-3</v>
          </cell>
          <cell r="BF623">
            <v>1.2993437754053754</v>
          </cell>
          <cell r="BN623">
            <v>344.42597489779223</v>
          </cell>
        </row>
        <row r="624">
          <cell r="B624">
            <v>38973</v>
          </cell>
          <cell r="C624">
            <v>0.85</v>
          </cell>
          <cell r="D624">
            <v>1.8</v>
          </cell>
          <cell r="E624">
            <v>1.65</v>
          </cell>
          <cell r="F624">
            <v>0.79</v>
          </cell>
          <cell r="G624">
            <v>7.9</v>
          </cell>
          <cell r="H624">
            <v>6.14</v>
          </cell>
          <cell r="I624">
            <v>1.89</v>
          </cell>
          <cell r="J624">
            <v>4.75</v>
          </cell>
          <cell r="K624">
            <v>9.75</v>
          </cell>
          <cell r="L624">
            <v>0.9</v>
          </cell>
          <cell r="M624">
            <v>0.78</v>
          </cell>
          <cell r="N624">
            <v>0.61</v>
          </cell>
          <cell r="O624">
            <v>1.84</v>
          </cell>
          <cell r="P624">
            <v>1.29</v>
          </cell>
          <cell r="Q624">
            <v>0.77</v>
          </cell>
          <cell r="R624">
            <v>0.67</v>
          </cell>
          <cell r="S624">
            <v>1.51</v>
          </cell>
          <cell r="T624">
            <v>1.1399999999999999</v>
          </cell>
          <cell r="U624">
            <v>1.02</v>
          </cell>
          <cell r="V624">
            <v>0.7</v>
          </cell>
          <cell r="W624">
            <v>1.47</v>
          </cell>
          <cell r="X624">
            <v>0.98</v>
          </cell>
          <cell r="Y624">
            <v>0.5</v>
          </cell>
          <cell r="Z624">
            <v>1.8</v>
          </cell>
          <cell r="AA624">
            <v>0.46</v>
          </cell>
          <cell r="AB624">
            <v>0.88</v>
          </cell>
          <cell r="AD624">
            <v>3.6585365853658569E-2</v>
          </cell>
          <cell r="AE624">
            <v>-7.6923076923076872E-2</v>
          </cell>
          <cell r="AF624">
            <v>6.0975609756097615E-3</v>
          </cell>
          <cell r="AG624">
            <v>0</v>
          </cell>
          <cell r="AH624">
            <v>0</v>
          </cell>
          <cell r="AI624">
            <v>4.9572649572649619E-2</v>
          </cell>
          <cell r="AJ624">
            <v>-1.5625E-2</v>
          </cell>
          <cell r="AK624">
            <v>-5.0000000000000044E-2</v>
          </cell>
          <cell r="AL624">
            <v>4.2780748663101553E-2</v>
          </cell>
          <cell r="AM624">
            <v>0</v>
          </cell>
          <cell r="AN624">
            <v>-2.5000000000000022E-2</v>
          </cell>
          <cell r="AO624">
            <v>1.6666666666666607E-2</v>
          </cell>
          <cell r="AP624">
            <v>5.464480874316946E-3</v>
          </cell>
          <cell r="AQ624">
            <v>-4.4444444444444509E-2</v>
          </cell>
          <cell r="AR624">
            <v>5.4794520547945202E-2</v>
          </cell>
          <cell r="AS624">
            <v>-4.2857142857142705E-2</v>
          </cell>
          <cell r="AT624">
            <v>-5.6250000000000022E-2</v>
          </cell>
          <cell r="AU624">
            <v>8.8495575221239076E-3</v>
          </cell>
          <cell r="AV624">
            <v>0</v>
          </cell>
          <cell r="AW624">
            <v>0</v>
          </cell>
          <cell r="AX624">
            <v>1.379310344827589E-2</v>
          </cell>
          <cell r="AY624">
            <v>1.0309278350515427E-2</v>
          </cell>
          <cell r="AZ624">
            <v>-0.10714285714285721</v>
          </cell>
          <cell r="BA624">
            <v>0</v>
          </cell>
          <cell r="BB624">
            <v>4.5454545454545414E-2</v>
          </cell>
          <cell r="BC624">
            <v>3.529411764705892E-2</v>
          </cell>
          <cell r="BE624">
            <v>-3.5607663765789832E-3</v>
          </cell>
          <cell r="BF624">
            <v>1.2957830090287965</v>
          </cell>
          <cell r="BN624">
            <v>343.19955446715574</v>
          </cell>
        </row>
        <row r="625">
          <cell r="B625">
            <v>38974</v>
          </cell>
          <cell r="C625">
            <v>0.8</v>
          </cell>
          <cell r="D625">
            <v>1.87</v>
          </cell>
          <cell r="E625">
            <v>1.58</v>
          </cell>
          <cell r="F625">
            <v>0.81</v>
          </cell>
          <cell r="G625">
            <v>7.9</v>
          </cell>
          <cell r="H625">
            <v>5.87</v>
          </cell>
          <cell r="I625">
            <v>1.83</v>
          </cell>
          <cell r="J625">
            <v>4.68</v>
          </cell>
          <cell r="K625">
            <v>9.35</v>
          </cell>
          <cell r="L625">
            <v>0.92</v>
          </cell>
          <cell r="M625">
            <v>0.75</v>
          </cell>
          <cell r="N625">
            <v>0.57999999999999996</v>
          </cell>
          <cell r="O625">
            <v>1.8</v>
          </cell>
          <cell r="P625">
            <v>1.29</v>
          </cell>
          <cell r="Q625">
            <v>0.71</v>
          </cell>
          <cell r="R625">
            <v>0.62</v>
          </cell>
          <cell r="S625">
            <v>1.45</v>
          </cell>
          <cell r="T625">
            <v>1.1499999999999999</v>
          </cell>
          <cell r="U625">
            <v>1</v>
          </cell>
          <cell r="V625">
            <v>0.7</v>
          </cell>
          <cell r="W625">
            <v>1.55</v>
          </cell>
          <cell r="X625">
            <v>0.94</v>
          </cell>
          <cell r="Y625">
            <v>0.48499999999999999</v>
          </cell>
          <cell r="Z625">
            <v>1.78</v>
          </cell>
          <cell r="AA625">
            <v>0.47</v>
          </cell>
          <cell r="AB625">
            <v>0.88</v>
          </cell>
          <cell r="AD625">
            <v>-5.8823529411764608E-2</v>
          </cell>
          <cell r="AE625">
            <v>3.8888888888888973E-2</v>
          </cell>
          <cell r="AF625">
            <v>-4.2424242424242364E-2</v>
          </cell>
          <cell r="AG625">
            <v>2.5316455696202445E-2</v>
          </cell>
          <cell r="AH625">
            <v>0</v>
          </cell>
          <cell r="AI625">
            <v>-4.3973941368078084E-2</v>
          </cell>
          <cell r="AJ625">
            <v>-3.1746031746031633E-2</v>
          </cell>
          <cell r="AK625">
            <v>-1.473684210526327E-2</v>
          </cell>
          <cell r="AL625">
            <v>-4.1025641025641102E-2</v>
          </cell>
          <cell r="AM625">
            <v>2.2222222222222143E-2</v>
          </cell>
          <cell r="AN625">
            <v>-3.8461538461538547E-2</v>
          </cell>
          <cell r="AO625">
            <v>-4.9180327868852514E-2</v>
          </cell>
          <cell r="AP625">
            <v>-2.1739130434782594E-2</v>
          </cell>
          <cell r="AQ625">
            <v>0</v>
          </cell>
          <cell r="AR625">
            <v>-7.7922077922077948E-2</v>
          </cell>
          <cell r="AS625">
            <v>-7.4626865671641895E-2</v>
          </cell>
          <cell r="AT625">
            <v>-3.9735099337748325E-2</v>
          </cell>
          <cell r="AU625">
            <v>8.7719298245614308E-3</v>
          </cell>
          <cell r="AV625">
            <v>-1.9607843137254943E-2</v>
          </cell>
          <cell r="AW625">
            <v>0</v>
          </cell>
          <cell r="AX625">
            <v>5.4421768707483054E-2</v>
          </cell>
          <cell r="AY625">
            <v>-4.081632653061229E-2</v>
          </cell>
          <cell r="AZ625">
            <v>-3.0000000000000027E-2</v>
          </cell>
          <cell r="BA625">
            <v>-1.1111111111111072E-2</v>
          </cell>
          <cell r="BB625">
            <v>2.1739130434782483E-2</v>
          </cell>
          <cell r="BC625">
            <v>0</v>
          </cell>
          <cell r="BE625">
            <v>-1.7868082799326949E-2</v>
          </cell>
          <cell r="BF625">
            <v>1.2779149262294696</v>
          </cell>
          <cell r="BN625">
            <v>337.06723641124449</v>
          </cell>
        </row>
        <row r="626">
          <cell r="B626">
            <v>38975</v>
          </cell>
          <cell r="C626">
            <v>0.77</v>
          </cell>
          <cell r="D626">
            <v>1.87</v>
          </cell>
          <cell r="E626">
            <v>1.61</v>
          </cell>
          <cell r="F626">
            <v>0.76</v>
          </cell>
          <cell r="G626">
            <v>7.9</v>
          </cell>
          <cell r="H626">
            <v>5.79</v>
          </cell>
          <cell r="I626">
            <v>1.8</v>
          </cell>
          <cell r="J626">
            <v>4.49</v>
          </cell>
          <cell r="K626">
            <v>9.15</v>
          </cell>
          <cell r="L626">
            <v>0.9</v>
          </cell>
          <cell r="M626">
            <v>0.72</v>
          </cell>
          <cell r="N626">
            <v>0.57999999999999996</v>
          </cell>
          <cell r="O626">
            <v>1.75</v>
          </cell>
          <cell r="P626">
            <v>1.3</v>
          </cell>
          <cell r="Q626">
            <v>0.75</v>
          </cell>
          <cell r="R626">
            <v>0.57999999999999996</v>
          </cell>
          <cell r="S626">
            <v>1.44</v>
          </cell>
          <cell r="T626">
            <v>1.17</v>
          </cell>
          <cell r="U626">
            <v>1</v>
          </cell>
          <cell r="V626">
            <v>0.7</v>
          </cell>
          <cell r="W626">
            <v>1.5</v>
          </cell>
          <cell r="X626">
            <v>1</v>
          </cell>
          <cell r="Y626">
            <v>0.48</v>
          </cell>
          <cell r="Z626">
            <v>1.85</v>
          </cell>
          <cell r="AA626">
            <v>0.43</v>
          </cell>
          <cell r="AB626">
            <v>0.87</v>
          </cell>
          <cell r="AD626">
            <v>-3.7499999999999978E-2</v>
          </cell>
          <cell r="AE626">
            <v>0</v>
          </cell>
          <cell r="AF626">
            <v>1.8987341772152E-2</v>
          </cell>
          <cell r="AG626">
            <v>-6.1728395061728447E-2</v>
          </cell>
          <cell r="AH626">
            <v>0</v>
          </cell>
          <cell r="AI626">
            <v>-1.3628620102214661E-2</v>
          </cell>
          <cell r="AJ626">
            <v>-1.6393442622950838E-2</v>
          </cell>
          <cell r="AK626">
            <v>-4.0598290598290454E-2</v>
          </cell>
          <cell r="AL626">
            <v>-2.1390374331550777E-2</v>
          </cell>
          <cell r="AM626">
            <v>-2.1739130434782594E-2</v>
          </cell>
          <cell r="AN626">
            <v>-4.0000000000000036E-2</v>
          </cell>
          <cell r="AO626">
            <v>0</v>
          </cell>
          <cell r="AP626">
            <v>-2.777777777777779E-2</v>
          </cell>
          <cell r="AQ626">
            <v>7.7519379844961378E-3</v>
          </cell>
          <cell r="AR626">
            <v>5.6338028169014231E-2</v>
          </cell>
          <cell r="AS626">
            <v>-6.4516129032258118E-2</v>
          </cell>
          <cell r="AT626">
            <v>-6.8965517241379448E-3</v>
          </cell>
          <cell r="AU626">
            <v>1.7391304347826209E-2</v>
          </cell>
          <cell r="AV626">
            <v>0</v>
          </cell>
          <cell r="AW626">
            <v>0</v>
          </cell>
          <cell r="AX626">
            <v>-3.2258064516129115E-2</v>
          </cell>
          <cell r="AY626">
            <v>6.3829787234042534E-2</v>
          </cell>
          <cell r="AZ626">
            <v>-1.0309278350515427E-2</v>
          </cell>
          <cell r="BA626">
            <v>3.9325842696629199E-2</v>
          </cell>
          <cell r="BB626">
            <v>-8.5106382978723416E-2</v>
          </cell>
          <cell r="BC626">
            <v>-1.1363636363636354E-2</v>
          </cell>
          <cell r="BE626">
            <v>-1.1060839680405218E-2</v>
          </cell>
          <cell r="BF626">
            <v>1.2668540865490643</v>
          </cell>
          <cell r="BN626">
            <v>333.33898974778248</v>
          </cell>
        </row>
        <row r="627">
          <cell r="B627">
            <v>38976</v>
          </cell>
          <cell r="C627">
            <v>0.77</v>
          </cell>
          <cell r="D627">
            <v>1.87</v>
          </cell>
          <cell r="E627">
            <v>1.61</v>
          </cell>
          <cell r="F627">
            <v>0.76</v>
          </cell>
          <cell r="G627">
            <v>7.9</v>
          </cell>
          <cell r="H627">
            <v>5.79</v>
          </cell>
          <cell r="I627">
            <v>1.8</v>
          </cell>
          <cell r="J627">
            <v>4.49</v>
          </cell>
          <cell r="K627">
            <v>9.15</v>
          </cell>
          <cell r="L627">
            <v>0.9</v>
          </cell>
          <cell r="M627">
            <v>0.72</v>
          </cell>
          <cell r="N627">
            <v>0.57999999999999996</v>
          </cell>
          <cell r="O627">
            <v>1.75</v>
          </cell>
          <cell r="P627">
            <v>1.3</v>
          </cell>
          <cell r="Q627">
            <v>0.75</v>
          </cell>
          <cell r="R627">
            <v>0.57999999999999996</v>
          </cell>
          <cell r="S627">
            <v>1.44</v>
          </cell>
          <cell r="T627">
            <v>1.17</v>
          </cell>
          <cell r="U627">
            <v>1</v>
          </cell>
          <cell r="V627">
            <v>0.7</v>
          </cell>
          <cell r="W627">
            <v>1.5</v>
          </cell>
          <cell r="X627">
            <v>1</v>
          </cell>
          <cell r="Y627">
            <v>0.48</v>
          </cell>
          <cell r="Z627">
            <v>1.85</v>
          </cell>
          <cell r="AA627">
            <v>0.43</v>
          </cell>
          <cell r="AB627">
            <v>0.87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E627">
            <v>0</v>
          </cell>
          <cell r="BF627">
            <v>1.2668540865490643</v>
          </cell>
          <cell r="BN627">
            <v>333.33898974778248</v>
          </cell>
        </row>
        <row r="628">
          <cell r="B628">
            <v>38977</v>
          </cell>
          <cell r="C628">
            <v>0.77</v>
          </cell>
          <cell r="D628">
            <v>1.87</v>
          </cell>
          <cell r="E628">
            <v>1.61</v>
          </cell>
          <cell r="F628">
            <v>0.76</v>
          </cell>
          <cell r="G628">
            <v>7.9</v>
          </cell>
          <cell r="H628">
            <v>5.79</v>
          </cell>
          <cell r="I628">
            <v>1.8</v>
          </cell>
          <cell r="J628">
            <v>4.49</v>
          </cell>
          <cell r="K628">
            <v>9.15</v>
          </cell>
          <cell r="L628">
            <v>0.9</v>
          </cell>
          <cell r="M628">
            <v>0.72</v>
          </cell>
          <cell r="N628">
            <v>0.57999999999999996</v>
          </cell>
          <cell r="O628">
            <v>1.75</v>
          </cell>
          <cell r="P628">
            <v>1.3</v>
          </cell>
          <cell r="Q628">
            <v>0.75</v>
          </cell>
          <cell r="R628">
            <v>0.57999999999999996</v>
          </cell>
          <cell r="S628">
            <v>1.44</v>
          </cell>
          <cell r="T628">
            <v>1.17</v>
          </cell>
          <cell r="U628">
            <v>1</v>
          </cell>
          <cell r="V628">
            <v>0.7</v>
          </cell>
          <cell r="W628">
            <v>1.5</v>
          </cell>
          <cell r="X628">
            <v>1</v>
          </cell>
          <cell r="Y628">
            <v>0.48</v>
          </cell>
          <cell r="Z628">
            <v>1.85</v>
          </cell>
          <cell r="AA628">
            <v>0.43</v>
          </cell>
          <cell r="AB628">
            <v>0.87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E628">
            <v>0</v>
          </cell>
          <cell r="BF628">
            <v>1.2668540865490643</v>
          </cell>
          <cell r="BN628">
            <v>333.33898974778248</v>
          </cell>
        </row>
        <row r="629">
          <cell r="B629">
            <v>38978</v>
          </cell>
          <cell r="C629">
            <v>0.79</v>
          </cell>
          <cell r="D629">
            <v>2.09</v>
          </cell>
          <cell r="E629">
            <v>1.7</v>
          </cell>
          <cell r="F629">
            <v>0.76</v>
          </cell>
          <cell r="G629">
            <v>7.9</v>
          </cell>
          <cell r="H629">
            <v>6</v>
          </cell>
          <cell r="I629">
            <v>1.72</v>
          </cell>
          <cell r="J629">
            <v>4.34</v>
          </cell>
          <cell r="K629">
            <v>9.27</v>
          </cell>
          <cell r="L629">
            <v>0.81</v>
          </cell>
          <cell r="M629">
            <v>0.68</v>
          </cell>
          <cell r="N629">
            <v>0.6</v>
          </cell>
          <cell r="O629">
            <v>1.75</v>
          </cell>
          <cell r="P629">
            <v>1.3</v>
          </cell>
          <cell r="Q629">
            <v>0.67</v>
          </cell>
          <cell r="R629">
            <v>0.55000000000000004</v>
          </cell>
          <cell r="S629">
            <v>1.4</v>
          </cell>
          <cell r="T629">
            <v>1.1499999999999999</v>
          </cell>
          <cell r="U629">
            <v>1</v>
          </cell>
          <cell r="V629">
            <v>0.71</v>
          </cell>
          <cell r="W629">
            <v>1.58</v>
          </cell>
          <cell r="X629">
            <v>1.07</v>
          </cell>
          <cell r="Y629">
            <v>0.48</v>
          </cell>
          <cell r="Z629">
            <v>1.8</v>
          </cell>
          <cell r="AA629">
            <v>0.435</v>
          </cell>
          <cell r="AB629">
            <v>0.8</v>
          </cell>
          <cell r="AD629">
            <v>2.5974025974025983E-2</v>
          </cell>
          <cell r="AE629">
            <v>0.11764705882352922</v>
          </cell>
          <cell r="AF629">
            <v>5.5900621118012417E-2</v>
          </cell>
          <cell r="AG629">
            <v>0</v>
          </cell>
          <cell r="AH629">
            <v>0</v>
          </cell>
          <cell r="AI629">
            <v>3.6269430051813378E-2</v>
          </cell>
          <cell r="AJ629">
            <v>-4.4444444444444509E-2</v>
          </cell>
          <cell r="AK629">
            <v>-3.3407572383073569E-2</v>
          </cell>
          <cell r="AL629">
            <v>1.3114754098360493E-2</v>
          </cell>
          <cell r="AM629">
            <v>-9.9999999999999978E-2</v>
          </cell>
          <cell r="AN629">
            <v>-5.5555555555555469E-2</v>
          </cell>
          <cell r="AO629">
            <v>3.4482758620689724E-2</v>
          </cell>
          <cell r="AP629">
            <v>0</v>
          </cell>
          <cell r="AQ629">
            <v>0</v>
          </cell>
          <cell r="AR629">
            <v>-0.10666666666666658</v>
          </cell>
          <cell r="AS629">
            <v>-5.1724137931034364E-2</v>
          </cell>
          <cell r="AT629">
            <v>-2.777777777777779E-2</v>
          </cell>
          <cell r="AU629">
            <v>-1.7094017094017144E-2</v>
          </cell>
          <cell r="AV629">
            <v>0</v>
          </cell>
          <cell r="AW629">
            <v>1.4285714285714235E-2</v>
          </cell>
          <cell r="AX629">
            <v>5.3333333333333455E-2</v>
          </cell>
          <cell r="AY629">
            <v>7.0000000000000062E-2</v>
          </cell>
          <cell r="AZ629">
            <v>0</v>
          </cell>
          <cell r="BA629">
            <v>-2.7027027027027084E-2</v>
          </cell>
          <cell r="BB629">
            <v>1.1627906976744207E-2</v>
          </cell>
          <cell r="BC629">
            <v>-8.045977011494243E-2</v>
          </cell>
          <cell r="BE629">
            <v>-4.2892832966275286E-3</v>
          </cell>
          <cell r="BF629">
            <v>1.2625648032524368</v>
          </cell>
          <cell r="BN629">
            <v>331.90920438694263</v>
          </cell>
        </row>
        <row r="630">
          <cell r="B630">
            <v>38979</v>
          </cell>
          <cell r="C630">
            <v>0.8</v>
          </cell>
          <cell r="D630">
            <v>2.1</v>
          </cell>
          <cell r="E630">
            <v>1.7</v>
          </cell>
          <cell r="F630">
            <v>0.74</v>
          </cell>
          <cell r="G630">
            <v>7.9</v>
          </cell>
          <cell r="H630">
            <v>5.8</v>
          </cell>
          <cell r="I630">
            <v>1.67</v>
          </cell>
          <cell r="J630">
            <v>4.3</v>
          </cell>
          <cell r="K630">
            <v>9.17</v>
          </cell>
          <cell r="L630">
            <v>0.85</v>
          </cell>
          <cell r="M630">
            <v>0.65</v>
          </cell>
          <cell r="N630">
            <v>0.57999999999999996</v>
          </cell>
          <cell r="O630">
            <v>1.69</v>
          </cell>
          <cell r="P630">
            <v>1.25</v>
          </cell>
          <cell r="Q630">
            <v>0.7</v>
          </cell>
          <cell r="R630">
            <v>0.6</v>
          </cell>
          <cell r="S630">
            <v>1.28</v>
          </cell>
          <cell r="T630">
            <v>1.1200000000000001</v>
          </cell>
          <cell r="U630">
            <v>1.02</v>
          </cell>
          <cell r="V630">
            <v>0.87</v>
          </cell>
          <cell r="W630">
            <v>1.46</v>
          </cell>
          <cell r="X630">
            <v>0.97</v>
          </cell>
          <cell r="Y630">
            <v>0.46500000000000002</v>
          </cell>
          <cell r="Z630">
            <v>1.7</v>
          </cell>
          <cell r="AA630">
            <v>0.44</v>
          </cell>
          <cell r="AB630">
            <v>0.86</v>
          </cell>
          <cell r="AD630">
            <v>1.2658227848101333E-2</v>
          </cell>
          <cell r="AE630">
            <v>4.784688995215447E-3</v>
          </cell>
          <cell r="AF630">
            <v>0</v>
          </cell>
          <cell r="AG630">
            <v>-2.6315789473684181E-2</v>
          </cell>
          <cell r="AH630">
            <v>0</v>
          </cell>
          <cell r="AI630">
            <v>-3.3333333333333326E-2</v>
          </cell>
          <cell r="AJ630">
            <v>-2.9069767441860517E-2</v>
          </cell>
          <cell r="AK630">
            <v>-9.2165898617511122E-3</v>
          </cell>
          <cell r="AL630">
            <v>-1.0787486515641764E-2</v>
          </cell>
          <cell r="AM630">
            <v>4.9382716049382713E-2</v>
          </cell>
          <cell r="AN630">
            <v>-4.4117647058823595E-2</v>
          </cell>
          <cell r="AO630">
            <v>-3.3333333333333326E-2</v>
          </cell>
          <cell r="AP630">
            <v>-3.4285714285714364E-2</v>
          </cell>
          <cell r="AQ630">
            <v>-3.8461538461538547E-2</v>
          </cell>
          <cell r="AR630">
            <v>4.4776119402984982E-2</v>
          </cell>
          <cell r="AS630">
            <v>9.0909090909090828E-2</v>
          </cell>
          <cell r="AT630">
            <v>-8.5714285714285632E-2</v>
          </cell>
          <cell r="AU630">
            <v>-2.608695652173898E-2</v>
          </cell>
          <cell r="AV630">
            <v>2.0000000000000018E-2</v>
          </cell>
          <cell r="AW630">
            <v>0.22535211267605648</v>
          </cell>
          <cell r="AX630">
            <v>-7.5949367088607667E-2</v>
          </cell>
          <cell r="AY630">
            <v>-9.3457943925233766E-2</v>
          </cell>
          <cell r="AZ630">
            <v>-3.1249999999999889E-2</v>
          </cell>
          <cell r="BA630">
            <v>-5.555555555555558E-2</v>
          </cell>
          <cell r="BB630">
            <v>1.1494252873563315E-2</v>
          </cell>
          <cell r="BC630">
            <v>7.4999999999999956E-2</v>
          </cell>
          <cell r="BE630">
            <v>-3.5606961467964295E-3</v>
          </cell>
          <cell r="BF630">
            <v>1.2590041071056404</v>
          </cell>
          <cell r="BN630">
            <v>330.72737656179578</v>
          </cell>
        </row>
        <row r="631">
          <cell r="B631">
            <v>38980</v>
          </cell>
          <cell r="C631">
            <v>0.8</v>
          </cell>
          <cell r="D631">
            <v>2.13</v>
          </cell>
          <cell r="E631">
            <v>1.72</v>
          </cell>
          <cell r="F631">
            <v>0.72</v>
          </cell>
          <cell r="G631">
            <v>7.9</v>
          </cell>
          <cell r="H631">
            <v>5.67</v>
          </cell>
          <cell r="I631">
            <v>1.62</v>
          </cell>
          <cell r="J631">
            <v>4.29</v>
          </cell>
          <cell r="K631">
            <v>8.9</v>
          </cell>
          <cell r="L631">
            <v>0.82</v>
          </cell>
          <cell r="M631">
            <v>0.63</v>
          </cell>
          <cell r="N631">
            <v>0.57999999999999996</v>
          </cell>
          <cell r="O631">
            <v>1.65</v>
          </cell>
          <cell r="P631">
            <v>1.27</v>
          </cell>
          <cell r="Q631">
            <v>0.65</v>
          </cell>
          <cell r="R631">
            <v>0.65</v>
          </cell>
          <cell r="S631">
            <v>1.28</v>
          </cell>
          <cell r="T631">
            <v>1.05</v>
          </cell>
          <cell r="U631">
            <v>1.02</v>
          </cell>
          <cell r="V631">
            <v>0.78</v>
          </cell>
          <cell r="W631">
            <v>1.4</v>
          </cell>
          <cell r="X631">
            <v>0.93</v>
          </cell>
          <cell r="Y631">
            <v>0.44500000000000001</v>
          </cell>
          <cell r="Z631">
            <v>1.62</v>
          </cell>
          <cell r="AA631">
            <v>0.42499999999999999</v>
          </cell>
          <cell r="AB631">
            <v>0.78</v>
          </cell>
          <cell r="AD631">
            <v>0</v>
          </cell>
          <cell r="AE631">
            <v>1.4285714285714235E-2</v>
          </cell>
          <cell r="AF631">
            <v>1.1764705882352899E-2</v>
          </cell>
          <cell r="AG631">
            <v>-2.7027027027027084E-2</v>
          </cell>
          <cell r="AH631">
            <v>0</v>
          </cell>
          <cell r="AI631">
            <v>-2.2413793103448265E-2</v>
          </cell>
          <cell r="AJ631">
            <v>-2.9940119760478945E-2</v>
          </cell>
          <cell r="AK631">
            <v>-2.3255813953487747E-3</v>
          </cell>
          <cell r="AL631">
            <v>-2.9443838604143902E-2</v>
          </cell>
          <cell r="AM631">
            <v>-3.5294117647058809E-2</v>
          </cell>
          <cell r="AN631">
            <v>-3.0769230769230771E-2</v>
          </cell>
          <cell r="AO631">
            <v>0</v>
          </cell>
          <cell r="AP631">
            <v>-2.3668639053254448E-2</v>
          </cell>
          <cell r="AQ631">
            <v>1.6000000000000014E-2</v>
          </cell>
          <cell r="AR631">
            <v>-7.1428571428571286E-2</v>
          </cell>
          <cell r="AS631">
            <v>8.3333333333333481E-2</v>
          </cell>
          <cell r="AT631">
            <v>0</v>
          </cell>
          <cell r="AU631">
            <v>-6.25E-2</v>
          </cell>
          <cell r="AV631">
            <v>0</v>
          </cell>
          <cell r="AW631">
            <v>-0.10344827586206895</v>
          </cell>
          <cell r="AX631">
            <v>-4.1095890410958957E-2</v>
          </cell>
          <cell r="AY631">
            <v>-4.123711340206182E-2</v>
          </cell>
          <cell r="AZ631">
            <v>-4.3010752688172116E-2</v>
          </cell>
          <cell r="BA631">
            <v>-4.7058823529411709E-2</v>
          </cell>
          <cell r="BB631">
            <v>-3.4090909090909172E-2</v>
          </cell>
          <cell r="BC631">
            <v>-9.3023255813953432E-2</v>
          </cell>
          <cell r="BE631">
            <v>-2.3553545618642223E-2</v>
          </cell>
          <cell r="BF631">
            <v>1.2354505614869982</v>
          </cell>
          <cell r="BN631">
            <v>322.93757421061366</v>
          </cell>
        </row>
        <row r="632">
          <cell r="B632">
            <v>38981</v>
          </cell>
          <cell r="C632">
            <v>0.8</v>
          </cell>
          <cell r="D632">
            <v>2.0699999999999998</v>
          </cell>
          <cell r="E632">
            <v>1.76</v>
          </cell>
          <cell r="F632">
            <v>0.67</v>
          </cell>
          <cell r="G632">
            <v>7.9</v>
          </cell>
          <cell r="H632">
            <v>5.67</v>
          </cell>
          <cell r="I632">
            <v>1.57</v>
          </cell>
          <cell r="J632">
            <v>4.25</v>
          </cell>
          <cell r="K632">
            <v>8.99</v>
          </cell>
          <cell r="L632">
            <v>0.9</v>
          </cell>
          <cell r="M632">
            <v>0.59</v>
          </cell>
          <cell r="N632">
            <v>0.59</v>
          </cell>
          <cell r="O632">
            <v>1.75</v>
          </cell>
          <cell r="P632">
            <v>1.2</v>
          </cell>
          <cell r="Q632">
            <v>0.68</v>
          </cell>
          <cell r="R632">
            <v>0.65</v>
          </cell>
          <cell r="S632">
            <v>1.29</v>
          </cell>
          <cell r="T632">
            <v>1.1100000000000001</v>
          </cell>
          <cell r="U632">
            <v>1</v>
          </cell>
          <cell r="V632">
            <v>0.84</v>
          </cell>
          <cell r="W632">
            <v>1.45</v>
          </cell>
          <cell r="X632">
            <v>0.87</v>
          </cell>
          <cell r="Y632">
            <v>0.45</v>
          </cell>
          <cell r="Z632">
            <v>1.65</v>
          </cell>
          <cell r="AA632">
            <v>0.40500000000000003</v>
          </cell>
          <cell r="AB632">
            <v>0.82</v>
          </cell>
          <cell r="AD632">
            <v>0</v>
          </cell>
          <cell r="AE632">
            <v>-2.8169014084507116E-2</v>
          </cell>
          <cell r="AF632">
            <v>2.3255813953488413E-2</v>
          </cell>
          <cell r="AG632">
            <v>-6.9444444444444309E-2</v>
          </cell>
          <cell r="AH632">
            <v>0</v>
          </cell>
          <cell r="AI632">
            <v>0</v>
          </cell>
          <cell r="AJ632">
            <v>-3.0864197530864224E-2</v>
          </cell>
          <cell r="AK632">
            <v>-9.3240093240093413E-3</v>
          </cell>
          <cell r="AL632">
            <v>1.0112359550561889E-2</v>
          </cell>
          <cell r="AM632">
            <v>9.7560975609756184E-2</v>
          </cell>
          <cell r="AN632">
            <v>-6.34920634920636E-2</v>
          </cell>
          <cell r="AO632">
            <v>1.7241379310344751E-2</v>
          </cell>
          <cell r="AP632">
            <v>6.0606060606060552E-2</v>
          </cell>
          <cell r="AQ632">
            <v>-5.5118110236220486E-2</v>
          </cell>
          <cell r="AR632">
            <v>4.6153846153846212E-2</v>
          </cell>
          <cell r="AS632">
            <v>0</v>
          </cell>
          <cell r="AT632">
            <v>7.8125E-3</v>
          </cell>
          <cell r="AU632">
            <v>5.7142857142857162E-2</v>
          </cell>
          <cell r="AV632">
            <v>-1.9607843137254943E-2</v>
          </cell>
          <cell r="AW632">
            <v>7.6923076923076872E-2</v>
          </cell>
          <cell r="AX632">
            <v>3.5714285714285809E-2</v>
          </cell>
          <cell r="AY632">
            <v>-6.4516129032258118E-2</v>
          </cell>
          <cell r="AZ632">
            <v>1.1235955056179803E-2</v>
          </cell>
          <cell r="BA632">
            <v>1.8518518518518379E-2</v>
          </cell>
          <cell r="BB632">
            <v>-4.7058823529411709E-2</v>
          </cell>
          <cell r="BC632">
            <v>5.12820512820511E-2</v>
          </cell>
          <cell r="BE632">
            <v>4.8448094234612802E-3</v>
          </cell>
          <cell r="BF632">
            <v>1.2402953709104594</v>
          </cell>
          <cell r="BN632">
            <v>324.50214521333896</v>
          </cell>
        </row>
        <row r="633">
          <cell r="B633">
            <v>38982</v>
          </cell>
          <cell r="C633">
            <v>0.8</v>
          </cell>
          <cell r="D633">
            <v>2.15</v>
          </cell>
          <cell r="E633">
            <v>1.79</v>
          </cell>
          <cell r="F633">
            <v>0.69</v>
          </cell>
          <cell r="G633">
            <v>7.9</v>
          </cell>
          <cell r="H633">
            <v>5.62</v>
          </cell>
          <cell r="I633">
            <v>1.75</v>
          </cell>
          <cell r="J633">
            <v>4.29</v>
          </cell>
          <cell r="K633">
            <v>9</v>
          </cell>
          <cell r="L633">
            <v>0.95</v>
          </cell>
          <cell r="M633">
            <v>0.68</v>
          </cell>
          <cell r="N633">
            <v>0.59</v>
          </cell>
          <cell r="O633">
            <v>1.77</v>
          </cell>
          <cell r="P633">
            <v>1.25</v>
          </cell>
          <cell r="Q633">
            <v>0.72</v>
          </cell>
          <cell r="R633">
            <v>0.66</v>
          </cell>
          <cell r="S633">
            <v>1.32</v>
          </cell>
          <cell r="T633">
            <v>1.1499999999999999</v>
          </cell>
          <cell r="U633">
            <v>0.97</v>
          </cell>
          <cell r="V633">
            <v>0.79</v>
          </cell>
          <cell r="W633">
            <v>1.45</v>
          </cell>
          <cell r="X633">
            <v>0.92</v>
          </cell>
          <cell r="Y633">
            <v>0.42</v>
          </cell>
          <cell r="Z633">
            <v>1.5</v>
          </cell>
          <cell r="AA633">
            <v>0.41</v>
          </cell>
          <cell r="AB633">
            <v>0.77</v>
          </cell>
          <cell r="AD633">
            <v>0</v>
          </cell>
          <cell r="AE633">
            <v>3.8647342995169032E-2</v>
          </cell>
          <cell r="AF633">
            <v>1.7045454545454586E-2</v>
          </cell>
          <cell r="AG633">
            <v>2.9850746268656581E-2</v>
          </cell>
          <cell r="AH633">
            <v>0</v>
          </cell>
          <cell r="AI633">
            <v>-8.818342151675429E-3</v>
          </cell>
          <cell r="AJ633">
            <v>0.11464968152866239</v>
          </cell>
          <cell r="AK633">
            <v>9.4117647058824527E-3</v>
          </cell>
          <cell r="AL633">
            <v>1.1123470522802492E-3</v>
          </cell>
          <cell r="AM633">
            <v>5.555555555555558E-2</v>
          </cell>
          <cell r="AN633">
            <v>0.15254237288135597</v>
          </cell>
          <cell r="AO633">
            <v>0</v>
          </cell>
          <cell r="AP633">
            <v>1.1428571428571344E-2</v>
          </cell>
          <cell r="AQ633">
            <v>4.1666666666666741E-2</v>
          </cell>
          <cell r="AR633">
            <v>5.8823529411764497E-2</v>
          </cell>
          <cell r="AS633">
            <v>1.538461538461533E-2</v>
          </cell>
          <cell r="AT633">
            <v>2.3255813953488413E-2</v>
          </cell>
          <cell r="AU633">
            <v>3.603603603603589E-2</v>
          </cell>
          <cell r="AV633">
            <v>-3.0000000000000027E-2</v>
          </cell>
          <cell r="AW633">
            <v>-5.9523809523809423E-2</v>
          </cell>
          <cell r="AX633">
            <v>0</v>
          </cell>
          <cell r="AY633">
            <v>5.7471264367816133E-2</v>
          </cell>
          <cell r="AZ633">
            <v>-6.6666666666666763E-2</v>
          </cell>
          <cell r="BA633">
            <v>-9.0909090909090828E-2</v>
          </cell>
          <cell r="BB633">
            <v>1.2345679012345512E-2</v>
          </cell>
          <cell r="BC633">
            <v>-6.0975609756097504E-2</v>
          </cell>
          <cell r="BE633">
            <v>1.3782073953345412E-2</v>
          </cell>
          <cell r="BF633">
            <v>1.2540774448638048</v>
          </cell>
          <cell r="BN633">
            <v>328.97445777668844</v>
          </cell>
        </row>
        <row r="634">
          <cell r="B634">
            <v>38983</v>
          </cell>
          <cell r="C634">
            <v>0.8</v>
          </cell>
          <cell r="D634">
            <v>2.15</v>
          </cell>
          <cell r="E634">
            <v>1.79</v>
          </cell>
          <cell r="F634">
            <v>0.69</v>
          </cell>
          <cell r="G634">
            <v>7.9</v>
          </cell>
          <cell r="H634">
            <v>5.62</v>
          </cell>
          <cell r="I634">
            <v>1.75</v>
          </cell>
          <cell r="J634">
            <v>4.29</v>
          </cell>
          <cell r="K634">
            <v>9</v>
          </cell>
          <cell r="L634">
            <v>0.95</v>
          </cell>
          <cell r="M634">
            <v>0.68</v>
          </cell>
          <cell r="N634">
            <v>0.59</v>
          </cell>
          <cell r="O634">
            <v>1.77</v>
          </cell>
          <cell r="P634">
            <v>1.25</v>
          </cell>
          <cell r="Q634">
            <v>0.72</v>
          </cell>
          <cell r="R634">
            <v>0.66</v>
          </cell>
          <cell r="S634">
            <v>1.32</v>
          </cell>
          <cell r="T634">
            <v>1.1499999999999999</v>
          </cell>
          <cell r="U634">
            <v>0.97</v>
          </cell>
          <cell r="V634">
            <v>0.79</v>
          </cell>
          <cell r="W634">
            <v>1.45</v>
          </cell>
          <cell r="X634">
            <v>0.92</v>
          </cell>
          <cell r="Y634">
            <v>0.42</v>
          </cell>
          <cell r="Z634">
            <v>1.5</v>
          </cell>
          <cell r="AA634">
            <v>0.41</v>
          </cell>
          <cell r="AB634">
            <v>0.77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E634">
            <v>0</v>
          </cell>
          <cell r="BF634">
            <v>1.2540774448638048</v>
          </cell>
          <cell r="BN634">
            <v>328.97445777668844</v>
          </cell>
        </row>
        <row r="635">
          <cell r="B635">
            <v>38984</v>
          </cell>
          <cell r="C635">
            <v>0.8</v>
          </cell>
          <cell r="D635">
            <v>2.15</v>
          </cell>
          <cell r="E635">
            <v>1.79</v>
          </cell>
          <cell r="F635">
            <v>0.69</v>
          </cell>
          <cell r="G635">
            <v>7.9</v>
          </cell>
          <cell r="H635">
            <v>5.62</v>
          </cell>
          <cell r="I635">
            <v>1.75</v>
          </cell>
          <cell r="J635">
            <v>4.29</v>
          </cell>
          <cell r="K635">
            <v>9</v>
          </cell>
          <cell r="L635">
            <v>0.95</v>
          </cell>
          <cell r="M635">
            <v>0.68</v>
          </cell>
          <cell r="N635">
            <v>0.59</v>
          </cell>
          <cell r="O635">
            <v>1.77</v>
          </cell>
          <cell r="P635">
            <v>1.25</v>
          </cell>
          <cell r="Q635">
            <v>0.72</v>
          </cell>
          <cell r="R635">
            <v>0.66</v>
          </cell>
          <cell r="S635">
            <v>1.32</v>
          </cell>
          <cell r="T635">
            <v>1.1499999999999999</v>
          </cell>
          <cell r="U635">
            <v>0.97</v>
          </cell>
          <cell r="V635">
            <v>0.79</v>
          </cell>
          <cell r="W635">
            <v>1.45</v>
          </cell>
          <cell r="X635">
            <v>0.92</v>
          </cell>
          <cell r="Y635">
            <v>0.42</v>
          </cell>
          <cell r="Z635">
            <v>1.5</v>
          </cell>
          <cell r="AA635">
            <v>0.41</v>
          </cell>
          <cell r="AB635">
            <v>0.77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E635">
            <v>0</v>
          </cell>
          <cell r="BF635">
            <v>1.2540774448638048</v>
          </cell>
          <cell r="BN635">
            <v>328.97445777668844</v>
          </cell>
        </row>
        <row r="636">
          <cell r="B636">
            <v>38985</v>
          </cell>
          <cell r="C636">
            <v>0.83</v>
          </cell>
          <cell r="D636">
            <v>2.1</v>
          </cell>
          <cell r="E636">
            <v>1.81</v>
          </cell>
          <cell r="F636">
            <v>0.67</v>
          </cell>
          <cell r="G636">
            <v>7.9</v>
          </cell>
          <cell r="H636">
            <v>5.47</v>
          </cell>
          <cell r="I636">
            <v>1.82</v>
          </cell>
          <cell r="J636">
            <v>4.29</v>
          </cell>
          <cell r="K636">
            <v>8.75</v>
          </cell>
          <cell r="L636">
            <v>0.9</v>
          </cell>
          <cell r="M636">
            <v>0.67</v>
          </cell>
          <cell r="N636">
            <v>0.57999999999999996</v>
          </cell>
          <cell r="O636">
            <v>1.85</v>
          </cell>
          <cell r="P636">
            <v>1.24</v>
          </cell>
          <cell r="Q636">
            <v>0.72</v>
          </cell>
          <cell r="R636">
            <v>0.62</v>
          </cell>
          <cell r="S636">
            <v>1.25</v>
          </cell>
          <cell r="T636">
            <v>1.1399999999999999</v>
          </cell>
          <cell r="U636">
            <v>0.93</v>
          </cell>
          <cell r="V636">
            <v>0.75</v>
          </cell>
          <cell r="W636">
            <v>1.34</v>
          </cell>
          <cell r="X636">
            <v>0.85</v>
          </cell>
          <cell r="Y636">
            <v>0.4</v>
          </cell>
          <cell r="Z636">
            <v>1.38</v>
          </cell>
          <cell r="AA636">
            <v>0.4</v>
          </cell>
          <cell r="AB636">
            <v>0.67</v>
          </cell>
          <cell r="AD636">
            <v>3.7499999999999867E-2</v>
          </cell>
          <cell r="AE636">
            <v>-2.3255813953488302E-2</v>
          </cell>
          <cell r="AF636">
            <v>1.1173184357541999E-2</v>
          </cell>
          <cell r="AG636">
            <v>-2.8985507246376718E-2</v>
          </cell>
          <cell r="AH636">
            <v>0</v>
          </cell>
          <cell r="AI636">
            <v>-2.6690391459074814E-2</v>
          </cell>
          <cell r="AJ636">
            <v>4.0000000000000036E-2</v>
          </cell>
          <cell r="AK636">
            <v>0</v>
          </cell>
          <cell r="AL636">
            <v>-2.777777777777779E-2</v>
          </cell>
          <cell r="AM636">
            <v>-5.2631578947368363E-2</v>
          </cell>
          <cell r="AN636">
            <v>-1.4705882352941235E-2</v>
          </cell>
          <cell r="AO636">
            <v>-1.6949152542372947E-2</v>
          </cell>
          <cell r="AP636">
            <v>4.5197740112994378E-2</v>
          </cell>
          <cell r="AQ636">
            <v>-8.0000000000000071E-3</v>
          </cell>
          <cell r="AR636">
            <v>0</v>
          </cell>
          <cell r="AS636">
            <v>-6.0606060606060663E-2</v>
          </cell>
          <cell r="AT636">
            <v>-5.3030303030303094E-2</v>
          </cell>
          <cell r="AU636">
            <v>-8.6956521739131043E-3</v>
          </cell>
          <cell r="AV636">
            <v>-4.123711340206182E-2</v>
          </cell>
          <cell r="AW636">
            <v>-5.0632911392405111E-2</v>
          </cell>
          <cell r="AX636">
            <v>-7.5862068965517171E-2</v>
          </cell>
          <cell r="AY636">
            <v>-7.6086956521739246E-2</v>
          </cell>
          <cell r="AZ636">
            <v>-4.7619047619047561E-2</v>
          </cell>
          <cell r="BA636">
            <v>-8.0000000000000071E-2</v>
          </cell>
          <cell r="BB636">
            <v>-2.4390243902438935E-2</v>
          </cell>
          <cell r="BC636">
            <v>-0.1298701298701298</v>
          </cell>
          <cell r="BE636">
            <v>-2.7429064126633866E-2</v>
          </cell>
          <cell r="BF636">
            <v>1.2266483807371709</v>
          </cell>
          <cell r="BH636">
            <v>-7.123732169322694E-2</v>
          </cell>
          <cell r="BN636">
            <v>319.95099627830706</v>
          </cell>
        </row>
        <row r="637">
          <cell r="B637">
            <v>38986</v>
          </cell>
          <cell r="C637">
            <v>0.88</v>
          </cell>
          <cell r="D637">
            <v>2.15</v>
          </cell>
          <cell r="E637">
            <v>1.86</v>
          </cell>
          <cell r="F637">
            <v>0.6</v>
          </cell>
          <cell r="G637">
            <v>7.9</v>
          </cell>
          <cell r="H637">
            <v>5.77</v>
          </cell>
          <cell r="I637">
            <v>1.74</v>
          </cell>
          <cell r="J637">
            <v>4.3899999999999997</v>
          </cell>
          <cell r="K637">
            <v>9.02</v>
          </cell>
          <cell r="L637">
            <v>0.83</v>
          </cell>
          <cell r="M637">
            <v>0.62</v>
          </cell>
          <cell r="N637">
            <v>0.56000000000000005</v>
          </cell>
          <cell r="O637">
            <v>1.89</v>
          </cell>
          <cell r="P637">
            <v>1.22</v>
          </cell>
          <cell r="Q637">
            <v>0.71</v>
          </cell>
          <cell r="R637">
            <v>0.6</v>
          </cell>
          <cell r="S637">
            <v>1.27</v>
          </cell>
          <cell r="T637">
            <v>1.1000000000000001</v>
          </cell>
          <cell r="U637">
            <v>0.9</v>
          </cell>
          <cell r="V637">
            <v>0.79</v>
          </cell>
          <cell r="W637">
            <v>1.25</v>
          </cell>
          <cell r="X637">
            <v>0.89</v>
          </cell>
          <cell r="Y637">
            <v>0.36</v>
          </cell>
          <cell r="Z637">
            <v>1.38</v>
          </cell>
          <cell r="AA637">
            <v>0.38</v>
          </cell>
          <cell r="AB637">
            <v>0.71</v>
          </cell>
          <cell r="AD637">
            <v>6.024096385542177E-2</v>
          </cell>
          <cell r="AE637">
            <v>2.3809523809523725E-2</v>
          </cell>
          <cell r="AF637">
            <v>2.7624309392265234E-2</v>
          </cell>
          <cell r="AG637">
            <v>-0.10447761194029859</v>
          </cell>
          <cell r="AH637">
            <v>0</v>
          </cell>
          <cell r="AI637">
            <v>5.4844606946983454E-2</v>
          </cell>
          <cell r="AJ637">
            <v>-4.3956043956044022E-2</v>
          </cell>
          <cell r="AK637">
            <v>2.3310023310023187E-2</v>
          </cell>
          <cell r="AL637">
            <v>3.0857142857142916E-2</v>
          </cell>
          <cell r="AM637">
            <v>-7.7777777777777835E-2</v>
          </cell>
          <cell r="AN637">
            <v>-7.4626865671641895E-2</v>
          </cell>
          <cell r="AO637">
            <v>-3.4482758620689502E-2</v>
          </cell>
          <cell r="AP637">
            <v>2.1621621621621623E-2</v>
          </cell>
          <cell r="AQ637">
            <v>-1.6129032258064502E-2</v>
          </cell>
          <cell r="AR637">
            <v>-1.3888888888888951E-2</v>
          </cell>
          <cell r="AS637">
            <v>-3.2258064516129115E-2</v>
          </cell>
          <cell r="AT637">
            <v>1.6000000000000014E-2</v>
          </cell>
          <cell r="AU637">
            <v>-3.5087719298245501E-2</v>
          </cell>
          <cell r="AV637">
            <v>-3.2258064516129115E-2</v>
          </cell>
          <cell r="AW637">
            <v>5.3333333333333455E-2</v>
          </cell>
          <cell r="AX637">
            <v>-6.7164179104477695E-2</v>
          </cell>
          <cell r="AY637">
            <v>4.705882352941182E-2</v>
          </cell>
          <cell r="AZ637">
            <v>-0.10000000000000009</v>
          </cell>
          <cell r="BA637">
            <v>0</v>
          </cell>
          <cell r="BB637">
            <v>-5.0000000000000044E-2</v>
          </cell>
          <cell r="BC637">
            <v>5.9701492537313383E-2</v>
          </cell>
          <cell r="BE637">
            <v>-1.0142506359821011E-2</v>
          </cell>
          <cell r="BF637">
            <v>1.2165058743773498</v>
          </cell>
          <cell r="BN637">
            <v>316.70589126372323</v>
          </cell>
        </row>
        <row r="638">
          <cell r="B638">
            <v>38987</v>
          </cell>
          <cell r="C638">
            <v>0.88</v>
          </cell>
          <cell r="D638">
            <v>2.31</v>
          </cell>
          <cell r="E638">
            <v>1.8</v>
          </cell>
          <cell r="F638">
            <v>0.66</v>
          </cell>
          <cell r="G638">
            <v>7.9</v>
          </cell>
          <cell r="H638">
            <v>5.99</v>
          </cell>
          <cell r="I638">
            <v>1.69</v>
          </cell>
          <cell r="J638">
            <v>4.3499999999999996</v>
          </cell>
          <cell r="K638">
            <v>9.25</v>
          </cell>
          <cell r="L638">
            <v>0.85</v>
          </cell>
          <cell r="M638">
            <v>0.67</v>
          </cell>
          <cell r="N638">
            <v>0.63</v>
          </cell>
          <cell r="O638">
            <v>1.96</v>
          </cell>
          <cell r="P638">
            <v>1.2</v>
          </cell>
          <cell r="Q638">
            <v>0.67</v>
          </cell>
          <cell r="R638">
            <v>0.63</v>
          </cell>
          <cell r="S638">
            <v>1.25</v>
          </cell>
          <cell r="T638">
            <v>1.0900000000000001</v>
          </cell>
          <cell r="U638">
            <v>0.9</v>
          </cell>
          <cell r="V638">
            <v>0.8</v>
          </cell>
          <cell r="W638">
            <v>1.1499999999999999</v>
          </cell>
          <cell r="X638">
            <v>0.9</v>
          </cell>
          <cell r="Y638">
            <v>0.39</v>
          </cell>
          <cell r="Z638">
            <v>1.54</v>
          </cell>
          <cell r="AA638">
            <v>0.35</v>
          </cell>
          <cell r="AB638">
            <v>0.69</v>
          </cell>
          <cell r="AD638">
            <v>0</v>
          </cell>
          <cell r="AE638">
            <v>7.441860465116279E-2</v>
          </cell>
          <cell r="AF638">
            <v>-3.2258064516129115E-2</v>
          </cell>
          <cell r="AG638">
            <v>0.10000000000000009</v>
          </cell>
          <cell r="AH638">
            <v>0</v>
          </cell>
          <cell r="AI638">
            <v>3.8128249566724559E-2</v>
          </cell>
          <cell r="AJ638">
            <v>-2.8735632183908066E-2</v>
          </cell>
          <cell r="AK638">
            <v>-9.1116173120728838E-3</v>
          </cell>
          <cell r="AL638">
            <v>2.5498891352550013E-2</v>
          </cell>
          <cell r="AM638">
            <v>2.4096385542168752E-2</v>
          </cell>
          <cell r="AN638">
            <v>8.0645161290322731E-2</v>
          </cell>
          <cell r="AO638">
            <v>0.125</v>
          </cell>
          <cell r="AP638">
            <v>3.7037037037036979E-2</v>
          </cell>
          <cell r="AQ638">
            <v>-1.6393442622950838E-2</v>
          </cell>
          <cell r="AR638">
            <v>-5.6338028169014009E-2</v>
          </cell>
          <cell r="AS638">
            <v>5.0000000000000044E-2</v>
          </cell>
          <cell r="AT638">
            <v>-1.5748031496062964E-2</v>
          </cell>
          <cell r="AU638">
            <v>-9.0909090909091494E-3</v>
          </cell>
          <cell r="AV638">
            <v>0</v>
          </cell>
          <cell r="AW638">
            <v>1.2658227848101333E-2</v>
          </cell>
          <cell r="AX638">
            <v>-8.0000000000000071E-2</v>
          </cell>
          <cell r="AY638">
            <v>1.1235955056179803E-2</v>
          </cell>
          <cell r="AZ638">
            <v>8.3333333333333481E-2</v>
          </cell>
          <cell r="BA638">
            <v>0.11594202898550732</v>
          </cell>
          <cell r="BB638">
            <v>-7.8947368421052655E-2</v>
          </cell>
          <cell r="BC638">
            <v>-2.8169014084507116E-2</v>
          </cell>
          <cell r="BE638">
            <v>1.6276991029480041E-2</v>
          </cell>
          <cell r="BF638">
            <v>1.2327828654068298</v>
          </cell>
          <cell r="BN638">
            <v>321.86091021480632</v>
          </cell>
        </row>
        <row r="639">
          <cell r="B639">
            <v>38988</v>
          </cell>
          <cell r="C639">
            <v>0.87</v>
          </cell>
          <cell r="D639">
            <v>2.2999999999999998</v>
          </cell>
          <cell r="E639">
            <v>1.81</v>
          </cell>
          <cell r="F639">
            <v>0.66</v>
          </cell>
          <cell r="G639">
            <v>7.9</v>
          </cell>
          <cell r="H639">
            <v>6</v>
          </cell>
          <cell r="I639">
            <v>1.73</v>
          </cell>
          <cell r="J639">
            <v>4.45</v>
          </cell>
          <cell r="K639">
            <v>9.57</v>
          </cell>
          <cell r="L639">
            <v>0.85</v>
          </cell>
          <cell r="M639">
            <v>0.7</v>
          </cell>
          <cell r="N639">
            <v>0.6</v>
          </cell>
          <cell r="O639">
            <v>2.0099999999999998</v>
          </cell>
          <cell r="P639">
            <v>1.1299999999999999</v>
          </cell>
          <cell r="Q639">
            <v>0.71</v>
          </cell>
          <cell r="R639">
            <v>0.64</v>
          </cell>
          <cell r="S639">
            <v>1.21</v>
          </cell>
          <cell r="T639">
            <v>1.1200000000000001</v>
          </cell>
          <cell r="U639">
            <v>0.88</v>
          </cell>
          <cell r="V639">
            <v>0.82</v>
          </cell>
          <cell r="W639">
            <v>1.25</v>
          </cell>
          <cell r="X639">
            <v>0.88</v>
          </cell>
          <cell r="Y639">
            <v>0.38</v>
          </cell>
          <cell r="Z639">
            <v>1.56</v>
          </cell>
          <cell r="AA639">
            <v>0.36</v>
          </cell>
          <cell r="AB639">
            <v>0.71</v>
          </cell>
          <cell r="AD639">
            <v>-1.1363636363636354E-2</v>
          </cell>
          <cell r="AE639">
            <v>-4.3290043290044045E-3</v>
          </cell>
          <cell r="AF639">
            <v>5.5555555555555358E-3</v>
          </cell>
          <cell r="AG639">
            <v>0</v>
          </cell>
          <cell r="AH639">
            <v>0</v>
          </cell>
          <cell r="AI639">
            <v>1.6694490818029983E-3</v>
          </cell>
          <cell r="AJ639">
            <v>2.3668639053254559E-2</v>
          </cell>
          <cell r="AK639">
            <v>2.2988505747126631E-2</v>
          </cell>
          <cell r="AL639">
            <v>3.4594594594594685E-2</v>
          </cell>
          <cell r="AM639">
            <v>0</v>
          </cell>
          <cell r="AN639">
            <v>4.4776119402984982E-2</v>
          </cell>
          <cell r="AO639">
            <v>-4.7619047619047672E-2</v>
          </cell>
          <cell r="AP639">
            <v>2.5510204081632626E-2</v>
          </cell>
          <cell r="AQ639">
            <v>-5.8333333333333348E-2</v>
          </cell>
          <cell r="AR639">
            <v>5.9701492537313383E-2</v>
          </cell>
          <cell r="AS639">
            <v>1.5873015873015817E-2</v>
          </cell>
          <cell r="AT639">
            <v>-3.2000000000000028E-2</v>
          </cell>
          <cell r="AU639">
            <v>2.7522935779816571E-2</v>
          </cell>
          <cell r="AV639">
            <v>-2.2222222222222254E-2</v>
          </cell>
          <cell r="AW639">
            <v>2.4999999999999911E-2</v>
          </cell>
          <cell r="AX639">
            <v>8.6956521739130599E-2</v>
          </cell>
          <cell r="AY639">
            <v>-2.2222222222222254E-2</v>
          </cell>
          <cell r="AZ639">
            <v>-2.5641025641025661E-2</v>
          </cell>
          <cell r="BA639">
            <v>1.2987012987013102E-2</v>
          </cell>
          <cell r="BB639">
            <v>2.8571428571428692E-2</v>
          </cell>
          <cell r="BC639">
            <v>2.898550724637694E-2</v>
          </cell>
          <cell r="BE639">
            <v>8.4857880969444258E-3</v>
          </cell>
          <cell r="BF639">
            <v>1.2412686535037742</v>
          </cell>
          <cell r="BN639">
            <v>324.59215369557882</v>
          </cell>
        </row>
        <row r="640">
          <cell r="B640">
            <v>38989</v>
          </cell>
          <cell r="C640">
            <v>0.84</v>
          </cell>
          <cell r="D640">
            <v>2.21</v>
          </cell>
          <cell r="E640">
            <v>2</v>
          </cell>
          <cell r="F640">
            <v>0.74</v>
          </cell>
          <cell r="G640">
            <v>7.9</v>
          </cell>
          <cell r="H640">
            <v>5.97</v>
          </cell>
          <cell r="I640">
            <v>1.78</v>
          </cell>
          <cell r="J640">
            <v>4.37</v>
          </cell>
          <cell r="K640">
            <v>9.5</v>
          </cell>
          <cell r="L640">
            <v>0.94</v>
          </cell>
          <cell r="M640">
            <v>0.7</v>
          </cell>
          <cell r="N640">
            <v>0.62</v>
          </cell>
          <cell r="O640">
            <v>1.94</v>
          </cell>
          <cell r="P640">
            <v>1.18</v>
          </cell>
          <cell r="Q640">
            <v>0.65</v>
          </cell>
          <cell r="R640">
            <v>0.65</v>
          </cell>
          <cell r="S640">
            <v>1.2</v>
          </cell>
          <cell r="T640">
            <v>1.1000000000000001</v>
          </cell>
          <cell r="U640">
            <v>0.9</v>
          </cell>
          <cell r="V640">
            <v>0.79</v>
          </cell>
          <cell r="W640">
            <v>1.25</v>
          </cell>
          <cell r="X640">
            <v>0.9</v>
          </cell>
          <cell r="Y640">
            <v>0.36</v>
          </cell>
          <cell r="Z640">
            <v>1.5</v>
          </cell>
          <cell r="AA640">
            <v>0.35</v>
          </cell>
          <cell r="AB640">
            <v>0.7</v>
          </cell>
          <cell r="AD640">
            <v>-3.4482758620689724E-2</v>
          </cell>
          <cell r="AE640">
            <v>-3.9130434782608692E-2</v>
          </cell>
          <cell r="AF640">
            <v>0.1049723756906078</v>
          </cell>
          <cell r="AG640">
            <v>0.1212121212121211</v>
          </cell>
          <cell r="AH640">
            <v>0</v>
          </cell>
          <cell r="AI640">
            <v>-5.0000000000000044E-3</v>
          </cell>
          <cell r="AJ640">
            <v>2.8901734104046284E-2</v>
          </cell>
          <cell r="AK640">
            <v>-1.7977528089887618E-2</v>
          </cell>
          <cell r="AL640">
            <v>-7.3145245559038674E-3</v>
          </cell>
          <cell r="AM640">
            <v>0.10588235294117654</v>
          </cell>
          <cell r="AN640">
            <v>0</v>
          </cell>
          <cell r="AO640">
            <v>3.3333333333333437E-2</v>
          </cell>
          <cell r="AP640">
            <v>-3.4825870646766122E-2</v>
          </cell>
          <cell r="AQ640">
            <v>4.4247787610619538E-2</v>
          </cell>
          <cell r="AR640">
            <v>-8.4507042253521014E-2</v>
          </cell>
          <cell r="AS640">
            <v>1.5625E-2</v>
          </cell>
          <cell r="AT640">
            <v>-8.2644628099173278E-3</v>
          </cell>
          <cell r="AU640">
            <v>-1.7857142857142905E-2</v>
          </cell>
          <cell r="AV640">
            <v>2.2727272727272707E-2</v>
          </cell>
          <cell r="AW640">
            <v>-3.6585365853658458E-2</v>
          </cell>
          <cell r="AX640">
            <v>0</v>
          </cell>
          <cell r="AY640">
            <v>2.2727272727272707E-2</v>
          </cell>
          <cell r="AZ640">
            <v>-5.2631578947368474E-2</v>
          </cell>
          <cell r="BA640">
            <v>-3.8461538461538547E-2</v>
          </cell>
          <cell r="BB640">
            <v>-2.777777777777779E-2</v>
          </cell>
          <cell r="BC640">
            <v>-1.4084507042253502E-2</v>
          </cell>
          <cell r="BE640">
            <v>3.1049506787467719E-3</v>
          </cell>
          <cell r="BF640">
            <v>1.2443736041825211</v>
          </cell>
          <cell r="BN640">
            <v>325.59999632351179</v>
          </cell>
        </row>
        <row r="641">
          <cell r="B641">
            <v>38990</v>
          </cell>
          <cell r="C641">
            <v>0.84</v>
          </cell>
          <cell r="D641">
            <v>2.21</v>
          </cell>
          <cell r="E641">
            <v>2</v>
          </cell>
          <cell r="F641">
            <v>0.74</v>
          </cell>
          <cell r="G641">
            <v>7.9</v>
          </cell>
          <cell r="H641">
            <v>5.97</v>
          </cell>
          <cell r="I641">
            <v>1.78</v>
          </cell>
          <cell r="J641">
            <v>4.37</v>
          </cell>
          <cell r="K641">
            <v>9.5</v>
          </cell>
          <cell r="L641">
            <v>0.94</v>
          </cell>
          <cell r="M641">
            <v>0.7</v>
          </cell>
          <cell r="N641">
            <v>0.62</v>
          </cell>
          <cell r="O641">
            <v>1.94</v>
          </cell>
          <cell r="P641">
            <v>1.18</v>
          </cell>
          <cell r="Q641">
            <v>0.65</v>
          </cell>
          <cell r="R641">
            <v>0.65</v>
          </cell>
          <cell r="S641">
            <v>1.2</v>
          </cell>
          <cell r="T641">
            <v>1.1000000000000001</v>
          </cell>
          <cell r="U641">
            <v>0.9</v>
          </cell>
          <cell r="V641">
            <v>0.79</v>
          </cell>
          <cell r="W641">
            <v>1.25</v>
          </cell>
          <cell r="X641">
            <v>0.9</v>
          </cell>
          <cell r="Y641">
            <v>0.36</v>
          </cell>
          <cell r="Z641">
            <v>1.5</v>
          </cell>
          <cell r="AA641">
            <v>0.35</v>
          </cell>
          <cell r="AB641">
            <v>0.7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E641">
            <v>0</v>
          </cell>
          <cell r="BF641">
            <v>1.2443736041825211</v>
          </cell>
          <cell r="BN641">
            <v>325.59999632351179</v>
          </cell>
        </row>
        <row r="642">
          <cell r="B642">
            <v>38991</v>
          </cell>
          <cell r="C642">
            <v>0.84</v>
          </cell>
          <cell r="D642">
            <v>2.21</v>
          </cell>
          <cell r="E642">
            <v>2</v>
          </cell>
          <cell r="F642">
            <v>0.74</v>
          </cell>
          <cell r="G642">
            <v>7.9</v>
          </cell>
          <cell r="H642">
            <v>5.97</v>
          </cell>
          <cell r="I642">
            <v>1.78</v>
          </cell>
          <cell r="J642">
            <v>4.37</v>
          </cell>
          <cell r="K642">
            <v>9.5</v>
          </cell>
          <cell r="L642">
            <v>0.94</v>
          </cell>
          <cell r="M642">
            <v>0.7</v>
          </cell>
          <cell r="N642">
            <v>0.62</v>
          </cell>
          <cell r="O642">
            <v>1.94</v>
          </cell>
          <cell r="P642">
            <v>1.18</v>
          </cell>
          <cell r="Q642">
            <v>0.65</v>
          </cell>
          <cell r="R642">
            <v>0.65</v>
          </cell>
          <cell r="S642">
            <v>1.2</v>
          </cell>
          <cell r="T642">
            <v>1.1000000000000001</v>
          </cell>
          <cell r="U642">
            <v>0.9</v>
          </cell>
          <cell r="V642">
            <v>0.79</v>
          </cell>
          <cell r="W642">
            <v>1.25</v>
          </cell>
          <cell r="X642">
            <v>0.9</v>
          </cell>
          <cell r="Y642">
            <v>0.36</v>
          </cell>
          <cell r="Z642">
            <v>1.5</v>
          </cell>
          <cell r="AA642">
            <v>0.35</v>
          </cell>
          <cell r="AB642">
            <v>0.7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E642">
            <v>0</v>
          </cell>
          <cell r="BF642">
            <v>1.2443736041825211</v>
          </cell>
          <cell r="BN642">
            <v>325.59999632351179</v>
          </cell>
        </row>
        <row r="643">
          <cell r="B643">
            <v>38992</v>
          </cell>
          <cell r="C643">
            <v>0.83</v>
          </cell>
          <cell r="D643">
            <v>2.2599999999999998</v>
          </cell>
          <cell r="E643">
            <v>1.98</v>
          </cell>
          <cell r="F643">
            <v>0.85</v>
          </cell>
          <cell r="G643">
            <v>7.9</v>
          </cell>
          <cell r="H643">
            <v>5.9</v>
          </cell>
          <cell r="I643">
            <v>1.73</v>
          </cell>
          <cell r="J643">
            <v>4.41</v>
          </cell>
          <cell r="K643">
            <v>9.35</v>
          </cell>
          <cell r="L643">
            <v>0.9</v>
          </cell>
          <cell r="M643">
            <v>0.7</v>
          </cell>
          <cell r="N643">
            <v>0.57999999999999996</v>
          </cell>
          <cell r="O643">
            <v>1.93</v>
          </cell>
          <cell r="P643">
            <v>1.23</v>
          </cell>
          <cell r="Q643">
            <v>0.69</v>
          </cell>
          <cell r="R643">
            <v>0.6</v>
          </cell>
          <cell r="S643">
            <v>1.25</v>
          </cell>
          <cell r="T643">
            <v>1.07</v>
          </cell>
          <cell r="U643">
            <v>0.9</v>
          </cell>
          <cell r="V643">
            <v>0.82</v>
          </cell>
          <cell r="W643">
            <v>1.23</v>
          </cell>
          <cell r="X643">
            <v>0.89</v>
          </cell>
          <cell r="Y643">
            <v>0.41</v>
          </cell>
          <cell r="Z643">
            <v>1.42</v>
          </cell>
          <cell r="AA643">
            <v>0.39</v>
          </cell>
          <cell r="AB643">
            <v>0.7</v>
          </cell>
          <cell r="AD643">
            <v>-1.1904761904761862E-2</v>
          </cell>
          <cell r="AE643">
            <v>2.2624434389140191E-2</v>
          </cell>
          <cell r="AF643">
            <v>-1.0000000000000009E-2</v>
          </cell>
          <cell r="AG643">
            <v>0.14864864864864868</v>
          </cell>
          <cell r="AH643">
            <v>0</v>
          </cell>
          <cell r="AI643">
            <v>-1.1725293132328174E-2</v>
          </cell>
          <cell r="AJ643">
            <v>-2.8089887640449507E-2</v>
          </cell>
          <cell r="AK643">
            <v>9.1533180778031742E-3</v>
          </cell>
          <cell r="AL643">
            <v>-1.5789473684210575E-2</v>
          </cell>
          <cell r="AM643">
            <v>-4.2553191489361653E-2</v>
          </cell>
          <cell r="AN643">
            <v>0</v>
          </cell>
          <cell r="AO643">
            <v>-6.4516129032258118E-2</v>
          </cell>
          <cell r="AP643">
            <v>-5.1546391752577136E-3</v>
          </cell>
          <cell r="AQ643">
            <v>4.2372881355932313E-2</v>
          </cell>
          <cell r="AR643">
            <v>6.153846153846132E-2</v>
          </cell>
          <cell r="AS643">
            <v>-7.6923076923076983E-2</v>
          </cell>
          <cell r="AT643">
            <v>4.1666666666666741E-2</v>
          </cell>
          <cell r="AU643">
            <v>-2.7272727272727337E-2</v>
          </cell>
          <cell r="AV643">
            <v>0</v>
          </cell>
          <cell r="AW643">
            <v>3.7974683544303778E-2</v>
          </cell>
          <cell r="AX643">
            <v>-1.6000000000000014E-2</v>
          </cell>
          <cell r="AY643">
            <v>-1.1111111111111072E-2</v>
          </cell>
          <cell r="AZ643">
            <v>0.13888888888888884</v>
          </cell>
          <cell r="BA643">
            <v>-5.3333333333333344E-2</v>
          </cell>
          <cell r="BB643">
            <v>0.11428571428571432</v>
          </cell>
          <cell r="BC643">
            <v>0</v>
          </cell>
          <cell r="BE643">
            <v>9.3376951037185772E-3</v>
          </cell>
          <cell r="BF643">
            <v>1.2537112992862396</v>
          </cell>
          <cell r="BN643">
            <v>328.64034981495263</v>
          </cell>
        </row>
        <row r="644">
          <cell r="B644">
            <v>38993</v>
          </cell>
          <cell r="C644">
            <v>0.89</v>
          </cell>
          <cell r="D644">
            <v>2.2999999999999998</v>
          </cell>
          <cell r="E644">
            <v>1.85</v>
          </cell>
          <cell r="F644">
            <v>0.79</v>
          </cell>
          <cell r="G644">
            <v>7.9</v>
          </cell>
          <cell r="H644">
            <v>6.05</v>
          </cell>
          <cell r="I644">
            <v>1.73</v>
          </cell>
          <cell r="J644">
            <v>4.45</v>
          </cell>
          <cell r="K644">
            <v>9.2799999999999994</v>
          </cell>
          <cell r="L644">
            <v>0.85</v>
          </cell>
          <cell r="M644">
            <v>0.63</v>
          </cell>
          <cell r="N644">
            <v>0.56000000000000005</v>
          </cell>
          <cell r="O644">
            <v>1.72</v>
          </cell>
          <cell r="P644">
            <v>1.2</v>
          </cell>
          <cell r="Q644">
            <v>0.67</v>
          </cell>
          <cell r="R644">
            <v>0.56999999999999995</v>
          </cell>
          <cell r="S644">
            <v>1.2</v>
          </cell>
          <cell r="T644">
            <v>1.04</v>
          </cell>
          <cell r="U644">
            <v>0.93</v>
          </cell>
          <cell r="V644">
            <v>0.76</v>
          </cell>
          <cell r="W644">
            <v>1.25</v>
          </cell>
          <cell r="X644">
            <v>0.82</v>
          </cell>
          <cell r="Y644">
            <v>0.39</v>
          </cell>
          <cell r="Z644">
            <v>1.4</v>
          </cell>
          <cell r="AA644">
            <v>0.35499999999999998</v>
          </cell>
          <cell r="AB644">
            <v>0.63</v>
          </cell>
          <cell r="AD644">
            <v>7.2289156626506035E-2</v>
          </cell>
          <cell r="AE644">
            <v>1.7699115044247815E-2</v>
          </cell>
          <cell r="AF644">
            <v>-6.5656565656565635E-2</v>
          </cell>
          <cell r="AG644">
            <v>-7.0588235294117618E-2</v>
          </cell>
          <cell r="AH644">
            <v>0</v>
          </cell>
          <cell r="AI644">
            <v>2.5423728813559254E-2</v>
          </cell>
          <cell r="AJ644">
            <v>0</v>
          </cell>
          <cell r="AK644">
            <v>9.0702947845804349E-3</v>
          </cell>
          <cell r="AL644">
            <v>-7.4866310160428551E-3</v>
          </cell>
          <cell r="AM644">
            <v>-5.555555555555558E-2</v>
          </cell>
          <cell r="AN644">
            <v>-9.9999999999999978E-2</v>
          </cell>
          <cell r="AO644">
            <v>-3.4482758620689502E-2</v>
          </cell>
          <cell r="AP644">
            <v>-0.10880829015544036</v>
          </cell>
          <cell r="AQ644">
            <v>-2.4390243902439046E-2</v>
          </cell>
          <cell r="AR644">
            <v>-2.8985507246376718E-2</v>
          </cell>
          <cell r="AS644">
            <v>-5.0000000000000044E-2</v>
          </cell>
          <cell r="AT644">
            <v>-4.0000000000000036E-2</v>
          </cell>
          <cell r="AU644">
            <v>-2.8037383177570097E-2</v>
          </cell>
          <cell r="AV644">
            <v>3.3333333333333437E-2</v>
          </cell>
          <cell r="AW644">
            <v>-7.3170731707317027E-2</v>
          </cell>
          <cell r="AX644">
            <v>1.6260162601626105E-2</v>
          </cell>
          <cell r="AY644">
            <v>-7.8651685393258508E-2</v>
          </cell>
          <cell r="AZ644">
            <v>-4.8780487804877981E-2</v>
          </cell>
          <cell r="BA644">
            <v>-1.4084507042253502E-2</v>
          </cell>
          <cell r="BB644">
            <v>-8.9743589743589869E-2</v>
          </cell>
          <cell r="BC644">
            <v>-9.9999999999999978E-2</v>
          </cell>
          <cell r="BE644">
            <v>-3.247486081200928E-2</v>
          </cell>
          <cell r="BF644">
            <v>1.2212364384742302</v>
          </cell>
          <cell r="BN644">
            <v>317.96780019750202</v>
          </cell>
        </row>
        <row r="645">
          <cell r="B645">
            <v>38994</v>
          </cell>
          <cell r="C645">
            <v>0.77</v>
          </cell>
          <cell r="D645">
            <v>2.2799999999999998</v>
          </cell>
          <cell r="E645">
            <v>1.84</v>
          </cell>
          <cell r="F645">
            <v>0.75</v>
          </cell>
          <cell r="G645">
            <v>7.9</v>
          </cell>
          <cell r="H645">
            <v>6.19</v>
          </cell>
          <cell r="I645">
            <v>1.71</v>
          </cell>
          <cell r="J645">
            <v>4.8</v>
          </cell>
          <cell r="K645">
            <v>9.4</v>
          </cell>
          <cell r="L645">
            <v>0.85</v>
          </cell>
          <cell r="M645">
            <v>0.6</v>
          </cell>
          <cell r="N645">
            <v>0.55000000000000004</v>
          </cell>
          <cell r="O645">
            <v>1.75</v>
          </cell>
          <cell r="P645">
            <v>1.19</v>
          </cell>
          <cell r="Q645">
            <v>0.68</v>
          </cell>
          <cell r="R645">
            <v>0.55000000000000004</v>
          </cell>
          <cell r="S645">
            <v>1.1499999999999999</v>
          </cell>
          <cell r="T645">
            <v>1.03</v>
          </cell>
          <cell r="U645">
            <v>0.9</v>
          </cell>
          <cell r="V645">
            <v>0.75</v>
          </cell>
          <cell r="W645">
            <v>1.1200000000000001</v>
          </cell>
          <cell r="X645">
            <v>0.8</v>
          </cell>
          <cell r="Y645">
            <v>0.36</v>
          </cell>
          <cell r="Z645">
            <v>1.49</v>
          </cell>
          <cell r="AA645">
            <v>0.38</v>
          </cell>
          <cell r="AB645">
            <v>0.61</v>
          </cell>
          <cell r="AD645">
            <v>-0.1348314606741573</v>
          </cell>
          <cell r="AE645">
            <v>-8.6956521739131043E-3</v>
          </cell>
          <cell r="AF645">
            <v>-5.4054054054054612E-3</v>
          </cell>
          <cell r="AG645">
            <v>-5.0632911392405111E-2</v>
          </cell>
          <cell r="AH645">
            <v>0</v>
          </cell>
          <cell r="AI645">
            <v>2.3140495867768784E-2</v>
          </cell>
          <cell r="AJ645">
            <v>-1.1560693641618491E-2</v>
          </cell>
          <cell r="AK645">
            <v>7.8651685393258397E-2</v>
          </cell>
          <cell r="AL645">
            <v>1.2931034482758674E-2</v>
          </cell>
          <cell r="AM645">
            <v>0</v>
          </cell>
          <cell r="AN645">
            <v>-4.7619047619047672E-2</v>
          </cell>
          <cell r="AO645">
            <v>-1.7857142857142905E-2</v>
          </cell>
          <cell r="AP645">
            <v>1.744186046511631E-2</v>
          </cell>
          <cell r="AQ645">
            <v>-8.3333333333333037E-3</v>
          </cell>
          <cell r="AR645">
            <v>1.4925373134328401E-2</v>
          </cell>
          <cell r="AS645">
            <v>-3.5087719298245501E-2</v>
          </cell>
          <cell r="AT645">
            <v>-4.1666666666666741E-2</v>
          </cell>
          <cell r="AU645">
            <v>-9.6153846153845812E-3</v>
          </cell>
          <cell r="AV645">
            <v>-3.2258064516129115E-2</v>
          </cell>
          <cell r="AW645">
            <v>-1.3157894736842146E-2</v>
          </cell>
          <cell r="AX645">
            <v>-0.10399999999999987</v>
          </cell>
          <cell r="AY645">
            <v>-2.4390243902438935E-2</v>
          </cell>
          <cell r="AZ645">
            <v>-7.6923076923076983E-2</v>
          </cell>
          <cell r="BA645">
            <v>6.4285714285714279E-2</v>
          </cell>
          <cell r="BB645">
            <v>7.0422535211267734E-2</v>
          </cell>
          <cell r="BC645">
            <v>-3.1746031746031744E-2</v>
          </cell>
          <cell r="BE645">
            <v>-1.4307001179293323E-2</v>
          </cell>
          <cell r="BF645">
            <v>1.2069294372949368</v>
          </cell>
          <cell r="BN645">
            <v>313.41863450509908</v>
          </cell>
        </row>
        <row r="646">
          <cell r="B646">
            <v>38995</v>
          </cell>
          <cell r="C646">
            <v>0.81</v>
          </cell>
          <cell r="D646">
            <v>2.44</v>
          </cell>
          <cell r="E646">
            <v>1.84</v>
          </cell>
          <cell r="F646">
            <v>0.78</v>
          </cell>
          <cell r="G646">
            <v>7.9</v>
          </cell>
          <cell r="H646">
            <v>6.48</v>
          </cell>
          <cell r="I646">
            <v>1.77</v>
          </cell>
          <cell r="J646">
            <v>4.8</v>
          </cell>
          <cell r="K646">
            <v>9.64</v>
          </cell>
          <cell r="L646">
            <v>0.78</v>
          </cell>
          <cell r="M646">
            <v>0.62</v>
          </cell>
          <cell r="N646">
            <v>0.56000000000000005</v>
          </cell>
          <cell r="O646">
            <v>1.85</v>
          </cell>
          <cell r="P646">
            <v>1.1100000000000001</v>
          </cell>
          <cell r="Q646">
            <v>0.64</v>
          </cell>
          <cell r="R646">
            <v>0.57999999999999996</v>
          </cell>
          <cell r="S646">
            <v>1.19</v>
          </cell>
          <cell r="T646">
            <v>1.04</v>
          </cell>
          <cell r="U646">
            <v>0.9</v>
          </cell>
          <cell r="V646">
            <v>0.78</v>
          </cell>
          <cell r="W646">
            <v>1.25</v>
          </cell>
          <cell r="X646">
            <v>0.85</v>
          </cell>
          <cell r="Y646">
            <v>0.35</v>
          </cell>
          <cell r="Z646">
            <v>1.54</v>
          </cell>
          <cell r="AA646">
            <v>0.37</v>
          </cell>
          <cell r="AB646">
            <v>0.63</v>
          </cell>
          <cell r="AD646">
            <v>5.1948051948051965E-2</v>
          </cell>
          <cell r="AE646">
            <v>7.0175438596491224E-2</v>
          </cell>
          <cell r="AF646">
            <v>0</v>
          </cell>
          <cell r="AG646">
            <v>4.0000000000000036E-2</v>
          </cell>
          <cell r="AH646">
            <v>0</v>
          </cell>
          <cell r="AI646">
            <v>4.684975767366728E-2</v>
          </cell>
          <cell r="AJ646">
            <v>3.5087719298245723E-2</v>
          </cell>
          <cell r="AK646">
            <v>0</v>
          </cell>
          <cell r="AL646">
            <v>2.5531914893617058E-2</v>
          </cell>
          <cell r="AM646">
            <v>-8.2352941176470518E-2</v>
          </cell>
          <cell r="AN646">
            <v>3.3333333333333437E-2</v>
          </cell>
          <cell r="AO646">
            <v>1.8181818181818299E-2</v>
          </cell>
          <cell r="AP646">
            <v>5.7142857142857162E-2</v>
          </cell>
          <cell r="AQ646">
            <v>-6.7226890756302393E-2</v>
          </cell>
          <cell r="AR646">
            <v>-5.8823529411764719E-2</v>
          </cell>
          <cell r="AS646">
            <v>5.4545454545454453E-2</v>
          </cell>
          <cell r="AT646">
            <v>3.4782608695652195E-2</v>
          </cell>
          <cell r="AU646">
            <v>9.7087378640776656E-3</v>
          </cell>
          <cell r="AV646">
            <v>0</v>
          </cell>
          <cell r="AW646">
            <v>4.0000000000000036E-2</v>
          </cell>
          <cell r="AX646">
            <v>0.11607142857142838</v>
          </cell>
          <cell r="AY646">
            <v>6.25E-2</v>
          </cell>
          <cell r="AZ646">
            <v>-2.777777777777779E-2</v>
          </cell>
          <cell r="BA646">
            <v>3.3557046979865834E-2</v>
          </cell>
          <cell r="BB646">
            <v>-2.6315789473684181E-2</v>
          </cell>
          <cell r="BC646">
            <v>3.2786885245901676E-2</v>
          </cell>
          <cell r="BE646">
            <v>1.9219466322094723E-2</v>
          </cell>
          <cell r="BF646">
            <v>1.2261489036170317</v>
          </cell>
          <cell r="BN646">
            <v>319.44237339568679</v>
          </cell>
        </row>
        <row r="647">
          <cell r="B647">
            <v>38996</v>
          </cell>
          <cell r="C647">
            <v>0.84</v>
          </cell>
          <cell r="D647">
            <v>2.56</v>
          </cell>
          <cell r="E647">
            <v>1.76</v>
          </cell>
          <cell r="F647">
            <v>0.76</v>
          </cell>
          <cell r="G647">
            <v>7.9</v>
          </cell>
          <cell r="H647">
            <v>6.7</v>
          </cell>
          <cell r="I647">
            <v>1.81</v>
          </cell>
          <cell r="J647">
            <v>4.92</v>
          </cell>
          <cell r="K647">
            <v>9.6</v>
          </cell>
          <cell r="L647">
            <v>0.85</v>
          </cell>
          <cell r="M647">
            <v>0.6</v>
          </cell>
          <cell r="N647">
            <v>0.56000000000000005</v>
          </cell>
          <cell r="O647">
            <v>1.88</v>
          </cell>
          <cell r="P647">
            <v>1.2</v>
          </cell>
          <cell r="Q647">
            <v>0.64</v>
          </cell>
          <cell r="R647">
            <v>0.52</v>
          </cell>
          <cell r="S647">
            <v>1.1000000000000001</v>
          </cell>
          <cell r="T647">
            <v>1.01</v>
          </cell>
          <cell r="U647">
            <v>0.9</v>
          </cell>
          <cell r="V647">
            <v>0.78</v>
          </cell>
          <cell r="W647">
            <v>1.2</v>
          </cell>
          <cell r="X647">
            <v>0.83</v>
          </cell>
          <cell r="Y647">
            <v>0.38</v>
          </cell>
          <cell r="Z647">
            <v>1.5</v>
          </cell>
          <cell r="AA647">
            <v>0.36</v>
          </cell>
          <cell r="AB647">
            <v>0.59</v>
          </cell>
          <cell r="AD647">
            <v>3.7037037037036979E-2</v>
          </cell>
          <cell r="AE647">
            <v>4.9180327868852514E-2</v>
          </cell>
          <cell r="AF647">
            <v>-4.3478260869565299E-2</v>
          </cell>
          <cell r="AG647">
            <v>-2.5641025641025661E-2</v>
          </cell>
          <cell r="AH647">
            <v>0</v>
          </cell>
          <cell r="AI647">
            <v>3.3950617283950546E-2</v>
          </cell>
          <cell r="AJ647">
            <v>2.2598870056497189E-2</v>
          </cell>
          <cell r="AK647">
            <v>2.5000000000000133E-2</v>
          </cell>
          <cell r="AL647">
            <v>-4.1493775933610921E-3</v>
          </cell>
          <cell r="AM647">
            <v>8.9743589743589647E-2</v>
          </cell>
          <cell r="AN647">
            <v>-3.2258064516129115E-2</v>
          </cell>
          <cell r="AO647">
            <v>0</v>
          </cell>
          <cell r="AP647">
            <v>1.6216216216216051E-2</v>
          </cell>
          <cell r="AQ647">
            <v>8.1081081081080919E-2</v>
          </cell>
          <cell r="AR647">
            <v>0</v>
          </cell>
          <cell r="AS647">
            <v>-0.10344827586206884</v>
          </cell>
          <cell r="AT647">
            <v>-7.5630252100840178E-2</v>
          </cell>
          <cell r="AU647">
            <v>-2.8846153846153855E-2</v>
          </cell>
          <cell r="AV647">
            <v>0</v>
          </cell>
          <cell r="AW647">
            <v>0</v>
          </cell>
          <cell r="AX647">
            <v>-4.0000000000000036E-2</v>
          </cell>
          <cell r="AY647">
            <v>-2.352941176470591E-2</v>
          </cell>
          <cell r="AZ647">
            <v>8.5714285714285854E-2</v>
          </cell>
          <cell r="BA647">
            <v>-2.5974025974025983E-2</v>
          </cell>
          <cell r="BB647">
            <v>-2.7027027027027084E-2</v>
          </cell>
          <cell r="BC647">
            <v>-6.34920634920636E-2</v>
          </cell>
          <cell r="BE647">
            <v>-2.0366120648252625E-3</v>
          </cell>
          <cell r="BF647">
            <v>1.2241122915522065</v>
          </cell>
          <cell r="BN647">
            <v>318.79179320401272</v>
          </cell>
        </row>
        <row r="648">
          <cell r="B648">
            <v>38997</v>
          </cell>
          <cell r="C648">
            <v>0.84</v>
          </cell>
          <cell r="D648">
            <v>2.56</v>
          </cell>
          <cell r="E648">
            <v>1.76</v>
          </cell>
          <cell r="F648">
            <v>0.76</v>
          </cell>
          <cell r="G648">
            <v>7.9</v>
          </cell>
          <cell r="H648">
            <v>6.7</v>
          </cell>
          <cell r="I648">
            <v>1.81</v>
          </cell>
          <cell r="J648">
            <v>4.92</v>
          </cell>
          <cell r="K648">
            <v>9.6</v>
          </cell>
          <cell r="L648">
            <v>0.85</v>
          </cell>
          <cell r="M648">
            <v>0.6</v>
          </cell>
          <cell r="N648">
            <v>0.56000000000000005</v>
          </cell>
          <cell r="O648">
            <v>1.88</v>
          </cell>
          <cell r="P648">
            <v>1.2</v>
          </cell>
          <cell r="Q648">
            <v>0.64</v>
          </cell>
          <cell r="R648">
            <v>0.52</v>
          </cell>
          <cell r="S648">
            <v>1.1000000000000001</v>
          </cell>
          <cell r="T648">
            <v>1.01</v>
          </cell>
          <cell r="U648">
            <v>0.9</v>
          </cell>
          <cell r="V648">
            <v>0.78</v>
          </cell>
          <cell r="W648">
            <v>1.2</v>
          </cell>
          <cell r="X648">
            <v>0.83</v>
          </cell>
          <cell r="Y648">
            <v>0.38</v>
          </cell>
          <cell r="Z648">
            <v>1.5</v>
          </cell>
          <cell r="AA648">
            <v>0.36</v>
          </cell>
          <cell r="AB648">
            <v>0.59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E648">
            <v>0</v>
          </cell>
          <cell r="BF648">
            <v>1.2241122915522065</v>
          </cell>
          <cell r="BN648">
            <v>318.79179320401272</v>
          </cell>
        </row>
        <row r="649">
          <cell r="B649">
            <v>38998</v>
          </cell>
          <cell r="C649">
            <v>0.84</v>
          </cell>
          <cell r="D649">
            <v>2.56</v>
          </cell>
          <cell r="E649">
            <v>1.76</v>
          </cell>
          <cell r="F649">
            <v>0.76</v>
          </cell>
          <cell r="G649">
            <v>7.9</v>
          </cell>
          <cell r="H649">
            <v>6.7</v>
          </cell>
          <cell r="I649">
            <v>1.81</v>
          </cell>
          <cell r="J649">
            <v>4.92</v>
          </cell>
          <cell r="K649">
            <v>9.6</v>
          </cell>
          <cell r="L649">
            <v>0.85</v>
          </cell>
          <cell r="M649">
            <v>0.6</v>
          </cell>
          <cell r="N649">
            <v>0.56000000000000005</v>
          </cell>
          <cell r="O649">
            <v>1.88</v>
          </cell>
          <cell r="P649">
            <v>1.2</v>
          </cell>
          <cell r="Q649">
            <v>0.64</v>
          </cell>
          <cell r="R649">
            <v>0.52</v>
          </cell>
          <cell r="S649">
            <v>1.1000000000000001</v>
          </cell>
          <cell r="T649">
            <v>1.01</v>
          </cell>
          <cell r="U649">
            <v>0.9</v>
          </cell>
          <cell r="V649">
            <v>0.78</v>
          </cell>
          <cell r="W649">
            <v>1.2</v>
          </cell>
          <cell r="X649">
            <v>0.83</v>
          </cell>
          <cell r="Y649">
            <v>0.38</v>
          </cell>
          <cell r="Z649">
            <v>1.5</v>
          </cell>
          <cell r="AA649">
            <v>0.36</v>
          </cell>
          <cell r="AB649">
            <v>0.59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E649">
            <v>0</v>
          </cell>
          <cell r="BF649">
            <v>1.2241122915522065</v>
          </cell>
          <cell r="BN649">
            <v>318.79179320401272</v>
          </cell>
        </row>
        <row r="650">
          <cell r="B650">
            <v>38999</v>
          </cell>
          <cell r="C650">
            <v>0.84</v>
          </cell>
          <cell r="D650">
            <v>2.56</v>
          </cell>
          <cell r="E650">
            <v>1.76</v>
          </cell>
          <cell r="F650">
            <v>0.76</v>
          </cell>
          <cell r="G650">
            <v>7.9</v>
          </cell>
          <cell r="H650">
            <v>6.7</v>
          </cell>
          <cell r="I650">
            <v>1.81</v>
          </cell>
          <cell r="J650">
            <v>4.92</v>
          </cell>
          <cell r="K650">
            <v>9.6</v>
          </cell>
          <cell r="L650">
            <v>0.85</v>
          </cell>
          <cell r="M650">
            <v>0.6</v>
          </cell>
          <cell r="N650">
            <v>0.56000000000000005</v>
          </cell>
          <cell r="O650">
            <v>1.88</v>
          </cell>
          <cell r="P650">
            <v>1.2</v>
          </cell>
          <cell r="Q650">
            <v>0.64</v>
          </cell>
          <cell r="R650">
            <v>0.52</v>
          </cell>
          <cell r="S650">
            <v>1.1000000000000001</v>
          </cell>
          <cell r="T650">
            <v>1.01</v>
          </cell>
          <cell r="U650">
            <v>0.9</v>
          </cell>
          <cell r="V650">
            <v>0.78</v>
          </cell>
          <cell r="W650">
            <v>1.2</v>
          </cell>
          <cell r="X650">
            <v>0.83</v>
          </cell>
          <cell r="Y650">
            <v>0.38</v>
          </cell>
          <cell r="Z650">
            <v>1.5</v>
          </cell>
          <cell r="AA650">
            <v>0.36</v>
          </cell>
          <cell r="AB650">
            <v>0.59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E650">
            <v>0</v>
          </cell>
          <cell r="BF650">
            <v>1.2241122915522065</v>
          </cell>
          <cell r="BH650">
            <v>-2.5360891849643963E-3</v>
          </cell>
          <cell r="BN650">
            <v>318.79179320401272</v>
          </cell>
        </row>
        <row r="651">
          <cell r="B651">
            <v>39000</v>
          </cell>
          <cell r="C651">
            <v>0.8</v>
          </cell>
          <cell r="D651">
            <v>2.92</v>
          </cell>
          <cell r="E651">
            <v>1.82</v>
          </cell>
          <cell r="F651">
            <v>0.75</v>
          </cell>
          <cell r="G651">
            <v>7.9</v>
          </cell>
          <cell r="H651">
            <v>6.58</v>
          </cell>
          <cell r="I651">
            <v>1.75</v>
          </cell>
          <cell r="J651">
            <v>4.79</v>
          </cell>
          <cell r="K651">
            <v>9.56</v>
          </cell>
          <cell r="L651">
            <v>0.85</v>
          </cell>
          <cell r="M651">
            <v>0.56999999999999995</v>
          </cell>
          <cell r="N651">
            <v>0.57999999999999996</v>
          </cell>
          <cell r="O651">
            <v>1.99</v>
          </cell>
          <cell r="P651">
            <v>1.19</v>
          </cell>
          <cell r="Q651">
            <v>0.64</v>
          </cell>
          <cell r="R651">
            <v>0.52</v>
          </cell>
          <cell r="S651">
            <v>1.1200000000000001</v>
          </cell>
          <cell r="T651">
            <v>1.03</v>
          </cell>
          <cell r="U651">
            <v>0.93</v>
          </cell>
          <cell r="V651">
            <v>0.81</v>
          </cell>
          <cell r="W651">
            <v>1.23</v>
          </cell>
          <cell r="X651">
            <v>0.85</v>
          </cell>
          <cell r="Y651">
            <v>0.36499999999999999</v>
          </cell>
          <cell r="Z651">
            <v>1.47</v>
          </cell>
          <cell r="AA651">
            <v>0.38</v>
          </cell>
          <cell r="AB651">
            <v>0.59</v>
          </cell>
          <cell r="AD651">
            <v>-4.7619047619047561E-2</v>
          </cell>
          <cell r="AE651">
            <v>0.140625</v>
          </cell>
          <cell r="AF651">
            <v>3.4090909090909172E-2</v>
          </cell>
          <cell r="AG651">
            <v>-1.3157894736842146E-2</v>
          </cell>
          <cell r="AH651">
            <v>0</v>
          </cell>
          <cell r="AI651">
            <v>-1.7910447761193993E-2</v>
          </cell>
          <cell r="AJ651">
            <v>-3.3149171270718258E-2</v>
          </cell>
          <cell r="AK651">
            <v>-2.6422764227642226E-2</v>
          </cell>
          <cell r="AL651">
            <v>-4.1666666666665408E-3</v>
          </cell>
          <cell r="AM651">
            <v>0</v>
          </cell>
          <cell r="AN651">
            <v>-5.0000000000000044E-2</v>
          </cell>
          <cell r="AO651">
            <v>3.5714285714285587E-2</v>
          </cell>
          <cell r="AP651">
            <v>5.8510638297872397E-2</v>
          </cell>
          <cell r="AQ651">
            <v>-8.3333333333333037E-3</v>
          </cell>
          <cell r="AR651">
            <v>0</v>
          </cell>
          <cell r="AS651">
            <v>0</v>
          </cell>
          <cell r="AT651">
            <v>1.8181818181818299E-2</v>
          </cell>
          <cell r="AU651">
            <v>1.980198019801982E-2</v>
          </cell>
          <cell r="AV651">
            <v>3.3333333333333437E-2</v>
          </cell>
          <cell r="AW651">
            <v>3.8461538461538547E-2</v>
          </cell>
          <cell r="AX651">
            <v>2.5000000000000133E-2</v>
          </cell>
          <cell r="AY651">
            <v>2.4096385542168752E-2</v>
          </cell>
          <cell r="AZ651">
            <v>-3.9473684210526327E-2</v>
          </cell>
          <cell r="BA651">
            <v>-2.0000000000000018E-2</v>
          </cell>
          <cell r="BB651">
            <v>5.555555555555558E-2</v>
          </cell>
          <cell r="BC651">
            <v>0</v>
          </cell>
          <cell r="BE651">
            <v>8.5822474826742802E-3</v>
          </cell>
          <cell r="BF651">
            <v>1.2326945390348807</v>
          </cell>
          <cell r="BN651">
            <v>321.52774326873504</v>
          </cell>
        </row>
        <row r="652">
          <cell r="B652">
            <v>39001</v>
          </cell>
          <cell r="C652">
            <v>0.8</v>
          </cell>
          <cell r="D652">
            <v>2.4700000000000002</v>
          </cell>
          <cell r="E652">
            <v>1.75</v>
          </cell>
          <cell r="F652">
            <v>0.75</v>
          </cell>
          <cell r="G652">
            <v>7.9</v>
          </cell>
          <cell r="H652">
            <v>6.18</v>
          </cell>
          <cell r="I652">
            <v>1.7</v>
          </cell>
          <cell r="J652">
            <v>4.51</v>
          </cell>
          <cell r="K652">
            <v>9.51</v>
          </cell>
          <cell r="L652">
            <v>0.8</v>
          </cell>
          <cell r="M652">
            <v>0.52</v>
          </cell>
          <cell r="N652">
            <v>0.55000000000000004</v>
          </cell>
          <cell r="O652">
            <v>1.9</v>
          </cell>
          <cell r="P652">
            <v>1.25</v>
          </cell>
          <cell r="Q652">
            <v>0.64</v>
          </cell>
          <cell r="R652">
            <v>0.48</v>
          </cell>
          <cell r="S652">
            <v>1.01</v>
          </cell>
          <cell r="T652">
            <v>1.04</v>
          </cell>
          <cell r="U652">
            <v>0.93</v>
          </cell>
          <cell r="V652">
            <v>0.8</v>
          </cell>
          <cell r="W652">
            <v>1.28</v>
          </cell>
          <cell r="X652">
            <v>0.84</v>
          </cell>
          <cell r="Y652">
            <v>0.35</v>
          </cell>
          <cell r="Z652">
            <v>1.48</v>
          </cell>
          <cell r="AA652">
            <v>0.4</v>
          </cell>
          <cell r="AB652">
            <v>0.6</v>
          </cell>
          <cell r="AD652">
            <v>0</v>
          </cell>
          <cell r="AE652">
            <v>-0.15410958904109584</v>
          </cell>
          <cell r="AF652">
            <v>-3.8461538461538547E-2</v>
          </cell>
          <cell r="AG652">
            <v>0</v>
          </cell>
          <cell r="AH652">
            <v>0</v>
          </cell>
          <cell r="AI652">
            <v>-6.0790273556231011E-2</v>
          </cell>
          <cell r="AJ652">
            <v>-2.8571428571428581E-2</v>
          </cell>
          <cell r="AK652">
            <v>-5.8455114822547061E-2</v>
          </cell>
          <cell r="AL652">
            <v>-5.2301255230126076E-3</v>
          </cell>
          <cell r="AM652">
            <v>-5.8823529411764608E-2</v>
          </cell>
          <cell r="AN652">
            <v>-8.7719298245613975E-2</v>
          </cell>
          <cell r="AO652">
            <v>-5.1724137931034364E-2</v>
          </cell>
          <cell r="AP652">
            <v>-4.5226130653266416E-2</v>
          </cell>
          <cell r="AQ652">
            <v>5.0420168067226934E-2</v>
          </cell>
          <cell r="AR652">
            <v>0</v>
          </cell>
          <cell r="AS652">
            <v>-7.6923076923076983E-2</v>
          </cell>
          <cell r="AT652">
            <v>-9.8214285714285809E-2</v>
          </cell>
          <cell r="AU652">
            <v>9.7087378640776656E-3</v>
          </cell>
          <cell r="AV652">
            <v>0</v>
          </cell>
          <cell r="AW652">
            <v>-1.2345679012345734E-2</v>
          </cell>
          <cell r="AX652">
            <v>4.0650406504065151E-2</v>
          </cell>
          <cell r="AY652">
            <v>-1.1764705882352899E-2</v>
          </cell>
          <cell r="AZ652">
            <v>-4.1095890410958957E-2</v>
          </cell>
          <cell r="BA652">
            <v>6.8027210884353817E-3</v>
          </cell>
          <cell r="BB652">
            <v>5.2631578947368363E-2</v>
          </cell>
          <cell r="BC652">
            <v>1.6949152542372836E-2</v>
          </cell>
          <cell r="BE652">
            <v>-2.5088155351807966E-2</v>
          </cell>
          <cell r="BF652">
            <v>1.2076063836830728</v>
          </cell>
          <cell r="BN652">
            <v>313.46120529569276</v>
          </cell>
        </row>
        <row r="653">
          <cell r="B653">
            <v>39002</v>
          </cell>
          <cell r="C653">
            <v>0.76</v>
          </cell>
          <cell r="D653">
            <v>2.59</v>
          </cell>
          <cell r="E653">
            <v>1.75</v>
          </cell>
          <cell r="F653">
            <v>0.71</v>
          </cell>
          <cell r="G653">
            <v>7.9</v>
          </cell>
          <cell r="H653">
            <v>6.38</v>
          </cell>
          <cell r="I653">
            <v>1.72</v>
          </cell>
          <cell r="J653">
            <v>4.6399999999999997</v>
          </cell>
          <cell r="K653">
            <v>9.65</v>
          </cell>
          <cell r="L653">
            <v>0.8</v>
          </cell>
          <cell r="M653">
            <v>0.5</v>
          </cell>
          <cell r="N653">
            <v>0.55000000000000004</v>
          </cell>
          <cell r="O653">
            <v>1.92</v>
          </cell>
          <cell r="P653">
            <v>1.25</v>
          </cell>
          <cell r="Q653">
            <v>0.6</v>
          </cell>
          <cell r="R653">
            <v>0.53</v>
          </cell>
          <cell r="S653">
            <v>1.05</v>
          </cell>
          <cell r="T653">
            <v>1.21</v>
          </cell>
          <cell r="U653">
            <v>0.91</v>
          </cell>
          <cell r="V653">
            <v>0.82</v>
          </cell>
          <cell r="W653">
            <v>1.2</v>
          </cell>
          <cell r="X653">
            <v>0.85</v>
          </cell>
          <cell r="Y653">
            <v>0.33500000000000002</v>
          </cell>
          <cell r="Z653">
            <v>1.51</v>
          </cell>
          <cell r="AA653">
            <v>0.38</v>
          </cell>
          <cell r="AB653">
            <v>0.57999999999999996</v>
          </cell>
          <cell r="AD653">
            <v>-5.0000000000000044E-2</v>
          </cell>
          <cell r="AE653">
            <v>4.8582995951416796E-2</v>
          </cell>
          <cell r="AF653">
            <v>0</v>
          </cell>
          <cell r="AG653">
            <v>-5.3333333333333344E-2</v>
          </cell>
          <cell r="AH653">
            <v>0</v>
          </cell>
          <cell r="AI653">
            <v>3.2362459546925626E-2</v>
          </cell>
          <cell r="AJ653">
            <v>1.1764705882352899E-2</v>
          </cell>
          <cell r="AK653">
            <v>2.8824833702882469E-2</v>
          </cell>
          <cell r="AL653">
            <v>1.4721345951629994E-2</v>
          </cell>
          <cell r="AM653">
            <v>0</v>
          </cell>
          <cell r="AN653">
            <v>-3.8461538461538547E-2</v>
          </cell>
          <cell r="AO653">
            <v>0</v>
          </cell>
          <cell r="AP653">
            <v>1.0526315789473717E-2</v>
          </cell>
          <cell r="AQ653">
            <v>0</v>
          </cell>
          <cell r="AR653">
            <v>-6.25E-2</v>
          </cell>
          <cell r="AS653">
            <v>0.10416666666666674</v>
          </cell>
          <cell r="AT653">
            <v>3.9603960396039639E-2</v>
          </cell>
          <cell r="AU653">
            <v>0.16346153846153832</v>
          </cell>
          <cell r="AV653">
            <v>-2.1505376344086002E-2</v>
          </cell>
          <cell r="AW653">
            <v>2.4999999999999911E-2</v>
          </cell>
          <cell r="AX653">
            <v>-6.25E-2</v>
          </cell>
          <cell r="AY653">
            <v>1.1904761904761862E-2</v>
          </cell>
          <cell r="AZ653">
            <v>-4.2857142857142705E-2</v>
          </cell>
          <cell r="BA653">
            <v>2.0270270270270396E-2</v>
          </cell>
          <cell r="BB653">
            <v>-5.0000000000000044E-2</v>
          </cell>
          <cell r="BC653">
            <v>-3.3333333333333326E-2</v>
          </cell>
          <cell r="BE653">
            <v>3.7191973151740141E-3</v>
          </cell>
          <cell r="BF653">
            <v>1.2113255809982468</v>
          </cell>
          <cell r="BN653">
            <v>314.62702936883971</v>
          </cell>
        </row>
        <row r="654">
          <cell r="B654">
            <v>39003</v>
          </cell>
          <cell r="C654">
            <v>0.79</v>
          </cell>
          <cell r="D654">
            <v>2.59</v>
          </cell>
          <cell r="E654">
            <v>1.75</v>
          </cell>
          <cell r="F654">
            <v>0.7</v>
          </cell>
          <cell r="G654">
            <v>7.9</v>
          </cell>
          <cell r="H654">
            <v>6.58</v>
          </cell>
          <cell r="I654">
            <v>1.79</v>
          </cell>
          <cell r="J654">
            <v>4.79</v>
          </cell>
          <cell r="K654">
            <v>9.65</v>
          </cell>
          <cell r="L654">
            <v>0.8</v>
          </cell>
          <cell r="M654">
            <v>0.48</v>
          </cell>
          <cell r="N654">
            <v>0.56000000000000005</v>
          </cell>
          <cell r="O654">
            <v>1.88</v>
          </cell>
          <cell r="P654">
            <v>1.28</v>
          </cell>
          <cell r="Q654">
            <v>0.6</v>
          </cell>
          <cell r="R654">
            <v>0.63</v>
          </cell>
          <cell r="S654">
            <v>1.05</v>
          </cell>
          <cell r="T654">
            <v>1.22</v>
          </cell>
          <cell r="U654">
            <v>0.92</v>
          </cell>
          <cell r="V654">
            <v>0.8</v>
          </cell>
          <cell r="W654">
            <v>1.3</v>
          </cell>
          <cell r="X654">
            <v>0.83</v>
          </cell>
          <cell r="Y654">
            <v>0.36</v>
          </cell>
          <cell r="Z654">
            <v>1.7</v>
          </cell>
          <cell r="AA654">
            <v>0.39</v>
          </cell>
          <cell r="AB654">
            <v>0.56999999999999995</v>
          </cell>
          <cell r="AD654">
            <v>3.9473684210526327E-2</v>
          </cell>
          <cell r="AE654">
            <v>0</v>
          </cell>
          <cell r="AF654">
            <v>0</v>
          </cell>
          <cell r="AG654">
            <v>-1.4084507042253502E-2</v>
          </cell>
          <cell r="AH654">
            <v>0</v>
          </cell>
          <cell r="AI654">
            <v>3.1347962382445083E-2</v>
          </cell>
          <cell r="AJ654">
            <v>4.0697674418604723E-2</v>
          </cell>
          <cell r="AK654">
            <v>3.2327586206896575E-2</v>
          </cell>
          <cell r="AL654">
            <v>0</v>
          </cell>
          <cell r="AM654">
            <v>0</v>
          </cell>
          <cell r="AN654">
            <v>-4.0000000000000036E-2</v>
          </cell>
          <cell r="AO654">
            <v>1.8181818181818299E-2</v>
          </cell>
          <cell r="AP654">
            <v>-2.083333333333337E-2</v>
          </cell>
          <cell r="AQ654">
            <v>2.4000000000000021E-2</v>
          </cell>
          <cell r="AR654">
            <v>0</v>
          </cell>
          <cell r="AS654">
            <v>0.18867924528301883</v>
          </cell>
          <cell r="AT654">
            <v>0</v>
          </cell>
          <cell r="AU654">
            <v>8.2644628099173278E-3</v>
          </cell>
          <cell r="AV654">
            <v>1.098901098901095E-2</v>
          </cell>
          <cell r="AW654">
            <v>-2.4390243902438935E-2</v>
          </cell>
          <cell r="AX654">
            <v>8.3333333333333481E-2</v>
          </cell>
          <cell r="AY654">
            <v>-2.352941176470591E-2</v>
          </cell>
          <cell r="AZ654">
            <v>7.4626865671641784E-2</v>
          </cell>
          <cell r="BA654">
            <v>0.1258278145695364</v>
          </cell>
          <cell r="BB654">
            <v>2.6315789473684292E-2</v>
          </cell>
          <cell r="BC654">
            <v>-1.7241379310344862E-2</v>
          </cell>
          <cell r="BE654">
            <v>2.1691783545282981E-2</v>
          </cell>
          <cell r="BF654">
            <v>1.2330173645435298</v>
          </cell>
          <cell r="BN654">
            <v>321.451850787404</v>
          </cell>
        </row>
        <row r="655">
          <cell r="B655">
            <v>39004</v>
          </cell>
          <cell r="C655">
            <v>0.79</v>
          </cell>
          <cell r="D655">
            <v>2.59</v>
          </cell>
          <cell r="E655">
            <v>1.75</v>
          </cell>
          <cell r="F655">
            <v>0.7</v>
          </cell>
          <cell r="G655">
            <v>7.9</v>
          </cell>
          <cell r="H655">
            <v>6.58</v>
          </cell>
          <cell r="I655">
            <v>1.79</v>
          </cell>
          <cell r="J655">
            <v>4.79</v>
          </cell>
          <cell r="K655">
            <v>9.65</v>
          </cell>
          <cell r="L655">
            <v>0.8</v>
          </cell>
          <cell r="M655">
            <v>0.48</v>
          </cell>
          <cell r="N655">
            <v>0.56000000000000005</v>
          </cell>
          <cell r="O655">
            <v>1.88</v>
          </cell>
          <cell r="P655">
            <v>1.28</v>
          </cell>
          <cell r="Q655">
            <v>0.6</v>
          </cell>
          <cell r="R655">
            <v>0.63</v>
          </cell>
          <cell r="S655">
            <v>1.05</v>
          </cell>
          <cell r="T655">
            <v>1.22</v>
          </cell>
          <cell r="U655">
            <v>0.92</v>
          </cell>
          <cell r="V655">
            <v>0.8</v>
          </cell>
          <cell r="W655">
            <v>1.3</v>
          </cell>
          <cell r="X655">
            <v>0.83</v>
          </cell>
          <cell r="Y655">
            <v>0.36</v>
          </cell>
          <cell r="Z655">
            <v>1.7</v>
          </cell>
          <cell r="AA655">
            <v>0.39</v>
          </cell>
          <cell r="AB655">
            <v>0.56999999999999995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E655">
            <v>0</v>
          </cell>
          <cell r="BF655">
            <v>1.2330173645435298</v>
          </cell>
          <cell r="BN655">
            <v>321.451850787404</v>
          </cell>
        </row>
        <row r="656">
          <cell r="B656">
            <v>39005</v>
          </cell>
          <cell r="C656">
            <v>0.79</v>
          </cell>
          <cell r="D656">
            <v>2.59</v>
          </cell>
          <cell r="E656">
            <v>1.75</v>
          </cell>
          <cell r="F656">
            <v>0.7</v>
          </cell>
          <cell r="G656">
            <v>7.9</v>
          </cell>
          <cell r="H656">
            <v>6.58</v>
          </cell>
          <cell r="I656">
            <v>1.79</v>
          </cell>
          <cell r="J656">
            <v>4.79</v>
          </cell>
          <cell r="K656">
            <v>9.65</v>
          </cell>
          <cell r="L656">
            <v>0.8</v>
          </cell>
          <cell r="M656">
            <v>0.48</v>
          </cell>
          <cell r="N656">
            <v>0.56000000000000005</v>
          </cell>
          <cell r="O656">
            <v>1.88</v>
          </cell>
          <cell r="P656">
            <v>1.28</v>
          </cell>
          <cell r="Q656">
            <v>0.6</v>
          </cell>
          <cell r="R656">
            <v>0.63</v>
          </cell>
          <cell r="S656">
            <v>1.05</v>
          </cell>
          <cell r="T656">
            <v>1.22</v>
          </cell>
          <cell r="U656">
            <v>0.92</v>
          </cell>
          <cell r="V656">
            <v>0.8</v>
          </cell>
          <cell r="W656">
            <v>1.3</v>
          </cell>
          <cell r="X656">
            <v>0.83</v>
          </cell>
          <cell r="Y656">
            <v>0.36</v>
          </cell>
          <cell r="Z656">
            <v>1.7</v>
          </cell>
          <cell r="AA656">
            <v>0.39</v>
          </cell>
          <cell r="AB656">
            <v>0.56999999999999995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E656">
            <v>0</v>
          </cell>
          <cell r="BF656">
            <v>1.2330173645435298</v>
          </cell>
          <cell r="BN656">
            <v>321.451850787404</v>
          </cell>
        </row>
        <row r="657">
          <cell r="B657">
            <v>39006</v>
          </cell>
          <cell r="C657">
            <v>0.76</v>
          </cell>
          <cell r="D657">
            <v>2.59</v>
          </cell>
          <cell r="E657">
            <v>1.65</v>
          </cell>
          <cell r="F657">
            <v>0.68</v>
          </cell>
          <cell r="G657">
            <v>7.9</v>
          </cell>
          <cell r="H657">
            <v>6.68</v>
          </cell>
          <cell r="I657">
            <v>1.82</v>
          </cell>
          <cell r="J657">
            <v>4.92</v>
          </cell>
          <cell r="K657">
            <v>9.65</v>
          </cell>
          <cell r="L657">
            <v>0.8</v>
          </cell>
          <cell r="M657">
            <v>0.52</v>
          </cell>
          <cell r="N657">
            <v>0.57999999999999996</v>
          </cell>
          <cell r="O657">
            <v>1.9</v>
          </cell>
          <cell r="P657">
            <v>1.29</v>
          </cell>
          <cell r="Q657">
            <v>0.6</v>
          </cell>
          <cell r="R657">
            <v>0.77</v>
          </cell>
          <cell r="S657">
            <v>1.01</v>
          </cell>
          <cell r="T657">
            <v>1.29</v>
          </cell>
          <cell r="U657">
            <v>0.95</v>
          </cell>
          <cell r="V657">
            <v>0.78</v>
          </cell>
          <cell r="W657">
            <v>1.3</v>
          </cell>
          <cell r="X657">
            <v>0.79</v>
          </cell>
          <cell r="Y657">
            <v>0.36</v>
          </cell>
          <cell r="Z657">
            <v>1.7</v>
          </cell>
          <cell r="AA657">
            <v>0.4</v>
          </cell>
          <cell r="AB657">
            <v>0.6</v>
          </cell>
          <cell r="AD657">
            <v>-3.7974683544303778E-2</v>
          </cell>
          <cell r="AE657">
            <v>0</v>
          </cell>
          <cell r="AF657">
            <v>-5.7142857142857162E-2</v>
          </cell>
          <cell r="AG657">
            <v>-2.857142857142847E-2</v>
          </cell>
          <cell r="AH657">
            <v>0</v>
          </cell>
          <cell r="AI657">
            <v>1.5197568389057725E-2</v>
          </cell>
          <cell r="AJ657">
            <v>1.6759776536312776E-2</v>
          </cell>
          <cell r="AK657">
            <v>2.7139874739039671E-2</v>
          </cell>
          <cell r="AL657">
            <v>0</v>
          </cell>
          <cell r="AM657">
            <v>0</v>
          </cell>
          <cell r="AN657">
            <v>8.3333333333333481E-2</v>
          </cell>
          <cell r="AO657">
            <v>3.5714285714285587E-2</v>
          </cell>
          <cell r="AP657">
            <v>1.0638297872340496E-2</v>
          </cell>
          <cell r="AQ657">
            <v>7.8125E-3</v>
          </cell>
          <cell r="AR657">
            <v>0</v>
          </cell>
          <cell r="AS657">
            <v>0.22222222222222232</v>
          </cell>
          <cell r="AT657">
            <v>-3.8095238095238182E-2</v>
          </cell>
          <cell r="AU657">
            <v>5.7377049180327822E-2</v>
          </cell>
          <cell r="AV657">
            <v>3.2608695652173836E-2</v>
          </cell>
          <cell r="AW657">
            <v>-2.5000000000000022E-2</v>
          </cell>
          <cell r="AX657">
            <v>0</v>
          </cell>
          <cell r="AY657">
            <v>-4.8192771084337283E-2</v>
          </cell>
          <cell r="AZ657">
            <v>0</v>
          </cell>
          <cell r="BA657">
            <v>0</v>
          </cell>
          <cell r="BB657">
            <v>2.5641025641025772E-2</v>
          </cell>
          <cell r="BC657">
            <v>5.2631578947368363E-2</v>
          </cell>
          <cell r="BE657">
            <v>1.3542278068820114E-2</v>
          </cell>
          <cell r="BF657">
            <v>1.24655964261235</v>
          </cell>
          <cell r="BN657">
            <v>325.80504113650392</v>
          </cell>
        </row>
        <row r="658">
          <cell r="B658">
            <v>39007</v>
          </cell>
          <cell r="C658">
            <v>0.78</v>
          </cell>
          <cell r="D658">
            <v>2.95</v>
          </cell>
          <cell r="E658">
            <v>1.67</v>
          </cell>
          <cell r="F658">
            <v>0.76</v>
          </cell>
          <cell r="G658">
            <v>7.9</v>
          </cell>
          <cell r="H658">
            <v>6.67</v>
          </cell>
          <cell r="I658">
            <v>1.79</v>
          </cell>
          <cell r="J658">
            <v>4.9000000000000004</v>
          </cell>
          <cell r="K658">
            <v>10.199999999999999</v>
          </cell>
          <cell r="L658">
            <v>0.83</v>
          </cell>
          <cell r="M658">
            <v>0.52</v>
          </cell>
          <cell r="N658">
            <v>0.56999999999999995</v>
          </cell>
          <cell r="O658">
            <v>1.92</v>
          </cell>
          <cell r="P658">
            <v>1.35</v>
          </cell>
          <cell r="Q658">
            <v>0.62</v>
          </cell>
          <cell r="R658">
            <v>0.7</v>
          </cell>
          <cell r="S658">
            <v>1.02</v>
          </cell>
          <cell r="T658">
            <v>1.28</v>
          </cell>
          <cell r="U658">
            <v>0.98</v>
          </cell>
          <cell r="V658">
            <v>0.79</v>
          </cell>
          <cell r="W658">
            <v>1.21</v>
          </cell>
          <cell r="X658">
            <v>0.8</v>
          </cell>
          <cell r="Y658">
            <v>0.37</v>
          </cell>
          <cell r="Z658">
            <v>1.7</v>
          </cell>
          <cell r="AA658">
            <v>0.39</v>
          </cell>
          <cell r="AB658">
            <v>0.56000000000000005</v>
          </cell>
          <cell r="AD658">
            <v>2.6315789473684292E-2</v>
          </cell>
          <cell r="AE658">
            <v>0.13899613899613916</v>
          </cell>
          <cell r="AF658">
            <v>1.2121212121212199E-2</v>
          </cell>
          <cell r="AG658">
            <v>0.11764705882352944</v>
          </cell>
          <cell r="AH658">
            <v>0</v>
          </cell>
          <cell r="AI658">
            <v>-1.4970059880239361E-3</v>
          </cell>
          <cell r="AJ658">
            <v>-1.6483516483516536E-2</v>
          </cell>
          <cell r="AK658">
            <v>-4.0650406504064707E-3</v>
          </cell>
          <cell r="AL658">
            <v>5.6994818652849721E-2</v>
          </cell>
          <cell r="AM658">
            <v>3.7499999999999867E-2</v>
          </cell>
          <cell r="AN658">
            <v>0</v>
          </cell>
          <cell r="AO658">
            <v>-1.7241379310344862E-2</v>
          </cell>
          <cell r="AP658">
            <v>1.0526315789473717E-2</v>
          </cell>
          <cell r="AQ658">
            <v>4.6511627906976827E-2</v>
          </cell>
          <cell r="AR658">
            <v>3.3333333333333437E-2</v>
          </cell>
          <cell r="AS658">
            <v>-9.0909090909090939E-2</v>
          </cell>
          <cell r="AT658">
            <v>9.9009900990099098E-3</v>
          </cell>
          <cell r="AU658">
            <v>-7.7519379844961378E-3</v>
          </cell>
          <cell r="AV658">
            <v>3.1578947368421151E-2</v>
          </cell>
          <cell r="AW658">
            <v>1.2820512820512775E-2</v>
          </cell>
          <cell r="AX658">
            <v>-6.9230769230769318E-2</v>
          </cell>
          <cell r="AY658">
            <v>1.2658227848101333E-2</v>
          </cell>
          <cell r="AZ658">
            <v>2.7777777777777901E-2</v>
          </cell>
          <cell r="BA658">
            <v>0</v>
          </cell>
          <cell r="BB658">
            <v>-2.5000000000000022E-2</v>
          </cell>
          <cell r="BC658">
            <v>-6.6666666666666541E-2</v>
          </cell>
          <cell r="BE658">
            <v>1.0609128607219499E-2</v>
          </cell>
          <cell r="BF658">
            <v>1.2571687712195694</v>
          </cell>
          <cell r="BN658">
            <v>329.26154871880152</v>
          </cell>
        </row>
        <row r="659">
          <cell r="B659">
            <v>39008</v>
          </cell>
          <cell r="C659">
            <v>0.71</v>
          </cell>
          <cell r="D659">
            <v>3.2</v>
          </cell>
          <cell r="E659">
            <v>1.7</v>
          </cell>
          <cell r="F659">
            <v>0.72</v>
          </cell>
          <cell r="G659">
            <v>7.9</v>
          </cell>
          <cell r="H659">
            <v>6.63</v>
          </cell>
          <cell r="I659">
            <v>1.84</v>
          </cell>
          <cell r="J659">
            <v>4.93</v>
          </cell>
          <cell r="K659">
            <v>10.59</v>
          </cell>
          <cell r="L659">
            <v>0.85</v>
          </cell>
          <cell r="M659">
            <v>0.52</v>
          </cell>
          <cell r="N659">
            <v>0.55000000000000004</v>
          </cell>
          <cell r="O659">
            <v>1.9</v>
          </cell>
          <cell r="P659">
            <v>1.36</v>
          </cell>
          <cell r="Q659">
            <v>0.53</v>
          </cell>
          <cell r="R659">
            <v>0.69</v>
          </cell>
          <cell r="S659">
            <v>1</v>
          </cell>
          <cell r="T659">
            <v>1.31</v>
          </cell>
          <cell r="U659">
            <v>1.03</v>
          </cell>
          <cell r="V659">
            <v>0.73</v>
          </cell>
          <cell r="W659">
            <v>1.32</v>
          </cell>
          <cell r="X659">
            <v>0.84</v>
          </cell>
          <cell r="Y659">
            <v>0.41</v>
          </cell>
          <cell r="Z659">
            <v>1.7</v>
          </cell>
          <cell r="AA659">
            <v>0.4</v>
          </cell>
          <cell r="AB659">
            <v>0.67</v>
          </cell>
          <cell r="AD659">
            <v>-8.9743589743589869E-2</v>
          </cell>
          <cell r="AE659">
            <v>8.4745762711864403E-2</v>
          </cell>
          <cell r="AF659">
            <v>1.7964071856287456E-2</v>
          </cell>
          <cell r="AG659">
            <v>-5.2631578947368474E-2</v>
          </cell>
          <cell r="AH659">
            <v>0</v>
          </cell>
          <cell r="AI659">
            <v>-5.9970014992504206E-3</v>
          </cell>
          <cell r="AJ659">
            <v>2.7932960893854775E-2</v>
          </cell>
          <cell r="AK659">
            <v>6.1224489795916881E-3</v>
          </cell>
          <cell r="AL659">
            <v>3.8235294117647145E-2</v>
          </cell>
          <cell r="AM659">
            <v>2.4096385542168752E-2</v>
          </cell>
          <cell r="AN659">
            <v>0</v>
          </cell>
          <cell r="AO659">
            <v>-3.5087719298245501E-2</v>
          </cell>
          <cell r="AP659">
            <v>-1.041666666666663E-2</v>
          </cell>
          <cell r="AQ659">
            <v>7.4074074074073071E-3</v>
          </cell>
          <cell r="AR659">
            <v>-0.14516129032258063</v>
          </cell>
          <cell r="AS659">
            <v>-1.4285714285714346E-2</v>
          </cell>
          <cell r="AT659">
            <v>-1.9607843137254943E-2</v>
          </cell>
          <cell r="AU659">
            <v>2.34375E-2</v>
          </cell>
          <cell r="AV659">
            <v>5.1020408163265252E-2</v>
          </cell>
          <cell r="AW659">
            <v>-7.5949367088607667E-2</v>
          </cell>
          <cell r="AX659">
            <v>9.090909090909105E-2</v>
          </cell>
          <cell r="AY659">
            <v>4.9999999999999822E-2</v>
          </cell>
          <cell r="AZ659">
            <v>0.10810810810810811</v>
          </cell>
          <cell r="BA659">
            <v>0</v>
          </cell>
          <cell r="BB659">
            <v>2.5641025641025772E-2</v>
          </cell>
          <cell r="BC659">
            <v>0.1964285714285714</v>
          </cell>
          <cell r="BE659">
            <v>1.1660317875754018E-2</v>
          </cell>
          <cell r="BF659">
            <v>1.2688290890953233</v>
          </cell>
          <cell r="BN659">
            <v>333.10084304112581</v>
          </cell>
        </row>
        <row r="660">
          <cell r="B660">
            <v>39009</v>
          </cell>
          <cell r="C660">
            <v>0.7</v>
          </cell>
          <cell r="D660">
            <v>3.1</v>
          </cell>
          <cell r="E660">
            <v>1.72</v>
          </cell>
          <cell r="F660">
            <v>0.68</v>
          </cell>
          <cell r="G660">
            <v>7.9</v>
          </cell>
          <cell r="H660">
            <v>6.79</v>
          </cell>
          <cell r="I660">
            <v>1.88</v>
          </cell>
          <cell r="J660">
            <v>4.99</v>
          </cell>
          <cell r="K660">
            <v>10.65</v>
          </cell>
          <cell r="L660">
            <v>0.83</v>
          </cell>
          <cell r="M660">
            <v>0.53</v>
          </cell>
          <cell r="N660">
            <v>0.57999999999999996</v>
          </cell>
          <cell r="O660">
            <v>1.92</v>
          </cell>
          <cell r="P660">
            <v>1.38</v>
          </cell>
          <cell r="Q660">
            <v>0.49</v>
          </cell>
          <cell r="R660">
            <v>0.71</v>
          </cell>
          <cell r="S660">
            <v>1.05</v>
          </cell>
          <cell r="T660">
            <v>1.33</v>
          </cell>
          <cell r="U660">
            <v>0.95</v>
          </cell>
          <cell r="V660">
            <v>0.7</v>
          </cell>
          <cell r="W660">
            <v>1.3</v>
          </cell>
          <cell r="X660">
            <v>0.83</v>
          </cell>
          <cell r="Y660">
            <v>0.41499999999999998</v>
          </cell>
          <cell r="Z660">
            <v>1.69</v>
          </cell>
          <cell r="AA660">
            <v>0.38</v>
          </cell>
          <cell r="AB660">
            <v>0.7</v>
          </cell>
          <cell r="AD660">
            <v>-1.4084507042253502E-2</v>
          </cell>
          <cell r="AE660">
            <v>-3.125E-2</v>
          </cell>
          <cell r="AF660">
            <v>1.1764705882352899E-2</v>
          </cell>
          <cell r="AG660">
            <v>-5.5555555555555469E-2</v>
          </cell>
          <cell r="AH660">
            <v>0</v>
          </cell>
          <cell r="AI660">
            <v>2.4132730015082871E-2</v>
          </cell>
          <cell r="AJ660">
            <v>2.1739130434782483E-2</v>
          </cell>
          <cell r="AK660">
            <v>1.2170385395537719E-2</v>
          </cell>
          <cell r="AL660">
            <v>5.6657223796034994E-3</v>
          </cell>
          <cell r="AM660">
            <v>-2.352941176470591E-2</v>
          </cell>
          <cell r="AN660">
            <v>1.9230769230769162E-2</v>
          </cell>
          <cell r="AO660">
            <v>5.4545454545454453E-2</v>
          </cell>
          <cell r="AP660">
            <v>1.0526315789473717E-2</v>
          </cell>
          <cell r="AQ660">
            <v>1.4705882352941124E-2</v>
          </cell>
          <cell r="AR660">
            <v>-7.5471698113207641E-2</v>
          </cell>
          <cell r="AS660">
            <v>2.898550724637694E-2</v>
          </cell>
          <cell r="AT660">
            <v>5.0000000000000044E-2</v>
          </cell>
          <cell r="AU660">
            <v>1.5267175572519109E-2</v>
          </cell>
          <cell r="AV660">
            <v>-7.7669902912621436E-2</v>
          </cell>
          <cell r="AW660">
            <v>-4.1095890410958957E-2</v>
          </cell>
          <cell r="AX660">
            <v>-1.5151515151515138E-2</v>
          </cell>
          <cell r="AY660">
            <v>-1.1904761904761862E-2</v>
          </cell>
          <cell r="AZ660">
            <v>1.2195121951219523E-2</v>
          </cell>
          <cell r="BA660">
            <v>-5.8823529411764497E-3</v>
          </cell>
          <cell r="BB660">
            <v>-5.0000000000000044E-2</v>
          </cell>
          <cell r="BC660">
            <v>4.4776119402984982E-2</v>
          </cell>
          <cell r="BE660">
            <v>-2.918868292217611E-3</v>
          </cell>
          <cell r="BF660">
            <v>1.2659102208031057</v>
          </cell>
          <cell r="BN660">
            <v>332.1285655522621</v>
          </cell>
        </row>
        <row r="661">
          <cell r="B661">
            <v>39010</v>
          </cell>
          <cell r="C661">
            <v>0.69</v>
          </cell>
          <cell r="D661">
            <v>3.15</v>
          </cell>
          <cell r="E661">
            <v>1.7</v>
          </cell>
          <cell r="F661">
            <v>0.7</v>
          </cell>
          <cell r="G661">
            <v>7.9</v>
          </cell>
          <cell r="H661">
            <v>6.69</v>
          </cell>
          <cell r="I661">
            <v>1.85</v>
          </cell>
          <cell r="J661">
            <v>5</v>
          </cell>
          <cell r="K661">
            <v>10.62</v>
          </cell>
          <cell r="L661">
            <v>0.85</v>
          </cell>
          <cell r="M661">
            <v>0.55000000000000004</v>
          </cell>
          <cell r="N661">
            <v>0.61</v>
          </cell>
          <cell r="O661">
            <v>1.96</v>
          </cell>
          <cell r="P661">
            <v>1.45</v>
          </cell>
          <cell r="Q661">
            <v>0.51</v>
          </cell>
          <cell r="R661">
            <v>0.72</v>
          </cell>
          <cell r="S661">
            <v>1.2</v>
          </cell>
          <cell r="T661">
            <v>1.34</v>
          </cell>
          <cell r="U661">
            <v>1.1000000000000001</v>
          </cell>
          <cell r="V661">
            <v>0.74</v>
          </cell>
          <cell r="W661">
            <v>1.32</v>
          </cell>
          <cell r="X661">
            <v>0.87</v>
          </cell>
          <cell r="Y661">
            <v>0.39</v>
          </cell>
          <cell r="Z661">
            <v>1.65</v>
          </cell>
          <cell r="AA661">
            <v>0.36499999999999999</v>
          </cell>
          <cell r="AB661">
            <v>0.69</v>
          </cell>
          <cell r="AD661">
            <v>-1.4285714285714346E-2</v>
          </cell>
          <cell r="AE661">
            <v>1.6129032258064502E-2</v>
          </cell>
          <cell r="AF661">
            <v>-1.1627906976744207E-2</v>
          </cell>
          <cell r="AG661">
            <v>2.9411764705882248E-2</v>
          </cell>
          <cell r="AH661">
            <v>0</v>
          </cell>
          <cell r="AI661">
            <v>-1.4727540500736325E-2</v>
          </cell>
          <cell r="AJ661">
            <v>-1.5957446808510523E-2</v>
          </cell>
          <cell r="AK661">
            <v>2.0040080160319551E-3</v>
          </cell>
          <cell r="AL661">
            <v>-2.8169014084508115E-3</v>
          </cell>
          <cell r="AM661">
            <v>2.4096385542168752E-2</v>
          </cell>
          <cell r="AN661">
            <v>3.7735849056603765E-2</v>
          </cell>
          <cell r="AO661">
            <v>5.1724137931034475E-2</v>
          </cell>
          <cell r="AP661">
            <v>2.0833333333333259E-2</v>
          </cell>
          <cell r="AQ661">
            <v>5.0724637681159424E-2</v>
          </cell>
          <cell r="AR661">
            <v>4.081632653061229E-2</v>
          </cell>
          <cell r="AS661">
            <v>1.4084507042253502E-2</v>
          </cell>
          <cell r="AT661">
            <v>0.14285714285714279</v>
          </cell>
          <cell r="AU661">
            <v>7.5187969924812581E-3</v>
          </cell>
          <cell r="AV661">
            <v>0.15789473684210531</v>
          </cell>
          <cell r="AW661">
            <v>5.7142857142857162E-2</v>
          </cell>
          <cell r="AX661">
            <v>1.538461538461533E-2</v>
          </cell>
          <cell r="AY661">
            <v>4.8192771084337505E-2</v>
          </cell>
          <cell r="AZ661">
            <v>-6.0240963855421659E-2</v>
          </cell>
          <cell r="BA661">
            <v>-2.3668639053254448E-2</v>
          </cell>
          <cell r="BB661">
            <v>-3.9473684210526327E-2</v>
          </cell>
          <cell r="BC661">
            <v>-1.4285714285714346E-2</v>
          </cell>
          <cell r="BE661">
            <v>1.9979476577523483E-2</v>
          </cell>
          <cell r="BF661">
            <v>1.2858896973806291</v>
          </cell>
          <cell r="BN661">
            <v>338.76432044843995</v>
          </cell>
        </row>
        <row r="662">
          <cell r="B662">
            <v>39011</v>
          </cell>
          <cell r="C662">
            <v>0.69</v>
          </cell>
          <cell r="D662">
            <v>3.15</v>
          </cell>
          <cell r="E662">
            <v>1.7</v>
          </cell>
          <cell r="F662">
            <v>0.7</v>
          </cell>
          <cell r="G662">
            <v>7.9</v>
          </cell>
          <cell r="H662">
            <v>6.69</v>
          </cell>
          <cell r="I662">
            <v>1.85</v>
          </cell>
          <cell r="J662">
            <v>5</v>
          </cell>
          <cell r="K662">
            <v>10.62</v>
          </cell>
          <cell r="L662">
            <v>0.85</v>
          </cell>
          <cell r="M662">
            <v>0.55000000000000004</v>
          </cell>
          <cell r="N662">
            <v>0.61</v>
          </cell>
          <cell r="O662">
            <v>1.96</v>
          </cell>
          <cell r="P662">
            <v>1.45</v>
          </cell>
          <cell r="Q662">
            <v>0.51</v>
          </cell>
          <cell r="R662">
            <v>0.72</v>
          </cell>
          <cell r="S662">
            <v>1.2</v>
          </cell>
          <cell r="T662">
            <v>1.34</v>
          </cell>
          <cell r="U662">
            <v>1.1000000000000001</v>
          </cell>
          <cell r="V662">
            <v>0.74</v>
          </cell>
          <cell r="W662">
            <v>1.32</v>
          </cell>
          <cell r="X662">
            <v>0.87</v>
          </cell>
          <cell r="Y662">
            <v>0.39</v>
          </cell>
          <cell r="Z662">
            <v>1.65</v>
          </cell>
          <cell r="AA662">
            <v>0.36499999999999999</v>
          </cell>
          <cell r="AB662">
            <v>0.69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E662">
            <v>0</v>
          </cell>
          <cell r="BF662">
            <v>1.2858896973806291</v>
          </cell>
          <cell r="BN662">
            <v>338.76432044843995</v>
          </cell>
        </row>
        <row r="663">
          <cell r="B663">
            <v>39012</v>
          </cell>
          <cell r="C663">
            <v>0.69</v>
          </cell>
          <cell r="D663">
            <v>3.15</v>
          </cell>
          <cell r="E663">
            <v>1.7</v>
          </cell>
          <cell r="F663">
            <v>0.7</v>
          </cell>
          <cell r="G663">
            <v>7.9</v>
          </cell>
          <cell r="H663">
            <v>6.69</v>
          </cell>
          <cell r="I663">
            <v>1.85</v>
          </cell>
          <cell r="J663">
            <v>5</v>
          </cell>
          <cell r="K663">
            <v>10.62</v>
          </cell>
          <cell r="L663">
            <v>0.85</v>
          </cell>
          <cell r="M663">
            <v>0.55000000000000004</v>
          </cell>
          <cell r="N663">
            <v>0.61</v>
          </cell>
          <cell r="O663">
            <v>1.96</v>
          </cell>
          <cell r="P663">
            <v>1.45</v>
          </cell>
          <cell r="Q663">
            <v>0.51</v>
          </cell>
          <cell r="R663">
            <v>0.72</v>
          </cell>
          <cell r="S663">
            <v>1.2</v>
          </cell>
          <cell r="T663">
            <v>1.34</v>
          </cell>
          <cell r="U663">
            <v>1.1000000000000001</v>
          </cell>
          <cell r="V663">
            <v>0.74</v>
          </cell>
          <cell r="W663">
            <v>1.32</v>
          </cell>
          <cell r="X663">
            <v>0.87</v>
          </cell>
          <cell r="Y663">
            <v>0.39</v>
          </cell>
          <cell r="Z663">
            <v>1.65</v>
          </cell>
          <cell r="AA663">
            <v>0.36499999999999999</v>
          </cell>
          <cell r="AB663">
            <v>0.69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E663">
            <v>0</v>
          </cell>
          <cell r="BF663">
            <v>1.2858896973806291</v>
          </cell>
          <cell r="BN663">
            <v>338.76432044843995</v>
          </cell>
        </row>
        <row r="664">
          <cell r="B664">
            <v>39013</v>
          </cell>
          <cell r="C664">
            <v>0.7</v>
          </cell>
          <cell r="D664">
            <v>3</v>
          </cell>
          <cell r="E664">
            <v>1.75</v>
          </cell>
          <cell r="F664">
            <v>0.7</v>
          </cell>
          <cell r="G664">
            <v>7.9</v>
          </cell>
          <cell r="H664">
            <v>7.35</v>
          </cell>
          <cell r="I664">
            <v>1.84</v>
          </cell>
          <cell r="J664">
            <v>5.01</v>
          </cell>
          <cell r="K664">
            <v>11.9</v>
          </cell>
          <cell r="L664">
            <v>0.85</v>
          </cell>
          <cell r="M664">
            <v>0.56000000000000005</v>
          </cell>
          <cell r="N664">
            <v>0.62</v>
          </cell>
          <cell r="O664">
            <v>2.06</v>
          </cell>
          <cell r="P664">
            <v>1.46</v>
          </cell>
          <cell r="Q664">
            <v>0.54</v>
          </cell>
          <cell r="R664">
            <v>0.73</v>
          </cell>
          <cell r="S664">
            <v>1.19</v>
          </cell>
          <cell r="T664">
            <v>1.28</v>
          </cell>
          <cell r="U664">
            <v>1.0900000000000001</v>
          </cell>
          <cell r="V664">
            <v>0.76</v>
          </cell>
          <cell r="W664">
            <v>1.25</v>
          </cell>
          <cell r="X664">
            <v>0.85</v>
          </cell>
          <cell r="Y664">
            <v>0.40500000000000003</v>
          </cell>
          <cell r="Z664">
            <v>1.72</v>
          </cell>
          <cell r="AA664">
            <v>0.38500000000000001</v>
          </cell>
          <cell r="AB664">
            <v>0.7</v>
          </cell>
          <cell r="AD664">
            <v>1.449275362318847E-2</v>
          </cell>
          <cell r="AE664">
            <v>-4.7619047619047561E-2</v>
          </cell>
          <cell r="AF664">
            <v>2.941176470588247E-2</v>
          </cell>
          <cell r="AG664">
            <v>0</v>
          </cell>
          <cell r="AH664">
            <v>0</v>
          </cell>
          <cell r="AI664">
            <v>9.8654708520179213E-2</v>
          </cell>
          <cell r="AJ664">
            <v>-5.4054054054054612E-3</v>
          </cell>
          <cell r="AK664">
            <v>2.0000000000000018E-3</v>
          </cell>
          <cell r="AL664">
            <v>0.12052730696798508</v>
          </cell>
          <cell r="AM664">
            <v>0</v>
          </cell>
          <cell r="AN664">
            <v>1.8181818181818299E-2</v>
          </cell>
          <cell r="AO664">
            <v>1.6393442622950838E-2</v>
          </cell>
          <cell r="AP664">
            <v>5.1020408163265252E-2</v>
          </cell>
          <cell r="AQ664">
            <v>6.8965517241379448E-3</v>
          </cell>
          <cell r="AR664">
            <v>5.8823529411764719E-2</v>
          </cell>
          <cell r="AS664">
            <v>1.388888888888884E-2</v>
          </cell>
          <cell r="AT664">
            <v>-8.3333333333333037E-3</v>
          </cell>
          <cell r="AU664">
            <v>-4.4776119402985093E-2</v>
          </cell>
          <cell r="AV664">
            <v>-9.0909090909091494E-3</v>
          </cell>
          <cell r="AW664">
            <v>2.7027027027026973E-2</v>
          </cell>
          <cell r="AX664">
            <v>-5.3030303030303094E-2</v>
          </cell>
          <cell r="AY664">
            <v>-2.2988505747126409E-2</v>
          </cell>
          <cell r="AZ664">
            <v>3.8461538461538547E-2</v>
          </cell>
          <cell r="BA664">
            <v>4.2424242424242475E-2</v>
          </cell>
          <cell r="BB664">
            <v>5.4794520547945202E-2</v>
          </cell>
          <cell r="BC664">
            <v>1.449275362318847E-2</v>
          </cell>
          <cell r="BE664">
            <v>1.600952427941895E-2</v>
          </cell>
          <cell r="BF664">
            <v>1.301899221660048</v>
          </cell>
          <cell r="BH664">
            <v>7.7786930107841545E-2</v>
          </cell>
          <cell r="BN664">
            <v>344.18777606166009</v>
          </cell>
        </row>
        <row r="665">
          <cell r="B665">
            <v>39014</v>
          </cell>
          <cell r="C665">
            <v>0.75</v>
          </cell>
          <cell r="D665">
            <v>3.1</v>
          </cell>
          <cell r="E665">
            <v>1.78</v>
          </cell>
          <cell r="F665">
            <v>0.9</v>
          </cell>
          <cell r="G665">
            <v>7.9</v>
          </cell>
          <cell r="H665">
            <v>7.18</v>
          </cell>
          <cell r="I665">
            <v>1.8</v>
          </cell>
          <cell r="J665">
            <v>4.99</v>
          </cell>
          <cell r="K665">
            <v>12.48</v>
          </cell>
          <cell r="L665">
            <v>0.83</v>
          </cell>
          <cell r="M665">
            <v>0.54</v>
          </cell>
          <cell r="N665">
            <v>0.62</v>
          </cell>
          <cell r="O665">
            <v>2.19</v>
          </cell>
          <cell r="P665">
            <v>1.37</v>
          </cell>
          <cell r="Q665">
            <v>0.54</v>
          </cell>
          <cell r="R665">
            <v>0.73</v>
          </cell>
          <cell r="S665">
            <v>1.35</v>
          </cell>
          <cell r="T665">
            <v>1.32</v>
          </cell>
          <cell r="U665">
            <v>1.1000000000000001</v>
          </cell>
          <cell r="V665">
            <v>0.71</v>
          </cell>
          <cell r="W665">
            <v>1.26</v>
          </cell>
          <cell r="X665">
            <v>0.86</v>
          </cell>
          <cell r="Y665">
            <v>0.39</v>
          </cell>
          <cell r="Z665">
            <v>1.72</v>
          </cell>
          <cell r="AA665">
            <v>0.39</v>
          </cell>
          <cell r="AB665">
            <v>0.69</v>
          </cell>
          <cell r="AD665">
            <v>7.1428571428571397E-2</v>
          </cell>
          <cell r="AE665">
            <v>3.3333333333333437E-2</v>
          </cell>
          <cell r="AF665">
            <v>1.7142857142857126E-2</v>
          </cell>
          <cell r="AG665">
            <v>0.28571428571428581</v>
          </cell>
          <cell r="AH665">
            <v>0</v>
          </cell>
          <cell r="AI665">
            <v>-2.3129251700680253E-2</v>
          </cell>
          <cell r="AJ665">
            <v>-2.1739130434782594E-2</v>
          </cell>
          <cell r="AK665">
            <v>-3.9920159680637557E-3</v>
          </cell>
          <cell r="AL665">
            <v>4.8739495798319377E-2</v>
          </cell>
          <cell r="AM665">
            <v>-2.352941176470591E-2</v>
          </cell>
          <cell r="AN665">
            <v>-3.5714285714285698E-2</v>
          </cell>
          <cell r="AO665">
            <v>0</v>
          </cell>
          <cell r="AP665">
            <v>6.3106796116504826E-2</v>
          </cell>
          <cell r="AQ665">
            <v>-6.1643835616438269E-2</v>
          </cell>
          <cell r="AR665">
            <v>0</v>
          </cell>
          <cell r="AS665">
            <v>0</v>
          </cell>
          <cell r="AT665">
            <v>0.13445378151260523</v>
          </cell>
          <cell r="AU665">
            <v>3.125E-2</v>
          </cell>
          <cell r="AV665">
            <v>9.1743119266054496E-3</v>
          </cell>
          <cell r="AW665">
            <v>-6.578947368421062E-2</v>
          </cell>
          <cell r="AX665">
            <v>8.0000000000000071E-3</v>
          </cell>
          <cell r="AY665">
            <v>1.1764705882352899E-2</v>
          </cell>
          <cell r="AZ665">
            <v>-3.703703703703709E-2</v>
          </cell>
          <cell r="BA665">
            <v>0</v>
          </cell>
          <cell r="BB665">
            <v>1.2987012987013102E-2</v>
          </cell>
          <cell r="BC665">
            <v>-1.4285714285714346E-2</v>
          </cell>
          <cell r="BE665">
            <v>1.6932115216789619E-2</v>
          </cell>
          <cell r="BF665">
            <v>1.3188313368768376</v>
          </cell>
          <cell r="BN665">
            <v>350.01560314214669</v>
          </cell>
        </row>
        <row r="666">
          <cell r="B666">
            <v>39015</v>
          </cell>
          <cell r="C666">
            <v>0.7</v>
          </cell>
          <cell r="D666">
            <v>3.29</v>
          </cell>
          <cell r="E666">
            <v>1.95</v>
          </cell>
          <cell r="F666">
            <v>0.93</v>
          </cell>
          <cell r="G666">
            <v>7.9</v>
          </cell>
          <cell r="H666">
            <v>7.39</v>
          </cell>
          <cell r="I666">
            <v>1.8</v>
          </cell>
          <cell r="J666">
            <v>4.99</v>
          </cell>
          <cell r="K666">
            <v>11.91</v>
          </cell>
          <cell r="L666">
            <v>0.85</v>
          </cell>
          <cell r="M666">
            <v>0.55000000000000004</v>
          </cell>
          <cell r="N666">
            <v>0.62</v>
          </cell>
          <cell r="O666">
            <v>2.1800000000000002</v>
          </cell>
          <cell r="P666">
            <v>1.49</v>
          </cell>
          <cell r="Q666">
            <v>0.55000000000000004</v>
          </cell>
          <cell r="R666">
            <v>0.69</v>
          </cell>
          <cell r="S666">
            <v>1.29</v>
          </cell>
          <cell r="T666">
            <v>1.4</v>
          </cell>
          <cell r="U666">
            <v>1</v>
          </cell>
          <cell r="V666">
            <v>0.75</v>
          </cell>
          <cell r="W666">
            <v>1.4</v>
          </cell>
          <cell r="X666">
            <v>1.06</v>
          </cell>
          <cell r="Y666">
            <v>0.4</v>
          </cell>
          <cell r="Z666">
            <v>1.65</v>
          </cell>
          <cell r="AA666">
            <v>0.38</v>
          </cell>
          <cell r="AB666">
            <v>0.74</v>
          </cell>
          <cell r="AD666">
            <v>-6.6666666666666763E-2</v>
          </cell>
          <cell r="AE666">
            <v>6.1290322580645151E-2</v>
          </cell>
          <cell r="AF666">
            <v>9.550561797752799E-2</v>
          </cell>
          <cell r="AG666">
            <v>3.3333333333333437E-2</v>
          </cell>
          <cell r="AH666">
            <v>0</v>
          </cell>
          <cell r="AI666">
            <v>2.9247910863509752E-2</v>
          </cell>
          <cell r="AJ666">
            <v>0</v>
          </cell>
          <cell r="AK666">
            <v>0</v>
          </cell>
          <cell r="AL666">
            <v>-4.5673076923076983E-2</v>
          </cell>
          <cell r="AM666">
            <v>2.4096385542168752E-2</v>
          </cell>
          <cell r="AN666">
            <v>1.8518518518518601E-2</v>
          </cell>
          <cell r="AO666">
            <v>0</v>
          </cell>
          <cell r="AP666">
            <v>-4.5662100456620447E-3</v>
          </cell>
          <cell r="AQ666">
            <v>8.7591240875912302E-2</v>
          </cell>
          <cell r="AR666">
            <v>1.8518518518518601E-2</v>
          </cell>
          <cell r="AS666">
            <v>-5.4794520547945202E-2</v>
          </cell>
          <cell r="AT666">
            <v>-4.4444444444444509E-2</v>
          </cell>
          <cell r="AU666">
            <v>6.0606060606060552E-2</v>
          </cell>
          <cell r="AV666">
            <v>-9.0909090909090939E-2</v>
          </cell>
          <cell r="AW666">
            <v>5.6338028169014231E-2</v>
          </cell>
          <cell r="AX666">
            <v>0.11111111111111094</v>
          </cell>
          <cell r="AY666">
            <v>0.23255813953488391</v>
          </cell>
          <cell r="AZ666">
            <v>2.5641025641025772E-2</v>
          </cell>
          <cell r="BA666">
            <v>-4.0697674418604723E-2</v>
          </cell>
          <cell r="BB666">
            <v>-2.5641025641025661E-2</v>
          </cell>
          <cell r="BC666">
            <v>7.2463768115942129E-2</v>
          </cell>
          <cell r="BE666">
            <v>2.1285664299679048E-2</v>
          </cell>
          <cell r="BF666">
            <v>1.3401170011765167</v>
          </cell>
          <cell r="BN666">
            <v>357.4659177702801</v>
          </cell>
        </row>
        <row r="667">
          <cell r="B667">
            <v>39016</v>
          </cell>
          <cell r="C667">
            <v>0.7</v>
          </cell>
          <cell r="D667">
            <v>3.8</v>
          </cell>
          <cell r="E667">
            <v>1.91</v>
          </cell>
          <cell r="F667">
            <v>0.88</v>
          </cell>
          <cell r="G667">
            <v>7.9</v>
          </cell>
          <cell r="H667">
            <v>7.25</v>
          </cell>
          <cell r="I667">
            <v>1.77</v>
          </cell>
          <cell r="J667">
            <v>4.9800000000000004</v>
          </cell>
          <cell r="K667">
            <v>11.7</v>
          </cell>
          <cell r="L667">
            <v>0.85</v>
          </cell>
          <cell r="M667">
            <v>0.55000000000000004</v>
          </cell>
          <cell r="N667">
            <v>0.6</v>
          </cell>
          <cell r="O667">
            <v>2.14</v>
          </cell>
          <cell r="P667">
            <v>1.64</v>
          </cell>
          <cell r="Q667">
            <v>0.49</v>
          </cell>
          <cell r="R667">
            <v>0.75</v>
          </cell>
          <cell r="S667">
            <v>1.3</v>
          </cell>
          <cell r="T667">
            <v>1.33</v>
          </cell>
          <cell r="U667">
            <v>1</v>
          </cell>
          <cell r="V667">
            <v>0.75</v>
          </cell>
          <cell r="W667">
            <v>1.38</v>
          </cell>
          <cell r="X667">
            <v>1.04</v>
          </cell>
          <cell r="Y667">
            <v>0.39</v>
          </cell>
          <cell r="Z667">
            <v>1.7</v>
          </cell>
          <cell r="AA667">
            <v>0.41</v>
          </cell>
          <cell r="AB667">
            <v>0.85</v>
          </cell>
          <cell r="AD667">
            <v>0</v>
          </cell>
          <cell r="AE667">
            <v>0.15501519756838888</v>
          </cell>
          <cell r="AF667">
            <v>-2.0512820512820551E-2</v>
          </cell>
          <cell r="AG667">
            <v>-5.3763440860215117E-2</v>
          </cell>
          <cell r="AH667">
            <v>0</v>
          </cell>
          <cell r="AI667">
            <v>-1.8944519621109546E-2</v>
          </cell>
          <cell r="AJ667">
            <v>-1.6666666666666718E-2</v>
          </cell>
          <cell r="AK667">
            <v>-2.0040080160320661E-3</v>
          </cell>
          <cell r="AL667">
            <v>-1.7632241813602123E-2</v>
          </cell>
          <cell r="AM667">
            <v>0</v>
          </cell>
          <cell r="AN667">
            <v>0</v>
          </cell>
          <cell r="AO667">
            <v>-3.2258064516129115E-2</v>
          </cell>
          <cell r="AP667">
            <v>-1.834862385321101E-2</v>
          </cell>
          <cell r="AQ667">
            <v>0.10067114093959728</v>
          </cell>
          <cell r="AR667">
            <v>-0.10909090909090913</v>
          </cell>
          <cell r="AS667">
            <v>8.6956521739130599E-2</v>
          </cell>
          <cell r="AT667">
            <v>7.7519379844961378E-3</v>
          </cell>
          <cell r="AU667">
            <v>-4.9999999999999933E-2</v>
          </cell>
          <cell r="AV667">
            <v>0</v>
          </cell>
          <cell r="AW667">
            <v>0</v>
          </cell>
          <cell r="AX667">
            <v>-1.4285714285714346E-2</v>
          </cell>
          <cell r="AY667">
            <v>-1.8867924528301883E-2</v>
          </cell>
          <cell r="AZ667">
            <v>-2.5000000000000022E-2</v>
          </cell>
          <cell r="BA667">
            <v>3.0303030303030276E-2</v>
          </cell>
          <cell r="BB667">
            <v>7.8947368421052655E-2</v>
          </cell>
          <cell r="BC667">
            <v>0.14864864864864868</v>
          </cell>
          <cell r="BE667">
            <v>8.1122658399858834E-3</v>
          </cell>
          <cell r="BF667">
            <v>1.3482292670165026</v>
          </cell>
          <cell r="BN667">
            <v>360.36577632396717</v>
          </cell>
        </row>
        <row r="668">
          <cell r="B668">
            <v>39017</v>
          </cell>
          <cell r="C668">
            <v>0.71</v>
          </cell>
          <cell r="D668">
            <v>3.8</v>
          </cell>
          <cell r="E668">
            <v>1.98</v>
          </cell>
          <cell r="F668">
            <v>0.91</v>
          </cell>
          <cell r="G668">
            <v>7.9</v>
          </cell>
          <cell r="H668">
            <v>7.25</v>
          </cell>
          <cell r="I668">
            <v>1.78</v>
          </cell>
          <cell r="J668">
            <v>4.87</v>
          </cell>
          <cell r="K668">
            <v>12.2</v>
          </cell>
          <cell r="L668">
            <v>0.81</v>
          </cell>
          <cell r="M668">
            <v>0.52</v>
          </cell>
          <cell r="N668">
            <v>0.6</v>
          </cell>
          <cell r="O668">
            <v>2.1800000000000002</v>
          </cell>
          <cell r="P668">
            <v>1.67</v>
          </cell>
          <cell r="Q668">
            <v>0.5</v>
          </cell>
          <cell r="R668">
            <v>0.75</v>
          </cell>
          <cell r="S668">
            <v>1.24</v>
          </cell>
          <cell r="T668">
            <v>1.3</v>
          </cell>
          <cell r="U668">
            <v>1</v>
          </cell>
          <cell r="V668">
            <v>0.54</v>
          </cell>
          <cell r="W668">
            <v>1.38</v>
          </cell>
          <cell r="X668">
            <v>1.22</v>
          </cell>
          <cell r="Y668">
            <v>0.42</v>
          </cell>
          <cell r="Z668">
            <v>1.75</v>
          </cell>
          <cell r="AA668">
            <v>0.43</v>
          </cell>
          <cell r="AB668">
            <v>0.81</v>
          </cell>
          <cell r="AD668">
            <v>1.4285714285714235E-2</v>
          </cell>
          <cell r="AE668">
            <v>0</v>
          </cell>
          <cell r="AF668">
            <v>3.6649214659685958E-2</v>
          </cell>
          <cell r="AG668">
            <v>3.4090909090909172E-2</v>
          </cell>
          <cell r="AH668">
            <v>0</v>
          </cell>
          <cell r="AI668">
            <v>0</v>
          </cell>
          <cell r="AJ668">
            <v>5.6497175141243527E-3</v>
          </cell>
          <cell r="AK668">
            <v>-2.2088353413654671E-2</v>
          </cell>
          <cell r="AL668">
            <v>4.2735042735042805E-2</v>
          </cell>
          <cell r="AM668">
            <v>-4.7058823529411709E-2</v>
          </cell>
          <cell r="AN668">
            <v>-5.4545454545454564E-2</v>
          </cell>
          <cell r="AO668">
            <v>0</v>
          </cell>
          <cell r="AP668">
            <v>1.8691588785046731E-2</v>
          </cell>
          <cell r="AQ668">
            <v>1.8292682926829285E-2</v>
          </cell>
          <cell r="AR668">
            <v>2.0408163265306145E-2</v>
          </cell>
          <cell r="AS668">
            <v>0</v>
          </cell>
          <cell r="AT668">
            <v>-4.6153846153846212E-2</v>
          </cell>
          <cell r="AU668">
            <v>-2.2556390977443663E-2</v>
          </cell>
          <cell r="AV668">
            <v>0</v>
          </cell>
          <cell r="AW668">
            <v>-0.27999999999999992</v>
          </cell>
          <cell r="AX668">
            <v>0</v>
          </cell>
          <cell r="AY668">
            <v>0.17307692307692291</v>
          </cell>
          <cell r="AZ668">
            <v>7.6923076923076872E-2</v>
          </cell>
          <cell r="BA668">
            <v>2.941176470588247E-2</v>
          </cell>
          <cell r="BB668">
            <v>4.8780487804878092E-2</v>
          </cell>
          <cell r="BC668">
            <v>-4.7058823529411709E-2</v>
          </cell>
          <cell r="BE668">
            <v>-1.7938706761669951E-5</v>
          </cell>
          <cell r="BF668">
            <v>1.348211328309741</v>
          </cell>
          <cell r="BN668">
            <v>360.35931182797873</v>
          </cell>
        </row>
        <row r="669">
          <cell r="B669">
            <v>39018</v>
          </cell>
          <cell r="C669">
            <v>0.71</v>
          </cell>
          <cell r="D669">
            <v>3.8</v>
          </cell>
          <cell r="E669">
            <v>1.98</v>
          </cell>
          <cell r="F669">
            <v>0.91</v>
          </cell>
          <cell r="G669">
            <v>7.9</v>
          </cell>
          <cell r="H669">
            <v>7.25</v>
          </cell>
          <cell r="I669">
            <v>1.78</v>
          </cell>
          <cell r="J669">
            <v>4.87</v>
          </cell>
          <cell r="K669">
            <v>12.2</v>
          </cell>
          <cell r="L669">
            <v>0.81</v>
          </cell>
          <cell r="M669">
            <v>0.52</v>
          </cell>
          <cell r="N669">
            <v>0.6</v>
          </cell>
          <cell r="O669">
            <v>2.1800000000000002</v>
          </cell>
          <cell r="P669">
            <v>1.67</v>
          </cell>
          <cell r="Q669">
            <v>0.5</v>
          </cell>
          <cell r="R669">
            <v>0.75</v>
          </cell>
          <cell r="S669">
            <v>1.24</v>
          </cell>
          <cell r="T669">
            <v>1.3</v>
          </cell>
          <cell r="U669">
            <v>1</v>
          </cell>
          <cell r="V669">
            <v>0.54</v>
          </cell>
          <cell r="W669">
            <v>1.38</v>
          </cell>
          <cell r="X669">
            <v>1.22</v>
          </cell>
          <cell r="Y669">
            <v>0.42</v>
          </cell>
          <cell r="Z669">
            <v>1.75</v>
          </cell>
          <cell r="AA669">
            <v>0.43</v>
          </cell>
          <cell r="AB669">
            <v>0.81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E669">
            <v>0</v>
          </cell>
          <cell r="BF669">
            <v>1.348211328309741</v>
          </cell>
          <cell r="BN669">
            <v>360.35931182797873</v>
          </cell>
        </row>
        <row r="670">
          <cell r="B670">
            <v>39019</v>
          </cell>
          <cell r="C670">
            <v>0.71</v>
          </cell>
          <cell r="D670">
            <v>3.8</v>
          </cell>
          <cell r="E670">
            <v>1.98</v>
          </cell>
          <cell r="F670">
            <v>0.91</v>
          </cell>
          <cell r="G670">
            <v>7.9</v>
          </cell>
          <cell r="H670">
            <v>7.25</v>
          </cell>
          <cell r="I670">
            <v>1.78</v>
          </cell>
          <cell r="J670">
            <v>4.87</v>
          </cell>
          <cell r="K670">
            <v>12.2</v>
          </cell>
          <cell r="L670">
            <v>0.81</v>
          </cell>
          <cell r="M670">
            <v>0.52</v>
          </cell>
          <cell r="N670">
            <v>0.6</v>
          </cell>
          <cell r="O670">
            <v>2.1800000000000002</v>
          </cell>
          <cell r="P670">
            <v>1.67</v>
          </cell>
          <cell r="Q670">
            <v>0.5</v>
          </cell>
          <cell r="R670">
            <v>0.75</v>
          </cell>
          <cell r="S670">
            <v>1.24</v>
          </cell>
          <cell r="T670">
            <v>1.3</v>
          </cell>
          <cell r="U670">
            <v>1</v>
          </cell>
          <cell r="V670">
            <v>0.54</v>
          </cell>
          <cell r="W670">
            <v>1.38</v>
          </cell>
          <cell r="X670">
            <v>1.22</v>
          </cell>
          <cell r="Y670">
            <v>0.42</v>
          </cell>
          <cell r="Z670">
            <v>1.75</v>
          </cell>
          <cell r="AA670">
            <v>0.43</v>
          </cell>
          <cell r="AB670">
            <v>0.81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E670">
            <v>0</v>
          </cell>
          <cell r="BF670">
            <v>1.348211328309741</v>
          </cell>
          <cell r="BN670">
            <v>360.35931182797873</v>
          </cell>
        </row>
        <row r="671">
          <cell r="B671">
            <v>39020</v>
          </cell>
          <cell r="C671">
            <v>0.73</v>
          </cell>
          <cell r="D671">
            <v>3.7</v>
          </cell>
          <cell r="E671">
            <v>2.1</v>
          </cell>
          <cell r="F671">
            <v>0.89</v>
          </cell>
          <cell r="G671">
            <v>7.9</v>
          </cell>
          <cell r="H671">
            <v>7.4</v>
          </cell>
          <cell r="I671">
            <v>1.8</v>
          </cell>
          <cell r="J671">
            <v>4.84</v>
          </cell>
          <cell r="K671">
            <v>12.36</v>
          </cell>
          <cell r="L671">
            <v>0.82</v>
          </cell>
          <cell r="M671">
            <v>0.53</v>
          </cell>
          <cell r="N671">
            <v>0.59</v>
          </cell>
          <cell r="O671">
            <v>2.2400000000000002</v>
          </cell>
          <cell r="P671">
            <v>1.7</v>
          </cell>
          <cell r="Q671">
            <v>0.5</v>
          </cell>
          <cell r="R671">
            <v>0.73</v>
          </cell>
          <cell r="S671">
            <v>1.3</v>
          </cell>
          <cell r="T671">
            <v>1.45</v>
          </cell>
          <cell r="U671">
            <v>0.97</v>
          </cell>
          <cell r="V671">
            <v>0.45</v>
          </cell>
          <cell r="W671">
            <v>1.45</v>
          </cell>
          <cell r="X671">
            <v>1.2</v>
          </cell>
          <cell r="Y671">
            <v>0.4</v>
          </cell>
          <cell r="Z671">
            <v>1.9</v>
          </cell>
          <cell r="AA671">
            <v>0.41</v>
          </cell>
          <cell r="AB671">
            <v>0.92</v>
          </cell>
          <cell r="AD671">
            <v>2.8169014084507005E-2</v>
          </cell>
          <cell r="AE671">
            <v>-2.631578947368407E-2</v>
          </cell>
          <cell r="AF671">
            <v>6.0606060606060552E-2</v>
          </cell>
          <cell r="AG671">
            <v>-2.1978021978022011E-2</v>
          </cell>
          <cell r="AH671">
            <v>0</v>
          </cell>
          <cell r="AI671">
            <v>2.0689655172413834E-2</v>
          </cell>
          <cell r="AJ671">
            <v>1.1235955056179803E-2</v>
          </cell>
          <cell r="AK671">
            <v>-6.1601642710472637E-3</v>
          </cell>
          <cell r="AL671">
            <v>1.3114754098360715E-2</v>
          </cell>
          <cell r="AM671">
            <v>1.2345679012345512E-2</v>
          </cell>
          <cell r="AN671">
            <v>1.9230769230769162E-2</v>
          </cell>
          <cell r="AO671">
            <v>-1.6666666666666718E-2</v>
          </cell>
          <cell r="AP671">
            <v>2.7522935779816571E-2</v>
          </cell>
          <cell r="AQ671">
            <v>1.7964071856287456E-2</v>
          </cell>
          <cell r="AR671">
            <v>0</v>
          </cell>
          <cell r="AS671">
            <v>-2.6666666666666727E-2</v>
          </cell>
          <cell r="AT671">
            <v>4.8387096774193505E-2</v>
          </cell>
          <cell r="AU671">
            <v>0.11538461538461542</v>
          </cell>
          <cell r="AV671">
            <v>-3.0000000000000027E-2</v>
          </cell>
          <cell r="AW671">
            <v>-0.16666666666666674</v>
          </cell>
          <cell r="AX671">
            <v>5.0724637681159424E-2</v>
          </cell>
          <cell r="AY671">
            <v>-1.6393442622950838E-2</v>
          </cell>
          <cell r="AZ671">
            <v>-4.7619047619047561E-2</v>
          </cell>
          <cell r="BA671">
            <v>8.5714285714285632E-2</v>
          </cell>
          <cell r="BB671">
            <v>-4.6511627906976827E-2</v>
          </cell>
          <cell r="BC671">
            <v>0.13580246913580241</v>
          </cell>
          <cell r="BE671">
            <v>9.3043809890410844E-3</v>
          </cell>
          <cell r="BF671">
            <v>1.3575157092987822</v>
          </cell>
          <cell r="BN671">
            <v>363.71223215817491</v>
          </cell>
        </row>
        <row r="672">
          <cell r="B672">
            <v>39021</v>
          </cell>
          <cell r="C672">
            <v>0.84</v>
          </cell>
          <cell r="D672">
            <v>3.9</v>
          </cell>
          <cell r="E672">
            <v>2.8</v>
          </cell>
          <cell r="F672">
            <v>0.87</v>
          </cell>
          <cell r="G672">
            <v>7.9</v>
          </cell>
          <cell r="H672">
            <v>7.3</v>
          </cell>
          <cell r="I672">
            <v>1.82</v>
          </cell>
          <cell r="J672">
            <v>4.75</v>
          </cell>
          <cell r="K672">
            <v>11.91</v>
          </cell>
          <cell r="L672">
            <v>0.83</v>
          </cell>
          <cell r="M672">
            <v>0.62</v>
          </cell>
          <cell r="N672">
            <v>0.61</v>
          </cell>
          <cell r="O672">
            <v>2.2999999999999998</v>
          </cell>
          <cell r="P672">
            <v>1.75</v>
          </cell>
          <cell r="Q672">
            <v>0.47</v>
          </cell>
          <cell r="R672">
            <v>0.75</v>
          </cell>
          <cell r="S672">
            <v>1.38</v>
          </cell>
          <cell r="T672">
            <v>1.46</v>
          </cell>
          <cell r="U672">
            <v>0.94</v>
          </cell>
          <cell r="V672">
            <v>0.48</v>
          </cell>
          <cell r="W672">
            <v>1.36</v>
          </cell>
          <cell r="X672">
            <v>1.31</v>
          </cell>
          <cell r="Y672">
            <v>0.36</v>
          </cell>
          <cell r="Z672">
            <v>1.95</v>
          </cell>
          <cell r="AA672">
            <v>0.39</v>
          </cell>
          <cell r="AB672">
            <v>0.82</v>
          </cell>
          <cell r="AD672">
            <v>0.15068493150684925</v>
          </cell>
          <cell r="AE672">
            <v>5.4054054054053946E-2</v>
          </cell>
          <cell r="AF672">
            <v>0.33333333333333326</v>
          </cell>
          <cell r="AG672">
            <v>-2.2471910112359605E-2</v>
          </cell>
          <cell r="AH672">
            <v>0</v>
          </cell>
          <cell r="AI672">
            <v>-1.3513513513513598E-2</v>
          </cell>
          <cell r="AJ672">
            <v>1.1111111111111072E-2</v>
          </cell>
          <cell r="AK672">
            <v>-1.8595041322314043E-2</v>
          </cell>
          <cell r="AL672">
            <v>-3.6407766990291246E-2</v>
          </cell>
          <cell r="AM672">
            <v>1.2195121951219523E-2</v>
          </cell>
          <cell r="AN672">
            <v>0.16981132075471694</v>
          </cell>
          <cell r="AO672">
            <v>3.3898305084745894E-2</v>
          </cell>
          <cell r="AP672">
            <v>2.6785714285714191E-2</v>
          </cell>
          <cell r="AQ672">
            <v>2.941176470588247E-2</v>
          </cell>
          <cell r="AR672">
            <v>-6.0000000000000053E-2</v>
          </cell>
          <cell r="AS672">
            <v>2.7397260273972712E-2</v>
          </cell>
          <cell r="AT672">
            <v>6.153846153846132E-2</v>
          </cell>
          <cell r="AU672">
            <v>6.8965517241379448E-3</v>
          </cell>
          <cell r="AV672">
            <v>-3.0927835051546393E-2</v>
          </cell>
          <cell r="AW672">
            <v>6.6666666666666652E-2</v>
          </cell>
          <cell r="AX672">
            <v>-6.2068965517241281E-2</v>
          </cell>
          <cell r="AY672">
            <v>9.1666666666666785E-2</v>
          </cell>
          <cell r="AZ672">
            <v>-0.10000000000000009</v>
          </cell>
          <cell r="BA672">
            <v>2.6315789473684292E-2</v>
          </cell>
          <cell r="BB672">
            <v>-4.8780487804877981E-2</v>
          </cell>
          <cell r="BC672">
            <v>-0.10869565217391308</v>
          </cell>
          <cell r="BE672">
            <v>2.3088687717121494E-2</v>
          </cell>
          <cell r="BF672">
            <v>1.3806043970159037</v>
          </cell>
          <cell r="BN672">
            <v>372.10987030537223</v>
          </cell>
        </row>
        <row r="673">
          <cell r="B673">
            <v>39022</v>
          </cell>
          <cell r="C673">
            <v>0.85</v>
          </cell>
          <cell r="D673">
            <v>3.75</v>
          </cell>
          <cell r="E673">
            <v>2.9</v>
          </cell>
          <cell r="F673">
            <v>0.91</v>
          </cell>
          <cell r="G673">
            <v>7.9</v>
          </cell>
          <cell r="H673">
            <v>7.18</v>
          </cell>
          <cell r="I673">
            <v>1.88</v>
          </cell>
          <cell r="J673">
            <v>4.6500000000000004</v>
          </cell>
          <cell r="K673">
            <v>11.7</v>
          </cell>
          <cell r="L673">
            <v>0.81</v>
          </cell>
          <cell r="M673">
            <v>0.65</v>
          </cell>
          <cell r="N673">
            <v>0.62</v>
          </cell>
          <cell r="O673">
            <v>2.31</v>
          </cell>
          <cell r="P673">
            <v>1.68</v>
          </cell>
          <cell r="Q673">
            <v>0.51</v>
          </cell>
          <cell r="R673">
            <v>0.75</v>
          </cell>
          <cell r="S673">
            <v>1.3</v>
          </cell>
          <cell r="T673">
            <v>1.5</v>
          </cell>
          <cell r="U673">
            <v>0.93</v>
          </cell>
          <cell r="V673">
            <v>0.495</v>
          </cell>
          <cell r="W673">
            <v>1.32</v>
          </cell>
          <cell r="X673">
            <v>1.29</v>
          </cell>
          <cell r="Y673">
            <v>0.36</v>
          </cell>
          <cell r="Z673">
            <v>1.95</v>
          </cell>
          <cell r="AA673">
            <v>0.39</v>
          </cell>
          <cell r="AB673">
            <v>0.76</v>
          </cell>
          <cell r="AD673">
            <v>1.1904761904761862E-2</v>
          </cell>
          <cell r="AE673">
            <v>-3.8461538461538436E-2</v>
          </cell>
          <cell r="AF673">
            <v>3.5714285714285809E-2</v>
          </cell>
          <cell r="AG673">
            <v>4.5977011494252817E-2</v>
          </cell>
          <cell r="AH673">
            <v>0</v>
          </cell>
          <cell r="AI673">
            <v>-1.6438356164383605E-2</v>
          </cell>
          <cell r="AJ673">
            <v>3.296703296703285E-2</v>
          </cell>
          <cell r="AK673">
            <v>-2.1052631578947323E-2</v>
          </cell>
          <cell r="AL673">
            <v>-1.7632241813602123E-2</v>
          </cell>
          <cell r="AM673">
            <v>-2.409638554216853E-2</v>
          </cell>
          <cell r="AN673">
            <v>4.8387096774193505E-2</v>
          </cell>
          <cell r="AO673">
            <v>1.6393442622950838E-2</v>
          </cell>
          <cell r="AP673">
            <v>4.3478260869567187E-3</v>
          </cell>
          <cell r="AQ673">
            <v>-4.0000000000000036E-2</v>
          </cell>
          <cell r="AR673">
            <v>8.5106382978723527E-2</v>
          </cell>
          <cell r="AS673">
            <v>0</v>
          </cell>
          <cell r="AT673">
            <v>-5.7971014492753548E-2</v>
          </cell>
          <cell r="AU673">
            <v>2.7397260273972712E-2</v>
          </cell>
          <cell r="AV673">
            <v>-1.0638297872340274E-2</v>
          </cell>
          <cell r="AW673">
            <v>3.125E-2</v>
          </cell>
          <cell r="AX673">
            <v>-2.9411764705882359E-2</v>
          </cell>
          <cell r="AY673">
            <v>-1.5267175572519109E-2</v>
          </cell>
          <cell r="AZ673">
            <v>0</v>
          </cell>
          <cell r="BA673">
            <v>0</v>
          </cell>
          <cell r="BB673">
            <v>0</v>
          </cell>
          <cell r="BC673">
            <v>-7.3170731707317027E-2</v>
          </cell>
          <cell r="BE673">
            <v>-1.80578349781605E-4</v>
          </cell>
          <cell r="BF673">
            <v>1.380423818666122</v>
          </cell>
          <cell r="BN673">
            <v>372.04267531905504</v>
          </cell>
        </row>
        <row r="674">
          <cell r="B674">
            <v>39023</v>
          </cell>
          <cell r="C674">
            <v>0.92</v>
          </cell>
          <cell r="D674">
            <v>3.8</v>
          </cell>
          <cell r="E674">
            <v>2.82</v>
          </cell>
          <cell r="F674">
            <v>0.92</v>
          </cell>
          <cell r="G674">
            <v>7.9</v>
          </cell>
          <cell r="H674">
            <v>8.0500000000000007</v>
          </cell>
          <cell r="I674">
            <v>2</v>
          </cell>
          <cell r="J674">
            <v>4.8600000000000003</v>
          </cell>
          <cell r="K674">
            <v>13</v>
          </cell>
          <cell r="L674">
            <v>0.81</v>
          </cell>
          <cell r="M674">
            <v>0.69</v>
          </cell>
          <cell r="N674">
            <v>0.61</v>
          </cell>
          <cell r="O674">
            <v>2.44</v>
          </cell>
          <cell r="P674">
            <v>1.63</v>
          </cell>
          <cell r="Q674">
            <v>0.57999999999999996</v>
          </cell>
          <cell r="R674">
            <v>0.76</v>
          </cell>
          <cell r="S674">
            <v>1.28</v>
          </cell>
          <cell r="T674">
            <v>1.45</v>
          </cell>
          <cell r="U674">
            <v>0.9</v>
          </cell>
          <cell r="V674">
            <v>0.47</v>
          </cell>
          <cell r="W674">
            <v>1.35</v>
          </cell>
          <cell r="X674">
            <v>1.25</v>
          </cell>
          <cell r="Y674">
            <v>0.35</v>
          </cell>
          <cell r="Z674">
            <v>2.2000000000000002</v>
          </cell>
          <cell r="AA674">
            <v>0.42</v>
          </cell>
          <cell r="AB674">
            <v>0.76</v>
          </cell>
          <cell r="AD674">
            <v>8.235294117647074E-2</v>
          </cell>
          <cell r="AE674">
            <v>1.3333333333333197E-2</v>
          </cell>
          <cell r="AF674">
            <v>-2.7586206896551779E-2</v>
          </cell>
          <cell r="AG674">
            <v>1.098901098901095E-2</v>
          </cell>
          <cell r="AH674">
            <v>0</v>
          </cell>
          <cell r="AI674">
            <v>0.12116991643454056</v>
          </cell>
          <cell r="AJ674">
            <v>6.3829787234042534E-2</v>
          </cell>
          <cell r="AK674">
            <v>4.5161290322580649E-2</v>
          </cell>
          <cell r="AL674">
            <v>0.11111111111111116</v>
          </cell>
          <cell r="AM674">
            <v>0</v>
          </cell>
          <cell r="AN674">
            <v>6.153846153846132E-2</v>
          </cell>
          <cell r="AO674">
            <v>-1.6129032258064502E-2</v>
          </cell>
          <cell r="AP674">
            <v>5.6277056277056259E-2</v>
          </cell>
          <cell r="AQ674">
            <v>-2.9761904761904767E-2</v>
          </cell>
          <cell r="AR674">
            <v>0.13725490196078427</v>
          </cell>
          <cell r="AS674">
            <v>1.3333333333333419E-2</v>
          </cell>
          <cell r="AT674">
            <v>-1.5384615384615441E-2</v>
          </cell>
          <cell r="AU674">
            <v>-3.3333333333333326E-2</v>
          </cell>
          <cell r="AV674">
            <v>-3.2258064516129115E-2</v>
          </cell>
          <cell r="AW674">
            <v>-5.0505050505050497E-2</v>
          </cell>
          <cell r="AX674">
            <v>2.2727272727272707E-2</v>
          </cell>
          <cell r="AY674">
            <v>-3.1007751937984551E-2</v>
          </cell>
          <cell r="AZ674">
            <v>-2.777777777777779E-2</v>
          </cell>
          <cell r="BA674">
            <v>0.12820512820512842</v>
          </cell>
          <cell r="BB674">
            <v>7.6923076923076872E-2</v>
          </cell>
          <cell r="BC674">
            <v>0</v>
          </cell>
          <cell r="BE674">
            <v>2.6171649392107359E-2</v>
          </cell>
          <cell r="BF674">
            <v>1.4065954680582293</v>
          </cell>
          <cell r="BN674">
            <v>381.77964577640699</v>
          </cell>
        </row>
        <row r="675">
          <cell r="B675">
            <v>39024</v>
          </cell>
          <cell r="C675">
            <v>0.88</v>
          </cell>
          <cell r="D675">
            <v>4.0999999999999996</v>
          </cell>
          <cell r="E675">
            <v>2.8</v>
          </cell>
          <cell r="F675">
            <v>0.91</v>
          </cell>
          <cell r="G675">
            <v>7.9</v>
          </cell>
          <cell r="H675">
            <v>8.75</v>
          </cell>
          <cell r="I675">
            <v>1.81</v>
          </cell>
          <cell r="J675">
            <v>5.05</v>
          </cell>
          <cell r="K675">
            <v>13.5</v>
          </cell>
          <cell r="L675">
            <v>0.82</v>
          </cell>
          <cell r="M675">
            <v>0.73</v>
          </cell>
          <cell r="N675">
            <v>0.61</v>
          </cell>
          <cell r="O675">
            <v>2.57</v>
          </cell>
          <cell r="P675">
            <v>1.69</v>
          </cell>
          <cell r="Q675">
            <v>0.59</v>
          </cell>
          <cell r="R675">
            <v>0.75</v>
          </cell>
          <cell r="S675">
            <v>1.32</v>
          </cell>
          <cell r="T675">
            <v>1.49</v>
          </cell>
          <cell r="U675">
            <v>0.87</v>
          </cell>
          <cell r="V675">
            <v>0.44</v>
          </cell>
          <cell r="W675">
            <v>1.45</v>
          </cell>
          <cell r="X675">
            <v>1.34</v>
          </cell>
          <cell r="Y675">
            <v>0.34</v>
          </cell>
          <cell r="Z675">
            <v>2.37</v>
          </cell>
          <cell r="AA675">
            <v>0.43</v>
          </cell>
          <cell r="AB675">
            <v>0.76</v>
          </cell>
          <cell r="AD675">
            <v>-4.3478260869565299E-2</v>
          </cell>
          <cell r="AE675">
            <v>7.8947368421052655E-2</v>
          </cell>
          <cell r="AF675">
            <v>-7.0921985815602939E-3</v>
          </cell>
          <cell r="AG675">
            <v>-1.0869565217391353E-2</v>
          </cell>
          <cell r="AH675">
            <v>0</v>
          </cell>
          <cell r="AI675">
            <v>8.6956521739130377E-2</v>
          </cell>
          <cell r="AJ675">
            <v>-9.4999999999999973E-2</v>
          </cell>
          <cell r="AK675">
            <v>3.9094650205761194E-2</v>
          </cell>
          <cell r="AL675">
            <v>3.8461538461538547E-2</v>
          </cell>
          <cell r="AM675">
            <v>1.2345679012345512E-2</v>
          </cell>
          <cell r="AN675">
            <v>5.7971014492753659E-2</v>
          </cell>
          <cell r="AO675">
            <v>0</v>
          </cell>
          <cell r="AP675">
            <v>5.3278688524590168E-2</v>
          </cell>
          <cell r="AQ675">
            <v>3.6809815950920255E-2</v>
          </cell>
          <cell r="AR675">
            <v>1.7241379310344751E-2</v>
          </cell>
          <cell r="AS675">
            <v>-1.3157894736842146E-2</v>
          </cell>
          <cell r="AT675">
            <v>3.125E-2</v>
          </cell>
          <cell r="AU675">
            <v>2.7586206896551779E-2</v>
          </cell>
          <cell r="AV675">
            <v>-3.3333333333333326E-2</v>
          </cell>
          <cell r="AW675">
            <v>-6.3829787234042534E-2</v>
          </cell>
          <cell r="AX675">
            <v>7.4074074074073959E-2</v>
          </cell>
          <cell r="AY675">
            <v>7.2000000000000064E-2</v>
          </cell>
          <cell r="AZ675">
            <v>-2.857142857142847E-2</v>
          </cell>
          <cell r="BA675">
            <v>7.727272727272716E-2</v>
          </cell>
          <cell r="BB675">
            <v>2.3809523809523725E-2</v>
          </cell>
          <cell r="BC675">
            <v>0</v>
          </cell>
          <cell r="BE675">
            <v>1.6606412293351937E-2</v>
          </cell>
          <cell r="BF675">
            <v>1.4232018803515813</v>
          </cell>
          <cell r="BN675">
            <v>388.11963597937989</v>
          </cell>
        </row>
        <row r="676">
          <cell r="B676">
            <v>39025</v>
          </cell>
          <cell r="C676">
            <v>0.88</v>
          </cell>
          <cell r="D676">
            <v>4.0999999999999996</v>
          </cell>
          <cell r="E676">
            <v>2.8</v>
          </cell>
          <cell r="F676">
            <v>0.91</v>
          </cell>
          <cell r="G676">
            <v>7.9</v>
          </cell>
          <cell r="H676">
            <v>8.75</v>
          </cell>
          <cell r="I676">
            <v>1.81</v>
          </cell>
          <cell r="J676">
            <v>5.05</v>
          </cell>
          <cell r="K676">
            <v>13.5</v>
          </cell>
          <cell r="L676">
            <v>0.82</v>
          </cell>
          <cell r="M676">
            <v>0.73</v>
          </cell>
          <cell r="N676">
            <v>0.61</v>
          </cell>
          <cell r="O676">
            <v>2.57</v>
          </cell>
          <cell r="P676">
            <v>1.69</v>
          </cell>
          <cell r="Q676">
            <v>0.59</v>
          </cell>
          <cell r="R676">
            <v>0.75</v>
          </cell>
          <cell r="S676">
            <v>1.32</v>
          </cell>
          <cell r="T676">
            <v>1.49</v>
          </cell>
          <cell r="U676">
            <v>0.87</v>
          </cell>
          <cell r="V676">
            <v>0.44</v>
          </cell>
          <cell r="W676">
            <v>1.45</v>
          </cell>
          <cell r="X676">
            <v>1.34</v>
          </cell>
          <cell r="Y676">
            <v>0.34</v>
          </cell>
          <cell r="Z676">
            <v>2.37</v>
          </cell>
          <cell r="AA676">
            <v>0.43</v>
          </cell>
          <cell r="AB676">
            <v>0.76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E676">
            <v>0</v>
          </cell>
          <cell r="BF676">
            <v>1.4232018803515813</v>
          </cell>
          <cell r="BN676">
            <v>388.11963597937989</v>
          </cell>
        </row>
        <row r="677">
          <cell r="B677">
            <v>39026</v>
          </cell>
          <cell r="C677">
            <v>0.88</v>
          </cell>
          <cell r="D677">
            <v>4.0999999999999996</v>
          </cell>
          <cell r="E677">
            <v>2.8</v>
          </cell>
          <cell r="F677">
            <v>0.91</v>
          </cell>
          <cell r="G677">
            <v>7.9</v>
          </cell>
          <cell r="H677">
            <v>8.75</v>
          </cell>
          <cell r="I677">
            <v>1.81</v>
          </cell>
          <cell r="J677">
            <v>5.05</v>
          </cell>
          <cell r="K677">
            <v>13.5</v>
          </cell>
          <cell r="L677">
            <v>0.82</v>
          </cell>
          <cell r="M677">
            <v>0.73</v>
          </cell>
          <cell r="N677">
            <v>0.61</v>
          </cell>
          <cell r="O677">
            <v>2.57</v>
          </cell>
          <cell r="P677">
            <v>1.69</v>
          </cell>
          <cell r="Q677">
            <v>0.59</v>
          </cell>
          <cell r="R677">
            <v>0.75</v>
          </cell>
          <cell r="S677">
            <v>1.32</v>
          </cell>
          <cell r="T677">
            <v>1.49</v>
          </cell>
          <cell r="U677">
            <v>0.87</v>
          </cell>
          <cell r="V677">
            <v>0.44</v>
          </cell>
          <cell r="W677">
            <v>1.45</v>
          </cell>
          <cell r="X677">
            <v>1.34</v>
          </cell>
          <cell r="Y677">
            <v>0.34</v>
          </cell>
          <cell r="Z677">
            <v>2.37</v>
          </cell>
          <cell r="AA677">
            <v>0.43</v>
          </cell>
          <cell r="AB677">
            <v>0.76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E677">
            <v>0</v>
          </cell>
          <cell r="BF677">
            <v>1.4232018803515813</v>
          </cell>
          <cell r="BN677">
            <v>388.11963597937989</v>
          </cell>
        </row>
        <row r="678">
          <cell r="B678">
            <v>39027</v>
          </cell>
          <cell r="C678">
            <v>0.92</v>
          </cell>
          <cell r="D678">
            <v>4.1500000000000004</v>
          </cell>
          <cell r="E678">
            <v>2.82</v>
          </cell>
          <cell r="F678">
            <v>0.91</v>
          </cell>
          <cell r="G678">
            <v>7.9</v>
          </cell>
          <cell r="H678">
            <v>9.11</v>
          </cell>
          <cell r="I678">
            <v>1.95</v>
          </cell>
          <cell r="J678">
            <v>5.27</v>
          </cell>
          <cell r="K678">
            <v>13.35</v>
          </cell>
          <cell r="L678">
            <v>0.77</v>
          </cell>
          <cell r="M678">
            <v>0.7</v>
          </cell>
          <cell r="N678">
            <v>0.6</v>
          </cell>
          <cell r="O678">
            <v>2.75</v>
          </cell>
          <cell r="P678">
            <v>1.85</v>
          </cell>
          <cell r="Q678">
            <v>0.56999999999999995</v>
          </cell>
          <cell r="R678">
            <v>0.7</v>
          </cell>
          <cell r="S678">
            <v>1.25</v>
          </cell>
          <cell r="T678">
            <v>1.64</v>
          </cell>
          <cell r="U678">
            <v>0.91</v>
          </cell>
          <cell r="V678">
            <v>0.45</v>
          </cell>
          <cell r="W678">
            <v>1.55</v>
          </cell>
          <cell r="X678">
            <v>1.37</v>
          </cell>
          <cell r="Y678">
            <v>0.33</v>
          </cell>
          <cell r="Z678">
            <v>2.35</v>
          </cell>
          <cell r="AA678">
            <v>0.4</v>
          </cell>
          <cell r="AB678">
            <v>0.7</v>
          </cell>
          <cell r="AD678">
            <v>4.5454545454545414E-2</v>
          </cell>
          <cell r="AE678">
            <v>1.2195121951219745E-2</v>
          </cell>
          <cell r="AF678">
            <v>7.1428571428571175E-3</v>
          </cell>
          <cell r="AG678">
            <v>0</v>
          </cell>
          <cell r="AH678">
            <v>0</v>
          </cell>
          <cell r="AI678">
            <v>4.1142857142857148E-2</v>
          </cell>
          <cell r="AJ678">
            <v>7.7348066298342566E-2</v>
          </cell>
          <cell r="AK678">
            <v>4.3564356435643603E-2</v>
          </cell>
          <cell r="AL678">
            <v>-1.1111111111111183E-2</v>
          </cell>
          <cell r="AM678">
            <v>-6.0975609756097504E-2</v>
          </cell>
          <cell r="AN678">
            <v>-4.1095890410958957E-2</v>
          </cell>
          <cell r="AO678">
            <v>-1.6393442622950838E-2</v>
          </cell>
          <cell r="AP678">
            <v>7.0038910505836549E-2</v>
          </cell>
          <cell r="AQ678">
            <v>9.4674556213017791E-2</v>
          </cell>
          <cell r="AR678">
            <v>-3.3898305084745783E-2</v>
          </cell>
          <cell r="AS678">
            <v>-6.6666666666666763E-2</v>
          </cell>
          <cell r="AT678">
            <v>-5.3030303030303094E-2</v>
          </cell>
          <cell r="AU678">
            <v>0.10067114093959728</v>
          </cell>
          <cell r="AV678">
            <v>4.5977011494252817E-2</v>
          </cell>
          <cell r="AW678">
            <v>2.2727272727272707E-2</v>
          </cell>
          <cell r="AX678">
            <v>6.8965517241379448E-2</v>
          </cell>
          <cell r="AY678">
            <v>2.2388059701492491E-2</v>
          </cell>
          <cell r="AZ678">
            <v>-2.9411764705882359E-2</v>
          </cell>
          <cell r="BA678">
            <v>-8.4388185654008518E-3</v>
          </cell>
          <cell r="BB678">
            <v>-6.9767441860465018E-2</v>
          </cell>
          <cell r="BC678">
            <v>-7.8947368421052655E-2</v>
          </cell>
          <cell r="BE678">
            <v>7.021290423564603E-3</v>
          </cell>
          <cell r="BF678">
            <v>1.430223170775146</v>
          </cell>
          <cell r="BH678">
            <v>0.12832394911509803</v>
          </cell>
          <cell r="BN678">
            <v>390.84473666267934</v>
          </cell>
        </row>
        <row r="679">
          <cell r="B679">
            <v>39028</v>
          </cell>
          <cell r="C679">
            <v>0.88</v>
          </cell>
          <cell r="D679">
            <v>4.0199999999999996</v>
          </cell>
          <cell r="E679">
            <v>2.83</v>
          </cell>
          <cell r="F679">
            <v>0.91</v>
          </cell>
          <cell r="G679">
            <v>7.9</v>
          </cell>
          <cell r="H679">
            <v>8.69</v>
          </cell>
          <cell r="I679">
            <v>1.91</v>
          </cell>
          <cell r="J679">
            <v>5.32</v>
          </cell>
          <cell r="K679">
            <v>12.95</v>
          </cell>
          <cell r="L679">
            <v>0.8</v>
          </cell>
          <cell r="M679">
            <v>0.67</v>
          </cell>
          <cell r="N679">
            <v>0.6</v>
          </cell>
          <cell r="O679">
            <v>2.79</v>
          </cell>
          <cell r="P679">
            <v>1.73</v>
          </cell>
          <cell r="Q679">
            <v>0.53</v>
          </cell>
          <cell r="R679">
            <v>0.75</v>
          </cell>
          <cell r="S679">
            <v>1.21</v>
          </cell>
          <cell r="T679">
            <v>1.62</v>
          </cell>
          <cell r="U679">
            <v>0.95</v>
          </cell>
          <cell r="V679">
            <v>0.435</v>
          </cell>
          <cell r="W679">
            <v>1.7</v>
          </cell>
          <cell r="X679">
            <v>1.36</v>
          </cell>
          <cell r="Y679">
            <v>0.28999999999999998</v>
          </cell>
          <cell r="Z679">
            <v>2.2999999999999998</v>
          </cell>
          <cell r="AA679">
            <v>0.39</v>
          </cell>
          <cell r="AB679">
            <v>0.71</v>
          </cell>
          <cell r="AD679">
            <v>-4.3478260869565299E-2</v>
          </cell>
          <cell r="AE679">
            <v>-3.1325301204819467E-2</v>
          </cell>
          <cell r="AF679">
            <v>3.5460992907803135E-3</v>
          </cell>
          <cell r="AG679">
            <v>0</v>
          </cell>
          <cell r="AH679">
            <v>0</v>
          </cell>
          <cell r="AI679">
            <v>-4.6103183315038376E-2</v>
          </cell>
          <cell r="AJ679">
            <v>-2.0512820512820551E-2</v>
          </cell>
          <cell r="AK679">
            <v>9.4876660341556285E-3</v>
          </cell>
          <cell r="AL679">
            <v>-2.9962546816479474E-2</v>
          </cell>
          <cell r="AM679">
            <v>3.8961038961039085E-2</v>
          </cell>
          <cell r="AN679">
            <v>-4.2857142857142705E-2</v>
          </cell>
          <cell r="AO679">
            <v>0</v>
          </cell>
          <cell r="AP679">
            <v>1.4545454545454639E-2</v>
          </cell>
          <cell r="AQ679">
            <v>-6.4864864864864868E-2</v>
          </cell>
          <cell r="AR679">
            <v>-7.0175438596491113E-2</v>
          </cell>
          <cell r="AS679">
            <v>7.1428571428571397E-2</v>
          </cell>
          <cell r="AT679">
            <v>-3.2000000000000028E-2</v>
          </cell>
          <cell r="AU679">
            <v>-1.2195121951219412E-2</v>
          </cell>
          <cell r="AV679">
            <v>4.39560439560438E-2</v>
          </cell>
          <cell r="AW679">
            <v>-3.3333333333333326E-2</v>
          </cell>
          <cell r="AX679">
            <v>9.6774193548387011E-2</v>
          </cell>
          <cell r="AY679">
            <v>-7.2992700729926918E-3</v>
          </cell>
          <cell r="AZ679">
            <v>-0.12121212121212133</v>
          </cell>
          <cell r="BA679">
            <v>-2.1276595744680993E-2</v>
          </cell>
          <cell r="BB679">
            <v>-2.5000000000000022E-2</v>
          </cell>
          <cell r="BC679">
            <v>1.4285714285714235E-2</v>
          </cell>
          <cell r="BE679">
            <v>-1.1869662280823982E-2</v>
          </cell>
          <cell r="BF679">
            <v>1.418353508494322</v>
          </cell>
          <cell r="BN679">
            <v>386.20554163425578</v>
          </cell>
        </row>
        <row r="680">
          <cell r="B680">
            <v>39029</v>
          </cell>
          <cell r="C680">
            <v>0.87</v>
          </cell>
          <cell r="D680">
            <v>4.42</v>
          </cell>
          <cell r="E680">
            <v>2.8</v>
          </cell>
          <cell r="F680">
            <v>0.89</v>
          </cell>
          <cell r="G680">
            <v>7.9</v>
          </cell>
          <cell r="H680">
            <v>8.8800000000000008</v>
          </cell>
          <cell r="I680">
            <v>1.95</v>
          </cell>
          <cell r="J680">
            <v>5.48</v>
          </cell>
          <cell r="K680">
            <v>13.15</v>
          </cell>
          <cell r="L680">
            <v>0.74</v>
          </cell>
          <cell r="M680">
            <v>0.64</v>
          </cell>
          <cell r="N680">
            <v>0.57999999999999996</v>
          </cell>
          <cell r="O680">
            <v>2.69</v>
          </cell>
          <cell r="P680">
            <v>1.59</v>
          </cell>
          <cell r="Q680">
            <v>0.51</v>
          </cell>
          <cell r="R680">
            <v>0.75</v>
          </cell>
          <cell r="S680">
            <v>1.2</v>
          </cell>
          <cell r="T680">
            <v>1.6</v>
          </cell>
          <cell r="U680">
            <v>0.92</v>
          </cell>
          <cell r="V680">
            <v>0.47</v>
          </cell>
          <cell r="W680">
            <v>1.7</v>
          </cell>
          <cell r="X680">
            <v>1.24</v>
          </cell>
          <cell r="Y680">
            <v>0.3</v>
          </cell>
          <cell r="Z680">
            <v>2.2000000000000002</v>
          </cell>
          <cell r="AA680">
            <v>0.39</v>
          </cell>
          <cell r="AB680">
            <v>0.71</v>
          </cell>
          <cell r="AD680">
            <v>-1.1363636363636354E-2</v>
          </cell>
          <cell r="AE680">
            <v>9.9502487562189046E-2</v>
          </cell>
          <cell r="AF680">
            <v>-1.0600706713780994E-2</v>
          </cell>
          <cell r="AG680">
            <v>-2.1978021978022011E-2</v>
          </cell>
          <cell r="AH680">
            <v>0</v>
          </cell>
          <cell r="AI680">
            <v>2.1864211737629535E-2</v>
          </cell>
          <cell r="AJ680">
            <v>2.0942408376963373E-2</v>
          </cell>
          <cell r="AK680">
            <v>3.007518796992481E-2</v>
          </cell>
          <cell r="AL680">
            <v>1.5444015444015635E-2</v>
          </cell>
          <cell r="AM680">
            <v>-7.5000000000000067E-2</v>
          </cell>
          <cell r="AN680">
            <v>-4.4776119402985093E-2</v>
          </cell>
          <cell r="AO680">
            <v>-3.3333333333333326E-2</v>
          </cell>
          <cell r="AP680">
            <v>-3.5842293906810041E-2</v>
          </cell>
          <cell r="AQ680">
            <v>-8.0924855491329439E-2</v>
          </cell>
          <cell r="AR680">
            <v>-3.7735849056603765E-2</v>
          </cell>
          <cell r="AS680">
            <v>0</v>
          </cell>
          <cell r="AT680">
            <v>-8.2644628099173278E-3</v>
          </cell>
          <cell r="AU680">
            <v>-1.2345679012345734E-2</v>
          </cell>
          <cell r="AV680">
            <v>-3.1578947368420929E-2</v>
          </cell>
          <cell r="AW680">
            <v>8.0459770114942541E-2</v>
          </cell>
          <cell r="AX680">
            <v>0</v>
          </cell>
          <cell r="AY680">
            <v>-8.8235294117647078E-2</v>
          </cell>
          <cell r="AZ680">
            <v>3.4482758620689724E-2</v>
          </cell>
          <cell r="BA680">
            <v>-4.3478260869565077E-2</v>
          </cell>
          <cell r="BB680">
            <v>0</v>
          </cell>
          <cell r="BC680">
            <v>0</v>
          </cell>
          <cell r="BE680">
            <v>-8.9494854076170218E-3</v>
          </cell>
          <cell r="BF680">
            <v>1.4094040230867049</v>
          </cell>
          <cell r="BN680">
            <v>382.74920077505919</v>
          </cell>
        </row>
        <row r="681">
          <cell r="B681">
            <v>39030</v>
          </cell>
          <cell r="C681">
            <v>0.91</v>
          </cell>
          <cell r="D681">
            <v>4.28</v>
          </cell>
          <cell r="E681">
            <v>2.95</v>
          </cell>
          <cell r="F681">
            <v>0.93</v>
          </cell>
          <cell r="G681">
            <v>7.9</v>
          </cell>
          <cell r="H681">
            <v>9.5</v>
          </cell>
          <cell r="I681">
            <v>1.93</v>
          </cell>
          <cell r="J681">
            <v>5.45</v>
          </cell>
          <cell r="K681">
            <v>13.28</v>
          </cell>
          <cell r="L681">
            <v>0.78</v>
          </cell>
          <cell r="M681">
            <v>0.62</v>
          </cell>
          <cell r="N681">
            <v>0.62</v>
          </cell>
          <cell r="O681">
            <v>2.76</v>
          </cell>
          <cell r="P681">
            <v>1.56</v>
          </cell>
          <cell r="Q681">
            <v>0.55000000000000004</v>
          </cell>
          <cell r="R681">
            <v>0.91</v>
          </cell>
          <cell r="S681">
            <v>1.24</v>
          </cell>
          <cell r="T681">
            <v>1.8</v>
          </cell>
          <cell r="U681">
            <v>0.9</v>
          </cell>
          <cell r="V681">
            <v>0.41</v>
          </cell>
          <cell r="W681">
            <v>1.67</v>
          </cell>
          <cell r="X681">
            <v>1.25</v>
          </cell>
          <cell r="Y681">
            <v>0.33</v>
          </cell>
          <cell r="Z681">
            <v>2.2400000000000002</v>
          </cell>
          <cell r="AA681">
            <v>0.38</v>
          </cell>
          <cell r="AB681">
            <v>0.77</v>
          </cell>
          <cell r="AD681">
            <v>4.5977011494252817E-2</v>
          </cell>
          <cell r="AE681">
            <v>-3.1674208144796268E-2</v>
          </cell>
          <cell r="AF681">
            <v>5.3571428571428603E-2</v>
          </cell>
          <cell r="AG681">
            <v>4.4943820224719211E-2</v>
          </cell>
          <cell r="AH681">
            <v>0</v>
          </cell>
          <cell r="AI681">
            <v>6.9819819819819662E-2</v>
          </cell>
          <cell r="AJ681">
            <v>-1.025641025641022E-2</v>
          </cell>
          <cell r="AK681">
            <v>-5.4744525547445466E-3</v>
          </cell>
          <cell r="AL681">
            <v>9.8859315589352459E-3</v>
          </cell>
          <cell r="AM681">
            <v>5.4054054054054168E-2</v>
          </cell>
          <cell r="AN681">
            <v>-3.125E-2</v>
          </cell>
          <cell r="AO681">
            <v>6.8965517241379448E-2</v>
          </cell>
          <cell r="AP681">
            <v>2.6022304832713727E-2</v>
          </cell>
          <cell r="AQ681">
            <v>-1.8867924528301883E-2</v>
          </cell>
          <cell r="AR681">
            <v>7.8431372549019773E-2</v>
          </cell>
          <cell r="AS681">
            <v>0.21333333333333337</v>
          </cell>
          <cell r="AT681">
            <v>3.3333333333333437E-2</v>
          </cell>
          <cell r="AU681">
            <v>0.125</v>
          </cell>
          <cell r="AV681">
            <v>-2.1739130434782594E-2</v>
          </cell>
          <cell r="AW681">
            <v>-0.12765957446808507</v>
          </cell>
          <cell r="AX681">
            <v>-1.764705882352946E-2</v>
          </cell>
          <cell r="AY681">
            <v>8.0645161290322509E-3</v>
          </cell>
          <cell r="AZ681">
            <v>0.10000000000000009</v>
          </cell>
          <cell r="BA681">
            <v>1.8181818181818299E-2</v>
          </cell>
          <cell r="BB681">
            <v>-2.5641025641025661E-2</v>
          </cell>
          <cell r="BC681">
            <v>8.4507042253521236E-2</v>
          </cell>
          <cell r="BE681">
            <v>2.8610827643295603E-2</v>
          </cell>
          <cell r="BF681">
            <v>1.4380148507300006</v>
          </cell>
          <cell r="BN681">
            <v>393.69997218904359</v>
          </cell>
        </row>
        <row r="682">
          <cell r="B682">
            <v>39031</v>
          </cell>
          <cell r="C682">
            <v>0.98</v>
          </cell>
          <cell r="D682">
            <v>4.4000000000000004</v>
          </cell>
          <cell r="E682">
            <v>3.3</v>
          </cell>
          <cell r="F682">
            <v>0.91</v>
          </cell>
          <cell r="G682">
            <v>7.9</v>
          </cell>
          <cell r="H682">
            <v>9.32</v>
          </cell>
          <cell r="I682">
            <v>1.95</v>
          </cell>
          <cell r="J682">
            <v>5.43</v>
          </cell>
          <cell r="K682">
            <v>13.15</v>
          </cell>
          <cell r="L682">
            <v>0.74</v>
          </cell>
          <cell r="M682">
            <v>0.64</v>
          </cell>
          <cell r="N682">
            <v>0.62</v>
          </cell>
          <cell r="O682">
            <v>2.9</v>
          </cell>
          <cell r="P682">
            <v>1.55</v>
          </cell>
          <cell r="Q682">
            <v>0.53</v>
          </cell>
          <cell r="R682">
            <v>0.92</v>
          </cell>
          <cell r="S682">
            <v>1.2</v>
          </cell>
          <cell r="T682">
            <v>1.79</v>
          </cell>
          <cell r="U682">
            <v>0.92</v>
          </cell>
          <cell r="V682">
            <v>0.4</v>
          </cell>
          <cell r="W682">
            <v>1.71</v>
          </cell>
          <cell r="X682">
            <v>1.3</v>
          </cell>
          <cell r="Y682">
            <v>0.315</v>
          </cell>
          <cell r="Z682">
            <v>2.7</v>
          </cell>
          <cell r="AA682">
            <v>0.42</v>
          </cell>
          <cell r="AB682">
            <v>0.79</v>
          </cell>
          <cell r="AD682">
            <v>7.6923076923076872E-2</v>
          </cell>
          <cell r="AE682">
            <v>2.8037383177570208E-2</v>
          </cell>
          <cell r="AF682">
            <v>0.11864406779661008</v>
          </cell>
          <cell r="AG682">
            <v>-2.1505376344086002E-2</v>
          </cell>
          <cell r="AH682">
            <v>0</v>
          </cell>
          <cell r="AI682">
            <v>-1.8947368421052602E-2</v>
          </cell>
          <cell r="AJ682">
            <v>1.0362694300518172E-2</v>
          </cell>
          <cell r="AK682">
            <v>-3.6697247706423131E-3</v>
          </cell>
          <cell r="AL682">
            <v>-9.7891566265059238E-3</v>
          </cell>
          <cell r="AM682">
            <v>-5.1282051282051322E-2</v>
          </cell>
          <cell r="AN682">
            <v>3.2258064516129004E-2</v>
          </cell>
          <cell r="AO682">
            <v>0</v>
          </cell>
          <cell r="AP682">
            <v>5.0724637681159424E-2</v>
          </cell>
          <cell r="AQ682">
            <v>-6.4102564102563875E-3</v>
          </cell>
          <cell r="AR682">
            <v>-3.6363636363636376E-2</v>
          </cell>
          <cell r="AS682">
            <v>1.098901098901095E-2</v>
          </cell>
          <cell r="AT682">
            <v>-3.2258064516129115E-2</v>
          </cell>
          <cell r="AU682">
            <v>-5.5555555555555358E-3</v>
          </cell>
          <cell r="AV682">
            <v>2.2222222222222143E-2</v>
          </cell>
          <cell r="AW682">
            <v>-2.4390243902438935E-2</v>
          </cell>
          <cell r="AX682">
            <v>2.39520958083832E-2</v>
          </cell>
          <cell r="AY682">
            <v>4.0000000000000036E-2</v>
          </cell>
          <cell r="AZ682">
            <v>-4.5454545454545525E-2</v>
          </cell>
          <cell r="BA682">
            <v>0.20535714285714279</v>
          </cell>
          <cell r="BB682">
            <v>0.10526315789473673</v>
          </cell>
          <cell r="BC682">
            <v>2.5974025974025983E-2</v>
          </cell>
          <cell r="BE682">
            <v>1.9041600018987907E-2</v>
          </cell>
          <cell r="BF682">
            <v>1.4570564507489885</v>
          </cell>
          <cell r="BN682">
            <v>401.19664958695404</v>
          </cell>
        </row>
        <row r="683">
          <cell r="B683">
            <v>39032</v>
          </cell>
          <cell r="C683">
            <v>0.98</v>
          </cell>
          <cell r="D683">
            <v>4.4000000000000004</v>
          </cell>
          <cell r="E683">
            <v>3.3</v>
          </cell>
          <cell r="F683">
            <v>0.91</v>
          </cell>
          <cell r="G683">
            <v>7.9</v>
          </cell>
          <cell r="H683">
            <v>9.32</v>
          </cell>
          <cell r="I683">
            <v>1.95</v>
          </cell>
          <cell r="J683">
            <v>5.43</v>
          </cell>
          <cell r="K683">
            <v>13.15</v>
          </cell>
          <cell r="L683">
            <v>0.74</v>
          </cell>
          <cell r="M683">
            <v>0.64</v>
          </cell>
          <cell r="N683">
            <v>0.62</v>
          </cell>
          <cell r="O683">
            <v>2.9</v>
          </cell>
          <cell r="P683">
            <v>1.55</v>
          </cell>
          <cell r="Q683">
            <v>0.53</v>
          </cell>
          <cell r="R683">
            <v>0.92</v>
          </cell>
          <cell r="S683">
            <v>1.2</v>
          </cell>
          <cell r="T683">
            <v>1.79</v>
          </cell>
          <cell r="U683">
            <v>0.92</v>
          </cell>
          <cell r="V683">
            <v>0.4</v>
          </cell>
          <cell r="W683">
            <v>1.71</v>
          </cell>
          <cell r="X683">
            <v>1.3</v>
          </cell>
          <cell r="Y683">
            <v>0.315</v>
          </cell>
          <cell r="Z683">
            <v>2.7</v>
          </cell>
          <cell r="AA683">
            <v>0.42</v>
          </cell>
          <cell r="AB683">
            <v>0.79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E683">
            <v>0</v>
          </cell>
          <cell r="BF683">
            <v>1.4570564507489885</v>
          </cell>
          <cell r="BN683">
            <v>401.19664958695404</v>
          </cell>
        </row>
        <row r="684">
          <cell r="B684">
            <v>39033</v>
          </cell>
          <cell r="C684">
            <v>0.98</v>
          </cell>
          <cell r="D684">
            <v>4.4000000000000004</v>
          </cell>
          <cell r="E684">
            <v>3.3</v>
          </cell>
          <cell r="F684">
            <v>0.91</v>
          </cell>
          <cell r="G684">
            <v>7.9</v>
          </cell>
          <cell r="H684">
            <v>9.32</v>
          </cell>
          <cell r="I684">
            <v>1.95</v>
          </cell>
          <cell r="J684">
            <v>5.43</v>
          </cell>
          <cell r="K684">
            <v>13.15</v>
          </cell>
          <cell r="L684">
            <v>0.74</v>
          </cell>
          <cell r="M684">
            <v>0.64</v>
          </cell>
          <cell r="N684">
            <v>0.62</v>
          </cell>
          <cell r="O684">
            <v>2.9</v>
          </cell>
          <cell r="P684">
            <v>1.55</v>
          </cell>
          <cell r="Q684">
            <v>0.53</v>
          </cell>
          <cell r="R684">
            <v>0.92</v>
          </cell>
          <cell r="S684">
            <v>1.2</v>
          </cell>
          <cell r="T684">
            <v>1.79</v>
          </cell>
          <cell r="U684">
            <v>0.92</v>
          </cell>
          <cell r="V684">
            <v>0.4</v>
          </cell>
          <cell r="W684">
            <v>1.71</v>
          </cell>
          <cell r="X684">
            <v>1.3</v>
          </cell>
          <cell r="Y684">
            <v>0.315</v>
          </cell>
          <cell r="Z684">
            <v>2.7</v>
          </cell>
          <cell r="AA684">
            <v>0.42</v>
          </cell>
          <cell r="AB684">
            <v>0.79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E684">
            <v>0</v>
          </cell>
          <cell r="BF684">
            <v>1.4570564507489885</v>
          </cell>
          <cell r="BN684">
            <v>401.19664958695404</v>
          </cell>
        </row>
        <row r="685">
          <cell r="B685">
            <v>39034</v>
          </cell>
          <cell r="C685">
            <v>0.96</v>
          </cell>
          <cell r="D685">
            <v>4.32</v>
          </cell>
          <cell r="E685">
            <v>3.15</v>
          </cell>
          <cell r="F685">
            <v>0.9</v>
          </cell>
          <cell r="G685">
            <v>7.9</v>
          </cell>
          <cell r="H685">
            <v>9.1999999999999993</v>
          </cell>
          <cell r="I685">
            <v>1.9</v>
          </cell>
          <cell r="J685">
            <v>5.5</v>
          </cell>
          <cell r="K685">
            <v>12.99</v>
          </cell>
          <cell r="L685">
            <v>0.74</v>
          </cell>
          <cell r="M685">
            <v>0.63</v>
          </cell>
          <cell r="N685">
            <v>0.62</v>
          </cell>
          <cell r="O685">
            <v>2.89</v>
          </cell>
          <cell r="P685">
            <v>1.62</v>
          </cell>
          <cell r="Q685">
            <v>0.5</v>
          </cell>
          <cell r="R685">
            <v>1</v>
          </cell>
          <cell r="S685">
            <v>1.24</v>
          </cell>
          <cell r="T685">
            <v>1.65</v>
          </cell>
          <cell r="U685">
            <v>0.91</v>
          </cell>
          <cell r="V685">
            <v>0.37</v>
          </cell>
          <cell r="W685">
            <v>1.63</v>
          </cell>
          <cell r="X685">
            <v>1.22</v>
          </cell>
          <cell r="Y685">
            <v>0.32</v>
          </cell>
          <cell r="Z685">
            <v>2.65</v>
          </cell>
          <cell r="AA685">
            <v>0.39</v>
          </cell>
          <cell r="AB685">
            <v>0.76</v>
          </cell>
          <cell r="AD685">
            <v>-2.0408163265306145E-2</v>
          </cell>
          <cell r="AE685">
            <v>-1.8181818181818188E-2</v>
          </cell>
          <cell r="AF685">
            <v>-4.5454545454545414E-2</v>
          </cell>
          <cell r="AG685">
            <v>-1.098901098901095E-2</v>
          </cell>
          <cell r="AH685">
            <v>0</v>
          </cell>
          <cell r="AI685">
            <v>-1.2875536480686844E-2</v>
          </cell>
          <cell r="AJ685">
            <v>-2.5641025641025661E-2</v>
          </cell>
          <cell r="AK685">
            <v>1.2891344383057168E-2</v>
          </cell>
          <cell r="AL685">
            <v>-1.2167300380228174E-2</v>
          </cell>
          <cell r="AM685">
            <v>0</v>
          </cell>
          <cell r="AN685">
            <v>-1.5625E-2</v>
          </cell>
          <cell r="AO685">
            <v>0</v>
          </cell>
          <cell r="AP685">
            <v>-3.4482758620688614E-3</v>
          </cell>
          <cell r="AQ685">
            <v>4.5161290322580649E-2</v>
          </cell>
          <cell r="AR685">
            <v>-5.6603773584905759E-2</v>
          </cell>
          <cell r="AS685">
            <v>8.6956521739130377E-2</v>
          </cell>
          <cell r="AT685">
            <v>3.3333333333333437E-2</v>
          </cell>
          <cell r="AU685">
            <v>-7.8212290502793325E-2</v>
          </cell>
          <cell r="AV685">
            <v>-1.0869565217391353E-2</v>
          </cell>
          <cell r="AW685">
            <v>-7.5000000000000067E-2</v>
          </cell>
          <cell r="AX685">
            <v>-4.6783625730994149E-2</v>
          </cell>
          <cell r="AY685">
            <v>-6.1538461538461542E-2</v>
          </cell>
          <cell r="AZ685">
            <v>1.5873015873015817E-2</v>
          </cell>
          <cell r="BA685">
            <v>-1.8518518518518601E-2</v>
          </cell>
          <cell r="BB685">
            <v>-7.1428571428571397E-2</v>
          </cell>
          <cell r="BC685">
            <v>-3.7974683544303778E-2</v>
          </cell>
          <cell r="BE685">
            <v>-1.6442486948827415E-2</v>
          </cell>
          <cell r="BF685">
            <v>1.4406139638001612</v>
          </cell>
          <cell r="BN685">
            <v>394.59997891220723</v>
          </cell>
        </row>
        <row r="686">
          <cell r="B686">
            <v>39035</v>
          </cell>
          <cell r="C686">
            <v>0.9</v>
          </cell>
          <cell r="D686">
            <v>4.2</v>
          </cell>
          <cell r="E686">
            <v>3.07</v>
          </cell>
          <cell r="F686">
            <v>0.84</v>
          </cell>
          <cell r="G686">
            <v>7.9</v>
          </cell>
          <cell r="H686">
            <v>8.6199999999999992</v>
          </cell>
          <cell r="I686">
            <v>1.9</v>
          </cell>
          <cell r="J686">
            <v>5.75</v>
          </cell>
          <cell r="K686">
            <v>12.88</v>
          </cell>
          <cell r="L686">
            <v>0.72</v>
          </cell>
          <cell r="M686">
            <v>0.57999999999999996</v>
          </cell>
          <cell r="N686">
            <v>0.65</v>
          </cell>
          <cell r="O686">
            <v>2.7</v>
          </cell>
          <cell r="P686">
            <v>1.6</v>
          </cell>
          <cell r="Q686">
            <v>0.5</v>
          </cell>
          <cell r="R686">
            <v>0.9</v>
          </cell>
          <cell r="S686">
            <v>1.2</v>
          </cell>
          <cell r="T686">
            <v>1.57</v>
          </cell>
          <cell r="U686">
            <v>0.92</v>
          </cell>
          <cell r="V686">
            <v>0.39500000000000002</v>
          </cell>
          <cell r="W686">
            <v>1.56</v>
          </cell>
          <cell r="X686">
            <v>1.21</v>
          </cell>
          <cell r="Y686">
            <v>0.27500000000000002</v>
          </cell>
          <cell r="Z686">
            <v>2.57</v>
          </cell>
          <cell r="AA686">
            <v>0.42</v>
          </cell>
          <cell r="AB686">
            <v>0.73</v>
          </cell>
          <cell r="AD686">
            <v>-6.2499999999999889E-2</v>
          </cell>
          <cell r="AE686">
            <v>-2.777777777777779E-2</v>
          </cell>
          <cell r="AF686">
            <v>-2.5396825396825418E-2</v>
          </cell>
          <cell r="AG686">
            <v>-6.6666666666666763E-2</v>
          </cell>
          <cell r="AH686">
            <v>0</v>
          </cell>
          <cell r="AI686">
            <v>-6.3043478260869534E-2</v>
          </cell>
          <cell r="AJ686">
            <v>0</v>
          </cell>
          <cell r="AK686">
            <v>4.5454545454545414E-2</v>
          </cell>
          <cell r="AL686">
            <v>-8.4680523479598868E-3</v>
          </cell>
          <cell r="AM686">
            <v>-2.7027027027027084E-2</v>
          </cell>
          <cell r="AN686">
            <v>-7.9365079365079416E-2</v>
          </cell>
          <cell r="AO686">
            <v>4.8387096774193505E-2</v>
          </cell>
          <cell r="AP686">
            <v>-6.5743944636678209E-2</v>
          </cell>
          <cell r="AQ686">
            <v>-1.2345679012345734E-2</v>
          </cell>
          <cell r="AR686">
            <v>0</v>
          </cell>
          <cell r="AS686">
            <v>-9.9999999999999978E-2</v>
          </cell>
          <cell r="AT686">
            <v>-3.2258064516129115E-2</v>
          </cell>
          <cell r="AU686">
            <v>-4.8484848484848353E-2</v>
          </cell>
          <cell r="AV686">
            <v>1.098901098901095E-2</v>
          </cell>
          <cell r="AW686">
            <v>6.7567567567567544E-2</v>
          </cell>
          <cell r="AX686">
            <v>-4.2944785276073483E-2</v>
          </cell>
          <cell r="AY686">
            <v>-8.1967213114754189E-3</v>
          </cell>
          <cell r="AZ686">
            <v>-0.140625</v>
          </cell>
          <cell r="BA686">
            <v>-3.0188679245283012E-2</v>
          </cell>
          <cell r="BB686">
            <v>7.6923076923076872E-2</v>
          </cell>
          <cell r="BC686">
            <v>-3.9473684210526327E-2</v>
          </cell>
          <cell r="BE686">
            <v>-2.4276346762583504E-2</v>
          </cell>
          <cell r="BF686">
            <v>1.4163376170375777</v>
          </cell>
          <cell r="BN686">
            <v>385.02053299162634</v>
          </cell>
        </row>
        <row r="687">
          <cell r="B687">
            <v>39036</v>
          </cell>
          <cell r="C687">
            <v>0.9</v>
          </cell>
          <cell r="D687">
            <v>4.45</v>
          </cell>
          <cell r="E687">
            <v>3.04</v>
          </cell>
          <cell r="F687">
            <v>0.82</v>
          </cell>
          <cell r="G687">
            <v>7.9</v>
          </cell>
          <cell r="H687">
            <v>9.1</v>
          </cell>
          <cell r="I687">
            <v>1.9</v>
          </cell>
          <cell r="J687">
            <v>6.29</v>
          </cell>
          <cell r="K687">
            <v>12.99</v>
          </cell>
          <cell r="L687">
            <v>0.75</v>
          </cell>
          <cell r="M687">
            <v>0.63</v>
          </cell>
          <cell r="N687">
            <v>0.67</v>
          </cell>
          <cell r="O687">
            <v>2.65</v>
          </cell>
          <cell r="P687">
            <v>1.54</v>
          </cell>
          <cell r="Q687">
            <v>0.46</v>
          </cell>
          <cell r="R687">
            <v>0.85</v>
          </cell>
          <cell r="S687">
            <v>1.2</v>
          </cell>
          <cell r="T687">
            <v>1.69</v>
          </cell>
          <cell r="U687">
            <v>0.9</v>
          </cell>
          <cell r="V687">
            <v>0.36</v>
          </cell>
          <cell r="W687">
            <v>1.53</v>
          </cell>
          <cell r="X687">
            <v>1.24</v>
          </cell>
          <cell r="Y687">
            <v>0.29499999999999998</v>
          </cell>
          <cell r="Z687">
            <v>2.75</v>
          </cell>
          <cell r="AA687">
            <v>0.42499999999999999</v>
          </cell>
          <cell r="AB687">
            <v>0.7</v>
          </cell>
          <cell r="AD687">
            <v>0</v>
          </cell>
          <cell r="AE687">
            <v>5.9523809523809534E-2</v>
          </cell>
          <cell r="AF687">
            <v>-9.7719869706839324E-3</v>
          </cell>
          <cell r="AG687">
            <v>-2.3809523809523836E-2</v>
          </cell>
          <cell r="AH687">
            <v>0</v>
          </cell>
          <cell r="AI687">
            <v>5.5684454756380619E-2</v>
          </cell>
          <cell r="AJ687">
            <v>0</v>
          </cell>
          <cell r="AK687">
            <v>9.3913043478260905E-2</v>
          </cell>
          <cell r="AL687">
            <v>8.5403726708073169E-3</v>
          </cell>
          <cell r="AM687">
            <v>4.1666666666666741E-2</v>
          </cell>
          <cell r="AN687">
            <v>8.6206896551724199E-2</v>
          </cell>
          <cell r="AO687">
            <v>3.0769230769230882E-2</v>
          </cell>
          <cell r="AP687">
            <v>-1.8518518518518601E-2</v>
          </cell>
          <cell r="AQ687">
            <v>-3.7499999999999978E-2</v>
          </cell>
          <cell r="AR687">
            <v>-7.999999999999996E-2</v>
          </cell>
          <cell r="AS687">
            <v>-5.555555555555558E-2</v>
          </cell>
          <cell r="AT687">
            <v>0</v>
          </cell>
          <cell r="AU687">
            <v>7.6433121019108263E-2</v>
          </cell>
          <cell r="AV687">
            <v>-2.1739130434782594E-2</v>
          </cell>
          <cell r="AW687">
            <v>-8.8607594936708889E-2</v>
          </cell>
          <cell r="AX687">
            <v>-1.9230769230769273E-2</v>
          </cell>
          <cell r="AY687">
            <v>2.4793388429751984E-2</v>
          </cell>
          <cell r="AZ687">
            <v>7.2727272727272529E-2</v>
          </cell>
          <cell r="BA687">
            <v>7.0038910505836549E-2</v>
          </cell>
          <cell r="BB687">
            <v>1.1904761904761862E-2</v>
          </cell>
          <cell r="BC687">
            <v>-4.1095890410958957E-2</v>
          </cell>
          <cell r="BE687">
            <v>9.0912676590811457E-3</v>
          </cell>
          <cell r="BF687">
            <v>1.4254288846966587</v>
          </cell>
          <cell r="BN687">
            <v>388.52085771129526</v>
          </cell>
        </row>
        <row r="688">
          <cell r="B688">
            <v>39037</v>
          </cell>
          <cell r="C688">
            <v>0.88</v>
          </cell>
          <cell r="D688">
            <v>4.45</v>
          </cell>
          <cell r="E688">
            <v>3.05</v>
          </cell>
          <cell r="F688">
            <v>0.81</v>
          </cell>
          <cell r="G688">
            <v>7.9</v>
          </cell>
          <cell r="H688">
            <v>9.82</v>
          </cell>
          <cell r="I688">
            <v>1.83</v>
          </cell>
          <cell r="J688">
            <v>6.45</v>
          </cell>
          <cell r="K688">
            <v>13.7</v>
          </cell>
          <cell r="L688">
            <v>0.75</v>
          </cell>
          <cell r="M688">
            <v>0.61</v>
          </cell>
          <cell r="N688">
            <v>0.65</v>
          </cell>
          <cell r="O688">
            <v>2.67</v>
          </cell>
          <cell r="P688">
            <v>1.88</v>
          </cell>
          <cell r="Q688">
            <v>0.47</v>
          </cell>
          <cell r="R688">
            <v>0.83</v>
          </cell>
          <cell r="S688">
            <v>1.23</v>
          </cell>
          <cell r="T688">
            <v>1.79</v>
          </cell>
          <cell r="U688">
            <v>0.9</v>
          </cell>
          <cell r="V688">
            <v>0.38</v>
          </cell>
          <cell r="W688">
            <v>1.55</v>
          </cell>
          <cell r="X688">
            <v>1.34</v>
          </cell>
          <cell r="Y688">
            <v>0.27500000000000002</v>
          </cell>
          <cell r="Z688">
            <v>2.72</v>
          </cell>
          <cell r="AA688">
            <v>0.39</v>
          </cell>
          <cell r="AB688">
            <v>0.73</v>
          </cell>
          <cell r="AD688">
            <v>-2.2222222222222254E-2</v>
          </cell>
          <cell r="AE688">
            <v>0</v>
          </cell>
          <cell r="AF688">
            <v>3.2894736842103978E-3</v>
          </cell>
          <cell r="AG688">
            <v>-1.2195121951219412E-2</v>
          </cell>
          <cell r="AH688">
            <v>0</v>
          </cell>
          <cell r="AI688">
            <v>7.9120879120879284E-2</v>
          </cell>
          <cell r="AJ688">
            <v>-3.6842105263157787E-2</v>
          </cell>
          <cell r="AK688">
            <v>2.5437201907790197E-2</v>
          </cell>
          <cell r="AL688">
            <v>5.4657428791377916E-2</v>
          </cell>
          <cell r="AM688">
            <v>0</v>
          </cell>
          <cell r="AN688">
            <v>-3.1746031746031744E-2</v>
          </cell>
          <cell r="AO688">
            <v>-2.9850746268656692E-2</v>
          </cell>
          <cell r="AP688">
            <v>7.547169811320753E-3</v>
          </cell>
          <cell r="AQ688">
            <v>0.22077922077922074</v>
          </cell>
          <cell r="AR688">
            <v>2.1739130434782483E-2</v>
          </cell>
          <cell r="AS688">
            <v>-2.352941176470591E-2</v>
          </cell>
          <cell r="AT688">
            <v>2.5000000000000133E-2</v>
          </cell>
          <cell r="AU688">
            <v>5.9171597633136175E-2</v>
          </cell>
          <cell r="AV688">
            <v>0</v>
          </cell>
          <cell r="AW688">
            <v>5.555555555555558E-2</v>
          </cell>
          <cell r="AX688">
            <v>1.3071895424836555E-2</v>
          </cell>
          <cell r="AY688">
            <v>8.0645161290322731E-2</v>
          </cell>
          <cell r="AZ688">
            <v>-6.7796610169491456E-2</v>
          </cell>
          <cell r="BA688">
            <v>-1.0909090909090868E-2</v>
          </cell>
          <cell r="BB688">
            <v>-8.2352941176470518E-2</v>
          </cell>
          <cell r="BC688">
            <v>4.2857142857142927E-2</v>
          </cell>
          <cell r="BE688">
            <v>1.4285675993058817E-2</v>
          </cell>
          <cell r="BF688">
            <v>1.4397145606897175</v>
          </cell>
          <cell r="BN688">
            <v>394.07114080110409</v>
          </cell>
        </row>
        <row r="689">
          <cell r="B689">
            <v>39038</v>
          </cell>
          <cell r="C689">
            <v>0.9</v>
          </cell>
          <cell r="D689">
            <v>4.4400000000000004</v>
          </cell>
          <cell r="E689">
            <v>3.01</v>
          </cell>
          <cell r="F689">
            <v>0.75</v>
          </cell>
          <cell r="G689">
            <v>7.9</v>
          </cell>
          <cell r="H689">
            <v>10.35</v>
          </cell>
          <cell r="I689">
            <v>1.81</v>
          </cell>
          <cell r="J689">
            <v>6.5</v>
          </cell>
          <cell r="K689">
            <v>13.61</v>
          </cell>
          <cell r="L689">
            <v>0.74</v>
          </cell>
          <cell r="M689">
            <v>0.6</v>
          </cell>
          <cell r="N689">
            <v>0.63</v>
          </cell>
          <cell r="O689">
            <v>2.65</v>
          </cell>
          <cell r="P689">
            <v>1.85</v>
          </cell>
          <cell r="Q689">
            <v>0.49</v>
          </cell>
          <cell r="R689">
            <v>0.83</v>
          </cell>
          <cell r="S689">
            <v>1.23</v>
          </cell>
          <cell r="T689">
            <v>1.79</v>
          </cell>
          <cell r="U689">
            <v>0.9</v>
          </cell>
          <cell r="V689">
            <v>0.39</v>
          </cell>
          <cell r="W689">
            <v>1.46</v>
          </cell>
          <cell r="X689">
            <v>1.25</v>
          </cell>
          <cell r="Y689">
            <v>0.3</v>
          </cell>
          <cell r="Z689">
            <v>2.95</v>
          </cell>
          <cell r="AA689">
            <v>0.45</v>
          </cell>
          <cell r="AB689">
            <v>0.72</v>
          </cell>
          <cell r="AD689">
            <v>2.2727272727272707E-2</v>
          </cell>
          <cell r="AE689">
            <v>-2.2471910112359383E-3</v>
          </cell>
          <cell r="AF689">
            <v>-1.3114754098360715E-2</v>
          </cell>
          <cell r="AG689">
            <v>-7.4074074074074181E-2</v>
          </cell>
          <cell r="AH689">
            <v>0</v>
          </cell>
          <cell r="AI689">
            <v>5.3971486761710707E-2</v>
          </cell>
          <cell r="AJ689">
            <v>-1.0928961748633892E-2</v>
          </cell>
          <cell r="AK689">
            <v>7.7519379844961378E-3</v>
          </cell>
          <cell r="AL689">
            <v>-6.5693430656934559E-3</v>
          </cell>
          <cell r="AM689">
            <v>-1.3333333333333308E-2</v>
          </cell>
          <cell r="AN689">
            <v>-1.6393442622950838E-2</v>
          </cell>
          <cell r="AO689">
            <v>-3.0769230769230771E-2</v>
          </cell>
          <cell r="AP689">
            <v>-7.4906367041198685E-3</v>
          </cell>
          <cell r="AQ689">
            <v>-1.5957446808510523E-2</v>
          </cell>
          <cell r="AR689">
            <v>4.2553191489361764E-2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2.6315789473684292E-2</v>
          </cell>
          <cell r="AX689">
            <v>-5.8064516129032295E-2</v>
          </cell>
          <cell r="AY689">
            <v>-6.7164179104477695E-2</v>
          </cell>
          <cell r="AZ689">
            <v>9.0909090909090828E-2</v>
          </cell>
          <cell r="BA689">
            <v>8.4558823529411686E-2</v>
          </cell>
          <cell r="BB689">
            <v>0.15384615384615374</v>
          </cell>
          <cell r="BC689">
            <v>-1.3698630136986356E-2</v>
          </cell>
          <cell r="BE689">
            <v>5.8780002736362321E-3</v>
          </cell>
          <cell r="BF689">
            <v>1.4455925609633538</v>
          </cell>
          <cell r="BN689">
            <v>396.38749107456516</v>
          </cell>
        </row>
        <row r="690">
          <cell r="B690">
            <v>39039</v>
          </cell>
          <cell r="C690">
            <v>0.9</v>
          </cell>
          <cell r="D690">
            <v>4.4400000000000004</v>
          </cell>
          <cell r="E690">
            <v>3.01</v>
          </cell>
          <cell r="F690">
            <v>0.75</v>
          </cell>
          <cell r="G690">
            <v>7.9</v>
          </cell>
          <cell r="H690">
            <v>10.35</v>
          </cell>
          <cell r="I690">
            <v>1.81</v>
          </cell>
          <cell r="J690">
            <v>6.5</v>
          </cell>
          <cell r="K690">
            <v>13.61</v>
          </cell>
          <cell r="L690">
            <v>0.74</v>
          </cell>
          <cell r="M690">
            <v>0.6</v>
          </cell>
          <cell r="N690">
            <v>0.63</v>
          </cell>
          <cell r="O690">
            <v>2.65</v>
          </cell>
          <cell r="P690">
            <v>1.85</v>
          </cell>
          <cell r="Q690">
            <v>0.49</v>
          </cell>
          <cell r="R690">
            <v>0.83</v>
          </cell>
          <cell r="S690">
            <v>1.23</v>
          </cell>
          <cell r="T690">
            <v>1.79</v>
          </cell>
          <cell r="U690">
            <v>0.9</v>
          </cell>
          <cell r="V690">
            <v>0.39</v>
          </cell>
          <cell r="W690">
            <v>1.46</v>
          </cell>
          <cell r="X690">
            <v>1.25</v>
          </cell>
          <cell r="Y690">
            <v>0.3</v>
          </cell>
          <cell r="Z690">
            <v>2.95</v>
          </cell>
          <cell r="AA690">
            <v>0.45</v>
          </cell>
          <cell r="AB690">
            <v>0.72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E690">
            <v>0</v>
          </cell>
          <cell r="BF690">
            <v>1.4455925609633538</v>
          </cell>
          <cell r="BN690">
            <v>396.38749107456516</v>
          </cell>
        </row>
        <row r="691">
          <cell r="B691">
            <v>39040</v>
          </cell>
          <cell r="C691">
            <v>0.9</v>
          </cell>
          <cell r="D691">
            <v>4.4400000000000004</v>
          </cell>
          <cell r="E691">
            <v>3.01</v>
          </cell>
          <cell r="F691">
            <v>0.75</v>
          </cell>
          <cell r="G691">
            <v>7.9</v>
          </cell>
          <cell r="H691">
            <v>10.35</v>
          </cell>
          <cell r="I691">
            <v>1.81</v>
          </cell>
          <cell r="J691">
            <v>6.5</v>
          </cell>
          <cell r="K691">
            <v>13.61</v>
          </cell>
          <cell r="L691">
            <v>0.74</v>
          </cell>
          <cell r="M691">
            <v>0.6</v>
          </cell>
          <cell r="N691">
            <v>0.63</v>
          </cell>
          <cell r="O691">
            <v>2.65</v>
          </cell>
          <cell r="P691">
            <v>1.85</v>
          </cell>
          <cell r="Q691">
            <v>0.49</v>
          </cell>
          <cell r="R691">
            <v>0.83</v>
          </cell>
          <cell r="S691">
            <v>1.23</v>
          </cell>
          <cell r="T691">
            <v>1.79</v>
          </cell>
          <cell r="U691">
            <v>0.9</v>
          </cell>
          <cell r="V691">
            <v>0.39</v>
          </cell>
          <cell r="W691">
            <v>1.46</v>
          </cell>
          <cell r="X691">
            <v>1.25</v>
          </cell>
          <cell r="Y691">
            <v>0.3</v>
          </cell>
          <cell r="Z691">
            <v>2.95</v>
          </cell>
          <cell r="AA691">
            <v>0.45</v>
          </cell>
          <cell r="AB691">
            <v>0.72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E691">
            <v>0</v>
          </cell>
          <cell r="BF691">
            <v>1.4455925609633538</v>
          </cell>
          <cell r="BN691">
            <v>396.38749107456516</v>
          </cell>
        </row>
        <row r="692">
          <cell r="B692">
            <v>39041</v>
          </cell>
          <cell r="C692">
            <v>0.95</v>
          </cell>
          <cell r="D692">
            <v>4.4800000000000004</v>
          </cell>
          <cell r="E692">
            <v>3.04</v>
          </cell>
          <cell r="F692">
            <v>0.8</v>
          </cell>
          <cell r="G692">
            <v>7.9</v>
          </cell>
          <cell r="H692">
            <v>10.52</v>
          </cell>
          <cell r="I692">
            <v>1.82</v>
          </cell>
          <cell r="J692">
            <v>6.89</v>
          </cell>
          <cell r="K692">
            <v>13.79</v>
          </cell>
          <cell r="L692">
            <v>0.75</v>
          </cell>
          <cell r="M692">
            <v>0.61</v>
          </cell>
          <cell r="N692">
            <v>0.63</v>
          </cell>
          <cell r="O692">
            <v>2.63</v>
          </cell>
          <cell r="P692">
            <v>1.85</v>
          </cell>
          <cell r="Q692">
            <v>0.495</v>
          </cell>
          <cell r="R692">
            <v>0.8</v>
          </cell>
          <cell r="S692">
            <v>1.19</v>
          </cell>
          <cell r="T692">
            <v>1.81</v>
          </cell>
          <cell r="U692">
            <v>0.92</v>
          </cell>
          <cell r="V692">
            <v>0.33</v>
          </cell>
          <cell r="W692">
            <v>1.45</v>
          </cell>
          <cell r="X692">
            <v>1.25</v>
          </cell>
          <cell r="Y692">
            <v>0.3</v>
          </cell>
          <cell r="Z692">
            <v>2.9</v>
          </cell>
          <cell r="AA692">
            <v>0.4</v>
          </cell>
          <cell r="AB692">
            <v>0.7</v>
          </cell>
          <cell r="AD692">
            <v>5.555555555555558E-2</v>
          </cell>
          <cell r="AE692">
            <v>9.009009009008917E-3</v>
          </cell>
          <cell r="AF692">
            <v>9.9667774086380501E-3</v>
          </cell>
          <cell r="AG692">
            <v>6.6666666666666652E-2</v>
          </cell>
          <cell r="AH692">
            <v>0</v>
          </cell>
          <cell r="AI692">
            <v>1.6425120772946888E-2</v>
          </cell>
          <cell r="AJ692">
            <v>5.5248618784531356E-3</v>
          </cell>
          <cell r="AK692">
            <v>6.0000000000000053E-2</v>
          </cell>
          <cell r="AL692">
            <v>1.3225569434239581E-2</v>
          </cell>
          <cell r="AM692">
            <v>1.3513513513513598E-2</v>
          </cell>
          <cell r="AN692">
            <v>1.6666666666666607E-2</v>
          </cell>
          <cell r="AO692">
            <v>0</v>
          </cell>
          <cell r="AP692">
            <v>-7.547169811320753E-3</v>
          </cell>
          <cell r="AQ692">
            <v>0</v>
          </cell>
          <cell r="AR692">
            <v>1.0204081632652962E-2</v>
          </cell>
          <cell r="AS692">
            <v>-3.6144578313252906E-2</v>
          </cell>
          <cell r="AT692">
            <v>-3.2520325203252098E-2</v>
          </cell>
          <cell r="AU692">
            <v>1.1173184357541999E-2</v>
          </cell>
          <cell r="AV692">
            <v>2.2222222222222143E-2</v>
          </cell>
          <cell r="AW692">
            <v>-0.15384615384615385</v>
          </cell>
          <cell r="AX692">
            <v>-6.8493150684931781E-3</v>
          </cell>
          <cell r="AY692">
            <v>0</v>
          </cell>
          <cell r="AZ692">
            <v>0</v>
          </cell>
          <cell r="BA692">
            <v>-1.6949152542372947E-2</v>
          </cell>
          <cell r="BB692">
            <v>-0.11111111111111105</v>
          </cell>
          <cell r="BC692">
            <v>-2.777777777777779E-2</v>
          </cell>
          <cell r="BE692">
            <v>-3.1766290213703233E-3</v>
          </cell>
          <cell r="BF692">
            <v>1.4424159319419834</v>
          </cell>
          <cell r="BH692">
            <v>1.2192761166837318E-2</v>
          </cell>
          <cell r="BN692">
            <v>395.12831506670955</v>
          </cell>
        </row>
        <row r="693">
          <cell r="B693">
            <v>39042</v>
          </cell>
          <cell r="C693">
            <v>0.9</v>
          </cell>
          <cell r="D693">
            <v>4.7</v>
          </cell>
          <cell r="E693">
            <v>3.19</v>
          </cell>
          <cell r="F693">
            <v>0.84</v>
          </cell>
          <cell r="G693">
            <v>7.9</v>
          </cell>
          <cell r="H693">
            <v>10.73</v>
          </cell>
          <cell r="I693">
            <v>1.9</v>
          </cell>
          <cell r="J693">
            <v>7.34</v>
          </cell>
          <cell r="K693">
            <v>13.9</v>
          </cell>
          <cell r="L693">
            <v>0.74</v>
          </cell>
          <cell r="M693">
            <v>0.62</v>
          </cell>
          <cell r="N693">
            <v>0.65</v>
          </cell>
          <cell r="O693">
            <v>2.67</v>
          </cell>
          <cell r="P693">
            <v>2.0499999999999998</v>
          </cell>
          <cell r="Q693">
            <v>0.495</v>
          </cell>
          <cell r="R693">
            <v>0.8</v>
          </cell>
          <cell r="S693">
            <v>1.3</v>
          </cell>
          <cell r="T693">
            <v>1.88</v>
          </cell>
          <cell r="U693">
            <v>0.96</v>
          </cell>
          <cell r="V693">
            <v>0.32</v>
          </cell>
          <cell r="W693">
            <v>1.55</v>
          </cell>
          <cell r="X693">
            <v>1.4</v>
          </cell>
          <cell r="Y693">
            <v>0.28999999999999998</v>
          </cell>
          <cell r="Z693">
            <v>2.7</v>
          </cell>
          <cell r="AA693">
            <v>0.4</v>
          </cell>
          <cell r="AB693">
            <v>0.7</v>
          </cell>
          <cell r="AD693">
            <v>-5.2631578947368363E-2</v>
          </cell>
          <cell r="AE693">
            <v>4.9107142857142794E-2</v>
          </cell>
          <cell r="AF693">
            <v>4.9342105263157965E-2</v>
          </cell>
          <cell r="AG693">
            <v>4.9999999999999822E-2</v>
          </cell>
          <cell r="AH693">
            <v>0</v>
          </cell>
          <cell r="AI693">
            <v>1.9961977186311763E-2</v>
          </cell>
          <cell r="AJ693">
            <v>4.39560439560438E-2</v>
          </cell>
          <cell r="AK693">
            <v>6.5312046444121918E-2</v>
          </cell>
          <cell r="AL693">
            <v>7.9767947788254023E-3</v>
          </cell>
          <cell r="AM693">
            <v>-1.3333333333333308E-2</v>
          </cell>
          <cell r="AN693">
            <v>1.6393442622950838E-2</v>
          </cell>
          <cell r="AO693">
            <v>3.1746031746031855E-2</v>
          </cell>
          <cell r="AP693">
            <v>1.5209125475285079E-2</v>
          </cell>
          <cell r="AQ693">
            <v>0.10810810810810789</v>
          </cell>
          <cell r="AR693">
            <v>0</v>
          </cell>
          <cell r="AS693">
            <v>0</v>
          </cell>
          <cell r="AT693">
            <v>9.2436974789916082E-2</v>
          </cell>
          <cell r="AU693">
            <v>3.8674033149171283E-2</v>
          </cell>
          <cell r="AV693">
            <v>4.3478260869565188E-2</v>
          </cell>
          <cell r="AW693">
            <v>-3.0303030303030276E-2</v>
          </cell>
          <cell r="AX693">
            <v>6.8965517241379448E-2</v>
          </cell>
          <cell r="AY693">
            <v>0.11999999999999988</v>
          </cell>
          <cell r="AZ693">
            <v>-3.3333333333333326E-2</v>
          </cell>
          <cell r="BA693">
            <v>-6.8965517241379226E-2</v>
          </cell>
          <cell r="BB693">
            <v>0</v>
          </cell>
          <cell r="BC693">
            <v>0</v>
          </cell>
          <cell r="BE693">
            <v>2.3926954281906405E-2</v>
          </cell>
          <cell r="BF693">
            <v>1.4663428862238899</v>
          </cell>
          <cell r="BN693">
            <v>404.58253219679744</v>
          </cell>
        </row>
        <row r="694">
          <cell r="B694">
            <v>39043</v>
          </cell>
          <cell r="C694">
            <v>0.9</v>
          </cell>
          <cell r="D694">
            <v>5</v>
          </cell>
          <cell r="E694">
            <v>3.2</v>
          </cell>
          <cell r="F694">
            <v>0.8</v>
          </cell>
          <cell r="G694">
            <v>7.9</v>
          </cell>
          <cell r="H694">
            <v>10.59</v>
          </cell>
          <cell r="I694">
            <v>1.84</v>
          </cell>
          <cell r="J694">
            <v>7.95</v>
          </cell>
          <cell r="K694">
            <v>13.95</v>
          </cell>
          <cell r="L694">
            <v>0.73</v>
          </cell>
          <cell r="M694">
            <v>0.62</v>
          </cell>
          <cell r="N694">
            <v>0.65</v>
          </cell>
          <cell r="O694">
            <v>2.79</v>
          </cell>
          <cell r="P694">
            <v>2.08</v>
          </cell>
          <cell r="Q694">
            <v>0.48</v>
          </cell>
          <cell r="R694">
            <v>0.86</v>
          </cell>
          <cell r="S694">
            <v>1.35</v>
          </cell>
          <cell r="T694">
            <v>1.9</v>
          </cell>
          <cell r="U694">
            <v>0.93</v>
          </cell>
          <cell r="V694">
            <v>0.35499999999999998</v>
          </cell>
          <cell r="W694">
            <v>1.55</v>
          </cell>
          <cell r="X694">
            <v>1.35</v>
          </cell>
          <cell r="Y694">
            <v>0.28999999999999998</v>
          </cell>
          <cell r="Z694">
            <v>2.9</v>
          </cell>
          <cell r="AA694">
            <v>0.41</v>
          </cell>
          <cell r="AB694">
            <v>0.69</v>
          </cell>
          <cell r="AD694">
            <v>0</v>
          </cell>
          <cell r="AE694">
            <v>6.3829787234042534E-2</v>
          </cell>
          <cell r="AF694">
            <v>3.1347962382446415E-3</v>
          </cell>
          <cell r="AG694">
            <v>-4.7619047619047561E-2</v>
          </cell>
          <cell r="AH694">
            <v>0</v>
          </cell>
          <cell r="AI694">
            <v>-1.3047530288909703E-2</v>
          </cell>
          <cell r="AJ694">
            <v>-3.1578947368420929E-2</v>
          </cell>
          <cell r="AK694">
            <v>8.3106267029972702E-2</v>
          </cell>
          <cell r="AL694">
            <v>3.597122302158251E-3</v>
          </cell>
          <cell r="AM694">
            <v>-1.3513513513513487E-2</v>
          </cell>
          <cell r="AN694">
            <v>0</v>
          </cell>
          <cell r="AO694">
            <v>0</v>
          </cell>
          <cell r="AP694">
            <v>4.4943820224719211E-2</v>
          </cell>
          <cell r="AQ694">
            <v>1.4634146341463428E-2</v>
          </cell>
          <cell r="AR694">
            <v>-3.0303030303030276E-2</v>
          </cell>
          <cell r="AS694">
            <v>7.4999999999999956E-2</v>
          </cell>
          <cell r="AT694">
            <v>3.8461538461538547E-2</v>
          </cell>
          <cell r="AU694">
            <v>1.0638297872340496E-2</v>
          </cell>
          <cell r="AV694">
            <v>-3.1249999999999889E-2</v>
          </cell>
          <cell r="AW694">
            <v>0.109375</v>
          </cell>
          <cell r="AX694">
            <v>0</v>
          </cell>
          <cell r="AY694">
            <v>-3.5714285714285587E-2</v>
          </cell>
          <cell r="AZ694">
            <v>0</v>
          </cell>
          <cell r="BA694">
            <v>7.4074074074073959E-2</v>
          </cell>
          <cell r="BB694">
            <v>2.4999999999999911E-2</v>
          </cell>
          <cell r="BC694">
            <v>-1.4285714285714346E-2</v>
          </cell>
          <cell r="BE694">
            <v>1.2633953103293533E-2</v>
          </cell>
          <cell r="BF694">
            <v>1.4789768393271834</v>
          </cell>
          <cell r="BN694">
            <v>409.69400893498351</v>
          </cell>
        </row>
        <row r="695">
          <cell r="B695">
            <v>39044</v>
          </cell>
          <cell r="C695">
            <v>0.9</v>
          </cell>
          <cell r="D695">
            <v>5</v>
          </cell>
          <cell r="E695">
            <v>3.2</v>
          </cell>
          <cell r="F695">
            <v>0.8</v>
          </cell>
          <cell r="G695">
            <v>7.9</v>
          </cell>
          <cell r="H695">
            <v>10.59</v>
          </cell>
          <cell r="I695">
            <v>1.84</v>
          </cell>
          <cell r="J695">
            <v>7.95</v>
          </cell>
          <cell r="K695">
            <v>13.95</v>
          </cell>
          <cell r="L695">
            <v>0.73</v>
          </cell>
          <cell r="M695">
            <v>0.62</v>
          </cell>
          <cell r="N695">
            <v>0.65</v>
          </cell>
          <cell r="O695">
            <v>2.79</v>
          </cell>
          <cell r="P695">
            <v>2.08</v>
          </cell>
          <cell r="Q695">
            <v>0.48</v>
          </cell>
          <cell r="R695">
            <v>0.86</v>
          </cell>
          <cell r="S695">
            <v>1.35</v>
          </cell>
          <cell r="T695">
            <v>1.9</v>
          </cell>
          <cell r="U695">
            <v>0.93</v>
          </cell>
          <cell r="V695">
            <v>0.35499999999999998</v>
          </cell>
          <cell r="W695">
            <v>1.55</v>
          </cell>
          <cell r="X695">
            <v>1.35</v>
          </cell>
          <cell r="Y695">
            <v>0.28999999999999998</v>
          </cell>
          <cell r="Z695">
            <v>2.9</v>
          </cell>
          <cell r="AA695">
            <v>0.41</v>
          </cell>
          <cell r="AB695">
            <v>0.69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E695">
            <v>0</v>
          </cell>
          <cell r="BF695">
            <v>1.4789768393271834</v>
          </cell>
          <cell r="BN695">
            <v>409.69400893498351</v>
          </cell>
        </row>
        <row r="696">
          <cell r="B696">
            <v>39045</v>
          </cell>
          <cell r="C696">
            <v>1.04</v>
          </cell>
          <cell r="D696">
            <v>5.19</v>
          </cell>
          <cell r="E696">
            <v>3.99</v>
          </cell>
          <cell r="F696">
            <v>0.8</v>
          </cell>
          <cell r="G696">
            <v>7.9</v>
          </cell>
          <cell r="H696">
            <v>11.16</v>
          </cell>
          <cell r="I696">
            <v>1.94</v>
          </cell>
          <cell r="J696">
            <v>7.89</v>
          </cell>
          <cell r="K696">
            <v>14.13</v>
          </cell>
          <cell r="L696">
            <v>0.76</v>
          </cell>
          <cell r="M696">
            <v>0.59</v>
          </cell>
          <cell r="N696">
            <v>0.66</v>
          </cell>
          <cell r="O696">
            <v>3.27</v>
          </cell>
          <cell r="P696">
            <v>2.25</v>
          </cell>
          <cell r="Q696">
            <v>0.55000000000000004</v>
          </cell>
          <cell r="R696">
            <v>1.1000000000000001</v>
          </cell>
          <cell r="S696">
            <v>1.43</v>
          </cell>
          <cell r="T696">
            <v>1.98</v>
          </cell>
          <cell r="U696">
            <v>0.97</v>
          </cell>
          <cell r="V696">
            <v>0.41</v>
          </cell>
          <cell r="W696">
            <v>2.06</v>
          </cell>
          <cell r="X696">
            <v>1.41</v>
          </cell>
          <cell r="Y696">
            <v>0.32</v>
          </cell>
          <cell r="Z696">
            <v>2.95</v>
          </cell>
          <cell r="AA696">
            <v>0.39</v>
          </cell>
          <cell r="AB696">
            <v>0.7</v>
          </cell>
          <cell r="AD696">
            <v>0.15555555555555567</v>
          </cell>
          <cell r="AE696">
            <v>3.8000000000000034E-2</v>
          </cell>
          <cell r="AF696">
            <v>0.24687499999999996</v>
          </cell>
          <cell r="AG696">
            <v>0</v>
          </cell>
          <cell r="AH696">
            <v>0</v>
          </cell>
          <cell r="AI696">
            <v>5.3824362606232246E-2</v>
          </cell>
          <cell r="AJ696">
            <v>5.4347826086956541E-2</v>
          </cell>
          <cell r="AK696">
            <v>-7.5471698113208641E-3</v>
          </cell>
          <cell r="AL696">
            <v>1.2903225806451646E-2</v>
          </cell>
          <cell r="AM696">
            <v>4.1095890410958846E-2</v>
          </cell>
          <cell r="AN696">
            <v>-4.8387096774193616E-2</v>
          </cell>
          <cell r="AO696">
            <v>1.538461538461533E-2</v>
          </cell>
          <cell r="AP696">
            <v>0.17204301075268824</v>
          </cell>
          <cell r="AQ696">
            <v>8.1730769230769162E-2</v>
          </cell>
          <cell r="AR696">
            <v>0.14583333333333348</v>
          </cell>
          <cell r="AS696">
            <v>0.27906976744186052</v>
          </cell>
          <cell r="AT696">
            <v>5.9259259259259123E-2</v>
          </cell>
          <cell r="AU696">
            <v>4.2105263157894868E-2</v>
          </cell>
          <cell r="AV696">
            <v>4.3010752688172005E-2</v>
          </cell>
          <cell r="AW696">
            <v>0.15492957746478875</v>
          </cell>
          <cell r="AX696">
            <v>0.32903225806451619</v>
          </cell>
          <cell r="AY696">
            <v>4.4444444444444287E-2</v>
          </cell>
          <cell r="AZ696">
            <v>0.10344827586206917</v>
          </cell>
          <cell r="BA696">
            <v>1.7241379310344973E-2</v>
          </cell>
          <cell r="BB696">
            <v>-4.8780487804877981E-2</v>
          </cell>
          <cell r="BC696">
            <v>1.449275362318847E-2</v>
          </cell>
          <cell r="BE696">
            <v>7.6919714080527196E-2</v>
          </cell>
          <cell r="BF696">
            <v>1.5558965534077105</v>
          </cell>
          <cell r="BN696">
            <v>441.20755496276735</v>
          </cell>
        </row>
        <row r="697">
          <cell r="B697">
            <v>39046</v>
          </cell>
          <cell r="C697">
            <v>1.04</v>
          </cell>
          <cell r="D697">
            <v>5.19</v>
          </cell>
          <cell r="E697">
            <v>3.99</v>
          </cell>
          <cell r="F697">
            <v>0.8</v>
          </cell>
          <cell r="G697">
            <v>7.9</v>
          </cell>
          <cell r="H697">
            <v>11.16</v>
          </cell>
          <cell r="I697">
            <v>1.94</v>
          </cell>
          <cell r="J697">
            <v>7.89</v>
          </cell>
          <cell r="K697">
            <v>14.13</v>
          </cell>
          <cell r="L697">
            <v>0.76</v>
          </cell>
          <cell r="M697">
            <v>0.59</v>
          </cell>
          <cell r="N697">
            <v>0.66</v>
          </cell>
          <cell r="O697">
            <v>3.27</v>
          </cell>
          <cell r="P697">
            <v>2.25</v>
          </cell>
          <cell r="Q697">
            <v>0.55000000000000004</v>
          </cell>
          <cell r="R697">
            <v>1.1000000000000001</v>
          </cell>
          <cell r="S697">
            <v>1.43</v>
          </cell>
          <cell r="T697">
            <v>1.98</v>
          </cell>
          <cell r="U697">
            <v>0.97</v>
          </cell>
          <cell r="V697">
            <v>0.41</v>
          </cell>
          <cell r="W697">
            <v>2.06</v>
          </cell>
          <cell r="X697">
            <v>1.41</v>
          </cell>
          <cell r="Y697">
            <v>0.32</v>
          </cell>
          <cell r="Z697">
            <v>2.95</v>
          </cell>
          <cell r="AA697">
            <v>0.39</v>
          </cell>
          <cell r="AB697">
            <v>0.7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E697">
            <v>0</v>
          </cell>
          <cell r="BF697">
            <v>1.5558965534077105</v>
          </cell>
          <cell r="BN697">
            <v>441.20755496276735</v>
          </cell>
        </row>
        <row r="698">
          <cell r="B698">
            <v>39047</v>
          </cell>
          <cell r="C698">
            <v>1.04</v>
          </cell>
          <cell r="D698">
            <v>5.19</v>
          </cell>
          <cell r="E698">
            <v>3.99</v>
          </cell>
          <cell r="F698">
            <v>0.8</v>
          </cell>
          <cell r="G698">
            <v>7.9</v>
          </cell>
          <cell r="H698">
            <v>11.16</v>
          </cell>
          <cell r="I698">
            <v>1.94</v>
          </cell>
          <cell r="J698">
            <v>7.89</v>
          </cell>
          <cell r="K698">
            <v>14.13</v>
          </cell>
          <cell r="L698">
            <v>0.76</v>
          </cell>
          <cell r="M698">
            <v>0.59</v>
          </cell>
          <cell r="N698">
            <v>0.66</v>
          </cell>
          <cell r="O698">
            <v>3.27</v>
          </cell>
          <cell r="P698">
            <v>2.25</v>
          </cell>
          <cell r="Q698">
            <v>0.55000000000000004</v>
          </cell>
          <cell r="R698">
            <v>1.1000000000000001</v>
          </cell>
          <cell r="S698">
            <v>1.43</v>
          </cell>
          <cell r="T698">
            <v>1.98</v>
          </cell>
          <cell r="U698">
            <v>0.97</v>
          </cell>
          <cell r="V698">
            <v>0.41</v>
          </cell>
          <cell r="W698">
            <v>2.06</v>
          </cell>
          <cell r="X698">
            <v>1.41</v>
          </cell>
          <cell r="Y698">
            <v>0.32</v>
          </cell>
          <cell r="Z698">
            <v>2.95</v>
          </cell>
          <cell r="AA698">
            <v>0.39</v>
          </cell>
          <cell r="AB698">
            <v>0.7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E698">
            <v>0</v>
          </cell>
          <cell r="BF698">
            <v>1.5558965534077105</v>
          </cell>
          <cell r="BN698">
            <v>441.20755496276735</v>
          </cell>
        </row>
        <row r="699">
          <cell r="B699">
            <v>39048</v>
          </cell>
          <cell r="C699">
            <v>1.02</v>
          </cell>
          <cell r="D699">
            <v>5.05</v>
          </cell>
          <cell r="E699">
            <v>3.85</v>
          </cell>
          <cell r="F699">
            <v>0.9</v>
          </cell>
          <cell r="G699">
            <v>7.9</v>
          </cell>
          <cell r="H699">
            <v>10.19</v>
          </cell>
          <cell r="I699">
            <v>2.1</v>
          </cell>
          <cell r="J699">
            <v>7.4</v>
          </cell>
          <cell r="K699">
            <v>13.85</v>
          </cell>
          <cell r="L699">
            <v>0.72</v>
          </cell>
          <cell r="M699">
            <v>0.59</v>
          </cell>
          <cell r="N699">
            <v>0.63</v>
          </cell>
          <cell r="O699">
            <v>3.29</v>
          </cell>
          <cell r="P699">
            <v>2.34</v>
          </cell>
          <cell r="Q699">
            <v>0.55000000000000004</v>
          </cell>
          <cell r="R699">
            <v>1.19</v>
          </cell>
          <cell r="S699">
            <v>1.45</v>
          </cell>
          <cell r="T699">
            <v>1.89</v>
          </cell>
          <cell r="U699">
            <v>0.95</v>
          </cell>
          <cell r="V699">
            <v>0.38</v>
          </cell>
          <cell r="W699">
            <v>2</v>
          </cell>
          <cell r="X699">
            <v>1.35</v>
          </cell>
          <cell r="Y699">
            <v>0.34</v>
          </cell>
          <cell r="Z699">
            <v>2.8</v>
          </cell>
          <cell r="AA699">
            <v>0.41499999999999998</v>
          </cell>
          <cell r="AB699">
            <v>0.66</v>
          </cell>
          <cell r="AD699">
            <v>-1.9230769230769273E-2</v>
          </cell>
          <cell r="AE699">
            <v>-2.6974951830443294E-2</v>
          </cell>
          <cell r="AF699">
            <v>-3.5087719298245612E-2</v>
          </cell>
          <cell r="AG699">
            <v>0.125</v>
          </cell>
          <cell r="AH699">
            <v>0</v>
          </cell>
          <cell r="AI699">
            <v>-8.6917562724014408E-2</v>
          </cell>
          <cell r="AJ699">
            <v>8.2474226804123862E-2</v>
          </cell>
          <cell r="AK699">
            <v>-6.2103929024081017E-2</v>
          </cell>
          <cell r="AL699">
            <v>-1.9815994338287402E-2</v>
          </cell>
          <cell r="AM699">
            <v>-5.2631578947368474E-2</v>
          </cell>
          <cell r="AN699">
            <v>0</v>
          </cell>
          <cell r="AO699">
            <v>-4.5454545454545525E-2</v>
          </cell>
          <cell r="AP699">
            <v>6.1162079510703737E-3</v>
          </cell>
          <cell r="AQ699">
            <v>4.0000000000000036E-2</v>
          </cell>
          <cell r="AR699">
            <v>0</v>
          </cell>
          <cell r="AS699">
            <v>8.181818181818179E-2</v>
          </cell>
          <cell r="AT699">
            <v>1.3986013986013957E-2</v>
          </cell>
          <cell r="AU699">
            <v>-4.5454545454545525E-2</v>
          </cell>
          <cell r="AV699">
            <v>-2.0618556701030966E-2</v>
          </cell>
          <cell r="AW699">
            <v>-7.3170731707317027E-2</v>
          </cell>
          <cell r="AX699">
            <v>-2.9126213592232997E-2</v>
          </cell>
          <cell r="AY699">
            <v>-4.2553191489361541E-2</v>
          </cell>
          <cell r="AZ699">
            <v>6.25E-2</v>
          </cell>
          <cell r="BA699">
            <v>-5.0847457627118731E-2</v>
          </cell>
          <cell r="BB699">
            <v>6.4102564102564097E-2</v>
          </cell>
          <cell r="BC699">
            <v>-5.7142857142857051E-2</v>
          </cell>
          <cell r="BE699">
            <v>-7.3512849961640276E-3</v>
          </cell>
          <cell r="BF699">
            <v>1.5485452684115464</v>
          </cell>
          <cell r="BN699">
            <v>437.96411248377535</v>
          </cell>
        </row>
        <row r="700">
          <cell r="B700">
            <v>39049</v>
          </cell>
          <cell r="C700">
            <v>0.95</v>
          </cell>
          <cell r="D700">
            <v>4.8</v>
          </cell>
          <cell r="E700">
            <v>3.83</v>
          </cell>
          <cell r="F700">
            <v>0.84</v>
          </cell>
          <cell r="G700">
            <v>7.9</v>
          </cell>
          <cell r="H700">
            <v>10.039999999999999</v>
          </cell>
          <cell r="I700">
            <v>2.0499999999999998</v>
          </cell>
          <cell r="J700">
            <v>7.56</v>
          </cell>
          <cell r="K700">
            <v>13.7</v>
          </cell>
          <cell r="L700">
            <v>0.71</v>
          </cell>
          <cell r="M700">
            <v>0.55000000000000004</v>
          </cell>
          <cell r="N700">
            <v>0.64</v>
          </cell>
          <cell r="O700">
            <v>3.22</v>
          </cell>
          <cell r="P700">
            <v>2.25</v>
          </cell>
          <cell r="Q700">
            <v>0.55000000000000004</v>
          </cell>
          <cell r="R700">
            <v>1.1499999999999999</v>
          </cell>
          <cell r="S700">
            <v>1.4</v>
          </cell>
          <cell r="T700">
            <v>1.86</v>
          </cell>
          <cell r="U700">
            <v>0.95</v>
          </cell>
          <cell r="V700">
            <v>0.375</v>
          </cell>
          <cell r="W700">
            <v>1.91</v>
          </cell>
          <cell r="X700">
            <v>1.35</v>
          </cell>
          <cell r="Y700">
            <v>0.31</v>
          </cell>
          <cell r="Z700">
            <v>2.79</v>
          </cell>
          <cell r="AA700">
            <v>0.37</v>
          </cell>
          <cell r="AB700">
            <v>0.64</v>
          </cell>
          <cell r="AD700">
            <v>-6.8627450980392246E-2</v>
          </cell>
          <cell r="AE700">
            <v>-4.9504950495049549E-2</v>
          </cell>
          <cell r="AF700">
            <v>-5.1948051948051965E-3</v>
          </cell>
          <cell r="AG700">
            <v>-6.6666666666666763E-2</v>
          </cell>
          <cell r="AH700">
            <v>0</v>
          </cell>
          <cell r="AI700">
            <v>-1.4720314033366044E-2</v>
          </cell>
          <cell r="AJ700">
            <v>-2.3809523809523947E-2</v>
          </cell>
          <cell r="AK700">
            <v>2.1621621621621623E-2</v>
          </cell>
          <cell r="AL700">
            <v>-1.0830324909747335E-2</v>
          </cell>
          <cell r="AM700">
            <v>-1.3888888888888951E-2</v>
          </cell>
          <cell r="AN700">
            <v>-6.7796610169491456E-2</v>
          </cell>
          <cell r="AO700">
            <v>1.5873015873015817E-2</v>
          </cell>
          <cell r="AP700">
            <v>-2.1276595744680771E-2</v>
          </cell>
          <cell r="AQ700">
            <v>-3.8461538461538436E-2</v>
          </cell>
          <cell r="AR700">
            <v>0</v>
          </cell>
          <cell r="AS700">
            <v>-3.3613445378151252E-2</v>
          </cell>
          <cell r="AT700">
            <v>-3.4482758620689724E-2</v>
          </cell>
          <cell r="AU700">
            <v>-1.5873015873015817E-2</v>
          </cell>
          <cell r="AV700">
            <v>0</v>
          </cell>
          <cell r="AW700">
            <v>-1.3157894736842146E-2</v>
          </cell>
          <cell r="AX700">
            <v>-4.500000000000004E-2</v>
          </cell>
          <cell r="AY700">
            <v>0</v>
          </cell>
          <cell r="AZ700">
            <v>-8.8235294117647078E-2</v>
          </cell>
          <cell r="BA700">
            <v>-3.5714285714284477E-3</v>
          </cell>
          <cell r="BB700">
            <v>-0.10843373493975905</v>
          </cell>
          <cell r="BC700">
            <v>-3.0303030303030276E-2</v>
          </cell>
          <cell r="BE700">
            <v>-2.7536678246156812E-2</v>
          </cell>
          <cell r="BF700">
            <v>1.5210085901653896</v>
          </cell>
          <cell r="BN700">
            <v>425.90403563494601</v>
          </cell>
        </row>
        <row r="701">
          <cell r="B701">
            <v>39050</v>
          </cell>
          <cell r="C701">
            <v>0.97</v>
          </cell>
          <cell r="D701">
            <v>4.9800000000000004</v>
          </cell>
          <cell r="E701">
            <v>3.8</v>
          </cell>
          <cell r="F701">
            <v>0.83</v>
          </cell>
          <cell r="G701">
            <v>7.9</v>
          </cell>
          <cell r="H701">
            <v>10.3</v>
          </cell>
          <cell r="I701">
            <v>2.0499999999999998</v>
          </cell>
          <cell r="J701">
            <v>7.45</v>
          </cell>
          <cell r="K701">
            <v>14.29</v>
          </cell>
          <cell r="L701">
            <v>0.76</v>
          </cell>
          <cell r="M701">
            <v>0.52</v>
          </cell>
          <cell r="N701">
            <v>0.65</v>
          </cell>
          <cell r="O701">
            <v>3.5</v>
          </cell>
          <cell r="P701">
            <v>2.2000000000000002</v>
          </cell>
          <cell r="Q701">
            <v>0.55000000000000004</v>
          </cell>
          <cell r="R701">
            <v>1.34</v>
          </cell>
          <cell r="S701">
            <v>1.4</v>
          </cell>
          <cell r="T701">
            <v>1.91</v>
          </cell>
          <cell r="U701">
            <v>0.93</v>
          </cell>
          <cell r="V701">
            <v>0.38</v>
          </cell>
          <cell r="W701">
            <v>2.08</v>
          </cell>
          <cell r="X701">
            <v>1.32</v>
          </cell>
          <cell r="Y701">
            <v>0.37</v>
          </cell>
          <cell r="Z701">
            <v>2.75</v>
          </cell>
          <cell r="AA701">
            <v>0.4</v>
          </cell>
          <cell r="AB701">
            <v>0.59</v>
          </cell>
          <cell r="AD701">
            <v>2.1052631578947434E-2</v>
          </cell>
          <cell r="AE701">
            <v>3.7500000000000089E-2</v>
          </cell>
          <cell r="AF701">
            <v>-7.8328981723237989E-3</v>
          </cell>
          <cell r="AG701">
            <v>-1.1904761904761862E-2</v>
          </cell>
          <cell r="AH701">
            <v>0</v>
          </cell>
          <cell r="AI701">
            <v>2.5896414342629681E-2</v>
          </cell>
          <cell r="AJ701">
            <v>0</v>
          </cell>
          <cell r="AK701">
            <v>-1.4550264550264425E-2</v>
          </cell>
          <cell r="AL701">
            <v>4.3065693430657026E-2</v>
          </cell>
          <cell r="AM701">
            <v>7.0422535211267734E-2</v>
          </cell>
          <cell r="AN701">
            <v>-5.4545454545454564E-2</v>
          </cell>
          <cell r="AO701">
            <v>1.5625E-2</v>
          </cell>
          <cell r="AP701">
            <v>8.6956521739130377E-2</v>
          </cell>
          <cell r="AQ701">
            <v>-2.2222222222222143E-2</v>
          </cell>
          <cell r="AR701">
            <v>0</v>
          </cell>
          <cell r="AS701">
            <v>0.16521739130434798</v>
          </cell>
          <cell r="AT701">
            <v>0</v>
          </cell>
          <cell r="AU701">
            <v>2.6881720430107503E-2</v>
          </cell>
          <cell r="AV701">
            <v>-2.1052631578947323E-2</v>
          </cell>
          <cell r="AW701">
            <v>1.3333333333333419E-2</v>
          </cell>
          <cell r="AX701">
            <v>8.9005235602094279E-2</v>
          </cell>
          <cell r="AY701">
            <v>-2.2222222222222254E-2</v>
          </cell>
          <cell r="AZ701">
            <v>0.19354838709677424</v>
          </cell>
          <cell r="BA701">
            <v>-1.4336917562724039E-2</v>
          </cell>
          <cell r="BB701">
            <v>8.1081081081081141E-2</v>
          </cell>
          <cell r="BC701">
            <v>-7.8125000000000111E-2</v>
          </cell>
          <cell r="BE701">
            <v>2.3953598938132706E-2</v>
          </cell>
          <cell r="BF701">
            <v>1.5449621891035223</v>
          </cell>
          <cell r="BN701">
            <v>436.10597009067772</v>
          </cell>
        </row>
        <row r="702">
          <cell r="B702">
            <v>39051</v>
          </cell>
          <cell r="C702">
            <v>0.97</v>
          </cell>
          <cell r="D702">
            <v>4.88</v>
          </cell>
          <cell r="E702">
            <v>3.94</v>
          </cell>
          <cell r="F702">
            <v>0.79</v>
          </cell>
          <cell r="G702">
            <v>7.9</v>
          </cell>
          <cell r="H702">
            <v>10.199999999999999</v>
          </cell>
          <cell r="I702">
            <v>2.0499999999999998</v>
          </cell>
          <cell r="J702">
            <v>7.79</v>
          </cell>
          <cell r="K702">
            <v>14.35</v>
          </cell>
          <cell r="L702">
            <v>0.75</v>
          </cell>
          <cell r="M702">
            <v>0.54</v>
          </cell>
          <cell r="N702">
            <v>0.65</v>
          </cell>
          <cell r="O702">
            <v>3.7</v>
          </cell>
          <cell r="P702">
            <v>2.2000000000000002</v>
          </cell>
          <cell r="Q702">
            <v>0.52</v>
          </cell>
          <cell r="R702">
            <v>1.27</v>
          </cell>
          <cell r="S702">
            <v>1.5</v>
          </cell>
          <cell r="T702">
            <v>1.89</v>
          </cell>
          <cell r="U702">
            <v>0.91</v>
          </cell>
          <cell r="V702">
            <v>0.44</v>
          </cell>
          <cell r="W702">
            <v>1.9</v>
          </cell>
          <cell r="X702">
            <v>1.4</v>
          </cell>
          <cell r="Y702">
            <v>0.42</v>
          </cell>
          <cell r="Z702">
            <v>2.7</v>
          </cell>
          <cell r="AA702">
            <v>0.43</v>
          </cell>
          <cell r="AB702">
            <v>0.62</v>
          </cell>
          <cell r="AD702">
            <v>0</v>
          </cell>
          <cell r="AE702">
            <v>-2.0080321285140701E-2</v>
          </cell>
          <cell r="AF702">
            <v>3.6842105263158009E-2</v>
          </cell>
          <cell r="AG702">
            <v>-4.8192771084337283E-2</v>
          </cell>
          <cell r="AH702">
            <v>0</v>
          </cell>
          <cell r="AI702">
            <v>-9.7087378640777766E-3</v>
          </cell>
          <cell r="AJ702">
            <v>0</v>
          </cell>
          <cell r="AK702">
            <v>4.5637583892617517E-2</v>
          </cell>
          <cell r="AL702">
            <v>4.1987403778867005E-3</v>
          </cell>
          <cell r="AM702">
            <v>-1.3157894736842146E-2</v>
          </cell>
          <cell r="AN702">
            <v>3.8461538461538547E-2</v>
          </cell>
          <cell r="AO702">
            <v>0</v>
          </cell>
          <cell r="AP702">
            <v>5.7142857142857162E-2</v>
          </cell>
          <cell r="AQ702">
            <v>0</v>
          </cell>
          <cell r="AR702">
            <v>-5.4545454545454564E-2</v>
          </cell>
          <cell r="AS702">
            <v>-5.2238805970149294E-2</v>
          </cell>
          <cell r="AT702">
            <v>7.1428571428571397E-2</v>
          </cell>
          <cell r="AU702">
            <v>-1.0471204188481686E-2</v>
          </cell>
          <cell r="AV702">
            <v>-2.1505376344086002E-2</v>
          </cell>
          <cell r="AW702">
            <v>0.15789473684210531</v>
          </cell>
          <cell r="AX702">
            <v>-8.6538461538461564E-2</v>
          </cell>
          <cell r="AY702">
            <v>6.0606060606060552E-2</v>
          </cell>
          <cell r="AZ702">
            <v>0.13513513513513509</v>
          </cell>
          <cell r="BA702">
            <v>-1.8181818181818077E-2</v>
          </cell>
          <cell r="BB702">
            <v>7.4999999999999956E-2</v>
          </cell>
          <cell r="BC702">
            <v>5.0847457627118731E-2</v>
          </cell>
          <cell r="BE702">
            <v>1.5329766963007687E-2</v>
          </cell>
          <cell r="BF702">
            <v>1.56029195606653</v>
          </cell>
          <cell r="BN702">
            <v>442.79137298334422</v>
          </cell>
        </row>
        <row r="703">
          <cell r="B703">
            <v>39052</v>
          </cell>
          <cell r="C703">
            <v>0.98</v>
          </cell>
          <cell r="D703">
            <v>5.03</v>
          </cell>
          <cell r="E703">
            <v>4.09</v>
          </cell>
          <cell r="F703">
            <v>0.84</v>
          </cell>
          <cell r="G703">
            <v>7.9</v>
          </cell>
          <cell r="H703">
            <v>9.9600000000000009</v>
          </cell>
          <cell r="I703">
            <v>2</v>
          </cell>
          <cell r="J703">
            <v>7.87</v>
          </cell>
          <cell r="K703">
            <v>14.42</v>
          </cell>
          <cell r="L703">
            <v>0.78</v>
          </cell>
          <cell r="M703">
            <v>0.57999999999999996</v>
          </cell>
          <cell r="N703">
            <v>0.65</v>
          </cell>
          <cell r="O703">
            <v>3.75</v>
          </cell>
          <cell r="P703">
            <v>2.2000000000000002</v>
          </cell>
          <cell r="Q703">
            <v>0.55000000000000004</v>
          </cell>
          <cell r="R703">
            <v>1.26</v>
          </cell>
          <cell r="S703">
            <v>1.6</v>
          </cell>
          <cell r="T703">
            <v>2.12</v>
          </cell>
          <cell r="U703">
            <v>0.91</v>
          </cell>
          <cell r="V703">
            <v>0.44500000000000001</v>
          </cell>
          <cell r="W703">
            <v>1.99</v>
          </cell>
          <cell r="X703">
            <v>1.68</v>
          </cell>
          <cell r="Y703">
            <v>0.37</v>
          </cell>
          <cell r="Z703">
            <v>2.6</v>
          </cell>
          <cell r="AA703">
            <v>0.4</v>
          </cell>
          <cell r="AB703">
            <v>0.66</v>
          </cell>
          <cell r="AD703">
            <v>1.0309278350515427E-2</v>
          </cell>
          <cell r="AE703">
            <v>3.0737704918032849E-2</v>
          </cell>
          <cell r="AF703">
            <v>3.8071065989847774E-2</v>
          </cell>
          <cell r="AG703">
            <v>6.3291139240506222E-2</v>
          </cell>
          <cell r="AH703">
            <v>0</v>
          </cell>
          <cell r="AI703">
            <v>-2.3529411764705688E-2</v>
          </cell>
          <cell r="AJ703">
            <v>-2.4390243902438935E-2</v>
          </cell>
          <cell r="AK703">
            <v>1.0269576379974277E-2</v>
          </cell>
          <cell r="AL703">
            <v>4.8780487804878092E-3</v>
          </cell>
          <cell r="AM703">
            <v>4.0000000000000036E-2</v>
          </cell>
          <cell r="AN703">
            <v>7.4074074074073959E-2</v>
          </cell>
          <cell r="AO703">
            <v>0</v>
          </cell>
          <cell r="AP703">
            <v>1.3513513513513375E-2</v>
          </cell>
          <cell r="AQ703">
            <v>0</v>
          </cell>
          <cell r="AR703">
            <v>5.7692307692307709E-2</v>
          </cell>
          <cell r="AS703">
            <v>-7.8740157480314821E-3</v>
          </cell>
          <cell r="AT703">
            <v>6.6666666666666652E-2</v>
          </cell>
          <cell r="AU703">
            <v>0.12169312169312185</v>
          </cell>
          <cell r="AV703">
            <v>0</v>
          </cell>
          <cell r="AW703">
            <v>1.1363636363636465E-2</v>
          </cell>
          <cell r="AX703">
            <v>4.7368421052631726E-2</v>
          </cell>
          <cell r="AY703">
            <v>0.19999999999999996</v>
          </cell>
          <cell r="AZ703">
            <v>-0.11904761904761907</v>
          </cell>
          <cell r="BA703">
            <v>-3.703703703703709E-2</v>
          </cell>
          <cell r="BB703">
            <v>-6.9767441860465018E-2</v>
          </cell>
          <cell r="BC703">
            <v>6.4516129032258229E-2</v>
          </cell>
          <cell r="BE703">
            <v>2.2030727476433733E-2</v>
          </cell>
          <cell r="BF703">
            <v>1.5823226835429638</v>
          </cell>
          <cell r="BN703">
            <v>452.54638905045618</v>
          </cell>
        </row>
        <row r="704">
          <cell r="B704">
            <v>39053</v>
          </cell>
          <cell r="C704">
            <v>0.98</v>
          </cell>
          <cell r="D704">
            <v>5.03</v>
          </cell>
          <cell r="E704">
            <v>4.09</v>
          </cell>
          <cell r="F704">
            <v>0.84</v>
          </cell>
          <cell r="G704">
            <v>7.9</v>
          </cell>
          <cell r="H704">
            <v>9.9600000000000009</v>
          </cell>
          <cell r="I704">
            <v>2</v>
          </cell>
          <cell r="J704">
            <v>7.87</v>
          </cell>
          <cell r="K704">
            <v>14.42</v>
          </cell>
          <cell r="L704">
            <v>0.78</v>
          </cell>
          <cell r="M704">
            <v>0.57999999999999996</v>
          </cell>
          <cell r="N704">
            <v>0.65</v>
          </cell>
          <cell r="O704">
            <v>3.75</v>
          </cell>
          <cell r="P704">
            <v>2.2000000000000002</v>
          </cell>
          <cell r="Q704">
            <v>0.55000000000000004</v>
          </cell>
          <cell r="R704">
            <v>1.26</v>
          </cell>
          <cell r="S704">
            <v>1.6</v>
          </cell>
          <cell r="T704">
            <v>2.12</v>
          </cell>
          <cell r="U704">
            <v>0.91</v>
          </cell>
          <cell r="V704">
            <v>0.44500000000000001</v>
          </cell>
          <cell r="W704">
            <v>1.99</v>
          </cell>
          <cell r="X704">
            <v>1.68</v>
          </cell>
          <cell r="Y704">
            <v>0.37</v>
          </cell>
          <cell r="Z704">
            <v>2.6</v>
          </cell>
          <cell r="AA704">
            <v>0.4</v>
          </cell>
          <cell r="AB704">
            <v>0.66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E704">
            <v>0</v>
          </cell>
          <cell r="BF704">
            <v>1.5823226835429638</v>
          </cell>
          <cell r="BN704">
            <v>452.54638905045618</v>
          </cell>
        </row>
        <row r="705">
          <cell r="B705">
            <v>39054</v>
          </cell>
          <cell r="C705">
            <v>0.98</v>
          </cell>
          <cell r="D705">
            <v>5.03</v>
          </cell>
          <cell r="E705">
            <v>4.09</v>
          </cell>
          <cell r="F705">
            <v>0.84</v>
          </cell>
          <cell r="G705">
            <v>7.9</v>
          </cell>
          <cell r="H705">
            <v>9.9600000000000009</v>
          </cell>
          <cell r="I705">
            <v>2</v>
          </cell>
          <cell r="J705">
            <v>7.87</v>
          </cell>
          <cell r="K705">
            <v>14.42</v>
          </cell>
          <cell r="L705">
            <v>0.78</v>
          </cell>
          <cell r="M705">
            <v>0.57999999999999996</v>
          </cell>
          <cell r="N705">
            <v>0.65</v>
          </cell>
          <cell r="O705">
            <v>3.75</v>
          </cell>
          <cell r="P705">
            <v>2.2000000000000002</v>
          </cell>
          <cell r="Q705">
            <v>0.55000000000000004</v>
          </cell>
          <cell r="R705">
            <v>1.26</v>
          </cell>
          <cell r="S705">
            <v>1.6</v>
          </cell>
          <cell r="T705">
            <v>2.12</v>
          </cell>
          <cell r="U705">
            <v>0.91</v>
          </cell>
          <cell r="V705">
            <v>0.44500000000000001</v>
          </cell>
          <cell r="W705">
            <v>1.99</v>
          </cell>
          <cell r="X705">
            <v>1.68</v>
          </cell>
          <cell r="Y705">
            <v>0.37</v>
          </cell>
          <cell r="Z705">
            <v>2.6</v>
          </cell>
          <cell r="AA705">
            <v>0.4</v>
          </cell>
          <cell r="AB705">
            <v>0.66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E705">
            <v>0</v>
          </cell>
          <cell r="BF705">
            <v>1.5823226835429638</v>
          </cell>
          <cell r="BN705">
            <v>452.54638905045618</v>
          </cell>
        </row>
        <row r="706">
          <cell r="B706">
            <v>39055</v>
          </cell>
          <cell r="C706">
            <v>0.96</v>
          </cell>
          <cell r="D706">
            <v>4.9000000000000004</v>
          </cell>
          <cell r="E706">
            <v>3.9</v>
          </cell>
          <cell r="F706">
            <v>0.85</v>
          </cell>
          <cell r="G706">
            <v>7.9</v>
          </cell>
          <cell r="H706">
            <v>9.8699999999999992</v>
          </cell>
          <cell r="I706">
            <v>2.09</v>
          </cell>
          <cell r="J706">
            <v>7.8</v>
          </cell>
          <cell r="K706">
            <v>14.47</v>
          </cell>
          <cell r="L706">
            <v>0.81</v>
          </cell>
          <cell r="M706">
            <v>0.53</v>
          </cell>
          <cell r="N706">
            <v>0.69</v>
          </cell>
          <cell r="O706">
            <v>3.89</v>
          </cell>
          <cell r="P706">
            <v>2.25</v>
          </cell>
          <cell r="Q706">
            <v>0.5</v>
          </cell>
          <cell r="R706">
            <v>1.24</v>
          </cell>
          <cell r="S706">
            <v>1.58</v>
          </cell>
          <cell r="T706">
            <v>2.12</v>
          </cell>
          <cell r="U706">
            <v>0.92</v>
          </cell>
          <cell r="V706">
            <v>0.4</v>
          </cell>
          <cell r="W706">
            <v>1.93</v>
          </cell>
          <cell r="X706">
            <v>1.68</v>
          </cell>
          <cell r="Y706">
            <v>0.38500000000000001</v>
          </cell>
          <cell r="Z706">
            <v>2.4500000000000002</v>
          </cell>
          <cell r="AA706">
            <v>0.42</v>
          </cell>
          <cell r="AB706">
            <v>0.65</v>
          </cell>
          <cell r="AD706">
            <v>-2.0408163265306145E-2</v>
          </cell>
          <cell r="AE706">
            <v>-2.5844930417495027E-2</v>
          </cell>
          <cell r="AF706">
            <v>-4.6454767726161306E-2</v>
          </cell>
          <cell r="AG706">
            <v>1.1904761904761862E-2</v>
          </cell>
          <cell r="AH706">
            <v>0</v>
          </cell>
          <cell r="AI706">
            <v>-9.0361445783133654E-3</v>
          </cell>
          <cell r="AJ706">
            <v>4.4999999999999929E-2</v>
          </cell>
          <cell r="AK706">
            <v>-8.8945362134689177E-3</v>
          </cell>
          <cell r="AL706">
            <v>3.4674063800277377E-3</v>
          </cell>
          <cell r="AM706">
            <v>3.8461538461538547E-2</v>
          </cell>
          <cell r="AN706">
            <v>-8.6206896551723977E-2</v>
          </cell>
          <cell r="AO706">
            <v>6.153846153846132E-2</v>
          </cell>
          <cell r="AP706">
            <v>3.7333333333333441E-2</v>
          </cell>
          <cell r="AQ706">
            <v>2.2727272727272707E-2</v>
          </cell>
          <cell r="AR706">
            <v>-9.0909090909090939E-2</v>
          </cell>
          <cell r="AS706">
            <v>-1.5873015873015928E-2</v>
          </cell>
          <cell r="AT706">
            <v>-1.2499999999999956E-2</v>
          </cell>
          <cell r="AU706">
            <v>0</v>
          </cell>
          <cell r="AV706">
            <v>1.098901098901095E-2</v>
          </cell>
          <cell r="AW706">
            <v>-0.10112359550561789</v>
          </cell>
          <cell r="AX706">
            <v>-3.0150753768844241E-2</v>
          </cell>
          <cell r="AY706">
            <v>0</v>
          </cell>
          <cell r="AZ706">
            <v>4.0540540540540571E-2</v>
          </cell>
          <cell r="BA706">
            <v>-5.7692307692307709E-2</v>
          </cell>
          <cell r="BB706">
            <v>4.9999999999999822E-2</v>
          </cell>
          <cell r="BC706">
            <v>-1.5151515151515138E-2</v>
          </cell>
          <cell r="BE706">
            <v>-7.6262842991505252E-3</v>
          </cell>
          <cell r="BF706">
            <v>1.5746963992438132</v>
          </cell>
          <cell r="BH706">
            <v>0.13228046730182985</v>
          </cell>
          <cell r="BN706">
            <v>449.09514162900342</v>
          </cell>
        </row>
        <row r="707">
          <cell r="B707">
            <v>39056</v>
          </cell>
          <cell r="C707">
            <v>1</v>
          </cell>
          <cell r="D707">
            <v>4.79</v>
          </cell>
          <cell r="E707">
            <v>3.66</v>
          </cell>
          <cell r="F707">
            <v>0.88</v>
          </cell>
          <cell r="G707">
            <v>7.9</v>
          </cell>
          <cell r="H707">
            <v>10.17</v>
          </cell>
          <cell r="I707">
            <v>2.1</v>
          </cell>
          <cell r="J707">
            <v>7.95</v>
          </cell>
          <cell r="K707">
            <v>14.49</v>
          </cell>
          <cell r="L707">
            <v>0.81</v>
          </cell>
          <cell r="M707">
            <v>0.55000000000000004</v>
          </cell>
          <cell r="N707">
            <v>0.68</v>
          </cell>
          <cell r="O707">
            <v>4.2</v>
          </cell>
          <cell r="P707">
            <v>2.4500000000000002</v>
          </cell>
          <cell r="Q707">
            <v>0.47</v>
          </cell>
          <cell r="R707">
            <v>1.29</v>
          </cell>
          <cell r="S707">
            <v>1.55</v>
          </cell>
          <cell r="T707">
            <v>2.2000000000000002</v>
          </cell>
          <cell r="U707">
            <v>1</v>
          </cell>
          <cell r="V707">
            <v>0.45</v>
          </cell>
          <cell r="W707">
            <v>2.12</v>
          </cell>
          <cell r="X707">
            <v>1.68</v>
          </cell>
          <cell r="Y707">
            <v>0.4</v>
          </cell>
          <cell r="Z707">
            <v>2.35</v>
          </cell>
          <cell r="AA707">
            <v>0.54</v>
          </cell>
          <cell r="AB707">
            <v>0.64</v>
          </cell>
          <cell r="AD707">
            <v>4.1666666666666741E-2</v>
          </cell>
          <cell r="AE707">
            <v>-2.2448979591836782E-2</v>
          </cell>
          <cell r="AF707">
            <v>-6.1538461538461431E-2</v>
          </cell>
          <cell r="AG707">
            <v>3.529411764705892E-2</v>
          </cell>
          <cell r="AH707">
            <v>0</v>
          </cell>
          <cell r="AI707">
            <v>3.0395136778115672E-2</v>
          </cell>
          <cell r="AJ707">
            <v>4.784688995215447E-3</v>
          </cell>
          <cell r="AK707">
            <v>1.9230769230769384E-2</v>
          </cell>
          <cell r="AL707">
            <v>1.3821700069107656E-3</v>
          </cell>
          <cell r="AM707">
            <v>0</v>
          </cell>
          <cell r="AN707">
            <v>3.7735849056603765E-2</v>
          </cell>
          <cell r="AO707">
            <v>-1.4492753623188248E-2</v>
          </cell>
          <cell r="AP707">
            <v>7.9691516709511578E-2</v>
          </cell>
          <cell r="AQ707">
            <v>8.8888888888889017E-2</v>
          </cell>
          <cell r="AR707">
            <v>-6.0000000000000053E-2</v>
          </cell>
          <cell r="AS707">
            <v>4.0322580645161255E-2</v>
          </cell>
          <cell r="AT707">
            <v>-1.8987341772151889E-2</v>
          </cell>
          <cell r="AU707">
            <v>3.7735849056603765E-2</v>
          </cell>
          <cell r="AV707">
            <v>8.6956521739130377E-2</v>
          </cell>
          <cell r="AW707">
            <v>0.125</v>
          </cell>
          <cell r="AX707">
            <v>9.8445595854922407E-2</v>
          </cell>
          <cell r="AY707">
            <v>0</v>
          </cell>
          <cell r="AZ707">
            <v>3.8961038961039085E-2</v>
          </cell>
          <cell r="BA707">
            <v>-4.081632653061229E-2</v>
          </cell>
          <cell r="BB707">
            <v>0.28571428571428581</v>
          </cell>
          <cell r="BC707">
            <v>-1.5384615384615441E-2</v>
          </cell>
          <cell r="BE707">
            <v>3.1482199904231456E-2</v>
          </cell>
          <cell r="BF707">
            <v>1.6061785991480446</v>
          </cell>
          <cell r="BN707">
            <v>463.23364465378683</v>
          </cell>
        </row>
        <row r="708">
          <cell r="B708">
            <v>39057</v>
          </cell>
          <cell r="C708">
            <v>0.96</v>
          </cell>
          <cell r="D708">
            <v>4.6900000000000004</v>
          </cell>
          <cell r="E708">
            <v>3.58</v>
          </cell>
          <cell r="F708">
            <v>0.88</v>
          </cell>
          <cell r="G708">
            <v>7.9</v>
          </cell>
          <cell r="H708">
            <v>10.28</v>
          </cell>
          <cell r="I708">
            <v>1.96</v>
          </cell>
          <cell r="J708">
            <v>7.95</v>
          </cell>
          <cell r="K708">
            <v>14.46</v>
          </cell>
          <cell r="L708">
            <v>0.8</v>
          </cell>
          <cell r="M708">
            <v>0.6</v>
          </cell>
          <cell r="N708">
            <v>0.66</v>
          </cell>
          <cell r="O708">
            <v>3.98</v>
          </cell>
          <cell r="P708">
            <v>2.8</v>
          </cell>
          <cell r="Q708">
            <v>0.49</v>
          </cell>
          <cell r="R708">
            <v>1.29</v>
          </cell>
          <cell r="S708">
            <v>1.5</v>
          </cell>
          <cell r="T708">
            <v>2.33</v>
          </cell>
          <cell r="U708">
            <v>1.07</v>
          </cell>
          <cell r="V708">
            <v>0.45</v>
          </cell>
          <cell r="W708">
            <v>2.12</v>
          </cell>
          <cell r="X708">
            <v>1.72</v>
          </cell>
          <cell r="Y708">
            <v>0.41</v>
          </cell>
          <cell r="Z708">
            <v>2.35</v>
          </cell>
          <cell r="AA708">
            <v>0.6</v>
          </cell>
          <cell r="AB708">
            <v>0.61</v>
          </cell>
          <cell r="AD708">
            <v>-4.0000000000000036E-2</v>
          </cell>
          <cell r="AE708">
            <v>-2.0876826722338149E-2</v>
          </cell>
          <cell r="AF708">
            <v>-2.1857923497267784E-2</v>
          </cell>
          <cell r="AG708">
            <v>0</v>
          </cell>
          <cell r="AH708">
            <v>0</v>
          </cell>
          <cell r="AI708">
            <v>1.0816125860373615E-2</v>
          </cell>
          <cell r="AJ708">
            <v>-6.6666666666666763E-2</v>
          </cell>
          <cell r="AK708">
            <v>0</v>
          </cell>
          <cell r="AL708">
            <v>-2.0703933747411307E-3</v>
          </cell>
          <cell r="AM708">
            <v>-1.2345679012345734E-2</v>
          </cell>
          <cell r="AN708">
            <v>9.0909090909090828E-2</v>
          </cell>
          <cell r="AO708">
            <v>-2.9411764705882359E-2</v>
          </cell>
          <cell r="AP708">
            <v>-5.2380952380952417E-2</v>
          </cell>
          <cell r="AQ708">
            <v>0.14285714285714279</v>
          </cell>
          <cell r="AR708">
            <v>4.2553191489361764E-2</v>
          </cell>
          <cell r="AS708">
            <v>0</v>
          </cell>
          <cell r="AT708">
            <v>-3.2258064516129115E-2</v>
          </cell>
          <cell r="AU708">
            <v>5.9090909090909083E-2</v>
          </cell>
          <cell r="AV708">
            <v>7.0000000000000062E-2</v>
          </cell>
          <cell r="AW708">
            <v>0</v>
          </cell>
          <cell r="AX708">
            <v>0</v>
          </cell>
          <cell r="AY708">
            <v>2.3809523809523725E-2</v>
          </cell>
          <cell r="AZ708">
            <v>2.4999999999999911E-2</v>
          </cell>
          <cell r="BA708">
            <v>0</v>
          </cell>
          <cell r="BB708">
            <v>0.11111111111111094</v>
          </cell>
          <cell r="BC708">
            <v>-4.6875E-2</v>
          </cell>
          <cell r="BE708">
            <v>9.6693778558149708E-3</v>
          </cell>
          <cell r="BF708">
            <v>1.6158479770038596</v>
          </cell>
          <cell r="BK708" t="str">
            <v>Issue Performance</v>
          </cell>
          <cell r="BN708">
            <v>467.71282579947064</v>
          </cell>
        </row>
        <row r="709">
          <cell r="B709">
            <v>39058</v>
          </cell>
          <cell r="C709">
            <v>1.01</v>
          </cell>
          <cell r="D709">
            <v>4.62</v>
          </cell>
          <cell r="E709">
            <v>3.5</v>
          </cell>
          <cell r="F709">
            <v>0.88</v>
          </cell>
          <cell r="G709">
            <v>7.9</v>
          </cell>
          <cell r="H709">
            <v>10.25</v>
          </cell>
          <cell r="I709">
            <v>2.04</v>
          </cell>
          <cell r="J709">
            <v>7.95</v>
          </cell>
          <cell r="K709">
            <v>14.03</v>
          </cell>
          <cell r="L709">
            <v>0.78</v>
          </cell>
          <cell r="M709">
            <v>0.57999999999999996</v>
          </cell>
          <cell r="N709">
            <v>0.68</v>
          </cell>
          <cell r="O709">
            <v>3.68</v>
          </cell>
          <cell r="P709">
            <v>2.72</v>
          </cell>
          <cell r="Q709">
            <v>0.49</v>
          </cell>
          <cell r="R709">
            <v>1.29</v>
          </cell>
          <cell r="S709">
            <v>1.51</v>
          </cell>
          <cell r="T709">
            <v>2.2999999999999998</v>
          </cell>
          <cell r="U709">
            <v>1.1000000000000001</v>
          </cell>
          <cell r="V709">
            <v>0.42</v>
          </cell>
          <cell r="W709">
            <v>2.25</v>
          </cell>
          <cell r="X709">
            <v>1.66</v>
          </cell>
          <cell r="Y709">
            <v>0.4</v>
          </cell>
          <cell r="Z709">
            <v>2.6</v>
          </cell>
          <cell r="AA709">
            <v>0.64</v>
          </cell>
          <cell r="AB709">
            <v>0.6</v>
          </cell>
          <cell r="AD709">
            <v>5.2083333333333481E-2</v>
          </cell>
          <cell r="AE709">
            <v>-1.4925373134328401E-2</v>
          </cell>
          <cell r="AF709">
            <v>-2.2346368715083775E-2</v>
          </cell>
          <cell r="AG709">
            <v>0</v>
          </cell>
          <cell r="AH709">
            <v>0</v>
          </cell>
          <cell r="AI709">
            <v>-2.9182879377431803E-3</v>
          </cell>
          <cell r="AJ709">
            <v>4.081632653061229E-2</v>
          </cell>
          <cell r="AK709">
            <v>0</v>
          </cell>
          <cell r="AL709">
            <v>-2.973720608575392E-2</v>
          </cell>
          <cell r="AM709">
            <v>-2.5000000000000022E-2</v>
          </cell>
          <cell r="AN709">
            <v>-3.3333333333333326E-2</v>
          </cell>
          <cell r="AO709">
            <v>3.0303030303030276E-2</v>
          </cell>
          <cell r="AP709">
            <v>-7.5376884422110546E-2</v>
          </cell>
          <cell r="AQ709">
            <v>-2.857142857142847E-2</v>
          </cell>
          <cell r="AR709">
            <v>0</v>
          </cell>
          <cell r="AS709">
            <v>0</v>
          </cell>
          <cell r="AT709">
            <v>6.6666666666665986E-3</v>
          </cell>
          <cell r="AU709">
            <v>-1.2875536480686844E-2</v>
          </cell>
          <cell r="AV709">
            <v>2.8037383177570208E-2</v>
          </cell>
          <cell r="AW709">
            <v>-6.6666666666666763E-2</v>
          </cell>
          <cell r="AX709">
            <v>6.1320754716981174E-2</v>
          </cell>
          <cell r="AY709">
            <v>-3.488372093023262E-2</v>
          </cell>
          <cell r="AZ709">
            <v>-2.4390243902438935E-2</v>
          </cell>
          <cell r="BA709">
            <v>0.1063829787234043</v>
          </cell>
          <cell r="BB709">
            <v>6.6666666666666652E-2</v>
          </cell>
          <cell r="BC709">
            <v>-1.6393442622950838E-2</v>
          </cell>
          <cell r="BE709">
            <v>1.86871050596436E-4</v>
          </cell>
          <cell r="BF709">
            <v>1.616034848054456</v>
          </cell>
          <cell r="BK709">
            <v>38369</v>
          </cell>
          <cell r="BL709">
            <v>5.6832589180532914E-3</v>
          </cell>
          <cell r="BN709">
            <v>467.80022778660515</v>
          </cell>
        </row>
        <row r="710">
          <cell r="B710">
            <v>39059</v>
          </cell>
          <cell r="C710">
            <v>1</v>
          </cell>
          <cell r="D710">
            <v>4.6500000000000004</v>
          </cell>
          <cell r="E710">
            <v>3.36</v>
          </cell>
          <cell r="F710">
            <v>0.78</v>
          </cell>
          <cell r="G710">
            <v>7.9</v>
          </cell>
          <cell r="H710">
            <v>10.06</v>
          </cell>
          <cell r="I710">
            <v>1.96</v>
          </cell>
          <cell r="J710">
            <v>7.95</v>
          </cell>
          <cell r="K710">
            <v>13.62</v>
          </cell>
          <cell r="L710">
            <v>0.8</v>
          </cell>
          <cell r="M710">
            <v>0.53</v>
          </cell>
          <cell r="N710">
            <v>0.66</v>
          </cell>
          <cell r="O710">
            <v>3.65</v>
          </cell>
          <cell r="P710">
            <v>2.77</v>
          </cell>
          <cell r="Q710">
            <v>0.53</v>
          </cell>
          <cell r="R710">
            <v>1.19</v>
          </cell>
          <cell r="S710">
            <v>1.5</v>
          </cell>
          <cell r="T710">
            <v>2.13</v>
          </cell>
          <cell r="U710">
            <v>1.06</v>
          </cell>
          <cell r="V710">
            <v>0.44500000000000001</v>
          </cell>
          <cell r="W710">
            <v>2.1</v>
          </cell>
          <cell r="X710">
            <v>1.68</v>
          </cell>
          <cell r="Y710">
            <v>0.43</v>
          </cell>
          <cell r="Z710">
            <v>2.62</v>
          </cell>
          <cell r="AA710">
            <v>0.7</v>
          </cell>
          <cell r="AB710">
            <v>0.57999999999999996</v>
          </cell>
          <cell r="AD710">
            <v>-9.9009900990099098E-3</v>
          </cell>
          <cell r="AE710">
            <v>6.4935064935065512E-3</v>
          </cell>
          <cell r="AF710">
            <v>-4.0000000000000036E-2</v>
          </cell>
          <cell r="AG710">
            <v>-0.11363636363636365</v>
          </cell>
          <cell r="AH710">
            <v>0</v>
          </cell>
          <cell r="AI710">
            <v>-1.8536585365853564E-2</v>
          </cell>
          <cell r="AJ710">
            <v>-3.9215686274509887E-2</v>
          </cell>
          <cell r="AK710">
            <v>0</v>
          </cell>
          <cell r="AL710">
            <v>-2.9223093371347098E-2</v>
          </cell>
          <cell r="AM710">
            <v>2.5641025641025772E-2</v>
          </cell>
          <cell r="AN710">
            <v>-8.6206896551723977E-2</v>
          </cell>
          <cell r="AO710">
            <v>-2.9411764705882359E-2</v>
          </cell>
          <cell r="AP710">
            <v>-8.15217391304357E-3</v>
          </cell>
          <cell r="AQ710">
            <v>1.8382352941176405E-2</v>
          </cell>
          <cell r="AR710">
            <v>8.163265306122458E-2</v>
          </cell>
          <cell r="AS710">
            <v>-7.7519379844961267E-2</v>
          </cell>
          <cell r="AT710">
            <v>-6.6225165562914245E-3</v>
          </cell>
          <cell r="AU710">
            <v>-7.3913043478260887E-2</v>
          </cell>
          <cell r="AV710">
            <v>-3.6363636363636376E-2</v>
          </cell>
          <cell r="AW710">
            <v>5.9523809523809534E-2</v>
          </cell>
          <cell r="AX710">
            <v>-6.6666666666666652E-2</v>
          </cell>
          <cell r="AY710">
            <v>1.2048192771084265E-2</v>
          </cell>
          <cell r="AZ710">
            <v>7.4999999999999956E-2</v>
          </cell>
          <cell r="BA710">
            <v>7.692307692307665E-3</v>
          </cell>
          <cell r="BB710">
            <v>9.375E-2</v>
          </cell>
          <cell r="BC710">
            <v>-3.3333333333333326E-2</v>
          </cell>
          <cell r="BE710">
            <v>-1.1097626232182663E-2</v>
          </cell>
          <cell r="BF710">
            <v>1.6049372218222733</v>
          </cell>
          <cell r="BK710">
            <v>38383</v>
          </cell>
          <cell r="BL710">
            <v>-1.8062407314133739E-2</v>
          </cell>
          <cell r="BN710">
            <v>462.60875570729951</v>
          </cell>
        </row>
        <row r="711">
          <cell r="B711">
            <v>39060</v>
          </cell>
          <cell r="C711">
            <v>1</v>
          </cell>
          <cell r="D711">
            <v>4.6500000000000004</v>
          </cell>
          <cell r="E711">
            <v>3.36</v>
          </cell>
          <cell r="F711">
            <v>0.78</v>
          </cell>
          <cell r="G711">
            <v>7.9</v>
          </cell>
          <cell r="H711">
            <v>10.06</v>
          </cell>
          <cell r="I711">
            <v>1.96</v>
          </cell>
          <cell r="J711">
            <v>7.95</v>
          </cell>
          <cell r="K711">
            <v>13.62</v>
          </cell>
          <cell r="L711">
            <v>0.8</v>
          </cell>
          <cell r="M711">
            <v>0.53</v>
          </cell>
          <cell r="N711">
            <v>0.66</v>
          </cell>
          <cell r="O711">
            <v>3.65</v>
          </cell>
          <cell r="P711">
            <v>2.77</v>
          </cell>
          <cell r="Q711">
            <v>0.53</v>
          </cell>
          <cell r="R711">
            <v>1.19</v>
          </cell>
          <cell r="S711">
            <v>1.5</v>
          </cell>
          <cell r="T711">
            <v>2.13</v>
          </cell>
          <cell r="U711">
            <v>1.06</v>
          </cell>
          <cell r="V711">
            <v>0.44500000000000001</v>
          </cell>
          <cell r="W711">
            <v>2.1</v>
          </cell>
          <cell r="X711">
            <v>1.68</v>
          </cell>
          <cell r="Y711">
            <v>0.43</v>
          </cell>
          <cell r="Z711">
            <v>2.62</v>
          </cell>
          <cell r="AA711">
            <v>0.7</v>
          </cell>
          <cell r="AB711">
            <v>0.57999999999999996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E711">
            <v>0</v>
          </cell>
          <cell r="BF711">
            <v>1.6049372218222733</v>
          </cell>
          <cell r="BK711">
            <v>38397</v>
          </cell>
          <cell r="BL711">
            <v>8.1172055613676242E-2</v>
          </cell>
          <cell r="BN711">
            <v>462.60875570729951</v>
          </cell>
        </row>
        <row r="712">
          <cell r="B712">
            <v>39061</v>
          </cell>
          <cell r="C712">
            <v>1</v>
          </cell>
          <cell r="D712">
            <v>4.6500000000000004</v>
          </cell>
          <cell r="E712">
            <v>3.36</v>
          </cell>
          <cell r="F712">
            <v>0.78</v>
          </cell>
          <cell r="G712">
            <v>7.9</v>
          </cell>
          <cell r="H712">
            <v>10.06</v>
          </cell>
          <cell r="I712">
            <v>1.96</v>
          </cell>
          <cell r="J712">
            <v>7.95</v>
          </cell>
          <cell r="K712">
            <v>13.62</v>
          </cell>
          <cell r="L712">
            <v>0.8</v>
          </cell>
          <cell r="M712">
            <v>0.53</v>
          </cell>
          <cell r="N712">
            <v>0.66</v>
          </cell>
          <cell r="O712">
            <v>3.65</v>
          </cell>
          <cell r="P712">
            <v>2.77</v>
          </cell>
          <cell r="Q712">
            <v>0.53</v>
          </cell>
          <cell r="R712">
            <v>1.19</v>
          </cell>
          <cell r="S712">
            <v>1.5</v>
          </cell>
          <cell r="T712">
            <v>2.13</v>
          </cell>
          <cell r="U712">
            <v>1.06</v>
          </cell>
          <cell r="V712">
            <v>0.44500000000000001</v>
          </cell>
          <cell r="W712">
            <v>2.1</v>
          </cell>
          <cell r="X712">
            <v>1.68</v>
          </cell>
          <cell r="Y712">
            <v>0.43</v>
          </cell>
          <cell r="Z712">
            <v>2.62</v>
          </cell>
          <cell r="AA712">
            <v>0.7</v>
          </cell>
          <cell r="AB712">
            <v>0.57999999999999996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E712">
            <v>0</v>
          </cell>
          <cell r="BF712">
            <v>1.6049372218222733</v>
          </cell>
          <cell r="BK712">
            <v>38411</v>
          </cell>
          <cell r="BL712">
            <v>7.8304480224877626E-2</v>
          </cell>
          <cell r="BN712">
            <v>462.60875570729951</v>
          </cell>
        </row>
        <row r="713">
          <cell r="B713">
            <v>39062</v>
          </cell>
          <cell r="C713">
            <v>1.05</v>
          </cell>
          <cell r="D713">
            <v>4.87</v>
          </cell>
          <cell r="E713">
            <v>3.37</v>
          </cell>
          <cell r="F713">
            <v>0.75</v>
          </cell>
          <cell r="G713">
            <v>7.9</v>
          </cell>
          <cell r="H713">
            <v>9.61</v>
          </cell>
          <cell r="I713">
            <v>1.99</v>
          </cell>
          <cell r="J713">
            <v>7.94</v>
          </cell>
          <cell r="K713">
            <v>13.42</v>
          </cell>
          <cell r="L713">
            <v>0.8</v>
          </cell>
          <cell r="M713">
            <v>0.53</v>
          </cell>
          <cell r="N713">
            <v>0.73</v>
          </cell>
          <cell r="O713">
            <v>3.85</v>
          </cell>
          <cell r="P713">
            <v>2.64</v>
          </cell>
          <cell r="Q713">
            <v>0.56000000000000005</v>
          </cell>
          <cell r="R713">
            <v>1.22</v>
          </cell>
          <cell r="S713">
            <v>1.5</v>
          </cell>
          <cell r="T713">
            <v>2</v>
          </cell>
          <cell r="U713">
            <v>1.06</v>
          </cell>
          <cell r="V713">
            <v>0.4</v>
          </cell>
          <cell r="W713">
            <v>2.2000000000000002</v>
          </cell>
          <cell r="X713">
            <v>1.7</v>
          </cell>
          <cell r="Y713">
            <v>0.42</v>
          </cell>
          <cell r="Z713">
            <v>2.72</v>
          </cell>
          <cell r="AA713">
            <v>0.64</v>
          </cell>
          <cell r="AB713">
            <v>0.54</v>
          </cell>
          <cell r="AD713">
            <v>5.0000000000000044E-2</v>
          </cell>
          <cell r="AE713">
            <v>4.7311827956989294E-2</v>
          </cell>
          <cell r="AF713">
            <v>2.9761904761904656E-3</v>
          </cell>
          <cell r="AG713">
            <v>-3.8461538461538547E-2</v>
          </cell>
          <cell r="AH713">
            <v>0</v>
          </cell>
          <cell r="AI713">
            <v>-4.4731610337972239E-2</v>
          </cell>
          <cell r="AJ713">
            <v>1.5306122448979664E-2</v>
          </cell>
          <cell r="AK713">
            <v>-1.2578616352201255E-3</v>
          </cell>
          <cell r="AL713">
            <v>-1.4684287812041119E-2</v>
          </cell>
          <cell r="AM713">
            <v>0</v>
          </cell>
          <cell r="AN713">
            <v>0</v>
          </cell>
          <cell r="AO713">
            <v>0.10606060606060597</v>
          </cell>
          <cell r="AP713">
            <v>5.4794520547945202E-2</v>
          </cell>
          <cell r="AQ713">
            <v>-4.6931407942238268E-2</v>
          </cell>
          <cell r="AR713">
            <v>5.6603773584905648E-2</v>
          </cell>
          <cell r="AS713">
            <v>2.5210084033613578E-2</v>
          </cell>
          <cell r="AT713">
            <v>0</v>
          </cell>
          <cell r="AU713">
            <v>-6.1032863849765251E-2</v>
          </cell>
          <cell r="AV713">
            <v>0</v>
          </cell>
          <cell r="AW713">
            <v>-0.10112359550561789</v>
          </cell>
          <cell r="AX713">
            <v>4.7619047619047672E-2</v>
          </cell>
          <cell r="AY713">
            <v>1.1904761904761862E-2</v>
          </cell>
          <cell r="AZ713">
            <v>-2.3255813953488413E-2</v>
          </cell>
          <cell r="BA713">
            <v>3.8167938931297662E-2</v>
          </cell>
          <cell r="BB713">
            <v>-8.5714285714285632E-2</v>
          </cell>
          <cell r="BC713">
            <v>-6.8965517241379226E-2</v>
          </cell>
          <cell r="BE713">
            <v>-1.1616888034311405E-3</v>
          </cell>
          <cell r="BF713">
            <v>1.6037755330188421</v>
          </cell>
          <cell r="BK713">
            <v>38425</v>
          </cell>
          <cell r="BL713">
            <v>2.6356117646356314E-2</v>
          </cell>
          <cell r="BN713">
            <v>462.07134829542514</v>
          </cell>
        </row>
        <row r="714">
          <cell r="B714">
            <v>39063</v>
          </cell>
          <cell r="C714">
            <v>1.1000000000000001</v>
          </cell>
          <cell r="D714">
            <v>4.93</v>
          </cell>
          <cell r="E714">
            <v>3.5</v>
          </cell>
          <cell r="F714">
            <v>0.8</v>
          </cell>
          <cell r="G714">
            <v>7.9</v>
          </cell>
          <cell r="H714">
            <v>9.27</v>
          </cell>
          <cell r="I714">
            <v>1.99</v>
          </cell>
          <cell r="J714">
            <v>7.81</v>
          </cell>
          <cell r="K714">
            <v>13.38</v>
          </cell>
          <cell r="L714">
            <v>0.76</v>
          </cell>
          <cell r="M714">
            <v>0.78</v>
          </cell>
          <cell r="N714">
            <v>0.7</v>
          </cell>
          <cell r="O714">
            <v>3.68</v>
          </cell>
          <cell r="P714">
            <v>2.41</v>
          </cell>
          <cell r="Q714">
            <v>0.55000000000000004</v>
          </cell>
          <cell r="R714">
            <v>1.17</v>
          </cell>
          <cell r="S714">
            <v>1.5</v>
          </cell>
          <cell r="T714">
            <v>2</v>
          </cell>
          <cell r="U714">
            <v>1.03</v>
          </cell>
          <cell r="V714">
            <v>0.4</v>
          </cell>
          <cell r="W714">
            <v>2.15</v>
          </cell>
          <cell r="X714">
            <v>1.7</v>
          </cell>
          <cell r="Y714">
            <v>0.35</v>
          </cell>
          <cell r="Z714">
            <v>2.65</v>
          </cell>
          <cell r="AA714">
            <v>0.6</v>
          </cell>
          <cell r="AB714">
            <v>0.61</v>
          </cell>
          <cell r="AD714">
            <v>4.7619047619047672E-2</v>
          </cell>
          <cell r="AE714">
            <v>1.2320328542094305E-2</v>
          </cell>
          <cell r="AF714">
            <v>3.8575667655786239E-2</v>
          </cell>
          <cell r="AG714">
            <v>6.6666666666666652E-2</v>
          </cell>
          <cell r="AH714">
            <v>0</v>
          </cell>
          <cell r="AI714">
            <v>-3.5379812695109258E-2</v>
          </cell>
          <cell r="AJ714">
            <v>0</v>
          </cell>
          <cell r="AK714">
            <v>-1.6372795969773368E-2</v>
          </cell>
          <cell r="AL714">
            <v>-2.9806259314455463E-3</v>
          </cell>
          <cell r="AM714">
            <v>-5.0000000000000044E-2</v>
          </cell>
          <cell r="AN714">
            <v>0.47169811320754707</v>
          </cell>
          <cell r="AO714">
            <v>-4.1095890410958957E-2</v>
          </cell>
          <cell r="AP714">
            <v>-4.4155844155844171E-2</v>
          </cell>
          <cell r="AQ714">
            <v>-8.7121212121212155E-2</v>
          </cell>
          <cell r="AR714">
            <v>-1.7857142857142905E-2</v>
          </cell>
          <cell r="AS714">
            <v>-4.0983606557377095E-2</v>
          </cell>
          <cell r="AT714">
            <v>0</v>
          </cell>
          <cell r="AU714">
            <v>0</v>
          </cell>
          <cell r="AV714">
            <v>-2.8301886792452824E-2</v>
          </cell>
          <cell r="AW714">
            <v>0</v>
          </cell>
          <cell r="AX714">
            <v>-2.2727272727272818E-2</v>
          </cell>
          <cell r="AY714">
            <v>0</v>
          </cell>
          <cell r="AZ714">
            <v>-0.16666666666666674</v>
          </cell>
          <cell r="BA714">
            <v>-2.5735294117647189E-2</v>
          </cell>
          <cell r="BB714">
            <v>-6.25E-2</v>
          </cell>
          <cell r="BC714">
            <v>0.12962962962962954</v>
          </cell>
          <cell r="BE714">
            <v>4.7935154737641693E-3</v>
          </cell>
          <cell r="BF714">
            <v>1.6085690484926063</v>
          </cell>
          <cell r="BK714">
            <v>38439</v>
          </cell>
          <cell r="BL714">
            <v>-2.6516028403237052E-2</v>
          </cell>
          <cell r="BN714">
            <v>464.28629445346235</v>
          </cell>
        </row>
        <row r="715">
          <cell r="B715">
            <v>39064</v>
          </cell>
          <cell r="C715">
            <v>1.01</v>
          </cell>
          <cell r="D715">
            <v>4.92</v>
          </cell>
          <cell r="E715">
            <v>3.5</v>
          </cell>
          <cell r="F715">
            <v>0.8</v>
          </cell>
          <cell r="G715">
            <v>7.9</v>
          </cell>
          <cell r="H715">
            <v>9.68</v>
          </cell>
          <cell r="I715">
            <v>1.98</v>
          </cell>
          <cell r="J715">
            <v>7.89</v>
          </cell>
          <cell r="K715">
            <v>13.59</v>
          </cell>
          <cell r="L715">
            <v>0.74</v>
          </cell>
          <cell r="M715">
            <v>0.69</v>
          </cell>
          <cell r="N715">
            <v>0.75</v>
          </cell>
          <cell r="O715">
            <v>3.7</v>
          </cell>
          <cell r="P715">
            <v>2.5499999999999998</v>
          </cell>
          <cell r="Q715">
            <v>0.53</v>
          </cell>
          <cell r="R715">
            <v>1.1599999999999999</v>
          </cell>
          <cell r="S715">
            <v>1.5</v>
          </cell>
          <cell r="T715">
            <v>1.95</v>
          </cell>
          <cell r="U715">
            <v>0.99</v>
          </cell>
          <cell r="V715">
            <v>0.4</v>
          </cell>
          <cell r="W715">
            <v>2.08</v>
          </cell>
          <cell r="X715">
            <v>1.7</v>
          </cell>
          <cell r="Y715">
            <v>0.34</v>
          </cell>
          <cell r="Z715">
            <v>2.7</v>
          </cell>
          <cell r="AA715">
            <v>0.57999999999999996</v>
          </cell>
          <cell r="AB715">
            <v>0.59</v>
          </cell>
          <cell r="AD715">
            <v>-8.1818181818181901E-2</v>
          </cell>
          <cell r="AE715">
            <v>-2.0283975659228792E-3</v>
          </cell>
          <cell r="AF715">
            <v>0</v>
          </cell>
          <cell r="AG715">
            <v>0</v>
          </cell>
          <cell r="AH715">
            <v>0</v>
          </cell>
          <cell r="AI715">
            <v>4.4228694714131711E-2</v>
          </cell>
          <cell r="AJ715">
            <v>-5.0251256281407253E-3</v>
          </cell>
          <cell r="AK715">
            <v>1.0243277848911658E-2</v>
          </cell>
          <cell r="AL715">
            <v>1.5695067264573925E-2</v>
          </cell>
          <cell r="AM715">
            <v>-2.6315789473684181E-2</v>
          </cell>
          <cell r="AN715">
            <v>-0.11538461538461553</v>
          </cell>
          <cell r="AO715">
            <v>7.1428571428571397E-2</v>
          </cell>
          <cell r="AP715">
            <v>5.4347826086955653E-3</v>
          </cell>
          <cell r="AQ715">
            <v>5.8091286307053736E-2</v>
          </cell>
          <cell r="AR715">
            <v>-3.6363636363636376E-2</v>
          </cell>
          <cell r="AS715">
            <v>-8.5470085470085166E-3</v>
          </cell>
          <cell r="AT715">
            <v>0</v>
          </cell>
          <cell r="AU715">
            <v>-2.5000000000000022E-2</v>
          </cell>
          <cell r="AV715">
            <v>-3.8834951456310662E-2</v>
          </cell>
          <cell r="AW715">
            <v>0</v>
          </cell>
          <cell r="AX715">
            <v>-3.2558139534883623E-2</v>
          </cell>
          <cell r="AY715">
            <v>0</v>
          </cell>
          <cell r="AZ715">
            <v>-2.857142857142847E-2</v>
          </cell>
          <cell r="BA715">
            <v>1.8867924528301883E-2</v>
          </cell>
          <cell r="BB715">
            <v>-3.3333333333333326E-2</v>
          </cell>
          <cell r="BC715">
            <v>-3.2786885245901676E-2</v>
          </cell>
          <cell r="BE715">
            <v>-9.3299187778003081E-3</v>
          </cell>
          <cell r="BF715">
            <v>1.5992391297148061</v>
          </cell>
          <cell r="BK715">
            <v>38453</v>
          </cell>
          <cell r="BL715">
            <v>-2.0900259388793446E-2</v>
          </cell>
          <cell r="BN715">
            <v>459.95454103656567</v>
          </cell>
        </row>
        <row r="716">
          <cell r="B716">
            <v>39065</v>
          </cell>
          <cell r="C716">
            <v>1.0900000000000001</v>
          </cell>
          <cell r="D716">
            <v>4.9000000000000004</v>
          </cell>
          <cell r="E716">
            <v>3.45</v>
          </cell>
          <cell r="F716">
            <v>0.77</v>
          </cell>
          <cell r="G716">
            <v>7.9</v>
          </cell>
          <cell r="H716">
            <v>9.48</v>
          </cell>
          <cell r="I716">
            <v>2</v>
          </cell>
          <cell r="J716">
            <v>7.9</v>
          </cell>
          <cell r="K716">
            <v>13.55</v>
          </cell>
          <cell r="L716">
            <v>0.75</v>
          </cell>
          <cell r="M716">
            <v>0.65</v>
          </cell>
          <cell r="N716">
            <v>0.78</v>
          </cell>
          <cell r="O716">
            <v>3.52</v>
          </cell>
          <cell r="P716">
            <v>2.57</v>
          </cell>
          <cell r="Q716">
            <v>0.57999999999999996</v>
          </cell>
          <cell r="R716">
            <v>1.1499999999999999</v>
          </cell>
          <cell r="S716">
            <v>1.5</v>
          </cell>
          <cell r="T716">
            <v>2</v>
          </cell>
          <cell r="U716">
            <v>0.99</v>
          </cell>
          <cell r="V716">
            <v>0.39500000000000002</v>
          </cell>
          <cell r="W716">
            <v>2.35</v>
          </cell>
          <cell r="X716">
            <v>1.7</v>
          </cell>
          <cell r="Y716">
            <v>0.34</v>
          </cell>
          <cell r="Z716">
            <v>2.7</v>
          </cell>
          <cell r="AA716">
            <v>0.59</v>
          </cell>
          <cell r="AB716">
            <v>0.56999999999999995</v>
          </cell>
          <cell r="AD716">
            <v>7.9207920792079278E-2</v>
          </cell>
          <cell r="AE716">
            <v>-4.0650406504064707E-3</v>
          </cell>
          <cell r="AF716">
            <v>-1.4285714285714235E-2</v>
          </cell>
          <cell r="AG716">
            <v>-3.7499999999999978E-2</v>
          </cell>
          <cell r="AH716">
            <v>0</v>
          </cell>
          <cell r="AI716">
            <v>-2.066115702479332E-2</v>
          </cell>
          <cell r="AJ716">
            <v>1.0101010101010166E-2</v>
          </cell>
          <cell r="AK716">
            <v>1.2674271229404788E-3</v>
          </cell>
          <cell r="AL716">
            <v>-2.9433406916850036E-3</v>
          </cell>
          <cell r="AM716">
            <v>1.3513513513513598E-2</v>
          </cell>
          <cell r="AN716">
            <v>-5.7971014492753548E-2</v>
          </cell>
          <cell r="AO716">
            <v>4.0000000000000036E-2</v>
          </cell>
          <cell r="AP716">
            <v>-4.8648648648648707E-2</v>
          </cell>
          <cell r="AQ716">
            <v>7.8431372549019329E-3</v>
          </cell>
          <cell r="AR716">
            <v>9.4339622641509413E-2</v>
          </cell>
          <cell r="AS716">
            <v>-8.6206896551723755E-3</v>
          </cell>
          <cell r="AT716">
            <v>0</v>
          </cell>
          <cell r="AU716">
            <v>2.5641025641025772E-2</v>
          </cell>
          <cell r="AV716">
            <v>0</v>
          </cell>
          <cell r="AW716">
            <v>-1.2499999999999956E-2</v>
          </cell>
          <cell r="AX716">
            <v>0.12980769230769229</v>
          </cell>
          <cell r="AY716">
            <v>0</v>
          </cell>
          <cell r="AZ716">
            <v>0</v>
          </cell>
          <cell r="BA716">
            <v>0</v>
          </cell>
          <cell r="BB716">
            <v>1.7241379310344751E-2</v>
          </cell>
          <cell r="BC716">
            <v>-3.3898305084745783E-2</v>
          </cell>
          <cell r="BE716">
            <v>6.8411083904268595E-3</v>
          </cell>
          <cell r="BF716">
            <v>1.606080238105233</v>
          </cell>
          <cell r="BH716">
            <v>4.5788282038702999E-2</v>
          </cell>
          <cell r="BK716">
            <v>38467</v>
          </cell>
          <cell r="BL716">
            <v>-2.0373667751971164E-2</v>
          </cell>
          <cell r="BN716">
            <v>463.1011399064659</v>
          </cell>
        </row>
        <row r="717">
          <cell r="B717">
            <v>39066</v>
          </cell>
          <cell r="C717">
            <v>1.07</v>
          </cell>
          <cell r="D717">
            <v>4.95</v>
          </cell>
          <cell r="E717">
            <v>3.35</v>
          </cell>
          <cell r="F717">
            <v>0.73</v>
          </cell>
          <cell r="G717">
            <v>7.9</v>
          </cell>
          <cell r="H717">
            <v>9.3800000000000008</v>
          </cell>
          <cell r="I717">
            <v>1.84</v>
          </cell>
          <cell r="J717">
            <v>7.58</v>
          </cell>
          <cell r="K717">
            <v>13.58</v>
          </cell>
          <cell r="L717">
            <v>0.74</v>
          </cell>
          <cell r="M717">
            <v>0.66</v>
          </cell>
          <cell r="N717">
            <v>0.77</v>
          </cell>
          <cell r="O717">
            <v>3.54</v>
          </cell>
          <cell r="P717">
            <v>2.4300000000000002</v>
          </cell>
          <cell r="Q717">
            <v>0.56000000000000005</v>
          </cell>
          <cell r="R717">
            <v>1.2</v>
          </cell>
          <cell r="S717">
            <v>1.5</v>
          </cell>
          <cell r="T717">
            <v>1.97</v>
          </cell>
          <cell r="U717">
            <v>0.97</v>
          </cell>
          <cell r="V717">
            <v>0.44</v>
          </cell>
          <cell r="W717">
            <v>2.36</v>
          </cell>
          <cell r="X717">
            <v>1.68</v>
          </cell>
          <cell r="Y717">
            <v>0.34</v>
          </cell>
          <cell r="Z717">
            <v>2.7</v>
          </cell>
          <cell r="AA717">
            <v>0.65</v>
          </cell>
          <cell r="AB717">
            <v>0.56000000000000005</v>
          </cell>
          <cell r="AD717">
            <v>-1.834862385321101E-2</v>
          </cell>
          <cell r="AE717">
            <v>1.0204081632652962E-2</v>
          </cell>
          <cell r="AF717">
            <v>-2.8985507246376829E-2</v>
          </cell>
          <cell r="AG717">
            <v>-5.1948051948051965E-2</v>
          </cell>
          <cell r="AH717">
            <v>0</v>
          </cell>
          <cell r="AI717">
            <v>-1.0548523206751037E-2</v>
          </cell>
          <cell r="AJ717">
            <v>-7.999999999999996E-2</v>
          </cell>
          <cell r="AK717">
            <v>-4.0506329113924044E-2</v>
          </cell>
          <cell r="AL717">
            <v>2.2140221402213722E-3</v>
          </cell>
          <cell r="AM717">
            <v>-1.3333333333333308E-2</v>
          </cell>
          <cell r="AN717">
            <v>1.538461538461533E-2</v>
          </cell>
          <cell r="AO717">
            <v>-1.2820512820512886E-2</v>
          </cell>
          <cell r="AP717">
            <v>5.6818181818181213E-3</v>
          </cell>
          <cell r="AQ717">
            <v>-5.4474708171206143E-2</v>
          </cell>
          <cell r="AR717">
            <v>-3.4482758620689502E-2</v>
          </cell>
          <cell r="AS717">
            <v>4.3478260869565188E-2</v>
          </cell>
          <cell r="AT717">
            <v>0</v>
          </cell>
          <cell r="AU717">
            <v>-1.5000000000000013E-2</v>
          </cell>
          <cell r="AV717">
            <v>-2.0202020202020221E-2</v>
          </cell>
          <cell r="AW717">
            <v>0.11392405063291133</v>
          </cell>
          <cell r="AX717">
            <v>4.2553191489360653E-3</v>
          </cell>
          <cell r="AY717">
            <v>-1.1764705882352899E-2</v>
          </cell>
          <cell r="AZ717">
            <v>0</v>
          </cell>
          <cell r="BA717">
            <v>0</v>
          </cell>
          <cell r="BB717">
            <v>0.10169491525423746</v>
          </cell>
          <cell r="BC717">
            <v>-1.754385964912264E-2</v>
          </cell>
          <cell r="BE717">
            <v>-4.3508404154844089E-3</v>
          </cell>
          <cell r="BF717">
            <v>1.6017293976897486</v>
          </cell>
          <cell r="BH717" t="str">
            <v xml:space="preserve"> </v>
          </cell>
          <cell r="BK717">
            <v>38481</v>
          </cell>
          <cell r="BL717">
            <v>4.3136281051556757E-3</v>
          </cell>
          <cell r="BN717">
            <v>461.08626075050398</v>
          </cell>
        </row>
        <row r="718">
          <cell r="B718">
            <v>39067</v>
          </cell>
          <cell r="C718">
            <v>1.07</v>
          </cell>
          <cell r="D718">
            <v>4.95</v>
          </cell>
          <cell r="E718">
            <v>3.35</v>
          </cell>
          <cell r="F718">
            <v>0.73</v>
          </cell>
          <cell r="G718">
            <v>7.9</v>
          </cell>
          <cell r="H718">
            <v>9.3800000000000008</v>
          </cell>
          <cell r="I718">
            <v>1.84</v>
          </cell>
          <cell r="J718">
            <v>7.58</v>
          </cell>
          <cell r="K718">
            <v>13.58</v>
          </cell>
          <cell r="L718">
            <v>0.74</v>
          </cell>
          <cell r="M718">
            <v>0.66</v>
          </cell>
          <cell r="N718">
            <v>0.77</v>
          </cell>
          <cell r="O718">
            <v>3.54</v>
          </cell>
          <cell r="P718">
            <v>2.4300000000000002</v>
          </cell>
          <cell r="Q718">
            <v>0.56000000000000005</v>
          </cell>
          <cell r="R718">
            <v>1.2</v>
          </cell>
          <cell r="S718">
            <v>1.5</v>
          </cell>
          <cell r="T718">
            <v>1.97</v>
          </cell>
          <cell r="U718">
            <v>0.97</v>
          </cell>
          <cell r="V718">
            <v>0.44</v>
          </cell>
          <cell r="W718">
            <v>2.36</v>
          </cell>
          <cell r="X718">
            <v>1.68</v>
          </cell>
          <cell r="Y718">
            <v>0.34</v>
          </cell>
          <cell r="Z718">
            <v>2.7</v>
          </cell>
          <cell r="AA718">
            <v>0.65</v>
          </cell>
          <cell r="AB718">
            <v>0.56000000000000005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E718">
            <v>0</v>
          </cell>
          <cell r="BF718">
            <v>1.6017293976897486</v>
          </cell>
          <cell r="BK718">
            <v>38495</v>
          </cell>
          <cell r="BL718">
            <v>-6.3407919776287361E-2</v>
          </cell>
          <cell r="BN718">
            <v>461.08626075050398</v>
          </cell>
        </row>
        <row r="719">
          <cell r="B719">
            <v>39068</v>
          </cell>
          <cell r="C719">
            <v>1.07</v>
          </cell>
          <cell r="D719">
            <v>4.95</v>
          </cell>
          <cell r="E719">
            <v>3.35</v>
          </cell>
          <cell r="F719">
            <v>0.73</v>
          </cell>
          <cell r="G719">
            <v>7.9</v>
          </cell>
          <cell r="H719">
            <v>9.3800000000000008</v>
          </cell>
          <cell r="I719">
            <v>1.84</v>
          </cell>
          <cell r="J719">
            <v>7.58</v>
          </cell>
          <cell r="K719">
            <v>13.58</v>
          </cell>
          <cell r="L719">
            <v>0.74</v>
          </cell>
          <cell r="M719">
            <v>0.66</v>
          </cell>
          <cell r="N719">
            <v>0.77</v>
          </cell>
          <cell r="O719">
            <v>3.54</v>
          </cell>
          <cell r="P719">
            <v>2.4300000000000002</v>
          </cell>
          <cell r="Q719">
            <v>0.56000000000000005</v>
          </cell>
          <cell r="R719">
            <v>1.2</v>
          </cell>
          <cell r="S719">
            <v>1.5</v>
          </cell>
          <cell r="T719">
            <v>1.97</v>
          </cell>
          <cell r="U719">
            <v>0.97</v>
          </cell>
          <cell r="V719">
            <v>0.44</v>
          </cell>
          <cell r="W719">
            <v>2.36</v>
          </cell>
          <cell r="X719">
            <v>1.68</v>
          </cell>
          <cell r="Y719">
            <v>0.34</v>
          </cell>
          <cell r="Z719">
            <v>2.7</v>
          </cell>
          <cell r="AA719">
            <v>0.65</v>
          </cell>
          <cell r="AB719">
            <v>0.56000000000000005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E719">
            <v>0</v>
          </cell>
          <cell r="BF719">
            <v>1.6017293976897486</v>
          </cell>
          <cell r="BK719">
            <v>38509</v>
          </cell>
          <cell r="BL719">
            <v>2.8824268136264458E-2</v>
          </cell>
          <cell r="BN719">
            <v>461.08626075050398</v>
          </cell>
        </row>
        <row r="720">
          <cell r="B720">
            <v>39069</v>
          </cell>
          <cell r="C720">
            <v>1.1200000000000001</v>
          </cell>
          <cell r="D720">
            <v>4.95</v>
          </cell>
          <cell r="E720">
            <v>3.23</v>
          </cell>
          <cell r="F720">
            <v>0.81</v>
          </cell>
          <cell r="G720">
            <v>7.9</v>
          </cell>
          <cell r="H720">
            <v>9.99</v>
          </cell>
          <cell r="I720">
            <v>1.82</v>
          </cell>
          <cell r="J720">
            <v>7.61</v>
          </cell>
          <cell r="K720">
            <v>13.85</v>
          </cell>
          <cell r="L720">
            <v>0.69</v>
          </cell>
          <cell r="M720">
            <v>0.68</v>
          </cell>
          <cell r="N720">
            <v>0.76</v>
          </cell>
          <cell r="O720">
            <v>3.75</v>
          </cell>
          <cell r="P720">
            <v>2.68</v>
          </cell>
          <cell r="Q720">
            <v>0.5</v>
          </cell>
          <cell r="R720">
            <v>1.1599999999999999</v>
          </cell>
          <cell r="S720">
            <v>1.45</v>
          </cell>
          <cell r="T720">
            <v>2.2200000000000002</v>
          </cell>
          <cell r="U720">
            <v>0.98</v>
          </cell>
          <cell r="V720">
            <v>0.4</v>
          </cell>
          <cell r="W720">
            <v>2.15</v>
          </cell>
          <cell r="X720">
            <v>1.8</v>
          </cell>
          <cell r="Y720">
            <v>0.33500000000000002</v>
          </cell>
          <cell r="Z720">
            <v>2.65</v>
          </cell>
          <cell r="AA720">
            <v>0.68</v>
          </cell>
          <cell r="AB720">
            <v>0.56000000000000005</v>
          </cell>
          <cell r="AD720">
            <v>4.6728971962616939E-2</v>
          </cell>
          <cell r="AE720">
            <v>0</v>
          </cell>
          <cell r="AF720">
            <v>-3.5820895522388096E-2</v>
          </cell>
          <cell r="AG720">
            <v>0.1095890410958904</v>
          </cell>
          <cell r="AH720">
            <v>0</v>
          </cell>
          <cell r="AI720">
            <v>6.5031982942430622E-2</v>
          </cell>
          <cell r="AJ720">
            <v>-1.0869565217391353E-2</v>
          </cell>
          <cell r="AK720">
            <v>3.9577836411610612E-3</v>
          </cell>
          <cell r="AL720">
            <v>1.9882179675994038E-2</v>
          </cell>
          <cell r="AM720">
            <v>-6.7567567567567655E-2</v>
          </cell>
          <cell r="AN720">
            <v>3.0303030303030276E-2</v>
          </cell>
          <cell r="AO720">
            <v>-1.2987012987012991E-2</v>
          </cell>
          <cell r="AP720">
            <v>5.9322033898305149E-2</v>
          </cell>
          <cell r="AQ720">
            <v>0.10288065843621408</v>
          </cell>
          <cell r="AR720">
            <v>-0.10714285714285721</v>
          </cell>
          <cell r="AS720">
            <v>-3.3333333333333326E-2</v>
          </cell>
          <cell r="AT720">
            <v>-3.3333333333333326E-2</v>
          </cell>
          <cell r="AU720">
            <v>0.12690355329949243</v>
          </cell>
          <cell r="AV720">
            <v>1.0309278350515427E-2</v>
          </cell>
          <cell r="AW720">
            <v>-9.0909090909090828E-2</v>
          </cell>
          <cell r="AX720">
            <v>-8.8983050847457612E-2</v>
          </cell>
          <cell r="AY720">
            <v>7.1428571428571397E-2</v>
          </cell>
          <cell r="AZ720">
            <v>-1.4705882352941235E-2</v>
          </cell>
          <cell r="BA720">
            <v>-1.8518518518518601E-2</v>
          </cell>
          <cell r="BB720">
            <v>4.6153846153846212E-2</v>
          </cell>
          <cell r="BC720">
            <v>0</v>
          </cell>
          <cell r="BE720">
            <v>6.8584547483144537E-3</v>
          </cell>
          <cell r="BF720">
            <v>1.608587852438063</v>
          </cell>
          <cell r="BH720" t="str">
            <v xml:space="preserve"> </v>
          </cell>
          <cell r="BK720">
            <v>38523</v>
          </cell>
          <cell r="BL720">
            <v>-1.9068759234086019E-2</v>
          </cell>
          <cell r="BN720">
            <v>464.24860000493078</v>
          </cell>
        </row>
        <row r="721">
          <cell r="B721">
            <v>39070</v>
          </cell>
          <cell r="C721">
            <v>1.06</v>
          </cell>
          <cell r="D721">
            <v>5.01</v>
          </cell>
          <cell r="E721">
            <v>3.25</v>
          </cell>
          <cell r="F721">
            <v>0.74</v>
          </cell>
          <cell r="G721">
            <v>7.9</v>
          </cell>
          <cell r="H721">
            <v>10.27</v>
          </cell>
          <cell r="I721">
            <v>1.83</v>
          </cell>
          <cell r="J721">
            <v>7.55</v>
          </cell>
          <cell r="K721">
            <v>14.15</v>
          </cell>
          <cell r="L721">
            <v>0.68</v>
          </cell>
          <cell r="M721">
            <v>0.71</v>
          </cell>
          <cell r="N721">
            <v>0.76</v>
          </cell>
          <cell r="O721">
            <v>3.74</v>
          </cell>
          <cell r="P721">
            <v>2.8</v>
          </cell>
          <cell r="Q721">
            <v>0.48</v>
          </cell>
          <cell r="R721">
            <v>1.18</v>
          </cell>
          <cell r="S721">
            <v>1.47</v>
          </cell>
          <cell r="T721">
            <v>2.4500000000000002</v>
          </cell>
          <cell r="U721">
            <v>1.02</v>
          </cell>
          <cell r="V721">
            <v>0.4</v>
          </cell>
          <cell r="W721">
            <v>2.16</v>
          </cell>
          <cell r="X721">
            <v>1.75</v>
          </cell>
          <cell r="Y721">
            <v>0.33500000000000002</v>
          </cell>
          <cell r="Z721">
            <v>2.5499999999999998</v>
          </cell>
          <cell r="AA721">
            <v>0.7</v>
          </cell>
          <cell r="AB721">
            <v>0.55000000000000004</v>
          </cell>
          <cell r="AD721">
            <v>-5.3571428571428603E-2</v>
          </cell>
          <cell r="AE721">
            <v>1.2121212121211977E-2</v>
          </cell>
          <cell r="AF721">
            <v>6.1919504643963563E-3</v>
          </cell>
          <cell r="AG721">
            <v>-8.6419753086419804E-2</v>
          </cell>
          <cell r="AH721">
            <v>0</v>
          </cell>
          <cell r="AI721">
            <v>2.8028028028028062E-2</v>
          </cell>
          <cell r="AJ721">
            <v>5.494505494505475E-3</v>
          </cell>
          <cell r="AK721">
            <v>-7.8843626806833766E-3</v>
          </cell>
          <cell r="AL721">
            <v>2.1660649819494671E-2</v>
          </cell>
          <cell r="AM721">
            <v>-1.4492753623188248E-2</v>
          </cell>
          <cell r="AN721">
            <v>4.4117647058823373E-2</v>
          </cell>
          <cell r="AO721">
            <v>0</v>
          </cell>
          <cell r="AP721">
            <v>-2.666666666666595E-3</v>
          </cell>
          <cell r="AQ721">
            <v>4.4776119402984982E-2</v>
          </cell>
          <cell r="AR721">
            <v>-4.0000000000000036E-2</v>
          </cell>
          <cell r="AS721">
            <v>1.7241379310344751E-2</v>
          </cell>
          <cell r="AT721">
            <v>1.379310344827589E-2</v>
          </cell>
          <cell r="AU721">
            <v>0.10360360360360366</v>
          </cell>
          <cell r="AV721">
            <v>4.081632653061229E-2</v>
          </cell>
          <cell r="AW721">
            <v>0</v>
          </cell>
          <cell r="AX721">
            <v>4.6511627906977715E-3</v>
          </cell>
          <cell r="AY721">
            <v>-2.777777777777779E-2</v>
          </cell>
          <cell r="AZ721">
            <v>0</v>
          </cell>
          <cell r="BA721">
            <v>-3.7735849056603765E-2</v>
          </cell>
          <cell r="BB721">
            <v>2.9411764705882248E-2</v>
          </cell>
          <cell r="BC721">
            <v>-1.7857142857142905E-2</v>
          </cell>
          <cell r="BE721">
            <v>3.2116045561134763E-3</v>
          </cell>
          <cell r="BF721">
            <v>1.6117994569941765</v>
          </cell>
          <cell r="BK721">
            <v>38537</v>
          </cell>
          <cell r="BL721">
            <v>9.5366128971698244E-3</v>
          </cell>
          <cell r="BN721">
            <v>465.7395829238759</v>
          </cell>
        </row>
        <row r="722">
          <cell r="B722">
            <v>39071</v>
          </cell>
          <cell r="C722">
            <v>1.01</v>
          </cell>
          <cell r="D722">
            <v>4.8899999999999997</v>
          </cell>
          <cell r="E722">
            <v>3.1</v>
          </cell>
          <cell r="F722">
            <v>0.79</v>
          </cell>
          <cell r="G722">
            <v>7.9</v>
          </cell>
          <cell r="H722">
            <v>10.17</v>
          </cell>
          <cell r="I722">
            <v>1.81</v>
          </cell>
          <cell r="J722">
            <v>7.67</v>
          </cell>
          <cell r="K722">
            <v>14.05</v>
          </cell>
          <cell r="L722">
            <v>0.7</v>
          </cell>
          <cell r="M722">
            <v>0.69</v>
          </cell>
          <cell r="N722">
            <v>0.77</v>
          </cell>
          <cell r="O722">
            <v>3.68</v>
          </cell>
          <cell r="P722">
            <v>2.7</v>
          </cell>
          <cell r="Q722">
            <v>0.5</v>
          </cell>
          <cell r="R722">
            <v>1.18</v>
          </cell>
          <cell r="S722">
            <v>1.4</v>
          </cell>
          <cell r="T722">
            <v>2.8</v>
          </cell>
          <cell r="U722">
            <v>1.02</v>
          </cell>
          <cell r="V722">
            <v>0.4</v>
          </cell>
          <cell r="W722">
            <v>2.19</v>
          </cell>
          <cell r="X722">
            <v>1.8</v>
          </cell>
          <cell r="Y722">
            <v>0.34</v>
          </cell>
          <cell r="Z722">
            <v>2.5499999999999998</v>
          </cell>
          <cell r="AA722">
            <v>0.67</v>
          </cell>
          <cell r="AB722">
            <v>0.53</v>
          </cell>
          <cell r="AD722">
            <v>-4.7169811320754707E-2</v>
          </cell>
          <cell r="AE722">
            <v>-2.39520958083832E-2</v>
          </cell>
          <cell r="AF722">
            <v>-4.6153846153846101E-2</v>
          </cell>
          <cell r="AG722">
            <v>6.7567567567567544E-2</v>
          </cell>
          <cell r="AH722">
            <v>0</v>
          </cell>
          <cell r="AI722">
            <v>-9.7370983446932735E-3</v>
          </cell>
          <cell r="AJ722">
            <v>-1.0928961748633892E-2</v>
          </cell>
          <cell r="AK722">
            <v>1.5894039735099286E-2</v>
          </cell>
          <cell r="AL722">
            <v>-7.0671378091872183E-3</v>
          </cell>
          <cell r="AM722">
            <v>2.9411764705882248E-2</v>
          </cell>
          <cell r="AN722">
            <v>-2.8169014084507116E-2</v>
          </cell>
          <cell r="AO722">
            <v>1.3157894736842035E-2</v>
          </cell>
          <cell r="AP722">
            <v>-1.6042780748663166E-2</v>
          </cell>
          <cell r="AQ722">
            <v>-3.5714285714285587E-2</v>
          </cell>
          <cell r="AR722">
            <v>4.1666666666666741E-2</v>
          </cell>
          <cell r="AS722">
            <v>0</v>
          </cell>
          <cell r="AT722">
            <v>-4.7619047619047672E-2</v>
          </cell>
          <cell r="AU722">
            <v>0.14285714285714279</v>
          </cell>
          <cell r="AV722">
            <v>0</v>
          </cell>
          <cell r="AW722">
            <v>0</v>
          </cell>
          <cell r="AX722">
            <v>1.388888888888884E-2</v>
          </cell>
          <cell r="AY722">
            <v>2.8571428571428692E-2</v>
          </cell>
          <cell r="AZ722">
            <v>1.4925373134328401E-2</v>
          </cell>
          <cell r="BA722">
            <v>0</v>
          </cell>
          <cell r="BB722">
            <v>-4.2857142857142705E-2</v>
          </cell>
          <cell r="BC722">
            <v>-3.6363636363636376E-2</v>
          </cell>
          <cell r="BE722">
            <v>6.2176570350252179E-4</v>
          </cell>
          <cell r="BF722">
            <v>1.6124212226976791</v>
          </cell>
          <cell r="BK722">
            <v>38551</v>
          </cell>
          <cell r="BL722">
            <v>3.503187160125755E-2</v>
          </cell>
          <cell r="BN722">
            <v>466.02916382330159</v>
          </cell>
        </row>
        <row r="723">
          <cell r="B723">
            <v>39072</v>
          </cell>
          <cell r="C723">
            <v>1.01</v>
          </cell>
          <cell r="D723">
            <v>5.12</v>
          </cell>
          <cell r="E723">
            <v>3</v>
          </cell>
          <cell r="F723">
            <v>0.75</v>
          </cell>
          <cell r="G723">
            <v>7.9</v>
          </cell>
          <cell r="H723">
            <v>9.64</v>
          </cell>
          <cell r="I723">
            <v>1.94</v>
          </cell>
          <cell r="J723">
            <v>7.26</v>
          </cell>
          <cell r="K723">
            <v>13.68</v>
          </cell>
          <cell r="L723">
            <v>0.67</v>
          </cell>
          <cell r="M723">
            <v>0.69</v>
          </cell>
          <cell r="N723">
            <v>0.76</v>
          </cell>
          <cell r="O723">
            <v>3.65</v>
          </cell>
          <cell r="P723">
            <v>2.65</v>
          </cell>
          <cell r="Q723">
            <v>0.5</v>
          </cell>
          <cell r="R723">
            <v>1.17</v>
          </cell>
          <cell r="S723">
            <v>1.45</v>
          </cell>
          <cell r="T723">
            <v>2.59</v>
          </cell>
          <cell r="U723">
            <v>1.08</v>
          </cell>
          <cell r="V723">
            <v>0.43</v>
          </cell>
          <cell r="W723">
            <v>2.1</v>
          </cell>
          <cell r="X723">
            <v>1.71</v>
          </cell>
          <cell r="Y723">
            <v>0.375</v>
          </cell>
          <cell r="Z723">
            <v>2.5</v>
          </cell>
          <cell r="AA723">
            <v>0.68</v>
          </cell>
          <cell r="AB723">
            <v>0.54</v>
          </cell>
          <cell r="AD723">
            <v>0</v>
          </cell>
          <cell r="AE723">
            <v>4.7034764826175968E-2</v>
          </cell>
          <cell r="AF723">
            <v>-3.2258064516129115E-2</v>
          </cell>
          <cell r="AG723">
            <v>-5.0632911392405111E-2</v>
          </cell>
          <cell r="AH723">
            <v>0</v>
          </cell>
          <cell r="AI723">
            <v>-5.2114060963618369E-2</v>
          </cell>
          <cell r="AJ723">
            <v>7.182320441988943E-2</v>
          </cell>
          <cell r="AK723">
            <v>-5.34550195567145E-2</v>
          </cell>
          <cell r="AL723">
            <v>-2.6334519572953852E-2</v>
          </cell>
          <cell r="AM723">
            <v>-4.2857142857142705E-2</v>
          </cell>
          <cell r="AN723">
            <v>0</v>
          </cell>
          <cell r="AO723">
            <v>-1.2987012987012991E-2</v>
          </cell>
          <cell r="AP723">
            <v>-8.15217391304357E-3</v>
          </cell>
          <cell r="AQ723">
            <v>-1.8518518518518601E-2</v>
          </cell>
          <cell r="AR723">
            <v>0</v>
          </cell>
          <cell r="AS723">
            <v>-8.4745762711864181E-3</v>
          </cell>
          <cell r="AT723">
            <v>3.5714285714285809E-2</v>
          </cell>
          <cell r="AU723">
            <v>-7.4999999999999956E-2</v>
          </cell>
          <cell r="AV723">
            <v>5.8823529411764719E-2</v>
          </cell>
          <cell r="AW723">
            <v>7.4999999999999956E-2</v>
          </cell>
          <cell r="AX723">
            <v>-4.1095890410958846E-2</v>
          </cell>
          <cell r="AY723">
            <v>-5.0000000000000044E-2</v>
          </cell>
          <cell r="AZ723">
            <v>0.10294117647058809</v>
          </cell>
          <cell r="BA723">
            <v>-1.9607843137254832E-2</v>
          </cell>
          <cell r="BB723">
            <v>1.4925373134328401E-2</v>
          </cell>
          <cell r="BC723">
            <v>1.8867924528301883E-2</v>
          </cell>
          <cell r="BE723">
            <v>-2.5522105996771019E-3</v>
          </cell>
          <cell r="BF723">
            <v>1.6098690120980019</v>
          </cell>
          <cell r="BK723">
            <v>38565</v>
          </cell>
          <cell r="BL723">
            <v>2.985004287534869E-2</v>
          </cell>
          <cell r="BN723">
            <v>464.8397592516331</v>
          </cell>
        </row>
        <row r="724">
          <cell r="B724">
            <v>39073</v>
          </cell>
          <cell r="C724">
            <v>0.99</v>
          </cell>
          <cell r="D724">
            <v>5.0599999999999996</v>
          </cell>
          <cell r="E724">
            <v>3.15</v>
          </cell>
          <cell r="F724">
            <v>0.77</v>
          </cell>
          <cell r="G724">
            <v>7.9</v>
          </cell>
          <cell r="H724">
            <v>9.64</v>
          </cell>
          <cell r="I724">
            <v>1.92</v>
          </cell>
          <cell r="J724">
            <v>7.12</v>
          </cell>
          <cell r="K724">
            <v>13.6</v>
          </cell>
          <cell r="L724">
            <v>0.72</v>
          </cell>
          <cell r="M724">
            <v>0.66</v>
          </cell>
          <cell r="N724">
            <v>0.79</v>
          </cell>
          <cell r="O724">
            <v>3.58</v>
          </cell>
          <cell r="P724">
            <v>2.64</v>
          </cell>
          <cell r="Q724">
            <v>0.49</v>
          </cell>
          <cell r="R724">
            <v>1.18</v>
          </cell>
          <cell r="S724">
            <v>1.5</v>
          </cell>
          <cell r="T724">
            <v>2.78</v>
          </cell>
          <cell r="U724">
            <v>1.06</v>
          </cell>
          <cell r="V724">
            <v>0.44</v>
          </cell>
          <cell r="W724">
            <v>2.25</v>
          </cell>
          <cell r="X724">
            <v>1.8</v>
          </cell>
          <cell r="Y724">
            <v>0.36</v>
          </cell>
          <cell r="Z724">
            <v>2.52</v>
          </cell>
          <cell r="AA724">
            <v>0.76</v>
          </cell>
          <cell r="AB724">
            <v>0.54</v>
          </cell>
          <cell r="AD724">
            <v>-1.980198019801982E-2</v>
          </cell>
          <cell r="AE724">
            <v>-1.1718750000000111E-2</v>
          </cell>
          <cell r="AF724">
            <v>5.0000000000000044E-2</v>
          </cell>
          <cell r="AG724">
            <v>2.6666666666666616E-2</v>
          </cell>
          <cell r="AH724">
            <v>0</v>
          </cell>
          <cell r="AI724">
            <v>0</v>
          </cell>
          <cell r="AJ724">
            <v>-1.0309278350515427E-2</v>
          </cell>
          <cell r="AK724">
            <v>-1.9283746556473802E-2</v>
          </cell>
          <cell r="AL724">
            <v>-5.8479532163743242E-3</v>
          </cell>
          <cell r="AM724">
            <v>7.4626865671641784E-2</v>
          </cell>
          <cell r="AN724">
            <v>-4.3478260869565077E-2</v>
          </cell>
          <cell r="AO724">
            <v>3.9473684210526327E-2</v>
          </cell>
          <cell r="AP724">
            <v>-1.9178082191780743E-2</v>
          </cell>
          <cell r="AQ724">
            <v>-3.7735849056602655E-3</v>
          </cell>
          <cell r="AR724">
            <v>-2.0000000000000018E-2</v>
          </cell>
          <cell r="AS724">
            <v>8.5470085470085166E-3</v>
          </cell>
          <cell r="AT724">
            <v>3.4482758620689724E-2</v>
          </cell>
          <cell r="AU724">
            <v>7.3359073359073435E-2</v>
          </cell>
          <cell r="AV724">
            <v>-1.851851851851849E-2</v>
          </cell>
          <cell r="AW724">
            <v>2.3255813953488413E-2</v>
          </cell>
          <cell r="AX724">
            <v>7.1428571428571397E-2</v>
          </cell>
          <cell r="AY724">
            <v>5.2631578947368363E-2</v>
          </cell>
          <cell r="AZ724">
            <v>-4.0000000000000036E-2</v>
          </cell>
          <cell r="BA724">
            <v>8.0000000000000071E-3</v>
          </cell>
          <cell r="BB724">
            <v>0.11764705882352944</v>
          </cell>
          <cell r="BC724">
            <v>0</v>
          </cell>
          <cell r="BE724">
            <v>1.4161881746986767E-2</v>
          </cell>
          <cell r="BF724">
            <v>1.6240308938449888</v>
          </cell>
          <cell r="BK724">
            <v>38579</v>
          </cell>
          <cell r="BL724">
            <v>2.116506829782222E-2</v>
          </cell>
          <cell r="BN724">
            <v>471.42276495345254</v>
          </cell>
        </row>
        <row r="725">
          <cell r="B725">
            <v>39074</v>
          </cell>
          <cell r="C725">
            <v>0.99</v>
          </cell>
          <cell r="D725">
            <v>5.0599999999999996</v>
          </cell>
          <cell r="E725">
            <v>3.15</v>
          </cell>
          <cell r="F725">
            <v>0.77</v>
          </cell>
          <cell r="G725">
            <v>7.9</v>
          </cell>
          <cell r="H725">
            <v>9.64</v>
          </cell>
          <cell r="I725">
            <v>1.92</v>
          </cell>
          <cell r="J725">
            <v>7.12</v>
          </cell>
          <cell r="K725">
            <v>13.6</v>
          </cell>
          <cell r="L725">
            <v>0.72</v>
          </cell>
          <cell r="M725">
            <v>0.66</v>
          </cell>
          <cell r="N725">
            <v>0.79</v>
          </cell>
          <cell r="O725">
            <v>3.58</v>
          </cell>
          <cell r="P725">
            <v>2.64</v>
          </cell>
          <cell r="Q725">
            <v>0.49</v>
          </cell>
          <cell r="R725">
            <v>1.18</v>
          </cell>
          <cell r="S725">
            <v>1.5</v>
          </cell>
          <cell r="T725">
            <v>2.78</v>
          </cell>
          <cell r="U725">
            <v>1.06</v>
          </cell>
          <cell r="V725">
            <v>0.44</v>
          </cell>
          <cell r="W725">
            <v>2.25</v>
          </cell>
          <cell r="X725">
            <v>1.8</v>
          </cell>
          <cell r="Y725">
            <v>0.36</v>
          </cell>
          <cell r="Z725">
            <v>2.52</v>
          </cell>
          <cell r="AA725">
            <v>0.76</v>
          </cell>
          <cell r="AB725">
            <v>0.54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E725">
            <v>0</v>
          </cell>
          <cell r="BF725">
            <v>1.6240308938449888</v>
          </cell>
          <cell r="BK725">
            <v>38593</v>
          </cell>
          <cell r="BL725">
            <v>8.5089569986618319E-3</v>
          </cell>
          <cell r="BN725">
            <v>471.42276495345254</v>
          </cell>
        </row>
        <row r="726">
          <cell r="B726">
            <v>39075</v>
          </cell>
          <cell r="C726">
            <v>0.99</v>
          </cell>
          <cell r="D726">
            <v>5.0599999999999996</v>
          </cell>
          <cell r="E726">
            <v>3.15</v>
          </cell>
          <cell r="F726">
            <v>0.77</v>
          </cell>
          <cell r="G726">
            <v>7.9</v>
          </cell>
          <cell r="H726">
            <v>9.64</v>
          </cell>
          <cell r="I726">
            <v>1.92</v>
          </cell>
          <cell r="J726">
            <v>7.12</v>
          </cell>
          <cell r="K726">
            <v>13.6</v>
          </cell>
          <cell r="L726">
            <v>0.72</v>
          </cell>
          <cell r="M726">
            <v>0.66</v>
          </cell>
          <cell r="N726">
            <v>0.79</v>
          </cell>
          <cell r="O726">
            <v>3.58</v>
          </cell>
          <cell r="P726">
            <v>2.64</v>
          </cell>
          <cell r="Q726">
            <v>0.49</v>
          </cell>
          <cell r="R726">
            <v>1.18</v>
          </cell>
          <cell r="S726">
            <v>1.5</v>
          </cell>
          <cell r="T726">
            <v>2.78</v>
          </cell>
          <cell r="U726">
            <v>1.06</v>
          </cell>
          <cell r="V726">
            <v>0.44</v>
          </cell>
          <cell r="W726">
            <v>2.25</v>
          </cell>
          <cell r="X726">
            <v>1.8</v>
          </cell>
          <cell r="Y726">
            <v>0.36</v>
          </cell>
          <cell r="Z726">
            <v>2.52</v>
          </cell>
          <cell r="AA726">
            <v>0.76</v>
          </cell>
          <cell r="AB726">
            <v>0.54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E726">
            <v>0</v>
          </cell>
          <cell r="BF726">
            <v>1.6240308938449888</v>
          </cell>
          <cell r="BK726">
            <v>38607</v>
          </cell>
          <cell r="BL726">
            <v>-1.492724437196119E-2</v>
          </cell>
          <cell r="BN726">
            <v>471.42276495345254</v>
          </cell>
        </row>
        <row r="727">
          <cell r="B727">
            <v>39076</v>
          </cell>
          <cell r="C727">
            <v>0.99</v>
          </cell>
          <cell r="D727">
            <v>5.0599999999999996</v>
          </cell>
          <cell r="E727">
            <v>3.15</v>
          </cell>
          <cell r="F727">
            <v>0.77</v>
          </cell>
          <cell r="G727">
            <v>7.9</v>
          </cell>
          <cell r="H727">
            <v>9.64</v>
          </cell>
          <cell r="I727">
            <v>1.92</v>
          </cell>
          <cell r="J727">
            <v>7.12</v>
          </cell>
          <cell r="K727">
            <v>13.6</v>
          </cell>
          <cell r="L727">
            <v>0.72</v>
          </cell>
          <cell r="M727">
            <v>0.66</v>
          </cell>
          <cell r="N727">
            <v>0.79</v>
          </cell>
          <cell r="O727">
            <v>3.58</v>
          </cell>
          <cell r="P727">
            <v>2.64</v>
          </cell>
          <cell r="Q727">
            <v>0.49</v>
          </cell>
          <cell r="R727">
            <v>1.18</v>
          </cell>
          <cell r="S727">
            <v>1.5</v>
          </cell>
          <cell r="T727">
            <v>2.78</v>
          </cell>
          <cell r="U727">
            <v>1.06</v>
          </cell>
          <cell r="V727">
            <v>0.44</v>
          </cell>
          <cell r="W727">
            <v>2.25</v>
          </cell>
          <cell r="X727">
            <v>1.8</v>
          </cell>
          <cell r="Y727">
            <v>0.36</v>
          </cell>
          <cell r="Z727">
            <v>2.52</v>
          </cell>
          <cell r="AA727">
            <v>0.76</v>
          </cell>
          <cell r="AB727">
            <v>0.54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E727">
            <v>0</v>
          </cell>
          <cell r="BF727">
            <v>1.6240308938449888</v>
          </cell>
          <cell r="BK727">
            <v>38621</v>
          </cell>
          <cell r="BL727">
            <v>0.10909513083885744</v>
          </cell>
          <cell r="BN727">
            <v>471.42276495345254</v>
          </cell>
        </row>
        <row r="728">
          <cell r="B728">
            <v>39077</v>
          </cell>
          <cell r="C728">
            <v>0.99</v>
          </cell>
          <cell r="D728">
            <v>5.0599999999999996</v>
          </cell>
          <cell r="E728">
            <v>3.15</v>
          </cell>
          <cell r="F728">
            <v>0.77</v>
          </cell>
          <cell r="G728">
            <v>7.9</v>
          </cell>
          <cell r="H728">
            <v>9.64</v>
          </cell>
          <cell r="I728">
            <v>1.92</v>
          </cell>
          <cell r="J728">
            <v>7.12</v>
          </cell>
          <cell r="K728">
            <v>13.6</v>
          </cell>
          <cell r="L728">
            <v>0.72</v>
          </cell>
          <cell r="M728">
            <v>0.66</v>
          </cell>
          <cell r="N728">
            <v>0.79</v>
          </cell>
          <cell r="O728">
            <v>3.58</v>
          </cell>
          <cell r="P728">
            <v>2.64</v>
          </cell>
          <cell r="Q728">
            <v>0.49</v>
          </cell>
          <cell r="R728">
            <v>1.18</v>
          </cell>
          <cell r="S728">
            <v>1.5</v>
          </cell>
          <cell r="T728">
            <v>2.78</v>
          </cell>
          <cell r="U728">
            <v>1.06</v>
          </cell>
          <cell r="V728">
            <v>0.44</v>
          </cell>
          <cell r="W728">
            <v>2.25</v>
          </cell>
          <cell r="X728">
            <v>1.8</v>
          </cell>
          <cell r="Y728">
            <v>0.36</v>
          </cell>
          <cell r="Z728">
            <v>2.52</v>
          </cell>
          <cell r="AA728">
            <v>0.76</v>
          </cell>
          <cell r="AB728">
            <v>0.54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E728">
            <v>0</v>
          </cell>
          <cell r="BF728">
            <v>1.6240308938449888</v>
          </cell>
          <cell r="BK728">
            <v>38635</v>
          </cell>
          <cell r="BL728">
            <v>6.2118888830131946E-2</v>
          </cell>
          <cell r="BN728">
            <v>471.42276495345254</v>
          </cell>
        </row>
        <row r="729">
          <cell r="B729">
            <v>39078</v>
          </cell>
          <cell r="C729">
            <v>0.99</v>
          </cell>
          <cell r="D729">
            <v>4.9000000000000004</v>
          </cell>
          <cell r="E729">
            <v>3.12</v>
          </cell>
          <cell r="F729">
            <v>0.8</v>
          </cell>
          <cell r="G729">
            <v>7.9</v>
          </cell>
          <cell r="H729">
            <v>9.9600000000000009</v>
          </cell>
          <cell r="I729">
            <v>2.1</v>
          </cell>
          <cell r="J729">
            <v>7.2</v>
          </cell>
          <cell r="K729">
            <v>13.35</v>
          </cell>
          <cell r="L729">
            <v>0.72</v>
          </cell>
          <cell r="M729">
            <v>0.75</v>
          </cell>
          <cell r="N729">
            <v>0.8</v>
          </cell>
          <cell r="O729">
            <v>3.52</v>
          </cell>
          <cell r="P729">
            <v>2.61</v>
          </cell>
          <cell r="Q729">
            <v>0.49</v>
          </cell>
          <cell r="R729">
            <v>1.19</v>
          </cell>
          <cell r="S729">
            <v>1.5</v>
          </cell>
          <cell r="T729">
            <v>2.6</v>
          </cell>
          <cell r="U729">
            <v>1.01</v>
          </cell>
          <cell r="V729">
            <v>0.435</v>
          </cell>
          <cell r="W729">
            <v>2.2400000000000002</v>
          </cell>
          <cell r="X729">
            <v>1.83</v>
          </cell>
          <cell r="Y729">
            <v>0.36</v>
          </cell>
          <cell r="Z729">
            <v>2.5</v>
          </cell>
          <cell r="AA729">
            <v>0.77</v>
          </cell>
          <cell r="AB729">
            <v>0.57999999999999996</v>
          </cell>
          <cell r="AD729">
            <v>0</v>
          </cell>
          <cell r="AE729">
            <v>-3.1620553359683612E-2</v>
          </cell>
          <cell r="AF729">
            <v>-9.52380952380949E-3</v>
          </cell>
          <cell r="AG729">
            <v>3.8961038961039085E-2</v>
          </cell>
          <cell r="AH729">
            <v>0</v>
          </cell>
          <cell r="AI729">
            <v>3.3195020746888071E-2</v>
          </cell>
          <cell r="AJ729">
            <v>9.375E-2</v>
          </cell>
          <cell r="AK729">
            <v>1.1235955056179803E-2</v>
          </cell>
          <cell r="AL729">
            <v>-1.8382352941176516E-2</v>
          </cell>
          <cell r="AM729">
            <v>0</v>
          </cell>
          <cell r="AN729">
            <v>0.13636363636363624</v>
          </cell>
          <cell r="AO729">
            <v>1.2658227848101333E-2</v>
          </cell>
          <cell r="AP729">
            <v>-1.6759776536312887E-2</v>
          </cell>
          <cell r="AQ729">
            <v>-1.1363636363636465E-2</v>
          </cell>
          <cell r="AR729">
            <v>0</v>
          </cell>
          <cell r="AS729">
            <v>8.4745762711864181E-3</v>
          </cell>
          <cell r="AT729">
            <v>0</v>
          </cell>
          <cell r="AU729">
            <v>-6.4748201438848851E-2</v>
          </cell>
          <cell r="AV729">
            <v>-4.7169811320754707E-2</v>
          </cell>
          <cell r="AW729">
            <v>-1.1363636363636354E-2</v>
          </cell>
          <cell r="AX729">
            <v>-4.444444444444362E-3</v>
          </cell>
          <cell r="AY729">
            <v>1.6666666666666607E-2</v>
          </cell>
          <cell r="AZ729">
            <v>0</v>
          </cell>
          <cell r="BA729">
            <v>-7.9365079365079083E-3</v>
          </cell>
          <cell r="BB729">
            <v>1.3157894736842035E-2</v>
          </cell>
          <cell r="BC729">
            <v>7.4074074074073959E-2</v>
          </cell>
          <cell r="BE729">
            <v>8.277860019069324E-3</v>
          </cell>
          <cell r="BF729">
            <v>1.6323087538640582</v>
          </cell>
          <cell r="BK729">
            <v>38649</v>
          </cell>
          <cell r="BL729">
            <v>-4.3345605550387578E-2</v>
          </cell>
          <cell r="BN729">
            <v>475.32513661153985</v>
          </cell>
        </row>
        <row r="730">
          <cell r="B730">
            <v>39079</v>
          </cell>
          <cell r="C730">
            <v>1.08</v>
          </cell>
          <cell r="D730">
            <v>4.9000000000000004</v>
          </cell>
          <cell r="E730">
            <v>3.14</v>
          </cell>
          <cell r="F730">
            <v>0.79</v>
          </cell>
          <cell r="G730">
            <v>7.9</v>
          </cell>
          <cell r="H730">
            <v>10.49</v>
          </cell>
          <cell r="I730">
            <v>2.0299999999999998</v>
          </cell>
          <cell r="J730">
            <v>7.28</v>
          </cell>
          <cell r="K730">
            <v>13.55</v>
          </cell>
          <cell r="L730">
            <v>0.69</v>
          </cell>
          <cell r="M730">
            <v>0.72</v>
          </cell>
          <cell r="N730">
            <v>0.79</v>
          </cell>
          <cell r="O730">
            <v>3.33</v>
          </cell>
          <cell r="P730">
            <v>2.65</v>
          </cell>
          <cell r="Q730">
            <v>0.49</v>
          </cell>
          <cell r="R730">
            <v>1.1399999999999999</v>
          </cell>
          <cell r="S730">
            <v>1.48</v>
          </cell>
          <cell r="T730">
            <v>2.7</v>
          </cell>
          <cell r="U730">
            <v>1.01</v>
          </cell>
          <cell r="V730">
            <v>0.4</v>
          </cell>
          <cell r="W730">
            <v>2.21</v>
          </cell>
          <cell r="X730">
            <v>1.93</v>
          </cell>
          <cell r="Y730">
            <v>0.38</v>
          </cell>
          <cell r="Z730">
            <v>2.69</v>
          </cell>
          <cell r="AA730">
            <v>0.85</v>
          </cell>
          <cell r="AB730">
            <v>0.57999999999999996</v>
          </cell>
          <cell r="AD730">
            <v>9.090909090909105E-2</v>
          </cell>
          <cell r="AE730">
            <v>0</v>
          </cell>
          <cell r="AF730">
            <v>6.4102564102563875E-3</v>
          </cell>
          <cell r="AG730">
            <v>-1.2499999999999956E-2</v>
          </cell>
          <cell r="AH730">
            <v>0</v>
          </cell>
          <cell r="AI730">
            <v>5.3212851405622486E-2</v>
          </cell>
          <cell r="AJ730">
            <v>-3.3333333333333437E-2</v>
          </cell>
          <cell r="AK730">
            <v>1.1111111111111072E-2</v>
          </cell>
          <cell r="AL730">
            <v>1.4981273408239737E-2</v>
          </cell>
          <cell r="AM730">
            <v>-4.1666666666666741E-2</v>
          </cell>
          <cell r="AN730">
            <v>-4.0000000000000036E-2</v>
          </cell>
          <cell r="AO730">
            <v>-1.2499999999999956E-2</v>
          </cell>
          <cell r="AP730">
            <v>-5.3977272727272707E-2</v>
          </cell>
          <cell r="AQ730">
            <v>1.5325670498084198E-2</v>
          </cell>
          <cell r="AR730">
            <v>0</v>
          </cell>
          <cell r="AS730">
            <v>-4.2016806722689148E-2</v>
          </cell>
          <cell r="AT730">
            <v>-1.3333333333333308E-2</v>
          </cell>
          <cell r="AU730">
            <v>3.8461538461538547E-2</v>
          </cell>
          <cell r="AV730">
            <v>0</v>
          </cell>
          <cell r="AW730">
            <v>-8.045977011494243E-2</v>
          </cell>
          <cell r="AX730">
            <v>-1.3392857142857206E-2</v>
          </cell>
          <cell r="AY730">
            <v>5.4644808743169238E-2</v>
          </cell>
          <cell r="AZ730">
            <v>5.555555555555558E-2</v>
          </cell>
          <cell r="BA730">
            <v>7.6000000000000068E-2</v>
          </cell>
          <cell r="BB730">
            <v>0.10389610389610393</v>
          </cell>
          <cell r="BC730">
            <v>0</v>
          </cell>
          <cell r="BE730">
            <v>6.8203161676029756E-3</v>
          </cell>
          <cell r="BF730">
            <v>1.6391290700316612</v>
          </cell>
          <cell r="BK730">
            <v>38663</v>
          </cell>
          <cell r="BL730">
            <v>2.1993099848909847E-2</v>
          </cell>
          <cell r="BN730">
            <v>478.56700432563963</v>
          </cell>
        </row>
        <row r="731">
          <cell r="B731">
            <v>39080</v>
          </cell>
          <cell r="C731">
            <v>1.05</v>
          </cell>
          <cell r="D731">
            <v>4.91</v>
          </cell>
          <cell r="E731">
            <v>3.2</v>
          </cell>
          <cell r="F731">
            <v>0.78</v>
          </cell>
          <cell r="G731">
            <v>8.24</v>
          </cell>
          <cell r="H731">
            <v>10.75</v>
          </cell>
          <cell r="I731">
            <v>2.1</v>
          </cell>
          <cell r="J731">
            <v>7.38</v>
          </cell>
          <cell r="K731">
            <v>13.55</v>
          </cell>
          <cell r="L731">
            <v>0.74</v>
          </cell>
          <cell r="M731">
            <v>0.8</v>
          </cell>
          <cell r="N731">
            <v>0.8</v>
          </cell>
          <cell r="O731">
            <v>3.32</v>
          </cell>
          <cell r="P731">
            <v>2.75</v>
          </cell>
          <cell r="Q731">
            <v>0.49</v>
          </cell>
          <cell r="R731">
            <v>1.1299999999999999</v>
          </cell>
          <cell r="S731">
            <v>1.55</v>
          </cell>
          <cell r="T731">
            <v>2.77</v>
          </cell>
          <cell r="U731">
            <v>1.05</v>
          </cell>
          <cell r="V731">
            <v>0.47</v>
          </cell>
          <cell r="W731">
            <v>2.25</v>
          </cell>
          <cell r="X731">
            <v>1.97</v>
          </cell>
          <cell r="Y731">
            <v>0.37</v>
          </cell>
          <cell r="Z731">
            <v>2.69</v>
          </cell>
          <cell r="AA731">
            <v>1.04</v>
          </cell>
          <cell r="AB731">
            <v>0.56999999999999995</v>
          </cell>
          <cell r="AD731">
            <v>-2.777777777777779E-2</v>
          </cell>
          <cell r="AE731">
            <v>2.0408163265306367E-3</v>
          </cell>
          <cell r="AF731">
            <v>1.9108280254777066E-2</v>
          </cell>
          <cell r="AG731">
            <v>-1.2658227848101222E-2</v>
          </cell>
          <cell r="AH731">
            <v>4.3037974683544311E-2</v>
          </cell>
          <cell r="AI731">
            <v>2.4785510009532885E-2</v>
          </cell>
          <cell r="AJ731">
            <v>3.4482758620689724E-2</v>
          </cell>
          <cell r="AK731">
            <v>1.3736263736263687E-2</v>
          </cell>
          <cell r="AL731">
            <v>0</v>
          </cell>
          <cell r="AM731">
            <v>7.2463768115942129E-2</v>
          </cell>
          <cell r="AN731">
            <v>0.11111111111111116</v>
          </cell>
          <cell r="AO731">
            <v>1.2658227848101333E-2</v>
          </cell>
          <cell r="AP731">
            <v>-3.0030030030030463E-3</v>
          </cell>
          <cell r="AQ731">
            <v>3.7735849056603765E-2</v>
          </cell>
          <cell r="AR731">
            <v>0</v>
          </cell>
          <cell r="AS731">
            <v>-8.7719298245614308E-3</v>
          </cell>
          <cell r="AT731">
            <v>4.7297297297297369E-2</v>
          </cell>
          <cell r="AU731">
            <v>2.5925925925925908E-2</v>
          </cell>
          <cell r="AV731">
            <v>3.9603960396039639E-2</v>
          </cell>
          <cell r="AW731">
            <v>0.17499999999999982</v>
          </cell>
          <cell r="AX731">
            <v>1.8099547511312153E-2</v>
          </cell>
          <cell r="AY731">
            <v>2.0725388601036343E-2</v>
          </cell>
          <cell r="AZ731">
            <v>-2.6315789473684181E-2</v>
          </cell>
          <cell r="BA731">
            <v>0</v>
          </cell>
          <cell r="BB731">
            <v>0.22352941176470598</v>
          </cell>
          <cell r="BC731">
            <v>-1.7241379310344862E-2</v>
          </cell>
          <cell r="BE731">
            <v>3.1752845539305435E-2</v>
          </cell>
          <cell r="BF731">
            <v>1.6708819155709667</v>
          </cell>
          <cell r="BK731">
            <v>38677</v>
          </cell>
          <cell r="BL731">
            <v>-9.8634711188006485E-3</v>
          </cell>
          <cell r="BN731">
            <v>493.76286849419978</v>
          </cell>
        </row>
        <row r="732">
          <cell r="B732">
            <v>39081</v>
          </cell>
          <cell r="C732">
            <v>1.05</v>
          </cell>
          <cell r="D732">
            <v>4.91</v>
          </cell>
          <cell r="E732">
            <v>3.2</v>
          </cell>
          <cell r="F732">
            <v>0.78</v>
          </cell>
          <cell r="G732">
            <v>8.24</v>
          </cell>
          <cell r="H732">
            <v>10.75</v>
          </cell>
          <cell r="I732">
            <v>2.1</v>
          </cell>
          <cell r="J732">
            <v>7.38</v>
          </cell>
          <cell r="K732">
            <v>13.55</v>
          </cell>
          <cell r="L732">
            <v>0.74</v>
          </cell>
          <cell r="M732">
            <v>0.8</v>
          </cell>
          <cell r="N732">
            <v>0.8</v>
          </cell>
          <cell r="O732">
            <v>3.32</v>
          </cell>
          <cell r="P732">
            <v>2.75</v>
          </cell>
          <cell r="Q732">
            <v>0.49</v>
          </cell>
          <cell r="R732">
            <v>1.1299999999999999</v>
          </cell>
          <cell r="S732">
            <v>1.55</v>
          </cell>
          <cell r="T732">
            <v>2.77</v>
          </cell>
          <cell r="U732">
            <v>1.05</v>
          </cell>
          <cell r="V732">
            <v>0.47</v>
          </cell>
          <cell r="W732">
            <v>2.25</v>
          </cell>
          <cell r="X732">
            <v>1.97</v>
          </cell>
          <cell r="Y732">
            <v>0.37</v>
          </cell>
          <cell r="Z732">
            <v>2.69</v>
          </cell>
          <cell r="AA732">
            <v>1.04</v>
          </cell>
          <cell r="AB732">
            <v>0.56999999999999995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E732">
            <v>0</v>
          </cell>
          <cell r="BF732">
            <v>1.6708819155709667</v>
          </cell>
          <cell r="BK732">
            <v>38691</v>
          </cell>
          <cell r="BL732">
            <v>5.0655484165490205E-2</v>
          </cell>
          <cell r="BN732">
            <v>493.76286849419978</v>
          </cell>
        </row>
        <row r="733">
          <cell r="B733">
            <v>39082</v>
          </cell>
          <cell r="C733">
            <v>1.05</v>
          </cell>
          <cell r="D733">
            <v>4.91</v>
          </cell>
          <cell r="E733">
            <v>3.2</v>
          </cell>
          <cell r="F733">
            <v>0.78</v>
          </cell>
          <cell r="G733">
            <v>8.24</v>
          </cell>
          <cell r="H733">
            <v>10.75</v>
          </cell>
          <cell r="I733">
            <v>2.1</v>
          </cell>
          <cell r="J733">
            <v>7.38</v>
          </cell>
          <cell r="K733">
            <v>13.55</v>
          </cell>
          <cell r="L733">
            <v>0.74</v>
          </cell>
          <cell r="M733">
            <v>0.8</v>
          </cell>
          <cell r="N733">
            <v>0.8</v>
          </cell>
          <cell r="O733">
            <v>3.32</v>
          </cell>
          <cell r="P733">
            <v>2.75</v>
          </cell>
          <cell r="Q733">
            <v>0.49</v>
          </cell>
          <cell r="R733">
            <v>1.1299999999999999</v>
          </cell>
          <cell r="S733">
            <v>1.55</v>
          </cell>
          <cell r="T733">
            <v>2.77</v>
          </cell>
          <cell r="U733">
            <v>1.05</v>
          </cell>
          <cell r="V733">
            <v>0.47</v>
          </cell>
          <cell r="W733">
            <v>2.25</v>
          </cell>
          <cell r="X733">
            <v>1.97</v>
          </cell>
          <cell r="Y733">
            <v>0.37</v>
          </cell>
          <cell r="Z733">
            <v>2.69</v>
          </cell>
          <cell r="AA733">
            <v>1.04</v>
          </cell>
          <cell r="AB733">
            <v>0.56999999999999995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E733">
            <v>0</v>
          </cell>
          <cell r="BF733">
            <v>1.6708819155709667</v>
          </cell>
          <cell r="BK733">
            <v>38705</v>
          </cell>
          <cell r="BL733">
            <v>2.6698577771981313E-2</v>
          </cell>
          <cell r="BN733">
            <v>493.76286849419978</v>
          </cell>
        </row>
        <row r="734">
          <cell r="B734">
            <v>39083</v>
          </cell>
          <cell r="C734">
            <v>1.05</v>
          </cell>
          <cell r="D734">
            <v>4.91</v>
          </cell>
          <cell r="E734">
            <v>3.2</v>
          </cell>
          <cell r="F734">
            <v>0.78</v>
          </cell>
          <cell r="G734">
            <v>8.24</v>
          </cell>
          <cell r="H734">
            <v>10.75</v>
          </cell>
          <cell r="I734">
            <v>2.1</v>
          </cell>
          <cell r="J734">
            <v>7.38</v>
          </cell>
          <cell r="K734">
            <v>13.55</v>
          </cell>
          <cell r="L734">
            <v>0.74</v>
          </cell>
          <cell r="M734">
            <v>0.8</v>
          </cell>
          <cell r="N734">
            <v>0.8</v>
          </cell>
          <cell r="O734">
            <v>3.32</v>
          </cell>
          <cell r="P734">
            <v>2.75</v>
          </cell>
          <cell r="Q734">
            <v>0.49</v>
          </cell>
          <cell r="R734">
            <v>1.1299999999999999</v>
          </cell>
          <cell r="S734">
            <v>1.55</v>
          </cell>
          <cell r="T734">
            <v>2.77</v>
          </cell>
          <cell r="U734">
            <v>1.05</v>
          </cell>
          <cell r="V734">
            <v>0.47</v>
          </cell>
          <cell r="W734">
            <v>2.25</v>
          </cell>
          <cell r="X734">
            <v>1.97</v>
          </cell>
          <cell r="Y734">
            <v>0.37</v>
          </cell>
          <cell r="Z734">
            <v>2.69</v>
          </cell>
          <cell r="AA734">
            <v>1.04</v>
          </cell>
          <cell r="AB734">
            <v>0.56999999999999995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E734">
            <v>0</v>
          </cell>
          <cell r="BF734">
            <v>1.6708819155709667</v>
          </cell>
          <cell r="BK734">
            <v>38719</v>
          </cell>
          <cell r="BL734">
            <v>6.3698972224570882E-2</v>
          </cell>
          <cell r="BN734">
            <v>493.76286849419978</v>
          </cell>
        </row>
        <row r="735">
          <cell r="B735">
            <v>39084</v>
          </cell>
          <cell r="C735">
            <v>1.07</v>
          </cell>
          <cell r="D735">
            <v>4.9000000000000004</v>
          </cell>
          <cell r="E735">
            <v>3.59</v>
          </cell>
          <cell r="F735">
            <v>0.77</v>
          </cell>
          <cell r="G735">
            <v>8.17</v>
          </cell>
          <cell r="H735">
            <v>11.45</v>
          </cell>
          <cell r="I735">
            <v>2.1</v>
          </cell>
          <cell r="J735">
            <v>7.79</v>
          </cell>
          <cell r="K735">
            <v>14.8</v>
          </cell>
          <cell r="L735">
            <v>0.72</v>
          </cell>
          <cell r="M735">
            <v>0.87</v>
          </cell>
          <cell r="N735">
            <v>0.84</v>
          </cell>
          <cell r="O735">
            <v>3.64</v>
          </cell>
          <cell r="P735">
            <v>2.9</v>
          </cell>
          <cell r="Q735">
            <v>0.49</v>
          </cell>
          <cell r="R735">
            <v>1.1499999999999999</v>
          </cell>
          <cell r="S735">
            <v>1.58</v>
          </cell>
          <cell r="T735">
            <v>2.95</v>
          </cell>
          <cell r="U735">
            <v>1.1599999999999999</v>
          </cell>
          <cell r="V735">
            <v>0.45</v>
          </cell>
          <cell r="W735">
            <v>2.15</v>
          </cell>
          <cell r="X735">
            <v>2.0299999999999998</v>
          </cell>
          <cell r="Y735">
            <v>0.35</v>
          </cell>
          <cell r="Z735">
            <v>2.67</v>
          </cell>
          <cell r="AA735">
            <v>1.3</v>
          </cell>
          <cell r="AB735">
            <v>0.63</v>
          </cell>
          <cell r="AD735">
            <v>1.904761904761898E-2</v>
          </cell>
          <cell r="AE735">
            <v>-2.0366598778003286E-3</v>
          </cell>
          <cell r="AF735">
            <v>0.12187499999999996</v>
          </cell>
          <cell r="AG735">
            <v>-1.2820512820512886E-2</v>
          </cell>
          <cell r="AH735">
            <v>-8.4951456310680129E-3</v>
          </cell>
          <cell r="AI735">
            <v>6.5116279069767469E-2</v>
          </cell>
          <cell r="AJ735">
            <v>0</v>
          </cell>
          <cell r="AK735">
            <v>5.555555555555558E-2</v>
          </cell>
          <cell r="AL735">
            <v>9.2250922509225175E-2</v>
          </cell>
          <cell r="AM735">
            <v>-2.7027027027027084E-2</v>
          </cell>
          <cell r="AN735">
            <v>8.7499999999999911E-2</v>
          </cell>
          <cell r="AO735">
            <v>4.9999999999999822E-2</v>
          </cell>
          <cell r="AP735">
            <v>9.6385542168674787E-2</v>
          </cell>
          <cell r="AQ735">
            <v>5.4545454545454453E-2</v>
          </cell>
          <cell r="AR735">
            <v>0</v>
          </cell>
          <cell r="AS735">
            <v>1.7699115044247815E-2</v>
          </cell>
          <cell r="AT735">
            <v>1.9354838709677358E-2</v>
          </cell>
          <cell r="AU735">
            <v>6.498194945848379E-2</v>
          </cell>
          <cell r="AV735">
            <v>0.10476190476190461</v>
          </cell>
          <cell r="AW735">
            <v>-4.2553191489361653E-2</v>
          </cell>
          <cell r="AX735">
            <v>-4.4444444444444509E-2</v>
          </cell>
          <cell r="AY735">
            <v>3.0456852791878042E-2</v>
          </cell>
          <cell r="AZ735">
            <v>-5.4054054054054057E-2</v>
          </cell>
          <cell r="BA735">
            <v>-7.4349442379182396E-3</v>
          </cell>
          <cell r="BB735">
            <v>0.25</v>
          </cell>
          <cell r="BC735">
            <v>0.10526315789473695</v>
          </cell>
          <cell r="BE735">
            <v>3.9843392768270688E-2</v>
          </cell>
          <cell r="BF735">
            <v>1.7107253083392373</v>
          </cell>
          <cell r="BK735">
            <v>38733</v>
          </cell>
          <cell r="BL735">
            <v>0.1846719648606413</v>
          </cell>
          <cell r="BN735">
            <v>513.43605639800217</v>
          </cell>
        </row>
        <row r="736">
          <cell r="B736">
            <v>39085</v>
          </cell>
          <cell r="C736">
            <v>1.07</v>
          </cell>
          <cell r="D736">
            <v>4.75</v>
          </cell>
          <cell r="E736">
            <v>3.45</v>
          </cell>
          <cell r="F736">
            <v>0.8</v>
          </cell>
          <cell r="G736">
            <v>7.91</v>
          </cell>
          <cell r="H736">
            <v>10.74</v>
          </cell>
          <cell r="I736">
            <v>2.14</v>
          </cell>
          <cell r="J736">
            <v>7.45</v>
          </cell>
          <cell r="K736">
            <v>13.97</v>
          </cell>
          <cell r="L736">
            <v>0.7</v>
          </cell>
          <cell r="M736">
            <v>0.86</v>
          </cell>
          <cell r="N736">
            <v>0.82</v>
          </cell>
          <cell r="O736">
            <v>3.41</v>
          </cell>
          <cell r="P736">
            <v>2.85</v>
          </cell>
          <cell r="Q736">
            <v>0.45500000000000002</v>
          </cell>
          <cell r="R736">
            <v>1.1299999999999999</v>
          </cell>
          <cell r="S736">
            <v>1.5</v>
          </cell>
          <cell r="T736">
            <v>2.84</v>
          </cell>
          <cell r="U736">
            <v>1.1599999999999999</v>
          </cell>
          <cell r="V736">
            <v>0.43</v>
          </cell>
          <cell r="W736">
            <v>2.0699999999999998</v>
          </cell>
          <cell r="X736">
            <v>1.87</v>
          </cell>
          <cell r="Y736">
            <v>0.35499999999999998</v>
          </cell>
          <cell r="Z736">
            <v>2.59</v>
          </cell>
          <cell r="AA736">
            <v>1.1299999999999999</v>
          </cell>
          <cell r="AB736">
            <v>0.64</v>
          </cell>
          <cell r="AD736">
            <v>0</v>
          </cell>
          <cell r="AE736">
            <v>-3.0612244897959218E-2</v>
          </cell>
          <cell r="AF736">
            <v>-3.8997214484679632E-2</v>
          </cell>
          <cell r="AG736">
            <v>3.8961038961039085E-2</v>
          </cell>
          <cell r="AH736">
            <v>-3.1823745410036741E-2</v>
          </cell>
          <cell r="AI736">
            <v>-6.2008733624454027E-2</v>
          </cell>
          <cell r="AJ736">
            <v>1.904761904761898E-2</v>
          </cell>
          <cell r="AK736">
            <v>-4.3645699614890843E-2</v>
          </cell>
          <cell r="AL736">
            <v>-5.6081081081081119E-2</v>
          </cell>
          <cell r="AM736">
            <v>-2.777777777777779E-2</v>
          </cell>
          <cell r="AN736">
            <v>-1.1494252873563204E-2</v>
          </cell>
          <cell r="AO736">
            <v>-2.3809523809523836E-2</v>
          </cell>
          <cell r="AP736">
            <v>-6.3186813186813184E-2</v>
          </cell>
          <cell r="AQ736">
            <v>-1.7241379310344751E-2</v>
          </cell>
          <cell r="AR736">
            <v>-7.1428571428571397E-2</v>
          </cell>
          <cell r="AS736">
            <v>-1.7391304347826098E-2</v>
          </cell>
          <cell r="AT736">
            <v>-5.0632911392405111E-2</v>
          </cell>
          <cell r="AU736">
            <v>-3.7288135593220417E-2</v>
          </cell>
          <cell r="AV736">
            <v>0</v>
          </cell>
          <cell r="AW736">
            <v>-4.4444444444444509E-2</v>
          </cell>
          <cell r="AX736">
            <v>-3.7209302325581395E-2</v>
          </cell>
          <cell r="AY736">
            <v>-7.8817733990147687E-2</v>
          </cell>
          <cell r="AZ736">
            <v>1.4285714285714235E-2</v>
          </cell>
          <cell r="BA736">
            <v>-2.9962546816479474E-2</v>
          </cell>
          <cell r="BB736">
            <v>-0.13076923076923086</v>
          </cell>
          <cell r="BC736">
            <v>1.5873015873015817E-2</v>
          </cell>
          <cell r="BE736">
            <v>-3.140212534660166E-2</v>
          </cell>
          <cell r="BF736">
            <v>1.6793231829926356</v>
          </cell>
          <cell r="BK736">
            <v>38747</v>
          </cell>
          <cell r="BL736">
            <v>6.7444838974928034E-2</v>
          </cell>
          <cell r="BN736">
            <v>497.31307299752723</v>
          </cell>
        </row>
        <row r="737">
          <cell r="B737">
            <v>39086</v>
          </cell>
          <cell r="C737">
            <v>1.03</v>
          </cell>
          <cell r="D737">
            <v>4.6500000000000004</v>
          </cell>
          <cell r="E737">
            <v>3.55</v>
          </cell>
          <cell r="F737">
            <v>0.76</v>
          </cell>
          <cell r="G737">
            <v>7.69</v>
          </cell>
          <cell r="H737">
            <v>10.19</v>
          </cell>
          <cell r="I737">
            <v>2.2000000000000002</v>
          </cell>
          <cell r="J737">
            <v>7.47</v>
          </cell>
          <cell r="K737">
            <v>13.85</v>
          </cell>
          <cell r="L737">
            <v>0.75</v>
          </cell>
          <cell r="M737">
            <v>0.85</v>
          </cell>
          <cell r="N737">
            <v>0.78</v>
          </cell>
          <cell r="O737">
            <v>3.19</v>
          </cell>
          <cell r="P737">
            <v>2.67</v>
          </cell>
          <cell r="Q737">
            <v>0.46500000000000002</v>
          </cell>
          <cell r="R737">
            <v>1.05</v>
          </cell>
          <cell r="S737">
            <v>1.44</v>
          </cell>
          <cell r="T737">
            <v>2.77</v>
          </cell>
          <cell r="U737">
            <v>1.1399999999999999</v>
          </cell>
          <cell r="V737">
            <v>0.44</v>
          </cell>
          <cell r="W737">
            <v>2.0499999999999998</v>
          </cell>
          <cell r="X737">
            <v>1.82</v>
          </cell>
          <cell r="Y737">
            <v>0.35499999999999998</v>
          </cell>
          <cell r="Z737">
            <v>2.5</v>
          </cell>
          <cell r="AA737">
            <v>1.02</v>
          </cell>
          <cell r="AB737">
            <v>0.61</v>
          </cell>
          <cell r="AD737">
            <v>-3.7383177570093462E-2</v>
          </cell>
          <cell r="AE737">
            <v>-2.1052631578947323E-2</v>
          </cell>
          <cell r="AF737">
            <v>2.8985507246376718E-2</v>
          </cell>
          <cell r="AG737">
            <v>-5.0000000000000044E-2</v>
          </cell>
          <cell r="AH737">
            <v>-2.7812895069532217E-2</v>
          </cell>
          <cell r="AI737">
            <v>-5.1210428305400457E-2</v>
          </cell>
          <cell r="AJ737">
            <v>2.8037383177570208E-2</v>
          </cell>
          <cell r="AK737">
            <v>2.6845637583892135E-3</v>
          </cell>
          <cell r="AL737">
            <v>-8.58983536148894E-3</v>
          </cell>
          <cell r="AM737">
            <v>7.1428571428571397E-2</v>
          </cell>
          <cell r="AN737">
            <v>-1.1627906976744207E-2</v>
          </cell>
          <cell r="AO737">
            <v>-4.8780487804877981E-2</v>
          </cell>
          <cell r="AP737">
            <v>-6.4516129032258118E-2</v>
          </cell>
          <cell r="AQ737">
            <v>-6.3157894736842191E-2</v>
          </cell>
          <cell r="AR737">
            <v>2.19780219780219E-2</v>
          </cell>
          <cell r="AS737">
            <v>-7.0796460176991038E-2</v>
          </cell>
          <cell r="AT737">
            <v>-4.0000000000000036E-2</v>
          </cell>
          <cell r="AU737">
            <v>-2.4647887323943629E-2</v>
          </cell>
          <cell r="AV737">
            <v>-1.7241379310344862E-2</v>
          </cell>
          <cell r="AW737">
            <v>2.3255813953488413E-2</v>
          </cell>
          <cell r="AX737">
            <v>-9.6618357487923134E-3</v>
          </cell>
          <cell r="AY737">
            <v>-2.6737967914438499E-2</v>
          </cell>
          <cell r="AZ737">
            <v>0</v>
          </cell>
          <cell r="BA737">
            <v>-3.474903474903468E-2</v>
          </cell>
          <cell r="BB737">
            <v>-9.7345132743362761E-2</v>
          </cell>
          <cell r="BC737">
            <v>-4.6875E-2</v>
          </cell>
          <cell r="BE737">
            <v>-2.214677780233365E-2</v>
          </cell>
          <cell r="BF737">
            <v>1.657176405190302</v>
          </cell>
          <cell r="BK737">
            <v>38761</v>
          </cell>
          <cell r="BL737">
            <v>-7.9372096963710503E-2</v>
          </cell>
          <cell r="BN737">
            <v>486.29919087165524</v>
          </cell>
        </row>
        <row r="738">
          <cell r="B738">
            <v>39087</v>
          </cell>
          <cell r="C738">
            <v>0.98</v>
          </cell>
          <cell r="D738">
            <v>4.45</v>
          </cell>
          <cell r="E738">
            <v>3.7</v>
          </cell>
          <cell r="F738">
            <v>0.77</v>
          </cell>
          <cell r="G738">
            <v>7.63</v>
          </cell>
          <cell r="H738">
            <v>9.9</v>
          </cell>
          <cell r="I738">
            <v>2.14</v>
          </cell>
          <cell r="J738">
            <v>7.37</v>
          </cell>
          <cell r="K738">
            <v>14</v>
          </cell>
          <cell r="L738">
            <v>0.72</v>
          </cell>
          <cell r="M738">
            <v>0.85</v>
          </cell>
          <cell r="N738">
            <v>0.8</v>
          </cell>
          <cell r="O738">
            <v>3.46</v>
          </cell>
          <cell r="P738">
            <v>2.7</v>
          </cell>
          <cell r="Q738">
            <v>0.42</v>
          </cell>
          <cell r="R738">
            <v>1.08</v>
          </cell>
          <cell r="S738">
            <v>1.45</v>
          </cell>
          <cell r="T738">
            <v>2.62</v>
          </cell>
          <cell r="U738">
            <v>1.1200000000000001</v>
          </cell>
          <cell r="V738">
            <v>0.45</v>
          </cell>
          <cell r="W738">
            <v>2</v>
          </cell>
          <cell r="X738">
            <v>1.72</v>
          </cell>
          <cell r="Y738">
            <v>0.35</v>
          </cell>
          <cell r="Z738">
            <v>2.44</v>
          </cell>
          <cell r="AA738">
            <v>0.94</v>
          </cell>
          <cell r="AB738">
            <v>0.59</v>
          </cell>
          <cell r="AD738">
            <v>-4.8543689320388439E-2</v>
          </cell>
          <cell r="AE738">
            <v>-4.3010752688172116E-2</v>
          </cell>
          <cell r="AF738">
            <v>4.2253521126760729E-2</v>
          </cell>
          <cell r="AG738">
            <v>1.3157894736842035E-2</v>
          </cell>
          <cell r="AH738">
            <v>-7.8023407022107527E-3</v>
          </cell>
          <cell r="AI738">
            <v>-2.8459273797840967E-2</v>
          </cell>
          <cell r="AJ738">
            <v>-2.7272727272727337E-2</v>
          </cell>
          <cell r="AK738">
            <v>-1.3386880856760319E-2</v>
          </cell>
          <cell r="AL738">
            <v>1.0830324909747224E-2</v>
          </cell>
          <cell r="AM738">
            <v>-4.0000000000000036E-2</v>
          </cell>
          <cell r="AN738">
            <v>0</v>
          </cell>
          <cell r="AO738">
            <v>2.5641025641025772E-2</v>
          </cell>
          <cell r="AP738">
            <v>8.4639498432601989E-2</v>
          </cell>
          <cell r="AQ738">
            <v>1.1235955056179803E-2</v>
          </cell>
          <cell r="AR738">
            <v>-9.6774193548387233E-2</v>
          </cell>
          <cell r="AS738">
            <v>2.8571428571428692E-2</v>
          </cell>
          <cell r="AT738">
            <v>6.9444444444444198E-3</v>
          </cell>
          <cell r="AU738">
            <v>-5.4151624548736454E-2</v>
          </cell>
          <cell r="AV738">
            <v>-1.754385964912264E-2</v>
          </cell>
          <cell r="AW738">
            <v>2.2727272727272707E-2</v>
          </cell>
          <cell r="AX738">
            <v>-2.4390243902438935E-2</v>
          </cell>
          <cell r="AY738">
            <v>-5.4945054945054972E-2</v>
          </cell>
          <cell r="AZ738">
            <v>-1.4084507042253502E-2</v>
          </cell>
          <cell r="BA738">
            <v>-2.4000000000000021E-2</v>
          </cell>
          <cell r="BB738">
            <v>-7.8431372549019662E-2</v>
          </cell>
          <cell r="BC738">
            <v>-3.2786885245901676E-2</v>
          </cell>
          <cell r="BE738">
            <v>-1.3830078477796603E-2</v>
          </cell>
          <cell r="BF738">
            <v>1.6433463267125052</v>
          </cell>
          <cell r="BK738">
            <v>38775</v>
          </cell>
          <cell r="BL738">
            <v>8.8470653976580826E-2</v>
          </cell>
          <cell r="BN738">
            <v>479.57363489821125</v>
          </cell>
        </row>
        <row r="739">
          <cell r="B739">
            <v>39088</v>
          </cell>
          <cell r="C739">
            <v>0.98</v>
          </cell>
          <cell r="D739">
            <v>4.45</v>
          </cell>
          <cell r="E739">
            <v>3.7</v>
          </cell>
          <cell r="F739">
            <v>0.77</v>
          </cell>
          <cell r="G739">
            <v>7.63</v>
          </cell>
          <cell r="H739">
            <v>9.9</v>
          </cell>
          <cell r="I739">
            <v>2.14</v>
          </cell>
          <cell r="J739">
            <v>7.37</v>
          </cell>
          <cell r="K739">
            <v>14</v>
          </cell>
          <cell r="L739">
            <v>0.72</v>
          </cell>
          <cell r="M739">
            <v>0.85</v>
          </cell>
          <cell r="N739">
            <v>0.8</v>
          </cell>
          <cell r="O739">
            <v>3.46</v>
          </cell>
          <cell r="P739">
            <v>2.7</v>
          </cell>
          <cell r="Q739">
            <v>0.42</v>
          </cell>
          <cell r="R739">
            <v>1.08</v>
          </cell>
          <cell r="S739">
            <v>1.45</v>
          </cell>
          <cell r="T739">
            <v>2.62</v>
          </cell>
          <cell r="U739">
            <v>1.1200000000000001</v>
          </cell>
          <cell r="V739">
            <v>0.45</v>
          </cell>
          <cell r="W739">
            <v>2</v>
          </cell>
          <cell r="X739">
            <v>1.72</v>
          </cell>
          <cell r="Y739">
            <v>0.35</v>
          </cell>
          <cell r="Z739">
            <v>2.44</v>
          </cell>
          <cell r="AA739">
            <v>0.94</v>
          </cell>
          <cell r="AB739">
            <v>0.59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E739">
            <v>0</v>
          </cell>
          <cell r="BF739">
            <v>1.6433463267125052</v>
          </cell>
          <cell r="BK739">
            <v>38789</v>
          </cell>
          <cell r="BL739">
            <v>8.6434669248138918E-2</v>
          </cell>
          <cell r="BN739">
            <v>479.57363489821125</v>
          </cell>
        </row>
        <row r="740">
          <cell r="B740">
            <v>39089</v>
          </cell>
          <cell r="C740">
            <v>0.98</v>
          </cell>
          <cell r="D740">
            <v>4.45</v>
          </cell>
          <cell r="E740">
            <v>3.7</v>
          </cell>
          <cell r="F740">
            <v>0.77</v>
          </cell>
          <cell r="G740">
            <v>7.63</v>
          </cell>
          <cell r="H740">
            <v>9.9</v>
          </cell>
          <cell r="I740">
            <v>2.14</v>
          </cell>
          <cell r="J740">
            <v>7.37</v>
          </cell>
          <cell r="K740">
            <v>14</v>
          </cell>
          <cell r="L740">
            <v>0.72</v>
          </cell>
          <cell r="M740">
            <v>0.85</v>
          </cell>
          <cell r="N740">
            <v>0.8</v>
          </cell>
          <cell r="O740">
            <v>3.46</v>
          </cell>
          <cell r="P740">
            <v>2.7</v>
          </cell>
          <cell r="Q740">
            <v>0.42</v>
          </cell>
          <cell r="R740">
            <v>1.08</v>
          </cell>
          <cell r="S740">
            <v>1.45</v>
          </cell>
          <cell r="T740">
            <v>2.62</v>
          </cell>
          <cell r="U740">
            <v>1.1200000000000001</v>
          </cell>
          <cell r="V740">
            <v>0.45</v>
          </cell>
          <cell r="W740">
            <v>2</v>
          </cell>
          <cell r="X740">
            <v>1.72</v>
          </cell>
          <cell r="Y740">
            <v>0.35</v>
          </cell>
          <cell r="Z740">
            <v>2.44</v>
          </cell>
          <cell r="AA740">
            <v>0.94</v>
          </cell>
          <cell r="AB740">
            <v>0.59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E740">
            <v>0</v>
          </cell>
          <cell r="BF740">
            <v>1.6433463267125052</v>
          </cell>
          <cell r="BK740">
            <v>38803</v>
          </cell>
          <cell r="BL740">
            <v>0.20677372568911434</v>
          </cell>
          <cell r="BN740">
            <v>479.57363489821125</v>
          </cell>
        </row>
        <row r="741">
          <cell r="B741">
            <v>39090</v>
          </cell>
          <cell r="C741">
            <v>0.93</v>
          </cell>
          <cell r="D741">
            <v>4.4000000000000004</v>
          </cell>
          <cell r="E741">
            <v>4.03</v>
          </cell>
          <cell r="F741">
            <v>0.74</v>
          </cell>
          <cell r="G741">
            <v>7.25</v>
          </cell>
          <cell r="H741">
            <v>9.91</v>
          </cell>
          <cell r="I741">
            <v>2.2599999999999998</v>
          </cell>
          <cell r="J741">
            <v>7.45</v>
          </cell>
          <cell r="K741">
            <v>13.46</v>
          </cell>
          <cell r="L741">
            <v>0.71</v>
          </cell>
          <cell r="M741">
            <v>0.77</v>
          </cell>
          <cell r="N741">
            <v>0.8</v>
          </cell>
          <cell r="O741">
            <v>3.65</v>
          </cell>
          <cell r="P741">
            <v>2.75</v>
          </cell>
          <cell r="Q741">
            <v>0.41</v>
          </cell>
          <cell r="R741">
            <v>1.1299999999999999</v>
          </cell>
          <cell r="S741">
            <v>1.58</v>
          </cell>
          <cell r="T741">
            <v>2.58</v>
          </cell>
          <cell r="U741">
            <v>1.1100000000000001</v>
          </cell>
          <cell r="V741">
            <v>0.44</v>
          </cell>
          <cell r="W741">
            <v>1.83</v>
          </cell>
          <cell r="X741">
            <v>1.82</v>
          </cell>
          <cell r="Y741">
            <v>0.32500000000000001</v>
          </cell>
          <cell r="Z741">
            <v>2.2799999999999998</v>
          </cell>
          <cell r="AA741">
            <v>1</v>
          </cell>
          <cell r="AB741">
            <v>0.61</v>
          </cell>
          <cell r="AD741">
            <v>-5.1020408163265252E-2</v>
          </cell>
          <cell r="AE741">
            <v>-1.1235955056179692E-2</v>
          </cell>
          <cell r="AF741">
            <v>8.9189189189189166E-2</v>
          </cell>
          <cell r="AG741">
            <v>-3.8961038961038974E-2</v>
          </cell>
          <cell r="AH741">
            <v>-4.9803407601572758E-2</v>
          </cell>
          <cell r="AI741">
            <v>1.0101010101009056E-3</v>
          </cell>
          <cell r="AJ741">
            <v>5.6074766355139971E-2</v>
          </cell>
          <cell r="AK741">
            <v>1.0854816824966029E-2</v>
          </cell>
          <cell r="AL741">
            <v>-3.8571428571428479E-2</v>
          </cell>
          <cell r="AM741">
            <v>-1.3888888888888951E-2</v>
          </cell>
          <cell r="AN741">
            <v>-9.4117647058823528E-2</v>
          </cell>
          <cell r="AO741">
            <v>0</v>
          </cell>
          <cell r="AP741">
            <v>5.4913294797687806E-2</v>
          </cell>
          <cell r="AQ741">
            <v>1.8518518518518379E-2</v>
          </cell>
          <cell r="AR741">
            <v>-2.3809523809523836E-2</v>
          </cell>
          <cell r="AS741">
            <v>4.6296296296296058E-2</v>
          </cell>
          <cell r="AT741">
            <v>8.9655172413793283E-2</v>
          </cell>
          <cell r="AU741">
            <v>-1.5267175572519109E-2</v>
          </cell>
          <cell r="AV741">
            <v>-8.9285714285713969E-3</v>
          </cell>
          <cell r="AW741">
            <v>-2.2222222222222254E-2</v>
          </cell>
          <cell r="AX741">
            <v>-8.4999999999999964E-2</v>
          </cell>
          <cell r="AY741">
            <v>5.8139534883721034E-2</v>
          </cell>
          <cell r="AZ741">
            <v>-7.1428571428571286E-2</v>
          </cell>
          <cell r="BA741">
            <v>-6.5573770491803351E-2</v>
          </cell>
          <cell r="BB741">
            <v>6.3829787234042534E-2</v>
          </cell>
          <cell r="BC741">
            <v>3.3898305084745894E-2</v>
          </cell>
          <cell r="BE741">
            <v>-2.5941856402387606E-3</v>
          </cell>
          <cell r="BF741">
            <v>1.6407521410722665</v>
          </cell>
          <cell r="BK741">
            <v>38817</v>
          </cell>
          <cell r="BL741">
            <v>0.13426485561516011</v>
          </cell>
          <cell r="BN741">
            <v>478.32953186112121</v>
          </cell>
        </row>
        <row r="742">
          <cell r="B742">
            <v>39091</v>
          </cell>
          <cell r="C742">
            <v>0.96</v>
          </cell>
          <cell r="D742">
            <v>4.37</v>
          </cell>
          <cell r="E742">
            <v>3.61</v>
          </cell>
          <cell r="F742">
            <v>0.72</v>
          </cell>
          <cell r="G742">
            <v>6.66</v>
          </cell>
          <cell r="H742">
            <v>9.42</v>
          </cell>
          <cell r="I742">
            <v>2.2799999999999998</v>
          </cell>
          <cell r="J742">
            <v>7.2</v>
          </cell>
          <cell r="K742">
            <v>13.47</v>
          </cell>
          <cell r="L742">
            <v>0.67</v>
          </cell>
          <cell r="M742">
            <v>0.78</v>
          </cell>
          <cell r="N742">
            <v>0.77</v>
          </cell>
          <cell r="O742">
            <v>3.12</v>
          </cell>
          <cell r="P742">
            <v>2.6</v>
          </cell>
          <cell r="Q742">
            <v>0.42499999999999999</v>
          </cell>
          <cell r="R742">
            <v>1.1000000000000001</v>
          </cell>
          <cell r="S742">
            <v>1.5</v>
          </cell>
          <cell r="T742">
            <v>2.33</v>
          </cell>
          <cell r="U742">
            <v>1.1299999999999999</v>
          </cell>
          <cell r="V742">
            <v>0.41</v>
          </cell>
          <cell r="W742">
            <v>1.66</v>
          </cell>
          <cell r="X742">
            <v>1.7</v>
          </cell>
          <cell r="Y742">
            <v>0.33</v>
          </cell>
          <cell r="Z742">
            <v>2.4</v>
          </cell>
          <cell r="AA742">
            <v>1.02</v>
          </cell>
          <cell r="AB742">
            <v>0.59</v>
          </cell>
          <cell r="AD742">
            <v>3.2258064516129004E-2</v>
          </cell>
          <cell r="AE742">
            <v>-6.8181818181818343E-3</v>
          </cell>
          <cell r="AF742">
            <v>-0.10421836228287851</v>
          </cell>
          <cell r="AG742">
            <v>-2.7027027027027084E-2</v>
          </cell>
          <cell r="AH742">
            <v>-8.1379310344827593E-2</v>
          </cell>
          <cell r="AI742">
            <v>-4.9445005045408719E-2</v>
          </cell>
          <cell r="AJ742">
            <v>8.8495575221239076E-3</v>
          </cell>
          <cell r="AK742">
            <v>-3.3557046979865723E-2</v>
          </cell>
          <cell r="AL742">
            <v>7.429420505200568E-4</v>
          </cell>
          <cell r="AM742">
            <v>-5.6338028169014009E-2</v>
          </cell>
          <cell r="AN742">
            <v>1.2987012987013102E-2</v>
          </cell>
          <cell r="AO742">
            <v>-3.7499999999999978E-2</v>
          </cell>
          <cell r="AP742">
            <v>-0.14520547945205475</v>
          </cell>
          <cell r="AQ742">
            <v>-5.4545454545454564E-2</v>
          </cell>
          <cell r="AR742">
            <v>3.6585365853658569E-2</v>
          </cell>
          <cell r="AS742">
            <v>-2.6548672566371501E-2</v>
          </cell>
          <cell r="AT742">
            <v>-5.0632911392405111E-2</v>
          </cell>
          <cell r="AU742">
            <v>-9.68992248062015E-2</v>
          </cell>
          <cell r="AV742">
            <v>1.8018018018017834E-2</v>
          </cell>
          <cell r="AW742">
            <v>-6.8181818181818232E-2</v>
          </cell>
          <cell r="AX742">
            <v>-9.2896174863388081E-2</v>
          </cell>
          <cell r="AY742">
            <v>-6.5934065934066033E-2</v>
          </cell>
          <cell r="AZ742">
            <v>1.538461538461533E-2</v>
          </cell>
          <cell r="BA742">
            <v>5.2631578947368363E-2</v>
          </cell>
          <cell r="BB742">
            <v>2.0000000000000018E-2</v>
          </cell>
          <cell r="BC742">
            <v>-3.2786885245901676E-2</v>
          </cell>
          <cell r="BE742">
            <v>-3.2017557437516102E-2</v>
          </cell>
          <cell r="BF742">
            <v>1.6087345836347504</v>
          </cell>
          <cell r="BK742">
            <v>38831</v>
          </cell>
          <cell r="BL742">
            <v>-1.7181011527371837E-3</v>
          </cell>
          <cell r="BN742">
            <v>463.01458860069755</v>
          </cell>
        </row>
        <row r="743">
          <cell r="B743">
            <v>39092</v>
          </cell>
          <cell r="C743">
            <v>0.89</v>
          </cell>
          <cell r="D743">
            <v>4.18</v>
          </cell>
          <cell r="E743">
            <v>3.5</v>
          </cell>
          <cell r="F743">
            <v>0.7</v>
          </cell>
          <cell r="G743">
            <v>6.82</v>
          </cell>
          <cell r="H743">
            <v>9.61</v>
          </cell>
          <cell r="I743">
            <v>2.36</v>
          </cell>
          <cell r="J743">
            <v>6.84</v>
          </cell>
          <cell r="K743">
            <v>13.8</v>
          </cell>
          <cell r="L743">
            <v>0.7</v>
          </cell>
          <cell r="M743">
            <v>0.8</v>
          </cell>
          <cell r="N743">
            <v>0.78</v>
          </cell>
          <cell r="O743">
            <v>3.01</v>
          </cell>
          <cell r="P743">
            <v>2.5</v>
          </cell>
          <cell r="Q743">
            <v>0.4</v>
          </cell>
          <cell r="R743">
            <v>1.04</v>
          </cell>
          <cell r="S743">
            <v>1.55</v>
          </cell>
          <cell r="T743">
            <v>2.2200000000000002</v>
          </cell>
          <cell r="U743">
            <v>1.1000000000000001</v>
          </cell>
          <cell r="V743">
            <v>0.4</v>
          </cell>
          <cell r="W743">
            <v>1.72</v>
          </cell>
          <cell r="X743">
            <v>1.62</v>
          </cell>
          <cell r="Y743">
            <v>0.33</v>
          </cell>
          <cell r="Z743">
            <v>2.16</v>
          </cell>
          <cell r="AA743">
            <v>1.04</v>
          </cell>
          <cell r="AB743">
            <v>0.57999999999999996</v>
          </cell>
          <cell r="AD743">
            <v>-7.291666666666663E-2</v>
          </cell>
          <cell r="AE743">
            <v>-4.3478260869565299E-2</v>
          </cell>
          <cell r="AF743">
            <v>-3.0470914127423754E-2</v>
          </cell>
          <cell r="AG743">
            <v>-2.777777777777779E-2</v>
          </cell>
          <cell r="AH743">
            <v>2.4024024024024149E-2</v>
          </cell>
          <cell r="AI743">
            <v>2.0169851380042347E-2</v>
          </cell>
          <cell r="AJ743">
            <v>3.5087719298245723E-2</v>
          </cell>
          <cell r="AK743">
            <v>-5.0000000000000044E-2</v>
          </cell>
          <cell r="AL743">
            <v>2.4498886414253906E-2</v>
          </cell>
          <cell r="AM743">
            <v>4.4776119402984982E-2</v>
          </cell>
          <cell r="AN743">
            <v>2.5641025641025772E-2</v>
          </cell>
          <cell r="AO743">
            <v>1.2987012987013102E-2</v>
          </cell>
          <cell r="AP743">
            <v>-3.5256410256410353E-2</v>
          </cell>
          <cell r="AQ743">
            <v>-3.8461538461538547E-2</v>
          </cell>
          <cell r="AR743">
            <v>-5.8823529411764608E-2</v>
          </cell>
          <cell r="AS743">
            <v>-5.4545454545454564E-2</v>
          </cell>
          <cell r="AT743">
            <v>3.3333333333333437E-2</v>
          </cell>
          <cell r="AU743">
            <v>-4.7210300429184504E-2</v>
          </cell>
          <cell r="AV743">
            <v>-2.6548672566371501E-2</v>
          </cell>
          <cell r="AW743">
            <v>-2.4390243902438935E-2</v>
          </cell>
          <cell r="AX743">
            <v>3.6144578313253017E-2</v>
          </cell>
          <cell r="AY743">
            <v>-4.7058823529411709E-2</v>
          </cell>
          <cell r="AZ743">
            <v>0</v>
          </cell>
          <cell r="BA743">
            <v>-9.9999999999999867E-2</v>
          </cell>
          <cell r="BB743">
            <v>1.9607843137254832E-2</v>
          </cell>
          <cell r="BC743">
            <v>-1.6949152542372947E-2</v>
          </cell>
          <cell r="BE743">
            <v>-1.5292975044421146E-2</v>
          </cell>
          <cell r="BF743">
            <v>1.5934416085903294</v>
          </cell>
          <cell r="BK743">
            <v>38387</v>
          </cell>
          <cell r="BL743">
            <v>5.0007436605733036E-2</v>
          </cell>
          <cell r="BN743">
            <v>455.93371805202412</v>
          </cell>
        </row>
        <row r="744">
          <cell r="B744">
            <v>39093</v>
          </cell>
          <cell r="C744">
            <v>0.89</v>
          </cell>
          <cell r="D744">
            <v>4.1500000000000004</v>
          </cell>
          <cell r="E744">
            <v>3.56</v>
          </cell>
          <cell r="F744">
            <v>0.72</v>
          </cell>
          <cell r="G744">
            <v>6.87</v>
          </cell>
          <cell r="H744">
            <v>9.7200000000000006</v>
          </cell>
          <cell r="I744">
            <v>2.44</v>
          </cell>
          <cell r="J744">
            <v>7.32</v>
          </cell>
          <cell r="K744">
            <v>14.65</v>
          </cell>
          <cell r="L744">
            <v>0.7</v>
          </cell>
          <cell r="M744">
            <v>0.79</v>
          </cell>
          <cell r="N744">
            <v>0.76</v>
          </cell>
          <cell r="O744">
            <v>3.13</v>
          </cell>
          <cell r="P744">
            <v>2.39</v>
          </cell>
          <cell r="Q744">
            <v>0.38500000000000001</v>
          </cell>
          <cell r="R744">
            <v>1.08</v>
          </cell>
          <cell r="S744">
            <v>1.5</v>
          </cell>
          <cell r="T744">
            <v>2.35</v>
          </cell>
          <cell r="U744">
            <v>1.1499999999999999</v>
          </cell>
          <cell r="V744">
            <v>0.4</v>
          </cell>
          <cell r="W744">
            <v>1.79</v>
          </cell>
          <cell r="X744">
            <v>1.6</v>
          </cell>
          <cell r="Y744">
            <v>0.32500000000000001</v>
          </cell>
          <cell r="Z744">
            <v>2.4500000000000002</v>
          </cell>
          <cell r="AA744">
            <v>1.1200000000000001</v>
          </cell>
          <cell r="AB744">
            <v>0.57999999999999996</v>
          </cell>
          <cell r="AD744">
            <v>0</v>
          </cell>
          <cell r="AE744">
            <v>-7.1770334928228374E-3</v>
          </cell>
          <cell r="AF744">
            <v>1.7142857142857126E-2</v>
          </cell>
          <cell r="AG744">
            <v>2.8571428571428692E-2</v>
          </cell>
          <cell r="AH744">
            <v>7.3313782991202281E-3</v>
          </cell>
          <cell r="AI744">
            <v>1.1446409989594342E-2</v>
          </cell>
          <cell r="AJ744">
            <v>3.3898305084745894E-2</v>
          </cell>
          <cell r="AK744">
            <v>7.0175438596491224E-2</v>
          </cell>
          <cell r="AL744">
            <v>6.1594202898550776E-2</v>
          </cell>
          <cell r="AM744">
            <v>0</v>
          </cell>
          <cell r="AN744">
            <v>-1.2499999999999956E-2</v>
          </cell>
          <cell r="AO744">
            <v>-2.5641025641025661E-2</v>
          </cell>
          <cell r="AP744">
            <v>3.9867109634551534E-2</v>
          </cell>
          <cell r="AQ744">
            <v>-4.3999999999999928E-2</v>
          </cell>
          <cell r="AR744">
            <v>-3.7499999999999978E-2</v>
          </cell>
          <cell r="AS744">
            <v>3.8461538461538547E-2</v>
          </cell>
          <cell r="AT744">
            <v>-3.2258064516129115E-2</v>
          </cell>
          <cell r="AU744">
            <v>5.8558558558558405E-2</v>
          </cell>
          <cell r="AV744">
            <v>4.5454545454545192E-2</v>
          </cell>
          <cell r="AW744">
            <v>0</v>
          </cell>
          <cell r="AX744">
            <v>4.0697674418604723E-2</v>
          </cell>
          <cell r="AY744">
            <v>-1.2345679012345734E-2</v>
          </cell>
          <cell r="AZ744">
            <v>-1.5151515151515138E-2</v>
          </cell>
          <cell r="BA744">
            <v>0.1342592592592593</v>
          </cell>
          <cell r="BB744">
            <v>7.6923076923077094E-2</v>
          </cell>
          <cell r="BC744">
            <v>0</v>
          </cell>
          <cell r="BE744">
            <v>1.837724867227249E-2</v>
          </cell>
          <cell r="BF744">
            <v>1.6118188572626018</v>
          </cell>
          <cell r="BK744">
            <v>38859</v>
          </cell>
          <cell r="BL744">
            <v>-0.13293954105845218</v>
          </cell>
          <cell r="BN744">
            <v>464.31252536673992</v>
          </cell>
        </row>
        <row r="745">
          <cell r="B745">
            <v>39094</v>
          </cell>
          <cell r="C745">
            <v>0.97</v>
          </cell>
          <cell r="D745">
            <v>4.3</v>
          </cell>
          <cell r="E745">
            <v>3.64</v>
          </cell>
          <cell r="F745">
            <v>0.75</v>
          </cell>
          <cell r="G745">
            <v>6.95</v>
          </cell>
          <cell r="H745">
            <v>10.17</v>
          </cell>
          <cell r="I745">
            <v>2.4500000000000002</v>
          </cell>
          <cell r="J745">
            <v>7.9</v>
          </cell>
          <cell r="K745">
            <v>14.9</v>
          </cell>
          <cell r="L745">
            <v>0.68</v>
          </cell>
          <cell r="M745">
            <v>0.8</v>
          </cell>
          <cell r="N745">
            <v>0.78</v>
          </cell>
          <cell r="O745">
            <v>3.13</v>
          </cell>
          <cell r="P745">
            <v>2.62</v>
          </cell>
          <cell r="Q745">
            <v>0.41</v>
          </cell>
          <cell r="R745">
            <v>1.05</v>
          </cell>
          <cell r="S745">
            <v>1.55</v>
          </cell>
          <cell r="T745">
            <v>2.4900000000000002</v>
          </cell>
          <cell r="U745">
            <v>1.1499999999999999</v>
          </cell>
          <cell r="V745">
            <v>0.4</v>
          </cell>
          <cell r="W745">
            <v>1.9</v>
          </cell>
          <cell r="X745">
            <v>1.6</v>
          </cell>
          <cell r="Y745">
            <v>0.33</v>
          </cell>
          <cell r="Z745">
            <v>2.4</v>
          </cell>
          <cell r="AA745">
            <v>1.25</v>
          </cell>
          <cell r="AB745">
            <v>0.61</v>
          </cell>
          <cell r="AD745">
            <v>8.98876404494382E-2</v>
          </cell>
          <cell r="AE745">
            <v>3.6144578313252795E-2</v>
          </cell>
          <cell r="AF745">
            <v>2.2471910112359605E-2</v>
          </cell>
          <cell r="AG745">
            <v>4.1666666666666741E-2</v>
          </cell>
          <cell r="AH745">
            <v>1.1644832605531397E-2</v>
          </cell>
          <cell r="AI745">
            <v>4.629629629629628E-2</v>
          </cell>
          <cell r="AJ745">
            <v>4.098360655737876E-3</v>
          </cell>
          <cell r="AK745">
            <v>7.9234972677595605E-2</v>
          </cell>
          <cell r="AL745">
            <v>1.7064846416382284E-2</v>
          </cell>
          <cell r="AM745">
            <v>-2.857142857142847E-2</v>
          </cell>
          <cell r="AN745">
            <v>1.2658227848101333E-2</v>
          </cell>
          <cell r="AO745">
            <v>2.6315789473684292E-2</v>
          </cell>
          <cell r="AP745">
            <v>0</v>
          </cell>
          <cell r="AQ745">
            <v>9.6234309623431047E-2</v>
          </cell>
          <cell r="AR745">
            <v>6.4935064935064846E-2</v>
          </cell>
          <cell r="AS745">
            <v>-2.777777777777779E-2</v>
          </cell>
          <cell r="AT745">
            <v>3.3333333333333437E-2</v>
          </cell>
          <cell r="AU745">
            <v>5.9574468085106469E-2</v>
          </cell>
          <cell r="AV745">
            <v>0</v>
          </cell>
          <cell r="AW745">
            <v>0</v>
          </cell>
          <cell r="AX745">
            <v>6.1452513966480327E-2</v>
          </cell>
          <cell r="AY745">
            <v>0</v>
          </cell>
          <cell r="AZ745">
            <v>1.538461538461533E-2</v>
          </cell>
          <cell r="BA745">
            <v>-2.0408163265306256E-2</v>
          </cell>
          <cell r="BB745">
            <v>0.11607142857142838</v>
          </cell>
          <cell r="BC745">
            <v>5.1724137931034475E-2</v>
          </cell>
          <cell r="BE745">
            <v>3.1132177835808777E-2</v>
          </cell>
          <cell r="BF745">
            <v>1.6429510350984105</v>
          </cell>
          <cell r="BK745">
            <v>38877</v>
          </cell>
          <cell r="BL745">
            <v>5.9576615576648839E-2</v>
          </cell>
          <cell r="BN745">
            <v>478.76758547785067</v>
          </cell>
        </row>
        <row r="746">
          <cell r="B746">
            <v>39095</v>
          </cell>
          <cell r="C746">
            <v>0.97</v>
          </cell>
          <cell r="D746">
            <v>4.3</v>
          </cell>
          <cell r="E746">
            <v>3.64</v>
          </cell>
          <cell r="F746">
            <v>0.75</v>
          </cell>
          <cell r="G746">
            <v>6.95</v>
          </cell>
          <cell r="H746">
            <v>10.17</v>
          </cell>
          <cell r="I746">
            <v>2.4500000000000002</v>
          </cell>
          <cell r="J746">
            <v>7.9</v>
          </cell>
          <cell r="K746">
            <v>14.9</v>
          </cell>
          <cell r="L746">
            <v>0.68</v>
          </cell>
          <cell r="M746">
            <v>0.8</v>
          </cell>
          <cell r="N746">
            <v>0.78</v>
          </cell>
          <cell r="O746">
            <v>3.13</v>
          </cell>
          <cell r="P746">
            <v>2.62</v>
          </cell>
          <cell r="Q746">
            <v>0.41</v>
          </cell>
          <cell r="R746">
            <v>1.05</v>
          </cell>
          <cell r="S746">
            <v>1.55</v>
          </cell>
          <cell r="T746">
            <v>2.4900000000000002</v>
          </cell>
          <cell r="U746">
            <v>1.1499999999999999</v>
          </cell>
          <cell r="V746">
            <v>0.4</v>
          </cell>
          <cell r="W746">
            <v>1.9</v>
          </cell>
          <cell r="X746">
            <v>1.6</v>
          </cell>
          <cell r="Y746">
            <v>0.33</v>
          </cell>
          <cell r="Z746">
            <v>2.4</v>
          </cell>
          <cell r="AA746">
            <v>1.25</v>
          </cell>
          <cell r="AB746">
            <v>0.61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E746">
            <v>0</v>
          </cell>
          <cell r="BF746">
            <v>1.6429510350984105</v>
          </cell>
          <cell r="BK746">
            <v>38887</v>
          </cell>
          <cell r="BL746">
            <v>-7.4471106209483606E-2</v>
          </cell>
          <cell r="BN746">
            <v>478.76758547785067</v>
          </cell>
        </row>
        <row r="747">
          <cell r="B747">
            <v>39096</v>
          </cell>
          <cell r="C747">
            <v>0.97</v>
          </cell>
          <cell r="D747">
            <v>4.3</v>
          </cell>
          <cell r="E747">
            <v>3.64</v>
          </cell>
          <cell r="F747">
            <v>0.75</v>
          </cell>
          <cell r="G747">
            <v>6.95</v>
          </cell>
          <cell r="H747">
            <v>10.17</v>
          </cell>
          <cell r="I747">
            <v>2.4500000000000002</v>
          </cell>
          <cell r="J747">
            <v>7.9</v>
          </cell>
          <cell r="K747">
            <v>14.9</v>
          </cell>
          <cell r="L747">
            <v>0.68</v>
          </cell>
          <cell r="M747">
            <v>0.8</v>
          </cell>
          <cell r="N747">
            <v>0.78</v>
          </cell>
          <cell r="O747">
            <v>3.13</v>
          </cell>
          <cell r="P747">
            <v>2.62</v>
          </cell>
          <cell r="Q747">
            <v>0.41</v>
          </cell>
          <cell r="R747">
            <v>1.05</v>
          </cell>
          <cell r="S747">
            <v>1.55</v>
          </cell>
          <cell r="T747">
            <v>2.4900000000000002</v>
          </cell>
          <cell r="U747">
            <v>1.1499999999999999</v>
          </cell>
          <cell r="V747">
            <v>0.4</v>
          </cell>
          <cell r="W747">
            <v>1.9</v>
          </cell>
          <cell r="X747">
            <v>1.6</v>
          </cell>
          <cell r="Y747">
            <v>0.33</v>
          </cell>
          <cell r="Z747">
            <v>2.4</v>
          </cell>
          <cell r="AA747">
            <v>1.25</v>
          </cell>
          <cell r="AB747">
            <v>0.61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E747">
            <v>0</v>
          </cell>
          <cell r="BF747">
            <v>1.6429510350984105</v>
          </cell>
          <cell r="BK747">
            <v>38901</v>
          </cell>
          <cell r="BL747">
            <v>7.7152770986974595E-2</v>
          </cell>
          <cell r="BN747">
            <v>478.76758547785067</v>
          </cell>
        </row>
        <row r="748">
          <cell r="B748">
            <v>39097</v>
          </cell>
          <cell r="C748">
            <v>0.96</v>
          </cell>
          <cell r="D748">
            <v>4.6500000000000004</v>
          </cell>
          <cell r="E748">
            <v>3.72</v>
          </cell>
          <cell r="F748">
            <v>0.76</v>
          </cell>
          <cell r="G748">
            <v>7.24</v>
          </cell>
          <cell r="H748">
            <v>10.42</v>
          </cell>
          <cell r="I748">
            <v>2.4500000000000002</v>
          </cell>
          <cell r="J748">
            <v>7.99</v>
          </cell>
          <cell r="K748">
            <v>15.04</v>
          </cell>
          <cell r="L748">
            <v>0.71</v>
          </cell>
          <cell r="M748">
            <v>0.83</v>
          </cell>
          <cell r="N748">
            <v>0.77</v>
          </cell>
          <cell r="O748">
            <v>3.05</v>
          </cell>
          <cell r="P748">
            <v>2.75</v>
          </cell>
          <cell r="Q748">
            <v>0.4</v>
          </cell>
          <cell r="R748">
            <v>1.05</v>
          </cell>
          <cell r="S748">
            <v>1.55</v>
          </cell>
          <cell r="T748">
            <v>2.8</v>
          </cell>
          <cell r="U748">
            <v>1.1499999999999999</v>
          </cell>
          <cell r="V748">
            <v>0.375</v>
          </cell>
          <cell r="W748">
            <v>1.9</v>
          </cell>
          <cell r="X748">
            <v>1.68</v>
          </cell>
          <cell r="Y748">
            <v>0.32</v>
          </cell>
          <cell r="Z748">
            <v>2.4300000000000002</v>
          </cell>
          <cell r="AA748">
            <v>1.1599999999999999</v>
          </cell>
          <cell r="AB748">
            <v>0.62</v>
          </cell>
          <cell r="AD748">
            <v>-1.0309278350515427E-2</v>
          </cell>
          <cell r="AE748">
            <v>8.1395348837209447E-2</v>
          </cell>
          <cell r="AF748">
            <v>2.19780219780219E-2</v>
          </cell>
          <cell r="AG748">
            <v>1.3333333333333419E-2</v>
          </cell>
          <cell r="AH748">
            <v>4.1726618705036023E-2</v>
          </cell>
          <cell r="AI748">
            <v>2.4582104228122015E-2</v>
          </cell>
          <cell r="AJ748">
            <v>0</v>
          </cell>
          <cell r="AK748">
            <v>1.13924050632912E-2</v>
          </cell>
          <cell r="AL748">
            <v>9.3959731543622471E-3</v>
          </cell>
          <cell r="AM748">
            <v>4.4117647058823373E-2</v>
          </cell>
          <cell r="AN748">
            <v>3.7499999999999867E-2</v>
          </cell>
          <cell r="AO748">
            <v>-1.2820512820512886E-2</v>
          </cell>
          <cell r="AP748">
            <v>-2.5559105431309903E-2</v>
          </cell>
          <cell r="AQ748">
            <v>4.961832061068705E-2</v>
          </cell>
          <cell r="AR748">
            <v>-2.4390243902438935E-2</v>
          </cell>
          <cell r="AS748">
            <v>0</v>
          </cell>
          <cell r="AT748">
            <v>0</v>
          </cell>
          <cell r="AU748">
            <v>0.12449799196787126</v>
          </cell>
          <cell r="AV748">
            <v>0</v>
          </cell>
          <cell r="AW748">
            <v>-6.25E-2</v>
          </cell>
          <cell r="AX748">
            <v>0</v>
          </cell>
          <cell r="AY748">
            <v>4.9999999999999822E-2</v>
          </cell>
          <cell r="AZ748">
            <v>-3.0303030303030276E-2</v>
          </cell>
          <cell r="BA748">
            <v>1.2500000000000178E-2</v>
          </cell>
          <cell r="BB748">
            <v>-7.2000000000000064E-2</v>
          </cell>
          <cell r="BC748">
            <v>1.6393442622950838E-2</v>
          </cell>
          <cell r="BE748">
            <v>1.1559578336611583E-2</v>
          </cell>
          <cell r="BF748">
            <v>1.654510613435022</v>
          </cell>
          <cell r="BK748">
            <v>38915</v>
          </cell>
          <cell r="BL748">
            <v>7.2803898184602867E-2</v>
          </cell>
          <cell r="BN748">
            <v>484.30193688721226</v>
          </cell>
        </row>
        <row r="749">
          <cell r="B749">
            <v>39098</v>
          </cell>
          <cell r="C749">
            <v>0.97</v>
          </cell>
          <cell r="D749">
            <v>4.71</v>
          </cell>
          <cell r="E749">
            <v>3.62</v>
          </cell>
          <cell r="F749">
            <v>0.79</v>
          </cell>
          <cell r="G749">
            <v>7.17</v>
          </cell>
          <cell r="H749">
            <v>10.31</v>
          </cell>
          <cell r="I749">
            <v>2.38</v>
          </cell>
          <cell r="J749">
            <v>7.89</v>
          </cell>
          <cell r="K749">
            <v>15.33</v>
          </cell>
          <cell r="L749">
            <v>0.72</v>
          </cell>
          <cell r="M749">
            <v>0.79</v>
          </cell>
          <cell r="N749">
            <v>0.79</v>
          </cell>
          <cell r="O749">
            <v>2.9</v>
          </cell>
          <cell r="P749">
            <v>2.95</v>
          </cell>
          <cell r="Q749">
            <v>0.44</v>
          </cell>
          <cell r="R749">
            <v>1.02</v>
          </cell>
          <cell r="S749">
            <v>1.5</v>
          </cell>
          <cell r="T749">
            <v>2.6</v>
          </cell>
          <cell r="U749">
            <v>1.17</v>
          </cell>
          <cell r="V749">
            <v>0.43</v>
          </cell>
          <cell r="W749">
            <v>1.85</v>
          </cell>
          <cell r="X749">
            <v>1.72</v>
          </cell>
          <cell r="Y749">
            <v>0.32</v>
          </cell>
          <cell r="Z749">
            <v>2.5</v>
          </cell>
          <cell r="AA749">
            <v>1.1599999999999999</v>
          </cell>
          <cell r="AB749">
            <v>0.6</v>
          </cell>
          <cell r="AD749">
            <v>1.0416666666666741E-2</v>
          </cell>
          <cell r="AE749">
            <v>1.2903225806451424E-2</v>
          </cell>
          <cell r="AF749">
            <v>-2.6881720430107503E-2</v>
          </cell>
          <cell r="AG749">
            <v>3.9473684210526327E-2</v>
          </cell>
          <cell r="AH749">
            <v>-9.6685082872928207E-3</v>
          </cell>
          <cell r="AI749">
            <v>-1.0556621880998041E-2</v>
          </cell>
          <cell r="AJ749">
            <v>-2.8571428571428692E-2</v>
          </cell>
          <cell r="AK749">
            <v>-1.2515644555694649E-2</v>
          </cell>
          <cell r="AL749">
            <v>1.9281914893617191E-2</v>
          </cell>
          <cell r="AM749">
            <v>1.4084507042253502E-2</v>
          </cell>
          <cell r="AN749">
            <v>-4.8192771084337283E-2</v>
          </cell>
          <cell r="AO749">
            <v>2.5974025974025983E-2</v>
          </cell>
          <cell r="AP749">
            <v>-4.9180327868852403E-2</v>
          </cell>
          <cell r="AQ749">
            <v>7.2727272727272751E-2</v>
          </cell>
          <cell r="AR749">
            <v>9.9999999999999867E-2</v>
          </cell>
          <cell r="AS749">
            <v>-2.8571428571428581E-2</v>
          </cell>
          <cell r="AT749">
            <v>-3.2258064516129115E-2</v>
          </cell>
          <cell r="AU749">
            <v>-7.1428571428571286E-2</v>
          </cell>
          <cell r="AV749">
            <v>1.7391304347826209E-2</v>
          </cell>
          <cell r="AW749">
            <v>0.14666666666666672</v>
          </cell>
          <cell r="AX749">
            <v>-2.631578947368407E-2</v>
          </cell>
          <cell r="AY749">
            <v>2.3809523809523725E-2</v>
          </cell>
          <cell r="AZ749">
            <v>0</v>
          </cell>
          <cell r="BA749">
            <v>2.8806584362139898E-2</v>
          </cell>
          <cell r="BB749">
            <v>0</v>
          </cell>
          <cell r="BC749">
            <v>-3.2258064516129115E-2</v>
          </cell>
          <cell r="BE749">
            <v>5.1975552047044916E-3</v>
          </cell>
          <cell r="BF749">
            <v>1.6597081686397266</v>
          </cell>
          <cell r="BK749">
            <v>38929</v>
          </cell>
          <cell r="BL749">
            <v>2.1779531254666473E-2</v>
          </cell>
          <cell r="BN749">
            <v>486.81912293992889</v>
          </cell>
        </row>
        <row r="750">
          <cell r="B750">
            <v>39099</v>
          </cell>
          <cell r="C750">
            <v>0.97</v>
          </cell>
          <cell r="D750">
            <v>4.6500000000000004</v>
          </cell>
          <cell r="E750">
            <v>3.52</v>
          </cell>
          <cell r="F750">
            <v>0.95</v>
          </cell>
          <cell r="G750">
            <v>7.12</v>
          </cell>
          <cell r="H750">
            <v>11.02</v>
          </cell>
          <cell r="I750">
            <v>2.41</v>
          </cell>
          <cell r="J750">
            <v>7.83</v>
          </cell>
          <cell r="K750">
            <v>15.3</v>
          </cell>
          <cell r="L750">
            <v>0.69</v>
          </cell>
          <cell r="M750">
            <v>0.78</v>
          </cell>
          <cell r="N750">
            <v>0.79</v>
          </cell>
          <cell r="O750">
            <v>2.82</v>
          </cell>
          <cell r="P750">
            <v>3.02</v>
          </cell>
          <cell r="Q750">
            <v>0.42499999999999999</v>
          </cell>
          <cell r="R750">
            <v>1.01</v>
          </cell>
          <cell r="S750">
            <v>1.5</v>
          </cell>
          <cell r="T750">
            <v>2.85</v>
          </cell>
          <cell r="U750">
            <v>1.1499999999999999</v>
          </cell>
          <cell r="V750">
            <v>0.4</v>
          </cell>
          <cell r="W750">
            <v>2.0499999999999998</v>
          </cell>
          <cell r="X750">
            <v>1.68</v>
          </cell>
          <cell r="Y750">
            <v>0.34</v>
          </cell>
          <cell r="Z750">
            <v>2.4</v>
          </cell>
          <cell r="AA750">
            <v>1.1599999999999999</v>
          </cell>
          <cell r="AB750">
            <v>0.6</v>
          </cell>
          <cell r="AD750">
            <v>0</v>
          </cell>
          <cell r="AE750">
            <v>-1.27388535031846E-2</v>
          </cell>
          <cell r="AF750">
            <v>-2.7624309392265234E-2</v>
          </cell>
          <cell r="AG750">
            <v>0.20253164556962022</v>
          </cell>
          <cell r="AH750">
            <v>-6.9735006973500324E-3</v>
          </cell>
          <cell r="AI750">
            <v>6.8865179437439306E-2</v>
          </cell>
          <cell r="AJ750">
            <v>1.26050420168069E-2</v>
          </cell>
          <cell r="AK750">
            <v>-7.6045627376425395E-3</v>
          </cell>
          <cell r="AL750">
            <v>-1.9569471624265589E-3</v>
          </cell>
          <cell r="AM750">
            <v>-4.1666666666666741E-2</v>
          </cell>
          <cell r="AN750">
            <v>-1.2658227848101222E-2</v>
          </cell>
          <cell r="AO750">
            <v>0</v>
          </cell>
          <cell r="AP750">
            <v>-2.7586206896551779E-2</v>
          </cell>
          <cell r="AQ750">
            <v>2.3728813559321882E-2</v>
          </cell>
          <cell r="AR750">
            <v>-3.4090909090909172E-2</v>
          </cell>
          <cell r="AS750">
            <v>-9.8039215686274161E-3</v>
          </cell>
          <cell r="AT750">
            <v>0</v>
          </cell>
          <cell r="AU750">
            <v>9.6153846153846256E-2</v>
          </cell>
          <cell r="AV750">
            <v>-1.7094017094017144E-2</v>
          </cell>
          <cell r="AW750">
            <v>-6.9767441860465018E-2</v>
          </cell>
          <cell r="AX750">
            <v>0.10810810810810789</v>
          </cell>
          <cell r="AY750">
            <v>-2.3255813953488413E-2</v>
          </cell>
          <cell r="AZ750">
            <v>6.25E-2</v>
          </cell>
          <cell r="BA750">
            <v>-4.0000000000000036E-2</v>
          </cell>
          <cell r="BB750">
            <v>0</v>
          </cell>
          <cell r="BC750">
            <v>0</v>
          </cell>
          <cell r="BE750">
            <v>9.2950483220556358E-3</v>
          </cell>
          <cell r="BF750">
            <v>1.6690032169617823</v>
          </cell>
          <cell r="BK750">
            <v>38943</v>
          </cell>
          <cell r="BL750">
            <v>5.6255176207570923E-2</v>
          </cell>
          <cell r="BN750">
            <v>491.34413021175635</v>
          </cell>
        </row>
        <row r="751">
          <cell r="B751">
            <v>39100</v>
          </cell>
          <cell r="C751">
            <v>0.97</v>
          </cell>
          <cell r="D751">
            <v>4.68</v>
          </cell>
          <cell r="E751">
            <v>3.44</v>
          </cell>
          <cell r="F751">
            <v>1.4</v>
          </cell>
          <cell r="G751">
            <v>6.89</v>
          </cell>
          <cell r="H751">
            <v>11.91</v>
          </cell>
          <cell r="I751">
            <v>2.2999999999999998</v>
          </cell>
          <cell r="J751">
            <v>7.51</v>
          </cell>
          <cell r="K751">
            <v>15.3</v>
          </cell>
          <cell r="L751">
            <v>0.65</v>
          </cell>
          <cell r="M751">
            <v>0.71</v>
          </cell>
          <cell r="N751">
            <v>0.81</v>
          </cell>
          <cell r="O751">
            <v>2.78</v>
          </cell>
          <cell r="P751">
            <v>3.1</v>
          </cell>
          <cell r="Q751">
            <v>0.43</v>
          </cell>
          <cell r="R751">
            <v>0.99</v>
          </cell>
          <cell r="S751">
            <v>1.48</v>
          </cell>
          <cell r="T751">
            <v>2.89</v>
          </cell>
          <cell r="U751">
            <v>1.1499999999999999</v>
          </cell>
          <cell r="V751">
            <v>0.4</v>
          </cell>
          <cell r="W751">
            <v>1.91</v>
          </cell>
          <cell r="X751">
            <v>1.64</v>
          </cell>
          <cell r="Y751">
            <v>0.35</v>
          </cell>
          <cell r="Z751">
            <v>2.4700000000000002</v>
          </cell>
          <cell r="AA751">
            <v>1.24</v>
          </cell>
          <cell r="AB751">
            <v>0.59</v>
          </cell>
          <cell r="AD751">
            <v>0</v>
          </cell>
          <cell r="AE751">
            <v>6.4516129032257119E-3</v>
          </cell>
          <cell r="AF751">
            <v>-2.2727272727272707E-2</v>
          </cell>
          <cell r="AG751">
            <v>0.47368421052631571</v>
          </cell>
          <cell r="AH751">
            <v>-3.2303370786516905E-2</v>
          </cell>
          <cell r="AI751">
            <v>8.0762250453720652E-2</v>
          </cell>
          <cell r="AJ751">
            <v>-4.5643153526971125E-2</v>
          </cell>
          <cell r="AK751">
            <v>-4.0868454661558196E-2</v>
          </cell>
          <cell r="AL751">
            <v>0</v>
          </cell>
          <cell r="AM751">
            <v>-5.7971014492753548E-2</v>
          </cell>
          <cell r="AN751">
            <v>-8.9743589743589869E-2</v>
          </cell>
          <cell r="AO751">
            <v>2.5316455696202445E-2</v>
          </cell>
          <cell r="AP751">
            <v>-1.4184397163120588E-2</v>
          </cell>
          <cell r="AQ751">
            <v>2.6490066225165476E-2</v>
          </cell>
          <cell r="AR751">
            <v>1.1764705882352899E-2</v>
          </cell>
          <cell r="AS751">
            <v>-1.980198019801982E-2</v>
          </cell>
          <cell r="AT751">
            <v>-1.3333333333333308E-2</v>
          </cell>
          <cell r="AU751">
            <v>1.4035087719298289E-2</v>
          </cell>
          <cell r="AV751">
            <v>0</v>
          </cell>
          <cell r="AW751">
            <v>0</v>
          </cell>
          <cell r="AX751">
            <v>-6.8292682926829218E-2</v>
          </cell>
          <cell r="AY751">
            <v>-2.3809523809523836E-2</v>
          </cell>
          <cell r="AZ751">
            <v>2.9411764705882248E-2</v>
          </cell>
          <cell r="BA751">
            <v>2.9166666666666785E-2</v>
          </cell>
          <cell r="BB751">
            <v>6.8965517241379448E-2</v>
          </cell>
          <cell r="BC751">
            <v>-1.6666666666666718E-2</v>
          </cell>
          <cell r="BE751">
            <v>1.2334726845540532E-2</v>
          </cell>
          <cell r="BF751">
            <v>1.6813379438073228</v>
          </cell>
          <cell r="BK751">
            <v>38957</v>
          </cell>
          <cell r="BL751">
            <v>7.0122599961640608E-2</v>
          </cell>
          <cell r="BN751">
            <v>497.40472584507802</v>
          </cell>
        </row>
        <row r="752">
          <cell r="B752">
            <v>39101</v>
          </cell>
          <cell r="C752">
            <v>0.93</v>
          </cell>
          <cell r="D752">
            <v>4.6399999999999997</v>
          </cell>
          <cell r="E752">
            <v>3.35</v>
          </cell>
          <cell r="F752">
            <v>1.35</v>
          </cell>
          <cell r="G752">
            <v>7</v>
          </cell>
          <cell r="H752">
            <v>11.7</v>
          </cell>
          <cell r="I752">
            <v>2.25</v>
          </cell>
          <cell r="J752">
            <v>7.56</v>
          </cell>
          <cell r="K752">
            <v>15.15</v>
          </cell>
          <cell r="L752">
            <v>0.71</v>
          </cell>
          <cell r="M752">
            <v>0.7</v>
          </cell>
          <cell r="N752">
            <v>0.8</v>
          </cell>
          <cell r="O752">
            <v>2.94</v>
          </cell>
          <cell r="P752">
            <v>3.19</v>
          </cell>
          <cell r="Q752">
            <v>0.42</v>
          </cell>
          <cell r="R752">
            <v>1.01</v>
          </cell>
          <cell r="S752">
            <v>1.5</v>
          </cell>
          <cell r="T752">
            <v>2.85</v>
          </cell>
          <cell r="U752">
            <v>1.1399999999999999</v>
          </cell>
          <cell r="V752">
            <v>0.45</v>
          </cell>
          <cell r="W752">
            <v>1.95</v>
          </cell>
          <cell r="X752">
            <v>1.69</v>
          </cell>
          <cell r="Y752">
            <v>0.33</v>
          </cell>
          <cell r="Z752">
            <v>2.4500000000000002</v>
          </cell>
          <cell r="AA752">
            <v>1.1499999999999999</v>
          </cell>
          <cell r="AB752">
            <v>0.72</v>
          </cell>
          <cell r="AD752">
            <v>-4.123711340206182E-2</v>
          </cell>
          <cell r="AE752">
            <v>-8.5470085470085166E-3</v>
          </cell>
          <cell r="AF752">
            <v>-2.6162790697674354E-2</v>
          </cell>
          <cell r="AG752">
            <v>-3.5714285714285587E-2</v>
          </cell>
          <cell r="AH752">
            <v>1.59651669085632E-2</v>
          </cell>
          <cell r="AI752">
            <v>-1.7632241813602123E-2</v>
          </cell>
          <cell r="AJ752">
            <v>-2.1739130434782483E-2</v>
          </cell>
          <cell r="AK752">
            <v>6.6577896138482195E-3</v>
          </cell>
          <cell r="AL752">
            <v>-9.8039215686275272E-3</v>
          </cell>
          <cell r="AM752">
            <v>9.2307692307692202E-2</v>
          </cell>
          <cell r="AN752">
            <v>-1.4084507042253502E-2</v>
          </cell>
          <cell r="AO752">
            <v>-1.2345679012345734E-2</v>
          </cell>
          <cell r="AP752">
            <v>5.755395683453246E-2</v>
          </cell>
          <cell r="AQ752">
            <v>2.9032258064516148E-2</v>
          </cell>
          <cell r="AR752">
            <v>-2.3255813953488413E-2</v>
          </cell>
          <cell r="AS752">
            <v>2.020202020202011E-2</v>
          </cell>
          <cell r="AT752">
            <v>1.3513513513513598E-2</v>
          </cell>
          <cell r="AU752">
            <v>-1.384083044982698E-2</v>
          </cell>
          <cell r="AV752">
            <v>-8.6956521739131043E-3</v>
          </cell>
          <cell r="AW752">
            <v>0.125</v>
          </cell>
          <cell r="AX752">
            <v>2.0942408376963373E-2</v>
          </cell>
          <cell r="AY752">
            <v>3.0487804878048808E-2</v>
          </cell>
          <cell r="AZ752">
            <v>-5.7142857142857051E-2</v>
          </cell>
          <cell r="BA752">
            <v>-8.0971659919027994E-3</v>
          </cell>
          <cell r="BB752">
            <v>-7.2580645161290369E-2</v>
          </cell>
          <cell r="BC752">
            <v>0.22033898305084754</v>
          </cell>
          <cell r="BE752">
            <v>1.0043151947870203E-2</v>
          </cell>
          <cell r="BF752">
            <v>1.6913810957551931</v>
          </cell>
          <cell r="BK752">
            <v>38971</v>
          </cell>
          <cell r="BL752">
            <v>-1.5913341412546744E-2</v>
          </cell>
          <cell r="BN752">
            <v>502.4002370863289</v>
          </cell>
        </row>
        <row r="753">
          <cell r="B753">
            <v>39102</v>
          </cell>
          <cell r="C753">
            <v>0.93</v>
          </cell>
          <cell r="D753">
            <v>4.6399999999999997</v>
          </cell>
          <cell r="E753">
            <v>3.35</v>
          </cell>
          <cell r="F753">
            <v>1.35</v>
          </cell>
          <cell r="G753">
            <v>7</v>
          </cell>
          <cell r="H753">
            <v>11.7</v>
          </cell>
          <cell r="I753">
            <v>2.25</v>
          </cell>
          <cell r="J753">
            <v>7.56</v>
          </cell>
          <cell r="K753">
            <v>15.15</v>
          </cell>
          <cell r="L753">
            <v>0.71</v>
          </cell>
          <cell r="M753">
            <v>0.7</v>
          </cell>
          <cell r="N753">
            <v>0.8</v>
          </cell>
          <cell r="O753">
            <v>2.94</v>
          </cell>
          <cell r="P753">
            <v>3.19</v>
          </cell>
          <cell r="Q753">
            <v>0.42</v>
          </cell>
          <cell r="R753">
            <v>1.01</v>
          </cell>
          <cell r="S753">
            <v>1.5</v>
          </cell>
          <cell r="T753">
            <v>2.85</v>
          </cell>
          <cell r="U753">
            <v>1.1399999999999999</v>
          </cell>
          <cell r="V753">
            <v>0.45</v>
          </cell>
          <cell r="W753">
            <v>1.95</v>
          </cell>
          <cell r="X753">
            <v>1.69</v>
          </cell>
          <cell r="Y753">
            <v>0.33</v>
          </cell>
          <cell r="Z753">
            <v>2.4500000000000002</v>
          </cell>
          <cell r="AA753">
            <v>1.1499999999999999</v>
          </cell>
          <cell r="AB753">
            <v>0.72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E753">
            <v>0</v>
          </cell>
          <cell r="BF753">
            <v>1.6913810957551931</v>
          </cell>
          <cell r="BK753">
            <v>38985</v>
          </cell>
          <cell r="BL753">
            <v>-7.123732169322694E-2</v>
          </cell>
          <cell r="BN753">
            <v>502.4002370863289</v>
          </cell>
        </row>
        <row r="754">
          <cell r="B754">
            <v>39103</v>
          </cell>
          <cell r="C754">
            <v>0.93</v>
          </cell>
          <cell r="D754">
            <v>4.6399999999999997</v>
          </cell>
          <cell r="E754">
            <v>3.35</v>
          </cell>
          <cell r="F754">
            <v>1.35</v>
          </cell>
          <cell r="G754">
            <v>7</v>
          </cell>
          <cell r="H754">
            <v>11.7</v>
          </cell>
          <cell r="I754">
            <v>2.25</v>
          </cell>
          <cell r="J754">
            <v>7.56</v>
          </cell>
          <cell r="K754">
            <v>15.15</v>
          </cell>
          <cell r="L754">
            <v>0.71</v>
          </cell>
          <cell r="M754">
            <v>0.7</v>
          </cell>
          <cell r="N754">
            <v>0.8</v>
          </cell>
          <cell r="O754">
            <v>2.94</v>
          </cell>
          <cell r="P754">
            <v>3.19</v>
          </cell>
          <cell r="Q754">
            <v>0.42</v>
          </cell>
          <cell r="R754">
            <v>1.01</v>
          </cell>
          <cell r="S754">
            <v>1.5</v>
          </cell>
          <cell r="T754">
            <v>2.85</v>
          </cell>
          <cell r="U754">
            <v>1.1399999999999999</v>
          </cell>
          <cell r="V754">
            <v>0.45</v>
          </cell>
          <cell r="W754">
            <v>1.95</v>
          </cell>
          <cell r="X754">
            <v>1.69</v>
          </cell>
          <cell r="Y754">
            <v>0.33</v>
          </cell>
          <cell r="Z754">
            <v>2.4500000000000002</v>
          </cell>
          <cell r="AA754">
            <v>1.1499999999999999</v>
          </cell>
          <cell r="AB754">
            <v>0.72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E754">
            <v>0</v>
          </cell>
          <cell r="BF754">
            <v>1.6913810957551931</v>
          </cell>
          <cell r="BK754">
            <v>38999</v>
          </cell>
          <cell r="BL754">
            <v>-2.5360891849643963E-3</v>
          </cell>
          <cell r="BN754">
            <v>502.4002370863289</v>
          </cell>
        </row>
        <row r="755">
          <cell r="B755">
            <v>39104</v>
          </cell>
          <cell r="C755">
            <v>0.97</v>
          </cell>
          <cell r="D755">
            <v>4.49</v>
          </cell>
          <cell r="E755">
            <v>3.38</v>
          </cell>
          <cell r="F755">
            <v>1.17</v>
          </cell>
          <cell r="G755">
            <v>7.2</v>
          </cell>
          <cell r="H755">
            <v>11.79</v>
          </cell>
          <cell r="I755">
            <v>2.37</v>
          </cell>
          <cell r="J755">
            <v>7.58</v>
          </cell>
          <cell r="K755">
            <v>15.35</v>
          </cell>
          <cell r="L755">
            <v>0.68</v>
          </cell>
          <cell r="M755">
            <v>0.72</v>
          </cell>
          <cell r="N755">
            <v>0.79</v>
          </cell>
          <cell r="O755">
            <v>3</v>
          </cell>
          <cell r="P755">
            <v>3.19</v>
          </cell>
          <cell r="Q755">
            <v>0.5</v>
          </cell>
          <cell r="R755">
            <v>0.93</v>
          </cell>
          <cell r="S755">
            <v>1.55</v>
          </cell>
          <cell r="T755">
            <v>2.68</v>
          </cell>
          <cell r="U755">
            <v>1.1100000000000001</v>
          </cell>
          <cell r="V755">
            <v>0.435</v>
          </cell>
          <cell r="W755">
            <v>1.95</v>
          </cell>
          <cell r="X755">
            <v>1.68</v>
          </cell>
          <cell r="Y755">
            <v>0.34</v>
          </cell>
          <cell r="Z755">
            <v>2.4</v>
          </cell>
          <cell r="AA755">
            <v>1.1599999999999999</v>
          </cell>
          <cell r="AB755">
            <v>0.64</v>
          </cell>
          <cell r="AD755">
            <v>4.3010752688172005E-2</v>
          </cell>
          <cell r="AE755">
            <v>-3.2327586206896464E-2</v>
          </cell>
          <cell r="AF755">
            <v>8.9552238805969964E-3</v>
          </cell>
          <cell r="AG755">
            <v>-0.13333333333333341</v>
          </cell>
          <cell r="AH755">
            <v>2.8571428571428692E-2</v>
          </cell>
          <cell r="AI755">
            <v>7.692307692307665E-3</v>
          </cell>
          <cell r="AJ755">
            <v>5.3333333333333455E-2</v>
          </cell>
          <cell r="AK755">
            <v>2.6455026455027841E-3</v>
          </cell>
          <cell r="AL755">
            <v>1.3201320132013139E-2</v>
          </cell>
          <cell r="AM755">
            <v>-4.2253521126760396E-2</v>
          </cell>
          <cell r="AN755">
            <v>2.8571428571428692E-2</v>
          </cell>
          <cell r="AO755">
            <v>-1.2499999999999956E-2</v>
          </cell>
          <cell r="AP755">
            <v>2.0408163265306145E-2</v>
          </cell>
          <cell r="AQ755">
            <v>0</v>
          </cell>
          <cell r="AR755">
            <v>0.19047619047619047</v>
          </cell>
          <cell r="AS755">
            <v>-7.9207920792079167E-2</v>
          </cell>
          <cell r="AT755">
            <v>3.3333333333333437E-2</v>
          </cell>
          <cell r="AU755">
            <v>-5.9649122807017507E-2</v>
          </cell>
          <cell r="AV755">
            <v>-2.631578947368407E-2</v>
          </cell>
          <cell r="AW755">
            <v>-3.3333333333333326E-2</v>
          </cell>
          <cell r="AX755">
            <v>0</v>
          </cell>
          <cell r="AY755">
            <v>-5.9171597633136397E-3</v>
          </cell>
          <cell r="AZ755">
            <v>3.0303030303030276E-2</v>
          </cell>
          <cell r="BA755">
            <v>-2.0408163265306256E-2</v>
          </cell>
          <cell r="BB755">
            <v>8.6956521739129933E-3</v>
          </cell>
          <cell r="BC755">
            <v>-0.11111111111111105</v>
          </cell>
          <cell r="BE755">
            <v>-3.3522836210107118E-3</v>
          </cell>
          <cell r="BF755">
            <v>1.6880288121341824</v>
          </cell>
          <cell r="BH755">
            <v>5.3627930534493551E-2</v>
          </cell>
          <cell r="BK755">
            <v>39013</v>
          </cell>
          <cell r="BL755">
            <v>7.7786930107841545E-2</v>
          </cell>
          <cell r="BN755">
            <v>500.71604900035248</v>
          </cell>
        </row>
        <row r="756">
          <cell r="B756">
            <v>39105</v>
          </cell>
          <cell r="C756">
            <v>0.94</v>
          </cell>
          <cell r="D756">
            <v>4.58</v>
          </cell>
          <cell r="E756">
            <v>3.5</v>
          </cell>
          <cell r="F756">
            <v>1.27</v>
          </cell>
          <cell r="G756">
            <v>7.3</v>
          </cell>
          <cell r="H756">
            <v>12.72</v>
          </cell>
          <cell r="I756">
            <v>2.25</v>
          </cell>
          <cell r="J756">
            <v>7.37</v>
          </cell>
          <cell r="K756">
            <v>15.47</v>
          </cell>
          <cell r="L756">
            <v>0.72</v>
          </cell>
          <cell r="M756">
            <v>0.77</v>
          </cell>
          <cell r="N756">
            <v>0.8</v>
          </cell>
          <cell r="O756">
            <v>3.09</v>
          </cell>
          <cell r="P756">
            <v>3.2</v>
          </cell>
          <cell r="Q756">
            <v>0.52</v>
          </cell>
          <cell r="R756">
            <v>0.94</v>
          </cell>
          <cell r="S756">
            <v>1.54</v>
          </cell>
          <cell r="T756">
            <v>2.74</v>
          </cell>
          <cell r="U756">
            <v>1.1399999999999999</v>
          </cell>
          <cell r="V756">
            <v>0.42</v>
          </cell>
          <cell r="W756">
            <v>1.85</v>
          </cell>
          <cell r="X756">
            <v>1.64</v>
          </cell>
          <cell r="Y756">
            <v>0.31</v>
          </cell>
          <cell r="Z756">
            <v>2.5</v>
          </cell>
          <cell r="AA756">
            <v>1.23</v>
          </cell>
          <cell r="AB756">
            <v>0.64</v>
          </cell>
          <cell r="AD756">
            <v>-3.0927835051546393E-2</v>
          </cell>
          <cell r="AE756">
            <v>2.0044543429843964E-2</v>
          </cell>
          <cell r="AF756">
            <v>3.5502958579881616E-2</v>
          </cell>
          <cell r="AG756">
            <v>8.5470085470085611E-2</v>
          </cell>
          <cell r="AH756">
            <v>1.388888888888884E-2</v>
          </cell>
          <cell r="AI756">
            <v>7.8880407124682028E-2</v>
          </cell>
          <cell r="AJ756">
            <v>-5.0632911392405111E-2</v>
          </cell>
          <cell r="AK756">
            <v>-2.7704485488126651E-2</v>
          </cell>
          <cell r="AL756">
            <v>7.8175895765473236E-3</v>
          </cell>
          <cell r="AM756">
            <v>5.8823529411764497E-2</v>
          </cell>
          <cell r="AN756">
            <v>6.944444444444442E-2</v>
          </cell>
          <cell r="AO756">
            <v>1.2658227848101333E-2</v>
          </cell>
          <cell r="AP756">
            <v>3.0000000000000027E-2</v>
          </cell>
          <cell r="AQ756">
            <v>3.1347962382446415E-3</v>
          </cell>
          <cell r="AR756">
            <v>4.0000000000000036E-2</v>
          </cell>
          <cell r="AS756">
            <v>1.0752688172043001E-2</v>
          </cell>
          <cell r="AT756">
            <v>-6.4516129032258229E-3</v>
          </cell>
          <cell r="AU756">
            <v>2.2388059701492491E-2</v>
          </cell>
          <cell r="AV756">
            <v>2.7027027027026751E-2</v>
          </cell>
          <cell r="AW756">
            <v>-3.4482758620689724E-2</v>
          </cell>
          <cell r="AX756">
            <v>-5.1282051282051211E-2</v>
          </cell>
          <cell r="AY756">
            <v>-2.3809523809523836E-2</v>
          </cell>
          <cell r="AZ756">
            <v>-8.8235294117647078E-2</v>
          </cell>
          <cell r="BA756">
            <v>4.1666666666666741E-2</v>
          </cell>
          <cell r="BB756">
            <v>6.0344827586206851E-2</v>
          </cell>
          <cell r="BC756">
            <v>0</v>
          </cell>
          <cell r="BE756">
            <v>1.1704548750027089E-2</v>
          </cell>
          <cell r="BF756">
            <v>1.6997333608842096</v>
          </cell>
          <cell r="BK756">
            <v>39027</v>
          </cell>
          <cell r="BL756">
            <v>0.12832394911509803</v>
          </cell>
          <cell r="BN756">
            <v>506.57670440579807</v>
          </cell>
        </row>
        <row r="757">
          <cell r="B757">
            <v>39106</v>
          </cell>
          <cell r="C757">
            <v>0.9</v>
          </cell>
          <cell r="D757">
            <v>4.45</v>
          </cell>
          <cell r="E757">
            <v>3.69</v>
          </cell>
          <cell r="F757">
            <v>1.45</v>
          </cell>
          <cell r="G757">
            <v>7.23</v>
          </cell>
          <cell r="H757">
            <v>12.52</v>
          </cell>
          <cell r="I757">
            <v>2.2799999999999998</v>
          </cell>
          <cell r="J757">
            <v>7.36</v>
          </cell>
          <cell r="K757">
            <v>15.2</v>
          </cell>
          <cell r="L757">
            <v>0.7</v>
          </cell>
          <cell r="M757">
            <v>0.74</v>
          </cell>
          <cell r="N757">
            <v>0.8</v>
          </cell>
          <cell r="O757">
            <v>2.97</v>
          </cell>
          <cell r="P757">
            <v>3.24</v>
          </cell>
          <cell r="Q757">
            <v>0.5</v>
          </cell>
          <cell r="R757">
            <v>0.97</v>
          </cell>
          <cell r="S757">
            <v>1.56</v>
          </cell>
          <cell r="T757">
            <v>2.74</v>
          </cell>
          <cell r="U757">
            <v>1.1200000000000001</v>
          </cell>
          <cell r="V757">
            <v>0.41</v>
          </cell>
          <cell r="W757">
            <v>1.75</v>
          </cell>
          <cell r="X757">
            <v>1.65</v>
          </cell>
          <cell r="Y757">
            <v>0.33</v>
          </cell>
          <cell r="Z757">
            <v>2.5</v>
          </cell>
          <cell r="AA757">
            <v>1.22</v>
          </cell>
          <cell r="AB757">
            <v>0.63</v>
          </cell>
          <cell r="AD757">
            <v>-4.2553191489361653E-2</v>
          </cell>
          <cell r="AE757">
            <v>-2.8384279475982543E-2</v>
          </cell>
          <cell r="AF757">
            <v>5.428571428571427E-2</v>
          </cell>
          <cell r="AG757">
            <v>0.1417322834645669</v>
          </cell>
          <cell r="AH757">
            <v>-9.5890410958903161E-3</v>
          </cell>
          <cell r="AI757">
            <v>-1.572327044025168E-2</v>
          </cell>
          <cell r="AJ757">
            <v>1.3333333333333197E-2</v>
          </cell>
          <cell r="AK757">
            <v>-1.3568521031207537E-3</v>
          </cell>
          <cell r="AL757">
            <v>-1.7453135100193973E-2</v>
          </cell>
          <cell r="AM757">
            <v>-2.777777777777779E-2</v>
          </cell>
          <cell r="AN757">
            <v>-3.8961038961038974E-2</v>
          </cell>
          <cell r="AO757">
            <v>0</v>
          </cell>
          <cell r="AP757">
            <v>-3.8834951456310551E-2</v>
          </cell>
          <cell r="AQ757">
            <v>1.2499999999999956E-2</v>
          </cell>
          <cell r="AR757">
            <v>-3.8461538461538547E-2</v>
          </cell>
          <cell r="AS757">
            <v>3.1914893617021267E-2</v>
          </cell>
          <cell r="AT757">
            <v>1.2987012987013102E-2</v>
          </cell>
          <cell r="AU757">
            <v>0</v>
          </cell>
          <cell r="AV757">
            <v>-1.754385964912264E-2</v>
          </cell>
          <cell r="AW757">
            <v>-2.3809523809523836E-2</v>
          </cell>
          <cell r="AX757">
            <v>-5.4054054054054057E-2</v>
          </cell>
          <cell r="AY757">
            <v>6.0975609756097615E-3</v>
          </cell>
          <cell r="AZ757">
            <v>6.4516129032258229E-2</v>
          </cell>
          <cell r="BA757">
            <v>0</v>
          </cell>
          <cell r="BB757">
            <v>-8.1300813008130524E-3</v>
          </cell>
          <cell r="BC757">
            <v>-1.5625E-2</v>
          </cell>
          <cell r="BE757">
            <v>-1.5727179799793723E-3</v>
          </cell>
          <cell r="BF757">
            <v>1.6981606429042302</v>
          </cell>
          <cell r="BK757">
            <v>39041</v>
          </cell>
          <cell r="BL757">
            <v>1.2192761166837318E-2</v>
          </cell>
          <cell r="BN757">
            <v>505.78000211454037</v>
          </cell>
        </row>
        <row r="758">
          <cell r="B758">
            <v>39107</v>
          </cell>
          <cell r="C758">
            <v>0.8</v>
          </cell>
          <cell r="D758">
            <v>4.3899999999999997</v>
          </cell>
          <cell r="E758">
            <v>3.67</v>
          </cell>
          <cell r="F758">
            <v>1.45</v>
          </cell>
          <cell r="G758">
            <v>7.11</v>
          </cell>
          <cell r="H758">
            <v>11.99</v>
          </cell>
          <cell r="I758">
            <v>2.34</v>
          </cell>
          <cell r="J758">
            <v>7.34</v>
          </cell>
          <cell r="K758">
            <v>14.55</v>
          </cell>
          <cell r="L758">
            <v>0.7</v>
          </cell>
          <cell r="M758">
            <v>0.74</v>
          </cell>
          <cell r="N758">
            <v>0.78</v>
          </cell>
          <cell r="O758">
            <v>2.95</v>
          </cell>
          <cell r="P758">
            <v>3.23</v>
          </cell>
          <cell r="Q758">
            <v>0.47499999999999998</v>
          </cell>
          <cell r="R758">
            <v>1.02</v>
          </cell>
          <cell r="S758">
            <v>1.72</v>
          </cell>
          <cell r="T758">
            <v>2.65</v>
          </cell>
          <cell r="U758">
            <v>1.05</v>
          </cell>
          <cell r="V758">
            <v>0.41499999999999998</v>
          </cell>
          <cell r="W758">
            <v>1.7</v>
          </cell>
          <cell r="X758">
            <v>1.7</v>
          </cell>
          <cell r="Y758">
            <v>0.34</v>
          </cell>
          <cell r="Z758">
            <v>2.6</v>
          </cell>
          <cell r="AA758">
            <v>1.19</v>
          </cell>
          <cell r="AB758">
            <v>0.61</v>
          </cell>
          <cell r="AD758">
            <v>-0.11111111111111105</v>
          </cell>
          <cell r="AE758">
            <v>-1.3483146067415852E-2</v>
          </cell>
          <cell r="AF758">
            <v>-5.4200542005420349E-3</v>
          </cell>
          <cell r="AG758">
            <v>0</v>
          </cell>
          <cell r="AH758">
            <v>-1.6597510373444035E-2</v>
          </cell>
          <cell r="AI758">
            <v>-4.2332268370606996E-2</v>
          </cell>
          <cell r="AJ758">
            <v>2.6315789473684292E-2</v>
          </cell>
          <cell r="AK758">
            <v>-2.7173913043478937E-3</v>
          </cell>
          <cell r="AL758">
            <v>-4.2763157894736725E-2</v>
          </cell>
          <cell r="AM758">
            <v>0</v>
          </cell>
          <cell r="AN758">
            <v>0</v>
          </cell>
          <cell r="AO758">
            <v>-2.5000000000000022E-2</v>
          </cell>
          <cell r="AP758">
            <v>-6.7340067340067034E-3</v>
          </cell>
          <cell r="AQ758">
            <v>-3.0864197530865445E-3</v>
          </cell>
          <cell r="AR758">
            <v>-5.0000000000000044E-2</v>
          </cell>
          <cell r="AS758">
            <v>5.1546391752577359E-2</v>
          </cell>
          <cell r="AT758">
            <v>0.10256410256410242</v>
          </cell>
          <cell r="AU758">
            <v>-3.284671532846728E-2</v>
          </cell>
          <cell r="AV758">
            <v>-6.25E-2</v>
          </cell>
          <cell r="AW758">
            <v>1.2195121951219523E-2</v>
          </cell>
          <cell r="AX758">
            <v>-2.8571428571428581E-2</v>
          </cell>
          <cell r="AY758">
            <v>3.0303030303030276E-2</v>
          </cell>
          <cell r="AZ758">
            <v>3.0303030303030276E-2</v>
          </cell>
          <cell r="BA758">
            <v>4.0000000000000036E-2</v>
          </cell>
          <cell r="BB758">
            <v>-2.4590163934426257E-2</v>
          </cell>
          <cell r="BC758">
            <v>-3.1746031746031744E-2</v>
          </cell>
          <cell r="BE758">
            <v>-7.9335361170002911E-3</v>
          </cell>
          <cell r="BF758">
            <v>1.6902271067872299</v>
          </cell>
          <cell r="BK758">
            <v>39055</v>
          </cell>
          <cell r="BL758">
            <v>0.13228046730182985</v>
          </cell>
          <cell r="BN758">
            <v>501.76737820050818</v>
          </cell>
        </row>
        <row r="759">
          <cell r="B759">
            <v>39108</v>
          </cell>
          <cell r="C759">
            <v>0.82</v>
          </cell>
          <cell r="D759">
            <v>4.13</v>
          </cell>
          <cell r="E759">
            <v>3.62</v>
          </cell>
          <cell r="F759">
            <v>1.42</v>
          </cell>
          <cell r="G759">
            <v>7.2</v>
          </cell>
          <cell r="H759">
            <v>12.12</v>
          </cell>
          <cell r="I759">
            <v>2.39</v>
          </cell>
          <cell r="J759">
            <v>7.26</v>
          </cell>
          <cell r="K759">
            <v>15.2</v>
          </cell>
          <cell r="L759">
            <v>0.69</v>
          </cell>
          <cell r="M759">
            <v>0.75</v>
          </cell>
          <cell r="N759">
            <v>0.81</v>
          </cell>
          <cell r="O759">
            <v>2.85</v>
          </cell>
          <cell r="P759">
            <v>3.25</v>
          </cell>
          <cell r="Q759">
            <v>0.48</v>
          </cell>
          <cell r="R759">
            <v>1</v>
          </cell>
          <cell r="S759">
            <v>1.65</v>
          </cell>
          <cell r="T759">
            <v>2.7</v>
          </cell>
          <cell r="U759">
            <v>1.05</v>
          </cell>
          <cell r="V759">
            <v>0.42</v>
          </cell>
          <cell r="W759">
            <v>1.7</v>
          </cell>
          <cell r="X759">
            <v>1.64</v>
          </cell>
          <cell r="Y759">
            <v>0.33</v>
          </cell>
          <cell r="Z759">
            <v>2.6</v>
          </cell>
          <cell r="AA759">
            <v>1.26</v>
          </cell>
          <cell r="AB759">
            <v>0.63</v>
          </cell>
          <cell r="AD759">
            <v>2.4999999999999911E-2</v>
          </cell>
          <cell r="AE759">
            <v>-5.9225512528473745E-2</v>
          </cell>
          <cell r="AF759">
            <v>-1.3623978201634857E-2</v>
          </cell>
          <cell r="AG759">
            <v>-2.0689655172413834E-2</v>
          </cell>
          <cell r="AH759">
            <v>1.2658227848101333E-2</v>
          </cell>
          <cell r="AI759">
            <v>1.0842368640533673E-2</v>
          </cell>
          <cell r="AJ759">
            <v>2.1367521367521514E-2</v>
          </cell>
          <cell r="AK759">
            <v>-1.0899182561307952E-2</v>
          </cell>
          <cell r="AL759">
            <v>4.4673539518900185E-2</v>
          </cell>
          <cell r="AM759">
            <v>-1.4285714285714346E-2</v>
          </cell>
          <cell r="AN759">
            <v>1.3513513513513598E-2</v>
          </cell>
          <cell r="AO759">
            <v>3.8461538461538547E-2</v>
          </cell>
          <cell r="AP759">
            <v>-3.3898305084745783E-2</v>
          </cell>
          <cell r="AQ759">
            <v>6.1919504643963563E-3</v>
          </cell>
          <cell r="AR759">
            <v>1.0526315789473717E-2</v>
          </cell>
          <cell r="AS759">
            <v>-1.9607843137254943E-2</v>
          </cell>
          <cell r="AT759">
            <v>-4.0697674418604723E-2</v>
          </cell>
          <cell r="AU759">
            <v>1.8867924528301883E-2</v>
          </cell>
          <cell r="AV759">
            <v>0</v>
          </cell>
          <cell r="AW759">
            <v>1.2048192771084265E-2</v>
          </cell>
          <cell r="AX759">
            <v>0</v>
          </cell>
          <cell r="AY759">
            <v>-3.5294117647058809E-2</v>
          </cell>
          <cell r="AZ759">
            <v>-2.9411764705882359E-2</v>
          </cell>
          <cell r="BA759">
            <v>0</v>
          </cell>
          <cell r="BB759">
            <v>5.8823529411764719E-2</v>
          </cell>
          <cell r="BC759">
            <v>3.2786885245901676E-2</v>
          </cell>
          <cell r="BE759">
            <v>1.0818369160746162E-3</v>
          </cell>
          <cell r="BF759">
            <v>1.6913089437033044</v>
          </cell>
          <cell r="BK759">
            <v>39065</v>
          </cell>
          <cell r="BL759">
            <v>4.5788282038702999E-2</v>
          </cell>
          <cell r="BN759">
            <v>502.31020867352743</v>
          </cell>
        </row>
        <row r="760">
          <cell r="B760">
            <v>39109</v>
          </cell>
          <cell r="C760">
            <v>0.82</v>
          </cell>
          <cell r="D760">
            <v>4.13</v>
          </cell>
          <cell r="E760">
            <v>3.62</v>
          </cell>
          <cell r="F760">
            <v>1.42</v>
          </cell>
          <cell r="G760">
            <v>7.2</v>
          </cell>
          <cell r="H760">
            <v>12.12</v>
          </cell>
          <cell r="I760">
            <v>2.39</v>
          </cell>
          <cell r="J760">
            <v>7.26</v>
          </cell>
          <cell r="K760">
            <v>15.2</v>
          </cell>
          <cell r="L760">
            <v>0.69</v>
          </cell>
          <cell r="M760">
            <v>0.75</v>
          </cell>
          <cell r="N760">
            <v>0.81</v>
          </cell>
          <cell r="O760">
            <v>2.85</v>
          </cell>
          <cell r="P760">
            <v>3.25</v>
          </cell>
          <cell r="Q760">
            <v>0.47499999999999998</v>
          </cell>
          <cell r="R760">
            <v>1</v>
          </cell>
          <cell r="S760">
            <v>1.65</v>
          </cell>
          <cell r="T760">
            <v>2.7</v>
          </cell>
          <cell r="U760">
            <v>1.05</v>
          </cell>
          <cell r="V760">
            <v>0.41499999999999998</v>
          </cell>
          <cell r="W760">
            <v>1.7</v>
          </cell>
          <cell r="X760">
            <v>1.64</v>
          </cell>
          <cell r="Y760">
            <v>0.33</v>
          </cell>
          <cell r="Z760">
            <v>2.6</v>
          </cell>
          <cell r="AA760">
            <v>1.26</v>
          </cell>
          <cell r="AB760">
            <v>0.63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-1.041666666666663E-2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-1.1904761904761862E-2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E760">
            <v>-8.5851648351648047E-4</v>
          </cell>
          <cell r="BF760">
            <v>1.690450427219788</v>
          </cell>
          <cell r="BK760">
            <v>39104</v>
          </cell>
          <cell r="BL760">
            <v>5.3627930534493551E-2</v>
          </cell>
          <cell r="BN760">
            <v>501.87896707954263</v>
          </cell>
        </row>
        <row r="761">
          <cell r="B761">
            <v>39110</v>
          </cell>
          <cell r="C761">
            <v>0.82</v>
          </cell>
          <cell r="D761">
            <v>4.13</v>
          </cell>
          <cell r="E761">
            <v>3.62</v>
          </cell>
          <cell r="F761">
            <v>1.42</v>
          </cell>
          <cell r="G761">
            <v>7.2</v>
          </cell>
          <cell r="H761">
            <v>12.12</v>
          </cell>
          <cell r="I761">
            <v>2.39</v>
          </cell>
          <cell r="J761">
            <v>7.26</v>
          </cell>
          <cell r="K761">
            <v>15.2</v>
          </cell>
          <cell r="L761">
            <v>0.69</v>
          </cell>
          <cell r="M761">
            <v>0.75</v>
          </cell>
          <cell r="N761">
            <v>0.81</v>
          </cell>
          <cell r="O761">
            <v>2.85</v>
          </cell>
          <cell r="P761">
            <v>3.25</v>
          </cell>
          <cell r="Q761">
            <v>0.47499999999999998</v>
          </cell>
          <cell r="R761">
            <v>1</v>
          </cell>
          <cell r="S761">
            <v>1.65</v>
          </cell>
          <cell r="T761">
            <v>2.7</v>
          </cell>
          <cell r="U761">
            <v>1.05</v>
          </cell>
          <cell r="V761">
            <v>0.41499999999999998</v>
          </cell>
          <cell r="W761">
            <v>1.7</v>
          </cell>
          <cell r="X761">
            <v>1.64</v>
          </cell>
          <cell r="Y761">
            <v>0.33</v>
          </cell>
          <cell r="Z761">
            <v>2.6</v>
          </cell>
          <cell r="AA761">
            <v>1.26</v>
          </cell>
          <cell r="AB761">
            <v>0.63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E761">
            <v>0</v>
          </cell>
          <cell r="BF761">
            <v>1.690450427219788</v>
          </cell>
          <cell r="BK761">
            <v>39118</v>
          </cell>
          <cell r="BL761">
            <v>3.4301138150650834E-2</v>
          </cell>
          <cell r="BN761">
            <v>501.87896707954263</v>
          </cell>
        </row>
        <row r="762">
          <cell r="B762">
            <v>39111</v>
          </cell>
          <cell r="C762">
            <v>0.8</v>
          </cell>
          <cell r="D762">
            <v>4.45</v>
          </cell>
          <cell r="E762">
            <v>3.65</v>
          </cell>
          <cell r="F762">
            <v>1.54</v>
          </cell>
          <cell r="G762">
            <v>7.27</v>
          </cell>
          <cell r="H762">
            <v>12.42</v>
          </cell>
          <cell r="I762">
            <v>2.35</v>
          </cell>
          <cell r="J762">
            <v>7.28</v>
          </cell>
          <cell r="K762">
            <v>14.95</v>
          </cell>
          <cell r="L762">
            <v>0.67</v>
          </cell>
          <cell r="M762">
            <v>0.81</v>
          </cell>
          <cell r="N762">
            <v>0.81</v>
          </cell>
          <cell r="O762">
            <v>2.78</v>
          </cell>
          <cell r="P762">
            <v>3.24</v>
          </cell>
          <cell r="Q762">
            <v>0.47</v>
          </cell>
          <cell r="R762">
            <v>1</v>
          </cell>
          <cell r="S762">
            <v>1.65</v>
          </cell>
          <cell r="T762">
            <v>2.88</v>
          </cell>
          <cell r="U762">
            <v>1.1100000000000001</v>
          </cell>
          <cell r="V762">
            <v>0.42</v>
          </cell>
          <cell r="W762">
            <v>1.71</v>
          </cell>
          <cell r="X762">
            <v>1.53</v>
          </cell>
          <cell r="Y762">
            <v>0.35499999999999998</v>
          </cell>
          <cell r="Z762">
            <v>2.65</v>
          </cell>
          <cell r="AA762">
            <v>1.22</v>
          </cell>
          <cell r="AB762">
            <v>0.61</v>
          </cell>
          <cell r="AD762">
            <v>-2.4390243902438935E-2</v>
          </cell>
          <cell r="AE762">
            <v>7.7481840193704743E-2</v>
          </cell>
          <cell r="AF762">
            <v>8.2872928176795924E-3</v>
          </cell>
          <cell r="AG762">
            <v>8.4507042253521236E-2</v>
          </cell>
          <cell r="AH762">
            <v>9.7222222222221877E-3</v>
          </cell>
          <cell r="AI762">
            <v>2.4752475247524774E-2</v>
          </cell>
          <cell r="AJ762">
            <v>-1.6736401673640211E-2</v>
          </cell>
          <cell r="AK762">
            <v>2.7548209366392573E-3</v>
          </cell>
          <cell r="AL762">
            <v>-1.6447368421052655E-2</v>
          </cell>
          <cell r="AM762">
            <v>-2.8985507246376718E-2</v>
          </cell>
          <cell r="AN762">
            <v>8.0000000000000071E-2</v>
          </cell>
          <cell r="AO762">
            <v>0</v>
          </cell>
          <cell r="AP762">
            <v>-2.4561403508772006E-2</v>
          </cell>
          <cell r="AQ762">
            <v>-3.0769230769229772E-3</v>
          </cell>
          <cell r="AR762">
            <v>-1.0526315789473717E-2</v>
          </cell>
          <cell r="AS762">
            <v>0</v>
          </cell>
          <cell r="AT762">
            <v>0</v>
          </cell>
          <cell r="AU762">
            <v>6.6666666666666652E-2</v>
          </cell>
          <cell r="AV762">
            <v>5.7142857142857162E-2</v>
          </cell>
          <cell r="AW762">
            <v>1.2048192771084265E-2</v>
          </cell>
          <cell r="AX762">
            <v>5.8823529411764497E-3</v>
          </cell>
          <cell r="AY762">
            <v>-6.7073170731707266E-2</v>
          </cell>
          <cell r="AZ762">
            <v>7.575757575757569E-2</v>
          </cell>
          <cell r="BA762">
            <v>1.9230769230769162E-2</v>
          </cell>
          <cell r="BB762">
            <v>-3.1746031746031744E-2</v>
          </cell>
          <cell r="BC762">
            <v>-3.1746031746031744E-2</v>
          </cell>
          <cell r="BE762">
            <v>1.0344027320729742E-2</v>
          </cell>
          <cell r="BF762">
            <v>1.7007944545405178</v>
          </cell>
          <cell r="BK762">
            <v>39132</v>
          </cell>
          <cell r="BL762">
            <v>6.3763652772346857E-2</v>
          </cell>
          <cell r="BN762">
            <v>507.07041682671309</v>
          </cell>
        </row>
        <row r="763">
          <cell r="B763">
            <v>39112</v>
          </cell>
          <cell r="C763">
            <v>0.82</v>
          </cell>
          <cell r="D763">
            <v>4.38</v>
          </cell>
          <cell r="E763">
            <v>3.69</v>
          </cell>
          <cell r="F763">
            <v>1.63</v>
          </cell>
          <cell r="G763">
            <v>7.1</v>
          </cell>
          <cell r="H763">
            <v>12.37</v>
          </cell>
          <cell r="I763">
            <v>2.38</v>
          </cell>
          <cell r="J763">
            <v>7.3</v>
          </cell>
          <cell r="K763">
            <v>14.9</v>
          </cell>
          <cell r="L763">
            <v>0.72</v>
          </cell>
          <cell r="M763">
            <v>0.83</v>
          </cell>
          <cell r="N763">
            <v>0.8</v>
          </cell>
          <cell r="O763">
            <v>2.81</v>
          </cell>
          <cell r="P763">
            <v>3.21</v>
          </cell>
          <cell r="Q763">
            <v>0.46</v>
          </cell>
          <cell r="R763">
            <v>1.02</v>
          </cell>
          <cell r="S763">
            <v>1.65</v>
          </cell>
          <cell r="T763">
            <v>2.97</v>
          </cell>
          <cell r="U763">
            <v>1.1499999999999999</v>
          </cell>
          <cell r="V763">
            <v>0.42</v>
          </cell>
          <cell r="W763">
            <v>1.71</v>
          </cell>
          <cell r="X763">
            <v>1.63</v>
          </cell>
          <cell r="Y763">
            <v>0.33</v>
          </cell>
          <cell r="Z763">
            <v>2.65</v>
          </cell>
          <cell r="AA763">
            <v>1.18</v>
          </cell>
          <cell r="AB763">
            <v>0.59</v>
          </cell>
          <cell r="AD763">
            <v>2.4999999999999911E-2</v>
          </cell>
          <cell r="AE763">
            <v>-1.573033707865179E-2</v>
          </cell>
          <cell r="AF763">
            <v>1.0958904109588996E-2</v>
          </cell>
          <cell r="AG763">
            <v>5.8441558441558294E-2</v>
          </cell>
          <cell r="AH763">
            <v>-2.3383768913342484E-2</v>
          </cell>
          <cell r="AI763">
            <v>-4.0257648953301306E-3</v>
          </cell>
          <cell r="AJ763">
            <v>1.2765957446808418E-2</v>
          </cell>
          <cell r="AK763">
            <v>2.7472527472527375E-3</v>
          </cell>
          <cell r="AL763">
            <v>-3.3444816053510573E-3</v>
          </cell>
          <cell r="AM763">
            <v>7.4626865671641784E-2</v>
          </cell>
          <cell r="AN763">
            <v>2.4691358024691246E-2</v>
          </cell>
          <cell r="AO763">
            <v>-1.2345679012345734E-2</v>
          </cell>
          <cell r="AP763">
            <v>1.0791366906474975E-2</v>
          </cell>
          <cell r="AQ763">
            <v>-9.2592592592593004E-3</v>
          </cell>
          <cell r="AR763">
            <v>-2.1276595744680771E-2</v>
          </cell>
          <cell r="AS763">
            <v>2.0000000000000018E-2</v>
          </cell>
          <cell r="AT763">
            <v>0</v>
          </cell>
          <cell r="AU763">
            <v>3.125E-2</v>
          </cell>
          <cell r="AV763">
            <v>3.603603603603589E-2</v>
          </cell>
          <cell r="AW763">
            <v>0</v>
          </cell>
          <cell r="AX763">
            <v>0</v>
          </cell>
          <cell r="AY763">
            <v>6.5359477124182996E-2</v>
          </cell>
          <cell r="AZ763">
            <v>-7.0422535211267512E-2</v>
          </cell>
          <cell r="BA763">
            <v>0</v>
          </cell>
          <cell r="BB763">
            <v>-3.2786885245901676E-2</v>
          </cell>
          <cell r="BC763">
            <v>-3.2786885245901676E-2</v>
          </cell>
          <cell r="BE763">
            <v>5.6656378575462747E-3</v>
          </cell>
          <cell r="BF763">
            <v>1.7064600923980642</v>
          </cell>
          <cell r="BK763">
            <v>39141</v>
          </cell>
          <cell r="BL763">
            <v>-1.96408196849156E-2</v>
          </cell>
          <cell r="BN763">
            <v>509.94329417672833</v>
          </cell>
        </row>
        <row r="764">
          <cell r="B764">
            <v>39113</v>
          </cell>
          <cell r="C764">
            <v>0.8</v>
          </cell>
          <cell r="D764">
            <v>4.49</v>
          </cell>
          <cell r="E764">
            <v>3.68</v>
          </cell>
          <cell r="F764">
            <v>1.9</v>
          </cell>
          <cell r="G764">
            <v>7.43</v>
          </cell>
          <cell r="H764">
            <v>12.43</v>
          </cell>
          <cell r="I764">
            <v>2.4</v>
          </cell>
          <cell r="J764">
            <v>7.5</v>
          </cell>
          <cell r="K764">
            <v>14.99</v>
          </cell>
          <cell r="L764">
            <v>0.7</v>
          </cell>
          <cell r="M764">
            <v>0.8</v>
          </cell>
          <cell r="N764">
            <v>0.81</v>
          </cell>
          <cell r="O764">
            <v>2.72</v>
          </cell>
          <cell r="P764">
            <v>3.2</v>
          </cell>
          <cell r="Q764">
            <v>0.46</v>
          </cell>
          <cell r="R764">
            <v>0.99</v>
          </cell>
          <cell r="S764">
            <v>1.64</v>
          </cell>
          <cell r="T764">
            <v>2.95</v>
          </cell>
          <cell r="U764">
            <v>1.19</v>
          </cell>
          <cell r="V764">
            <v>0.42</v>
          </cell>
          <cell r="W764">
            <v>1.55</v>
          </cell>
          <cell r="X764">
            <v>1.63</v>
          </cell>
          <cell r="Y764">
            <v>0.34</v>
          </cell>
          <cell r="Z764">
            <v>2.75</v>
          </cell>
          <cell r="AA764">
            <v>1.25</v>
          </cell>
          <cell r="AB764">
            <v>0.61</v>
          </cell>
          <cell r="AD764">
            <v>-2.4390243902438935E-2</v>
          </cell>
          <cell r="AE764">
            <v>2.5114155251141579E-2</v>
          </cell>
          <cell r="AF764">
            <v>-2.7100271002709064E-3</v>
          </cell>
          <cell r="AG764">
            <v>0.16564417177914104</v>
          </cell>
          <cell r="AH764">
            <v>4.6478873239436558E-2</v>
          </cell>
          <cell r="AI764">
            <v>4.8504446240906773E-3</v>
          </cell>
          <cell r="AJ764">
            <v>8.4033613445377853E-3</v>
          </cell>
          <cell r="AK764">
            <v>2.7397260273972712E-2</v>
          </cell>
          <cell r="AL764">
            <v>6.0402684563758413E-3</v>
          </cell>
          <cell r="AM764">
            <v>-2.777777777777779E-2</v>
          </cell>
          <cell r="AN764">
            <v>-3.6144578313252906E-2</v>
          </cell>
          <cell r="AO764">
            <v>1.2499999999999956E-2</v>
          </cell>
          <cell r="AP764">
            <v>-3.2028469750889577E-2</v>
          </cell>
          <cell r="AQ764">
            <v>-3.1152647975076775E-3</v>
          </cell>
          <cell r="AR764">
            <v>0</v>
          </cell>
          <cell r="AS764">
            <v>-2.9411764705882359E-2</v>
          </cell>
          <cell r="AT764">
            <v>-6.0606060606060996E-3</v>
          </cell>
          <cell r="AU764">
            <v>-6.7340067340067034E-3</v>
          </cell>
          <cell r="AV764">
            <v>3.4782608695652195E-2</v>
          </cell>
          <cell r="AW764">
            <v>0</v>
          </cell>
          <cell r="AX764">
            <v>-9.3567251461988299E-2</v>
          </cell>
          <cell r="AY764">
            <v>0</v>
          </cell>
          <cell r="AZ764">
            <v>3.0303030303030276E-2</v>
          </cell>
          <cell r="BA764">
            <v>3.7735849056603765E-2</v>
          </cell>
          <cell r="BB764">
            <v>5.9322033898305149E-2</v>
          </cell>
          <cell r="BC764">
            <v>3.3898305084745894E-2</v>
          </cell>
          <cell r="BE764">
            <v>8.8665527462466216E-3</v>
          </cell>
          <cell r="BF764">
            <v>1.7153266451443108</v>
          </cell>
          <cell r="BK764">
            <v>39160</v>
          </cell>
          <cell r="BL764">
            <v>-6.8205050816048773E-2</v>
          </cell>
          <cell r="BN764">
            <v>514.46473329214109</v>
          </cell>
        </row>
        <row r="765">
          <cell r="B765">
            <v>39114</v>
          </cell>
          <cell r="C765">
            <v>0.76</v>
          </cell>
          <cell r="D765">
            <v>4.22</v>
          </cell>
          <cell r="E765">
            <v>3.82</v>
          </cell>
          <cell r="F765">
            <v>1.79</v>
          </cell>
          <cell r="G765">
            <v>7.8</v>
          </cell>
          <cell r="H765">
            <v>12.38</v>
          </cell>
          <cell r="I765">
            <v>2.4</v>
          </cell>
          <cell r="J765">
            <v>7.65</v>
          </cell>
          <cell r="K765">
            <v>15.35</v>
          </cell>
          <cell r="L765">
            <v>0.76</v>
          </cell>
          <cell r="M765">
            <v>0.79</v>
          </cell>
          <cell r="N765">
            <v>0.83</v>
          </cell>
          <cell r="O765">
            <v>2.68</v>
          </cell>
          <cell r="P765">
            <v>3.25</v>
          </cell>
          <cell r="Q765">
            <v>0.5</v>
          </cell>
          <cell r="R765">
            <v>1.1000000000000001</v>
          </cell>
          <cell r="S765">
            <v>1.6</v>
          </cell>
          <cell r="T765">
            <v>2.92</v>
          </cell>
          <cell r="U765">
            <v>1.2</v>
          </cell>
          <cell r="V765">
            <v>0.42</v>
          </cell>
          <cell r="W765">
            <v>1.52</v>
          </cell>
          <cell r="X765">
            <v>1.62</v>
          </cell>
          <cell r="Y765">
            <v>0.33</v>
          </cell>
          <cell r="Z765">
            <v>2.7</v>
          </cell>
          <cell r="AA765">
            <v>1.25</v>
          </cell>
          <cell r="AB765">
            <v>0.61</v>
          </cell>
          <cell r="AD765">
            <v>-5.0000000000000044E-2</v>
          </cell>
          <cell r="AE765">
            <v>-6.0133630289532447E-2</v>
          </cell>
          <cell r="AF765">
            <v>3.8043478260869401E-2</v>
          </cell>
          <cell r="AG765">
            <v>-5.7894736842105221E-2</v>
          </cell>
          <cell r="AH765">
            <v>4.9798115746971794E-2</v>
          </cell>
          <cell r="AI765">
            <v>-4.022526146419847E-3</v>
          </cell>
          <cell r="AJ765">
            <v>0</v>
          </cell>
          <cell r="AK765">
            <v>2.0000000000000018E-2</v>
          </cell>
          <cell r="AL765">
            <v>2.4016010673782562E-2</v>
          </cell>
          <cell r="AM765">
            <v>8.5714285714285854E-2</v>
          </cell>
          <cell r="AN765">
            <v>-1.2499999999999956E-2</v>
          </cell>
          <cell r="AO765">
            <v>2.4691358024691246E-2</v>
          </cell>
          <cell r="AP765">
            <v>-1.4705882352941235E-2</v>
          </cell>
          <cell r="AQ765">
            <v>1.5625E-2</v>
          </cell>
          <cell r="AR765">
            <v>8.6956521739130377E-2</v>
          </cell>
          <cell r="AS765">
            <v>0.11111111111111116</v>
          </cell>
          <cell r="AT765">
            <v>-2.4390243902438935E-2</v>
          </cell>
          <cell r="AU765">
            <v>-1.0169491525423791E-2</v>
          </cell>
          <cell r="AV765">
            <v>8.4033613445377853E-3</v>
          </cell>
          <cell r="AW765">
            <v>0</v>
          </cell>
          <cell r="AX765">
            <v>-1.9354838709677469E-2</v>
          </cell>
          <cell r="AY765">
            <v>-6.1349693251532278E-3</v>
          </cell>
          <cell r="AZ765">
            <v>-2.9411764705882359E-2</v>
          </cell>
          <cell r="BA765">
            <v>-1.8181818181818077E-2</v>
          </cell>
          <cell r="BB765">
            <v>0</v>
          </cell>
          <cell r="BC765">
            <v>0</v>
          </cell>
          <cell r="BE765">
            <v>6.0561284859225999E-3</v>
          </cell>
          <cell r="BF765">
            <v>1.7213827736302334</v>
          </cell>
          <cell r="BK765">
            <v>39174</v>
          </cell>
          <cell r="BL765">
            <v>2.7723781981934037E-2</v>
          </cell>
          <cell r="BN765">
            <v>517.58039781843422</v>
          </cell>
        </row>
        <row r="766">
          <cell r="B766">
            <v>39115</v>
          </cell>
          <cell r="C766">
            <v>0.75</v>
          </cell>
          <cell r="D766">
            <v>4.8</v>
          </cell>
          <cell r="E766">
            <v>3.8</v>
          </cell>
          <cell r="F766">
            <v>1.78</v>
          </cell>
          <cell r="G766">
            <v>7.65</v>
          </cell>
          <cell r="H766">
            <v>12.83</v>
          </cell>
          <cell r="I766">
            <v>2.35</v>
          </cell>
          <cell r="J766">
            <v>7.65</v>
          </cell>
          <cell r="K766">
            <v>15.01</v>
          </cell>
          <cell r="L766">
            <v>0.72</v>
          </cell>
          <cell r="M766">
            <v>0.65</v>
          </cell>
          <cell r="N766">
            <v>0.83</v>
          </cell>
          <cell r="O766">
            <v>2.6</v>
          </cell>
          <cell r="P766">
            <v>3.49</v>
          </cell>
          <cell r="Q766">
            <v>0.495</v>
          </cell>
          <cell r="R766">
            <v>1.03</v>
          </cell>
          <cell r="S766">
            <v>1.6</v>
          </cell>
          <cell r="T766">
            <v>2.99</v>
          </cell>
          <cell r="U766">
            <v>1.24</v>
          </cell>
          <cell r="V766">
            <v>0.40500000000000003</v>
          </cell>
          <cell r="W766">
            <v>1.58</v>
          </cell>
          <cell r="X766">
            <v>1.63</v>
          </cell>
          <cell r="Y766">
            <v>0.33</v>
          </cell>
          <cell r="Z766">
            <v>2.66</v>
          </cell>
          <cell r="AA766">
            <v>1.24</v>
          </cell>
          <cell r="AB766">
            <v>0.61</v>
          </cell>
          <cell r="AD766">
            <v>-1.3157894736842146E-2</v>
          </cell>
          <cell r="AE766">
            <v>0.13744075829383884</v>
          </cell>
          <cell r="AF766">
            <v>-5.2356020942407877E-3</v>
          </cell>
          <cell r="AG766">
            <v>-5.5865921787709993E-3</v>
          </cell>
          <cell r="AH766">
            <v>-1.9230769230769162E-2</v>
          </cell>
          <cell r="AI766">
            <v>3.6348949919224438E-2</v>
          </cell>
          <cell r="AJ766">
            <v>-2.0833333333333259E-2</v>
          </cell>
          <cell r="AK766">
            <v>0</v>
          </cell>
          <cell r="AL766">
            <v>-2.2149837133550454E-2</v>
          </cell>
          <cell r="AM766">
            <v>-5.2631578947368474E-2</v>
          </cell>
          <cell r="AN766">
            <v>-0.17721518987341778</v>
          </cell>
          <cell r="AO766">
            <v>0</v>
          </cell>
          <cell r="AP766">
            <v>-2.9850746268656692E-2</v>
          </cell>
          <cell r="AQ766">
            <v>7.3846153846153895E-2</v>
          </cell>
          <cell r="AR766">
            <v>-1.0000000000000009E-2</v>
          </cell>
          <cell r="AS766">
            <v>-6.3636363636363713E-2</v>
          </cell>
          <cell r="AT766">
            <v>0</v>
          </cell>
          <cell r="AU766">
            <v>2.3972602739726234E-2</v>
          </cell>
          <cell r="AV766">
            <v>3.3333333333333437E-2</v>
          </cell>
          <cell r="AW766">
            <v>-3.5714285714285587E-2</v>
          </cell>
          <cell r="AX766">
            <v>3.9473684210526327E-2</v>
          </cell>
          <cell r="AY766">
            <v>6.1728395061726449E-3</v>
          </cell>
          <cell r="AZ766">
            <v>0</v>
          </cell>
          <cell r="BA766">
            <v>-1.4814814814814836E-2</v>
          </cell>
          <cell r="BB766">
            <v>-8.0000000000000071E-3</v>
          </cell>
          <cell r="BC766">
            <v>0</v>
          </cell>
          <cell r="BE766">
            <v>-4.9026417735937725E-3</v>
          </cell>
          <cell r="BF766">
            <v>1.7164801318566396</v>
          </cell>
          <cell r="BK766">
            <v>39188</v>
          </cell>
          <cell r="BL766">
            <v>7.0753648934369195E-2</v>
          </cell>
          <cell r="BN766">
            <v>515.04288653889625</v>
          </cell>
        </row>
        <row r="767">
          <cell r="B767">
            <v>39116</v>
          </cell>
          <cell r="C767">
            <v>0.75</v>
          </cell>
          <cell r="D767">
            <v>4.8</v>
          </cell>
          <cell r="E767">
            <v>3.8</v>
          </cell>
          <cell r="F767">
            <v>1.78</v>
          </cell>
          <cell r="G767">
            <v>7.65</v>
          </cell>
          <cell r="H767">
            <v>12.83</v>
          </cell>
          <cell r="I767">
            <v>2.35</v>
          </cell>
          <cell r="J767">
            <v>7.65</v>
          </cell>
          <cell r="K767">
            <v>15.01</v>
          </cell>
          <cell r="L767">
            <v>0.72</v>
          </cell>
          <cell r="M767">
            <v>0.65</v>
          </cell>
          <cell r="N767">
            <v>0.83</v>
          </cell>
          <cell r="O767">
            <v>2.6</v>
          </cell>
          <cell r="P767">
            <v>3.49</v>
          </cell>
          <cell r="Q767">
            <v>0.495</v>
          </cell>
          <cell r="R767">
            <v>1.03</v>
          </cell>
          <cell r="S767">
            <v>1.6</v>
          </cell>
          <cell r="T767">
            <v>2.99</v>
          </cell>
          <cell r="U767">
            <v>1.24</v>
          </cell>
          <cell r="V767">
            <v>0.40500000000000003</v>
          </cell>
          <cell r="W767">
            <v>1.58</v>
          </cell>
          <cell r="X767">
            <v>1.63</v>
          </cell>
          <cell r="Y767">
            <v>0.33</v>
          </cell>
          <cell r="Z767">
            <v>2.66</v>
          </cell>
          <cell r="AA767">
            <v>1.24</v>
          </cell>
          <cell r="AB767">
            <v>0.61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E767">
            <v>0</v>
          </cell>
          <cell r="BF767">
            <v>1.7164801318566396</v>
          </cell>
          <cell r="BK767">
            <v>39202</v>
          </cell>
          <cell r="BL767">
            <v>-5.5540349950760959E-2</v>
          </cell>
          <cell r="BN767">
            <v>515.04288653889625</v>
          </cell>
        </row>
        <row r="768">
          <cell r="B768">
            <v>39117</v>
          </cell>
          <cell r="C768">
            <v>0.75</v>
          </cell>
          <cell r="D768">
            <v>4.8</v>
          </cell>
          <cell r="E768">
            <v>3.8</v>
          </cell>
          <cell r="F768">
            <v>1.78</v>
          </cell>
          <cell r="G768">
            <v>7.65</v>
          </cell>
          <cell r="H768">
            <v>12.83</v>
          </cell>
          <cell r="I768">
            <v>2.35</v>
          </cell>
          <cell r="J768">
            <v>7.65</v>
          </cell>
          <cell r="K768">
            <v>15.01</v>
          </cell>
          <cell r="L768">
            <v>0.72</v>
          </cell>
          <cell r="M768">
            <v>0.65</v>
          </cell>
          <cell r="N768">
            <v>0.83</v>
          </cell>
          <cell r="O768">
            <v>2.6</v>
          </cell>
          <cell r="P768">
            <v>3.49</v>
          </cell>
          <cell r="Q768">
            <v>0.495</v>
          </cell>
          <cell r="R768">
            <v>1.03</v>
          </cell>
          <cell r="S768">
            <v>1.6</v>
          </cell>
          <cell r="T768">
            <v>2.99</v>
          </cell>
          <cell r="U768">
            <v>1.24</v>
          </cell>
          <cell r="V768">
            <v>0.40500000000000003</v>
          </cell>
          <cell r="W768">
            <v>1.58</v>
          </cell>
          <cell r="X768">
            <v>1.63</v>
          </cell>
          <cell r="Y768">
            <v>0.33</v>
          </cell>
          <cell r="Z768">
            <v>2.66</v>
          </cell>
          <cell r="AA768">
            <v>1.24</v>
          </cell>
          <cell r="AB768">
            <v>0.61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E768">
            <v>0</v>
          </cell>
          <cell r="BF768">
            <v>1.7164801318566396</v>
          </cell>
          <cell r="BK768">
            <v>39216</v>
          </cell>
          <cell r="BL768">
            <v>7.0374290762331704E-4</v>
          </cell>
          <cell r="BN768">
            <v>515.04288653889625</v>
          </cell>
        </row>
        <row r="769">
          <cell r="B769">
            <v>39118</v>
          </cell>
          <cell r="C769">
            <v>0.78</v>
          </cell>
          <cell r="D769">
            <v>4.6500000000000004</v>
          </cell>
          <cell r="E769">
            <v>3.71</v>
          </cell>
          <cell r="F769">
            <v>1.65</v>
          </cell>
          <cell r="G769">
            <v>7.9</v>
          </cell>
          <cell r="H769">
            <v>12.78</v>
          </cell>
          <cell r="I769">
            <v>2.39</v>
          </cell>
          <cell r="J769">
            <v>7.65</v>
          </cell>
          <cell r="K769">
            <v>15.2</v>
          </cell>
          <cell r="L769">
            <v>0.7</v>
          </cell>
          <cell r="M769">
            <v>0.65</v>
          </cell>
          <cell r="N769">
            <v>0.83</v>
          </cell>
          <cell r="O769">
            <v>2.4900000000000002</v>
          </cell>
          <cell r="P769">
            <v>3.8</v>
          </cell>
          <cell r="Q769">
            <v>0.54</v>
          </cell>
          <cell r="R769">
            <v>1</v>
          </cell>
          <cell r="S769">
            <v>1.56</v>
          </cell>
          <cell r="T769">
            <v>3</v>
          </cell>
          <cell r="U769">
            <v>1.23</v>
          </cell>
          <cell r="V769">
            <v>0.4</v>
          </cell>
          <cell r="W769">
            <v>1.65</v>
          </cell>
          <cell r="X769">
            <v>1.67</v>
          </cell>
          <cell r="Y769">
            <v>0.315</v>
          </cell>
          <cell r="Z769">
            <v>3</v>
          </cell>
          <cell r="AA769">
            <v>1.23</v>
          </cell>
          <cell r="AB769">
            <v>0.61</v>
          </cell>
          <cell r="AD769">
            <v>4.0000000000000036E-2</v>
          </cell>
          <cell r="AE769">
            <v>-3.1249999999999889E-2</v>
          </cell>
          <cell r="AF769">
            <v>-2.3684210526315752E-2</v>
          </cell>
          <cell r="AG769">
            <v>-7.3033707865168607E-2</v>
          </cell>
          <cell r="AH769">
            <v>3.2679738562091609E-2</v>
          </cell>
          <cell r="AI769">
            <v>-3.8971161340608518E-3</v>
          </cell>
          <cell r="AJ769">
            <v>1.7021276595744705E-2</v>
          </cell>
          <cell r="AK769">
            <v>0</v>
          </cell>
          <cell r="AL769">
            <v>1.2658227848101333E-2</v>
          </cell>
          <cell r="AM769">
            <v>-2.777777777777779E-2</v>
          </cell>
          <cell r="AN769">
            <v>0</v>
          </cell>
          <cell r="AO769">
            <v>0</v>
          </cell>
          <cell r="AP769">
            <v>-4.2307692307692268E-2</v>
          </cell>
          <cell r="AQ769">
            <v>8.882521489971329E-2</v>
          </cell>
          <cell r="AR769">
            <v>9.090909090909105E-2</v>
          </cell>
          <cell r="AS769">
            <v>-2.9126213592232997E-2</v>
          </cell>
          <cell r="AT769">
            <v>-2.5000000000000022E-2</v>
          </cell>
          <cell r="AU769">
            <v>3.3444816053511683E-3</v>
          </cell>
          <cell r="AV769">
            <v>-8.0645161290322509E-3</v>
          </cell>
          <cell r="AW769">
            <v>-1.2345679012345734E-2</v>
          </cell>
          <cell r="AX769">
            <v>4.4303797468354222E-2</v>
          </cell>
          <cell r="AY769">
            <v>2.4539877300613577E-2</v>
          </cell>
          <cell r="AZ769">
            <v>-4.5454545454545525E-2</v>
          </cell>
          <cell r="BA769">
            <v>0.1278195488721805</v>
          </cell>
          <cell r="BB769">
            <v>-8.0645161290322509E-3</v>
          </cell>
          <cell r="BC769">
            <v>0</v>
          </cell>
          <cell r="BE769">
            <v>5.8498184281937518E-3</v>
          </cell>
          <cell r="BF769">
            <v>1.7223299502848333</v>
          </cell>
          <cell r="BH769">
            <v>3.4301138150650834E-2</v>
          </cell>
          <cell r="BK769">
            <v>39230</v>
          </cell>
          <cell r="BL769">
            <v>3.9533698729614652E-3</v>
          </cell>
          <cell r="BN769">
            <v>518.05579390788159</v>
          </cell>
        </row>
        <row r="770">
          <cell r="B770">
            <v>39119</v>
          </cell>
          <cell r="C770">
            <v>0.81</v>
          </cell>
          <cell r="D770">
            <v>4.5</v>
          </cell>
          <cell r="E770">
            <v>3.73</v>
          </cell>
          <cell r="F770">
            <v>1.76</v>
          </cell>
          <cell r="G770">
            <v>7.83</v>
          </cell>
          <cell r="H770">
            <v>13.17</v>
          </cell>
          <cell r="I770">
            <v>2.34</v>
          </cell>
          <cell r="J770">
            <v>7.6</v>
          </cell>
          <cell r="K770">
            <v>15.45</v>
          </cell>
          <cell r="L770">
            <v>0.75</v>
          </cell>
          <cell r="M770">
            <v>0.64</v>
          </cell>
          <cell r="N770">
            <v>0.82</v>
          </cell>
          <cell r="O770">
            <v>2.75</v>
          </cell>
          <cell r="P770">
            <v>3.8</v>
          </cell>
          <cell r="Q770">
            <v>0.6</v>
          </cell>
          <cell r="R770">
            <v>1.01</v>
          </cell>
          <cell r="S770">
            <v>1.5</v>
          </cell>
          <cell r="T770">
            <v>3.14</v>
          </cell>
          <cell r="U770">
            <v>1.21</v>
          </cell>
          <cell r="V770">
            <v>0.40500000000000003</v>
          </cell>
          <cell r="W770">
            <v>1.75</v>
          </cell>
          <cell r="X770">
            <v>1.68</v>
          </cell>
          <cell r="Y770">
            <v>0.33500000000000002</v>
          </cell>
          <cell r="Z770">
            <v>2.9</v>
          </cell>
          <cell r="AA770">
            <v>1.22</v>
          </cell>
          <cell r="AB770">
            <v>0.6</v>
          </cell>
          <cell r="AD770">
            <v>3.8461538461538547E-2</v>
          </cell>
          <cell r="AE770">
            <v>-3.2258064516129115E-2</v>
          </cell>
          <cell r="AF770">
            <v>5.3908355795149188E-3</v>
          </cell>
          <cell r="AG770">
            <v>6.6666666666666652E-2</v>
          </cell>
          <cell r="AH770">
            <v>-8.8607594936709333E-3</v>
          </cell>
          <cell r="AI770">
            <v>3.0516431924882736E-2</v>
          </cell>
          <cell r="AJ770">
            <v>-2.0920502092050319E-2</v>
          </cell>
          <cell r="AK770">
            <v>-6.5359477124183885E-3</v>
          </cell>
          <cell r="AL770">
            <v>1.6447368421052655E-2</v>
          </cell>
          <cell r="AM770">
            <v>7.1428571428571397E-2</v>
          </cell>
          <cell r="AN770">
            <v>-1.5384615384615441E-2</v>
          </cell>
          <cell r="AO770">
            <v>-1.2048192771084376E-2</v>
          </cell>
          <cell r="AP770">
            <v>0.10441767068273089</v>
          </cell>
          <cell r="AQ770">
            <v>0</v>
          </cell>
          <cell r="AR770">
            <v>0.11111111111111094</v>
          </cell>
          <cell r="AS770">
            <v>1.0000000000000009E-2</v>
          </cell>
          <cell r="AT770">
            <v>-3.8461538461538547E-2</v>
          </cell>
          <cell r="AU770">
            <v>4.6666666666666634E-2</v>
          </cell>
          <cell r="AV770">
            <v>-1.6260162601625994E-2</v>
          </cell>
          <cell r="AW770">
            <v>1.2499999999999956E-2</v>
          </cell>
          <cell r="AX770">
            <v>6.0606060606060552E-2</v>
          </cell>
          <cell r="AY770">
            <v>5.9880239520957446E-3</v>
          </cell>
          <cell r="AZ770">
            <v>6.3492063492063489E-2</v>
          </cell>
          <cell r="BA770">
            <v>-3.3333333333333326E-2</v>
          </cell>
          <cell r="BB770">
            <v>-8.1300813008130524E-3</v>
          </cell>
          <cell r="BC770">
            <v>-1.6393442622950838E-2</v>
          </cell>
          <cell r="BE770">
            <v>1.6734860334720183E-2</v>
          </cell>
          <cell r="BF770">
            <v>1.7390648106195534</v>
          </cell>
          <cell r="BK770">
            <v>39244</v>
          </cell>
          <cell r="BL770">
            <v>-4.3073396036216183E-2</v>
          </cell>
          <cell r="BN770">
            <v>526.72538526452252</v>
          </cell>
        </row>
        <row r="771">
          <cell r="B771">
            <v>39120</v>
          </cell>
          <cell r="C771">
            <v>0.79</v>
          </cell>
          <cell r="D771">
            <v>4.88</v>
          </cell>
          <cell r="E771">
            <v>3.7</v>
          </cell>
          <cell r="F771">
            <v>2.16</v>
          </cell>
          <cell r="G771">
            <v>8.1</v>
          </cell>
          <cell r="H771">
            <v>13.25</v>
          </cell>
          <cell r="I771">
            <v>2.38</v>
          </cell>
          <cell r="J771">
            <v>7.65</v>
          </cell>
          <cell r="K771">
            <v>15.8</v>
          </cell>
          <cell r="L771">
            <v>0.73</v>
          </cell>
          <cell r="M771">
            <v>0.59</v>
          </cell>
          <cell r="N771">
            <v>0.78</v>
          </cell>
          <cell r="O771">
            <v>2.87</v>
          </cell>
          <cell r="P771">
            <v>3.8</v>
          </cell>
          <cell r="Q771">
            <v>0.56999999999999995</v>
          </cell>
          <cell r="R771">
            <v>1</v>
          </cell>
          <cell r="S771">
            <v>1.61</v>
          </cell>
          <cell r="T771">
            <v>3.4</v>
          </cell>
          <cell r="U771">
            <v>1.18</v>
          </cell>
          <cell r="V771">
            <v>0.40500000000000003</v>
          </cell>
          <cell r="W771">
            <v>1.65</v>
          </cell>
          <cell r="X771">
            <v>1.64</v>
          </cell>
          <cell r="Y771">
            <v>0.34</v>
          </cell>
          <cell r="Z771">
            <v>2.85</v>
          </cell>
          <cell r="AA771">
            <v>1.2</v>
          </cell>
          <cell r="AB771">
            <v>0.59</v>
          </cell>
          <cell r="AD771">
            <v>-2.4691358024691357E-2</v>
          </cell>
          <cell r="AE771">
            <v>8.4444444444444322E-2</v>
          </cell>
          <cell r="AF771">
            <v>-8.0428954423591437E-3</v>
          </cell>
          <cell r="AG771">
            <v>0.22727272727272729</v>
          </cell>
          <cell r="AH771">
            <v>3.4482758620689502E-2</v>
          </cell>
          <cell r="AI771">
            <v>6.0744115413819966E-3</v>
          </cell>
          <cell r="AJ771">
            <v>1.7094017094017033E-2</v>
          </cell>
          <cell r="AK771">
            <v>6.5789473684212396E-3</v>
          </cell>
          <cell r="AL771">
            <v>2.265372168284796E-2</v>
          </cell>
          <cell r="AM771">
            <v>-2.6666666666666727E-2</v>
          </cell>
          <cell r="AN771">
            <v>-7.8125000000000111E-2</v>
          </cell>
          <cell r="AO771">
            <v>-4.8780487804877981E-2</v>
          </cell>
          <cell r="AP771">
            <v>4.3636363636363695E-2</v>
          </cell>
          <cell r="AQ771">
            <v>0</v>
          </cell>
          <cell r="AR771">
            <v>-5.0000000000000044E-2</v>
          </cell>
          <cell r="AS771">
            <v>-9.9009900990099098E-3</v>
          </cell>
          <cell r="AT771">
            <v>7.3333333333333472E-2</v>
          </cell>
          <cell r="AU771">
            <v>8.2802547770700619E-2</v>
          </cell>
          <cell r="AV771">
            <v>-2.4793388429752095E-2</v>
          </cell>
          <cell r="AW771">
            <v>0</v>
          </cell>
          <cell r="AX771">
            <v>-5.7142857142857162E-2</v>
          </cell>
          <cell r="AY771">
            <v>-2.3809523809523836E-2</v>
          </cell>
          <cell r="AZ771">
            <v>1.4925373134328401E-2</v>
          </cell>
          <cell r="BA771">
            <v>-1.7241379310344751E-2</v>
          </cell>
          <cell r="BB771">
            <v>-1.6393442622950838E-2</v>
          </cell>
          <cell r="BC771">
            <v>-1.6666666666666718E-2</v>
          </cell>
          <cell r="BE771">
            <v>8.1170765338290339E-3</v>
          </cell>
          <cell r="BF771">
            <v>1.7471818871533824</v>
          </cell>
          <cell r="BK771" t="str">
            <v xml:space="preserve"> </v>
          </cell>
          <cell r="BL771" t="str">
            <v xml:space="preserve"> </v>
          </cell>
          <cell r="BN771">
            <v>531.00085552902522</v>
          </cell>
        </row>
        <row r="772">
          <cell r="B772">
            <v>39121</v>
          </cell>
          <cell r="C772">
            <v>0.7</v>
          </cell>
          <cell r="D772">
            <v>4.95</v>
          </cell>
          <cell r="E772">
            <v>3.81</v>
          </cell>
          <cell r="F772">
            <v>2.1</v>
          </cell>
          <cell r="G772">
            <v>8.1999999999999993</v>
          </cell>
          <cell r="H772">
            <v>13.27</v>
          </cell>
          <cell r="I772">
            <v>2.34</v>
          </cell>
          <cell r="J772">
            <v>7.76</v>
          </cell>
          <cell r="K772">
            <v>15.72</v>
          </cell>
          <cell r="L772">
            <v>0.75</v>
          </cell>
          <cell r="M772">
            <v>0.56000000000000005</v>
          </cell>
          <cell r="N772">
            <v>0.81</v>
          </cell>
          <cell r="O772">
            <v>2.83</v>
          </cell>
          <cell r="P772">
            <v>3.79</v>
          </cell>
          <cell r="Q772">
            <v>0.61</v>
          </cell>
          <cell r="R772">
            <v>1.01</v>
          </cell>
          <cell r="S772">
            <v>1.64</v>
          </cell>
          <cell r="T772">
            <v>3.49</v>
          </cell>
          <cell r="U772">
            <v>1.21</v>
          </cell>
          <cell r="V772">
            <v>0.41</v>
          </cell>
          <cell r="W772">
            <v>1.57</v>
          </cell>
          <cell r="X772">
            <v>1.68</v>
          </cell>
          <cell r="Y772">
            <v>0.33</v>
          </cell>
          <cell r="Z772">
            <v>2.9</v>
          </cell>
          <cell r="AA772">
            <v>1.1499999999999999</v>
          </cell>
          <cell r="AB772">
            <v>0.6</v>
          </cell>
          <cell r="AD772">
            <v>-0.11392405063291144</v>
          </cell>
          <cell r="AE772">
            <v>1.4344262295082011E-2</v>
          </cell>
          <cell r="AF772">
            <v>2.9729729729729648E-2</v>
          </cell>
          <cell r="AG772">
            <v>-2.777777777777779E-2</v>
          </cell>
          <cell r="AH772">
            <v>1.2345679012345734E-2</v>
          </cell>
          <cell r="AI772">
            <v>1.5094339622641062E-3</v>
          </cell>
          <cell r="AJ772">
            <v>-1.6806722689075682E-2</v>
          </cell>
          <cell r="AK772">
            <v>1.437908496732021E-2</v>
          </cell>
          <cell r="AL772">
            <v>-5.0632911392405333E-3</v>
          </cell>
          <cell r="AM772">
            <v>2.7397260273972712E-2</v>
          </cell>
          <cell r="AN772">
            <v>-5.0847457627118509E-2</v>
          </cell>
          <cell r="AO772">
            <v>3.8461538461538547E-2</v>
          </cell>
          <cell r="AP772">
            <v>-1.3937282229965153E-2</v>
          </cell>
          <cell r="AQ772">
            <v>-2.6315789473683182E-3</v>
          </cell>
          <cell r="AR772">
            <v>7.0175438596491224E-2</v>
          </cell>
          <cell r="AS772">
            <v>1.0000000000000009E-2</v>
          </cell>
          <cell r="AT772">
            <v>1.8633540372670732E-2</v>
          </cell>
          <cell r="AU772">
            <v>2.6470588235294246E-2</v>
          </cell>
          <cell r="AV772">
            <v>2.5423728813559254E-2</v>
          </cell>
          <cell r="AW772">
            <v>1.2345679012345512E-2</v>
          </cell>
          <cell r="AX772">
            <v>-4.8484848484848353E-2</v>
          </cell>
          <cell r="AY772">
            <v>2.4390243902439046E-2</v>
          </cell>
          <cell r="AZ772">
            <v>-2.9411764705882359E-2</v>
          </cell>
          <cell r="BA772">
            <v>1.754385964912264E-2</v>
          </cell>
          <cell r="BB772">
            <v>-4.1666666666666741E-2</v>
          </cell>
          <cell r="BC772">
            <v>1.6949152542372836E-2</v>
          </cell>
          <cell r="BE772">
            <v>3.6722226637283015E-4</v>
          </cell>
          <cell r="BF772">
            <v>1.7475491094197553</v>
          </cell>
          <cell r="BK772" t="str">
            <v xml:space="preserve"> </v>
          </cell>
          <cell r="BL772" t="str">
            <v xml:space="preserve"> </v>
          </cell>
          <cell r="BN772">
            <v>531.19585086663847</v>
          </cell>
        </row>
        <row r="773">
          <cell r="B773">
            <v>39122</v>
          </cell>
          <cell r="C773">
            <v>0.73</v>
          </cell>
          <cell r="D773">
            <v>4.95</v>
          </cell>
          <cell r="E773">
            <v>3.81</v>
          </cell>
          <cell r="F773">
            <v>2.0699999999999998</v>
          </cell>
          <cell r="G773">
            <v>8.1999999999999993</v>
          </cell>
          <cell r="H773">
            <v>13.35</v>
          </cell>
          <cell r="I773">
            <v>2.3199999999999998</v>
          </cell>
          <cell r="J773">
            <v>7.55</v>
          </cell>
          <cell r="K773">
            <v>15.55</v>
          </cell>
          <cell r="L773">
            <v>0.73</v>
          </cell>
          <cell r="M773">
            <v>0.63</v>
          </cell>
          <cell r="N773">
            <v>0.8</v>
          </cell>
          <cell r="O773">
            <v>2.94</v>
          </cell>
          <cell r="P773">
            <v>3.88</v>
          </cell>
          <cell r="Q773">
            <v>0.6</v>
          </cell>
          <cell r="R773">
            <v>1</v>
          </cell>
          <cell r="S773">
            <v>1.56</v>
          </cell>
          <cell r="T773">
            <v>3.47</v>
          </cell>
          <cell r="U773">
            <v>1.18</v>
          </cell>
          <cell r="V773">
            <v>0.40500000000000003</v>
          </cell>
          <cell r="W773">
            <v>1.53</v>
          </cell>
          <cell r="X773">
            <v>1.61</v>
          </cell>
          <cell r="Y773">
            <v>0.37</v>
          </cell>
          <cell r="Z773">
            <v>2.91</v>
          </cell>
          <cell r="AA773">
            <v>1.18</v>
          </cell>
          <cell r="AB773">
            <v>0.6</v>
          </cell>
          <cell r="AD773">
            <v>4.2857142857142927E-2</v>
          </cell>
          <cell r="AE773">
            <v>0</v>
          </cell>
          <cell r="AF773">
            <v>0</v>
          </cell>
          <cell r="AG773">
            <v>-1.4285714285714457E-2</v>
          </cell>
          <cell r="AH773">
            <v>0</v>
          </cell>
          <cell r="AI773">
            <v>6.0286360211001533E-3</v>
          </cell>
          <cell r="AJ773">
            <v>-8.5470085470085166E-3</v>
          </cell>
          <cell r="AK773">
            <v>-2.7061855670103108E-2</v>
          </cell>
          <cell r="AL773">
            <v>-1.0814249363867656E-2</v>
          </cell>
          <cell r="AM773">
            <v>-2.6666666666666727E-2</v>
          </cell>
          <cell r="AN773">
            <v>0.125</v>
          </cell>
          <cell r="AO773">
            <v>-1.2345679012345734E-2</v>
          </cell>
          <cell r="AP773">
            <v>3.8869257950530089E-2</v>
          </cell>
          <cell r="AQ773">
            <v>2.3746701846965701E-2</v>
          </cell>
          <cell r="AR773">
            <v>-1.6393442622950838E-2</v>
          </cell>
          <cell r="AS773">
            <v>-9.9009900990099098E-3</v>
          </cell>
          <cell r="AT773">
            <v>-4.8780487804877981E-2</v>
          </cell>
          <cell r="AU773">
            <v>-5.7306590257879542E-3</v>
          </cell>
          <cell r="AV773">
            <v>-2.4793388429752095E-2</v>
          </cell>
          <cell r="AW773">
            <v>-1.2195121951219412E-2</v>
          </cell>
          <cell r="AX773">
            <v>-2.5477707006369421E-2</v>
          </cell>
          <cell r="AY773">
            <v>-4.1666666666666519E-2</v>
          </cell>
          <cell r="AZ773">
            <v>0.1212121212121211</v>
          </cell>
          <cell r="BA773">
            <v>3.4482758620690834E-3</v>
          </cell>
          <cell r="BB773">
            <v>2.6086956521739202E-2</v>
          </cell>
          <cell r="BC773">
            <v>0</v>
          </cell>
          <cell r="BE773">
            <v>3.9457482738203048E-3</v>
          </cell>
          <cell r="BF773">
            <v>1.7514948576935756</v>
          </cell>
          <cell r="BK773" t="str">
            <v xml:space="preserve"> </v>
          </cell>
          <cell r="BL773" t="str">
            <v xml:space="preserve"> </v>
          </cell>
          <cell r="BN773">
            <v>533.29181597825607</v>
          </cell>
        </row>
        <row r="774">
          <cell r="B774">
            <v>39123</v>
          </cell>
          <cell r="C774">
            <v>0.73</v>
          </cell>
          <cell r="D774">
            <v>4.95</v>
          </cell>
          <cell r="E774">
            <v>3.81</v>
          </cell>
          <cell r="F774">
            <v>2.0699999999999998</v>
          </cell>
          <cell r="G774">
            <v>8.1999999999999993</v>
          </cell>
          <cell r="H774">
            <v>13.35</v>
          </cell>
          <cell r="I774">
            <v>2.3199999999999998</v>
          </cell>
          <cell r="J774">
            <v>7.55</v>
          </cell>
          <cell r="K774">
            <v>15.55</v>
          </cell>
          <cell r="L774">
            <v>0.73</v>
          </cell>
          <cell r="M774">
            <v>0.63</v>
          </cell>
          <cell r="N774">
            <v>0.8</v>
          </cell>
          <cell r="O774">
            <v>2.94</v>
          </cell>
          <cell r="P774">
            <v>3.88</v>
          </cell>
          <cell r="Q774">
            <v>0.6</v>
          </cell>
          <cell r="R774">
            <v>1</v>
          </cell>
          <cell r="S774">
            <v>1.56</v>
          </cell>
          <cell r="T774">
            <v>3.47</v>
          </cell>
          <cell r="U774">
            <v>1.18</v>
          </cell>
          <cell r="V774">
            <v>0.40500000000000003</v>
          </cell>
          <cell r="W774">
            <v>1.53</v>
          </cell>
          <cell r="X774">
            <v>1.61</v>
          </cell>
          <cell r="Y774">
            <v>0.37</v>
          </cell>
          <cell r="Z774">
            <v>2.91</v>
          </cell>
          <cell r="AA774">
            <v>1.18</v>
          </cell>
          <cell r="AB774">
            <v>0.6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E774">
            <v>0</v>
          </cell>
          <cell r="BF774">
            <v>1.7514948576935756</v>
          </cell>
          <cell r="BK774" t="str">
            <v xml:space="preserve"> </v>
          </cell>
          <cell r="BL774" t="str">
            <v xml:space="preserve"> </v>
          </cell>
          <cell r="BN774">
            <v>533.29181597825607</v>
          </cell>
        </row>
        <row r="775">
          <cell r="B775">
            <v>39124</v>
          </cell>
          <cell r="C775">
            <v>0.73</v>
          </cell>
          <cell r="D775">
            <v>4.95</v>
          </cell>
          <cell r="E775">
            <v>3.81</v>
          </cell>
          <cell r="F775">
            <v>2.0699999999999998</v>
          </cell>
          <cell r="G775">
            <v>8.1999999999999993</v>
          </cell>
          <cell r="H775">
            <v>13.35</v>
          </cell>
          <cell r="I775">
            <v>2.3199999999999998</v>
          </cell>
          <cell r="J775">
            <v>7.55</v>
          </cell>
          <cell r="K775">
            <v>15.55</v>
          </cell>
          <cell r="L775">
            <v>0.73</v>
          </cell>
          <cell r="M775">
            <v>0.63</v>
          </cell>
          <cell r="N775">
            <v>0.8</v>
          </cell>
          <cell r="O775">
            <v>2.94</v>
          </cell>
          <cell r="P775">
            <v>3.88</v>
          </cell>
          <cell r="Q775">
            <v>0.6</v>
          </cell>
          <cell r="R775">
            <v>1</v>
          </cell>
          <cell r="S775">
            <v>1.56</v>
          </cell>
          <cell r="T775">
            <v>3.47</v>
          </cell>
          <cell r="U775">
            <v>1.18</v>
          </cell>
          <cell r="V775">
            <v>0.40500000000000003</v>
          </cell>
          <cell r="W775">
            <v>1.53</v>
          </cell>
          <cell r="X775">
            <v>1.61</v>
          </cell>
          <cell r="Y775">
            <v>0.37</v>
          </cell>
          <cell r="Z775">
            <v>2.91</v>
          </cell>
          <cell r="AA775">
            <v>1.18</v>
          </cell>
          <cell r="AB775">
            <v>0.6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E775">
            <v>0</v>
          </cell>
          <cell r="BF775">
            <v>1.7514948576935756</v>
          </cell>
          <cell r="BK775" t="str">
            <v xml:space="preserve"> </v>
          </cell>
          <cell r="BL775" t="str">
            <v xml:space="preserve"> </v>
          </cell>
          <cell r="BN775">
            <v>533.29181597825607</v>
          </cell>
        </row>
        <row r="776">
          <cell r="B776">
            <v>39125</v>
          </cell>
          <cell r="C776">
            <v>0.71</v>
          </cell>
          <cell r="D776">
            <v>4.99</v>
          </cell>
          <cell r="E776">
            <v>3.8</v>
          </cell>
          <cell r="F776">
            <v>2.0499999999999998</v>
          </cell>
          <cell r="G776">
            <v>8.48</v>
          </cell>
          <cell r="H776">
            <v>13.76</v>
          </cell>
          <cell r="I776">
            <v>2.44</v>
          </cell>
          <cell r="J776">
            <v>7.37</v>
          </cell>
          <cell r="K776">
            <v>16.03</v>
          </cell>
          <cell r="L776">
            <v>0.75</v>
          </cell>
          <cell r="M776">
            <v>0.61</v>
          </cell>
          <cell r="N776">
            <v>0.77</v>
          </cell>
          <cell r="O776">
            <v>2.79</v>
          </cell>
          <cell r="P776">
            <v>4.05</v>
          </cell>
          <cell r="Q776">
            <v>0.59</v>
          </cell>
          <cell r="R776">
            <v>0.95</v>
          </cell>
          <cell r="S776">
            <v>1.52</v>
          </cell>
          <cell r="T776">
            <v>3.41</v>
          </cell>
          <cell r="U776">
            <v>1.17</v>
          </cell>
          <cell r="V776">
            <v>0.45</v>
          </cell>
          <cell r="W776">
            <v>1.55</v>
          </cell>
          <cell r="X776">
            <v>1.64</v>
          </cell>
          <cell r="Y776">
            <v>0.37</v>
          </cell>
          <cell r="Z776">
            <v>2.8</v>
          </cell>
          <cell r="AA776">
            <v>0.98</v>
          </cell>
          <cell r="AB776">
            <v>0.56000000000000005</v>
          </cell>
          <cell r="AD776">
            <v>-2.7397260273972601E-2</v>
          </cell>
          <cell r="AE776">
            <v>8.0808080808081328E-3</v>
          </cell>
          <cell r="AF776">
            <v>-2.624671916010568E-3</v>
          </cell>
          <cell r="AG776">
            <v>-9.6618357487923134E-3</v>
          </cell>
          <cell r="AH776">
            <v>3.4146341463414887E-2</v>
          </cell>
          <cell r="AI776">
            <v>3.0711610486891416E-2</v>
          </cell>
          <cell r="AJ776">
            <v>5.1724137931034475E-2</v>
          </cell>
          <cell r="AK776">
            <v>-2.3841059602648929E-2</v>
          </cell>
          <cell r="AL776">
            <v>3.086816720257235E-2</v>
          </cell>
          <cell r="AM776">
            <v>2.7397260273972712E-2</v>
          </cell>
          <cell r="AN776">
            <v>-3.1746031746031744E-2</v>
          </cell>
          <cell r="AO776">
            <v>-3.7499999999999978E-2</v>
          </cell>
          <cell r="AP776">
            <v>-5.1020408163265252E-2</v>
          </cell>
          <cell r="AQ776">
            <v>4.3814432989690788E-2</v>
          </cell>
          <cell r="AR776">
            <v>-1.6666666666666718E-2</v>
          </cell>
          <cell r="AS776">
            <v>-5.0000000000000044E-2</v>
          </cell>
          <cell r="AT776">
            <v>-2.5641025641025661E-2</v>
          </cell>
          <cell r="AU776">
            <v>-1.729106628242072E-2</v>
          </cell>
          <cell r="AV776">
            <v>-8.4745762711864181E-3</v>
          </cell>
          <cell r="AW776">
            <v>0.11111111111111116</v>
          </cell>
          <cell r="AX776">
            <v>1.3071895424836555E-2</v>
          </cell>
          <cell r="AY776">
            <v>1.8633540372670732E-2</v>
          </cell>
          <cell r="AZ776">
            <v>0</v>
          </cell>
          <cell r="BA776">
            <v>-3.7800687285223455E-2</v>
          </cell>
          <cell r="BB776">
            <v>-0.16949152542372881</v>
          </cell>
          <cell r="BC776">
            <v>-6.6666666666666541E-2</v>
          </cell>
          <cell r="BE776">
            <v>-7.9332375519475598E-3</v>
          </cell>
          <cell r="BF776">
            <v>1.743561620141628</v>
          </cell>
          <cell r="BK776" t="str">
            <v xml:space="preserve"> </v>
          </cell>
          <cell r="BL776" t="str">
            <v xml:space="preserve"> </v>
          </cell>
          <cell r="BN776">
            <v>529.06108531759105</v>
          </cell>
        </row>
        <row r="777">
          <cell r="B777">
            <v>39126</v>
          </cell>
          <cell r="C777">
            <v>0.67</v>
          </cell>
          <cell r="D777">
            <v>5</v>
          </cell>
          <cell r="E777">
            <v>4.16</v>
          </cell>
          <cell r="F777">
            <v>2.0499999999999998</v>
          </cell>
          <cell r="G777">
            <v>8.1999999999999993</v>
          </cell>
          <cell r="H777">
            <v>14.5</v>
          </cell>
          <cell r="I777">
            <v>2.4300000000000002</v>
          </cell>
          <cell r="J777">
            <v>7.39</v>
          </cell>
          <cell r="K777">
            <v>16.489999999999998</v>
          </cell>
          <cell r="L777">
            <v>0.76</v>
          </cell>
          <cell r="M777">
            <v>0.62</v>
          </cell>
          <cell r="N777">
            <v>0.79</v>
          </cell>
          <cell r="O777">
            <v>2.7</v>
          </cell>
          <cell r="P777">
            <v>4.08</v>
          </cell>
          <cell r="Q777">
            <v>0.61</v>
          </cell>
          <cell r="R777">
            <v>0.95</v>
          </cell>
          <cell r="S777">
            <v>1.6</v>
          </cell>
          <cell r="T777">
            <v>3.37</v>
          </cell>
          <cell r="U777">
            <v>1.19</v>
          </cell>
          <cell r="V777">
            <v>0.46</v>
          </cell>
          <cell r="W777">
            <v>1.48</v>
          </cell>
          <cell r="X777">
            <v>1.61</v>
          </cell>
          <cell r="Y777">
            <v>0.35</v>
          </cell>
          <cell r="Z777">
            <v>2.8</v>
          </cell>
          <cell r="AA777">
            <v>0.8</v>
          </cell>
          <cell r="AB777">
            <v>0.56999999999999995</v>
          </cell>
          <cell r="AD777">
            <v>-5.6338028169014009E-2</v>
          </cell>
          <cell r="AE777">
            <v>2.0040080160319551E-3</v>
          </cell>
          <cell r="AF777">
            <v>9.473684210526323E-2</v>
          </cell>
          <cell r="AG777">
            <v>0</v>
          </cell>
          <cell r="AH777">
            <v>-3.3018867924528461E-2</v>
          </cell>
          <cell r="AI777">
            <v>5.3779069767441845E-2</v>
          </cell>
          <cell r="AJ777">
            <v>-4.098360655737654E-3</v>
          </cell>
          <cell r="AK777">
            <v>2.7137042062415073E-3</v>
          </cell>
          <cell r="AL777">
            <v>2.8696194635059014E-2</v>
          </cell>
          <cell r="AM777">
            <v>1.3333333333333419E-2</v>
          </cell>
          <cell r="AN777">
            <v>1.6393442622950838E-2</v>
          </cell>
          <cell r="AO777">
            <v>2.5974025974025983E-2</v>
          </cell>
          <cell r="AP777">
            <v>-3.2258064516129004E-2</v>
          </cell>
          <cell r="AQ777">
            <v>7.4074074074075291E-3</v>
          </cell>
          <cell r="AR777">
            <v>3.3898305084745894E-2</v>
          </cell>
          <cell r="AS777">
            <v>0</v>
          </cell>
          <cell r="AT777">
            <v>5.2631578947368363E-2</v>
          </cell>
          <cell r="AU777">
            <v>-1.1730205278592365E-2</v>
          </cell>
          <cell r="AV777">
            <v>1.7094017094017033E-2</v>
          </cell>
          <cell r="AW777">
            <v>2.2222222222222143E-2</v>
          </cell>
          <cell r="AX777">
            <v>-4.5161290322580649E-2</v>
          </cell>
          <cell r="AY777">
            <v>-1.8292682926829174E-2</v>
          </cell>
          <cell r="AZ777">
            <v>-5.4054054054054057E-2</v>
          </cell>
          <cell r="BA777">
            <v>0</v>
          </cell>
          <cell r="BB777">
            <v>-0.18367346938775508</v>
          </cell>
          <cell r="BC777">
            <v>1.7857142857142572E-2</v>
          </cell>
          <cell r="BE777">
            <v>-1.9186049600757359E-3</v>
          </cell>
          <cell r="BF777">
            <v>1.7416430151815523</v>
          </cell>
          <cell r="BK777" t="str">
            <v xml:space="preserve"> </v>
          </cell>
          <cell r="BL777" t="str">
            <v xml:space="preserve"> </v>
          </cell>
          <cell r="BN777">
            <v>528.04602609511767</v>
          </cell>
        </row>
        <row r="778">
          <cell r="B778">
            <v>39127</v>
          </cell>
          <cell r="C778">
            <v>0.75</v>
          </cell>
          <cell r="D778">
            <v>5</v>
          </cell>
          <cell r="E778">
            <v>4.0599999999999996</v>
          </cell>
          <cell r="F778">
            <v>2.0699999999999998</v>
          </cell>
          <cell r="G778">
            <v>8.61</v>
          </cell>
          <cell r="H778">
            <v>14.25</v>
          </cell>
          <cell r="I778">
            <v>2.5499999999999998</v>
          </cell>
          <cell r="J778">
            <v>7.4</v>
          </cell>
          <cell r="K778">
            <v>16.62</v>
          </cell>
          <cell r="L778">
            <v>0.76</v>
          </cell>
          <cell r="M778">
            <v>0.63</v>
          </cell>
          <cell r="N778">
            <v>0.75</v>
          </cell>
          <cell r="O778">
            <v>2.66</v>
          </cell>
          <cell r="P778">
            <v>4.05</v>
          </cell>
          <cell r="Q778">
            <v>0.63</v>
          </cell>
          <cell r="R778">
            <v>0.92</v>
          </cell>
          <cell r="S778">
            <v>1.52</v>
          </cell>
          <cell r="T778">
            <v>3.22</v>
          </cell>
          <cell r="U778">
            <v>1.17</v>
          </cell>
          <cell r="V778">
            <v>0.47</v>
          </cell>
          <cell r="W778">
            <v>1.59</v>
          </cell>
          <cell r="X778">
            <v>1.59</v>
          </cell>
          <cell r="Y778">
            <v>0.36499999999999999</v>
          </cell>
          <cell r="Z778">
            <v>2.78</v>
          </cell>
          <cell r="AA778">
            <v>0.85</v>
          </cell>
          <cell r="AB778">
            <v>0.57999999999999996</v>
          </cell>
          <cell r="AD778">
            <v>0.11940298507462677</v>
          </cell>
          <cell r="AE778">
            <v>0</v>
          </cell>
          <cell r="AF778">
            <v>-2.4038461538461675E-2</v>
          </cell>
          <cell r="AG778">
            <v>9.7560975609756184E-3</v>
          </cell>
          <cell r="AH778">
            <v>5.0000000000000044E-2</v>
          </cell>
          <cell r="AI778">
            <v>-1.7241379310344862E-2</v>
          </cell>
          <cell r="AJ778">
            <v>4.9382716049382491E-2</v>
          </cell>
          <cell r="AK778">
            <v>1.3531799729364913E-3</v>
          </cell>
          <cell r="AL778">
            <v>7.8835657974531959E-3</v>
          </cell>
          <cell r="AM778">
            <v>0</v>
          </cell>
          <cell r="AN778">
            <v>1.6129032258064502E-2</v>
          </cell>
          <cell r="AO778">
            <v>-5.0632911392405111E-2</v>
          </cell>
          <cell r="AP778">
            <v>-1.4814814814814836E-2</v>
          </cell>
          <cell r="AQ778">
            <v>-7.3529411764706731E-3</v>
          </cell>
          <cell r="AR778">
            <v>3.2786885245901676E-2</v>
          </cell>
          <cell r="AS778">
            <v>-3.1578947368420929E-2</v>
          </cell>
          <cell r="AT778">
            <v>-5.0000000000000044E-2</v>
          </cell>
          <cell r="AU778">
            <v>-4.451038575667654E-2</v>
          </cell>
          <cell r="AV778">
            <v>-1.6806722689075682E-2</v>
          </cell>
          <cell r="AW778">
            <v>2.1739130434782483E-2</v>
          </cell>
          <cell r="AX778">
            <v>7.4324324324324342E-2</v>
          </cell>
          <cell r="AY778">
            <v>-1.2422360248447228E-2</v>
          </cell>
          <cell r="AZ778">
            <v>4.2857142857142927E-2</v>
          </cell>
          <cell r="BA778">
            <v>-7.1428571428571175E-3</v>
          </cell>
          <cell r="BB778">
            <v>6.25E-2</v>
          </cell>
          <cell r="BC778">
            <v>1.7543859649122862E-2</v>
          </cell>
          <cell r="BE778">
            <v>8.8121976071822584E-3</v>
          </cell>
          <cell r="BF778">
            <v>1.7504552127887345</v>
          </cell>
          <cell r="BK778" t="str">
            <v xml:space="preserve"> </v>
          </cell>
          <cell r="BL778" t="str">
            <v xml:space="preserve"> </v>
          </cell>
          <cell r="BN778">
            <v>532.69927202275517</v>
          </cell>
        </row>
        <row r="779">
          <cell r="B779">
            <v>39128</v>
          </cell>
          <cell r="C779">
            <v>0.78</v>
          </cell>
          <cell r="D779">
            <v>5</v>
          </cell>
          <cell r="E779">
            <v>3.96</v>
          </cell>
          <cell r="F779">
            <v>2.15</v>
          </cell>
          <cell r="G779">
            <v>8.64</v>
          </cell>
          <cell r="H779">
            <v>14.3</v>
          </cell>
          <cell r="I779">
            <v>2.6</v>
          </cell>
          <cell r="J779">
            <v>7.29</v>
          </cell>
          <cell r="K779">
            <v>17.100000000000001</v>
          </cell>
          <cell r="L779">
            <v>0.8</v>
          </cell>
          <cell r="M779">
            <v>0.61</v>
          </cell>
          <cell r="N779">
            <v>0.75</v>
          </cell>
          <cell r="O779">
            <v>2.75</v>
          </cell>
          <cell r="P779">
            <v>4.1500000000000004</v>
          </cell>
          <cell r="Q779">
            <v>0.57999999999999996</v>
          </cell>
          <cell r="R779">
            <v>0.92</v>
          </cell>
          <cell r="S779">
            <v>1.6</v>
          </cell>
          <cell r="T779">
            <v>3.13</v>
          </cell>
          <cell r="U779">
            <v>1.17</v>
          </cell>
          <cell r="V779">
            <v>0.46</v>
          </cell>
          <cell r="W779">
            <v>1.7</v>
          </cell>
          <cell r="X779">
            <v>1.59</v>
          </cell>
          <cell r="Y779">
            <v>0.4</v>
          </cell>
          <cell r="Z779">
            <v>2.75</v>
          </cell>
          <cell r="AA779">
            <v>0.9</v>
          </cell>
          <cell r="AB779">
            <v>0.57999999999999996</v>
          </cell>
          <cell r="AD779">
            <v>4.0000000000000036E-2</v>
          </cell>
          <cell r="AE779">
            <v>0</v>
          </cell>
          <cell r="AF779">
            <v>-2.4630541871921152E-2</v>
          </cell>
          <cell r="AG779">
            <v>3.8647342995169032E-2</v>
          </cell>
          <cell r="AH779">
            <v>3.4843205574914826E-3</v>
          </cell>
          <cell r="AI779">
            <v>3.5087719298245723E-3</v>
          </cell>
          <cell r="AJ779">
            <v>1.9607843137255054E-2</v>
          </cell>
          <cell r="AK779">
            <v>-1.4864864864864935E-2</v>
          </cell>
          <cell r="AL779">
            <v>2.8880866425992746E-2</v>
          </cell>
          <cell r="AM779">
            <v>5.2631578947368363E-2</v>
          </cell>
          <cell r="AN779">
            <v>-3.1746031746031744E-2</v>
          </cell>
          <cell r="AO779">
            <v>0</v>
          </cell>
          <cell r="AP779">
            <v>3.3834586466165328E-2</v>
          </cell>
          <cell r="AQ779">
            <v>2.4691358024691468E-2</v>
          </cell>
          <cell r="AR779">
            <v>-7.9365079365079416E-2</v>
          </cell>
          <cell r="AS779">
            <v>0</v>
          </cell>
          <cell r="AT779">
            <v>5.2631578947368363E-2</v>
          </cell>
          <cell r="AU779">
            <v>-2.7950310559006319E-2</v>
          </cell>
          <cell r="AV779">
            <v>0</v>
          </cell>
          <cell r="AW779">
            <v>-2.1276595744680771E-2</v>
          </cell>
          <cell r="AX779">
            <v>6.9182389937106903E-2</v>
          </cell>
          <cell r="AY779">
            <v>0</v>
          </cell>
          <cell r="AZ779">
            <v>9.5890410958904271E-2</v>
          </cell>
          <cell r="BA779">
            <v>-1.0791366906474753E-2</v>
          </cell>
          <cell r="BB779">
            <v>5.8823529411764719E-2</v>
          </cell>
          <cell r="BC779">
            <v>0</v>
          </cell>
          <cell r="BE779">
            <v>1.1968837949270894E-2</v>
          </cell>
          <cell r="BF779">
            <v>1.7624240507380053</v>
          </cell>
          <cell r="BK779" t="str">
            <v xml:space="preserve"> </v>
          </cell>
          <cell r="BL779" t="str">
            <v xml:space="preserve"> </v>
          </cell>
          <cell r="BN779">
            <v>539.07506328529007</v>
          </cell>
        </row>
        <row r="780">
          <cell r="B780">
            <v>39129</v>
          </cell>
          <cell r="C780">
            <v>0.74</v>
          </cell>
          <cell r="D780">
            <v>4.9400000000000004</v>
          </cell>
          <cell r="E780">
            <v>4.03</v>
          </cell>
          <cell r="F780">
            <v>2.13</v>
          </cell>
          <cell r="G780">
            <v>9</v>
          </cell>
          <cell r="H780">
            <v>14.9</v>
          </cell>
          <cell r="I780">
            <v>2.6</v>
          </cell>
          <cell r="J780">
            <v>7.47</v>
          </cell>
          <cell r="K780">
            <v>17.3</v>
          </cell>
          <cell r="L780">
            <v>0.79</v>
          </cell>
          <cell r="M780">
            <v>0.56999999999999995</v>
          </cell>
          <cell r="N780">
            <v>0.77</v>
          </cell>
          <cell r="O780">
            <v>2.74</v>
          </cell>
          <cell r="P780">
            <v>4.45</v>
          </cell>
          <cell r="Q780">
            <v>0.56000000000000005</v>
          </cell>
          <cell r="R780">
            <v>0.92</v>
          </cell>
          <cell r="S780">
            <v>1.55</v>
          </cell>
          <cell r="T780">
            <v>3.51</v>
          </cell>
          <cell r="U780">
            <v>1.1599999999999999</v>
          </cell>
          <cell r="V780">
            <v>0.45</v>
          </cell>
          <cell r="W780">
            <v>1.67</v>
          </cell>
          <cell r="X780">
            <v>1.8</v>
          </cell>
          <cell r="Y780">
            <v>0.44</v>
          </cell>
          <cell r="Z780">
            <v>2.83</v>
          </cell>
          <cell r="AA780">
            <v>0.86</v>
          </cell>
          <cell r="AB780">
            <v>0.56999999999999995</v>
          </cell>
          <cell r="AD780">
            <v>-5.1282051282051322E-2</v>
          </cell>
          <cell r="AE780">
            <v>-1.19999999999999E-2</v>
          </cell>
          <cell r="AF780">
            <v>1.7676767676767735E-2</v>
          </cell>
          <cell r="AG780">
            <v>-9.302325581395321E-3</v>
          </cell>
          <cell r="AH780">
            <v>4.1666666666666519E-2</v>
          </cell>
          <cell r="AI780">
            <v>4.195804195804187E-2</v>
          </cell>
          <cell r="AJ780">
            <v>0</v>
          </cell>
          <cell r="AK780">
            <v>2.4691358024691246E-2</v>
          </cell>
          <cell r="AL780">
            <v>1.1695906432748426E-2</v>
          </cell>
          <cell r="AM780">
            <v>-1.2499999999999956E-2</v>
          </cell>
          <cell r="AN780">
            <v>-6.5573770491803351E-2</v>
          </cell>
          <cell r="AO780">
            <v>2.6666666666666616E-2</v>
          </cell>
          <cell r="AP780">
            <v>-3.6363636363635488E-3</v>
          </cell>
          <cell r="AQ780">
            <v>7.2289156626506035E-2</v>
          </cell>
          <cell r="AR780">
            <v>-3.4482758620689502E-2</v>
          </cell>
          <cell r="AS780">
            <v>0</v>
          </cell>
          <cell r="AT780">
            <v>-3.125E-2</v>
          </cell>
          <cell r="AU780">
            <v>0.12140575079872207</v>
          </cell>
          <cell r="AV780">
            <v>-8.5470085470085166E-3</v>
          </cell>
          <cell r="AW780">
            <v>-2.1739130434782594E-2</v>
          </cell>
          <cell r="AX780">
            <v>-1.764705882352946E-2</v>
          </cell>
          <cell r="AY780">
            <v>0.13207547169811318</v>
          </cell>
          <cell r="AZ780">
            <v>9.9999999999999867E-2</v>
          </cell>
          <cell r="BA780">
            <v>2.9090909090909056E-2</v>
          </cell>
          <cell r="BB780">
            <v>-4.4444444444444509E-2</v>
          </cell>
          <cell r="BC780">
            <v>-1.7241379310344862E-2</v>
          </cell>
          <cell r="BE780">
            <v>1.1137323248746915E-2</v>
          </cell>
          <cell r="BF780">
            <v>1.7735613739867522</v>
          </cell>
          <cell r="BK780" t="str">
            <v xml:space="preserve"> </v>
          </cell>
          <cell r="BL780" t="str">
            <v xml:space="preserve"> </v>
          </cell>
          <cell r="BN780">
            <v>545.07891652043702</v>
          </cell>
        </row>
        <row r="781">
          <cell r="B781">
            <v>39130</v>
          </cell>
          <cell r="C781">
            <v>0.74</v>
          </cell>
          <cell r="D781">
            <v>4.9400000000000004</v>
          </cell>
          <cell r="E781">
            <v>4.03</v>
          </cell>
          <cell r="F781">
            <v>2.13</v>
          </cell>
          <cell r="G781">
            <v>9</v>
          </cell>
          <cell r="H781">
            <v>14.9</v>
          </cell>
          <cell r="I781">
            <v>2.6</v>
          </cell>
          <cell r="J781">
            <v>7.47</v>
          </cell>
          <cell r="K781">
            <v>17.3</v>
          </cell>
          <cell r="L781">
            <v>0.79</v>
          </cell>
          <cell r="M781">
            <v>0.56999999999999995</v>
          </cell>
          <cell r="N781">
            <v>0.77</v>
          </cell>
          <cell r="O781">
            <v>2.74</v>
          </cell>
          <cell r="P781">
            <v>4.45</v>
          </cell>
          <cell r="Q781">
            <v>0.56000000000000005</v>
          </cell>
          <cell r="R781">
            <v>0.92</v>
          </cell>
          <cell r="S781">
            <v>1.55</v>
          </cell>
          <cell r="T781">
            <v>3.51</v>
          </cell>
          <cell r="U781">
            <v>1.1599999999999999</v>
          </cell>
          <cell r="V781">
            <v>0.45</v>
          </cell>
          <cell r="W781">
            <v>1.67</v>
          </cell>
          <cell r="X781">
            <v>1.8</v>
          </cell>
          <cell r="Y781">
            <v>0.44</v>
          </cell>
          <cell r="Z781">
            <v>2.83</v>
          </cell>
          <cell r="AA781">
            <v>0.86</v>
          </cell>
          <cell r="AB781">
            <v>0.56999999999999995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E781">
            <v>0</v>
          </cell>
          <cell r="BF781">
            <v>1.7735613739867522</v>
          </cell>
          <cell r="BK781" t="str">
            <v xml:space="preserve"> </v>
          </cell>
          <cell r="BL781" t="str">
            <v xml:space="preserve"> </v>
          </cell>
          <cell r="BN781">
            <v>545.07891652043702</v>
          </cell>
        </row>
        <row r="782">
          <cell r="B782">
            <v>39131</v>
          </cell>
          <cell r="C782">
            <v>0.74</v>
          </cell>
          <cell r="D782">
            <v>4.9400000000000004</v>
          </cell>
          <cell r="E782">
            <v>4.03</v>
          </cell>
          <cell r="F782">
            <v>2.13</v>
          </cell>
          <cell r="G782">
            <v>9</v>
          </cell>
          <cell r="H782">
            <v>14.9</v>
          </cell>
          <cell r="I782">
            <v>2.6</v>
          </cell>
          <cell r="J782">
            <v>7.47</v>
          </cell>
          <cell r="K782">
            <v>17.3</v>
          </cell>
          <cell r="L782">
            <v>0.79</v>
          </cell>
          <cell r="M782">
            <v>0.56999999999999995</v>
          </cell>
          <cell r="N782">
            <v>0.77</v>
          </cell>
          <cell r="O782">
            <v>2.74</v>
          </cell>
          <cell r="P782">
            <v>4.45</v>
          </cell>
          <cell r="Q782">
            <v>0.56000000000000005</v>
          </cell>
          <cell r="R782">
            <v>0.92</v>
          </cell>
          <cell r="S782">
            <v>1.55</v>
          </cell>
          <cell r="T782">
            <v>3.51</v>
          </cell>
          <cell r="U782">
            <v>1.1599999999999999</v>
          </cell>
          <cell r="V782">
            <v>0.45</v>
          </cell>
          <cell r="W782">
            <v>1.67</v>
          </cell>
          <cell r="X782">
            <v>1.8</v>
          </cell>
          <cell r="Y782">
            <v>0.44</v>
          </cell>
          <cell r="Z782">
            <v>2.83</v>
          </cell>
          <cell r="AA782">
            <v>0.86</v>
          </cell>
          <cell r="AB782">
            <v>0.56999999999999995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E782">
            <v>0</v>
          </cell>
          <cell r="BF782">
            <v>1.7735613739867522</v>
          </cell>
          <cell r="BK782" t="str">
            <v xml:space="preserve"> </v>
          </cell>
          <cell r="BL782" t="str">
            <v xml:space="preserve"> </v>
          </cell>
          <cell r="BN782">
            <v>545.07891652043702</v>
          </cell>
        </row>
        <row r="783">
          <cell r="B783">
            <v>39132</v>
          </cell>
          <cell r="C783">
            <v>0.75</v>
          </cell>
          <cell r="D783">
            <v>4.9000000000000004</v>
          </cell>
          <cell r="E783">
            <v>4.18</v>
          </cell>
          <cell r="F783">
            <v>2.19</v>
          </cell>
          <cell r="G783">
            <v>9.74</v>
          </cell>
          <cell r="H783">
            <v>15.29</v>
          </cell>
          <cell r="I783">
            <v>2.58</v>
          </cell>
          <cell r="J783">
            <v>7.4</v>
          </cell>
          <cell r="K783">
            <v>17.100000000000001</v>
          </cell>
          <cell r="L783">
            <v>0.81</v>
          </cell>
          <cell r="M783">
            <v>0.61</v>
          </cell>
          <cell r="N783">
            <v>0.76</v>
          </cell>
          <cell r="O783">
            <v>2.99</v>
          </cell>
          <cell r="P783">
            <v>4.5999999999999996</v>
          </cell>
          <cell r="Q783">
            <v>0.56000000000000005</v>
          </cell>
          <cell r="R783">
            <v>0.9</v>
          </cell>
          <cell r="S783">
            <v>1.6</v>
          </cell>
          <cell r="T783">
            <v>3.87</v>
          </cell>
          <cell r="U783">
            <v>1.1200000000000001</v>
          </cell>
          <cell r="V783">
            <v>0.44</v>
          </cell>
          <cell r="W783">
            <v>1.63</v>
          </cell>
          <cell r="X783">
            <v>1.92</v>
          </cell>
          <cell r="Y783">
            <v>0.42</v>
          </cell>
          <cell r="Z783">
            <v>2.62</v>
          </cell>
          <cell r="AA783">
            <v>0.85</v>
          </cell>
          <cell r="AB783">
            <v>0.56999999999999995</v>
          </cell>
          <cell r="AD783">
            <v>1.3513513513513598E-2</v>
          </cell>
          <cell r="AE783">
            <v>-8.0971659919027994E-3</v>
          </cell>
          <cell r="AF783">
            <v>3.7220843672456372E-2</v>
          </cell>
          <cell r="AG783">
            <v>2.8169014084507005E-2</v>
          </cell>
          <cell r="AH783">
            <v>8.2222222222222197E-2</v>
          </cell>
          <cell r="AI783">
            <v>2.6174496644295164E-2</v>
          </cell>
          <cell r="AJ783">
            <v>-7.692307692307665E-3</v>
          </cell>
          <cell r="AK783">
            <v>-9.3708165997321569E-3</v>
          </cell>
          <cell r="AL783">
            <v>-1.1560693641618491E-2</v>
          </cell>
          <cell r="AM783">
            <v>2.5316455696202445E-2</v>
          </cell>
          <cell r="AN783">
            <v>7.0175438596491224E-2</v>
          </cell>
          <cell r="AO783">
            <v>-1.2987012987012991E-2</v>
          </cell>
          <cell r="AP783">
            <v>9.1240875912408814E-2</v>
          </cell>
          <cell r="AQ783">
            <v>3.3707865168539186E-2</v>
          </cell>
          <cell r="AR783">
            <v>0</v>
          </cell>
          <cell r="AS783">
            <v>-2.1739130434782594E-2</v>
          </cell>
          <cell r="AT783">
            <v>3.2258064516129004E-2</v>
          </cell>
          <cell r="AU783">
            <v>0.10256410256410264</v>
          </cell>
          <cell r="AV783">
            <v>-3.4482758620689502E-2</v>
          </cell>
          <cell r="AW783">
            <v>-2.2222222222222254E-2</v>
          </cell>
          <cell r="AX783">
            <v>-2.39520958083832E-2</v>
          </cell>
          <cell r="AY783">
            <v>6.6666666666666652E-2</v>
          </cell>
          <cell r="AZ783">
            <v>-4.5454545454545525E-2</v>
          </cell>
          <cell r="BA783">
            <v>-7.4204946996466403E-2</v>
          </cell>
          <cell r="BB783">
            <v>-1.1627906976744207E-2</v>
          </cell>
          <cell r="BC783">
            <v>0</v>
          </cell>
          <cell r="BE783">
            <v>1.2532229070427944E-2</v>
          </cell>
          <cell r="BF783">
            <v>1.7860936030571801</v>
          </cell>
          <cell r="BH783">
            <v>6.3763652772346857E-2</v>
          </cell>
          <cell r="BK783" t="str">
            <v xml:space="preserve"> </v>
          </cell>
          <cell r="BL783" t="str">
            <v xml:space="preserve"> </v>
          </cell>
          <cell r="BN783">
            <v>551.90997036373176</v>
          </cell>
        </row>
        <row r="784">
          <cell r="B784">
            <v>39133</v>
          </cell>
          <cell r="C784">
            <v>0.72</v>
          </cell>
          <cell r="D784">
            <v>5</v>
          </cell>
          <cell r="E784">
            <v>3.9</v>
          </cell>
          <cell r="F784">
            <v>2.2000000000000002</v>
          </cell>
          <cell r="G784">
            <v>9.5</v>
          </cell>
          <cell r="H784">
            <v>15.61</v>
          </cell>
          <cell r="I784">
            <v>2.54</v>
          </cell>
          <cell r="J784">
            <v>7.42</v>
          </cell>
          <cell r="K784">
            <v>17.079999999999998</v>
          </cell>
          <cell r="L784">
            <v>0.84</v>
          </cell>
          <cell r="M784">
            <v>0.61</v>
          </cell>
          <cell r="N784">
            <v>0.76</v>
          </cell>
          <cell r="O784">
            <v>2.97</v>
          </cell>
          <cell r="P784">
            <v>4.75</v>
          </cell>
          <cell r="Q784">
            <v>0.56000000000000005</v>
          </cell>
          <cell r="R784">
            <v>0.9</v>
          </cell>
          <cell r="S784">
            <v>1.63</v>
          </cell>
          <cell r="T784">
            <v>3.77</v>
          </cell>
          <cell r="U784">
            <v>1.1299999999999999</v>
          </cell>
          <cell r="V784">
            <v>0.44</v>
          </cell>
          <cell r="W784">
            <v>1.62</v>
          </cell>
          <cell r="X784">
            <v>1.93</v>
          </cell>
          <cell r="Y784">
            <v>0.435</v>
          </cell>
          <cell r="Z784">
            <v>2.79</v>
          </cell>
          <cell r="AA784">
            <v>0.8</v>
          </cell>
          <cell r="AB784">
            <v>0.56000000000000005</v>
          </cell>
          <cell r="AD784">
            <v>-4.0000000000000036E-2</v>
          </cell>
          <cell r="AE784">
            <v>2.0408163265306145E-2</v>
          </cell>
          <cell r="AF784">
            <v>-6.698564593301426E-2</v>
          </cell>
          <cell r="AG784">
            <v>4.5662100456622667E-3</v>
          </cell>
          <cell r="AH784">
            <v>-2.4640657084188944E-2</v>
          </cell>
          <cell r="AI784">
            <v>2.0928711576193582E-2</v>
          </cell>
          <cell r="AJ784">
            <v>-1.5503875968992276E-2</v>
          </cell>
          <cell r="AK784">
            <v>2.7027027027026751E-3</v>
          </cell>
          <cell r="AL784">
            <v>-1.1695906432750425E-3</v>
          </cell>
          <cell r="AM784">
            <v>3.7037037037036979E-2</v>
          </cell>
          <cell r="AN784">
            <v>0</v>
          </cell>
          <cell r="AO784">
            <v>0</v>
          </cell>
          <cell r="AP784">
            <v>-6.6889632107023367E-3</v>
          </cell>
          <cell r="AQ784">
            <v>3.2608695652174058E-2</v>
          </cell>
          <cell r="AR784">
            <v>0</v>
          </cell>
          <cell r="AS784">
            <v>0</v>
          </cell>
          <cell r="AT784">
            <v>1.8749999999999822E-2</v>
          </cell>
          <cell r="AU784">
            <v>-2.5839793281653756E-2</v>
          </cell>
          <cell r="AV784">
            <v>8.9285714285711748E-3</v>
          </cell>
          <cell r="AW784">
            <v>0</v>
          </cell>
          <cell r="AX784">
            <v>-6.1349693251532278E-3</v>
          </cell>
          <cell r="AY784">
            <v>5.2083333333332593E-3</v>
          </cell>
          <cell r="AZ784">
            <v>3.5714285714285809E-2</v>
          </cell>
          <cell r="BA784">
            <v>6.4885496183206159E-2</v>
          </cell>
          <cell r="BB784">
            <v>-5.8823529411764608E-2</v>
          </cell>
          <cell r="BC784">
            <v>-1.754385964912264E-2</v>
          </cell>
          <cell r="BE784">
            <v>-4.4587221420750746E-4</v>
          </cell>
          <cell r="BF784">
            <v>1.7856477308429726</v>
          </cell>
          <cell r="BK784" t="str">
            <v xml:space="preserve"> </v>
          </cell>
          <cell r="BL784" t="str">
            <v xml:space="preserve"> </v>
          </cell>
          <cell r="BN784">
            <v>551.6638890432024</v>
          </cell>
        </row>
        <row r="785">
          <cell r="B785">
            <v>39134</v>
          </cell>
          <cell r="C785">
            <v>0.72</v>
          </cell>
          <cell r="D785">
            <v>5.16</v>
          </cell>
          <cell r="E785">
            <v>3.99</v>
          </cell>
          <cell r="F785">
            <v>2.25</v>
          </cell>
          <cell r="G785">
            <v>9.8699999999999992</v>
          </cell>
          <cell r="H785">
            <v>15.31</v>
          </cell>
          <cell r="I785">
            <v>2.58</v>
          </cell>
          <cell r="J785">
            <v>7.77</v>
          </cell>
          <cell r="K785">
            <v>16.489999999999998</v>
          </cell>
          <cell r="L785">
            <v>0.87</v>
          </cell>
          <cell r="M785">
            <v>0.67</v>
          </cell>
          <cell r="N785">
            <v>0.76</v>
          </cell>
          <cell r="O785">
            <v>2.92</v>
          </cell>
          <cell r="P785">
            <v>4.71</v>
          </cell>
          <cell r="Q785">
            <v>0.56000000000000005</v>
          </cell>
          <cell r="R785">
            <v>0.9</v>
          </cell>
          <cell r="S785">
            <v>1.6</v>
          </cell>
          <cell r="T785">
            <v>3.62</v>
          </cell>
          <cell r="U785">
            <v>1.1100000000000001</v>
          </cell>
          <cell r="V785">
            <v>0.42499999999999999</v>
          </cell>
          <cell r="W785">
            <v>1.68</v>
          </cell>
          <cell r="X785">
            <v>1.8</v>
          </cell>
          <cell r="Y785">
            <v>0.43</v>
          </cell>
          <cell r="Z785">
            <v>2.92</v>
          </cell>
          <cell r="AA785">
            <v>0.74</v>
          </cell>
          <cell r="AB785">
            <v>0.56000000000000005</v>
          </cell>
          <cell r="AD785">
            <v>0</v>
          </cell>
          <cell r="AE785">
            <v>3.2000000000000028E-2</v>
          </cell>
          <cell r="AF785">
            <v>2.3076923076923217E-2</v>
          </cell>
          <cell r="AG785">
            <v>2.2727272727272707E-2</v>
          </cell>
          <cell r="AH785">
            <v>3.8947368421052619E-2</v>
          </cell>
          <cell r="AI785">
            <v>-1.9218449711723151E-2</v>
          </cell>
          <cell r="AJ785">
            <v>1.5748031496062964E-2</v>
          </cell>
          <cell r="AK785">
            <v>4.7169811320754595E-2</v>
          </cell>
          <cell r="AL785">
            <v>-3.4543325526932067E-2</v>
          </cell>
          <cell r="AM785">
            <v>3.5714285714285809E-2</v>
          </cell>
          <cell r="AN785">
            <v>9.8360655737705027E-2</v>
          </cell>
          <cell r="AO785">
            <v>0</v>
          </cell>
          <cell r="AP785">
            <v>-1.6835016835016869E-2</v>
          </cell>
          <cell r="AQ785">
            <v>-8.4210526315789958E-3</v>
          </cell>
          <cell r="AR785">
            <v>0</v>
          </cell>
          <cell r="AS785">
            <v>0</v>
          </cell>
          <cell r="AT785">
            <v>-1.8404907975460016E-2</v>
          </cell>
          <cell r="AU785">
            <v>-3.9787798408488007E-2</v>
          </cell>
          <cell r="AV785">
            <v>-1.7699115044247593E-2</v>
          </cell>
          <cell r="AW785">
            <v>-3.4090909090909172E-2</v>
          </cell>
          <cell r="AX785">
            <v>3.7037037037036979E-2</v>
          </cell>
          <cell r="AY785">
            <v>-6.7357512953367782E-2</v>
          </cell>
          <cell r="AZ785">
            <v>-1.1494252873563204E-2</v>
          </cell>
          <cell r="BA785">
            <v>4.6594982078852931E-2</v>
          </cell>
          <cell r="BB785">
            <v>-7.5000000000000067E-2</v>
          </cell>
          <cell r="BC785">
            <v>0</v>
          </cell>
          <cell r="BE785">
            <v>2.0970779445638444E-3</v>
          </cell>
          <cell r="BF785">
            <v>1.7877448087875365</v>
          </cell>
          <cell r="BK785" t="str">
            <v xml:space="preserve"> </v>
          </cell>
          <cell r="BL785" t="str">
            <v xml:space="preserve"> </v>
          </cell>
          <cell r="BN785">
            <v>552.82077121772727</v>
          </cell>
        </row>
        <row r="786">
          <cell r="B786">
            <v>39135</v>
          </cell>
          <cell r="C786">
            <v>0.72</v>
          </cell>
          <cell r="D786">
            <v>5.03</v>
          </cell>
          <cell r="E786">
            <v>3.91</v>
          </cell>
          <cell r="F786">
            <v>2.17</v>
          </cell>
          <cell r="G786">
            <v>10</v>
          </cell>
          <cell r="H786">
            <v>14.83</v>
          </cell>
          <cell r="I786">
            <v>2.58</v>
          </cell>
          <cell r="J786">
            <v>7.86</v>
          </cell>
          <cell r="K786">
            <v>17.100000000000001</v>
          </cell>
          <cell r="L786">
            <v>0.87</v>
          </cell>
          <cell r="M786">
            <v>0.68</v>
          </cell>
          <cell r="N786">
            <v>0.76</v>
          </cell>
          <cell r="O786">
            <v>3.28</v>
          </cell>
          <cell r="P786">
            <v>4.7</v>
          </cell>
          <cell r="Q786">
            <v>0.57999999999999996</v>
          </cell>
          <cell r="R786">
            <v>0.9</v>
          </cell>
          <cell r="S786">
            <v>1.64</v>
          </cell>
          <cell r="T786">
            <v>3.92</v>
          </cell>
          <cell r="U786">
            <v>1.1000000000000001</v>
          </cell>
          <cell r="V786">
            <v>0.45</v>
          </cell>
          <cell r="W786">
            <v>1.73</v>
          </cell>
          <cell r="X786">
            <v>1.9</v>
          </cell>
          <cell r="Y786">
            <v>0.54</v>
          </cell>
          <cell r="Z786">
            <v>3</v>
          </cell>
          <cell r="AA786">
            <v>0.69</v>
          </cell>
          <cell r="AB786">
            <v>0.57999999999999996</v>
          </cell>
          <cell r="AD786">
            <v>0</v>
          </cell>
          <cell r="AE786">
            <v>-2.5193798449612337E-2</v>
          </cell>
          <cell r="AF786">
            <v>-2.0050125313283207E-2</v>
          </cell>
          <cell r="AG786">
            <v>-3.5555555555555562E-2</v>
          </cell>
          <cell r="AH786">
            <v>1.3171225937183451E-2</v>
          </cell>
          <cell r="AI786">
            <v>-3.1352057478772122E-2</v>
          </cell>
          <cell r="AJ786">
            <v>0</v>
          </cell>
          <cell r="AK786">
            <v>1.1583011583011782E-2</v>
          </cell>
          <cell r="AL786">
            <v>3.6992116434202638E-2</v>
          </cell>
          <cell r="AM786">
            <v>0</v>
          </cell>
          <cell r="AN786">
            <v>1.4925373134328401E-2</v>
          </cell>
          <cell r="AO786">
            <v>0</v>
          </cell>
          <cell r="AP786">
            <v>0.12328767123287676</v>
          </cell>
          <cell r="AQ786">
            <v>-2.1231422505307851E-3</v>
          </cell>
          <cell r="AR786">
            <v>3.5714285714285587E-2</v>
          </cell>
          <cell r="AS786">
            <v>0</v>
          </cell>
          <cell r="AT786">
            <v>2.4999999999999911E-2</v>
          </cell>
          <cell r="AU786">
            <v>8.287292817679548E-2</v>
          </cell>
          <cell r="AV786">
            <v>-9.009009009009028E-3</v>
          </cell>
          <cell r="AW786">
            <v>5.8823529411764719E-2</v>
          </cell>
          <cell r="AX786">
            <v>2.9761904761904878E-2</v>
          </cell>
          <cell r="AY786">
            <v>5.555555555555558E-2</v>
          </cell>
          <cell r="AZ786">
            <v>0.2558139534883721</v>
          </cell>
          <cell r="BA786">
            <v>2.7397260273972712E-2</v>
          </cell>
          <cell r="BB786">
            <v>-6.7567567567567655E-2</v>
          </cell>
          <cell r="BC786">
            <v>3.5714285714285587E-2</v>
          </cell>
          <cell r="BE786">
            <v>2.3683147915161882E-2</v>
          </cell>
          <cell r="BF786">
            <v>1.8114279567026983</v>
          </cell>
          <cell r="BK786" t="str">
            <v xml:space="preserve"> </v>
          </cell>
          <cell r="BL786" t="str">
            <v xml:space="preserve"> </v>
          </cell>
          <cell r="BN786">
            <v>565.9133073130505</v>
          </cell>
        </row>
        <row r="787">
          <cell r="B787">
            <v>39136</v>
          </cell>
          <cell r="C787">
            <v>0.76</v>
          </cell>
          <cell r="D787">
            <v>5</v>
          </cell>
          <cell r="E787">
            <v>3.85</v>
          </cell>
          <cell r="F787">
            <v>2.08</v>
          </cell>
          <cell r="G787">
            <v>9.98</v>
          </cell>
          <cell r="H787">
            <v>14.94</v>
          </cell>
          <cell r="I787">
            <v>2.57</v>
          </cell>
          <cell r="J787">
            <v>8.0299999999999994</v>
          </cell>
          <cell r="K787">
            <v>17.3</v>
          </cell>
          <cell r="L787">
            <v>0.83</v>
          </cell>
          <cell r="M787">
            <v>0.68</v>
          </cell>
          <cell r="N787">
            <v>0.79</v>
          </cell>
          <cell r="O787">
            <v>3.22</v>
          </cell>
          <cell r="P787">
            <v>4.8499999999999996</v>
          </cell>
          <cell r="Q787">
            <v>0.55000000000000004</v>
          </cell>
          <cell r="R787">
            <v>0.92</v>
          </cell>
          <cell r="S787">
            <v>1.65</v>
          </cell>
          <cell r="T787">
            <v>4.0999999999999996</v>
          </cell>
          <cell r="U787">
            <v>1.0900000000000001</v>
          </cell>
          <cell r="V787">
            <v>0.47</v>
          </cell>
          <cell r="W787">
            <v>1.77</v>
          </cell>
          <cell r="X787">
            <v>2.17</v>
          </cell>
          <cell r="Y787">
            <v>0.5</v>
          </cell>
          <cell r="Z787">
            <v>3</v>
          </cell>
          <cell r="AA787">
            <v>0.69</v>
          </cell>
          <cell r="AB787">
            <v>0.56999999999999995</v>
          </cell>
          <cell r="AD787">
            <v>5.555555555555558E-2</v>
          </cell>
          <cell r="AE787">
            <v>-5.9642147117296984E-3</v>
          </cell>
          <cell r="AF787">
            <v>-1.5345268542199531E-2</v>
          </cell>
          <cell r="AG787">
            <v>-4.1474654377880116E-2</v>
          </cell>
          <cell r="AH787">
            <v>-2.0000000000000018E-3</v>
          </cell>
          <cell r="AI787">
            <v>7.417397167902795E-3</v>
          </cell>
          <cell r="AJ787">
            <v>-3.8759689922481799E-3</v>
          </cell>
          <cell r="AK787">
            <v>2.1628498727735312E-2</v>
          </cell>
          <cell r="AL787">
            <v>1.1695906432748426E-2</v>
          </cell>
          <cell r="AM787">
            <v>-4.5977011494252928E-2</v>
          </cell>
          <cell r="AN787">
            <v>0</v>
          </cell>
          <cell r="AO787">
            <v>3.9473684210526327E-2</v>
          </cell>
          <cell r="AP787">
            <v>-1.8292682926829174E-2</v>
          </cell>
          <cell r="AQ787">
            <v>3.1914893617021267E-2</v>
          </cell>
          <cell r="AR787">
            <v>-5.1724137931034364E-2</v>
          </cell>
          <cell r="AS787">
            <v>2.2222222222222143E-2</v>
          </cell>
          <cell r="AT787">
            <v>6.0975609756097615E-3</v>
          </cell>
          <cell r="AU787">
            <v>4.5918367346938771E-2</v>
          </cell>
          <cell r="AV787">
            <v>-9.0909090909091494E-3</v>
          </cell>
          <cell r="AW787">
            <v>4.4444444444444287E-2</v>
          </cell>
          <cell r="AX787">
            <v>2.3121387283236983E-2</v>
          </cell>
          <cell r="AY787">
            <v>0.14210526315789473</v>
          </cell>
          <cell r="AZ787">
            <v>-7.4074074074074181E-2</v>
          </cell>
          <cell r="BA787">
            <v>0</v>
          </cell>
          <cell r="BB787">
            <v>0</v>
          </cell>
          <cell r="BC787">
            <v>-1.7241379310344862E-2</v>
          </cell>
          <cell r="BE787">
            <v>6.405187680397469E-3</v>
          </cell>
          <cell r="BF787">
            <v>1.8178331443830957</v>
          </cell>
          <cell r="BK787" t="str">
            <v xml:space="preserve"> </v>
          </cell>
          <cell r="BL787" t="str">
            <v xml:space="preserve"> </v>
          </cell>
          <cell r="BN787">
            <v>569.53808825722501</v>
          </cell>
        </row>
        <row r="788">
          <cell r="B788">
            <v>39137</v>
          </cell>
          <cell r="C788">
            <v>0.76</v>
          </cell>
          <cell r="D788">
            <v>5</v>
          </cell>
          <cell r="E788">
            <v>3.85</v>
          </cell>
          <cell r="F788">
            <v>2.08</v>
          </cell>
          <cell r="G788">
            <v>9.98</v>
          </cell>
          <cell r="H788">
            <v>14.94</v>
          </cell>
          <cell r="I788">
            <v>2.57</v>
          </cell>
          <cell r="J788">
            <v>8.0299999999999994</v>
          </cell>
          <cell r="K788">
            <v>17.3</v>
          </cell>
          <cell r="L788">
            <v>0.83</v>
          </cell>
          <cell r="M788">
            <v>0.68</v>
          </cell>
          <cell r="N788">
            <v>0.79</v>
          </cell>
          <cell r="O788">
            <v>3.22</v>
          </cell>
          <cell r="P788">
            <v>4.8499999999999996</v>
          </cell>
          <cell r="Q788">
            <v>0.55000000000000004</v>
          </cell>
          <cell r="R788">
            <v>0.92</v>
          </cell>
          <cell r="S788">
            <v>1.65</v>
          </cell>
          <cell r="T788">
            <v>4.0999999999999996</v>
          </cell>
          <cell r="U788">
            <v>1.0900000000000001</v>
          </cell>
          <cell r="V788">
            <v>0.47</v>
          </cell>
          <cell r="W788">
            <v>1.77</v>
          </cell>
          <cell r="X788">
            <v>2.17</v>
          </cell>
          <cell r="Y788">
            <v>0.5</v>
          </cell>
          <cell r="Z788">
            <v>3</v>
          </cell>
          <cell r="AA788">
            <v>0.69</v>
          </cell>
          <cell r="AB788">
            <v>0.56999999999999995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E788">
            <v>0</v>
          </cell>
          <cell r="BF788">
            <v>1.8178331443830957</v>
          </cell>
          <cell r="BK788" t="str">
            <v xml:space="preserve"> </v>
          </cell>
          <cell r="BL788" t="str">
            <v xml:space="preserve"> </v>
          </cell>
          <cell r="BN788">
            <v>569.53808825722501</v>
          </cell>
        </row>
        <row r="789">
          <cell r="B789">
            <v>39138</v>
          </cell>
          <cell r="C789">
            <v>0.76</v>
          </cell>
          <cell r="D789">
            <v>5</v>
          </cell>
          <cell r="E789">
            <v>3.85</v>
          </cell>
          <cell r="F789">
            <v>2.08</v>
          </cell>
          <cell r="G789">
            <v>9.98</v>
          </cell>
          <cell r="H789">
            <v>14.94</v>
          </cell>
          <cell r="I789">
            <v>2.57</v>
          </cell>
          <cell r="J789">
            <v>8.0299999999999994</v>
          </cell>
          <cell r="K789">
            <v>17.3</v>
          </cell>
          <cell r="L789">
            <v>0.83</v>
          </cell>
          <cell r="M789">
            <v>0.68</v>
          </cell>
          <cell r="N789">
            <v>0.79</v>
          </cell>
          <cell r="O789">
            <v>3.22</v>
          </cell>
          <cell r="P789">
            <v>4.8499999999999996</v>
          </cell>
          <cell r="Q789">
            <v>0.55000000000000004</v>
          </cell>
          <cell r="R789">
            <v>0.92</v>
          </cell>
          <cell r="S789">
            <v>1.65</v>
          </cell>
          <cell r="T789">
            <v>4.0999999999999996</v>
          </cell>
          <cell r="U789">
            <v>1.0900000000000001</v>
          </cell>
          <cell r="V789">
            <v>0.47</v>
          </cell>
          <cell r="W789">
            <v>1.77</v>
          </cell>
          <cell r="X789">
            <v>2.17</v>
          </cell>
          <cell r="Y789">
            <v>0.5</v>
          </cell>
          <cell r="Z789">
            <v>3</v>
          </cell>
          <cell r="AA789">
            <v>0.69</v>
          </cell>
          <cell r="AB789">
            <v>0.56999999999999995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E789">
            <v>0</v>
          </cell>
          <cell r="BF789">
            <v>1.8178331443830957</v>
          </cell>
          <cell r="BK789" t="str">
            <v xml:space="preserve"> </v>
          </cell>
          <cell r="BL789" t="str">
            <v xml:space="preserve"> </v>
          </cell>
          <cell r="BN789">
            <v>569.53808825722501</v>
          </cell>
        </row>
        <row r="790">
          <cell r="B790">
            <v>39139</v>
          </cell>
          <cell r="C790">
            <v>0.8</v>
          </cell>
          <cell r="D790">
            <v>5.0199999999999996</v>
          </cell>
          <cell r="E790">
            <v>3.9</v>
          </cell>
          <cell r="F790">
            <v>1.93</v>
          </cell>
          <cell r="G790">
            <v>10</v>
          </cell>
          <cell r="H790">
            <v>15.35</v>
          </cell>
          <cell r="I790">
            <v>2.5299999999999998</v>
          </cell>
          <cell r="J790">
            <v>9.3000000000000007</v>
          </cell>
          <cell r="K790">
            <v>17.2</v>
          </cell>
          <cell r="L790">
            <v>0.81</v>
          </cell>
          <cell r="M790">
            <v>0.69</v>
          </cell>
          <cell r="N790">
            <v>0.8</v>
          </cell>
          <cell r="O790">
            <v>3.29</v>
          </cell>
          <cell r="P790">
            <v>4.75</v>
          </cell>
          <cell r="Q790">
            <v>0.56000000000000005</v>
          </cell>
          <cell r="R790">
            <v>0.95</v>
          </cell>
          <cell r="S790">
            <v>1.65</v>
          </cell>
          <cell r="T790">
            <v>4.18</v>
          </cell>
          <cell r="U790">
            <v>1.1100000000000001</v>
          </cell>
          <cell r="V790">
            <v>0.47499999999999998</v>
          </cell>
          <cell r="W790">
            <v>1.77</v>
          </cell>
          <cell r="X790">
            <v>2.17</v>
          </cell>
          <cell r="Y790">
            <v>0.48</v>
          </cell>
          <cell r="Z790">
            <v>2.9</v>
          </cell>
          <cell r="AA790">
            <v>0.75</v>
          </cell>
          <cell r="AB790">
            <v>0.64</v>
          </cell>
          <cell r="AD790">
            <v>5.2631578947368363E-2</v>
          </cell>
          <cell r="AE790">
            <v>4.0000000000000036E-3</v>
          </cell>
          <cell r="AF790">
            <v>1.298701298701288E-2</v>
          </cell>
          <cell r="AG790">
            <v>-7.2115384615384692E-2</v>
          </cell>
          <cell r="AH790">
            <v>2.0040080160319551E-3</v>
          </cell>
          <cell r="AI790">
            <v>2.7443105756358888E-2</v>
          </cell>
          <cell r="AJ790">
            <v>-1.5564202334630406E-2</v>
          </cell>
          <cell r="AK790">
            <v>0.1581569115815693</v>
          </cell>
          <cell r="AL790">
            <v>-5.7803468208093012E-3</v>
          </cell>
          <cell r="AM790">
            <v>-2.409638554216853E-2</v>
          </cell>
          <cell r="AN790">
            <v>1.4705882352941124E-2</v>
          </cell>
          <cell r="AO790">
            <v>1.2658227848101333E-2</v>
          </cell>
          <cell r="AP790">
            <v>2.1739130434782483E-2</v>
          </cell>
          <cell r="AQ790">
            <v>-2.0618556701030855E-2</v>
          </cell>
          <cell r="AR790">
            <v>1.8181818181818299E-2</v>
          </cell>
          <cell r="AS790">
            <v>3.2608695652173836E-2</v>
          </cell>
          <cell r="AT790">
            <v>0</v>
          </cell>
          <cell r="AU790">
            <v>1.9512195121951237E-2</v>
          </cell>
          <cell r="AV790">
            <v>1.8348623853211121E-2</v>
          </cell>
          <cell r="AW790">
            <v>1.0638297872340496E-2</v>
          </cell>
          <cell r="AX790">
            <v>0</v>
          </cell>
          <cell r="AY790">
            <v>0</v>
          </cell>
          <cell r="AZ790">
            <v>-4.0000000000000036E-2</v>
          </cell>
          <cell r="BA790">
            <v>-3.3333333333333326E-2</v>
          </cell>
          <cell r="BB790">
            <v>8.6956521739130599E-2</v>
          </cell>
          <cell r="BC790">
            <v>0.12280701754385981</v>
          </cell>
          <cell r="BE790">
            <v>1.5533493020819023E-2</v>
          </cell>
          <cell r="BF790">
            <v>1.8333666374039148</v>
          </cell>
          <cell r="BH790" t="str">
            <v xml:space="preserve"> </v>
          </cell>
          <cell r="BK790" t="str">
            <v xml:space="preserve"> </v>
          </cell>
          <cell r="BL790" t="str">
            <v xml:space="preserve"> </v>
          </cell>
          <cell r="BN790">
            <v>578.38500417625926</v>
          </cell>
        </row>
        <row r="791">
          <cell r="B791">
            <v>39140</v>
          </cell>
          <cell r="C791">
            <v>0.7</v>
          </cell>
          <cell r="D791">
            <v>4.7</v>
          </cell>
          <cell r="E791">
            <v>3.46</v>
          </cell>
          <cell r="F791">
            <v>1.73</v>
          </cell>
          <cell r="G791">
            <v>9.1999999999999993</v>
          </cell>
          <cell r="H791">
            <v>13.95</v>
          </cell>
          <cell r="I791">
            <v>2.41</v>
          </cell>
          <cell r="J791">
            <v>8.9</v>
          </cell>
          <cell r="K791">
            <v>16</v>
          </cell>
          <cell r="L791">
            <v>0.78</v>
          </cell>
          <cell r="M791">
            <v>0.64</v>
          </cell>
          <cell r="N791">
            <v>0.75</v>
          </cell>
          <cell r="O791">
            <v>3.24</v>
          </cell>
          <cell r="P791">
            <v>4.05</v>
          </cell>
          <cell r="Q791">
            <v>0.56000000000000005</v>
          </cell>
          <cell r="R791">
            <v>0.81</v>
          </cell>
          <cell r="S791">
            <v>1.52</v>
          </cell>
          <cell r="T791">
            <v>3.7</v>
          </cell>
          <cell r="U791">
            <v>1.06</v>
          </cell>
          <cell r="V791">
            <v>0.47499999999999998</v>
          </cell>
          <cell r="W791">
            <v>1.64</v>
          </cell>
          <cell r="X791">
            <v>1.85</v>
          </cell>
          <cell r="Y791">
            <v>0.41499999999999998</v>
          </cell>
          <cell r="Z791">
            <v>2.7</v>
          </cell>
          <cell r="AA791">
            <v>0.72</v>
          </cell>
          <cell r="AB791">
            <v>0.57999999999999996</v>
          </cell>
          <cell r="AD791">
            <v>-0.12500000000000011</v>
          </cell>
          <cell r="AE791">
            <v>-6.3745019920318557E-2</v>
          </cell>
          <cell r="AF791">
            <v>-0.11282051282051286</v>
          </cell>
          <cell r="AG791">
            <v>-0.10362694300518138</v>
          </cell>
          <cell r="AH791">
            <v>-8.0000000000000071E-2</v>
          </cell>
          <cell r="AI791">
            <v>-9.1205211726384405E-2</v>
          </cell>
          <cell r="AJ791">
            <v>-4.7430830039525529E-2</v>
          </cell>
          <cell r="AK791">
            <v>-4.3010752688172116E-2</v>
          </cell>
          <cell r="AL791">
            <v>-6.9767441860465129E-2</v>
          </cell>
          <cell r="AM791">
            <v>-3.703703703703709E-2</v>
          </cell>
          <cell r="AN791">
            <v>-7.2463768115941907E-2</v>
          </cell>
          <cell r="AO791">
            <v>-6.25E-2</v>
          </cell>
          <cell r="AP791">
            <v>-1.5197568389057725E-2</v>
          </cell>
          <cell r="AQ791">
            <v>-0.14736842105263159</v>
          </cell>
          <cell r="AR791">
            <v>0</v>
          </cell>
          <cell r="AS791">
            <v>-0.14736842105263148</v>
          </cell>
          <cell r="AT791">
            <v>-7.878787878787874E-2</v>
          </cell>
          <cell r="AU791">
            <v>-0.1148325358851674</v>
          </cell>
          <cell r="AV791">
            <v>-4.5045045045045029E-2</v>
          </cell>
          <cell r="AW791">
            <v>0</v>
          </cell>
          <cell r="AX791">
            <v>-7.344632768361592E-2</v>
          </cell>
          <cell r="AY791">
            <v>-0.14746543778801835</v>
          </cell>
          <cell r="AZ791">
            <v>-0.13541666666666663</v>
          </cell>
          <cell r="BA791">
            <v>-6.8965517241379226E-2</v>
          </cell>
          <cell r="BB791">
            <v>-4.0000000000000036E-2</v>
          </cell>
          <cell r="BC791">
            <v>-9.3750000000000111E-2</v>
          </cell>
          <cell r="BE791">
            <v>-7.7548128338678135E-2</v>
          </cell>
          <cell r="BF791">
            <v>1.7558185090652367</v>
          </cell>
          <cell r="BK791" t="str">
            <v xml:space="preserve"> </v>
          </cell>
          <cell r="BL791" t="str">
            <v xml:space="preserve"> </v>
          </cell>
          <cell r="BN791">
            <v>533.53232964323183</v>
          </cell>
        </row>
        <row r="792">
          <cell r="B792">
            <v>39141</v>
          </cell>
          <cell r="C792">
            <v>0.71</v>
          </cell>
          <cell r="D792">
            <v>4.8499999999999996</v>
          </cell>
          <cell r="E792">
            <v>3.45</v>
          </cell>
          <cell r="F792">
            <v>1.75</v>
          </cell>
          <cell r="G792">
            <v>9.5</v>
          </cell>
          <cell r="H792">
            <v>14.27</v>
          </cell>
          <cell r="I792">
            <v>2.37</v>
          </cell>
          <cell r="J792">
            <v>8.7100000000000009</v>
          </cell>
          <cell r="K792">
            <v>15.75</v>
          </cell>
          <cell r="L792">
            <v>0.77</v>
          </cell>
          <cell r="M792">
            <v>0.64</v>
          </cell>
          <cell r="N792">
            <v>0.76</v>
          </cell>
          <cell r="O792">
            <v>3.14</v>
          </cell>
          <cell r="P792">
            <v>3.85</v>
          </cell>
          <cell r="Q792">
            <v>0.56000000000000005</v>
          </cell>
          <cell r="R792">
            <v>0.86</v>
          </cell>
          <cell r="S792">
            <v>1.55</v>
          </cell>
          <cell r="T792">
            <v>3.58</v>
          </cell>
          <cell r="U792">
            <v>1.1299999999999999</v>
          </cell>
          <cell r="V792">
            <v>0.47499999999999998</v>
          </cell>
          <cell r="W792">
            <v>1.65</v>
          </cell>
          <cell r="X792">
            <v>2</v>
          </cell>
          <cell r="Y792">
            <v>0.43</v>
          </cell>
          <cell r="Z792">
            <v>2.65</v>
          </cell>
          <cell r="AA792">
            <v>0.74</v>
          </cell>
          <cell r="AB792">
            <v>0.61</v>
          </cell>
          <cell r="AD792">
            <v>1.4285714285714235E-2</v>
          </cell>
          <cell r="AE792">
            <v>3.1914893617021267E-2</v>
          </cell>
          <cell r="AF792">
            <v>-2.8901734104045396E-3</v>
          </cell>
          <cell r="AG792">
            <v>1.1560693641618602E-2</v>
          </cell>
          <cell r="AH792">
            <v>3.2608695652174058E-2</v>
          </cell>
          <cell r="AI792">
            <v>2.2939068100358506E-2</v>
          </cell>
          <cell r="AJ792">
            <v>-1.6597510373444035E-2</v>
          </cell>
          <cell r="AK792">
            <v>-2.134831460674147E-2</v>
          </cell>
          <cell r="AL792">
            <v>-1.5625E-2</v>
          </cell>
          <cell r="AM792">
            <v>-1.2820512820512886E-2</v>
          </cell>
          <cell r="AN792">
            <v>0</v>
          </cell>
          <cell r="AO792">
            <v>1.3333333333333419E-2</v>
          </cell>
          <cell r="AP792">
            <v>-3.0864197530864224E-2</v>
          </cell>
          <cell r="AQ792">
            <v>-4.9382716049382602E-2</v>
          </cell>
          <cell r="AR792">
            <v>0</v>
          </cell>
          <cell r="AS792">
            <v>6.1728395061728225E-2</v>
          </cell>
          <cell r="AT792">
            <v>1.9736842105263275E-2</v>
          </cell>
          <cell r="AU792">
            <v>-3.2432432432432434E-2</v>
          </cell>
          <cell r="AV792">
            <v>6.6037735849056478E-2</v>
          </cell>
          <cell r="AW792">
            <v>0</v>
          </cell>
          <cell r="AX792">
            <v>6.0975609756097615E-3</v>
          </cell>
          <cell r="AY792">
            <v>8.1081081081080919E-2</v>
          </cell>
          <cell r="AZ792">
            <v>3.6144578313253017E-2</v>
          </cell>
          <cell r="BA792">
            <v>-1.8518518518518601E-2</v>
          </cell>
          <cell r="BB792">
            <v>2.7777777777777901E-2</v>
          </cell>
          <cell r="BC792">
            <v>5.1724137931034475E-2</v>
          </cell>
          <cell r="BE792">
            <v>1.0634274307027821E-2</v>
          </cell>
          <cell r="BF792">
            <v>1.7664527833722645</v>
          </cell>
          <cell r="BH792">
            <v>-1.96408196849156E-2</v>
          </cell>
          <cell r="BK792" t="str">
            <v xml:space="preserve"> </v>
          </cell>
          <cell r="BL792" t="str">
            <v xml:space="preserve"> </v>
          </cell>
          <cell r="BN792">
            <v>539.20605878832555</v>
          </cell>
        </row>
        <row r="793">
          <cell r="B793">
            <v>39142</v>
          </cell>
          <cell r="C793">
            <v>0.65</v>
          </cell>
          <cell r="D793">
            <v>4.55</v>
          </cell>
          <cell r="E793">
            <v>3.4</v>
          </cell>
          <cell r="F793">
            <v>1.27</v>
          </cell>
          <cell r="G793">
            <v>9.25</v>
          </cell>
          <cell r="H793">
            <v>13.85</v>
          </cell>
          <cell r="I793">
            <v>2.27</v>
          </cell>
          <cell r="J793">
            <v>8.6</v>
          </cell>
          <cell r="K793">
            <v>15.13</v>
          </cell>
          <cell r="L793">
            <v>0.75</v>
          </cell>
          <cell r="M793">
            <v>0.62</v>
          </cell>
          <cell r="N793">
            <v>0.75</v>
          </cell>
          <cell r="O793">
            <v>3.1</v>
          </cell>
          <cell r="P793">
            <v>3.45</v>
          </cell>
          <cell r="Q793">
            <v>0.48</v>
          </cell>
          <cell r="R793">
            <v>0.86</v>
          </cell>
          <cell r="S793">
            <v>1.48</v>
          </cell>
          <cell r="T793">
            <v>3.49</v>
          </cell>
          <cell r="U793">
            <v>1.1100000000000001</v>
          </cell>
          <cell r="V793">
            <v>0.48</v>
          </cell>
          <cell r="W793">
            <v>1.55</v>
          </cell>
          <cell r="X793">
            <v>1.86</v>
          </cell>
          <cell r="Y793">
            <v>0.41</v>
          </cell>
          <cell r="Z793">
            <v>2.67</v>
          </cell>
          <cell r="AA793">
            <v>0.71</v>
          </cell>
          <cell r="AB793">
            <v>0.59</v>
          </cell>
          <cell r="AD793">
            <v>-8.4507042253521014E-2</v>
          </cell>
          <cell r="AE793">
            <v>-6.1855670103092786E-2</v>
          </cell>
          <cell r="AF793">
            <v>-1.449275362318847E-2</v>
          </cell>
          <cell r="AG793">
            <v>-0.27428571428571424</v>
          </cell>
          <cell r="AH793">
            <v>-2.6315789473684181E-2</v>
          </cell>
          <cell r="AI793">
            <v>-2.9432375613174466E-2</v>
          </cell>
          <cell r="AJ793">
            <v>-4.2194092827004259E-2</v>
          </cell>
          <cell r="AK793">
            <v>-1.2629161882893314E-2</v>
          </cell>
          <cell r="AL793">
            <v>-3.936507936507927E-2</v>
          </cell>
          <cell r="AM793">
            <v>-2.5974025974025983E-2</v>
          </cell>
          <cell r="AN793">
            <v>-3.125E-2</v>
          </cell>
          <cell r="AO793">
            <v>-1.3157894736842146E-2</v>
          </cell>
          <cell r="AP793">
            <v>-1.2738853503184711E-2</v>
          </cell>
          <cell r="AQ793">
            <v>-0.10389610389610382</v>
          </cell>
          <cell r="AR793">
            <v>-0.14285714285714302</v>
          </cell>
          <cell r="AS793">
            <v>0</v>
          </cell>
          <cell r="AT793">
            <v>-4.5161290322580649E-2</v>
          </cell>
          <cell r="AU793">
            <v>-2.5139664804469275E-2</v>
          </cell>
          <cell r="AV793">
            <v>-1.7699115044247593E-2</v>
          </cell>
          <cell r="AW793">
            <v>1.0526315789473717E-2</v>
          </cell>
          <cell r="AX793">
            <v>-6.0606060606060552E-2</v>
          </cell>
          <cell r="AY793">
            <v>-6.9999999999999951E-2</v>
          </cell>
          <cell r="AZ793">
            <v>-4.6511627906976827E-2</v>
          </cell>
          <cell r="BA793">
            <v>7.547169811320753E-3</v>
          </cell>
          <cell r="BB793">
            <v>-4.0540540540540571E-2</v>
          </cell>
          <cell r="BC793">
            <v>-3.2786885245901676E-2</v>
          </cell>
          <cell r="BE793">
            <v>-4.7512438433255158E-2</v>
          </cell>
          <cell r="BF793">
            <v>1.7189403449390093</v>
          </cell>
          <cell r="BK793" t="str">
            <v xml:space="preserve"> </v>
          </cell>
          <cell r="BL793" t="str">
            <v xml:space="preserve"> </v>
          </cell>
          <cell r="BN793">
            <v>513.58706411730702</v>
          </cell>
        </row>
        <row r="794">
          <cell r="B794">
            <v>39143</v>
          </cell>
          <cell r="C794">
            <v>0.61</v>
          </cell>
          <cell r="D794">
            <v>4.3</v>
          </cell>
          <cell r="E794">
            <v>3.29</v>
          </cell>
          <cell r="F794">
            <v>1.21</v>
          </cell>
          <cell r="G794">
            <v>8.85</v>
          </cell>
          <cell r="H794">
            <v>13.28</v>
          </cell>
          <cell r="I794">
            <v>2.14</v>
          </cell>
          <cell r="J794">
            <v>8.25</v>
          </cell>
          <cell r="K794">
            <v>14.3</v>
          </cell>
          <cell r="L794">
            <v>0.76</v>
          </cell>
          <cell r="M794">
            <v>0.62</v>
          </cell>
          <cell r="N794">
            <v>0.75</v>
          </cell>
          <cell r="O794">
            <v>2.92</v>
          </cell>
          <cell r="P794">
            <v>3.55</v>
          </cell>
          <cell r="Q794">
            <v>0.49</v>
          </cell>
          <cell r="R794">
            <v>0.86</v>
          </cell>
          <cell r="S794">
            <v>1.4</v>
          </cell>
          <cell r="T794">
            <v>3.11</v>
          </cell>
          <cell r="U794">
            <v>1.2</v>
          </cell>
          <cell r="V794">
            <v>0.46</v>
          </cell>
          <cell r="W794">
            <v>1.55</v>
          </cell>
          <cell r="X794">
            <v>1.8</v>
          </cell>
          <cell r="Y794">
            <v>0.40500000000000003</v>
          </cell>
          <cell r="Z794">
            <v>2.78</v>
          </cell>
          <cell r="AA794">
            <v>0.7</v>
          </cell>
          <cell r="AB794">
            <v>0.59</v>
          </cell>
          <cell r="AD794">
            <v>-6.1538461538461542E-2</v>
          </cell>
          <cell r="AE794">
            <v>-5.4945054945054972E-2</v>
          </cell>
          <cell r="AF794">
            <v>-3.2352941176470584E-2</v>
          </cell>
          <cell r="AG794">
            <v>-4.7244094488189003E-2</v>
          </cell>
          <cell r="AH794">
            <v>-4.3243243243243246E-2</v>
          </cell>
          <cell r="AI794">
            <v>-4.1155234657039741E-2</v>
          </cell>
          <cell r="AJ794">
            <v>-5.7268722466960353E-2</v>
          </cell>
          <cell r="AK794">
            <v>-4.0697674418604612E-2</v>
          </cell>
          <cell r="AL794">
            <v>-5.4857898215465939E-2</v>
          </cell>
          <cell r="AM794">
            <v>1.3333333333333419E-2</v>
          </cell>
          <cell r="AN794">
            <v>0</v>
          </cell>
          <cell r="AO794">
            <v>0</v>
          </cell>
          <cell r="AP794">
            <v>-5.8064516129032295E-2</v>
          </cell>
          <cell r="AQ794">
            <v>2.8985507246376718E-2</v>
          </cell>
          <cell r="AR794">
            <v>2.0833333333333259E-2</v>
          </cell>
          <cell r="AS794">
            <v>0</v>
          </cell>
          <cell r="AT794">
            <v>-5.4054054054054057E-2</v>
          </cell>
          <cell r="AU794">
            <v>-0.10888252148997146</v>
          </cell>
          <cell r="AV794">
            <v>8.1081081081080919E-2</v>
          </cell>
          <cell r="AW794">
            <v>-4.166666666666663E-2</v>
          </cell>
          <cell r="AX794">
            <v>0</v>
          </cell>
          <cell r="AY794">
            <v>-3.2258064516129115E-2</v>
          </cell>
          <cell r="AZ794">
            <v>-1.2195121951219412E-2</v>
          </cell>
          <cell r="BA794">
            <v>4.1198501872659055E-2</v>
          </cell>
          <cell r="BB794">
            <v>-1.4084507042253502E-2</v>
          </cell>
          <cell r="BC794">
            <v>0</v>
          </cell>
          <cell r="BE794">
            <v>-2.1887577697385887E-2</v>
          </cell>
          <cell r="BF794">
            <v>1.6970527672416234</v>
          </cell>
          <cell r="BK794" t="str">
            <v xml:space="preserve"> </v>
          </cell>
          <cell r="BL794" t="str">
            <v xml:space="preserve"> </v>
          </cell>
          <cell r="BN794">
            <v>502.34588734706716</v>
          </cell>
        </row>
        <row r="795">
          <cell r="B795">
            <v>39144</v>
          </cell>
          <cell r="C795">
            <v>0.61</v>
          </cell>
          <cell r="D795">
            <v>4.3</v>
          </cell>
          <cell r="E795">
            <v>3.29</v>
          </cell>
          <cell r="F795">
            <v>1.21</v>
          </cell>
          <cell r="G795">
            <v>8.85</v>
          </cell>
          <cell r="H795">
            <v>13.28</v>
          </cell>
          <cell r="I795">
            <v>2.14</v>
          </cell>
          <cell r="J795">
            <v>8.25</v>
          </cell>
          <cell r="K795">
            <v>14.3</v>
          </cell>
          <cell r="L795">
            <v>0.76</v>
          </cell>
          <cell r="M795">
            <v>0.62</v>
          </cell>
          <cell r="N795">
            <v>0.75</v>
          </cell>
          <cell r="O795">
            <v>2.92</v>
          </cell>
          <cell r="P795">
            <v>3.55</v>
          </cell>
          <cell r="Q795">
            <v>0.49</v>
          </cell>
          <cell r="R795">
            <v>0.86</v>
          </cell>
          <cell r="S795">
            <v>1.4</v>
          </cell>
          <cell r="T795">
            <v>3.11</v>
          </cell>
          <cell r="U795">
            <v>1.2</v>
          </cell>
          <cell r="V795">
            <v>0.46</v>
          </cell>
          <cell r="W795">
            <v>1.55</v>
          </cell>
          <cell r="X795">
            <v>1.8</v>
          </cell>
          <cell r="Y795">
            <v>0.40500000000000003</v>
          </cell>
          <cell r="Z795">
            <v>2.78</v>
          </cell>
          <cell r="AA795">
            <v>0.7</v>
          </cell>
          <cell r="AB795">
            <v>0.59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E795">
            <v>0</v>
          </cell>
          <cell r="BF795">
            <v>1.6970527672416234</v>
          </cell>
          <cell r="BK795" t="str">
            <v xml:space="preserve"> </v>
          </cell>
          <cell r="BL795" t="str">
            <v xml:space="preserve"> </v>
          </cell>
          <cell r="BN795">
            <v>502.34588734706716</v>
          </cell>
        </row>
        <row r="796">
          <cell r="B796">
            <v>39145</v>
          </cell>
          <cell r="C796">
            <v>0.61</v>
          </cell>
          <cell r="D796">
            <v>4.3</v>
          </cell>
          <cell r="E796">
            <v>3.29</v>
          </cell>
          <cell r="F796">
            <v>1.21</v>
          </cell>
          <cell r="G796">
            <v>8.85</v>
          </cell>
          <cell r="H796">
            <v>13.28</v>
          </cell>
          <cell r="I796">
            <v>2.14</v>
          </cell>
          <cell r="J796">
            <v>8.25</v>
          </cell>
          <cell r="K796">
            <v>14.3</v>
          </cell>
          <cell r="L796">
            <v>0.76</v>
          </cell>
          <cell r="M796">
            <v>0.62</v>
          </cell>
          <cell r="N796">
            <v>0.75</v>
          </cell>
          <cell r="O796">
            <v>2.92</v>
          </cell>
          <cell r="P796">
            <v>3.55</v>
          </cell>
          <cell r="Q796">
            <v>0.49</v>
          </cell>
          <cell r="R796">
            <v>0.86</v>
          </cell>
          <cell r="S796">
            <v>1.4</v>
          </cell>
          <cell r="T796">
            <v>3.11</v>
          </cell>
          <cell r="U796">
            <v>1.2</v>
          </cell>
          <cell r="V796">
            <v>0.46</v>
          </cell>
          <cell r="W796">
            <v>1.55</v>
          </cell>
          <cell r="X796">
            <v>1.8</v>
          </cell>
          <cell r="Y796">
            <v>0.40500000000000003</v>
          </cell>
          <cell r="Z796">
            <v>2.78</v>
          </cell>
          <cell r="AA796">
            <v>0.7</v>
          </cell>
          <cell r="AB796">
            <v>0.59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E796">
            <v>0</v>
          </cell>
          <cell r="BF796">
            <v>1.6970527672416234</v>
          </cell>
          <cell r="BK796" t="str">
            <v xml:space="preserve"> </v>
          </cell>
          <cell r="BL796" t="str">
            <v xml:space="preserve"> </v>
          </cell>
          <cell r="BN796">
            <v>502.34588734706716</v>
          </cell>
        </row>
        <row r="797">
          <cell r="B797">
            <v>39146</v>
          </cell>
          <cell r="C797">
            <v>0.55000000000000004</v>
          </cell>
          <cell r="D797">
            <v>3.85</v>
          </cell>
          <cell r="E797">
            <v>3.02</v>
          </cell>
          <cell r="F797">
            <v>1.1499999999999999</v>
          </cell>
          <cell r="G797">
            <v>8.8000000000000007</v>
          </cell>
          <cell r="H797">
            <v>12.65</v>
          </cell>
          <cell r="I797">
            <v>1.91</v>
          </cell>
          <cell r="J797">
            <v>8.01</v>
          </cell>
          <cell r="K797">
            <v>13.8</v>
          </cell>
          <cell r="L797">
            <v>0.74</v>
          </cell>
          <cell r="M797">
            <v>0.59</v>
          </cell>
          <cell r="N797">
            <v>0.74</v>
          </cell>
          <cell r="O797">
            <v>2.82</v>
          </cell>
          <cell r="P797">
            <v>3.4</v>
          </cell>
          <cell r="Q797">
            <v>0.46</v>
          </cell>
          <cell r="R797">
            <v>0.8</v>
          </cell>
          <cell r="S797">
            <v>1.3</v>
          </cell>
          <cell r="T797">
            <v>2.59</v>
          </cell>
          <cell r="U797">
            <v>1.1599999999999999</v>
          </cell>
          <cell r="V797">
            <v>0.45</v>
          </cell>
          <cell r="W797">
            <v>1.5</v>
          </cell>
          <cell r="X797">
            <v>1.61</v>
          </cell>
          <cell r="Y797">
            <v>0.375</v>
          </cell>
          <cell r="Z797">
            <v>2.6</v>
          </cell>
          <cell r="AA797">
            <v>0.69</v>
          </cell>
          <cell r="AB797">
            <v>0.56000000000000005</v>
          </cell>
          <cell r="AD797">
            <v>-9.8360655737704805E-2</v>
          </cell>
          <cell r="AE797">
            <v>-0.10465116279069764</v>
          </cell>
          <cell r="AF797">
            <v>-8.2066869300911893E-2</v>
          </cell>
          <cell r="AG797">
            <v>-4.9586776859504189E-2</v>
          </cell>
          <cell r="AH797">
            <v>-5.6497175141241307E-3</v>
          </cell>
          <cell r="AI797">
            <v>-4.7439759036144502E-2</v>
          </cell>
          <cell r="AJ797">
            <v>-0.10747663551401876</v>
          </cell>
          <cell r="AK797">
            <v>-2.9090909090909167E-2</v>
          </cell>
          <cell r="AL797">
            <v>-3.4965034965035002E-2</v>
          </cell>
          <cell r="AM797">
            <v>-2.6315789473684181E-2</v>
          </cell>
          <cell r="AN797">
            <v>-4.8387096774193616E-2</v>
          </cell>
          <cell r="AO797">
            <v>-1.3333333333333308E-2</v>
          </cell>
          <cell r="AP797">
            <v>-3.4246575342465779E-2</v>
          </cell>
          <cell r="AQ797">
            <v>-4.2253521126760507E-2</v>
          </cell>
          <cell r="AR797">
            <v>-6.1224489795918324E-2</v>
          </cell>
          <cell r="AS797">
            <v>-6.9767441860465018E-2</v>
          </cell>
          <cell r="AT797">
            <v>-7.1428571428571286E-2</v>
          </cell>
          <cell r="AU797">
            <v>-0.16720257234726688</v>
          </cell>
          <cell r="AV797">
            <v>-3.3333333333333326E-2</v>
          </cell>
          <cell r="AW797">
            <v>-2.1739130434782594E-2</v>
          </cell>
          <cell r="AX797">
            <v>-3.2258064516129115E-2</v>
          </cell>
          <cell r="AY797">
            <v>-0.10555555555555551</v>
          </cell>
          <cell r="AZ797">
            <v>-7.4074074074074181E-2</v>
          </cell>
          <cell r="BA797">
            <v>-6.4748201438848851E-2</v>
          </cell>
          <cell r="BB797">
            <v>-1.4285714285714346E-2</v>
          </cell>
          <cell r="BC797">
            <v>-5.0847457627118509E-2</v>
          </cell>
          <cell r="BE797">
            <v>-5.7318786290664045E-2</v>
          </cell>
          <cell r="BF797">
            <v>1.6397339809509592</v>
          </cell>
          <cell r="BK797" t="str">
            <v xml:space="preserve"> </v>
          </cell>
          <cell r="BL797" t="str">
            <v xml:space="preserve"> </v>
          </cell>
          <cell r="BN797">
            <v>473.55203078622662</v>
          </cell>
        </row>
        <row r="798">
          <cell r="B798">
            <v>39147</v>
          </cell>
          <cell r="C798">
            <v>0.6</v>
          </cell>
          <cell r="D798">
            <v>4.47</v>
          </cell>
          <cell r="E798">
            <v>3.4</v>
          </cell>
          <cell r="F798">
            <v>1.25</v>
          </cell>
          <cell r="G798">
            <v>9.11</v>
          </cell>
          <cell r="H798">
            <v>13.41</v>
          </cell>
          <cell r="I798">
            <v>2.1800000000000002</v>
          </cell>
          <cell r="J798">
            <v>8.65</v>
          </cell>
          <cell r="K798">
            <v>14.98</v>
          </cell>
          <cell r="L798">
            <v>0.82</v>
          </cell>
          <cell r="M798">
            <v>0.63</v>
          </cell>
          <cell r="N798">
            <v>0.75</v>
          </cell>
          <cell r="O798">
            <v>3.04</v>
          </cell>
          <cell r="P798">
            <v>3.87</v>
          </cell>
          <cell r="Q798">
            <v>0.45</v>
          </cell>
          <cell r="R798">
            <v>0.83</v>
          </cell>
          <cell r="S798">
            <v>1.41</v>
          </cell>
          <cell r="T798">
            <v>3.38</v>
          </cell>
          <cell r="U798">
            <v>1.1599999999999999</v>
          </cell>
          <cell r="V798">
            <v>0.45</v>
          </cell>
          <cell r="W798">
            <v>1.6</v>
          </cell>
          <cell r="X798">
            <v>1.67</v>
          </cell>
          <cell r="Y798">
            <v>0.37</v>
          </cell>
          <cell r="Z798">
            <v>2.66</v>
          </cell>
          <cell r="AA798">
            <v>0.69</v>
          </cell>
          <cell r="AB798">
            <v>0.56000000000000005</v>
          </cell>
          <cell r="AD798">
            <v>9.0909090909090828E-2</v>
          </cell>
          <cell r="AE798">
            <v>0.16103896103896087</v>
          </cell>
          <cell r="AF798">
            <v>0.1258278145695364</v>
          </cell>
          <cell r="AG798">
            <v>8.6956521739130599E-2</v>
          </cell>
          <cell r="AH798">
            <v>3.5227272727272663E-2</v>
          </cell>
          <cell r="AI798">
            <v>6.0079051383399085E-2</v>
          </cell>
          <cell r="AJ798">
            <v>0.14136125654450282</v>
          </cell>
          <cell r="AK798">
            <v>7.9900124843945042E-2</v>
          </cell>
          <cell r="AL798">
            <v>8.5507246376811619E-2</v>
          </cell>
          <cell r="AM798">
            <v>0.10810810810810811</v>
          </cell>
          <cell r="AN798">
            <v>6.7796610169491567E-2</v>
          </cell>
          <cell r="AO798">
            <v>1.3513513513513598E-2</v>
          </cell>
          <cell r="AP798">
            <v>7.8014184397163122E-2</v>
          </cell>
          <cell r="AQ798">
            <v>0.13823529411764701</v>
          </cell>
          <cell r="AR798">
            <v>-2.1739130434782594E-2</v>
          </cell>
          <cell r="AS798">
            <v>3.7499999999999867E-2</v>
          </cell>
          <cell r="AT798">
            <v>8.4615384615384537E-2</v>
          </cell>
          <cell r="AU798">
            <v>0.30501930501930508</v>
          </cell>
          <cell r="AV798">
            <v>0</v>
          </cell>
          <cell r="AW798">
            <v>0</v>
          </cell>
          <cell r="AX798">
            <v>6.6666666666666652E-2</v>
          </cell>
          <cell r="AY798">
            <v>3.7267080745341463E-2</v>
          </cell>
          <cell r="AZ798">
            <v>-1.3333333333333308E-2</v>
          </cell>
          <cell r="BA798">
            <v>2.3076923076922995E-2</v>
          </cell>
          <cell r="BB798">
            <v>0</v>
          </cell>
          <cell r="BC798">
            <v>0</v>
          </cell>
          <cell r="BE798">
            <v>6.8905690261310687E-2</v>
          </cell>
          <cell r="BF798">
            <v>1.70863967121227</v>
          </cell>
          <cell r="BK798" t="str">
            <v xml:space="preserve"> </v>
          </cell>
          <cell r="BL798" t="str">
            <v xml:space="preserve"> </v>
          </cell>
          <cell r="BN798">
            <v>506.18246034219703</v>
          </cell>
        </row>
        <row r="799">
          <cell r="B799">
            <v>39148</v>
          </cell>
          <cell r="C799">
            <v>0.65</v>
          </cell>
          <cell r="D799">
            <v>4.59</v>
          </cell>
          <cell r="E799">
            <v>3.33</v>
          </cell>
          <cell r="F799">
            <v>1.37</v>
          </cell>
          <cell r="G799">
            <v>9.24</v>
          </cell>
          <cell r="H799">
            <v>13.95</v>
          </cell>
          <cell r="I799">
            <v>2.14</v>
          </cell>
          <cell r="J799">
            <v>8.65</v>
          </cell>
          <cell r="K799">
            <v>15.12</v>
          </cell>
          <cell r="L799">
            <v>0.82</v>
          </cell>
          <cell r="M799">
            <v>0.62</v>
          </cell>
          <cell r="N799">
            <v>0.78</v>
          </cell>
          <cell r="O799">
            <v>2.95</v>
          </cell>
          <cell r="P799">
            <v>3.96</v>
          </cell>
          <cell r="Q799">
            <v>0.5</v>
          </cell>
          <cell r="R799">
            <v>0.79</v>
          </cell>
          <cell r="S799">
            <v>1.45</v>
          </cell>
          <cell r="T799">
            <v>3.39</v>
          </cell>
          <cell r="U799">
            <v>1.23</v>
          </cell>
          <cell r="V799">
            <v>0.48</v>
          </cell>
          <cell r="W799">
            <v>1.75</v>
          </cell>
          <cell r="X799">
            <v>1.77</v>
          </cell>
          <cell r="Y799">
            <v>0.38</v>
          </cell>
          <cell r="Z799">
            <v>2.5</v>
          </cell>
          <cell r="AA799">
            <v>0.7</v>
          </cell>
          <cell r="AB799">
            <v>0.57999999999999996</v>
          </cell>
          <cell r="AD799">
            <v>8.3333333333333481E-2</v>
          </cell>
          <cell r="AE799">
            <v>2.6845637583892579E-2</v>
          </cell>
          <cell r="AF799">
            <v>-2.0588235294117574E-2</v>
          </cell>
          <cell r="AG799">
            <v>9.6000000000000085E-2</v>
          </cell>
          <cell r="AH799">
            <v>1.4270032930845389E-2</v>
          </cell>
          <cell r="AI799">
            <v>4.0268456375838868E-2</v>
          </cell>
          <cell r="AJ799">
            <v>-1.834862385321101E-2</v>
          </cell>
          <cell r="AK799">
            <v>0</v>
          </cell>
          <cell r="AL799">
            <v>9.3457943925232545E-3</v>
          </cell>
          <cell r="AM799">
            <v>0</v>
          </cell>
          <cell r="AN799">
            <v>-1.5873015873015928E-2</v>
          </cell>
          <cell r="AO799">
            <v>4.0000000000000036E-2</v>
          </cell>
          <cell r="AP799">
            <v>-2.960526315789469E-2</v>
          </cell>
          <cell r="AQ799">
            <v>2.3255813953488413E-2</v>
          </cell>
          <cell r="AR799">
            <v>0.11111111111111116</v>
          </cell>
          <cell r="AS799">
            <v>-4.8192771084337283E-2</v>
          </cell>
          <cell r="AT799">
            <v>2.8368794326241176E-2</v>
          </cell>
          <cell r="AU799">
            <v>2.9585798816569309E-3</v>
          </cell>
          <cell r="AV799">
            <v>6.0344827586206851E-2</v>
          </cell>
          <cell r="AW799">
            <v>6.6666666666666652E-2</v>
          </cell>
          <cell r="AX799">
            <v>9.375E-2</v>
          </cell>
          <cell r="AY799">
            <v>5.9880239520958112E-2</v>
          </cell>
          <cell r="AZ799">
            <v>2.7027027027026973E-2</v>
          </cell>
          <cell r="BA799">
            <v>-6.0150375939849621E-2</v>
          </cell>
          <cell r="BB799">
            <v>1.449275362318847E-2</v>
          </cell>
          <cell r="BC799">
            <v>3.5714285714285587E-2</v>
          </cell>
          <cell r="BE799">
            <v>2.4649041108647612E-2</v>
          </cell>
          <cell r="BF799">
            <v>1.7332887123209175</v>
          </cell>
          <cell r="BK799" t="str">
            <v xml:space="preserve"> </v>
          </cell>
          <cell r="BL799" t="str">
            <v xml:space="preserve"> </v>
          </cell>
          <cell r="BN799">
            <v>518.65937261564818</v>
          </cell>
        </row>
        <row r="800">
          <cell r="B800">
            <v>39149</v>
          </cell>
          <cell r="C800">
            <v>0.6</v>
          </cell>
          <cell r="D800">
            <v>4.4000000000000004</v>
          </cell>
          <cell r="E800">
            <v>3.28</v>
          </cell>
          <cell r="F800">
            <v>1.36</v>
          </cell>
          <cell r="G800">
            <v>9.08</v>
          </cell>
          <cell r="H800">
            <v>14.1</v>
          </cell>
          <cell r="I800">
            <v>2.1800000000000002</v>
          </cell>
          <cell r="J800">
            <v>8.73</v>
          </cell>
          <cell r="K800">
            <v>15.34</v>
          </cell>
          <cell r="L800">
            <v>0.85</v>
          </cell>
          <cell r="M800">
            <v>0.62</v>
          </cell>
          <cell r="N800">
            <v>0.78</v>
          </cell>
          <cell r="O800">
            <v>3.22</v>
          </cell>
          <cell r="P800">
            <v>3.79</v>
          </cell>
          <cell r="Q800">
            <v>0.5</v>
          </cell>
          <cell r="R800">
            <v>0.8</v>
          </cell>
          <cell r="S800">
            <v>1.44</v>
          </cell>
          <cell r="T800">
            <v>3.33</v>
          </cell>
          <cell r="U800">
            <v>1.3</v>
          </cell>
          <cell r="V800">
            <v>0.42</v>
          </cell>
          <cell r="W800">
            <v>1.87</v>
          </cell>
          <cell r="X800">
            <v>1.75</v>
          </cell>
          <cell r="Y800">
            <v>0.38</v>
          </cell>
          <cell r="Z800">
            <v>2.5499999999999998</v>
          </cell>
          <cell r="AA800">
            <v>0.74</v>
          </cell>
          <cell r="AB800">
            <v>0.59</v>
          </cell>
          <cell r="AD800">
            <v>-7.6923076923076983E-2</v>
          </cell>
          <cell r="AE800">
            <v>-4.1394335511982461E-2</v>
          </cell>
          <cell r="AF800">
            <v>-1.5015015015015121E-2</v>
          </cell>
          <cell r="AG800">
            <v>-7.2992700729926918E-3</v>
          </cell>
          <cell r="AH800">
            <v>-1.7316017316017285E-2</v>
          </cell>
          <cell r="AI800">
            <v>1.0752688172043001E-2</v>
          </cell>
          <cell r="AJ800">
            <v>1.8691588785046731E-2</v>
          </cell>
          <cell r="AK800">
            <v>9.2485549132947931E-3</v>
          </cell>
          <cell r="AL800">
            <v>1.4550264550264647E-2</v>
          </cell>
          <cell r="AM800">
            <v>3.6585365853658569E-2</v>
          </cell>
          <cell r="AN800">
            <v>0</v>
          </cell>
          <cell r="AO800">
            <v>0</v>
          </cell>
          <cell r="AP800">
            <v>9.1525423728813671E-2</v>
          </cell>
          <cell r="AQ800">
            <v>-4.2929292929292928E-2</v>
          </cell>
          <cell r="AR800">
            <v>0</v>
          </cell>
          <cell r="AS800">
            <v>1.2658227848101333E-2</v>
          </cell>
          <cell r="AT800">
            <v>-6.8965517241379448E-3</v>
          </cell>
          <cell r="AU800">
            <v>-1.7699115044247815E-2</v>
          </cell>
          <cell r="AV800">
            <v>5.6910569105691033E-2</v>
          </cell>
          <cell r="AW800">
            <v>-0.125</v>
          </cell>
          <cell r="AX800">
            <v>6.8571428571428727E-2</v>
          </cell>
          <cell r="AY800">
            <v>-1.1299435028248594E-2</v>
          </cell>
          <cell r="AZ800">
            <v>0</v>
          </cell>
          <cell r="BA800">
            <v>2.0000000000000018E-2</v>
          </cell>
          <cell r="BB800">
            <v>5.7142857142857162E-2</v>
          </cell>
          <cell r="BC800">
            <v>1.7241379310344751E-2</v>
          </cell>
          <cell r="BE800">
            <v>2.0040860929435621E-3</v>
          </cell>
          <cell r="BF800">
            <v>1.7352927984138611</v>
          </cell>
          <cell r="BK800" t="str">
            <v xml:space="preserve"> </v>
          </cell>
          <cell r="BL800" t="str">
            <v xml:space="preserve"> </v>
          </cell>
          <cell r="BN800">
            <v>519.69881065128209</v>
          </cell>
        </row>
        <row r="801">
          <cell r="B801">
            <v>39150</v>
          </cell>
          <cell r="C801">
            <v>0.6</v>
          </cell>
          <cell r="D801">
            <v>4.5</v>
          </cell>
          <cell r="E801">
            <v>3.43</v>
          </cell>
          <cell r="F801">
            <v>1.3</v>
          </cell>
          <cell r="G801">
            <v>9.02</v>
          </cell>
          <cell r="H801">
            <v>14.02</v>
          </cell>
          <cell r="I801">
            <v>2.14</v>
          </cell>
          <cell r="J801">
            <v>8.4499999999999993</v>
          </cell>
          <cell r="K801">
            <v>14.96</v>
          </cell>
          <cell r="L801">
            <v>0.83</v>
          </cell>
          <cell r="M801">
            <v>0.6</v>
          </cell>
          <cell r="N801">
            <v>0.79</v>
          </cell>
          <cell r="O801">
            <v>3.36</v>
          </cell>
          <cell r="P801">
            <v>3.75</v>
          </cell>
          <cell r="Q801">
            <v>0.5</v>
          </cell>
          <cell r="R801">
            <v>0.85</v>
          </cell>
          <cell r="S801">
            <v>1.39</v>
          </cell>
          <cell r="T801">
            <v>3.2</v>
          </cell>
          <cell r="U801">
            <v>1.29</v>
          </cell>
          <cell r="V801">
            <v>0.47</v>
          </cell>
          <cell r="W801">
            <v>1.8</v>
          </cell>
          <cell r="X801">
            <v>1.74</v>
          </cell>
          <cell r="Y801">
            <v>0.38500000000000001</v>
          </cell>
          <cell r="Z801">
            <v>2.65</v>
          </cell>
          <cell r="AA801">
            <v>0.73</v>
          </cell>
          <cell r="AB801">
            <v>0.56999999999999995</v>
          </cell>
          <cell r="AD801">
            <v>0</v>
          </cell>
          <cell r="AE801">
            <v>2.2727272727272707E-2</v>
          </cell>
          <cell r="AF801">
            <v>4.5731707317073322E-2</v>
          </cell>
          <cell r="AG801">
            <v>-4.4117647058823595E-2</v>
          </cell>
          <cell r="AH801">
            <v>-6.6079295154185536E-3</v>
          </cell>
          <cell r="AI801">
            <v>-5.6737588652482351E-3</v>
          </cell>
          <cell r="AJ801">
            <v>-1.834862385321101E-2</v>
          </cell>
          <cell r="AK801">
            <v>-3.2073310423825996E-2</v>
          </cell>
          <cell r="AL801">
            <v>-2.4771838331160256E-2</v>
          </cell>
          <cell r="AM801">
            <v>-2.352941176470591E-2</v>
          </cell>
          <cell r="AN801">
            <v>-3.2258064516129115E-2</v>
          </cell>
          <cell r="AO801">
            <v>1.2820512820512775E-2</v>
          </cell>
          <cell r="AP801">
            <v>4.3478260869565188E-2</v>
          </cell>
          <cell r="AQ801">
            <v>-1.0554089709762571E-2</v>
          </cell>
          <cell r="AR801">
            <v>0</v>
          </cell>
          <cell r="AS801">
            <v>6.25E-2</v>
          </cell>
          <cell r="AT801">
            <v>-3.472222222222221E-2</v>
          </cell>
          <cell r="AU801">
            <v>-3.9039039039039047E-2</v>
          </cell>
          <cell r="AV801">
            <v>-7.692307692307665E-3</v>
          </cell>
          <cell r="AW801">
            <v>0.11904761904761907</v>
          </cell>
          <cell r="AX801">
            <v>-3.7433155080213942E-2</v>
          </cell>
          <cell r="AY801">
            <v>-5.7142857142856718E-3</v>
          </cell>
          <cell r="AZ801">
            <v>1.3157894736842035E-2</v>
          </cell>
          <cell r="BA801">
            <v>3.9215686274509887E-2</v>
          </cell>
          <cell r="BB801">
            <v>-1.3513513513513487E-2</v>
          </cell>
          <cell r="BC801">
            <v>-3.3898305084745783E-2</v>
          </cell>
          <cell r="BE801">
            <v>-4.334057150468486E-4</v>
          </cell>
          <cell r="BF801">
            <v>1.7348593926988143</v>
          </cell>
          <cell r="BK801" t="str">
            <v xml:space="preserve"> </v>
          </cell>
          <cell r="BL801" t="str">
            <v xml:space="preserve"> </v>
          </cell>
          <cell r="BN801">
            <v>519.47357021664277</v>
          </cell>
        </row>
        <row r="802">
          <cell r="B802">
            <v>39151</v>
          </cell>
          <cell r="C802">
            <v>0.6</v>
          </cell>
          <cell r="D802">
            <v>4.5</v>
          </cell>
          <cell r="E802">
            <v>3.43</v>
          </cell>
          <cell r="F802">
            <v>1.3</v>
          </cell>
          <cell r="G802">
            <v>9.02</v>
          </cell>
          <cell r="H802">
            <v>14.02</v>
          </cell>
          <cell r="I802">
            <v>2.14</v>
          </cell>
          <cell r="J802">
            <v>8.4499999999999993</v>
          </cell>
          <cell r="K802">
            <v>14.96</v>
          </cell>
          <cell r="L802">
            <v>0.83</v>
          </cell>
          <cell r="M802">
            <v>0.6</v>
          </cell>
          <cell r="N802">
            <v>0.79</v>
          </cell>
          <cell r="O802">
            <v>3.36</v>
          </cell>
          <cell r="P802">
            <v>3.75</v>
          </cell>
          <cell r="Q802">
            <v>0.5</v>
          </cell>
          <cell r="R802">
            <v>0.85</v>
          </cell>
          <cell r="S802">
            <v>1.39</v>
          </cell>
          <cell r="T802">
            <v>3.2</v>
          </cell>
          <cell r="U802">
            <v>1.29</v>
          </cell>
          <cell r="V802">
            <v>0.47</v>
          </cell>
          <cell r="W802">
            <v>1.8</v>
          </cell>
          <cell r="X802">
            <v>1.74</v>
          </cell>
          <cell r="Y802">
            <v>0.38500000000000001</v>
          </cell>
          <cell r="Z802">
            <v>2.65</v>
          </cell>
          <cell r="AA802">
            <v>0.73</v>
          </cell>
          <cell r="AB802">
            <v>0.56999999999999995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E802">
            <v>0</v>
          </cell>
          <cell r="BF802">
            <v>1.7348593926988143</v>
          </cell>
          <cell r="BK802" t="str">
            <v xml:space="preserve"> </v>
          </cell>
          <cell r="BL802" t="str">
            <v xml:space="preserve"> </v>
          </cell>
          <cell r="BN802">
            <v>519.47357021664277</v>
          </cell>
        </row>
        <row r="803">
          <cell r="B803">
            <v>39152</v>
          </cell>
          <cell r="C803">
            <v>0.6</v>
          </cell>
          <cell r="D803">
            <v>4.5</v>
          </cell>
          <cell r="E803">
            <v>3.43</v>
          </cell>
          <cell r="F803">
            <v>1.3</v>
          </cell>
          <cell r="G803">
            <v>9.02</v>
          </cell>
          <cell r="H803">
            <v>14.02</v>
          </cell>
          <cell r="I803">
            <v>2.14</v>
          </cell>
          <cell r="J803">
            <v>8.4499999999999993</v>
          </cell>
          <cell r="K803">
            <v>14.96</v>
          </cell>
          <cell r="L803">
            <v>0.83</v>
          </cell>
          <cell r="M803">
            <v>0.6</v>
          </cell>
          <cell r="N803">
            <v>0.79</v>
          </cell>
          <cell r="O803">
            <v>3.36</v>
          </cell>
          <cell r="P803">
            <v>3.75</v>
          </cell>
          <cell r="Q803">
            <v>0.5</v>
          </cell>
          <cell r="R803">
            <v>0.85</v>
          </cell>
          <cell r="S803">
            <v>1.39</v>
          </cell>
          <cell r="T803">
            <v>3.2</v>
          </cell>
          <cell r="U803">
            <v>1.29</v>
          </cell>
          <cell r="V803">
            <v>0.47</v>
          </cell>
          <cell r="W803">
            <v>1.8</v>
          </cell>
          <cell r="X803">
            <v>1.74</v>
          </cell>
          <cell r="Y803">
            <v>0.38500000000000001</v>
          </cell>
          <cell r="Z803">
            <v>2.65</v>
          </cell>
          <cell r="AA803">
            <v>0.73</v>
          </cell>
          <cell r="AB803">
            <v>0.56999999999999995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E803">
            <v>0</v>
          </cell>
          <cell r="BF803">
            <v>1.7348593926988143</v>
          </cell>
          <cell r="BK803" t="str">
            <v xml:space="preserve"> </v>
          </cell>
          <cell r="BL803" t="str">
            <v xml:space="preserve"> </v>
          </cell>
          <cell r="BN803">
            <v>519.47357021664277</v>
          </cell>
        </row>
        <row r="804">
          <cell r="B804">
            <v>39153</v>
          </cell>
          <cell r="C804">
            <v>0.66</v>
          </cell>
          <cell r="D804">
            <v>4.5999999999999996</v>
          </cell>
          <cell r="E804">
            <v>3.36</v>
          </cell>
          <cell r="F804">
            <v>1.35</v>
          </cell>
          <cell r="G804">
            <v>8.99</v>
          </cell>
          <cell r="H804">
            <v>14.34</v>
          </cell>
          <cell r="I804">
            <v>2.09</v>
          </cell>
          <cell r="J804">
            <v>8.27</v>
          </cell>
          <cell r="K804">
            <v>14.88</v>
          </cell>
          <cell r="L804">
            <v>0.8</v>
          </cell>
          <cell r="M804">
            <v>0.59</v>
          </cell>
          <cell r="N804">
            <v>0.8</v>
          </cell>
          <cell r="O804">
            <v>3.4</v>
          </cell>
          <cell r="P804">
            <v>3.92</v>
          </cell>
          <cell r="Q804">
            <v>0.55000000000000004</v>
          </cell>
          <cell r="R804">
            <v>0.81</v>
          </cell>
          <cell r="S804">
            <v>1.42</v>
          </cell>
          <cell r="T804">
            <v>3.26</v>
          </cell>
          <cell r="U804">
            <v>1.3</v>
          </cell>
          <cell r="V804">
            <v>0.47</v>
          </cell>
          <cell r="W804">
            <v>1.75</v>
          </cell>
          <cell r="X804">
            <v>1.75</v>
          </cell>
          <cell r="Y804">
            <v>0.40500000000000003</v>
          </cell>
          <cell r="Z804">
            <v>2.65</v>
          </cell>
          <cell r="AA804">
            <v>0.75</v>
          </cell>
          <cell r="AB804">
            <v>0.57999999999999996</v>
          </cell>
          <cell r="AD804">
            <v>0.10000000000000009</v>
          </cell>
          <cell r="AE804">
            <v>2.2222222222222143E-2</v>
          </cell>
          <cell r="AF804">
            <v>-2.0408163265306256E-2</v>
          </cell>
          <cell r="AG804">
            <v>3.8461538461538547E-2</v>
          </cell>
          <cell r="AH804">
            <v>-3.3259423503325669E-3</v>
          </cell>
          <cell r="AI804">
            <v>2.2824536376604865E-2</v>
          </cell>
          <cell r="AJ804">
            <v>-2.336448598130858E-2</v>
          </cell>
          <cell r="AK804">
            <v>-2.130177514792897E-2</v>
          </cell>
          <cell r="AL804">
            <v>-5.3475935828877219E-3</v>
          </cell>
          <cell r="AM804">
            <v>-3.6144578313252906E-2</v>
          </cell>
          <cell r="AN804">
            <v>-1.6666666666666718E-2</v>
          </cell>
          <cell r="AO804">
            <v>1.2658227848101333E-2</v>
          </cell>
          <cell r="AP804">
            <v>1.1904761904761862E-2</v>
          </cell>
          <cell r="AQ804">
            <v>4.5333333333333226E-2</v>
          </cell>
          <cell r="AR804">
            <v>0.10000000000000009</v>
          </cell>
          <cell r="AS804">
            <v>-4.7058823529411709E-2</v>
          </cell>
          <cell r="AT804">
            <v>2.1582733812949728E-2</v>
          </cell>
          <cell r="AU804">
            <v>1.8749999999999822E-2</v>
          </cell>
          <cell r="AV804">
            <v>7.7519379844961378E-3</v>
          </cell>
          <cell r="AW804">
            <v>0</v>
          </cell>
          <cell r="AX804">
            <v>-2.777777777777779E-2</v>
          </cell>
          <cell r="AY804">
            <v>5.7471264367816577E-3</v>
          </cell>
          <cell r="AZ804">
            <v>5.1948051948051965E-2</v>
          </cell>
          <cell r="BA804">
            <v>0</v>
          </cell>
          <cell r="BB804">
            <v>2.7397260273972712E-2</v>
          </cell>
          <cell r="BC804">
            <v>1.7543859649122862E-2</v>
          </cell>
          <cell r="BE804">
            <v>1.1643453216810148E-2</v>
          </cell>
          <cell r="BF804">
            <v>1.7465028459156244</v>
          </cell>
          <cell r="BK804" t="str">
            <v xml:space="preserve"> </v>
          </cell>
          <cell r="BL804" t="str">
            <v xml:space="preserve"> </v>
          </cell>
          <cell r="BN804">
            <v>525.52203642882955</v>
          </cell>
        </row>
        <row r="805">
          <cell r="B805">
            <v>39154</v>
          </cell>
          <cell r="C805">
            <v>0.63</v>
          </cell>
          <cell r="D805">
            <v>4.3</v>
          </cell>
          <cell r="E805">
            <v>3.26</v>
          </cell>
          <cell r="F805">
            <v>1.2</v>
          </cell>
          <cell r="G805">
            <v>8.64</v>
          </cell>
          <cell r="H805">
            <v>13.42</v>
          </cell>
          <cell r="I805">
            <v>2</v>
          </cell>
          <cell r="J805">
            <v>7.97</v>
          </cell>
          <cell r="K805">
            <v>13.9</v>
          </cell>
          <cell r="L805">
            <v>0.8</v>
          </cell>
          <cell r="M805">
            <v>0.53</v>
          </cell>
          <cell r="N805">
            <v>0.77</v>
          </cell>
          <cell r="O805">
            <v>3.1</v>
          </cell>
          <cell r="P805">
            <v>3.53</v>
          </cell>
          <cell r="Q805">
            <v>0.62</v>
          </cell>
          <cell r="R805">
            <v>0.85</v>
          </cell>
          <cell r="S805">
            <v>1.35</v>
          </cell>
          <cell r="T805">
            <v>3.2</v>
          </cell>
          <cell r="U805">
            <v>1.32</v>
          </cell>
          <cell r="V805">
            <v>0.45</v>
          </cell>
          <cell r="W805">
            <v>1.6</v>
          </cell>
          <cell r="X805">
            <v>1.72</v>
          </cell>
          <cell r="Y805">
            <v>0.38</v>
          </cell>
          <cell r="Z805">
            <v>2.4500000000000002</v>
          </cell>
          <cell r="AA805">
            <v>0.75</v>
          </cell>
          <cell r="AB805">
            <v>0.55000000000000004</v>
          </cell>
          <cell r="AD805">
            <v>-4.5454545454545525E-2</v>
          </cell>
          <cell r="AE805">
            <v>-6.5217391304347783E-2</v>
          </cell>
          <cell r="AF805">
            <v>-2.9761904761904767E-2</v>
          </cell>
          <cell r="AG805">
            <v>-0.11111111111111116</v>
          </cell>
          <cell r="AH805">
            <v>-3.8932146829810832E-2</v>
          </cell>
          <cell r="AI805">
            <v>-6.4156206415620587E-2</v>
          </cell>
          <cell r="AJ805">
            <v>-4.3062200956937691E-2</v>
          </cell>
          <cell r="AK805">
            <v>-3.6275695284159637E-2</v>
          </cell>
          <cell r="AL805">
            <v>-6.5860215053763493E-2</v>
          </cell>
          <cell r="AM805">
            <v>0</v>
          </cell>
          <cell r="AN805">
            <v>-0.10169491525423724</v>
          </cell>
          <cell r="AO805">
            <v>-3.7499999999999978E-2</v>
          </cell>
          <cell r="AP805">
            <v>-8.8235294117646967E-2</v>
          </cell>
          <cell r="AQ805">
            <v>-9.9489795918367374E-2</v>
          </cell>
          <cell r="AR805">
            <v>0.1272727272727272</v>
          </cell>
          <cell r="AS805">
            <v>4.9382716049382713E-2</v>
          </cell>
          <cell r="AT805">
            <v>-4.9295774647887258E-2</v>
          </cell>
          <cell r="AU805">
            <v>-1.8404907975460016E-2</v>
          </cell>
          <cell r="AV805">
            <v>1.538461538461533E-2</v>
          </cell>
          <cell r="AW805">
            <v>-4.2553191489361653E-2</v>
          </cell>
          <cell r="AX805">
            <v>-8.5714285714285632E-2</v>
          </cell>
          <cell r="AY805">
            <v>-1.7142857142857126E-2</v>
          </cell>
          <cell r="AZ805">
            <v>-6.1728395061728447E-2</v>
          </cell>
          <cell r="BA805">
            <v>-7.5471698113207419E-2</v>
          </cell>
          <cell r="BB805">
            <v>0</v>
          </cell>
          <cell r="BC805">
            <v>-5.1724137931034364E-2</v>
          </cell>
          <cell r="BE805">
            <v>-3.9874869685828838E-2</v>
          </cell>
          <cell r="BF805">
            <v>1.7066279762297956</v>
          </cell>
          <cell r="BK805" t="str">
            <v xml:space="preserve"> </v>
          </cell>
          <cell r="BL805" t="str">
            <v xml:space="preserve"> </v>
          </cell>
          <cell r="BN805">
            <v>504.56691370919856</v>
          </cell>
        </row>
        <row r="806">
          <cell r="B806">
            <v>39155</v>
          </cell>
          <cell r="C806">
            <v>0.61</v>
          </cell>
          <cell r="D806">
            <v>4.29</v>
          </cell>
          <cell r="E806">
            <v>3.16</v>
          </cell>
          <cell r="F806">
            <v>1.22</v>
          </cell>
          <cell r="G806">
            <v>8.6</v>
          </cell>
          <cell r="H806">
            <v>13.57</v>
          </cell>
          <cell r="I806">
            <v>2</v>
          </cell>
          <cell r="J806">
            <v>8.1</v>
          </cell>
          <cell r="K806">
            <v>14.15</v>
          </cell>
          <cell r="L806">
            <v>0.78</v>
          </cell>
          <cell r="M806">
            <v>0.55000000000000004</v>
          </cell>
          <cell r="N806">
            <v>0.72</v>
          </cell>
          <cell r="O806">
            <v>3.19</v>
          </cell>
          <cell r="P806">
            <v>3.45</v>
          </cell>
          <cell r="Q806">
            <v>0.6</v>
          </cell>
          <cell r="R806">
            <v>0.85</v>
          </cell>
          <cell r="S806">
            <v>1.35</v>
          </cell>
          <cell r="T806">
            <v>3.3</v>
          </cell>
          <cell r="U806">
            <v>1.31</v>
          </cell>
          <cell r="V806">
            <v>0.47499999999999998</v>
          </cell>
          <cell r="W806">
            <v>1.55</v>
          </cell>
          <cell r="X806">
            <v>1.65</v>
          </cell>
          <cell r="Y806">
            <v>0.37</v>
          </cell>
          <cell r="Z806">
            <v>2.56</v>
          </cell>
          <cell r="AA806">
            <v>0.72</v>
          </cell>
          <cell r="AB806">
            <v>0.55000000000000004</v>
          </cell>
          <cell r="AD806">
            <v>-3.1746031746031744E-2</v>
          </cell>
          <cell r="AE806">
            <v>-2.3255813953487747E-3</v>
          </cell>
          <cell r="AF806">
            <v>-3.0674846625766805E-2</v>
          </cell>
          <cell r="AG806">
            <v>1.6666666666666607E-2</v>
          </cell>
          <cell r="AH806">
            <v>-4.6296296296297612E-3</v>
          </cell>
          <cell r="AI806">
            <v>1.1177347242921076E-2</v>
          </cell>
          <cell r="AJ806">
            <v>0</v>
          </cell>
          <cell r="AK806">
            <v>1.6311166875784266E-2</v>
          </cell>
          <cell r="AL806">
            <v>1.7985611510791477E-2</v>
          </cell>
          <cell r="AM806">
            <v>-2.5000000000000022E-2</v>
          </cell>
          <cell r="AN806">
            <v>3.7735849056603765E-2</v>
          </cell>
          <cell r="AO806">
            <v>-6.4935064935064957E-2</v>
          </cell>
          <cell r="AP806">
            <v>2.9032258064516148E-2</v>
          </cell>
          <cell r="AQ806">
            <v>-2.2662889518413443E-2</v>
          </cell>
          <cell r="AR806">
            <v>-3.2258064516129115E-2</v>
          </cell>
          <cell r="AS806">
            <v>0</v>
          </cell>
          <cell r="AT806">
            <v>0</v>
          </cell>
          <cell r="AU806">
            <v>3.1249999999999778E-2</v>
          </cell>
          <cell r="AV806">
            <v>-7.575757575757569E-3</v>
          </cell>
          <cell r="AW806">
            <v>5.555555555555558E-2</v>
          </cell>
          <cell r="AX806">
            <v>-3.125E-2</v>
          </cell>
          <cell r="AY806">
            <v>-4.0697674418604723E-2</v>
          </cell>
          <cell r="AZ806">
            <v>-2.6315789473684181E-2</v>
          </cell>
          <cell r="BA806">
            <v>4.4897959183673342E-2</v>
          </cell>
          <cell r="BB806">
            <v>-4.0000000000000036E-2</v>
          </cell>
          <cell r="BC806">
            <v>0</v>
          </cell>
          <cell r="BE806">
            <v>-3.8253429106891957E-3</v>
          </cell>
          <cell r="BF806">
            <v>1.7028026333191064</v>
          </cell>
          <cell r="BK806" t="str">
            <v xml:space="preserve"> </v>
          </cell>
          <cell r="BL806" t="str">
            <v xml:space="preserve"> </v>
          </cell>
          <cell r="BN806">
            <v>502.63677224287278</v>
          </cell>
        </row>
        <row r="807">
          <cell r="B807">
            <v>39156</v>
          </cell>
          <cell r="C807">
            <v>0.62</v>
          </cell>
          <cell r="D807">
            <v>4.2</v>
          </cell>
          <cell r="E807">
            <v>3.15</v>
          </cell>
          <cell r="F807">
            <v>1.18</v>
          </cell>
          <cell r="G807">
            <v>9.15</v>
          </cell>
          <cell r="H807">
            <v>14.43</v>
          </cell>
          <cell r="I807">
            <v>1.97</v>
          </cell>
          <cell r="J807">
            <v>8.17</v>
          </cell>
          <cell r="K807">
            <v>14.53</v>
          </cell>
          <cell r="L807">
            <v>0.8</v>
          </cell>
          <cell r="M807">
            <v>0.55000000000000004</v>
          </cell>
          <cell r="N807">
            <v>0.74</v>
          </cell>
          <cell r="O807">
            <v>3.11</v>
          </cell>
          <cell r="P807">
            <v>3.53</v>
          </cell>
          <cell r="Q807">
            <v>0.62</v>
          </cell>
          <cell r="R807">
            <v>0.84</v>
          </cell>
          <cell r="S807">
            <v>1.37</v>
          </cell>
          <cell r="T807">
            <v>3.42</v>
          </cell>
          <cell r="U807">
            <v>1.3</v>
          </cell>
          <cell r="V807">
            <v>0.48</v>
          </cell>
          <cell r="W807">
            <v>1.56</v>
          </cell>
          <cell r="X807">
            <v>1.62</v>
          </cell>
          <cell r="Y807">
            <v>0.35</v>
          </cell>
          <cell r="Z807">
            <v>2.56</v>
          </cell>
          <cell r="AA807">
            <v>0.73</v>
          </cell>
          <cell r="AB807">
            <v>0.54</v>
          </cell>
          <cell r="AD807">
            <v>1.6393442622950838E-2</v>
          </cell>
          <cell r="AE807">
            <v>-2.0979020979020935E-2</v>
          </cell>
          <cell r="AF807">
            <v>-3.1645569620254443E-3</v>
          </cell>
          <cell r="AG807">
            <v>-3.2786885245901676E-2</v>
          </cell>
          <cell r="AH807">
            <v>6.3953488372093137E-2</v>
          </cell>
          <cell r="AI807">
            <v>6.3375092114959397E-2</v>
          </cell>
          <cell r="AJ807">
            <v>-1.5000000000000013E-2</v>
          </cell>
          <cell r="AK807">
            <v>8.6419753086419693E-3</v>
          </cell>
          <cell r="AL807">
            <v>2.6855123674911496E-2</v>
          </cell>
          <cell r="AM807">
            <v>2.5641025641025772E-2</v>
          </cell>
          <cell r="AN807">
            <v>0</v>
          </cell>
          <cell r="AO807">
            <v>2.7777777777777901E-2</v>
          </cell>
          <cell r="AP807">
            <v>-2.5078369905956133E-2</v>
          </cell>
          <cell r="AQ807">
            <v>2.3188405797101241E-2</v>
          </cell>
          <cell r="AR807">
            <v>3.3333333333333437E-2</v>
          </cell>
          <cell r="AS807">
            <v>-1.1764705882352899E-2</v>
          </cell>
          <cell r="AT807">
            <v>1.4814814814814836E-2</v>
          </cell>
          <cell r="AU807">
            <v>3.6363636363636376E-2</v>
          </cell>
          <cell r="AV807">
            <v>-7.6335877862595547E-3</v>
          </cell>
          <cell r="AW807">
            <v>1.0526315789473717E-2</v>
          </cell>
          <cell r="AX807">
            <v>6.4516129032257119E-3</v>
          </cell>
          <cell r="AY807">
            <v>-1.8181818181818077E-2</v>
          </cell>
          <cell r="AZ807">
            <v>-5.4054054054054057E-2</v>
          </cell>
          <cell r="BA807">
            <v>0</v>
          </cell>
          <cell r="BB807">
            <v>1.388888888888884E-2</v>
          </cell>
          <cell r="BC807">
            <v>-1.8181818181818188E-2</v>
          </cell>
          <cell r="BE807">
            <v>6.3223121624472189E-3</v>
          </cell>
          <cell r="BF807">
            <v>1.7091249454815536</v>
          </cell>
          <cell r="BK807" t="str">
            <v xml:space="preserve"> </v>
          </cell>
          <cell r="BL807" t="str">
            <v xml:space="preserve"> </v>
          </cell>
          <cell r="BN807">
            <v>505.81459882131708</v>
          </cell>
        </row>
        <row r="808">
          <cell r="B808">
            <v>39157</v>
          </cell>
          <cell r="C808">
            <v>0.6</v>
          </cell>
          <cell r="D808">
            <v>4.4800000000000004</v>
          </cell>
          <cell r="E808">
            <v>3.01</v>
          </cell>
          <cell r="F808">
            <v>1.18</v>
          </cell>
          <cell r="G808">
            <v>9.08</v>
          </cell>
          <cell r="H808">
            <v>14.46</v>
          </cell>
          <cell r="I808">
            <v>1.92</v>
          </cell>
          <cell r="J808">
            <v>8.09</v>
          </cell>
          <cell r="K808">
            <v>14.38</v>
          </cell>
          <cell r="L808">
            <v>0.82</v>
          </cell>
          <cell r="M808">
            <v>0.56000000000000005</v>
          </cell>
          <cell r="N808">
            <v>0.74</v>
          </cell>
          <cell r="O808">
            <v>3.04</v>
          </cell>
          <cell r="P808">
            <v>3.47</v>
          </cell>
          <cell r="Q808">
            <v>0.62</v>
          </cell>
          <cell r="R808">
            <v>0.8</v>
          </cell>
          <cell r="S808">
            <v>1.38</v>
          </cell>
          <cell r="T808">
            <v>3.42</v>
          </cell>
          <cell r="U808">
            <v>1.28</v>
          </cell>
          <cell r="V808">
            <v>0.49</v>
          </cell>
          <cell r="W808">
            <v>1.55</v>
          </cell>
          <cell r="X808">
            <v>1.69</v>
          </cell>
          <cell r="Y808">
            <v>0.35</v>
          </cell>
          <cell r="Z808">
            <v>2.6</v>
          </cell>
          <cell r="AA808">
            <v>0.72</v>
          </cell>
          <cell r="AB808">
            <v>0.5</v>
          </cell>
          <cell r="AD808">
            <v>-3.2258064516129115E-2</v>
          </cell>
          <cell r="AE808">
            <v>6.6666666666666652E-2</v>
          </cell>
          <cell r="AF808">
            <v>-4.4444444444444509E-2</v>
          </cell>
          <cell r="AG808">
            <v>0</v>
          </cell>
          <cell r="AH808">
            <v>-7.6502732240437687E-3</v>
          </cell>
          <cell r="AI808">
            <v>2.0790020790022457E-3</v>
          </cell>
          <cell r="AJ808">
            <v>-2.5380710659898553E-2</v>
          </cell>
          <cell r="AK808">
            <v>-9.7919216646267238E-3</v>
          </cell>
          <cell r="AL808">
            <v>-1.0323468685478177E-2</v>
          </cell>
          <cell r="AM808">
            <v>2.4999999999999911E-2</v>
          </cell>
          <cell r="AN808">
            <v>1.8181818181818299E-2</v>
          </cell>
          <cell r="AO808">
            <v>0</v>
          </cell>
          <cell r="AP808">
            <v>-2.2508038585209E-2</v>
          </cell>
          <cell r="AQ808">
            <v>-1.6997167138810054E-2</v>
          </cell>
          <cell r="AR808">
            <v>0</v>
          </cell>
          <cell r="AS808">
            <v>-4.7619047619047561E-2</v>
          </cell>
          <cell r="AT808">
            <v>7.2992700729925808E-3</v>
          </cell>
          <cell r="AU808">
            <v>0</v>
          </cell>
          <cell r="AV808">
            <v>-1.5384615384615441E-2</v>
          </cell>
          <cell r="AW808">
            <v>2.0833333333333259E-2</v>
          </cell>
          <cell r="AX808">
            <v>-6.4102564102563875E-3</v>
          </cell>
          <cell r="AY808">
            <v>4.3209876543209846E-2</v>
          </cell>
          <cell r="AZ808">
            <v>0</v>
          </cell>
          <cell r="BA808">
            <v>1.5625E-2</v>
          </cell>
          <cell r="BB808">
            <v>-1.3698630136986356E-2</v>
          </cell>
          <cell r="BC808">
            <v>-7.4074074074074181E-2</v>
          </cell>
          <cell r="BE808">
            <v>-4.9094517564075785E-3</v>
          </cell>
          <cell r="BF808">
            <v>1.7042154937251459</v>
          </cell>
          <cell r="BK808" t="str">
            <v xml:space="preserve"> </v>
          </cell>
          <cell r="BL808" t="str">
            <v xml:space="preserve"> </v>
          </cell>
          <cell r="BN808">
            <v>503.3313264507172</v>
          </cell>
        </row>
        <row r="809">
          <cell r="B809">
            <v>39158</v>
          </cell>
          <cell r="C809">
            <v>0.6</v>
          </cell>
          <cell r="D809">
            <v>4.4800000000000004</v>
          </cell>
          <cell r="E809">
            <v>3.01</v>
          </cell>
          <cell r="F809">
            <v>1.18</v>
          </cell>
          <cell r="G809">
            <v>9.08</v>
          </cell>
          <cell r="H809">
            <v>14.46</v>
          </cell>
          <cell r="I809">
            <v>1.92</v>
          </cell>
          <cell r="J809">
            <v>8.09</v>
          </cell>
          <cell r="K809">
            <v>14.38</v>
          </cell>
          <cell r="L809">
            <v>0.82</v>
          </cell>
          <cell r="M809">
            <v>0.56000000000000005</v>
          </cell>
          <cell r="N809">
            <v>0.74</v>
          </cell>
          <cell r="O809">
            <v>3.04</v>
          </cell>
          <cell r="P809">
            <v>3.47</v>
          </cell>
          <cell r="Q809">
            <v>0.62</v>
          </cell>
          <cell r="R809">
            <v>0.8</v>
          </cell>
          <cell r="S809">
            <v>1.38</v>
          </cell>
          <cell r="T809">
            <v>3.42</v>
          </cell>
          <cell r="U809">
            <v>1.28</v>
          </cell>
          <cell r="V809">
            <v>0.49</v>
          </cell>
          <cell r="W809">
            <v>1.55</v>
          </cell>
          <cell r="X809">
            <v>1.69</v>
          </cell>
          <cell r="Y809">
            <v>0.35</v>
          </cell>
          <cell r="Z809">
            <v>2.6</v>
          </cell>
          <cell r="AA809">
            <v>0.72</v>
          </cell>
          <cell r="AB809">
            <v>0.5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E809">
            <v>0</v>
          </cell>
          <cell r="BF809">
            <v>1.7042154937251459</v>
          </cell>
          <cell r="BK809" t="str">
            <v xml:space="preserve"> </v>
          </cell>
          <cell r="BL809" t="str">
            <v xml:space="preserve"> </v>
          </cell>
          <cell r="BN809">
            <v>503.3313264507172</v>
          </cell>
        </row>
        <row r="810">
          <cell r="B810">
            <v>39159</v>
          </cell>
          <cell r="C810">
            <v>0.6</v>
          </cell>
          <cell r="D810">
            <v>4.4800000000000004</v>
          </cell>
          <cell r="E810">
            <v>3.01</v>
          </cell>
          <cell r="F810">
            <v>1.18</v>
          </cell>
          <cell r="G810">
            <v>9.08</v>
          </cell>
          <cell r="H810">
            <v>14.46</v>
          </cell>
          <cell r="I810">
            <v>1.92</v>
          </cell>
          <cell r="J810">
            <v>8.09</v>
          </cell>
          <cell r="K810">
            <v>14.38</v>
          </cell>
          <cell r="L810">
            <v>0.82</v>
          </cell>
          <cell r="M810">
            <v>0.56000000000000005</v>
          </cell>
          <cell r="N810">
            <v>0.74</v>
          </cell>
          <cell r="O810">
            <v>3.04</v>
          </cell>
          <cell r="P810">
            <v>3.47</v>
          </cell>
          <cell r="Q810">
            <v>0.62</v>
          </cell>
          <cell r="R810">
            <v>0.8</v>
          </cell>
          <cell r="S810">
            <v>1.38</v>
          </cell>
          <cell r="T810">
            <v>3.42</v>
          </cell>
          <cell r="U810">
            <v>1.28</v>
          </cell>
          <cell r="V810">
            <v>0.49</v>
          </cell>
          <cell r="W810">
            <v>1.55</v>
          </cell>
          <cell r="X810">
            <v>1.69</v>
          </cell>
          <cell r="Y810">
            <v>0.35</v>
          </cell>
          <cell r="Z810">
            <v>2.6</v>
          </cell>
          <cell r="AA810">
            <v>0.72</v>
          </cell>
          <cell r="AB810">
            <v>0.5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E810">
            <v>0</v>
          </cell>
          <cell r="BF810">
            <v>1.7042154937251459</v>
          </cell>
          <cell r="BK810" t="str">
            <v xml:space="preserve"> </v>
          </cell>
          <cell r="BL810" t="str">
            <v xml:space="preserve"> </v>
          </cell>
          <cell r="BN810">
            <v>503.3313264507172</v>
          </cell>
        </row>
        <row r="811">
          <cell r="B811">
            <v>39160</v>
          </cell>
          <cell r="C811">
            <v>0.6</v>
          </cell>
          <cell r="D811">
            <v>4.59</v>
          </cell>
          <cell r="E811">
            <v>3.13</v>
          </cell>
          <cell r="F811">
            <v>1.1299999999999999</v>
          </cell>
          <cell r="G811">
            <v>9.08</v>
          </cell>
          <cell r="H811">
            <v>14.2</v>
          </cell>
          <cell r="I811">
            <v>1.96</v>
          </cell>
          <cell r="J811">
            <v>8.0500000000000007</v>
          </cell>
          <cell r="K811">
            <v>14.29</v>
          </cell>
          <cell r="L811">
            <v>0.79</v>
          </cell>
          <cell r="M811">
            <v>0.55000000000000004</v>
          </cell>
          <cell r="N811">
            <v>0.73</v>
          </cell>
          <cell r="O811">
            <v>3</v>
          </cell>
          <cell r="P811">
            <v>3.33</v>
          </cell>
          <cell r="Q811">
            <v>0.6</v>
          </cell>
          <cell r="R811">
            <v>0.8</v>
          </cell>
          <cell r="S811">
            <v>1.33</v>
          </cell>
          <cell r="T811">
            <v>3.26</v>
          </cell>
          <cell r="U811">
            <v>1.25</v>
          </cell>
          <cell r="V811">
            <v>0.47</v>
          </cell>
          <cell r="W811">
            <v>1.58</v>
          </cell>
          <cell r="X811">
            <v>1.7</v>
          </cell>
          <cell r="Y811">
            <v>0.375</v>
          </cell>
          <cell r="Z811">
            <v>2.5</v>
          </cell>
          <cell r="AA811">
            <v>0.73</v>
          </cell>
          <cell r="AB811">
            <v>0.53</v>
          </cell>
          <cell r="AD811">
            <v>0</v>
          </cell>
          <cell r="AE811">
            <v>2.4553571428571397E-2</v>
          </cell>
          <cell r="AF811">
            <v>3.9867109634551534E-2</v>
          </cell>
          <cell r="AG811">
            <v>-4.2372881355932202E-2</v>
          </cell>
          <cell r="AH811">
            <v>0</v>
          </cell>
          <cell r="AI811">
            <v>-1.7980636237897807E-2</v>
          </cell>
          <cell r="AJ811">
            <v>2.0833333333333259E-2</v>
          </cell>
          <cell r="AK811">
            <v>-4.9443757725585735E-3</v>
          </cell>
          <cell r="AL811">
            <v>-6.2586926286509748E-3</v>
          </cell>
          <cell r="AM811">
            <v>-3.6585365853658458E-2</v>
          </cell>
          <cell r="AN811">
            <v>-1.7857142857142905E-2</v>
          </cell>
          <cell r="AO811">
            <v>-1.3513513513513487E-2</v>
          </cell>
          <cell r="AP811">
            <v>-1.3157894736842146E-2</v>
          </cell>
          <cell r="AQ811">
            <v>-4.0345821325648457E-2</v>
          </cell>
          <cell r="AR811">
            <v>-3.2258064516129115E-2</v>
          </cell>
          <cell r="AS811">
            <v>0</v>
          </cell>
          <cell r="AT811">
            <v>-3.6231884057970842E-2</v>
          </cell>
          <cell r="AU811">
            <v>-4.6783625730994149E-2</v>
          </cell>
          <cell r="AV811">
            <v>-2.34375E-2</v>
          </cell>
          <cell r="AW811">
            <v>-4.081632653061229E-2</v>
          </cell>
          <cell r="AX811">
            <v>1.9354838709677358E-2</v>
          </cell>
          <cell r="AY811">
            <v>5.9171597633136397E-3</v>
          </cell>
          <cell r="AZ811">
            <v>7.1428571428571397E-2</v>
          </cell>
          <cell r="BA811">
            <v>-3.8461538461538547E-2</v>
          </cell>
          <cell r="BB811">
            <v>1.388888888888884E-2</v>
          </cell>
          <cell r="BC811">
            <v>6.0000000000000053E-2</v>
          </cell>
          <cell r="BE811">
            <v>-5.967761168930095E-3</v>
          </cell>
          <cell r="BF811">
            <v>1.6982477325562157</v>
          </cell>
          <cell r="BH811">
            <v>-6.8205050816048773E-2</v>
          </cell>
          <cell r="BK811" t="str">
            <v xml:space="preserve"> </v>
          </cell>
          <cell r="BL811" t="str">
            <v xml:space="preserve"> </v>
          </cell>
          <cell r="BN811">
            <v>500.32756530561858</v>
          </cell>
        </row>
        <row r="812">
          <cell r="B812">
            <v>39161</v>
          </cell>
          <cell r="C812">
            <v>0.57999999999999996</v>
          </cell>
          <cell r="D812">
            <v>4.8</v>
          </cell>
          <cell r="E812">
            <v>3.2</v>
          </cell>
          <cell r="F812">
            <v>1.2</v>
          </cell>
          <cell r="G812">
            <v>9.07</v>
          </cell>
          <cell r="H812">
            <v>13.91</v>
          </cell>
          <cell r="I812">
            <v>1.96</v>
          </cell>
          <cell r="J812">
            <v>8</v>
          </cell>
          <cell r="K812">
            <v>14.2</v>
          </cell>
          <cell r="L812">
            <v>0.79</v>
          </cell>
          <cell r="M812">
            <v>0.54</v>
          </cell>
          <cell r="N812">
            <v>0.74</v>
          </cell>
          <cell r="O812">
            <v>3</v>
          </cell>
          <cell r="P812">
            <v>3.15</v>
          </cell>
          <cell r="Q812">
            <v>0.57999999999999996</v>
          </cell>
          <cell r="R812">
            <v>0.79</v>
          </cell>
          <cell r="S812">
            <v>1.3</v>
          </cell>
          <cell r="T812">
            <v>3.29</v>
          </cell>
          <cell r="U812">
            <v>1.25</v>
          </cell>
          <cell r="V812">
            <v>0.47</v>
          </cell>
          <cell r="W812">
            <v>1.59</v>
          </cell>
          <cell r="X812">
            <v>1.63</v>
          </cell>
          <cell r="Y812">
            <v>0.39</v>
          </cell>
          <cell r="Z812">
            <v>2.5499999999999998</v>
          </cell>
          <cell r="AA812">
            <v>0.71</v>
          </cell>
          <cell r="AB812">
            <v>0.51</v>
          </cell>
          <cell r="AD812">
            <v>-3.3333333333333326E-2</v>
          </cell>
          <cell r="AE812">
            <v>4.5751633986928164E-2</v>
          </cell>
          <cell r="AF812">
            <v>2.2364217252396346E-2</v>
          </cell>
          <cell r="AG812">
            <v>6.1946902654867353E-2</v>
          </cell>
          <cell r="AH812">
            <v>-1.1013215859030367E-3</v>
          </cell>
          <cell r="AI812">
            <v>-2.0422535211267578E-2</v>
          </cell>
          <cell r="AJ812">
            <v>0</v>
          </cell>
          <cell r="AK812">
            <v>-6.2111801242237252E-3</v>
          </cell>
          <cell r="AL812">
            <v>-6.2981105668299397E-3</v>
          </cell>
          <cell r="AM812">
            <v>0</v>
          </cell>
          <cell r="AN812">
            <v>-1.8181818181818188E-2</v>
          </cell>
          <cell r="AO812">
            <v>1.3698630136986356E-2</v>
          </cell>
          <cell r="AP812">
            <v>0</v>
          </cell>
          <cell r="AQ812">
            <v>-5.4054054054054057E-2</v>
          </cell>
          <cell r="AR812">
            <v>-3.3333333333333326E-2</v>
          </cell>
          <cell r="AS812">
            <v>-1.2499999999999956E-2</v>
          </cell>
          <cell r="AT812">
            <v>-2.2556390977443663E-2</v>
          </cell>
          <cell r="AU812">
            <v>9.2024539877302303E-3</v>
          </cell>
          <cell r="AV812">
            <v>0</v>
          </cell>
          <cell r="AW812">
            <v>0</v>
          </cell>
          <cell r="AX812">
            <v>6.3291139240506666E-3</v>
          </cell>
          <cell r="AY812">
            <v>-4.117647058823537E-2</v>
          </cell>
          <cell r="AZ812">
            <v>4.0000000000000036E-2</v>
          </cell>
          <cell r="BA812">
            <v>2.0000000000000018E-2</v>
          </cell>
          <cell r="BB812">
            <v>-2.7397260273972601E-2</v>
          </cell>
          <cell r="BC812">
            <v>-3.7735849056603765E-2</v>
          </cell>
          <cell r="BE812">
            <v>-3.6541809747715139E-3</v>
          </cell>
          <cell r="BF812">
            <v>1.6945935515814443</v>
          </cell>
          <cell r="BK812" t="str">
            <v xml:space="preserve"> </v>
          </cell>
          <cell r="BL812" t="str">
            <v xml:space="preserve"> </v>
          </cell>
          <cell r="BN812">
            <v>498.49927783532502</v>
          </cell>
        </row>
        <row r="813">
          <cell r="B813">
            <v>39162</v>
          </cell>
          <cell r="C813">
            <v>0.57999999999999996</v>
          </cell>
          <cell r="D813">
            <v>4.8499999999999996</v>
          </cell>
          <cell r="E813">
            <v>3.35</v>
          </cell>
          <cell r="F813">
            <v>1.1599999999999999</v>
          </cell>
          <cell r="G813">
            <v>9.06</v>
          </cell>
          <cell r="H813">
            <v>13.89</v>
          </cell>
          <cell r="I813">
            <v>1.96</v>
          </cell>
          <cell r="J813">
            <v>7.99</v>
          </cell>
          <cell r="K813">
            <v>14.05</v>
          </cell>
          <cell r="L813">
            <v>0.78</v>
          </cell>
          <cell r="M813">
            <v>0.56000000000000005</v>
          </cell>
          <cell r="N813">
            <v>0.73</v>
          </cell>
          <cell r="O813">
            <v>3.16</v>
          </cell>
          <cell r="P813">
            <v>3.2</v>
          </cell>
          <cell r="Q813">
            <v>0.57999999999999996</v>
          </cell>
          <cell r="R813">
            <v>0.77</v>
          </cell>
          <cell r="S813">
            <v>1.35</v>
          </cell>
          <cell r="T813">
            <v>3.25</v>
          </cell>
          <cell r="U813">
            <v>1.1499999999999999</v>
          </cell>
          <cell r="V813">
            <v>0.45</v>
          </cell>
          <cell r="W813">
            <v>1.57</v>
          </cell>
          <cell r="X813">
            <v>1.71</v>
          </cell>
          <cell r="Y813">
            <v>0.37</v>
          </cell>
          <cell r="Z813">
            <v>2.67</v>
          </cell>
          <cell r="AA813">
            <v>0.71</v>
          </cell>
          <cell r="AB813">
            <v>0.52</v>
          </cell>
          <cell r="AD813">
            <v>0</v>
          </cell>
          <cell r="AE813">
            <v>1.0416666666666741E-2</v>
          </cell>
          <cell r="AF813">
            <v>4.6875E-2</v>
          </cell>
          <cell r="AG813">
            <v>-3.3333333333333326E-2</v>
          </cell>
          <cell r="AH813">
            <v>-1.1025358324144863E-3</v>
          </cell>
          <cell r="AI813">
            <v>-1.4378145219265948E-3</v>
          </cell>
          <cell r="AJ813">
            <v>0</v>
          </cell>
          <cell r="AK813">
            <v>-1.2499999999999734E-3</v>
          </cell>
          <cell r="AL813">
            <v>-1.0563380281690016E-2</v>
          </cell>
          <cell r="AM813">
            <v>-1.2658227848101222E-2</v>
          </cell>
          <cell r="AN813">
            <v>3.7037037037036979E-2</v>
          </cell>
          <cell r="AO813">
            <v>-1.3513513513513487E-2</v>
          </cell>
          <cell r="AP813">
            <v>5.3333333333333455E-2</v>
          </cell>
          <cell r="AQ813">
            <v>1.5873015873016039E-2</v>
          </cell>
          <cell r="AR813">
            <v>0</v>
          </cell>
          <cell r="AS813">
            <v>-2.5316455696202556E-2</v>
          </cell>
          <cell r="AT813">
            <v>3.8461538461538547E-2</v>
          </cell>
          <cell r="AU813">
            <v>-1.2158054711246202E-2</v>
          </cell>
          <cell r="AV813">
            <v>-8.0000000000000071E-2</v>
          </cell>
          <cell r="AW813">
            <v>-4.2553191489361653E-2</v>
          </cell>
          <cell r="AX813">
            <v>-1.2578616352201255E-2</v>
          </cell>
          <cell r="AY813">
            <v>4.9079754601226933E-2</v>
          </cell>
          <cell r="AZ813">
            <v>-5.1282051282051322E-2</v>
          </cell>
          <cell r="BA813">
            <v>4.705882352941182E-2</v>
          </cell>
          <cell r="BB813">
            <v>0</v>
          </cell>
          <cell r="BC813">
            <v>1.9607843137254832E-2</v>
          </cell>
          <cell r="BE813">
            <v>7.6907068374781472E-4</v>
          </cell>
          <cell r="BF813">
            <v>1.6953626222651921</v>
          </cell>
          <cell r="BK813" t="str">
            <v xml:space="preserve"> </v>
          </cell>
          <cell r="BL813" t="str">
            <v xml:space="preserve"> </v>
          </cell>
          <cell r="BN813">
            <v>498.88265901577762</v>
          </cell>
        </row>
        <row r="814">
          <cell r="B814">
            <v>39163</v>
          </cell>
          <cell r="C814">
            <v>0.57999999999999996</v>
          </cell>
          <cell r="D814">
            <v>4.9000000000000004</v>
          </cell>
          <cell r="E814">
            <v>3.23</v>
          </cell>
          <cell r="F814">
            <v>1.19</v>
          </cell>
          <cell r="G814">
            <v>9.0500000000000007</v>
          </cell>
          <cell r="H814">
            <v>14.15</v>
          </cell>
          <cell r="I814">
            <v>1.99</v>
          </cell>
          <cell r="J814">
            <v>8.1</v>
          </cell>
          <cell r="K814">
            <v>14.14</v>
          </cell>
          <cell r="L814">
            <v>0.77</v>
          </cell>
          <cell r="M814">
            <v>0.69</v>
          </cell>
          <cell r="N814">
            <v>0.75</v>
          </cell>
          <cell r="O814">
            <v>3.21</v>
          </cell>
          <cell r="P814">
            <v>3.18</v>
          </cell>
          <cell r="Q814">
            <v>0.56000000000000005</v>
          </cell>
          <cell r="R814">
            <v>0.8</v>
          </cell>
          <cell r="S814">
            <v>1.38</v>
          </cell>
          <cell r="T814">
            <v>3.29</v>
          </cell>
          <cell r="U814">
            <v>1.18</v>
          </cell>
          <cell r="V814">
            <v>0.45</v>
          </cell>
          <cell r="W814">
            <v>1.54</v>
          </cell>
          <cell r="X814">
            <v>1.65</v>
          </cell>
          <cell r="Y814">
            <v>0.37</v>
          </cell>
          <cell r="Z814">
            <v>2.75</v>
          </cell>
          <cell r="AA814">
            <v>0.73</v>
          </cell>
          <cell r="AB814">
            <v>0.49</v>
          </cell>
          <cell r="AD814">
            <v>0</v>
          </cell>
          <cell r="AE814">
            <v>1.0309278350515649E-2</v>
          </cell>
          <cell r="AF814">
            <v>-3.5820895522388096E-2</v>
          </cell>
          <cell r="AG814">
            <v>2.5862068965517349E-2</v>
          </cell>
          <cell r="AH814">
            <v>-1.1037527593819041E-3</v>
          </cell>
          <cell r="AI814">
            <v>1.8718502519798452E-2</v>
          </cell>
          <cell r="AJ814">
            <v>1.5306122448979664E-2</v>
          </cell>
          <cell r="AK814">
            <v>1.3767209011263937E-2</v>
          </cell>
          <cell r="AL814">
            <v>6.4056939501779819E-3</v>
          </cell>
          <cell r="AM814">
            <v>-1.2820512820512886E-2</v>
          </cell>
          <cell r="AN814">
            <v>0.23214285714285698</v>
          </cell>
          <cell r="AO814">
            <v>2.7397260273972712E-2</v>
          </cell>
          <cell r="AP814">
            <v>1.5822784810126445E-2</v>
          </cell>
          <cell r="AQ814">
            <v>-6.2499999999999778E-3</v>
          </cell>
          <cell r="AR814">
            <v>-3.4482758620689502E-2</v>
          </cell>
          <cell r="AS814">
            <v>3.8961038961039085E-2</v>
          </cell>
          <cell r="AT814">
            <v>2.2222222222222143E-2</v>
          </cell>
          <cell r="AU814">
            <v>1.2307692307692353E-2</v>
          </cell>
          <cell r="AV814">
            <v>2.6086956521739202E-2</v>
          </cell>
          <cell r="AW814">
            <v>0</v>
          </cell>
          <cell r="AX814">
            <v>-1.9108280254777066E-2</v>
          </cell>
          <cell r="AY814">
            <v>-3.5087719298245612E-2</v>
          </cell>
          <cell r="AZ814">
            <v>0</v>
          </cell>
          <cell r="BA814">
            <v>2.9962546816479474E-2</v>
          </cell>
          <cell r="BB814">
            <v>2.8169014084507005E-2</v>
          </cell>
          <cell r="BC814">
            <v>-5.7692307692307709E-2</v>
          </cell>
          <cell r="BE814">
            <v>1.2349039285330219E-2</v>
          </cell>
          <cell r="BF814">
            <v>1.7077116615505223</v>
          </cell>
          <cell r="BK814" t="str">
            <v xml:space="preserve"> </v>
          </cell>
          <cell r="BL814" t="str">
            <v xml:space="preserve"> </v>
          </cell>
          <cell r="BN814">
            <v>505.04338057073346</v>
          </cell>
        </row>
        <row r="815">
          <cell r="B815">
            <v>39164</v>
          </cell>
          <cell r="C815">
            <v>0.6</v>
          </cell>
          <cell r="D815">
            <v>4.8899999999999997</v>
          </cell>
          <cell r="E815">
            <v>3.25</v>
          </cell>
          <cell r="F815">
            <v>1.2</v>
          </cell>
          <cell r="G815">
            <v>9.19</v>
          </cell>
          <cell r="H815">
            <v>14.32</v>
          </cell>
          <cell r="I815">
            <v>2.04</v>
          </cell>
          <cell r="J815">
            <v>8.34</v>
          </cell>
          <cell r="K815">
            <v>14.5</v>
          </cell>
          <cell r="L815">
            <v>0.8</v>
          </cell>
          <cell r="M815">
            <v>0.67</v>
          </cell>
          <cell r="N815">
            <v>0.74</v>
          </cell>
          <cell r="O815">
            <v>3.23</v>
          </cell>
          <cell r="P815">
            <v>3.2</v>
          </cell>
          <cell r="Q815">
            <v>0.61</v>
          </cell>
          <cell r="R815">
            <v>0.8</v>
          </cell>
          <cell r="S815">
            <v>1.35</v>
          </cell>
          <cell r="T815">
            <v>3.33</v>
          </cell>
          <cell r="U815">
            <v>1.17</v>
          </cell>
          <cell r="V815">
            <v>0.47499999999999998</v>
          </cell>
          <cell r="W815">
            <v>1.56</v>
          </cell>
          <cell r="X815">
            <v>1.7</v>
          </cell>
          <cell r="Y815">
            <v>0.36499999999999999</v>
          </cell>
          <cell r="Z815">
            <v>2.95</v>
          </cell>
          <cell r="AA815">
            <v>0.69</v>
          </cell>
          <cell r="AB815">
            <v>0.46</v>
          </cell>
          <cell r="AD815">
            <v>3.4482758620689724E-2</v>
          </cell>
          <cell r="AE815">
            <v>-2.0408163265307477E-3</v>
          </cell>
          <cell r="AF815">
            <v>6.1919504643963563E-3</v>
          </cell>
          <cell r="AG815">
            <v>8.4033613445377853E-3</v>
          </cell>
          <cell r="AH815">
            <v>1.5469613259668336E-2</v>
          </cell>
          <cell r="AI815">
            <v>1.2014134275618371E-2</v>
          </cell>
          <cell r="AJ815">
            <v>2.5125628140703515E-2</v>
          </cell>
          <cell r="AK815">
            <v>2.9629629629629672E-2</v>
          </cell>
          <cell r="AL815">
            <v>2.5459688826025451E-2</v>
          </cell>
          <cell r="AM815">
            <v>3.8961038961039085E-2</v>
          </cell>
          <cell r="AN815">
            <v>-2.8985507246376718E-2</v>
          </cell>
          <cell r="AO815">
            <v>-1.3333333333333308E-2</v>
          </cell>
          <cell r="AP815">
            <v>6.230529595015577E-3</v>
          </cell>
          <cell r="AQ815">
            <v>6.2893081761006275E-3</v>
          </cell>
          <cell r="AR815">
            <v>8.9285714285714191E-2</v>
          </cell>
          <cell r="AS815">
            <v>0</v>
          </cell>
          <cell r="AT815">
            <v>-2.1739130434782483E-2</v>
          </cell>
          <cell r="AU815">
            <v>1.2158054711246313E-2</v>
          </cell>
          <cell r="AV815">
            <v>-8.4745762711864181E-3</v>
          </cell>
          <cell r="AW815">
            <v>5.555555555555558E-2</v>
          </cell>
          <cell r="AX815">
            <v>1.2987012987013102E-2</v>
          </cell>
          <cell r="AY815">
            <v>3.0303030303030276E-2</v>
          </cell>
          <cell r="AZ815">
            <v>-1.3513513513513487E-2</v>
          </cell>
          <cell r="BA815">
            <v>7.2727272727272751E-2</v>
          </cell>
          <cell r="BB815">
            <v>-5.4794520547945202E-2</v>
          </cell>
          <cell r="BC815">
            <v>-6.1224489795918324E-2</v>
          </cell>
          <cell r="BE815">
            <v>1.0660322861295E-2</v>
          </cell>
          <cell r="BF815">
            <v>1.7183719844118173</v>
          </cell>
          <cell r="BK815" t="str">
            <v xml:space="preserve"> </v>
          </cell>
          <cell r="BL815" t="str">
            <v xml:space="preserve"> </v>
          </cell>
          <cell r="BN815">
            <v>510.42730606657733</v>
          </cell>
        </row>
        <row r="816">
          <cell r="B816">
            <v>39165</v>
          </cell>
          <cell r="C816">
            <v>0.6</v>
          </cell>
          <cell r="D816">
            <v>4.8899999999999997</v>
          </cell>
          <cell r="E816">
            <v>3.25</v>
          </cell>
          <cell r="F816">
            <v>1.2</v>
          </cell>
          <cell r="G816">
            <v>9.19</v>
          </cell>
          <cell r="H816">
            <v>14.32</v>
          </cell>
          <cell r="I816">
            <v>2.04</v>
          </cell>
          <cell r="J816">
            <v>8.34</v>
          </cell>
          <cell r="K816">
            <v>14.5</v>
          </cell>
          <cell r="L816">
            <v>0.8</v>
          </cell>
          <cell r="M816">
            <v>0.67</v>
          </cell>
          <cell r="N816">
            <v>0.74</v>
          </cell>
          <cell r="O816">
            <v>3.23</v>
          </cell>
          <cell r="P816">
            <v>3.2</v>
          </cell>
          <cell r="Q816">
            <v>0.61</v>
          </cell>
          <cell r="R816">
            <v>0.8</v>
          </cell>
          <cell r="S816">
            <v>1.35</v>
          </cell>
          <cell r="T816">
            <v>3.33</v>
          </cell>
          <cell r="U816">
            <v>1.17</v>
          </cell>
          <cell r="V816">
            <v>0.47499999999999998</v>
          </cell>
          <cell r="W816">
            <v>1.56</v>
          </cell>
          <cell r="X816">
            <v>1.7</v>
          </cell>
          <cell r="Y816">
            <v>0.36499999999999999</v>
          </cell>
          <cell r="Z816">
            <v>2.95</v>
          </cell>
          <cell r="AA816">
            <v>0.69</v>
          </cell>
          <cell r="AB816">
            <v>0.46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E816">
            <v>0</v>
          </cell>
          <cell r="BF816">
            <v>1.7183719844118173</v>
          </cell>
          <cell r="BK816" t="str">
            <v xml:space="preserve"> </v>
          </cell>
          <cell r="BL816" t="str">
            <v xml:space="preserve"> </v>
          </cell>
          <cell r="BN816">
            <v>510.42730606657733</v>
          </cell>
        </row>
        <row r="817">
          <cell r="B817">
            <v>39166</v>
          </cell>
          <cell r="C817">
            <v>0.6</v>
          </cell>
          <cell r="D817">
            <v>4.8899999999999997</v>
          </cell>
          <cell r="E817">
            <v>3.25</v>
          </cell>
          <cell r="F817">
            <v>1.2</v>
          </cell>
          <cell r="G817">
            <v>9.19</v>
          </cell>
          <cell r="H817">
            <v>14.32</v>
          </cell>
          <cell r="I817">
            <v>2.04</v>
          </cell>
          <cell r="J817">
            <v>8.34</v>
          </cell>
          <cell r="K817">
            <v>14.5</v>
          </cell>
          <cell r="L817">
            <v>0.8</v>
          </cell>
          <cell r="M817">
            <v>0.67</v>
          </cell>
          <cell r="N817">
            <v>0.74</v>
          </cell>
          <cell r="O817">
            <v>3.23</v>
          </cell>
          <cell r="P817">
            <v>3.2</v>
          </cell>
          <cell r="Q817">
            <v>0.61</v>
          </cell>
          <cell r="R817">
            <v>0.8</v>
          </cell>
          <cell r="S817">
            <v>1.35</v>
          </cell>
          <cell r="T817">
            <v>3.33</v>
          </cell>
          <cell r="U817">
            <v>1.17</v>
          </cell>
          <cell r="V817">
            <v>0.47499999999999998</v>
          </cell>
          <cell r="W817">
            <v>1.56</v>
          </cell>
          <cell r="X817">
            <v>1.7</v>
          </cell>
          <cell r="Y817">
            <v>0.36499999999999999</v>
          </cell>
          <cell r="Z817">
            <v>2.95</v>
          </cell>
          <cell r="AA817">
            <v>0.69</v>
          </cell>
          <cell r="AB817">
            <v>0.46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E817">
            <v>0</v>
          </cell>
          <cell r="BF817">
            <v>1.7183719844118173</v>
          </cell>
          <cell r="BK817" t="str">
            <v xml:space="preserve"> </v>
          </cell>
          <cell r="BL817" t="str">
            <v xml:space="preserve"> </v>
          </cell>
          <cell r="BN817">
            <v>510.42730606657733</v>
          </cell>
        </row>
        <row r="818">
          <cell r="B818">
            <v>39167</v>
          </cell>
          <cell r="C818">
            <v>0.56999999999999995</v>
          </cell>
          <cell r="D818">
            <v>4.78</v>
          </cell>
          <cell r="E818">
            <v>3.39</v>
          </cell>
          <cell r="F818">
            <v>1.1100000000000001</v>
          </cell>
          <cell r="G818">
            <v>9.18</v>
          </cell>
          <cell r="H818">
            <v>14.89</v>
          </cell>
          <cell r="I818">
            <v>2.08</v>
          </cell>
          <cell r="J818">
            <v>8.49</v>
          </cell>
          <cell r="K818">
            <v>15.14</v>
          </cell>
          <cell r="L818">
            <v>0.78</v>
          </cell>
          <cell r="M818">
            <v>0.65</v>
          </cell>
          <cell r="N818">
            <v>0.75</v>
          </cell>
          <cell r="O818">
            <v>3.3</v>
          </cell>
          <cell r="P818">
            <v>3.35</v>
          </cell>
          <cell r="Q818">
            <v>0.55000000000000004</v>
          </cell>
          <cell r="R818">
            <v>0.81</v>
          </cell>
          <cell r="S818">
            <v>1.3</v>
          </cell>
          <cell r="T818">
            <v>3.51</v>
          </cell>
          <cell r="U818">
            <v>1.1399999999999999</v>
          </cell>
          <cell r="V818">
            <v>0.47</v>
          </cell>
          <cell r="W818">
            <v>1.65</v>
          </cell>
          <cell r="X818">
            <v>1.66</v>
          </cell>
          <cell r="Y818">
            <v>0.35</v>
          </cell>
          <cell r="Z818">
            <v>2.8</v>
          </cell>
          <cell r="AA818">
            <v>0.71</v>
          </cell>
          <cell r="AB818">
            <v>0.44</v>
          </cell>
          <cell r="AD818">
            <v>-5.0000000000000044E-2</v>
          </cell>
          <cell r="AE818">
            <v>-2.2494887525562279E-2</v>
          </cell>
          <cell r="AF818">
            <v>4.3076923076923013E-2</v>
          </cell>
          <cell r="AG818">
            <v>-7.4999999999999845E-2</v>
          </cell>
          <cell r="AH818">
            <v>-1.0881392818280489E-3</v>
          </cell>
          <cell r="AI818">
            <v>3.9804469273742926E-2</v>
          </cell>
          <cell r="AJ818">
            <v>1.9607843137254832E-2</v>
          </cell>
          <cell r="AK818">
            <v>1.7985611510791477E-2</v>
          </cell>
          <cell r="AL818">
            <v>4.4137931034482714E-2</v>
          </cell>
          <cell r="AM818">
            <v>-2.5000000000000022E-2</v>
          </cell>
          <cell r="AN818">
            <v>-2.9850746268656692E-2</v>
          </cell>
          <cell r="AO818">
            <v>1.3513513513513598E-2</v>
          </cell>
          <cell r="AP818">
            <v>2.1671826625387025E-2</v>
          </cell>
          <cell r="AQ818">
            <v>4.6875E-2</v>
          </cell>
          <cell r="AR818">
            <v>-9.8360655737704805E-2</v>
          </cell>
          <cell r="AS818">
            <v>1.2499999999999956E-2</v>
          </cell>
          <cell r="AT818">
            <v>-3.703703703703709E-2</v>
          </cell>
          <cell r="AU818">
            <v>5.4054054054053946E-2</v>
          </cell>
          <cell r="AV818">
            <v>-2.5641025641025661E-2</v>
          </cell>
          <cell r="AW818">
            <v>-1.0526315789473717E-2</v>
          </cell>
          <cell r="AX818">
            <v>5.7692307692307709E-2</v>
          </cell>
          <cell r="AY818">
            <v>-2.352941176470591E-2</v>
          </cell>
          <cell r="AZ818">
            <v>-4.1095890410958957E-2</v>
          </cell>
          <cell r="BA818">
            <v>-5.0847457627118731E-2</v>
          </cell>
          <cell r="BB818">
            <v>2.898550724637694E-2</v>
          </cell>
          <cell r="BC818">
            <v>-4.3478260869565299E-2</v>
          </cell>
          <cell r="BE818">
            <v>-5.1555707995693447E-3</v>
          </cell>
          <cell r="BF818">
            <v>1.7132164136122479</v>
          </cell>
          <cell r="BK818" t="str">
            <v xml:space="preserve"> </v>
          </cell>
          <cell r="BL818" t="str">
            <v xml:space="preserve"> </v>
          </cell>
          <cell r="BN818">
            <v>507.79576195211769</v>
          </cell>
        </row>
        <row r="819">
          <cell r="B819">
            <v>39168</v>
          </cell>
          <cell r="C819">
            <v>0.6</v>
          </cell>
          <cell r="D819">
            <v>4.8</v>
          </cell>
          <cell r="E819">
            <v>3.27</v>
          </cell>
          <cell r="F819">
            <v>1.1399999999999999</v>
          </cell>
          <cell r="G819">
            <v>9.0399999999999991</v>
          </cell>
          <cell r="H819">
            <v>14.65</v>
          </cell>
          <cell r="I819">
            <v>2.0699999999999998</v>
          </cell>
          <cell r="J819">
            <v>8.35</v>
          </cell>
          <cell r="K819">
            <v>15.1</v>
          </cell>
          <cell r="L819">
            <v>0.8</v>
          </cell>
          <cell r="M819">
            <v>0.63</v>
          </cell>
          <cell r="N819">
            <v>0.73</v>
          </cell>
          <cell r="O819">
            <v>3.3</v>
          </cell>
          <cell r="P819">
            <v>3.21</v>
          </cell>
          <cell r="Q819">
            <v>0.55000000000000004</v>
          </cell>
          <cell r="R819">
            <v>0.81</v>
          </cell>
          <cell r="S819">
            <v>1.36</v>
          </cell>
          <cell r="T819">
            <v>3.79</v>
          </cell>
          <cell r="U819">
            <v>1.1399999999999999</v>
          </cell>
          <cell r="V819">
            <v>0.47</v>
          </cell>
          <cell r="W819">
            <v>1.7</v>
          </cell>
          <cell r="X819">
            <v>1.63</v>
          </cell>
          <cell r="Y819">
            <v>0.375</v>
          </cell>
          <cell r="Z819">
            <v>2.75</v>
          </cell>
          <cell r="AA819">
            <v>0.73</v>
          </cell>
          <cell r="AB819">
            <v>0.44500000000000001</v>
          </cell>
          <cell r="AD819">
            <v>5.2631578947368363E-2</v>
          </cell>
          <cell r="AE819">
            <v>4.1841004184099972E-3</v>
          </cell>
          <cell r="AF819">
            <v>-3.539823008849563E-2</v>
          </cell>
          <cell r="AG819">
            <v>2.7027027027026751E-2</v>
          </cell>
          <cell r="AH819">
            <v>-1.5250544662309462E-2</v>
          </cell>
          <cell r="AI819">
            <v>-1.6118200134318306E-2</v>
          </cell>
          <cell r="AJ819">
            <v>-4.8076923076924016E-3</v>
          </cell>
          <cell r="AK819">
            <v>-1.6489988221437102E-2</v>
          </cell>
          <cell r="AL819">
            <v>-2.6420079260238705E-3</v>
          </cell>
          <cell r="AM819">
            <v>2.5641025641025772E-2</v>
          </cell>
          <cell r="AN819">
            <v>-3.0769230769230771E-2</v>
          </cell>
          <cell r="AO819">
            <v>-2.6666666666666727E-2</v>
          </cell>
          <cell r="AP819">
            <v>0</v>
          </cell>
          <cell r="AQ819">
            <v>-4.179104477611939E-2</v>
          </cell>
          <cell r="AR819">
            <v>0</v>
          </cell>
          <cell r="AS819">
            <v>0</v>
          </cell>
          <cell r="AT819">
            <v>4.6153846153846212E-2</v>
          </cell>
          <cell r="AU819">
            <v>7.9772079772079785E-2</v>
          </cell>
          <cell r="AV819">
            <v>0</v>
          </cell>
          <cell r="AW819">
            <v>0</v>
          </cell>
          <cell r="AX819">
            <v>3.0303030303030276E-2</v>
          </cell>
          <cell r="AY819">
            <v>-1.8072289156626509E-2</v>
          </cell>
          <cell r="AZ819">
            <v>7.1428571428571397E-2</v>
          </cell>
          <cell r="BA819">
            <v>-1.7857142857142794E-2</v>
          </cell>
          <cell r="BB819">
            <v>2.8169014084507005E-2</v>
          </cell>
          <cell r="BC819">
            <v>1.1363636363636465E-2</v>
          </cell>
          <cell r="BE819">
            <v>5.8004181759015025E-3</v>
          </cell>
          <cell r="BF819">
            <v>1.7190168317881493</v>
          </cell>
          <cell r="BK819" t="str">
            <v xml:space="preserve"> </v>
          </cell>
          <cell r="BL819" t="str">
            <v xml:space="preserve"> </v>
          </cell>
          <cell r="BN819">
            <v>510.74118971939049</v>
          </cell>
        </row>
        <row r="820">
          <cell r="B820">
            <v>39169</v>
          </cell>
          <cell r="C820">
            <v>0.61</v>
          </cell>
          <cell r="D820">
            <v>4.8</v>
          </cell>
          <cell r="E820">
            <v>3.34</v>
          </cell>
          <cell r="F820">
            <v>1.03</v>
          </cell>
          <cell r="G820">
            <v>9.15</v>
          </cell>
          <cell r="H820">
            <v>14.66</v>
          </cell>
          <cell r="I820">
            <v>2.1</v>
          </cell>
          <cell r="J820">
            <v>8.32</v>
          </cell>
          <cell r="K820">
            <v>15</v>
          </cell>
          <cell r="L820">
            <v>0.77</v>
          </cell>
          <cell r="M820">
            <v>0.63</v>
          </cell>
          <cell r="N820">
            <v>0.74</v>
          </cell>
          <cell r="O820">
            <v>3.27</v>
          </cell>
          <cell r="P820">
            <v>3.03</v>
          </cell>
          <cell r="Q820">
            <v>0.55000000000000004</v>
          </cell>
          <cell r="R820">
            <v>0.85</v>
          </cell>
          <cell r="S820">
            <v>1.3</v>
          </cell>
          <cell r="T820">
            <v>3.86</v>
          </cell>
          <cell r="U820">
            <v>1.1399999999999999</v>
          </cell>
          <cell r="V820">
            <v>0.46</v>
          </cell>
          <cell r="W820">
            <v>1.73</v>
          </cell>
          <cell r="X820">
            <v>1.64</v>
          </cell>
          <cell r="Y820">
            <v>0.39</v>
          </cell>
          <cell r="Z820">
            <v>2.75</v>
          </cell>
          <cell r="AA820">
            <v>0.74</v>
          </cell>
          <cell r="AB820">
            <v>0.35499999999999998</v>
          </cell>
          <cell r="AD820">
            <v>1.6666666666666607E-2</v>
          </cell>
          <cell r="AE820">
            <v>0</v>
          </cell>
          <cell r="AF820">
            <v>2.1406727828746197E-2</v>
          </cell>
          <cell r="AG820">
            <v>-9.6491228070175294E-2</v>
          </cell>
          <cell r="AH820">
            <v>1.2168141592920456E-2</v>
          </cell>
          <cell r="AI820">
            <v>6.8259385665525585E-4</v>
          </cell>
          <cell r="AJ820">
            <v>1.449275362318847E-2</v>
          </cell>
          <cell r="AK820">
            <v>-3.5928143712573579E-3</v>
          </cell>
          <cell r="AL820">
            <v>-6.6225165562913135E-3</v>
          </cell>
          <cell r="AM820">
            <v>-3.7499999999999978E-2</v>
          </cell>
          <cell r="AN820">
            <v>0</v>
          </cell>
          <cell r="AO820">
            <v>1.3698630136986356E-2</v>
          </cell>
          <cell r="AP820">
            <v>-9.0909090909090384E-3</v>
          </cell>
          <cell r="AQ820">
            <v>-5.6074766355140193E-2</v>
          </cell>
          <cell r="AR820">
            <v>0</v>
          </cell>
          <cell r="AS820">
            <v>4.9382716049382713E-2</v>
          </cell>
          <cell r="AT820">
            <v>-4.4117647058823595E-2</v>
          </cell>
          <cell r="AU820">
            <v>1.846965699208436E-2</v>
          </cell>
          <cell r="AV820">
            <v>0</v>
          </cell>
          <cell r="AW820">
            <v>-2.1276595744680771E-2</v>
          </cell>
          <cell r="AX820">
            <v>1.7647058823529349E-2</v>
          </cell>
          <cell r="AY820">
            <v>6.1349693251533388E-3</v>
          </cell>
          <cell r="AZ820">
            <v>4.0000000000000036E-2</v>
          </cell>
          <cell r="BA820">
            <v>0</v>
          </cell>
          <cell r="BB820">
            <v>1.3698630136986356E-2</v>
          </cell>
          <cell r="BC820">
            <v>-0.202247191011236</v>
          </cell>
          <cell r="BE820">
            <v>-9.714043201008233E-3</v>
          </cell>
          <cell r="BF820">
            <v>1.709302788587141</v>
          </cell>
          <cell r="BK820" t="str">
            <v xml:space="preserve"> </v>
          </cell>
          <cell r="BL820" t="str">
            <v xml:space="preserve"> </v>
          </cell>
          <cell r="BN820">
            <v>505.77982773792201</v>
          </cell>
        </row>
        <row r="821">
          <cell r="B821">
            <v>39170</v>
          </cell>
          <cell r="C821">
            <v>0.56999999999999995</v>
          </cell>
          <cell r="D821">
            <v>4.8</v>
          </cell>
          <cell r="E821">
            <v>3.24</v>
          </cell>
          <cell r="F821">
            <v>1.1000000000000001</v>
          </cell>
          <cell r="G821">
            <v>9.09</v>
          </cell>
          <cell r="H821">
            <v>14.61</v>
          </cell>
          <cell r="I821">
            <v>2.0299999999999998</v>
          </cell>
          <cell r="J821">
            <v>8.3000000000000007</v>
          </cell>
          <cell r="K821">
            <v>15.49</v>
          </cell>
          <cell r="L821">
            <v>0.9</v>
          </cell>
          <cell r="M821">
            <v>0.64</v>
          </cell>
          <cell r="N821">
            <v>0.75</v>
          </cell>
          <cell r="O821">
            <v>3.18</v>
          </cell>
          <cell r="P821">
            <v>3.34</v>
          </cell>
          <cell r="Q821">
            <v>0.55000000000000004</v>
          </cell>
          <cell r="R821">
            <v>0.85</v>
          </cell>
          <cell r="S821">
            <v>0.73</v>
          </cell>
          <cell r="T821">
            <v>4.08</v>
          </cell>
          <cell r="U821">
            <v>1.1399999999999999</v>
          </cell>
          <cell r="V821">
            <v>0.48</v>
          </cell>
          <cell r="W821">
            <v>1.7</v>
          </cell>
          <cell r="X821">
            <v>1.71</v>
          </cell>
          <cell r="Y821">
            <v>0.38500000000000001</v>
          </cell>
          <cell r="Z821">
            <v>2.7</v>
          </cell>
          <cell r="AA821">
            <v>0.7</v>
          </cell>
          <cell r="AB821">
            <v>0.375</v>
          </cell>
          <cell r="AD821">
            <v>-6.5573770491803351E-2</v>
          </cell>
          <cell r="AE821">
            <v>0</v>
          </cell>
          <cell r="AF821">
            <v>-2.9940119760478945E-2</v>
          </cell>
          <cell r="AG821">
            <v>6.7961165048543659E-2</v>
          </cell>
          <cell r="AH821">
            <v>-6.5573770491803574E-3</v>
          </cell>
          <cell r="AI821">
            <v>-3.4106412005457942E-3</v>
          </cell>
          <cell r="AJ821">
            <v>-3.3333333333333437E-2</v>
          </cell>
          <cell r="AK821">
            <v>-2.4038461538461453E-3</v>
          </cell>
          <cell r="AL821">
            <v>3.2666666666666622E-2</v>
          </cell>
          <cell r="AM821">
            <v>0.16883116883116878</v>
          </cell>
          <cell r="AN821">
            <v>1.5873015873015817E-2</v>
          </cell>
          <cell r="AO821">
            <v>1.3513513513513598E-2</v>
          </cell>
          <cell r="AP821">
            <v>-2.752293577981646E-2</v>
          </cell>
          <cell r="AQ821">
            <v>0.10231023102310233</v>
          </cell>
          <cell r="AR821">
            <v>0</v>
          </cell>
          <cell r="AS821">
            <v>0</v>
          </cell>
          <cell r="AT821">
            <v>-0.43846153846153846</v>
          </cell>
          <cell r="AU821">
            <v>5.6994818652849721E-2</v>
          </cell>
          <cell r="AV821">
            <v>0</v>
          </cell>
          <cell r="AW821">
            <v>4.3478260869565188E-2</v>
          </cell>
          <cell r="AX821">
            <v>-1.7341040462427793E-2</v>
          </cell>
          <cell r="AY821">
            <v>4.2682926829268331E-2</v>
          </cell>
          <cell r="AZ821">
            <v>-1.2820512820512886E-2</v>
          </cell>
          <cell r="BA821">
            <v>-1.8181818181818077E-2</v>
          </cell>
          <cell r="BB821">
            <v>-5.4054054054054057E-2</v>
          </cell>
          <cell r="BC821">
            <v>5.6338028169014231E-2</v>
          </cell>
          <cell r="BE821">
            <v>-4.1904304720249037E-3</v>
          </cell>
          <cell r="BF821">
            <v>1.7051123581151162</v>
          </cell>
          <cell r="BK821" t="str">
            <v xml:space="preserve"> </v>
          </cell>
          <cell r="BL821" t="str">
            <v xml:space="preserve"> </v>
          </cell>
          <cell r="BN821">
            <v>503.66039253563349</v>
          </cell>
        </row>
        <row r="822">
          <cell r="B822">
            <v>39171</v>
          </cell>
          <cell r="C822">
            <v>0.6</v>
          </cell>
          <cell r="D822">
            <v>4.95</v>
          </cell>
          <cell r="E822">
            <v>3.26</v>
          </cell>
          <cell r="F822">
            <v>1.1100000000000001</v>
          </cell>
          <cell r="G822">
            <v>9.0399999999999991</v>
          </cell>
          <cell r="H822">
            <v>14.81</v>
          </cell>
          <cell r="I822">
            <v>1.92</v>
          </cell>
          <cell r="J822">
            <v>8.35</v>
          </cell>
          <cell r="K822">
            <v>15.49</v>
          </cell>
          <cell r="L822">
            <v>0.87</v>
          </cell>
          <cell r="M822">
            <v>0.64</v>
          </cell>
          <cell r="N822">
            <v>0.77</v>
          </cell>
          <cell r="O822">
            <v>3.16</v>
          </cell>
          <cell r="P822">
            <v>3.55</v>
          </cell>
          <cell r="Q822">
            <v>0.51</v>
          </cell>
          <cell r="R822">
            <v>0.81</v>
          </cell>
          <cell r="S822">
            <v>0.74</v>
          </cell>
          <cell r="T822">
            <v>4.1500000000000004</v>
          </cell>
          <cell r="U822">
            <v>1.1299999999999999</v>
          </cell>
          <cell r="V822">
            <v>0.55000000000000004</v>
          </cell>
          <cell r="W822">
            <v>1.78</v>
          </cell>
          <cell r="X822">
            <v>1.85</v>
          </cell>
          <cell r="Y822">
            <v>0.375</v>
          </cell>
          <cell r="Z822">
            <v>2.72</v>
          </cell>
          <cell r="AA822">
            <v>0.69</v>
          </cell>
          <cell r="AB822">
            <v>0.38500000000000001</v>
          </cell>
          <cell r="AD822">
            <v>5.2631578947368363E-2</v>
          </cell>
          <cell r="AE822">
            <v>3.125E-2</v>
          </cell>
          <cell r="AF822">
            <v>6.1728395061726449E-3</v>
          </cell>
          <cell r="AG822">
            <v>9.0909090909090384E-3</v>
          </cell>
          <cell r="AH822">
            <v>-5.5005500550056041E-3</v>
          </cell>
          <cell r="AI822">
            <v>1.3689253935660561E-2</v>
          </cell>
          <cell r="AJ822">
            <v>-5.4187192118226535E-2</v>
          </cell>
          <cell r="AK822">
            <v>6.0240963855420215E-3</v>
          </cell>
          <cell r="AL822">
            <v>0</v>
          </cell>
          <cell r="AM822">
            <v>-3.3333333333333326E-2</v>
          </cell>
          <cell r="AN822">
            <v>0</v>
          </cell>
          <cell r="AO822">
            <v>2.6666666666666616E-2</v>
          </cell>
          <cell r="AP822">
            <v>-6.2893081761006275E-3</v>
          </cell>
          <cell r="AQ822">
            <v>6.2874251497005984E-2</v>
          </cell>
          <cell r="AR822">
            <v>-7.2727272727272751E-2</v>
          </cell>
          <cell r="AS822">
            <v>-4.7058823529411709E-2</v>
          </cell>
          <cell r="AT822">
            <v>1.3698630136986356E-2</v>
          </cell>
          <cell r="AU822">
            <v>1.71568627450982E-2</v>
          </cell>
          <cell r="AV822">
            <v>-8.7719298245614308E-3</v>
          </cell>
          <cell r="AW822">
            <v>0.14583333333333348</v>
          </cell>
          <cell r="AX822">
            <v>4.705882352941182E-2</v>
          </cell>
          <cell r="AY822">
            <v>8.1871345029239873E-2</v>
          </cell>
          <cell r="AZ822">
            <v>-2.5974025974025983E-2</v>
          </cell>
          <cell r="BA822">
            <v>7.4074074074073071E-3</v>
          </cell>
          <cell r="BB822">
            <v>-1.4285714285714346E-2</v>
          </cell>
          <cell r="BC822">
            <v>2.6666666666666616E-2</v>
          </cell>
          <cell r="BE822">
            <v>1.0767865955916021E-2</v>
          </cell>
          <cell r="BF822">
            <v>1.7158802240710322</v>
          </cell>
          <cell r="BK822" t="str">
            <v xml:space="preserve"> </v>
          </cell>
          <cell r="BL822" t="str">
            <v xml:space="preserve"> </v>
          </cell>
          <cell r="BN822">
            <v>509.08374012976128</v>
          </cell>
        </row>
        <row r="823">
          <cell r="B823">
            <v>39172</v>
          </cell>
          <cell r="C823">
            <v>0.6</v>
          </cell>
          <cell r="D823">
            <v>4.95</v>
          </cell>
          <cell r="E823">
            <v>3.26</v>
          </cell>
          <cell r="F823">
            <v>1.1100000000000001</v>
          </cell>
          <cell r="G823">
            <v>9.0399999999999991</v>
          </cell>
          <cell r="H823">
            <v>14.81</v>
          </cell>
          <cell r="I823">
            <v>1.92</v>
          </cell>
          <cell r="J823">
            <v>8.35</v>
          </cell>
          <cell r="K823">
            <v>15.49</v>
          </cell>
          <cell r="L823">
            <v>0.87</v>
          </cell>
          <cell r="M823">
            <v>0.64</v>
          </cell>
          <cell r="N823">
            <v>0.77</v>
          </cell>
          <cell r="O823">
            <v>3.16</v>
          </cell>
          <cell r="P823">
            <v>3.55</v>
          </cell>
          <cell r="Q823">
            <v>0.51</v>
          </cell>
          <cell r="R823">
            <v>0.81</v>
          </cell>
          <cell r="S823">
            <v>0.74</v>
          </cell>
          <cell r="T823">
            <v>4.1500000000000004</v>
          </cell>
          <cell r="U823">
            <v>1.1299999999999999</v>
          </cell>
          <cell r="V823">
            <v>0.55000000000000004</v>
          </cell>
          <cell r="W823">
            <v>1.78</v>
          </cell>
          <cell r="X823">
            <v>1.85</v>
          </cell>
          <cell r="Y823">
            <v>0.375</v>
          </cell>
          <cell r="Z823">
            <v>2.72</v>
          </cell>
          <cell r="AA823">
            <v>0.69</v>
          </cell>
          <cell r="AB823">
            <v>0.38500000000000001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E823">
            <v>0</v>
          </cell>
          <cell r="BF823">
            <v>1.7158802240710322</v>
          </cell>
          <cell r="BK823" t="str">
            <v xml:space="preserve"> </v>
          </cell>
          <cell r="BL823" t="str">
            <v xml:space="preserve"> </v>
          </cell>
          <cell r="BN823">
            <v>509.08374012976128</v>
          </cell>
        </row>
        <row r="824">
          <cell r="B824">
            <v>39173</v>
          </cell>
          <cell r="C824">
            <v>0.6</v>
          </cell>
          <cell r="D824">
            <v>4.95</v>
          </cell>
          <cell r="E824">
            <v>3.26</v>
          </cell>
          <cell r="F824">
            <v>1.1100000000000001</v>
          </cell>
          <cell r="G824">
            <v>9.0399999999999991</v>
          </cell>
          <cell r="H824">
            <v>14.81</v>
          </cell>
          <cell r="I824">
            <v>1.92</v>
          </cell>
          <cell r="J824">
            <v>8.35</v>
          </cell>
          <cell r="K824">
            <v>15.49</v>
          </cell>
          <cell r="L824">
            <v>0.87</v>
          </cell>
          <cell r="M824">
            <v>0.64</v>
          </cell>
          <cell r="N824">
            <v>0.77</v>
          </cell>
          <cell r="O824">
            <v>3.16</v>
          </cell>
          <cell r="P824">
            <v>3.55</v>
          </cell>
          <cell r="Q824">
            <v>0.51</v>
          </cell>
          <cell r="R824">
            <v>0.81</v>
          </cell>
          <cell r="S824">
            <v>0.74</v>
          </cell>
          <cell r="T824">
            <v>4.1500000000000004</v>
          </cell>
          <cell r="U824">
            <v>1.1299999999999999</v>
          </cell>
          <cell r="V824">
            <v>0.55000000000000004</v>
          </cell>
          <cell r="W824">
            <v>1.78</v>
          </cell>
          <cell r="X824">
            <v>1.85</v>
          </cell>
          <cell r="Y824">
            <v>0.375</v>
          </cell>
          <cell r="Z824">
            <v>2.72</v>
          </cell>
          <cell r="AA824">
            <v>0.69</v>
          </cell>
          <cell r="AB824">
            <v>0.38500000000000001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E824">
            <v>0</v>
          </cell>
          <cell r="BF824">
            <v>1.7158802240710322</v>
          </cell>
          <cell r="BK824" t="str">
            <v xml:space="preserve"> </v>
          </cell>
          <cell r="BL824" t="str">
            <v xml:space="preserve"> </v>
          </cell>
          <cell r="BN824">
            <v>509.08374012976128</v>
          </cell>
        </row>
        <row r="825">
          <cell r="B825">
            <v>39174</v>
          </cell>
          <cell r="C825">
            <v>0.6</v>
          </cell>
          <cell r="D825">
            <v>5</v>
          </cell>
          <cell r="E825">
            <v>3.29</v>
          </cell>
          <cell r="F825">
            <v>1.1000000000000001</v>
          </cell>
          <cell r="G825">
            <v>8.9499999999999993</v>
          </cell>
          <cell r="H825">
            <v>15.5</v>
          </cell>
          <cell r="I825">
            <v>1.95</v>
          </cell>
          <cell r="J825">
            <v>8.3699999999999992</v>
          </cell>
          <cell r="K825">
            <v>15.4</v>
          </cell>
          <cell r="L825">
            <v>0.95</v>
          </cell>
          <cell r="M825">
            <v>0.61</v>
          </cell>
          <cell r="N825">
            <v>0.75</v>
          </cell>
          <cell r="O825">
            <v>3.08</v>
          </cell>
          <cell r="P825">
            <v>3.9</v>
          </cell>
          <cell r="Q825">
            <v>0.55000000000000004</v>
          </cell>
          <cell r="R825">
            <v>0.83</v>
          </cell>
          <cell r="S825">
            <v>0.81</v>
          </cell>
          <cell r="T825">
            <v>4.1500000000000004</v>
          </cell>
          <cell r="U825">
            <v>1.1499999999999999</v>
          </cell>
          <cell r="V825">
            <v>0.51</v>
          </cell>
          <cell r="W825">
            <v>1.7</v>
          </cell>
          <cell r="X825">
            <v>1.89</v>
          </cell>
          <cell r="Y825">
            <v>0.38</v>
          </cell>
          <cell r="Z825">
            <v>2.7</v>
          </cell>
          <cell r="AA825">
            <v>0.68</v>
          </cell>
          <cell r="AB825">
            <v>0.38500000000000001</v>
          </cell>
          <cell r="AD825">
            <v>0</v>
          </cell>
          <cell r="AE825">
            <v>1.0101010101010166E-2</v>
          </cell>
          <cell r="AF825">
            <v>9.2024539877302303E-3</v>
          </cell>
          <cell r="AG825">
            <v>-9.009009009009028E-3</v>
          </cell>
          <cell r="AH825">
            <v>-9.9557522123893127E-3</v>
          </cell>
          <cell r="AI825">
            <v>4.6590141796083673E-2</v>
          </cell>
          <cell r="AJ825">
            <v>1.5625E-2</v>
          </cell>
          <cell r="AK825">
            <v>2.3952095808381646E-3</v>
          </cell>
          <cell r="AL825">
            <v>-5.8102001291155947E-3</v>
          </cell>
          <cell r="AM825">
            <v>9.1954022988505635E-2</v>
          </cell>
          <cell r="AN825">
            <v>-4.6875E-2</v>
          </cell>
          <cell r="AO825">
            <v>-2.5974025974025983E-2</v>
          </cell>
          <cell r="AP825">
            <v>-2.5316455696202556E-2</v>
          </cell>
          <cell r="AQ825">
            <v>9.8591549295774739E-2</v>
          </cell>
          <cell r="AR825">
            <v>7.8431372549019773E-2</v>
          </cell>
          <cell r="AS825">
            <v>2.4691358024691246E-2</v>
          </cell>
          <cell r="AT825">
            <v>9.4594594594594739E-2</v>
          </cell>
          <cell r="AU825">
            <v>0</v>
          </cell>
          <cell r="AV825">
            <v>1.7699115044247815E-2</v>
          </cell>
          <cell r="AW825">
            <v>-7.2727272727272751E-2</v>
          </cell>
          <cell r="AX825">
            <v>-4.49438202247191E-2</v>
          </cell>
          <cell r="AY825">
            <v>2.1621621621621623E-2</v>
          </cell>
          <cell r="AZ825">
            <v>1.3333333333333419E-2</v>
          </cell>
          <cell r="BA825">
            <v>-7.3529411764705621E-3</v>
          </cell>
          <cell r="BB825">
            <v>-1.4492753623188248E-2</v>
          </cell>
          <cell r="BC825">
            <v>0</v>
          </cell>
          <cell r="BE825">
            <v>1.0091290467117618E-2</v>
          </cell>
          <cell r="BF825">
            <v>1.7259715145381498</v>
          </cell>
          <cell r="BH825">
            <v>2.7723781981934037E-2</v>
          </cell>
          <cell r="BK825" t="str">
            <v xml:space="preserve"> </v>
          </cell>
          <cell r="BL825" t="str">
            <v xml:space="preserve"> </v>
          </cell>
          <cell r="BN825">
            <v>514.22105202349724</v>
          </cell>
        </row>
        <row r="826">
          <cell r="B826">
            <v>39175</v>
          </cell>
          <cell r="C826">
            <v>0.57999999999999996</v>
          </cell>
          <cell r="D826">
            <v>4.95</v>
          </cell>
          <cell r="E826">
            <v>3.44</v>
          </cell>
          <cell r="F826">
            <v>1.02</v>
          </cell>
          <cell r="G826">
            <v>9.0500000000000007</v>
          </cell>
          <cell r="H826">
            <v>15.7</v>
          </cell>
          <cell r="I826">
            <v>2.1800000000000002</v>
          </cell>
          <cell r="J826">
            <v>8.5</v>
          </cell>
          <cell r="K826">
            <v>16.03</v>
          </cell>
          <cell r="L826">
            <v>0.87</v>
          </cell>
          <cell r="M826">
            <v>0.62</v>
          </cell>
          <cell r="N826">
            <v>0.76</v>
          </cell>
          <cell r="O826">
            <v>3.15</v>
          </cell>
          <cell r="P826">
            <v>3.96</v>
          </cell>
          <cell r="Q826">
            <v>0.53</v>
          </cell>
          <cell r="R826">
            <v>0.85</v>
          </cell>
          <cell r="S826">
            <v>0.88</v>
          </cell>
          <cell r="T826">
            <v>3.95</v>
          </cell>
          <cell r="U826">
            <v>1.1399999999999999</v>
          </cell>
          <cell r="V826">
            <v>0.49</v>
          </cell>
          <cell r="W826">
            <v>1.8</v>
          </cell>
          <cell r="X826">
            <v>1.84</v>
          </cell>
          <cell r="Y826">
            <v>0.37</v>
          </cell>
          <cell r="Z826">
            <v>2.75</v>
          </cell>
          <cell r="AA826">
            <v>0.68</v>
          </cell>
          <cell r="AB826">
            <v>0.36</v>
          </cell>
          <cell r="AD826">
            <v>-3.3333333333333326E-2</v>
          </cell>
          <cell r="AE826">
            <v>-1.0000000000000009E-2</v>
          </cell>
          <cell r="AF826">
            <v>4.5592705167173175E-2</v>
          </cell>
          <cell r="AG826">
            <v>-7.2727272727272751E-2</v>
          </cell>
          <cell r="AH826">
            <v>1.1173184357541999E-2</v>
          </cell>
          <cell r="AI826">
            <v>1.2903225806451646E-2</v>
          </cell>
          <cell r="AJ826">
            <v>0.11794871794871797</v>
          </cell>
          <cell r="AK826">
            <v>1.5531660692951199E-2</v>
          </cell>
          <cell r="AL826">
            <v>4.0909090909091006E-2</v>
          </cell>
          <cell r="AM826">
            <v>-8.4210526315789402E-2</v>
          </cell>
          <cell r="AN826">
            <v>1.6393442622950838E-2</v>
          </cell>
          <cell r="AO826">
            <v>1.3333333333333419E-2</v>
          </cell>
          <cell r="AP826">
            <v>2.2727272727272707E-2</v>
          </cell>
          <cell r="AQ826">
            <v>1.538461538461533E-2</v>
          </cell>
          <cell r="AR826">
            <v>-3.6363636363636376E-2</v>
          </cell>
          <cell r="AS826">
            <v>2.4096385542168752E-2</v>
          </cell>
          <cell r="AT826">
            <v>8.6419753086419693E-2</v>
          </cell>
          <cell r="AU826">
            <v>-4.8192771084337394E-2</v>
          </cell>
          <cell r="AV826">
            <v>-8.6956521739131043E-3</v>
          </cell>
          <cell r="AW826">
            <v>-3.9215686274509887E-2</v>
          </cell>
          <cell r="AX826">
            <v>5.8823529411764719E-2</v>
          </cell>
          <cell r="AY826">
            <v>-2.6455026455026398E-2</v>
          </cell>
          <cell r="AZ826">
            <v>-2.6315789473684181E-2</v>
          </cell>
          <cell r="BA826">
            <v>1.8518518518518379E-2</v>
          </cell>
          <cell r="BB826">
            <v>0</v>
          </cell>
          <cell r="BC826">
            <v>-6.4935064935064957E-2</v>
          </cell>
          <cell r="BE826">
            <v>1.8965644758616557E-3</v>
          </cell>
          <cell r="BF826">
            <v>1.7278680790140115</v>
          </cell>
          <cell r="BK826" t="str">
            <v xml:space="preserve"> </v>
          </cell>
          <cell r="BL826" t="str">
            <v xml:space="preserve"> </v>
          </cell>
          <cell r="BN826">
            <v>515.19630540350522</v>
          </cell>
        </row>
        <row r="827">
          <cell r="B827">
            <v>39176</v>
          </cell>
          <cell r="C827">
            <v>0.6</v>
          </cell>
          <cell r="D827">
            <v>4.9800000000000004</v>
          </cell>
          <cell r="E827">
            <v>3.49</v>
          </cell>
          <cell r="F827">
            <v>0.94</v>
          </cell>
          <cell r="G827">
            <v>9.0399999999999991</v>
          </cell>
          <cell r="H827">
            <v>15.9</v>
          </cell>
          <cell r="I827">
            <v>2.27</v>
          </cell>
          <cell r="J827">
            <v>8.4499999999999993</v>
          </cell>
          <cell r="K827">
            <v>16.100000000000001</v>
          </cell>
          <cell r="L827">
            <v>0.95</v>
          </cell>
          <cell r="M827">
            <v>0.61</v>
          </cell>
          <cell r="N827">
            <v>0.78</v>
          </cell>
          <cell r="O827">
            <v>3.12</v>
          </cell>
          <cell r="P827">
            <v>3.95</v>
          </cell>
          <cell r="Q827">
            <v>0.55000000000000004</v>
          </cell>
          <cell r="R827">
            <v>0.84</v>
          </cell>
          <cell r="S827">
            <v>0.89</v>
          </cell>
          <cell r="T827">
            <v>3.9</v>
          </cell>
          <cell r="U827">
            <v>1.1399999999999999</v>
          </cell>
          <cell r="V827">
            <v>0.53</v>
          </cell>
          <cell r="W827">
            <v>1.85</v>
          </cell>
          <cell r="X827">
            <v>1.81</v>
          </cell>
          <cell r="Y827">
            <v>0.4</v>
          </cell>
          <cell r="Z827">
            <v>2.85</v>
          </cell>
          <cell r="AA827">
            <v>0.66</v>
          </cell>
          <cell r="AB827">
            <v>0.34</v>
          </cell>
          <cell r="AD827">
            <v>3.4482758620689724E-2</v>
          </cell>
          <cell r="AE827">
            <v>6.0606060606060996E-3</v>
          </cell>
          <cell r="AF827">
            <v>1.4534883720930258E-2</v>
          </cell>
          <cell r="AG827">
            <v>-7.8431372549019662E-2</v>
          </cell>
          <cell r="AH827">
            <v>-1.1049723756907381E-3</v>
          </cell>
          <cell r="AI827">
            <v>1.2738853503184711E-2</v>
          </cell>
          <cell r="AJ827">
            <v>4.1284403669724634E-2</v>
          </cell>
          <cell r="AK827">
            <v>-5.8823529411765607E-3</v>
          </cell>
          <cell r="AL827">
            <v>4.366812227074357E-3</v>
          </cell>
          <cell r="AM827">
            <v>9.1954022988505635E-2</v>
          </cell>
          <cell r="AN827">
            <v>-1.6129032258064502E-2</v>
          </cell>
          <cell r="AO827">
            <v>2.6315789473684292E-2</v>
          </cell>
          <cell r="AP827">
            <v>-9.52380952380949E-3</v>
          </cell>
          <cell r="AQ827">
            <v>-2.525252525252486E-3</v>
          </cell>
          <cell r="AR827">
            <v>3.7735849056603765E-2</v>
          </cell>
          <cell r="AS827">
            <v>-1.1764705882352899E-2</v>
          </cell>
          <cell r="AT827">
            <v>1.1363636363636465E-2</v>
          </cell>
          <cell r="AU827">
            <v>-1.2658227848101333E-2</v>
          </cell>
          <cell r="AV827">
            <v>0</v>
          </cell>
          <cell r="AW827">
            <v>8.163265306122458E-2</v>
          </cell>
          <cell r="AX827">
            <v>2.7777777777777901E-2</v>
          </cell>
          <cell r="AY827">
            <v>-1.6304347826086918E-2</v>
          </cell>
          <cell r="AZ827">
            <v>8.1081081081081141E-2</v>
          </cell>
          <cell r="BA827">
            <v>3.6363636363636376E-2</v>
          </cell>
          <cell r="BB827">
            <v>-2.9411764705882359E-2</v>
          </cell>
          <cell r="BC827">
            <v>-5.5555555555555469E-2</v>
          </cell>
          <cell r="BE827">
            <v>1.0323129614514136E-2</v>
          </cell>
          <cell r="BF827">
            <v>1.7381912086285256</v>
          </cell>
          <cell r="BK827" t="str">
            <v xml:space="preserve"> </v>
          </cell>
          <cell r="BL827" t="str">
            <v xml:space="preserve"> </v>
          </cell>
          <cell r="BN827">
            <v>520.51474364110436</v>
          </cell>
        </row>
        <row r="828">
          <cell r="B828">
            <v>39177</v>
          </cell>
          <cell r="C828">
            <v>0.62</v>
          </cell>
          <cell r="D828">
            <v>5.0999999999999996</v>
          </cell>
          <cell r="E828">
            <v>3.4</v>
          </cell>
          <cell r="F828">
            <v>0.91</v>
          </cell>
          <cell r="G828">
            <v>9.0399999999999991</v>
          </cell>
          <cell r="H828">
            <v>16.03</v>
          </cell>
          <cell r="I828">
            <v>2.3199999999999998</v>
          </cell>
          <cell r="J828">
            <v>8.8800000000000008</v>
          </cell>
          <cell r="K828">
            <v>16.45</v>
          </cell>
          <cell r="L828">
            <v>0.93</v>
          </cell>
          <cell r="M828">
            <v>0.63</v>
          </cell>
          <cell r="N828">
            <v>0.77</v>
          </cell>
          <cell r="O828">
            <v>3.22</v>
          </cell>
          <cell r="P828">
            <v>4.12</v>
          </cell>
          <cell r="Q828">
            <v>0.53</v>
          </cell>
          <cell r="R828">
            <v>0.82</v>
          </cell>
          <cell r="S828">
            <v>0.88</v>
          </cell>
          <cell r="T828">
            <v>3.99</v>
          </cell>
          <cell r="U828">
            <v>1.17</v>
          </cell>
          <cell r="V828">
            <v>0.52</v>
          </cell>
          <cell r="W828">
            <v>1.85</v>
          </cell>
          <cell r="X828">
            <v>1.85</v>
          </cell>
          <cell r="Y828">
            <v>0.39</v>
          </cell>
          <cell r="Z828">
            <v>2.85</v>
          </cell>
          <cell r="AA828">
            <v>0.67</v>
          </cell>
          <cell r="AB828">
            <v>0.33</v>
          </cell>
          <cell r="AD828">
            <v>3.3333333333333437E-2</v>
          </cell>
          <cell r="AE828">
            <v>2.409638554216853E-2</v>
          </cell>
          <cell r="AF828">
            <v>-2.5787965616045905E-2</v>
          </cell>
          <cell r="AG828">
            <v>-3.1914893617021156E-2</v>
          </cell>
          <cell r="AH828">
            <v>0</v>
          </cell>
          <cell r="AI828">
            <v>8.1761006289309268E-3</v>
          </cell>
          <cell r="AJ828">
            <v>2.2026431718061623E-2</v>
          </cell>
          <cell r="AK828">
            <v>5.0887573964497168E-2</v>
          </cell>
          <cell r="AL828">
            <v>2.1739130434782483E-2</v>
          </cell>
          <cell r="AM828">
            <v>-2.1052631578947323E-2</v>
          </cell>
          <cell r="AN828">
            <v>3.2786885245901676E-2</v>
          </cell>
          <cell r="AO828">
            <v>-1.2820512820512886E-2</v>
          </cell>
          <cell r="AP828">
            <v>3.2051282051282159E-2</v>
          </cell>
          <cell r="AQ828">
            <v>4.3037974683544311E-2</v>
          </cell>
          <cell r="AR828">
            <v>-3.6363636363636376E-2</v>
          </cell>
          <cell r="AS828">
            <v>-2.3809523809523836E-2</v>
          </cell>
          <cell r="AT828">
            <v>-1.1235955056179803E-2</v>
          </cell>
          <cell r="AU828">
            <v>2.3076923076923217E-2</v>
          </cell>
          <cell r="AV828">
            <v>2.6315789473684292E-2</v>
          </cell>
          <cell r="AW828">
            <v>-1.8867924528301883E-2</v>
          </cell>
          <cell r="AX828">
            <v>0</v>
          </cell>
          <cell r="AY828">
            <v>2.2099447513812098E-2</v>
          </cell>
          <cell r="AZ828">
            <v>-2.5000000000000022E-2</v>
          </cell>
          <cell r="BA828">
            <v>0</v>
          </cell>
          <cell r="BB828">
            <v>1.5151515151515138E-2</v>
          </cell>
          <cell r="BC828">
            <v>-2.9411764705882359E-2</v>
          </cell>
          <cell r="BE828">
            <v>4.5582294123994432E-3</v>
          </cell>
          <cell r="BF828">
            <v>1.742749438040925</v>
          </cell>
          <cell r="BK828" t="str">
            <v xml:space="preserve"> </v>
          </cell>
          <cell r="BL828" t="str">
            <v xml:space="preserve"> </v>
          </cell>
          <cell r="BN828">
            <v>522.88736925515673</v>
          </cell>
        </row>
        <row r="829">
          <cell r="B829">
            <v>39178</v>
          </cell>
          <cell r="C829">
            <v>0.62</v>
          </cell>
          <cell r="D829">
            <v>5.0999999999999996</v>
          </cell>
          <cell r="E829">
            <v>3.4</v>
          </cell>
          <cell r="F829">
            <v>0.91</v>
          </cell>
          <cell r="G829">
            <v>9.0399999999999991</v>
          </cell>
          <cell r="H829">
            <v>16.03</v>
          </cell>
          <cell r="I829">
            <v>2.3199999999999998</v>
          </cell>
          <cell r="J829">
            <v>8.8800000000000008</v>
          </cell>
          <cell r="K829">
            <v>16.45</v>
          </cell>
          <cell r="L829">
            <v>0.93</v>
          </cell>
          <cell r="M829">
            <v>0.63</v>
          </cell>
          <cell r="N829">
            <v>0.77</v>
          </cell>
          <cell r="O829">
            <v>3.22</v>
          </cell>
          <cell r="P829">
            <v>4.12</v>
          </cell>
          <cell r="Q829">
            <v>0.53</v>
          </cell>
          <cell r="R829">
            <v>0.82</v>
          </cell>
          <cell r="S829">
            <v>0.88</v>
          </cell>
          <cell r="T829">
            <v>3.99</v>
          </cell>
          <cell r="U829">
            <v>1.17</v>
          </cell>
          <cell r="V829">
            <v>0.52</v>
          </cell>
          <cell r="W829">
            <v>1.85</v>
          </cell>
          <cell r="X829">
            <v>1.85</v>
          </cell>
          <cell r="Y829">
            <v>0.39</v>
          </cell>
          <cell r="Z829">
            <v>2.85</v>
          </cell>
          <cell r="AA829">
            <v>0.67</v>
          </cell>
          <cell r="AB829">
            <v>0.33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E829">
            <v>0</v>
          </cell>
          <cell r="BF829">
            <v>1.742749438040925</v>
          </cell>
          <cell r="BK829" t="str">
            <v xml:space="preserve"> </v>
          </cell>
          <cell r="BL829" t="str">
            <v xml:space="preserve"> </v>
          </cell>
          <cell r="BN829">
            <v>522.88736925515673</v>
          </cell>
        </row>
        <row r="830">
          <cell r="B830">
            <v>39179</v>
          </cell>
          <cell r="C830">
            <v>0.62</v>
          </cell>
          <cell r="D830">
            <v>5.0999999999999996</v>
          </cell>
          <cell r="E830">
            <v>3.4</v>
          </cell>
          <cell r="F830">
            <v>0.91</v>
          </cell>
          <cell r="G830">
            <v>9.0399999999999991</v>
          </cell>
          <cell r="H830">
            <v>16.03</v>
          </cell>
          <cell r="I830">
            <v>2.3199999999999998</v>
          </cell>
          <cell r="J830">
            <v>8.8800000000000008</v>
          </cell>
          <cell r="K830">
            <v>16.45</v>
          </cell>
          <cell r="L830">
            <v>0.93</v>
          </cell>
          <cell r="M830">
            <v>0.63</v>
          </cell>
          <cell r="N830">
            <v>0.77</v>
          </cell>
          <cell r="O830">
            <v>3.22</v>
          </cell>
          <cell r="P830">
            <v>4.12</v>
          </cell>
          <cell r="Q830">
            <v>0.53</v>
          </cell>
          <cell r="R830">
            <v>0.82</v>
          </cell>
          <cell r="S830">
            <v>0.88</v>
          </cell>
          <cell r="T830">
            <v>3.99</v>
          </cell>
          <cell r="U830">
            <v>1.17</v>
          </cell>
          <cell r="V830">
            <v>0.52</v>
          </cell>
          <cell r="W830">
            <v>1.85</v>
          </cell>
          <cell r="X830">
            <v>1.85</v>
          </cell>
          <cell r="Y830">
            <v>0.39</v>
          </cell>
          <cell r="Z830">
            <v>2.85</v>
          </cell>
          <cell r="AA830">
            <v>0.67</v>
          </cell>
          <cell r="AB830">
            <v>0.33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E830">
            <v>0</v>
          </cell>
          <cell r="BF830">
            <v>1.742749438040925</v>
          </cell>
          <cell r="BK830" t="str">
            <v xml:space="preserve"> </v>
          </cell>
          <cell r="BL830" t="str">
            <v xml:space="preserve"> </v>
          </cell>
          <cell r="BN830">
            <v>522.88736925515673</v>
          </cell>
        </row>
        <row r="831">
          <cell r="B831">
            <v>39180</v>
          </cell>
          <cell r="C831">
            <v>0.62</v>
          </cell>
          <cell r="D831">
            <v>5.0999999999999996</v>
          </cell>
          <cell r="E831">
            <v>3.4</v>
          </cell>
          <cell r="F831">
            <v>0.91</v>
          </cell>
          <cell r="G831">
            <v>9.0399999999999991</v>
          </cell>
          <cell r="H831">
            <v>16.03</v>
          </cell>
          <cell r="I831">
            <v>2.3199999999999998</v>
          </cell>
          <cell r="J831">
            <v>8.8800000000000008</v>
          </cell>
          <cell r="K831">
            <v>16.45</v>
          </cell>
          <cell r="L831">
            <v>0.93</v>
          </cell>
          <cell r="M831">
            <v>0.63</v>
          </cell>
          <cell r="N831">
            <v>0.77</v>
          </cell>
          <cell r="O831">
            <v>3.22</v>
          </cell>
          <cell r="P831">
            <v>4.12</v>
          </cell>
          <cell r="Q831">
            <v>0.53</v>
          </cell>
          <cell r="R831">
            <v>0.82</v>
          </cell>
          <cell r="S831">
            <v>0.88</v>
          </cell>
          <cell r="T831">
            <v>3.99</v>
          </cell>
          <cell r="U831">
            <v>1.17</v>
          </cell>
          <cell r="V831">
            <v>0.52</v>
          </cell>
          <cell r="W831">
            <v>1.85</v>
          </cell>
          <cell r="X831">
            <v>1.85</v>
          </cell>
          <cell r="Y831">
            <v>0.39</v>
          </cell>
          <cell r="Z831">
            <v>2.85</v>
          </cell>
          <cell r="AA831">
            <v>0.67</v>
          </cell>
          <cell r="AB831">
            <v>0.33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E831">
            <v>0</v>
          </cell>
          <cell r="BF831">
            <v>1.742749438040925</v>
          </cell>
          <cell r="BK831" t="str">
            <v xml:space="preserve"> </v>
          </cell>
          <cell r="BL831" t="str">
            <v xml:space="preserve"> </v>
          </cell>
          <cell r="BN831">
            <v>522.88736925515673</v>
          </cell>
        </row>
        <row r="832">
          <cell r="B832">
            <v>39181</v>
          </cell>
          <cell r="C832">
            <v>0.6</v>
          </cell>
          <cell r="D832">
            <v>6.5</v>
          </cell>
          <cell r="E832">
            <v>3.4</v>
          </cell>
          <cell r="F832">
            <v>0.87</v>
          </cell>
          <cell r="G832">
            <v>8.8699999999999992</v>
          </cell>
          <cell r="H832">
            <v>16.71</v>
          </cell>
          <cell r="I832">
            <v>2.41</v>
          </cell>
          <cell r="J832">
            <v>9.1199999999999992</v>
          </cell>
          <cell r="K832">
            <v>16.57</v>
          </cell>
          <cell r="L832">
            <v>0.91</v>
          </cell>
          <cell r="M832">
            <v>0.64</v>
          </cell>
          <cell r="N832">
            <v>0.75</v>
          </cell>
          <cell r="O832">
            <v>3.25</v>
          </cell>
          <cell r="P832">
            <v>4.4400000000000004</v>
          </cell>
          <cell r="Q832">
            <v>0.56999999999999995</v>
          </cell>
          <cell r="R832">
            <v>0.9</v>
          </cell>
          <cell r="S832">
            <v>0.88</v>
          </cell>
          <cell r="T832">
            <v>4.34</v>
          </cell>
          <cell r="U832">
            <v>1.18</v>
          </cell>
          <cell r="V832">
            <v>0.49</v>
          </cell>
          <cell r="W832">
            <v>1.8</v>
          </cell>
          <cell r="X832">
            <v>1.77</v>
          </cell>
          <cell r="Y832">
            <v>0.36499999999999999</v>
          </cell>
          <cell r="Z832">
            <v>2.85</v>
          </cell>
          <cell r="AA832">
            <v>0.69</v>
          </cell>
          <cell r="AB832">
            <v>0.315</v>
          </cell>
          <cell r="AD832">
            <v>-3.2258064516129115E-2</v>
          </cell>
          <cell r="AE832">
            <v>0.27450980392156876</v>
          </cell>
          <cell r="AF832">
            <v>0</v>
          </cell>
          <cell r="AG832">
            <v>-4.3956043956044022E-2</v>
          </cell>
          <cell r="AH832">
            <v>-1.880530973451322E-2</v>
          </cell>
          <cell r="AI832">
            <v>4.2420461634435469E-2</v>
          </cell>
          <cell r="AJ832">
            <v>3.8793103448276023E-2</v>
          </cell>
          <cell r="AK832">
            <v>2.7027027027026751E-2</v>
          </cell>
          <cell r="AL832">
            <v>7.2948328267476992E-3</v>
          </cell>
          <cell r="AM832">
            <v>-2.1505376344086002E-2</v>
          </cell>
          <cell r="AN832">
            <v>1.5873015873015817E-2</v>
          </cell>
          <cell r="AO832">
            <v>-2.5974025974025983E-2</v>
          </cell>
          <cell r="AP832">
            <v>9.3167701863352548E-3</v>
          </cell>
          <cell r="AQ832">
            <v>7.7669902912621325E-2</v>
          </cell>
          <cell r="AR832">
            <v>7.5471698113207308E-2</v>
          </cell>
          <cell r="AS832">
            <v>9.7560975609756184E-2</v>
          </cell>
          <cell r="AT832">
            <v>0</v>
          </cell>
          <cell r="AU832">
            <v>8.7719298245613864E-2</v>
          </cell>
          <cell r="AV832">
            <v>8.5470085470085166E-3</v>
          </cell>
          <cell r="AW832">
            <v>-5.7692307692307709E-2</v>
          </cell>
          <cell r="AX832">
            <v>-2.7027027027027084E-2</v>
          </cell>
          <cell r="AY832">
            <v>-4.3243243243243246E-2</v>
          </cell>
          <cell r="AZ832">
            <v>-6.4102564102564208E-2</v>
          </cell>
          <cell r="BA832">
            <v>0</v>
          </cell>
          <cell r="BB832">
            <v>2.9850746268656581E-2</v>
          </cell>
          <cell r="BC832">
            <v>-4.5454545454545525E-2</v>
          </cell>
          <cell r="BE832">
            <v>1.584754371422244E-2</v>
          </cell>
          <cell r="BF832">
            <v>1.7585969817551474</v>
          </cell>
          <cell r="BK832" t="str">
            <v xml:space="preserve"> </v>
          </cell>
          <cell r="BL832" t="str">
            <v xml:space="preserve"> </v>
          </cell>
          <cell r="BN832">
            <v>531.17384969704267</v>
          </cell>
        </row>
        <row r="833">
          <cell r="B833">
            <v>39182</v>
          </cell>
          <cell r="C833">
            <v>0.64</v>
          </cell>
          <cell r="D833">
            <v>6.04</v>
          </cell>
          <cell r="E833">
            <v>3.55</v>
          </cell>
          <cell r="F833">
            <v>0.87</v>
          </cell>
          <cell r="G833">
            <v>8.93</v>
          </cell>
          <cell r="H833">
            <v>16.059999999999999</v>
          </cell>
          <cell r="I833">
            <v>2.4</v>
          </cell>
          <cell r="J833">
            <v>8.93</v>
          </cell>
          <cell r="K833">
            <v>15.99</v>
          </cell>
          <cell r="L833">
            <v>0.91</v>
          </cell>
          <cell r="M833">
            <v>0.53</v>
          </cell>
          <cell r="N833">
            <v>0.77</v>
          </cell>
          <cell r="O833">
            <v>3.12</v>
          </cell>
          <cell r="P833">
            <v>4.3</v>
          </cell>
          <cell r="Q833">
            <v>0.54</v>
          </cell>
          <cell r="R833">
            <v>0.89</v>
          </cell>
          <cell r="S833">
            <v>0.89</v>
          </cell>
          <cell r="T833">
            <v>4.45</v>
          </cell>
          <cell r="U833">
            <v>1.17</v>
          </cell>
          <cell r="V833">
            <v>0.53</v>
          </cell>
          <cell r="W833">
            <v>1.8</v>
          </cell>
          <cell r="X833">
            <v>1.78</v>
          </cell>
          <cell r="Y833">
            <v>0.37</v>
          </cell>
          <cell r="Z833">
            <v>2.84</v>
          </cell>
          <cell r="AA833">
            <v>0.67</v>
          </cell>
          <cell r="AB833">
            <v>0.34</v>
          </cell>
          <cell r="AD833">
            <v>6.6666666666666652E-2</v>
          </cell>
          <cell r="AE833">
            <v>-7.0769230769230806E-2</v>
          </cell>
          <cell r="AF833">
            <v>4.4117647058823595E-2</v>
          </cell>
          <cell r="AG833">
            <v>0</v>
          </cell>
          <cell r="AH833">
            <v>6.7643742953777952E-3</v>
          </cell>
          <cell r="AI833">
            <v>-3.8898862956313729E-2</v>
          </cell>
          <cell r="AJ833">
            <v>-4.1493775933610921E-3</v>
          </cell>
          <cell r="AK833">
            <v>-2.0833333333333259E-2</v>
          </cell>
          <cell r="AL833">
            <v>-3.5003017501508804E-2</v>
          </cell>
          <cell r="AM833">
            <v>0</v>
          </cell>
          <cell r="AN833">
            <v>-0.171875</v>
          </cell>
          <cell r="AO833">
            <v>2.6666666666666616E-2</v>
          </cell>
          <cell r="AP833">
            <v>-3.9999999999999925E-2</v>
          </cell>
          <cell r="AQ833">
            <v>-3.1531531531531654E-2</v>
          </cell>
          <cell r="AR833">
            <v>-5.2631578947368252E-2</v>
          </cell>
          <cell r="AS833">
            <v>-1.1111111111111072E-2</v>
          </cell>
          <cell r="AT833">
            <v>1.1363636363636465E-2</v>
          </cell>
          <cell r="AU833">
            <v>2.5345622119815836E-2</v>
          </cell>
          <cell r="AV833">
            <v>-8.4745762711864181E-3</v>
          </cell>
          <cell r="AW833">
            <v>8.163265306122458E-2</v>
          </cell>
          <cell r="AX833">
            <v>0</v>
          </cell>
          <cell r="AY833">
            <v>5.6497175141243527E-3</v>
          </cell>
          <cell r="AZ833">
            <v>1.3698630136986356E-2</v>
          </cell>
          <cell r="BA833">
            <v>-3.5087719298246833E-3</v>
          </cell>
          <cell r="BB833">
            <v>-2.8985507246376718E-2</v>
          </cell>
          <cell r="BC833">
            <v>7.9365079365079527E-2</v>
          </cell>
          <cell r="BE833">
            <v>-6.0192771516440246E-3</v>
          </cell>
          <cell r="BF833">
            <v>1.7525777046035034</v>
          </cell>
          <cell r="BK833" t="str">
            <v xml:space="preserve"> </v>
          </cell>
          <cell r="BL833" t="str">
            <v xml:space="preserve"> </v>
          </cell>
          <cell r="BN833">
            <v>527.97656708001045</v>
          </cell>
        </row>
        <row r="834">
          <cell r="B834">
            <v>39183</v>
          </cell>
          <cell r="C834">
            <v>0.64</v>
          </cell>
          <cell r="D834">
            <v>6.1</v>
          </cell>
          <cell r="E834">
            <v>3.52</v>
          </cell>
          <cell r="F834">
            <v>0.9</v>
          </cell>
          <cell r="G834">
            <v>8.9499999999999993</v>
          </cell>
          <cell r="H834">
            <v>15.89</v>
          </cell>
          <cell r="I834">
            <v>2.4500000000000002</v>
          </cell>
          <cell r="J834">
            <v>8.84</v>
          </cell>
          <cell r="K834">
            <v>16.02</v>
          </cell>
          <cell r="L834">
            <v>0.88</v>
          </cell>
          <cell r="M834">
            <v>0.52</v>
          </cell>
          <cell r="N834">
            <v>0.78</v>
          </cell>
          <cell r="O834">
            <v>3.09</v>
          </cell>
          <cell r="P834">
            <v>4.0999999999999996</v>
          </cell>
          <cell r="Q834">
            <v>0.54</v>
          </cell>
          <cell r="R834">
            <v>0.87</v>
          </cell>
          <cell r="S834">
            <v>0.89</v>
          </cell>
          <cell r="T834">
            <v>4.3899999999999997</v>
          </cell>
          <cell r="U834">
            <v>1.1299999999999999</v>
          </cell>
          <cell r="V834">
            <v>0.51</v>
          </cell>
          <cell r="W834">
            <v>1.75</v>
          </cell>
          <cell r="X834">
            <v>1.69</v>
          </cell>
          <cell r="Y834">
            <v>0.38</v>
          </cell>
          <cell r="Z834">
            <v>2.75</v>
          </cell>
          <cell r="AA834">
            <v>0.68</v>
          </cell>
          <cell r="AB834">
            <v>0.33500000000000002</v>
          </cell>
          <cell r="AD834">
            <v>0</v>
          </cell>
          <cell r="AE834">
            <v>9.9337748344370258E-3</v>
          </cell>
          <cell r="AF834">
            <v>-8.4507042253521014E-3</v>
          </cell>
          <cell r="AG834">
            <v>3.4482758620689724E-2</v>
          </cell>
          <cell r="AH834">
            <v>2.2396416573347011E-3</v>
          </cell>
          <cell r="AI834">
            <v>-1.0585305105852982E-2</v>
          </cell>
          <cell r="AJ834">
            <v>2.0833333333333481E-2</v>
          </cell>
          <cell r="AK834">
            <v>-1.007838745800671E-2</v>
          </cell>
          <cell r="AL834">
            <v>1.8761726078799779E-3</v>
          </cell>
          <cell r="AM834">
            <v>-3.2967032967032961E-2</v>
          </cell>
          <cell r="AN834">
            <v>-1.8867924528301883E-2</v>
          </cell>
          <cell r="AO834">
            <v>1.2987012987013102E-2</v>
          </cell>
          <cell r="AP834">
            <v>-9.6153846153846922E-3</v>
          </cell>
          <cell r="AQ834">
            <v>-4.6511627906976827E-2</v>
          </cell>
          <cell r="AR834">
            <v>0</v>
          </cell>
          <cell r="AS834">
            <v>-2.2471910112359605E-2</v>
          </cell>
          <cell r="AT834">
            <v>0</v>
          </cell>
          <cell r="AU834">
            <v>-1.3483146067415852E-2</v>
          </cell>
          <cell r="AV834">
            <v>-3.4188034188034178E-2</v>
          </cell>
          <cell r="AW834">
            <v>-3.7735849056603765E-2</v>
          </cell>
          <cell r="AX834">
            <v>-2.777777777777779E-2</v>
          </cell>
          <cell r="AY834">
            <v>-5.0561797752809001E-2</v>
          </cell>
          <cell r="AZ834">
            <v>2.7027027027026973E-2</v>
          </cell>
          <cell r="BA834">
            <v>-3.169014084507038E-2</v>
          </cell>
          <cell r="BB834">
            <v>1.4925373134328401E-2</v>
          </cell>
          <cell r="BC834">
            <v>-1.4705882352941235E-2</v>
          </cell>
          <cell r="BE834">
            <v>-9.437915798379869E-3</v>
          </cell>
          <cell r="BF834">
            <v>1.7431397888051234</v>
          </cell>
          <cell r="BK834" t="str">
            <v xml:space="preserve"> </v>
          </cell>
          <cell r="BL834" t="str">
            <v xml:space="preserve"> </v>
          </cell>
          <cell r="BN834">
            <v>522.99356869639166</v>
          </cell>
        </row>
        <row r="835">
          <cell r="B835">
            <v>39184</v>
          </cell>
          <cell r="C835">
            <v>0.56000000000000005</v>
          </cell>
          <cell r="D835">
            <v>6.09</v>
          </cell>
          <cell r="E835">
            <v>3.68</v>
          </cell>
          <cell r="F835">
            <v>0.91</v>
          </cell>
          <cell r="G835">
            <v>8.6</v>
          </cell>
          <cell r="H835">
            <v>15.85</v>
          </cell>
          <cell r="I835">
            <v>2.39</v>
          </cell>
          <cell r="J835">
            <v>8.92</v>
          </cell>
          <cell r="K835">
            <v>16.45</v>
          </cell>
          <cell r="L835">
            <v>0.87</v>
          </cell>
          <cell r="M835">
            <v>0.52</v>
          </cell>
          <cell r="N835">
            <v>0.8</v>
          </cell>
          <cell r="O835">
            <v>3.08</v>
          </cell>
          <cell r="P835">
            <v>4</v>
          </cell>
          <cell r="Q835">
            <v>0.53</v>
          </cell>
          <cell r="R835">
            <v>0.88</v>
          </cell>
          <cell r="S835">
            <v>0.9</v>
          </cell>
          <cell r="T835">
            <v>4.1900000000000004</v>
          </cell>
          <cell r="U835">
            <v>1.1200000000000001</v>
          </cell>
          <cell r="V835">
            <v>0.52</v>
          </cell>
          <cell r="W835">
            <v>1.79</v>
          </cell>
          <cell r="X835">
            <v>1.7</v>
          </cell>
          <cell r="Y835">
            <v>0.4</v>
          </cell>
          <cell r="Z835">
            <v>2.75</v>
          </cell>
          <cell r="AA835">
            <v>0.7</v>
          </cell>
          <cell r="AB835">
            <v>0.4</v>
          </cell>
          <cell r="AD835">
            <v>-0.12499999999999989</v>
          </cell>
          <cell r="AE835">
            <v>-1.6393442622950616E-3</v>
          </cell>
          <cell r="AF835">
            <v>4.5454545454545414E-2</v>
          </cell>
          <cell r="AG835">
            <v>1.1111111111111072E-2</v>
          </cell>
          <cell r="AH835">
            <v>-3.9106145251396662E-2</v>
          </cell>
          <cell r="AI835">
            <v>-2.5173064820642743E-3</v>
          </cell>
          <cell r="AJ835">
            <v>-2.4489795918367419E-2</v>
          </cell>
          <cell r="AK835">
            <v>9.0497737556560764E-3</v>
          </cell>
          <cell r="AL835">
            <v>2.6841448189762751E-2</v>
          </cell>
          <cell r="AM835">
            <v>-1.1363636363636354E-2</v>
          </cell>
          <cell r="AN835">
            <v>0</v>
          </cell>
          <cell r="AO835">
            <v>2.5641025641025772E-2</v>
          </cell>
          <cell r="AP835">
            <v>-3.2362459546925182E-3</v>
          </cell>
          <cell r="AQ835">
            <v>-2.4390243902438935E-2</v>
          </cell>
          <cell r="AR835">
            <v>-1.851851851851849E-2</v>
          </cell>
          <cell r="AS835">
            <v>1.1494252873563315E-2</v>
          </cell>
          <cell r="AT835">
            <v>1.1235955056179803E-2</v>
          </cell>
          <cell r="AU835">
            <v>-4.5558086560364308E-2</v>
          </cell>
          <cell r="AV835">
            <v>-8.8495575221236855E-3</v>
          </cell>
          <cell r="AW835">
            <v>1.9607843137254832E-2</v>
          </cell>
          <cell r="AX835">
            <v>2.2857142857142909E-2</v>
          </cell>
          <cell r="AY835">
            <v>5.9171597633136397E-3</v>
          </cell>
          <cell r="AZ835">
            <v>5.2631578947368363E-2</v>
          </cell>
          <cell r="BA835">
            <v>0</v>
          </cell>
          <cell r="BB835">
            <v>2.9411764705882248E-2</v>
          </cell>
          <cell r="BC835">
            <v>0.19402985074626855</v>
          </cell>
          <cell r="BE835">
            <v>6.177483519352967E-3</v>
          </cell>
          <cell r="BF835">
            <v>1.7493172723244763</v>
          </cell>
          <cell r="BK835" t="str">
            <v xml:space="preserve"> </v>
          </cell>
          <cell r="BL835" t="str">
            <v xml:space="preserve"> </v>
          </cell>
          <cell r="BN835">
            <v>526.22435284774122</v>
          </cell>
        </row>
        <row r="836">
          <cell r="B836">
            <v>39185</v>
          </cell>
          <cell r="C836">
            <v>0.63</v>
          </cell>
          <cell r="D836">
            <v>6.09</v>
          </cell>
          <cell r="E836">
            <v>3.85</v>
          </cell>
          <cell r="F836">
            <v>0.99</v>
          </cell>
          <cell r="G836">
            <v>8.82</v>
          </cell>
          <cell r="H836">
            <v>16.09</v>
          </cell>
          <cell r="I836">
            <v>2.38</v>
          </cell>
          <cell r="J836">
            <v>8.92</v>
          </cell>
          <cell r="K836">
            <v>17.309999999999999</v>
          </cell>
          <cell r="L836">
            <v>0.88</v>
          </cell>
          <cell r="M836">
            <v>0.53</v>
          </cell>
          <cell r="N836">
            <v>0.83</v>
          </cell>
          <cell r="O836">
            <v>3.16</v>
          </cell>
          <cell r="P836">
            <v>4.29</v>
          </cell>
          <cell r="Q836">
            <v>0.53</v>
          </cell>
          <cell r="R836">
            <v>1</v>
          </cell>
          <cell r="S836">
            <v>0.91</v>
          </cell>
          <cell r="T836">
            <v>4.12</v>
          </cell>
          <cell r="U836">
            <v>1.1200000000000001</v>
          </cell>
          <cell r="V836">
            <v>0.54</v>
          </cell>
          <cell r="W836">
            <v>1.77</v>
          </cell>
          <cell r="X836">
            <v>1.7</v>
          </cell>
          <cell r="Y836">
            <v>0.41</v>
          </cell>
          <cell r="Z836">
            <v>2.89</v>
          </cell>
          <cell r="AA836">
            <v>0.68</v>
          </cell>
          <cell r="AB836">
            <v>0.5</v>
          </cell>
          <cell r="AD836">
            <v>0.125</v>
          </cell>
          <cell r="AE836">
            <v>0</v>
          </cell>
          <cell r="AF836">
            <v>4.6195652173913082E-2</v>
          </cell>
          <cell r="AG836">
            <v>8.7912087912087822E-2</v>
          </cell>
          <cell r="AH836">
            <v>2.5581395348837299E-2</v>
          </cell>
          <cell r="AI836">
            <v>1.5141955835962229E-2</v>
          </cell>
          <cell r="AJ836">
            <v>-4.1841004184101083E-3</v>
          </cell>
          <cell r="AK836">
            <v>0</v>
          </cell>
          <cell r="AL836">
            <v>5.2279635258358548E-2</v>
          </cell>
          <cell r="AM836">
            <v>1.1494252873563315E-2</v>
          </cell>
          <cell r="AN836">
            <v>1.9230769230769162E-2</v>
          </cell>
          <cell r="AO836">
            <v>3.7499999999999867E-2</v>
          </cell>
          <cell r="AP836">
            <v>2.5974025974025983E-2</v>
          </cell>
          <cell r="AQ836">
            <v>7.2500000000000009E-2</v>
          </cell>
          <cell r="AR836">
            <v>0</v>
          </cell>
          <cell r="AS836">
            <v>0.13636363636363646</v>
          </cell>
          <cell r="AT836">
            <v>1.1111111111111072E-2</v>
          </cell>
          <cell r="AU836">
            <v>-1.6706443914081159E-2</v>
          </cell>
          <cell r="AV836">
            <v>0</v>
          </cell>
          <cell r="AW836">
            <v>3.8461538461538547E-2</v>
          </cell>
          <cell r="AX836">
            <v>-1.1173184357541888E-2</v>
          </cell>
          <cell r="AY836">
            <v>0</v>
          </cell>
          <cell r="AZ836">
            <v>2.4999999999999911E-2</v>
          </cell>
          <cell r="BA836">
            <v>5.0909090909091015E-2</v>
          </cell>
          <cell r="BB836">
            <v>-2.857142857142847E-2</v>
          </cell>
          <cell r="BC836">
            <v>0.25</v>
          </cell>
          <cell r="BE836">
            <v>3.7308461315055101E-2</v>
          </cell>
          <cell r="BF836">
            <v>1.7866257336395315</v>
          </cell>
          <cell r="BK836" t="str">
            <v xml:space="preserve"> </v>
          </cell>
          <cell r="BL836" t="str">
            <v xml:space="preserve"> </v>
          </cell>
          <cell r="BN836">
            <v>545.85697375900111</v>
          </cell>
        </row>
        <row r="837">
          <cell r="B837">
            <v>39186</v>
          </cell>
          <cell r="C837">
            <v>0.63</v>
          </cell>
          <cell r="D837">
            <v>6.09</v>
          </cell>
          <cell r="E837">
            <v>3.85</v>
          </cell>
          <cell r="F837">
            <v>0.99</v>
          </cell>
          <cell r="G837">
            <v>8.82</v>
          </cell>
          <cell r="H837">
            <v>16.09</v>
          </cell>
          <cell r="I837">
            <v>2.38</v>
          </cell>
          <cell r="J837">
            <v>8.92</v>
          </cell>
          <cell r="K837">
            <v>17.309999999999999</v>
          </cell>
          <cell r="L837">
            <v>0.88</v>
          </cell>
          <cell r="M837">
            <v>0.53</v>
          </cell>
          <cell r="N837">
            <v>0.83</v>
          </cell>
          <cell r="O837">
            <v>3.16</v>
          </cell>
          <cell r="P837">
            <v>4.29</v>
          </cell>
          <cell r="Q837">
            <v>0.53</v>
          </cell>
          <cell r="R837">
            <v>1</v>
          </cell>
          <cell r="S837">
            <v>0.91</v>
          </cell>
          <cell r="T837">
            <v>4.12</v>
          </cell>
          <cell r="U837">
            <v>1.1200000000000001</v>
          </cell>
          <cell r="V837">
            <v>0.54</v>
          </cell>
          <cell r="W837">
            <v>1.77</v>
          </cell>
          <cell r="X837">
            <v>1.7</v>
          </cell>
          <cell r="Y837">
            <v>0.41</v>
          </cell>
          <cell r="Z837">
            <v>2.89</v>
          </cell>
          <cell r="AA837">
            <v>0.68</v>
          </cell>
          <cell r="AB837">
            <v>0.5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E837">
            <v>0</v>
          </cell>
          <cell r="BF837">
            <v>1.7866257336395315</v>
          </cell>
          <cell r="BK837" t="str">
            <v xml:space="preserve"> </v>
          </cell>
          <cell r="BL837" t="str">
            <v xml:space="preserve"> </v>
          </cell>
          <cell r="BN837">
            <v>545.85697375900111</v>
          </cell>
        </row>
        <row r="838">
          <cell r="B838">
            <v>39187</v>
          </cell>
          <cell r="C838">
            <v>0.63</v>
          </cell>
          <cell r="D838">
            <v>6.09</v>
          </cell>
          <cell r="E838">
            <v>3.85</v>
          </cell>
          <cell r="F838">
            <v>0.99</v>
          </cell>
          <cell r="G838">
            <v>8.82</v>
          </cell>
          <cell r="H838">
            <v>16.09</v>
          </cell>
          <cell r="I838">
            <v>2.38</v>
          </cell>
          <cell r="J838">
            <v>8.92</v>
          </cell>
          <cell r="K838">
            <v>17.309999999999999</v>
          </cell>
          <cell r="L838">
            <v>0.88</v>
          </cell>
          <cell r="M838">
            <v>0.53</v>
          </cell>
          <cell r="N838">
            <v>0.83</v>
          </cell>
          <cell r="O838">
            <v>3.16</v>
          </cell>
          <cell r="P838">
            <v>4.29</v>
          </cell>
          <cell r="Q838">
            <v>0.53</v>
          </cell>
          <cell r="R838">
            <v>1</v>
          </cell>
          <cell r="S838">
            <v>0.91</v>
          </cell>
          <cell r="T838">
            <v>4.12</v>
          </cell>
          <cell r="U838">
            <v>1.1200000000000001</v>
          </cell>
          <cell r="V838">
            <v>0.54</v>
          </cell>
          <cell r="W838">
            <v>1.77</v>
          </cell>
          <cell r="X838">
            <v>1.7</v>
          </cell>
          <cell r="Y838">
            <v>0.41</v>
          </cell>
          <cell r="Z838">
            <v>2.89</v>
          </cell>
          <cell r="AA838">
            <v>0.68</v>
          </cell>
          <cell r="AB838">
            <v>0.5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E838">
            <v>0</v>
          </cell>
          <cell r="BF838">
            <v>1.7866257336395315</v>
          </cell>
          <cell r="BK838" t="str">
            <v xml:space="preserve"> </v>
          </cell>
          <cell r="BL838" t="str">
            <v xml:space="preserve"> </v>
          </cell>
          <cell r="BN838">
            <v>545.85697375900111</v>
          </cell>
        </row>
        <row r="839">
          <cell r="B839">
            <v>39188</v>
          </cell>
          <cell r="C839">
            <v>0.63</v>
          </cell>
          <cell r="D839">
            <v>6.29</v>
          </cell>
          <cell r="E839">
            <v>3.66</v>
          </cell>
          <cell r="F839">
            <v>0.96</v>
          </cell>
          <cell r="G839">
            <v>8.83</v>
          </cell>
          <cell r="H839">
            <v>16.3</v>
          </cell>
          <cell r="I839">
            <v>2.57</v>
          </cell>
          <cell r="J839">
            <v>9.0500000000000007</v>
          </cell>
          <cell r="K839">
            <v>17.61</v>
          </cell>
          <cell r="L839">
            <v>0.93</v>
          </cell>
          <cell r="M839">
            <v>0.53</v>
          </cell>
          <cell r="N839">
            <v>0.85</v>
          </cell>
          <cell r="O839">
            <v>3.17</v>
          </cell>
          <cell r="P839">
            <v>4.1399999999999997</v>
          </cell>
          <cell r="Q839">
            <v>0.56999999999999995</v>
          </cell>
          <cell r="R839">
            <v>1.02</v>
          </cell>
          <cell r="S839">
            <v>0.87</v>
          </cell>
          <cell r="T839">
            <v>4.18</v>
          </cell>
          <cell r="U839">
            <v>1.1200000000000001</v>
          </cell>
          <cell r="V839">
            <v>0.56000000000000005</v>
          </cell>
          <cell r="W839">
            <v>1.75</v>
          </cell>
          <cell r="X839">
            <v>1.73</v>
          </cell>
          <cell r="Y839">
            <v>0.40500000000000003</v>
          </cell>
          <cell r="Z839">
            <v>2.97</v>
          </cell>
          <cell r="AA839">
            <v>0.7</v>
          </cell>
          <cell r="AB839">
            <v>0.49</v>
          </cell>
          <cell r="AD839">
            <v>0</v>
          </cell>
          <cell r="AE839">
            <v>3.284072249589487E-2</v>
          </cell>
          <cell r="AF839">
            <v>-4.9350649350649367E-2</v>
          </cell>
          <cell r="AG839">
            <v>-3.0303030303030276E-2</v>
          </cell>
          <cell r="AH839">
            <v>1.1337868480725266E-3</v>
          </cell>
          <cell r="AI839">
            <v>1.3051584835301444E-2</v>
          </cell>
          <cell r="AJ839">
            <v>7.9831932773109182E-2</v>
          </cell>
          <cell r="AK839">
            <v>1.4573991031390232E-2</v>
          </cell>
          <cell r="AL839">
            <v>1.7331022530329365E-2</v>
          </cell>
          <cell r="AM839">
            <v>5.6818181818181879E-2</v>
          </cell>
          <cell r="AN839">
            <v>0</v>
          </cell>
          <cell r="AO839">
            <v>2.4096385542168752E-2</v>
          </cell>
          <cell r="AP839">
            <v>3.1645569620253333E-3</v>
          </cell>
          <cell r="AQ839">
            <v>-3.4965034965035002E-2</v>
          </cell>
          <cell r="AR839">
            <v>7.5471698113207308E-2</v>
          </cell>
          <cell r="AS839">
            <v>2.0000000000000018E-2</v>
          </cell>
          <cell r="AT839">
            <v>-4.3956043956044022E-2</v>
          </cell>
          <cell r="AU839">
            <v>1.4563106796116498E-2</v>
          </cell>
          <cell r="AV839">
            <v>0</v>
          </cell>
          <cell r="AW839">
            <v>3.7037037037036979E-2</v>
          </cell>
          <cell r="AX839">
            <v>-1.1299435028248594E-2</v>
          </cell>
          <cell r="AY839">
            <v>1.7647058823529349E-2</v>
          </cell>
          <cell r="AZ839">
            <v>-1.2195121951219412E-2</v>
          </cell>
          <cell r="BA839">
            <v>2.7681660899653959E-2</v>
          </cell>
          <cell r="BB839">
            <v>2.9411764705882248E-2</v>
          </cell>
          <cell r="BC839">
            <v>-2.0000000000000018E-2</v>
          </cell>
          <cell r="BE839">
            <v>1.0099429832987433E-2</v>
          </cell>
          <cell r="BF839">
            <v>1.796725163472519</v>
          </cell>
          <cell r="BH839">
            <v>7.0753648934369195E-2</v>
          </cell>
          <cell r="BK839" t="str">
            <v xml:space="preserve"> </v>
          </cell>
          <cell r="BL839" t="str">
            <v xml:space="preserve"> </v>
          </cell>
          <cell r="BN839">
            <v>551.36981796432701</v>
          </cell>
        </row>
        <row r="840">
          <cell r="B840">
            <v>39189</v>
          </cell>
          <cell r="C840">
            <v>0.57999999999999996</v>
          </cell>
          <cell r="D840">
            <v>6.25</v>
          </cell>
          <cell r="E840">
            <v>3.55</v>
          </cell>
          <cell r="F840">
            <v>1.03</v>
          </cell>
          <cell r="G840">
            <v>8.75</v>
          </cell>
          <cell r="H840">
            <v>15.61</v>
          </cell>
          <cell r="I840">
            <v>2.66</v>
          </cell>
          <cell r="J840">
            <v>1.05</v>
          </cell>
          <cell r="K840">
            <v>17</v>
          </cell>
          <cell r="L840">
            <v>0.94</v>
          </cell>
          <cell r="M840">
            <v>0.49</v>
          </cell>
          <cell r="N840">
            <v>0.85</v>
          </cell>
          <cell r="O840">
            <v>3.08</v>
          </cell>
          <cell r="P840">
            <v>4.0599999999999996</v>
          </cell>
          <cell r="Q840">
            <v>0.54</v>
          </cell>
          <cell r="R840">
            <v>1.01</v>
          </cell>
          <cell r="S840">
            <v>0.9</v>
          </cell>
          <cell r="T840">
            <v>4.04</v>
          </cell>
          <cell r="U840">
            <v>1.06</v>
          </cell>
          <cell r="V840">
            <v>0.56000000000000005</v>
          </cell>
          <cell r="W840">
            <v>1.7</v>
          </cell>
          <cell r="X840">
            <v>1.73</v>
          </cell>
          <cell r="Y840">
            <v>0.44500000000000001</v>
          </cell>
          <cell r="Z840">
            <v>3</v>
          </cell>
          <cell r="AA840">
            <v>0.72</v>
          </cell>
          <cell r="AB840">
            <v>0.435</v>
          </cell>
          <cell r="AD840">
            <v>-7.9365079365079416E-2</v>
          </cell>
          <cell r="AE840">
            <v>-6.3593004769475492E-3</v>
          </cell>
          <cell r="AF840">
            <v>-3.0054644808743203E-2</v>
          </cell>
          <cell r="AG840">
            <v>7.2916666666666741E-2</v>
          </cell>
          <cell r="AH840">
            <v>-9.0600226500566761E-3</v>
          </cell>
          <cell r="AI840">
            <v>-4.2331288343558371E-2</v>
          </cell>
          <cell r="AJ840">
            <v>3.5019455252918386E-2</v>
          </cell>
          <cell r="AK840">
            <v>0</v>
          </cell>
          <cell r="AL840">
            <v>-3.4639409426462153E-2</v>
          </cell>
          <cell r="AM840">
            <v>1.0752688172043001E-2</v>
          </cell>
          <cell r="AN840">
            <v>-7.5471698113207641E-2</v>
          </cell>
          <cell r="AO840">
            <v>0</v>
          </cell>
          <cell r="AP840">
            <v>-2.8391167192428957E-2</v>
          </cell>
          <cell r="AQ840">
            <v>-1.9323671497584516E-2</v>
          </cell>
          <cell r="AR840">
            <v>-5.2631578947368252E-2</v>
          </cell>
          <cell r="AS840">
            <v>-9.8039215686274161E-3</v>
          </cell>
          <cell r="AT840">
            <v>3.4482758620689724E-2</v>
          </cell>
          <cell r="AU840">
            <v>-3.349282296650713E-2</v>
          </cell>
          <cell r="AV840">
            <v>-5.3571428571428603E-2</v>
          </cell>
          <cell r="AW840">
            <v>0</v>
          </cell>
          <cell r="AX840">
            <v>-2.8571428571428581E-2</v>
          </cell>
          <cell r="AY840">
            <v>0</v>
          </cell>
          <cell r="AZ840">
            <v>9.8765432098765427E-2</v>
          </cell>
          <cell r="BA840">
            <v>1.0101010101009944E-2</v>
          </cell>
          <cell r="BB840">
            <v>2.8571428571428692E-2</v>
          </cell>
          <cell r="BC840">
            <v>-0.11224489795918369</v>
          </cell>
          <cell r="BE840">
            <v>-1.2488573883657317E-2</v>
          </cell>
          <cell r="BF840">
            <v>1.7842365895888617</v>
          </cell>
          <cell r="BK840" t="str">
            <v xml:space="preserve"> </v>
          </cell>
          <cell r="BL840" t="str">
            <v xml:space="preserve"> </v>
          </cell>
          <cell r="BN840">
            <v>544.48399525546085</v>
          </cell>
        </row>
        <row r="841">
          <cell r="B841">
            <v>39190</v>
          </cell>
          <cell r="C841">
            <v>0.56999999999999995</v>
          </cell>
          <cell r="D841">
            <v>6.2</v>
          </cell>
          <cell r="E841">
            <v>3.48</v>
          </cell>
          <cell r="F841">
            <v>1.05</v>
          </cell>
          <cell r="G841">
            <v>8.7100000000000009</v>
          </cell>
          <cell r="H841">
            <v>15.08</v>
          </cell>
          <cell r="I841">
            <v>2.6</v>
          </cell>
          <cell r="J841">
            <v>1.04</v>
          </cell>
          <cell r="K841">
            <v>17.100000000000001</v>
          </cell>
          <cell r="L841">
            <v>0.93</v>
          </cell>
          <cell r="M841">
            <v>0.5</v>
          </cell>
          <cell r="N841">
            <v>0.83</v>
          </cell>
          <cell r="O841">
            <v>3.02</v>
          </cell>
          <cell r="P841">
            <v>3.99</v>
          </cell>
          <cell r="Q841">
            <v>0.51</v>
          </cell>
          <cell r="R841">
            <v>0.96</v>
          </cell>
          <cell r="S841">
            <v>0.85</v>
          </cell>
          <cell r="T841">
            <v>3.84</v>
          </cell>
          <cell r="U841">
            <v>1.03</v>
          </cell>
          <cell r="V841">
            <v>0.56000000000000005</v>
          </cell>
          <cell r="W841">
            <v>1.65</v>
          </cell>
          <cell r="X841">
            <v>1.77</v>
          </cell>
          <cell r="Y841">
            <v>0.42</v>
          </cell>
          <cell r="Z841">
            <v>3.01</v>
          </cell>
          <cell r="AA841">
            <v>0.7</v>
          </cell>
          <cell r="AB841">
            <v>0.41</v>
          </cell>
          <cell r="AD841">
            <v>-1.7241379310344862E-2</v>
          </cell>
          <cell r="AE841">
            <v>-8.0000000000000071E-3</v>
          </cell>
          <cell r="AF841">
            <v>-1.9718309859154903E-2</v>
          </cell>
          <cell r="AG841">
            <v>1.9417475728155331E-2</v>
          </cell>
          <cell r="AH841">
            <v>-4.5714285714284486E-3</v>
          </cell>
          <cell r="AI841">
            <v>-3.3952594490711085E-2</v>
          </cell>
          <cell r="AJ841">
            <v>-2.2556390977443663E-2</v>
          </cell>
          <cell r="AK841">
            <v>-9.52380952380949E-3</v>
          </cell>
          <cell r="AL841">
            <v>5.8823529411764497E-3</v>
          </cell>
          <cell r="AM841">
            <v>-1.0638297872340274E-2</v>
          </cell>
          <cell r="AN841">
            <v>2.0408163265306145E-2</v>
          </cell>
          <cell r="AO841">
            <v>-2.352941176470591E-2</v>
          </cell>
          <cell r="AP841">
            <v>-1.9480519480519543E-2</v>
          </cell>
          <cell r="AQ841">
            <v>-1.724137931034464E-2</v>
          </cell>
          <cell r="AR841">
            <v>-5.555555555555558E-2</v>
          </cell>
          <cell r="AS841">
            <v>-4.9504950495049549E-2</v>
          </cell>
          <cell r="AT841">
            <v>-5.555555555555558E-2</v>
          </cell>
          <cell r="AU841">
            <v>-4.9504950495049549E-2</v>
          </cell>
          <cell r="AV841">
            <v>-2.8301886792452824E-2</v>
          </cell>
          <cell r="AW841">
            <v>0</v>
          </cell>
          <cell r="AX841">
            <v>-2.9411764705882359E-2</v>
          </cell>
          <cell r="AY841">
            <v>2.3121387283236983E-2</v>
          </cell>
          <cell r="AZ841">
            <v>-5.6179775280898903E-2</v>
          </cell>
          <cell r="BA841">
            <v>3.3333333333331883E-3</v>
          </cell>
          <cell r="BB841">
            <v>-2.777777777777779E-2</v>
          </cell>
          <cell r="BC841">
            <v>-5.7471264367816133E-2</v>
          </cell>
          <cell r="BE841">
            <v>-2.0136703447524346E-2</v>
          </cell>
          <cell r="BF841">
            <v>1.7640998861413373</v>
          </cell>
          <cell r="BK841" t="str">
            <v xml:space="preserve"> </v>
          </cell>
          <cell r="BL841" t="str">
            <v xml:space="preserve"> </v>
          </cell>
          <cell r="BN841">
            <v>533.51988251107832</v>
          </cell>
        </row>
        <row r="842">
          <cell r="B842">
            <v>39191</v>
          </cell>
          <cell r="C842">
            <v>0.56999999999999995</v>
          </cell>
          <cell r="D842">
            <v>6.13</v>
          </cell>
          <cell r="E842">
            <v>3.38</v>
          </cell>
          <cell r="F842">
            <v>1.1499999999999999</v>
          </cell>
          <cell r="G842">
            <v>8.6</v>
          </cell>
          <cell r="H842">
            <v>14.47</v>
          </cell>
          <cell r="I842">
            <v>2.5</v>
          </cell>
          <cell r="J842">
            <v>0.98</v>
          </cell>
          <cell r="K842">
            <v>16.559999999999999</v>
          </cell>
          <cell r="L842">
            <v>0.9</v>
          </cell>
          <cell r="M842">
            <v>0.49</v>
          </cell>
          <cell r="N842">
            <v>0.82</v>
          </cell>
          <cell r="O842">
            <v>2.95</v>
          </cell>
          <cell r="P842">
            <v>3.9</v>
          </cell>
          <cell r="Q842">
            <v>0.55000000000000004</v>
          </cell>
          <cell r="R842">
            <v>0.93</v>
          </cell>
          <cell r="S842">
            <v>0.82</v>
          </cell>
          <cell r="T842">
            <v>3.52</v>
          </cell>
          <cell r="U842">
            <v>1</v>
          </cell>
          <cell r="V842">
            <v>0.56999999999999995</v>
          </cell>
          <cell r="W842">
            <v>1.68</v>
          </cell>
          <cell r="X842">
            <v>1.7</v>
          </cell>
          <cell r="Y842">
            <v>0.42499999999999999</v>
          </cell>
          <cell r="Z842">
            <v>3.09</v>
          </cell>
          <cell r="AA842">
            <v>0.71</v>
          </cell>
          <cell r="AB842">
            <v>0.4</v>
          </cell>
          <cell r="AD842">
            <v>0</v>
          </cell>
          <cell r="AE842">
            <v>-1.1290322580645218E-2</v>
          </cell>
          <cell r="AF842">
            <v>-2.8735632183908066E-2</v>
          </cell>
          <cell r="AG842">
            <v>9.5238095238095122E-2</v>
          </cell>
          <cell r="AH842">
            <v>-1.2629161882893314E-2</v>
          </cell>
          <cell r="AI842">
            <v>-4.0450928381962847E-2</v>
          </cell>
          <cell r="AJ842">
            <v>-3.8461538461538547E-2</v>
          </cell>
          <cell r="AK842">
            <v>-5.7692307692307709E-2</v>
          </cell>
          <cell r="AL842">
            <v>-3.1578947368421262E-2</v>
          </cell>
          <cell r="AM842">
            <v>-3.2258064516129115E-2</v>
          </cell>
          <cell r="AN842">
            <v>-0.02</v>
          </cell>
          <cell r="AO842">
            <v>-1.2048192771084376E-2</v>
          </cell>
          <cell r="AP842">
            <v>-2.3178807947019764E-2</v>
          </cell>
          <cell r="AQ842">
            <v>-2.2556390977443663E-2</v>
          </cell>
          <cell r="AR842">
            <v>7.8431372549019773E-2</v>
          </cell>
          <cell r="AS842">
            <v>-3.1249999999999889E-2</v>
          </cell>
          <cell r="AT842">
            <v>-3.5294117647058809E-2</v>
          </cell>
          <cell r="AU842">
            <v>-8.3333333333333259E-2</v>
          </cell>
          <cell r="AV842">
            <v>-2.9126213592232997E-2</v>
          </cell>
          <cell r="AW842">
            <v>1.7857142857142572E-2</v>
          </cell>
          <cell r="AX842">
            <v>1.8181818181818299E-2</v>
          </cell>
          <cell r="AY842">
            <v>-3.9548022598870136E-2</v>
          </cell>
          <cell r="AZ842">
            <v>1.1904761904761862E-2</v>
          </cell>
          <cell r="BA842">
            <v>2.6578073089700949E-2</v>
          </cell>
          <cell r="BB842">
            <v>1.4285714285714235E-2</v>
          </cell>
          <cell r="BC842">
            <v>-2.4390243902438935E-2</v>
          </cell>
          <cell r="BE842">
            <v>-1.1974817220424427E-2</v>
          </cell>
          <cell r="BF842">
            <v>1.7521250689209129</v>
          </cell>
          <cell r="BK842" t="str">
            <v xml:space="preserve"> </v>
          </cell>
          <cell r="BL842" t="str">
            <v xml:space="preserve"> </v>
          </cell>
          <cell r="BN842">
            <v>527.13107943454588</v>
          </cell>
        </row>
        <row r="843">
          <cell r="B843">
            <v>39192</v>
          </cell>
          <cell r="C843">
            <v>0.54</v>
          </cell>
          <cell r="D843">
            <v>6.2</v>
          </cell>
          <cell r="E843">
            <v>3.49</v>
          </cell>
          <cell r="F843">
            <v>1.1000000000000001</v>
          </cell>
          <cell r="G843">
            <v>8.5500000000000007</v>
          </cell>
          <cell r="H843">
            <v>15.31</v>
          </cell>
          <cell r="I843">
            <v>2.63</v>
          </cell>
          <cell r="J843">
            <v>0.9</v>
          </cell>
          <cell r="K843">
            <v>17.48</v>
          </cell>
          <cell r="L843">
            <v>0.9</v>
          </cell>
          <cell r="M843">
            <v>0.495</v>
          </cell>
          <cell r="N843">
            <v>0.83</v>
          </cell>
          <cell r="O843">
            <v>2.99</v>
          </cell>
          <cell r="P843">
            <v>4</v>
          </cell>
          <cell r="Q843">
            <v>0.55000000000000004</v>
          </cell>
          <cell r="R843">
            <v>0.95</v>
          </cell>
          <cell r="S843">
            <v>0.84</v>
          </cell>
          <cell r="T843">
            <v>3.88</v>
          </cell>
          <cell r="U843">
            <v>1.02</v>
          </cell>
          <cell r="V843">
            <v>0.59</v>
          </cell>
          <cell r="W843">
            <v>1.78</v>
          </cell>
          <cell r="X843">
            <v>1.75</v>
          </cell>
          <cell r="Y843">
            <v>0.45</v>
          </cell>
          <cell r="Z843">
            <v>3.5</v>
          </cell>
          <cell r="AA843">
            <v>0.7</v>
          </cell>
          <cell r="AB843">
            <v>0.43</v>
          </cell>
          <cell r="AD843">
            <v>-5.2631578947368252E-2</v>
          </cell>
          <cell r="AE843">
            <v>1.1419249592169667E-2</v>
          </cell>
          <cell r="AF843">
            <v>3.2544378698224907E-2</v>
          </cell>
          <cell r="AG843">
            <v>-4.3478260869565077E-2</v>
          </cell>
          <cell r="AH843">
            <v>-5.8139534883719923E-3</v>
          </cell>
          <cell r="AI843">
            <v>5.8051140290255709E-2</v>
          </cell>
          <cell r="AJ843">
            <v>5.2000000000000046E-2</v>
          </cell>
          <cell r="AK843">
            <v>-8.1632653061224469E-2</v>
          </cell>
          <cell r="AL843">
            <v>5.555555555555558E-2</v>
          </cell>
          <cell r="AM843">
            <v>0</v>
          </cell>
          <cell r="AN843">
            <v>1.0204081632652962E-2</v>
          </cell>
          <cell r="AO843">
            <v>1.2195121951219523E-2</v>
          </cell>
          <cell r="AP843">
            <v>1.3559322033898313E-2</v>
          </cell>
          <cell r="AQ843">
            <v>2.5641025641025772E-2</v>
          </cell>
          <cell r="AR843">
            <v>0</v>
          </cell>
          <cell r="AS843">
            <v>2.1505376344086002E-2</v>
          </cell>
          <cell r="AT843">
            <v>2.4390243902439046E-2</v>
          </cell>
          <cell r="AU843">
            <v>0.10227272727272729</v>
          </cell>
          <cell r="AV843">
            <v>0.02</v>
          </cell>
          <cell r="AW843">
            <v>3.5087719298245723E-2</v>
          </cell>
          <cell r="AX843">
            <v>5.9523809523809534E-2</v>
          </cell>
          <cell r="AY843">
            <v>2.941176470588247E-2</v>
          </cell>
          <cell r="AZ843">
            <v>5.8823529411764719E-2</v>
          </cell>
          <cell r="BA843">
            <v>0.13268608414239491</v>
          </cell>
          <cell r="BB843">
            <v>-1.4084507042253502E-2</v>
          </cell>
          <cell r="BC843">
            <v>7.4999999999999997E-2</v>
          </cell>
          <cell r="BE843">
            <v>2.4316545253368033E-2</v>
          </cell>
          <cell r="BF843">
            <v>1.7764416141742809</v>
          </cell>
          <cell r="BK843" t="str">
            <v xml:space="preserve"> </v>
          </cell>
          <cell r="BL843" t="str">
            <v xml:space="preserve"> </v>
          </cell>
          <cell r="BN843">
            <v>539.94908618207273</v>
          </cell>
        </row>
        <row r="844">
          <cell r="B844">
            <v>39193</v>
          </cell>
          <cell r="C844">
            <v>0.54</v>
          </cell>
          <cell r="D844">
            <v>6.2</v>
          </cell>
          <cell r="E844">
            <v>3.49</v>
          </cell>
          <cell r="F844">
            <v>1.1000000000000001</v>
          </cell>
          <cell r="G844">
            <v>8.5500000000000007</v>
          </cell>
          <cell r="H844">
            <v>15.31</v>
          </cell>
          <cell r="I844">
            <v>2.63</v>
          </cell>
          <cell r="J844">
            <v>0.9</v>
          </cell>
          <cell r="K844">
            <v>17.48</v>
          </cell>
          <cell r="L844">
            <v>0.9</v>
          </cell>
          <cell r="M844">
            <v>0.495</v>
          </cell>
          <cell r="N844">
            <v>0.83</v>
          </cell>
          <cell r="O844">
            <v>2.99</v>
          </cell>
          <cell r="P844">
            <v>4</v>
          </cell>
          <cell r="Q844">
            <v>0.55000000000000004</v>
          </cell>
          <cell r="R844">
            <v>0.95</v>
          </cell>
          <cell r="S844">
            <v>0.84</v>
          </cell>
          <cell r="T844">
            <v>3.88</v>
          </cell>
          <cell r="U844">
            <v>1.02</v>
          </cell>
          <cell r="V844">
            <v>0.59</v>
          </cell>
          <cell r="W844">
            <v>1.78</v>
          </cell>
          <cell r="X844">
            <v>1.75</v>
          </cell>
          <cell r="Y844">
            <v>0.45</v>
          </cell>
          <cell r="Z844">
            <v>3.5</v>
          </cell>
          <cell r="AA844">
            <v>0.7</v>
          </cell>
          <cell r="AB844">
            <v>0.43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E844">
            <v>0</v>
          </cell>
          <cell r="BF844">
            <v>1.7764416141742809</v>
          </cell>
          <cell r="BK844" t="str">
            <v xml:space="preserve"> </v>
          </cell>
          <cell r="BL844" t="str">
            <v xml:space="preserve"> </v>
          </cell>
          <cell r="BN844">
            <v>539.94908618207273</v>
          </cell>
        </row>
        <row r="845">
          <cell r="B845">
            <v>39194</v>
          </cell>
          <cell r="C845">
            <v>0.54</v>
          </cell>
          <cell r="D845">
            <v>6.2</v>
          </cell>
          <cell r="E845">
            <v>3.49</v>
          </cell>
          <cell r="F845">
            <v>1.1000000000000001</v>
          </cell>
          <cell r="G845">
            <v>8.5500000000000007</v>
          </cell>
          <cell r="H845">
            <v>15.31</v>
          </cell>
          <cell r="I845">
            <v>2.63</v>
          </cell>
          <cell r="J845">
            <v>0.9</v>
          </cell>
          <cell r="K845">
            <v>17.48</v>
          </cell>
          <cell r="L845">
            <v>0.9</v>
          </cell>
          <cell r="M845">
            <v>0.495</v>
          </cell>
          <cell r="N845">
            <v>0.83</v>
          </cell>
          <cell r="O845">
            <v>2.99</v>
          </cell>
          <cell r="P845">
            <v>4</v>
          </cell>
          <cell r="Q845">
            <v>0.55000000000000004</v>
          </cell>
          <cell r="R845">
            <v>0.95</v>
          </cell>
          <cell r="S845">
            <v>0.84</v>
          </cell>
          <cell r="T845">
            <v>3.88</v>
          </cell>
          <cell r="U845">
            <v>1.02</v>
          </cell>
          <cell r="V845">
            <v>0.59</v>
          </cell>
          <cell r="W845">
            <v>1.78</v>
          </cell>
          <cell r="X845">
            <v>1.75</v>
          </cell>
          <cell r="Y845">
            <v>0.45</v>
          </cell>
          <cell r="Z845">
            <v>3.5</v>
          </cell>
          <cell r="AA845">
            <v>0.7</v>
          </cell>
          <cell r="AB845">
            <v>0.43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E845">
            <v>0</v>
          </cell>
          <cell r="BF845">
            <v>1.7764416141742809</v>
          </cell>
          <cell r="BK845" t="str">
            <v xml:space="preserve"> </v>
          </cell>
          <cell r="BL845" t="str">
            <v xml:space="preserve"> </v>
          </cell>
          <cell r="BN845">
            <v>539.94908618207273</v>
          </cell>
        </row>
        <row r="846">
          <cell r="B846">
            <v>39195</v>
          </cell>
          <cell r="C846">
            <v>0.55000000000000004</v>
          </cell>
          <cell r="D846">
            <v>6</v>
          </cell>
          <cell r="E846">
            <v>3.35</v>
          </cell>
          <cell r="F846">
            <v>1.03</v>
          </cell>
          <cell r="G846">
            <v>8.4</v>
          </cell>
          <cell r="H846">
            <v>15.35</v>
          </cell>
          <cell r="I846">
            <v>2.6</v>
          </cell>
          <cell r="J846">
            <v>0.95</v>
          </cell>
          <cell r="K846">
            <v>17.579999999999998</v>
          </cell>
          <cell r="L846">
            <v>0.88</v>
          </cell>
          <cell r="M846">
            <v>0.45</v>
          </cell>
          <cell r="N846">
            <v>0.83</v>
          </cell>
          <cell r="O846">
            <v>2.9</v>
          </cell>
          <cell r="P846">
            <v>4</v>
          </cell>
          <cell r="Q846">
            <v>0.56000000000000005</v>
          </cell>
          <cell r="R846">
            <v>1</v>
          </cell>
          <cell r="S846">
            <v>0.82</v>
          </cell>
          <cell r="T846">
            <v>3.95</v>
          </cell>
          <cell r="U846">
            <v>1.02</v>
          </cell>
          <cell r="V846">
            <v>0.57999999999999996</v>
          </cell>
          <cell r="W846">
            <v>2.0499999999999998</v>
          </cell>
          <cell r="X846">
            <v>1.66</v>
          </cell>
          <cell r="Y846">
            <v>0.46</v>
          </cell>
          <cell r="Z846">
            <v>3.47</v>
          </cell>
          <cell r="AA846">
            <v>0.7</v>
          </cell>
          <cell r="AB846">
            <v>0.48499999999999999</v>
          </cell>
          <cell r="AD846">
            <v>1.8518518518518601E-2</v>
          </cell>
          <cell r="AE846">
            <v>-3.2258064516129115E-2</v>
          </cell>
          <cell r="AF846">
            <v>-4.011461318051579E-2</v>
          </cell>
          <cell r="AG846">
            <v>-6.3636363636363713E-2</v>
          </cell>
          <cell r="AH846">
            <v>-1.7543859649122862E-2</v>
          </cell>
          <cell r="AI846">
            <v>2.6126714565641862E-3</v>
          </cell>
          <cell r="AJ846">
            <v>-1.1406844106463754E-2</v>
          </cell>
          <cell r="AK846">
            <v>5.555555555555558E-2</v>
          </cell>
          <cell r="AL846">
            <v>5.7208237986268173E-3</v>
          </cell>
          <cell r="AM846">
            <v>-2.2222222222222254E-2</v>
          </cell>
          <cell r="AN846">
            <v>-9.0909090909090828E-2</v>
          </cell>
          <cell r="AO846">
            <v>0</v>
          </cell>
          <cell r="AP846">
            <v>-3.0100334448160626E-2</v>
          </cell>
          <cell r="AQ846">
            <v>0</v>
          </cell>
          <cell r="AR846">
            <v>1.8181818181818299E-2</v>
          </cell>
          <cell r="AS846">
            <v>5.2631578947368363E-2</v>
          </cell>
          <cell r="AT846">
            <v>-2.3809523809523836E-2</v>
          </cell>
          <cell r="AU846">
            <v>1.804123711340222E-2</v>
          </cell>
          <cell r="AV846">
            <v>0</v>
          </cell>
          <cell r="AW846">
            <v>-1.6949152542372947E-2</v>
          </cell>
          <cell r="AX846">
            <v>0.15168539325842678</v>
          </cell>
          <cell r="AY846">
            <v>-5.142857142857149E-2</v>
          </cell>
          <cell r="AZ846">
            <v>2.2222222222222143E-2</v>
          </cell>
          <cell r="BA846">
            <v>-8.5714285714285632E-3</v>
          </cell>
          <cell r="BB846">
            <v>0</v>
          </cell>
          <cell r="BC846">
            <v>0.12790697674418605</v>
          </cell>
          <cell r="BE846">
            <v>2.46641256833551E-3</v>
          </cell>
          <cell r="BF846">
            <v>1.7789080267426165</v>
          </cell>
          <cell r="BK846" t="str">
            <v xml:space="preserve"> </v>
          </cell>
          <cell r="BL846" t="str">
            <v xml:space="preserve"> </v>
          </cell>
          <cell r="BN846">
            <v>541.2808233944935</v>
          </cell>
        </row>
        <row r="847">
          <cell r="B847">
            <v>39196</v>
          </cell>
          <cell r="C847">
            <v>0.54</v>
          </cell>
          <cell r="D847">
            <v>5.9</v>
          </cell>
          <cell r="E847">
            <v>3.34</v>
          </cell>
          <cell r="F847">
            <v>1.07</v>
          </cell>
          <cell r="G847">
            <v>8.7799999999999994</v>
          </cell>
          <cell r="H847">
            <v>14.96</v>
          </cell>
          <cell r="I847">
            <v>2.46</v>
          </cell>
          <cell r="J847">
            <v>1</v>
          </cell>
          <cell r="K847">
            <v>17.5</v>
          </cell>
          <cell r="L847">
            <v>1</v>
          </cell>
          <cell r="M847">
            <v>0.44500000000000001</v>
          </cell>
          <cell r="N847">
            <v>0.81</v>
          </cell>
          <cell r="O847">
            <v>2.75</v>
          </cell>
          <cell r="P847">
            <v>3.8</v>
          </cell>
          <cell r="Q847">
            <v>0.55000000000000004</v>
          </cell>
          <cell r="R847">
            <v>0.97</v>
          </cell>
          <cell r="S847">
            <v>0.85</v>
          </cell>
          <cell r="T847">
            <v>3.84</v>
          </cell>
          <cell r="U847">
            <v>1</v>
          </cell>
          <cell r="V847">
            <v>0.59</v>
          </cell>
          <cell r="W847">
            <v>1.93</v>
          </cell>
          <cell r="X847">
            <v>1.67</v>
          </cell>
          <cell r="Y847">
            <v>0.43</v>
          </cell>
          <cell r="Z847">
            <v>3.25</v>
          </cell>
          <cell r="AA847">
            <v>0.68</v>
          </cell>
          <cell r="AB847">
            <v>0.48499999999999999</v>
          </cell>
          <cell r="AD847">
            <v>-1.8181818181818188E-2</v>
          </cell>
          <cell r="AE847">
            <v>-1.6666666666666607E-2</v>
          </cell>
          <cell r="AF847">
            <v>-2.9850746268657025E-3</v>
          </cell>
          <cell r="AG847">
            <v>3.8834951456310662E-2</v>
          </cell>
          <cell r="AH847">
            <v>4.5238095238095077E-2</v>
          </cell>
          <cell r="AI847">
            <v>-2.5407166123778469E-2</v>
          </cell>
          <cell r="AJ847">
            <v>-5.3846153846153877E-2</v>
          </cell>
          <cell r="AK847">
            <v>5.2631578947368363E-2</v>
          </cell>
          <cell r="AL847">
            <v>-4.55062571103515E-3</v>
          </cell>
          <cell r="AM847">
            <v>0.13636363636363646</v>
          </cell>
          <cell r="AN847">
            <v>-1.1111111111111072E-2</v>
          </cell>
          <cell r="AO847">
            <v>-2.409638554216853E-2</v>
          </cell>
          <cell r="AP847">
            <v>-5.1724137931034475E-2</v>
          </cell>
          <cell r="AQ847">
            <v>-0.05</v>
          </cell>
          <cell r="AR847">
            <v>-1.7857142857142905E-2</v>
          </cell>
          <cell r="AS847">
            <v>-0.03</v>
          </cell>
          <cell r="AT847">
            <v>3.6585365853658569E-2</v>
          </cell>
          <cell r="AU847">
            <v>-2.7848101265822822E-2</v>
          </cell>
          <cell r="AV847">
            <v>-1.9607843137254943E-2</v>
          </cell>
          <cell r="AW847">
            <v>1.7241379310344751E-2</v>
          </cell>
          <cell r="AX847">
            <v>-5.85365853658536E-2</v>
          </cell>
          <cell r="AY847">
            <v>6.0240963855422436E-3</v>
          </cell>
          <cell r="AZ847">
            <v>-6.5217391304347894E-2</v>
          </cell>
          <cell r="BA847">
            <v>-6.3400576368876083E-2</v>
          </cell>
          <cell r="BB847">
            <v>-2.857142857142847E-2</v>
          </cell>
          <cell r="BC847">
            <v>0</v>
          </cell>
          <cell r="BE847">
            <v>-9.1034271175539517E-3</v>
          </cell>
          <cell r="BF847">
            <v>1.7698045996250626</v>
          </cell>
          <cell r="BK847" t="str">
            <v xml:space="preserve"> </v>
          </cell>
          <cell r="BL847" t="str">
            <v xml:space="preserve"> </v>
          </cell>
          <cell r="BN847">
            <v>536.35331286859207</v>
          </cell>
        </row>
        <row r="848">
          <cell r="B848">
            <v>39197</v>
          </cell>
          <cell r="C848">
            <v>0.57999999999999996</v>
          </cell>
          <cell r="D848">
            <v>5.88</v>
          </cell>
          <cell r="E848">
            <v>3.33</v>
          </cell>
          <cell r="F848">
            <v>1</v>
          </cell>
          <cell r="G848">
            <v>8.75</v>
          </cell>
          <cell r="H848">
            <v>14.94</v>
          </cell>
          <cell r="I848">
            <v>2.33</v>
          </cell>
          <cell r="J848">
            <v>0.95</v>
          </cell>
          <cell r="K848">
            <v>17.73</v>
          </cell>
          <cell r="L848">
            <v>1.05</v>
          </cell>
          <cell r="M848">
            <v>0.43</v>
          </cell>
          <cell r="N848">
            <v>0.81</v>
          </cell>
          <cell r="O848">
            <v>2.78</v>
          </cell>
          <cell r="P848">
            <v>3.69</v>
          </cell>
          <cell r="Q848">
            <v>0.56999999999999995</v>
          </cell>
          <cell r="R848">
            <v>0.95</v>
          </cell>
          <cell r="S848">
            <v>0.83</v>
          </cell>
          <cell r="T848">
            <v>3.7</v>
          </cell>
          <cell r="U848">
            <v>1</v>
          </cell>
          <cell r="V848">
            <v>0.56999999999999995</v>
          </cell>
          <cell r="W848">
            <v>1.9</v>
          </cell>
          <cell r="X848">
            <v>1.68</v>
          </cell>
          <cell r="Y848">
            <v>0.43</v>
          </cell>
          <cell r="Z848">
            <v>3.15</v>
          </cell>
          <cell r="AA848">
            <v>0.72</v>
          </cell>
          <cell r="AB848">
            <v>0.44</v>
          </cell>
          <cell r="AD848">
            <v>7.4074074074073959E-2</v>
          </cell>
          <cell r="AE848">
            <v>-3.3898305084746339E-3</v>
          </cell>
          <cell r="AF848">
            <v>-2.9940119760478723E-3</v>
          </cell>
          <cell r="AG848">
            <v>-6.5420560747663559E-2</v>
          </cell>
          <cell r="AH848">
            <v>-3.4168564920272759E-3</v>
          </cell>
          <cell r="AI848">
            <v>-1.3368983957220415E-3</v>
          </cell>
          <cell r="AJ848">
            <v>-5.2845528455284563E-2</v>
          </cell>
          <cell r="AK848">
            <v>-0.05</v>
          </cell>
          <cell r="AL848">
            <v>1.3142857142857123E-2</v>
          </cell>
          <cell r="AM848">
            <v>0.05</v>
          </cell>
          <cell r="AN848">
            <v>-3.3707865168539408E-2</v>
          </cell>
          <cell r="AO848">
            <v>0</v>
          </cell>
          <cell r="AP848">
            <v>1.0909090909090757E-2</v>
          </cell>
          <cell r="AQ848">
            <v>-2.8947368421052611E-2</v>
          </cell>
          <cell r="AR848">
            <v>3.6363636363636154E-2</v>
          </cell>
          <cell r="AS848">
            <v>-2.0618556701030966E-2</v>
          </cell>
          <cell r="AT848">
            <v>-2.352941176470591E-2</v>
          </cell>
          <cell r="AU848">
            <v>-3.6458333333333259E-2</v>
          </cell>
          <cell r="AV848">
            <v>0</v>
          </cell>
          <cell r="AW848">
            <v>-3.3898305084745783E-2</v>
          </cell>
          <cell r="AX848">
            <v>-1.5544041450777257E-2</v>
          </cell>
          <cell r="AY848">
            <v>5.9880239520957446E-3</v>
          </cell>
          <cell r="AZ848">
            <v>0</v>
          </cell>
          <cell r="BA848">
            <v>-3.0769230769230771E-2</v>
          </cell>
          <cell r="BB848">
            <v>5.8823529411764497E-2</v>
          </cell>
          <cell r="BC848">
            <v>-9.2783505154639179E-2</v>
          </cell>
          <cell r="BE848">
            <v>-9.4753497142214173E-3</v>
          </cell>
          <cell r="BF848">
            <v>1.7603292499108412</v>
          </cell>
          <cell r="BK848" t="str">
            <v xml:space="preserve"> </v>
          </cell>
          <cell r="BL848" t="str">
            <v xml:space="preserve"> </v>
          </cell>
          <cell r="BN848">
            <v>531.27117765878097</v>
          </cell>
        </row>
        <row r="849">
          <cell r="B849">
            <v>39198</v>
          </cell>
          <cell r="C849">
            <v>0.59</v>
          </cell>
          <cell r="D849">
            <v>5.5</v>
          </cell>
          <cell r="E849">
            <v>3.31</v>
          </cell>
          <cell r="F849">
            <v>0.97</v>
          </cell>
          <cell r="G849">
            <v>8.73</v>
          </cell>
          <cell r="H849">
            <v>14.64</v>
          </cell>
          <cell r="I849">
            <v>2.27</v>
          </cell>
          <cell r="J849">
            <v>0.95</v>
          </cell>
          <cell r="K849">
            <v>18.02</v>
          </cell>
          <cell r="L849">
            <v>1.03</v>
          </cell>
          <cell r="M849">
            <v>0.44</v>
          </cell>
          <cell r="N849">
            <v>0.78</v>
          </cell>
          <cell r="O849">
            <v>2.77</v>
          </cell>
          <cell r="P849">
            <v>3.69</v>
          </cell>
          <cell r="Q849">
            <v>0.68</v>
          </cell>
          <cell r="R849">
            <v>0.92</v>
          </cell>
          <cell r="S849">
            <v>0.84</v>
          </cell>
          <cell r="T849">
            <v>3.62</v>
          </cell>
          <cell r="U849">
            <v>1</v>
          </cell>
          <cell r="V849">
            <v>0.56000000000000005</v>
          </cell>
          <cell r="W849">
            <v>1.85</v>
          </cell>
          <cell r="X849">
            <v>1.67</v>
          </cell>
          <cell r="Y849">
            <v>0.4</v>
          </cell>
          <cell r="Z849">
            <v>3.12</v>
          </cell>
          <cell r="AA849">
            <v>0.75</v>
          </cell>
          <cell r="AB849">
            <v>0.43</v>
          </cell>
          <cell r="AD849">
            <v>1.7241379310344751E-2</v>
          </cell>
          <cell r="AE849">
            <v>-6.4625850340136015E-2</v>
          </cell>
          <cell r="AF849">
            <v>-6.0060060060059817E-3</v>
          </cell>
          <cell r="AG849">
            <v>-0.03</v>
          </cell>
          <cell r="AH849">
            <v>-2.2857142857142243E-3</v>
          </cell>
          <cell r="AI849">
            <v>-2.0080321285140479E-2</v>
          </cell>
          <cell r="AJ849">
            <v>-2.5751072961373467E-2</v>
          </cell>
          <cell r="AK849">
            <v>0</v>
          </cell>
          <cell r="AL849">
            <v>1.6356457980823524E-2</v>
          </cell>
          <cell r="AM849">
            <v>-1.9047619047619091E-2</v>
          </cell>
          <cell r="AN849">
            <v>2.3255813953488413E-2</v>
          </cell>
          <cell r="AO849">
            <v>-3.703703703703709E-2</v>
          </cell>
          <cell r="AP849">
            <v>-3.597122302158251E-3</v>
          </cell>
          <cell r="AQ849">
            <v>0</v>
          </cell>
          <cell r="AR849">
            <v>0.19298245614035103</v>
          </cell>
          <cell r="AS849">
            <v>-3.1578947368420929E-2</v>
          </cell>
          <cell r="AT849">
            <v>1.2048192771084265E-2</v>
          </cell>
          <cell r="AU849">
            <v>-2.1621621621621623E-2</v>
          </cell>
          <cell r="AV849">
            <v>0</v>
          </cell>
          <cell r="AW849">
            <v>-1.754385964912264E-2</v>
          </cell>
          <cell r="AX849">
            <v>-2.631578947368407E-2</v>
          </cell>
          <cell r="AY849">
            <v>-5.9523809523809312E-3</v>
          </cell>
          <cell r="AZ849">
            <v>-6.9767441860465018E-2</v>
          </cell>
          <cell r="BA849">
            <v>-9.52380952380949E-3</v>
          </cell>
          <cell r="BB849">
            <v>4.1666666666666741E-2</v>
          </cell>
          <cell r="BC849">
            <v>-2.2727272727272707E-2</v>
          </cell>
          <cell r="BE849">
            <v>-4.2273422930462811E-3</v>
          </cell>
          <cell r="BF849">
            <v>1.7561019076177948</v>
          </cell>
          <cell r="BK849" t="str">
            <v xml:space="preserve"> </v>
          </cell>
          <cell r="BL849" t="str">
            <v xml:space="preserve"> </v>
          </cell>
          <cell r="BN849">
            <v>529.02531254038752</v>
          </cell>
        </row>
        <row r="850">
          <cell r="B850">
            <v>39199</v>
          </cell>
          <cell r="C850">
            <v>0.56000000000000005</v>
          </cell>
          <cell r="D850">
            <v>5.7</v>
          </cell>
          <cell r="E850">
            <v>3.3</v>
          </cell>
          <cell r="F850">
            <v>0.99</v>
          </cell>
          <cell r="G850">
            <v>8.6</v>
          </cell>
          <cell r="H850">
            <v>14.5</v>
          </cell>
          <cell r="I850">
            <v>2.33</v>
          </cell>
          <cell r="J850">
            <v>1.04</v>
          </cell>
          <cell r="K850">
            <v>17.5</v>
          </cell>
          <cell r="L850">
            <v>1.03</v>
          </cell>
          <cell r="M850">
            <v>0.44</v>
          </cell>
          <cell r="N850">
            <v>0.8</v>
          </cell>
          <cell r="O850">
            <v>2.71</v>
          </cell>
          <cell r="P850">
            <v>3.7</v>
          </cell>
          <cell r="Q850">
            <v>0.56999999999999995</v>
          </cell>
          <cell r="R850">
            <v>0.95</v>
          </cell>
          <cell r="S850">
            <v>0.85</v>
          </cell>
          <cell r="T850">
            <v>3.59</v>
          </cell>
          <cell r="U850">
            <v>0.99</v>
          </cell>
          <cell r="V850">
            <v>0.59</v>
          </cell>
          <cell r="W850">
            <v>1.78</v>
          </cell>
          <cell r="X850">
            <v>1.6</v>
          </cell>
          <cell r="Y850">
            <v>0.38500000000000001</v>
          </cell>
          <cell r="Z850">
            <v>3.05</v>
          </cell>
          <cell r="AA850">
            <v>0.83</v>
          </cell>
          <cell r="AB850">
            <v>0.45500000000000002</v>
          </cell>
          <cell r="AD850">
            <v>-5.0847457627118509E-2</v>
          </cell>
          <cell r="AE850">
            <v>3.6363636363636376E-2</v>
          </cell>
          <cell r="AF850">
            <v>-3.0211480362538623E-3</v>
          </cell>
          <cell r="AG850">
            <v>2.0618556701030855E-2</v>
          </cell>
          <cell r="AH850">
            <v>-1.4891179839633506E-2</v>
          </cell>
          <cell r="AI850">
            <v>-9.5628415300547109E-3</v>
          </cell>
          <cell r="AJ850">
            <v>2.6431718061673992E-2</v>
          </cell>
          <cell r="AK850">
            <v>9.473684210526323E-2</v>
          </cell>
          <cell r="AL850">
            <v>-2.8856825749167592E-2</v>
          </cell>
          <cell r="AM850">
            <v>0</v>
          </cell>
          <cell r="AN850">
            <v>0</v>
          </cell>
          <cell r="AO850">
            <v>2.5641025641025772E-2</v>
          </cell>
          <cell r="AP850">
            <v>-2.166064981949456E-2</v>
          </cell>
          <cell r="AQ850">
            <v>2.7100271002711285E-3</v>
          </cell>
          <cell r="AR850">
            <v>-0.16176470588235303</v>
          </cell>
          <cell r="AS850">
            <v>3.2608695652173836E-2</v>
          </cell>
          <cell r="AT850">
            <v>1.1904761904761862E-2</v>
          </cell>
          <cell r="AU850">
            <v>-8.2872928176795924E-3</v>
          </cell>
          <cell r="AV850">
            <v>-0.01</v>
          </cell>
          <cell r="AW850">
            <v>5.3571428571428381E-2</v>
          </cell>
          <cell r="AX850">
            <v>-3.7837837837837895E-2</v>
          </cell>
          <cell r="AY850">
            <v>-4.1916167664670545E-2</v>
          </cell>
          <cell r="AZ850">
            <v>-3.7499999999999999E-2</v>
          </cell>
          <cell r="BA850">
            <v>-2.2435897435897578E-2</v>
          </cell>
          <cell r="BB850">
            <v>0.10666666666666669</v>
          </cell>
          <cell r="BC850">
            <v>5.8139534883721034E-2</v>
          </cell>
          <cell r="BE850">
            <v>8.0041882351891474E-4</v>
          </cell>
          <cell r="BF850">
            <v>1.7569023264413137</v>
          </cell>
          <cell r="BK850" t="str">
            <v xml:space="preserve"> </v>
          </cell>
          <cell r="BL850" t="str">
            <v xml:space="preserve"> </v>
          </cell>
          <cell r="BN850">
            <v>529.44875435866277</v>
          </cell>
        </row>
        <row r="851">
          <cell r="B851">
            <v>39200</v>
          </cell>
          <cell r="C851">
            <v>0.56000000000000005</v>
          </cell>
          <cell r="D851">
            <v>5.7</v>
          </cell>
          <cell r="E851">
            <v>3.3</v>
          </cell>
          <cell r="F851">
            <v>0.99</v>
          </cell>
          <cell r="G851">
            <v>8.6</v>
          </cell>
          <cell r="H851">
            <v>14.5</v>
          </cell>
          <cell r="I851">
            <v>2.33</v>
          </cell>
          <cell r="J851">
            <v>1.04</v>
          </cell>
          <cell r="K851">
            <v>17.5</v>
          </cell>
          <cell r="L851">
            <v>1.03</v>
          </cell>
          <cell r="M851">
            <v>0.44</v>
          </cell>
          <cell r="N851">
            <v>0.8</v>
          </cell>
          <cell r="O851">
            <v>2.71</v>
          </cell>
          <cell r="P851">
            <v>3.7</v>
          </cell>
          <cell r="Q851">
            <v>0.56999999999999995</v>
          </cell>
          <cell r="R851">
            <v>0.95</v>
          </cell>
          <cell r="S851">
            <v>0.85</v>
          </cell>
          <cell r="T851">
            <v>3.59</v>
          </cell>
          <cell r="U851">
            <v>0.99</v>
          </cell>
          <cell r="V851">
            <v>0.59</v>
          </cell>
          <cell r="W851">
            <v>1.78</v>
          </cell>
          <cell r="X851">
            <v>1.6</v>
          </cell>
          <cell r="Y851">
            <v>0.38500000000000001</v>
          </cell>
          <cell r="Z851">
            <v>3.05</v>
          </cell>
          <cell r="AA851">
            <v>0.83</v>
          </cell>
          <cell r="AB851">
            <v>0.45500000000000002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E851">
            <v>0</v>
          </cell>
          <cell r="BF851">
            <v>1.7569023264413137</v>
          </cell>
          <cell r="BK851" t="str">
            <v xml:space="preserve"> </v>
          </cell>
          <cell r="BL851" t="str">
            <v xml:space="preserve"> </v>
          </cell>
          <cell r="BN851">
            <v>529.44875435866277</v>
          </cell>
        </row>
        <row r="852">
          <cell r="B852">
            <v>39201</v>
          </cell>
          <cell r="C852">
            <v>0.56000000000000005</v>
          </cell>
          <cell r="D852">
            <v>5.7</v>
          </cell>
          <cell r="E852">
            <v>3.3</v>
          </cell>
          <cell r="F852">
            <v>0.99</v>
          </cell>
          <cell r="G852">
            <v>8.6</v>
          </cell>
          <cell r="H852">
            <v>14.5</v>
          </cell>
          <cell r="I852">
            <v>2.33</v>
          </cell>
          <cell r="J852">
            <v>1.04</v>
          </cell>
          <cell r="K852">
            <v>17.5</v>
          </cell>
          <cell r="L852">
            <v>1.03</v>
          </cell>
          <cell r="M852">
            <v>0.44</v>
          </cell>
          <cell r="N852">
            <v>0.8</v>
          </cell>
          <cell r="O852">
            <v>2.71</v>
          </cell>
          <cell r="P852">
            <v>3.7</v>
          </cell>
          <cell r="Q852">
            <v>0.56999999999999995</v>
          </cell>
          <cell r="R852">
            <v>0.95</v>
          </cell>
          <cell r="S852">
            <v>0.85</v>
          </cell>
          <cell r="T852">
            <v>3.59</v>
          </cell>
          <cell r="U852">
            <v>0.99</v>
          </cell>
          <cell r="V852">
            <v>0.59</v>
          </cell>
          <cell r="W852">
            <v>1.78</v>
          </cell>
          <cell r="X852">
            <v>1.6</v>
          </cell>
          <cell r="Y852">
            <v>0.38500000000000001</v>
          </cell>
          <cell r="Z852">
            <v>3.05</v>
          </cell>
          <cell r="AA852">
            <v>0.83</v>
          </cell>
          <cell r="AB852">
            <v>0.45500000000000002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E852">
            <v>0</v>
          </cell>
          <cell r="BF852">
            <v>1.7569023264413137</v>
          </cell>
          <cell r="BK852" t="str">
            <v xml:space="preserve"> </v>
          </cell>
          <cell r="BL852" t="str">
            <v xml:space="preserve"> </v>
          </cell>
          <cell r="BN852">
            <v>529.44875435866277</v>
          </cell>
        </row>
        <row r="853">
          <cell r="B853">
            <v>39202</v>
          </cell>
          <cell r="C853">
            <v>0.56000000000000005</v>
          </cell>
          <cell r="D853">
            <v>6.25</v>
          </cell>
          <cell r="E853">
            <v>3.16</v>
          </cell>
          <cell r="F853">
            <v>0.96</v>
          </cell>
          <cell r="G853">
            <v>8.5399999999999991</v>
          </cell>
          <cell r="H853">
            <v>14.45</v>
          </cell>
          <cell r="I853">
            <v>2.29</v>
          </cell>
          <cell r="J853">
            <v>1.05</v>
          </cell>
          <cell r="K853">
            <v>17.62</v>
          </cell>
          <cell r="L853">
            <v>1.01</v>
          </cell>
          <cell r="M853">
            <v>0.41499999999999998</v>
          </cell>
          <cell r="N853">
            <v>0.79</v>
          </cell>
          <cell r="O853">
            <v>2.64</v>
          </cell>
          <cell r="P853">
            <v>3.61</v>
          </cell>
          <cell r="Q853">
            <v>0.56000000000000005</v>
          </cell>
          <cell r="R853">
            <v>0.95</v>
          </cell>
          <cell r="S853">
            <v>0.88</v>
          </cell>
          <cell r="T853">
            <v>3.37</v>
          </cell>
          <cell r="U853">
            <v>0.96</v>
          </cell>
          <cell r="V853">
            <v>0.57999999999999996</v>
          </cell>
          <cell r="W853">
            <v>1.77</v>
          </cell>
          <cell r="X853">
            <v>1.51</v>
          </cell>
          <cell r="Y853">
            <v>0.4</v>
          </cell>
          <cell r="Z853">
            <v>2.81</v>
          </cell>
          <cell r="AA853">
            <v>0.81</v>
          </cell>
          <cell r="AB853">
            <v>0.42499999999999999</v>
          </cell>
          <cell r="AD853">
            <v>0</v>
          </cell>
          <cell r="AE853">
            <v>9.6491228070175294E-2</v>
          </cell>
          <cell r="AF853">
            <v>-4.2424242424242364E-2</v>
          </cell>
          <cell r="AG853">
            <v>-3.0303030303030276E-2</v>
          </cell>
          <cell r="AH853">
            <v>-6.9767441860465462E-3</v>
          </cell>
          <cell r="AI853">
            <v>-3.4482758620689724E-3</v>
          </cell>
          <cell r="AJ853">
            <v>-1.7167381974248941E-2</v>
          </cell>
          <cell r="AK853">
            <v>9.6153846153845812E-3</v>
          </cell>
          <cell r="AL853">
            <v>6.857142857142895E-3</v>
          </cell>
          <cell r="AM853">
            <v>-1.9417475728155331E-2</v>
          </cell>
          <cell r="AN853">
            <v>-5.6818181818181879E-2</v>
          </cell>
          <cell r="AO853">
            <v>-1.2500000000000001E-2</v>
          </cell>
          <cell r="AP853">
            <v>-2.5830258302583009E-2</v>
          </cell>
          <cell r="AQ853">
            <v>-2.4324324324324409E-2</v>
          </cell>
          <cell r="AR853">
            <v>-1.754385964912264E-2</v>
          </cell>
          <cell r="AS853">
            <v>0</v>
          </cell>
          <cell r="AT853">
            <v>3.529411764705892E-2</v>
          </cell>
          <cell r="AU853">
            <v>-6.1281337047353723E-2</v>
          </cell>
          <cell r="AV853">
            <v>-3.0303030303030276E-2</v>
          </cell>
          <cell r="AW853">
            <v>-1.6949152542372947E-2</v>
          </cell>
          <cell r="AX853">
            <v>-5.6179775280899014E-3</v>
          </cell>
          <cell r="AY853">
            <v>-5.6250000000000001E-2</v>
          </cell>
          <cell r="AZ853">
            <v>3.8961038961039085E-2</v>
          </cell>
          <cell r="BA853">
            <v>-7.8688524590163844E-2</v>
          </cell>
          <cell r="BB853">
            <v>-2.409638554216853E-2</v>
          </cell>
          <cell r="BC853">
            <v>-6.5934065934066033E-2</v>
          </cell>
          <cell r="BE853">
            <v>-1.5717512919555723E-2</v>
          </cell>
          <cell r="BF853">
            <v>1.741184813521758</v>
          </cell>
          <cell r="BH853">
            <v>-5.5540349950760959E-2</v>
          </cell>
          <cell r="BK853" t="str">
            <v xml:space="preserve"> </v>
          </cell>
          <cell r="BL853" t="str">
            <v xml:space="preserve"> </v>
          </cell>
          <cell r="BN853">
            <v>521.12713672178779</v>
          </cell>
        </row>
        <row r="854">
          <cell r="B854">
            <v>39203</v>
          </cell>
          <cell r="C854">
            <v>0.53</v>
          </cell>
          <cell r="D854">
            <v>6.7</v>
          </cell>
          <cell r="E854">
            <v>3.15</v>
          </cell>
          <cell r="F854">
            <v>0.9</v>
          </cell>
          <cell r="G854">
            <v>8.44</v>
          </cell>
          <cell r="H854">
            <v>14.17</v>
          </cell>
          <cell r="I854">
            <v>2.23</v>
          </cell>
          <cell r="J854">
            <v>1.0900000000000001</v>
          </cell>
          <cell r="K854">
            <v>17.329999999999998</v>
          </cell>
          <cell r="L854">
            <v>1.01</v>
          </cell>
          <cell r="M854">
            <v>0.39</v>
          </cell>
          <cell r="N854">
            <v>0.75</v>
          </cell>
          <cell r="O854">
            <v>2.64</v>
          </cell>
          <cell r="P854">
            <v>3.21</v>
          </cell>
          <cell r="Q854">
            <v>0.56000000000000005</v>
          </cell>
          <cell r="R854">
            <v>0.9</v>
          </cell>
          <cell r="S854">
            <v>0.85</v>
          </cell>
          <cell r="T854">
            <v>3.19</v>
          </cell>
          <cell r="U854">
            <v>0.97</v>
          </cell>
          <cell r="V854">
            <v>0.56999999999999995</v>
          </cell>
          <cell r="W854">
            <v>1.75</v>
          </cell>
          <cell r="X854">
            <v>1.4</v>
          </cell>
          <cell r="Y854">
            <v>0.38500000000000001</v>
          </cell>
          <cell r="Z854">
            <v>2.89</v>
          </cell>
          <cell r="AA854">
            <v>0.78</v>
          </cell>
          <cell r="AB854">
            <v>0.42</v>
          </cell>
          <cell r="AD854">
            <v>-5.3571428571428603E-2</v>
          </cell>
          <cell r="AE854">
            <v>7.2000000000000064E-2</v>
          </cell>
          <cell r="AF854">
            <v>-3.1645569620254443E-3</v>
          </cell>
          <cell r="AG854">
            <v>-6.2499999999999889E-2</v>
          </cell>
          <cell r="AH854">
            <v>-1.1709601873536313E-2</v>
          </cell>
          <cell r="AI854">
            <v>-1.9377162629757749E-2</v>
          </cell>
          <cell r="AJ854">
            <v>-2.6200873362445476E-2</v>
          </cell>
          <cell r="AK854">
            <v>3.8095238095238182E-2</v>
          </cell>
          <cell r="AL854">
            <v>-1.6458569807037637E-2</v>
          </cell>
          <cell r="AM854">
            <v>0</v>
          </cell>
          <cell r="AN854">
            <v>-6.0240963855421659E-2</v>
          </cell>
          <cell r="AO854">
            <v>-5.0632911392405111E-2</v>
          </cell>
          <cell r="AP854">
            <v>0</v>
          </cell>
          <cell r="AQ854">
            <v>-0.11080332409972293</v>
          </cell>
          <cell r="AR854">
            <v>0</v>
          </cell>
          <cell r="AS854">
            <v>-5.2631578947368363E-2</v>
          </cell>
          <cell r="AT854">
            <v>-3.4090909090909172E-2</v>
          </cell>
          <cell r="AU854">
            <v>-5.3412462908011937E-2</v>
          </cell>
          <cell r="AV854">
            <v>1.0416666666666741E-2</v>
          </cell>
          <cell r="AW854">
            <v>-1.7241379310344862E-2</v>
          </cell>
          <cell r="AX854">
            <v>-1.1299435028248594E-2</v>
          </cell>
          <cell r="AY854">
            <v>-7.2847682119205337E-2</v>
          </cell>
          <cell r="AZ854">
            <v>-3.7499999999999999E-2</v>
          </cell>
          <cell r="BA854">
            <v>2.8469750889679846E-2</v>
          </cell>
          <cell r="BB854">
            <v>-3.703703703703709E-2</v>
          </cell>
          <cell r="BC854">
            <v>-1.1764705882352899E-2</v>
          </cell>
          <cell r="BE854">
            <v>-2.2827035662525932E-2</v>
          </cell>
          <cell r="BF854">
            <v>1.718357777859232</v>
          </cell>
          <cell r="BH854" t="str">
            <v xml:space="preserve"> </v>
          </cell>
          <cell r="BK854" t="str">
            <v xml:space="preserve"> </v>
          </cell>
          <cell r="BL854" t="str">
            <v xml:space="preserve"> </v>
          </cell>
          <cell r="BN854">
            <v>509.23134898712948</v>
          </cell>
        </row>
        <row r="855">
          <cell r="B855">
            <v>39204</v>
          </cell>
          <cell r="C855">
            <v>0.51</v>
          </cell>
          <cell r="D855">
            <v>6.65</v>
          </cell>
          <cell r="E855">
            <v>3.32</v>
          </cell>
          <cell r="F855">
            <v>0.97</v>
          </cell>
          <cell r="G855">
            <v>8.64</v>
          </cell>
          <cell r="H855">
            <v>14.66</v>
          </cell>
          <cell r="I855">
            <v>2.31</v>
          </cell>
          <cell r="J855">
            <v>1.05</v>
          </cell>
          <cell r="K855">
            <v>17.61</v>
          </cell>
          <cell r="L855">
            <v>1</v>
          </cell>
          <cell r="M855">
            <v>0.39</v>
          </cell>
          <cell r="N855">
            <v>0.79</v>
          </cell>
          <cell r="O855">
            <v>2.75</v>
          </cell>
          <cell r="P855">
            <v>3.32</v>
          </cell>
          <cell r="Q855">
            <v>0.56000000000000005</v>
          </cell>
          <cell r="R855">
            <v>0.89</v>
          </cell>
          <cell r="S855">
            <v>0.85</v>
          </cell>
          <cell r="T855">
            <v>3.45</v>
          </cell>
          <cell r="U855">
            <v>0.96</v>
          </cell>
          <cell r="V855">
            <v>0.56000000000000005</v>
          </cell>
          <cell r="W855">
            <v>1.8</v>
          </cell>
          <cell r="X855">
            <v>1.53</v>
          </cell>
          <cell r="Y855">
            <v>0.38</v>
          </cell>
          <cell r="Z855">
            <v>2.8</v>
          </cell>
          <cell r="AA855">
            <v>0.84</v>
          </cell>
          <cell r="AB855">
            <v>0.41499999999999998</v>
          </cell>
          <cell r="AD855">
            <v>-3.7735849056603765E-2</v>
          </cell>
          <cell r="AE855">
            <v>-7.4626865671642006E-3</v>
          </cell>
          <cell r="AF855">
            <v>5.3968253968253999E-2</v>
          </cell>
          <cell r="AG855">
            <v>7.7777777777777724E-2</v>
          </cell>
          <cell r="AH855">
            <v>2.369668246445511E-2</v>
          </cell>
          <cell r="AI855">
            <v>3.4580098800282233E-2</v>
          </cell>
          <cell r="AJ855">
            <v>3.5874439461883512E-2</v>
          </cell>
          <cell r="AK855">
            <v>-3.669724770642202E-2</v>
          </cell>
          <cell r="AL855">
            <v>1.6156953260242357E-2</v>
          </cell>
          <cell r="AM855">
            <v>-9.9009900990099098E-3</v>
          </cell>
          <cell r="AN855">
            <v>0</v>
          </cell>
          <cell r="AO855">
            <v>5.3333333333333455E-2</v>
          </cell>
          <cell r="AP855">
            <v>4.1666666666666519E-2</v>
          </cell>
          <cell r="AQ855">
            <v>3.4267912772585563E-2</v>
          </cell>
          <cell r="AR855">
            <v>0</v>
          </cell>
          <cell r="AS855">
            <v>-1.1111111111111072E-2</v>
          </cell>
          <cell r="AT855">
            <v>0</v>
          </cell>
          <cell r="AU855">
            <v>8.1504702194357348E-2</v>
          </cell>
          <cell r="AV855">
            <v>-1.0309278350515427E-2</v>
          </cell>
          <cell r="AW855">
            <v>-1.754385964912264E-2</v>
          </cell>
          <cell r="AX855">
            <v>2.8571428571428692E-2</v>
          </cell>
          <cell r="AY855">
            <v>9.2857142857142971E-2</v>
          </cell>
          <cell r="AZ855">
            <v>-1.2987012987012991E-2</v>
          </cell>
          <cell r="BA855">
            <v>-3.1141868512110871E-2</v>
          </cell>
          <cell r="BB855">
            <v>7.6923076923076872E-2</v>
          </cell>
          <cell r="BC855">
            <v>-1.1904761904761862E-2</v>
          </cell>
          <cell r="BE855">
            <v>1.7860915504140446E-2</v>
          </cell>
          <cell r="BF855">
            <v>1.7362186933633725</v>
          </cell>
          <cell r="BK855" t="str">
            <v xml:space="preserve"> </v>
          </cell>
          <cell r="BL855" t="str">
            <v xml:space="preserve"> </v>
          </cell>
          <cell r="BN855">
            <v>518.32668708344806</v>
          </cell>
        </row>
        <row r="856">
          <cell r="B856">
            <v>39205</v>
          </cell>
          <cell r="C856">
            <v>0.55000000000000004</v>
          </cell>
          <cell r="D856">
            <v>6.8</v>
          </cell>
          <cell r="E856">
            <v>3.21</v>
          </cell>
          <cell r="F856">
            <v>1.01</v>
          </cell>
          <cell r="G856">
            <v>8.5500000000000007</v>
          </cell>
          <cell r="H856">
            <v>15</v>
          </cell>
          <cell r="I856">
            <v>2.36</v>
          </cell>
          <cell r="J856">
            <v>1.25</v>
          </cell>
          <cell r="K856">
            <v>18.260000000000002</v>
          </cell>
          <cell r="L856">
            <v>1.01</v>
          </cell>
          <cell r="M856">
            <v>0.39</v>
          </cell>
          <cell r="N856">
            <v>0.79</v>
          </cell>
          <cell r="O856">
            <v>2.94</v>
          </cell>
          <cell r="P856">
            <v>3.27</v>
          </cell>
          <cell r="Q856">
            <v>0.6</v>
          </cell>
          <cell r="R856">
            <v>1</v>
          </cell>
          <cell r="S856">
            <v>0.84</v>
          </cell>
          <cell r="T856">
            <v>3.65</v>
          </cell>
          <cell r="U856">
            <v>0.94</v>
          </cell>
          <cell r="V856">
            <v>0.56000000000000005</v>
          </cell>
          <cell r="W856">
            <v>2.11</v>
          </cell>
          <cell r="X856">
            <v>1.53</v>
          </cell>
          <cell r="Y856">
            <v>0.38</v>
          </cell>
          <cell r="Z856">
            <v>2.8</v>
          </cell>
          <cell r="AA856">
            <v>0.83</v>
          </cell>
          <cell r="AB856">
            <v>0.43</v>
          </cell>
          <cell r="AD856">
            <v>7.8431372549019773E-2</v>
          </cell>
          <cell r="AE856">
            <v>2.2556390977443552E-2</v>
          </cell>
          <cell r="AF856">
            <v>-3.3132530120481896E-2</v>
          </cell>
          <cell r="AG856">
            <v>4.1237113402061931E-2</v>
          </cell>
          <cell r="AH856">
            <v>-1.041666666666663E-2</v>
          </cell>
          <cell r="AI856">
            <v>2.3192360163710735E-2</v>
          </cell>
          <cell r="AJ856">
            <v>2.1645021645021467E-2</v>
          </cell>
          <cell r="AK856">
            <v>0.19047619047619047</v>
          </cell>
          <cell r="AL856">
            <v>3.6910846110164819E-2</v>
          </cell>
          <cell r="AM856">
            <v>0.01</v>
          </cell>
          <cell r="AN856">
            <v>0</v>
          </cell>
          <cell r="AO856">
            <v>0</v>
          </cell>
          <cell r="AP856">
            <v>6.9090909090909092E-2</v>
          </cell>
          <cell r="AQ856">
            <v>-1.5060240963855387E-2</v>
          </cell>
          <cell r="AR856">
            <v>7.1428571428571397E-2</v>
          </cell>
          <cell r="AS856">
            <v>0.12359550561797761</v>
          </cell>
          <cell r="AT856">
            <v>-1.1764705882352899E-2</v>
          </cell>
          <cell r="AU856">
            <v>5.7971014492753437E-2</v>
          </cell>
          <cell r="AV856">
            <v>-2.083333333333337E-2</v>
          </cell>
          <cell r="AW856">
            <v>0</v>
          </cell>
          <cell r="AX856">
            <v>0.17222222222222205</v>
          </cell>
          <cell r="AY856">
            <v>0</v>
          </cell>
          <cell r="AZ856">
            <v>0</v>
          </cell>
          <cell r="BA856">
            <v>0</v>
          </cell>
          <cell r="BB856">
            <v>-1.1904761904761862E-2</v>
          </cell>
          <cell r="BC856">
            <v>3.6144578313253017E-2</v>
          </cell>
          <cell r="BE856">
            <v>3.2761148369917205E-2</v>
          </cell>
          <cell r="BF856">
            <v>1.7689798417332898</v>
          </cell>
          <cell r="BK856" t="str">
            <v xml:space="preserve"> </v>
          </cell>
          <cell r="BL856" t="str">
            <v xml:space="preserve"> </v>
          </cell>
          <cell r="BN856">
            <v>535.30766458307664</v>
          </cell>
        </row>
        <row r="857">
          <cell r="B857">
            <v>39206</v>
          </cell>
          <cell r="C857">
            <v>0.52</v>
          </cell>
          <cell r="D857">
            <v>6.61</v>
          </cell>
          <cell r="E857">
            <v>3.43</v>
          </cell>
          <cell r="F857">
            <v>0.96</v>
          </cell>
          <cell r="G857">
            <v>8.4499999999999993</v>
          </cell>
          <cell r="H857">
            <v>15.52</v>
          </cell>
          <cell r="I857">
            <v>2.3199999999999998</v>
          </cell>
          <cell r="J857">
            <v>1.25</v>
          </cell>
          <cell r="K857">
            <v>19.399999999999999</v>
          </cell>
          <cell r="L857">
            <v>1.03</v>
          </cell>
          <cell r="M857">
            <v>0.38</v>
          </cell>
          <cell r="N857">
            <v>0.79</v>
          </cell>
          <cell r="O857">
            <v>2.96</v>
          </cell>
          <cell r="P857">
            <v>3.32</v>
          </cell>
          <cell r="Q857">
            <v>0.62</v>
          </cell>
          <cell r="R857">
            <v>1.07</v>
          </cell>
          <cell r="S857">
            <v>0.91</v>
          </cell>
          <cell r="T857">
            <v>3.66</v>
          </cell>
          <cell r="U857">
            <v>0.95</v>
          </cell>
          <cell r="V857">
            <v>0.53</v>
          </cell>
          <cell r="W857">
            <v>2.0499999999999998</v>
          </cell>
          <cell r="X857">
            <v>1.5</v>
          </cell>
          <cell r="Y857">
            <v>0.35</v>
          </cell>
          <cell r="Z857">
            <v>2.9</v>
          </cell>
          <cell r="AA857">
            <v>0.83</v>
          </cell>
          <cell r="AB857">
            <v>0.43</v>
          </cell>
          <cell r="AD857">
            <v>-5.4545454545454564E-2</v>
          </cell>
          <cell r="AE857">
            <v>-2.7941176470588136E-2</v>
          </cell>
          <cell r="AF857">
            <v>6.8535825545171347E-2</v>
          </cell>
          <cell r="AG857">
            <v>-4.9504950495049549E-2</v>
          </cell>
          <cell r="AH857">
            <v>-1.1695906432748648E-2</v>
          </cell>
          <cell r="AI857">
            <v>3.4666666666666623E-2</v>
          </cell>
          <cell r="AJ857">
            <v>-1.6949152542372947E-2</v>
          </cell>
          <cell r="AK857">
            <v>0</v>
          </cell>
          <cell r="AL857">
            <v>6.2431544359255131E-2</v>
          </cell>
          <cell r="AM857">
            <v>1.980198019801982E-2</v>
          </cell>
          <cell r="AN857">
            <v>-2.5641025641025661E-2</v>
          </cell>
          <cell r="AO857">
            <v>0</v>
          </cell>
          <cell r="AP857">
            <v>6.8027210884353817E-3</v>
          </cell>
          <cell r="AQ857">
            <v>1.5290519877675823E-2</v>
          </cell>
          <cell r="AR857">
            <v>3.3333333333333437E-2</v>
          </cell>
          <cell r="AS857">
            <v>7.0000000000000062E-2</v>
          </cell>
          <cell r="AT857">
            <v>8.3333333333333481E-2</v>
          </cell>
          <cell r="AU857">
            <v>2.73972602739736E-3</v>
          </cell>
          <cell r="AV857">
            <v>1.0638297872340496E-2</v>
          </cell>
          <cell r="AW857">
            <v>-5.3571428571428603E-2</v>
          </cell>
          <cell r="AX857">
            <v>-2.8436018957346043E-2</v>
          </cell>
          <cell r="AY857">
            <v>-1.9607843137254943E-2</v>
          </cell>
          <cell r="AZ857">
            <v>-7.8947368421052655E-2</v>
          </cell>
          <cell r="BA857">
            <v>3.5714285714285809E-2</v>
          </cell>
          <cell r="BB857">
            <v>0</v>
          </cell>
          <cell r="BC857">
            <v>0</v>
          </cell>
          <cell r="BE857">
            <v>2.9403041846766545E-3</v>
          </cell>
          <cell r="BF857">
            <v>1.7719201459179665</v>
          </cell>
          <cell r="BK857" t="str">
            <v xml:space="preserve"> </v>
          </cell>
          <cell r="BL857" t="str">
            <v xml:space="preserve"> </v>
          </cell>
          <cell r="BN857">
            <v>536.88163194933975</v>
          </cell>
        </row>
        <row r="858">
          <cell r="B858">
            <v>39207</v>
          </cell>
          <cell r="C858">
            <v>0.52</v>
          </cell>
          <cell r="D858">
            <v>6.61</v>
          </cell>
          <cell r="E858">
            <v>3.43</v>
          </cell>
          <cell r="F858">
            <v>0.96</v>
          </cell>
          <cell r="G858">
            <v>8.4499999999999993</v>
          </cell>
          <cell r="H858">
            <v>15.52</v>
          </cell>
          <cell r="I858">
            <v>2.3199999999999998</v>
          </cell>
          <cell r="J858">
            <v>1.25</v>
          </cell>
          <cell r="K858">
            <v>19.399999999999999</v>
          </cell>
          <cell r="L858">
            <v>1.03</v>
          </cell>
          <cell r="M858">
            <v>0.38</v>
          </cell>
          <cell r="N858">
            <v>0.79</v>
          </cell>
          <cell r="O858">
            <v>2.96</v>
          </cell>
          <cell r="P858">
            <v>3.32</v>
          </cell>
          <cell r="Q858">
            <v>0.62</v>
          </cell>
          <cell r="R858">
            <v>1.07</v>
          </cell>
          <cell r="S858">
            <v>0.91</v>
          </cell>
          <cell r="T858">
            <v>3.66</v>
          </cell>
          <cell r="U858">
            <v>0.95</v>
          </cell>
          <cell r="V858">
            <v>0.53</v>
          </cell>
          <cell r="W858">
            <v>2.0499999999999998</v>
          </cell>
          <cell r="X858">
            <v>1.5</v>
          </cell>
          <cell r="Y858">
            <v>0.35</v>
          </cell>
          <cell r="Z858">
            <v>2.9</v>
          </cell>
          <cell r="AA858">
            <v>0.83</v>
          </cell>
          <cell r="AB858">
            <v>0.43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E858">
            <v>0</v>
          </cell>
          <cell r="BF858">
            <v>1.7719201459179665</v>
          </cell>
          <cell r="BK858" t="str">
            <v xml:space="preserve"> </v>
          </cell>
          <cell r="BL858" t="str">
            <v xml:space="preserve"> </v>
          </cell>
          <cell r="BN858">
            <v>536.88163194933975</v>
          </cell>
        </row>
        <row r="859">
          <cell r="B859">
            <v>39208</v>
          </cell>
          <cell r="C859">
            <v>0.52</v>
          </cell>
          <cell r="D859">
            <v>6.61</v>
          </cell>
          <cell r="E859">
            <v>3.43</v>
          </cell>
          <cell r="F859">
            <v>0.96</v>
          </cell>
          <cell r="G859">
            <v>8.4499999999999993</v>
          </cell>
          <cell r="H859">
            <v>15.52</v>
          </cell>
          <cell r="I859">
            <v>2.3199999999999998</v>
          </cell>
          <cell r="J859">
            <v>1.25</v>
          </cell>
          <cell r="K859">
            <v>19.399999999999999</v>
          </cell>
          <cell r="L859">
            <v>1.03</v>
          </cell>
          <cell r="M859">
            <v>0.38</v>
          </cell>
          <cell r="N859">
            <v>0.79</v>
          </cell>
          <cell r="O859">
            <v>2.96</v>
          </cell>
          <cell r="P859">
            <v>3.32</v>
          </cell>
          <cell r="Q859">
            <v>0.62</v>
          </cell>
          <cell r="R859">
            <v>1.07</v>
          </cell>
          <cell r="S859">
            <v>0.91</v>
          </cell>
          <cell r="T859">
            <v>3.66</v>
          </cell>
          <cell r="U859">
            <v>0.95</v>
          </cell>
          <cell r="V859">
            <v>0.53</v>
          </cell>
          <cell r="W859">
            <v>2.0499999999999998</v>
          </cell>
          <cell r="X859">
            <v>1.5</v>
          </cell>
          <cell r="Y859">
            <v>0.35</v>
          </cell>
          <cell r="Z859">
            <v>2.9</v>
          </cell>
          <cell r="AA859">
            <v>0.83</v>
          </cell>
          <cell r="AB859">
            <v>0.43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E859">
            <v>0</v>
          </cell>
          <cell r="BF859">
            <v>1.7719201459179665</v>
          </cell>
          <cell r="BK859" t="str">
            <v xml:space="preserve"> </v>
          </cell>
          <cell r="BL859" t="str">
            <v xml:space="preserve"> </v>
          </cell>
          <cell r="BN859">
            <v>536.88163194933975</v>
          </cell>
        </row>
        <row r="860">
          <cell r="B860">
            <v>39209</v>
          </cell>
          <cell r="C860">
            <v>0.56000000000000005</v>
          </cell>
          <cell r="D860">
            <v>6.7</v>
          </cell>
          <cell r="E860">
            <v>3.34</v>
          </cell>
          <cell r="F860">
            <v>1.08</v>
          </cell>
          <cell r="G860">
            <v>8</v>
          </cell>
          <cell r="H860">
            <v>15.63</v>
          </cell>
          <cell r="I860">
            <v>2.46</v>
          </cell>
          <cell r="J860">
            <v>1.35</v>
          </cell>
          <cell r="K860">
            <v>19.989999999999998</v>
          </cell>
          <cell r="L860">
            <v>1.05</v>
          </cell>
          <cell r="M860">
            <v>0.41</v>
          </cell>
          <cell r="N860">
            <v>0.79</v>
          </cell>
          <cell r="O860">
            <v>3.06</v>
          </cell>
          <cell r="P860">
            <v>3.49</v>
          </cell>
          <cell r="Q860">
            <v>0.66</v>
          </cell>
          <cell r="R860">
            <v>1.04</v>
          </cell>
          <cell r="S860">
            <v>0.9</v>
          </cell>
          <cell r="T860">
            <v>3.55</v>
          </cell>
          <cell r="U860">
            <v>0.93</v>
          </cell>
          <cell r="V860">
            <v>0.52</v>
          </cell>
          <cell r="W860">
            <v>2.0299999999999998</v>
          </cell>
          <cell r="X860">
            <v>1.55</v>
          </cell>
          <cell r="Y860">
            <v>0.34499999999999997</v>
          </cell>
          <cell r="Z860">
            <v>2.99</v>
          </cell>
          <cell r="AA860">
            <v>0.79</v>
          </cell>
          <cell r="AB860">
            <v>0.42</v>
          </cell>
          <cell r="AD860">
            <v>7.6923076923077094E-2</v>
          </cell>
          <cell r="AE860">
            <v>1.3615733736762392E-2</v>
          </cell>
          <cell r="AF860">
            <v>-2.6239067055393694E-2</v>
          </cell>
          <cell r="AG860">
            <v>0.125</v>
          </cell>
          <cell r="AH860">
            <v>-5.3254437869822424E-2</v>
          </cell>
          <cell r="AI860">
            <v>7.0876288659793563E-3</v>
          </cell>
          <cell r="AJ860">
            <v>6.0344827586206851E-2</v>
          </cell>
          <cell r="AK860">
            <v>8.0000000000000071E-2</v>
          </cell>
          <cell r="AL860">
            <v>3.0412371134020511E-2</v>
          </cell>
          <cell r="AM860">
            <v>1.9417475728155331E-2</v>
          </cell>
          <cell r="AN860">
            <v>7.8947368421052655E-2</v>
          </cell>
          <cell r="AO860">
            <v>0</v>
          </cell>
          <cell r="AP860">
            <v>3.3783783783783772E-2</v>
          </cell>
          <cell r="AQ860">
            <v>5.1204819277108626E-2</v>
          </cell>
          <cell r="AR860">
            <v>6.4516129032258229E-2</v>
          </cell>
          <cell r="AS860">
            <v>-2.8037383177570097E-2</v>
          </cell>
          <cell r="AT860">
            <v>-1.098901098901095E-2</v>
          </cell>
          <cell r="AU860">
            <v>-3.0054644808743203E-2</v>
          </cell>
          <cell r="AV860">
            <v>-2.1052631578947323E-2</v>
          </cell>
          <cell r="AW860">
            <v>-1.8867924528301883E-2</v>
          </cell>
          <cell r="AX860">
            <v>-9.7560975609756184E-3</v>
          </cell>
          <cell r="AY860">
            <v>3.3333333333333437E-2</v>
          </cell>
          <cell r="AZ860">
            <v>-1.4285714285714346E-2</v>
          </cell>
          <cell r="BA860">
            <v>3.1034482758620863E-2</v>
          </cell>
          <cell r="BB860">
            <v>-4.8192771084337283E-2</v>
          </cell>
          <cell r="BC860">
            <v>-2.3255813953488413E-2</v>
          </cell>
          <cell r="BE860">
            <v>1.6216751295694391E-2</v>
          </cell>
          <cell r="BF860">
            <v>1.7881368972136609</v>
          </cell>
          <cell r="BK860" t="str">
            <v xml:space="preserve"> </v>
          </cell>
          <cell r="BL860" t="str">
            <v xml:space="preserve"> </v>
          </cell>
          <cell r="BN860">
            <v>545.58810784988873</v>
          </cell>
        </row>
        <row r="861">
          <cell r="B861">
            <v>39210</v>
          </cell>
          <cell r="C861">
            <v>0.55000000000000004</v>
          </cell>
          <cell r="D861">
            <v>6.2</v>
          </cell>
          <cell r="E861">
            <v>3.25</v>
          </cell>
          <cell r="F861">
            <v>1.01</v>
          </cell>
          <cell r="G861">
            <v>8</v>
          </cell>
          <cell r="H861">
            <v>15.47</v>
          </cell>
          <cell r="I861">
            <v>2.4500000000000002</v>
          </cell>
          <cell r="J861">
            <v>1.36</v>
          </cell>
          <cell r="K861">
            <v>19.18</v>
          </cell>
          <cell r="L861">
            <v>1.07</v>
          </cell>
          <cell r="M861">
            <v>0.4</v>
          </cell>
          <cell r="N861">
            <v>0.8</v>
          </cell>
          <cell r="O861">
            <v>2.87</v>
          </cell>
          <cell r="P861">
            <v>3.3</v>
          </cell>
          <cell r="Q861">
            <v>0.66</v>
          </cell>
          <cell r="R861">
            <v>1</v>
          </cell>
          <cell r="S861">
            <v>0.91</v>
          </cell>
          <cell r="T861">
            <v>3.46</v>
          </cell>
          <cell r="U861">
            <v>0.91</v>
          </cell>
          <cell r="V861">
            <v>0.6</v>
          </cell>
          <cell r="W861">
            <v>2</v>
          </cell>
          <cell r="X861">
            <v>1.5</v>
          </cell>
          <cell r="Y861">
            <v>0.33</v>
          </cell>
          <cell r="Z861">
            <v>2.8</v>
          </cell>
          <cell r="AA861">
            <v>0.77</v>
          </cell>
          <cell r="AB861">
            <v>0.42</v>
          </cell>
          <cell r="AD861">
            <v>-1.7857142857142905E-2</v>
          </cell>
          <cell r="AE861">
            <v>-7.4626865671641784E-2</v>
          </cell>
          <cell r="AF861">
            <v>-2.6946107784431073E-2</v>
          </cell>
          <cell r="AG861">
            <v>-6.4814814814814881E-2</v>
          </cell>
          <cell r="AH861">
            <v>0</v>
          </cell>
          <cell r="AI861">
            <v>-1.0236724248240625E-2</v>
          </cell>
          <cell r="AJ861">
            <v>-4.0650406504064707E-3</v>
          </cell>
          <cell r="AK861">
            <v>7.4074074074073071E-3</v>
          </cell>
          <cell r="AL861">
            <v>-4.0520260130064933E-2</v>
          </cell>
          <cell r="AM861">
            <v>1.904761904761898E-2</v>
          </cell>
          <cell r="AN861">
            <v>-2.4390243902438935E-2</v>
          </cell>
          <cell r="AO861">
            <v>1.2658227848101333E-2</v>
          </cell>
          <cell r="AP861">
            <v>-6.2091503267973858E-2</v>
          </cell>
          <cell r="AQ861">
            <v>-5.4441260744985787E-2</v>
          </cell>
          <cell r="AR861">
            <v>0</v>
          </cell>
          <cell r="AS861">
            <v>-3.8461538461538547E-2</v>
          </cell>
          <cell r="AT861">
            <v>1.1111111111111072E-2</v>
          </cell>
          <cell r="AU861">
            <v>-2.5352112676056304E-2</v>
          </cell>
          <cell r="AV861">
            <v>-2.1505376344086002E-2</v>
          </cell>
          <cell r="AW861">
            <v>0.15384615384615374</v>
          </cell>
          <cell r="AX861">
            <v>-1.477832512315258E-2</v>
          </cell>
          <cell r="AY861">
            <v>-3.2258064516129115E-2</v>
          </cell>
          <cell r="AZ861">
            <v>-4.3478260869565077E-2</v>
          </cell>
          <cell r="BA861">
            <v>-6.3545150501672421E-2</v>
          </cell>
          <cell r="BB861">
            <v>-2.5316455696202556E-2</v>
          </cell>
          <cell r="BC861">
            <v>0</v>
          </cell>
          <cell r="BE861">
            <v>-1.6946720346159669E-2</v>
          </cell>
          <cell r="BF861">
            <v>1.7711901768675011</v>
          </cell>
          <cell r="BK861" t="str">
            <v xml:space="preserve"> </v>
          </cell>
          <cell r="BL861" t="str">
            <v xml:space="preserve"> </v>
          </cell>
          <cell r="BN861">
            <v>536.34217876196624</v>
          </cell>
        </row>
        <row r="862">
          <cell r="B862">
            <v>39211</v>
          </cell>
          <cell r="C862">
            <v>0.51</v>
          </cell>
          <cell r="D862">
            <v>6.34</v>
          </cell>
          <cell r="E862">
            <v>3.32</v>
          </cell>
          <cell r="F862">
            <v>1.06</v>
          </cell>
          <cell r="G862">
            <v>7.83</v>
          </cell>
          <cell r="H862">
            <v>15.15</v>
          </cell>
          <cell r="I862">
            <v>2.4</v>
          </cell>
          <cell r="J862">
            <v>1.29</v>
          </cell>
          <cell r="K862">
            <v>19.100000000000001</v>
          </cell>
          <cell r="L862">
            <v>1.03</v>
          </cell>
          <cell r="M862">
            <v>0.38500000000000001</v>
          </cell>
          <cell r="N862">
            <v>0.8</v>
          </cell>
          <cell r="O862">
            <v>3.17</v>
          </cell>
          <cell r="P862">
            <v>3.26</v>
          </cell>
          <cell r="Q862">
            <v>0.64</v>
          </cell>
          <cell r="R862">
            <v>1.06</v>
          </cell>
          <cell r="S862">
            <v>0.9</v>
          </cell>
          <cell r="T862">
            <v>3.38</v>
          </cell>
          <cell r="U862">
            <v>0.93</v>
          </cell>
          <cell r="V862">
            <v>0.6</v>
          </cell>
          <cell r="W862">
            <v>2.02</v>
          </cell>
          <cell r="X862">
            <v>1.43</v>
          </cell>
          <cell r="Y862">
            <v>0.30499999999999999</v>
          </cell>
          <cell r="Z862">
            <v>2.8</v>
          </cell>
          <cell r="AA862">
            <v>0.78</v>
          </cell>
          <cell r="AB862">
            <v>0.4</v>
          </cell>
          <cell r="AD862">
            <v>-7.2727272727272751E-2</v>
          </cell>
          <cell r="AE862">
            <v>2.2580645161290214E-2</v>
          </cell>
          <cell r="AF862">
            <v>2.1538461538461506E-2</v>
          </cell>
          <cell r="AG862">
            <v>4.9504950495049549E-2</v>
          </cell>
          <cell r="AH862">
            <v>-2.1250000000000002E-2</v>
          </cell>
          <cell r="AI862">
            <v>-2.0685197155785429E-2</v>
          </cell>
          <cell r="AJ862">
            <v>-2.0408163265306256E-2</v>
          </cell>
          <cell r="AK862">
            <v>-5.1470588235294157E-2</v>
          </cell>
          <cell r="AL862">
            <v>-4.1710114702814272E-3</v>
          </cell>
          <cell r="AM862">
            <v>-3.7383177570093462E-2</v>
          </cell>
          <cell r="AN862">
            <v>-3.7499999999999999E-2</v>
          </cell>
          <cell r="AO862">
            <v>0</v>
          </cell>
          <cell r="AP862">
            <v>0.10452961672473871</v>
          </cell>
          <cell r="AQ862">
            <v>-1.2121212121212088E-2</v>
          </cell>
          <cell r="AR862">
            <v>-3.0303030303030276E-2</v>
          </cell>
          <cell r="AS862">
            <v>6.0000000000000053E-2</v>
          </cell>
          <cell r="AT862">
            <v>-1.098901098901095E-2</v>
          </cell>
          <cell r="AU862">
            <v>-2.3121387283236983E-2</v>
          </cell>
          <cell r="AV862">
            <v>2.19780219780219E-2</v>
          </cell>
          <cell r="AW862">
            <v>0</v>
          </cell>
          <cell r="AX862">
            <v>0.01</v>
          </cell>
          <cell r="AY862">
            <v>-4.6666666666666745E-2</v>
          </cell>
          <cell r="AZ862">
            <v>-7.5757575757575801E-2</v>
          </cell>
          <cell r="BA862">
            <v>0</v>
          </cell>
          <cell r="BB862">
            <v>1.2987012987013102E-2</v>
          </cell>
          <cell r="BC862">
            <v>-4.7619047619047561E-2</v>
          </cell>
          <cell r="BE862">
            <v>-8.0405627799707245E-3</v>
          </cell>
          <cell r="BF862">
            <v>1.7631496140875305</v>
          </cell>
          <cell r="BK862" t="str">
            <v xml:space="preserve"> </v>
          </cell>
          <cell r="BL862" t="str">
            <v xml:space="preserve"> </v>
          </cell>
          <cell r="BN862">
            <v>532.02968580208437</v>
          </cell>
        </row>
        <row r="863">
          <cell r="B863">
            <v>39212</v>
          </cell>
          <cell r="C863">
            <v>0.51</v>
          </cell>
          <cell r="D863">
            <v>6.44</v>
          </cell>
          <cell r="E863">
            <v>3.22</v>
          </cell>
          <cell r="F863">
            <v>1.08</v>
          </cell>
          <cell r="G863">
            <v>7.57</v>
          </cell>
          <cell r="H863">
            <v>15.26</v>
          </cell>
          <cell r="I863">
            <v>2.4</v>
          </cell>
          <cell r="J863">
            <v>1.1000000000000001</v>
          </cell>
          <cell r="K863">
            <v>18.649999999999999</v>
          </cell>
          <cell r="L863">
            <v>1.03</v>
          </cell>
          <cell r="M863">
            <v>0.37</v>
          </cell>
          <cell r="N863">
            <v>0.85</v>
          </cell>
          <cell r="O863">
            <v>3.14</v>
          </cell>
          <cell r="P863">
            <v>3.15</v>
          </cell>
          <cell r="Q863">
            <v>0.68</v>
          </cell>
          <cell r="R863">
            <v>1.18</v>
          </cell>
          <cell r="S863">
            <v>0.89</v>
          </cell>
          <cell r="T863">
            <v>3.33</v>
          </cell>
          <cell r="U863">
            <v>0.92</v>
          </cell>
          <cell r="V863">
            <v>0.56000000000000005</v>
          </cell>
          <cell r="W863">
            <v>1.96</v>
          </cell>
          <cell r="X863">
            <v>1.4</v>
          </cell>
          <cell r="Y863">
            <v>0.30499999999999999</v>
          </cell>
          <cell r="Z863">
            <v>2.69</v>
          </cell>
          <cell r="AA863">
            <v>0.75</v>
          </cell>
          <cell r="AB863">
            <v>0.40500000000000003</v>
          </cell>
          <cell r="AD863">
            <v>0</v>
          </cell>
          <cell r="AE863">
            <v>1.5772870662460692E-2</v>
          </cell>
          <cell r="AF863">
            <v>-3.0120481927710774E-2</v>
          </cell>
          <cell r="AG863">
            <v>1.8867924528301883E-2</v>
          </cell>
          <cell r="AH863">
            <v>-3.3205619412515985E-2</v>
          </cell>
          <cell r="AI863">
            <v>7.2607260726071932E-3</v>
          </cell>
          <cell r="AJ863">
            <v>0</v>
          </cell>
          <cell r="AK863">
            <v>-0.14728682170542629</v>
          </cell>
          <cell r="AL863">
            <v>-2.3560209424083878E-2</v>
          </cell>
          <cell r="AM863">
            <v>0</v>
          </cell>
          <cell r="AN863">
            <v>-3.8961038961038974E-2</v>
          </cell>
          <cell r="AO863">
            <v>6.25E-2</v>
          </cell>
          <cell r="AP863">
            <v>-9.4637223974762819E-3</v>
          </cell>
          <cell r="AQ863">
            <v>-3.3742331288343475E-2</v>
          </cell>
          <cell r="AR863">
            <v>6.25E-2</v>
          </cell>
          <cell r="AS863">
            <v>0.1132075471698113</v>
          </cell>
          <cell r="AT863">
            <v>-1.1111111111111072E-2</v>
          </cell>
          <cell r="AU863">
            <v>-1.4792899408283988E-2</v>
          </cell>
          <cell r="AV863">
            <v>-1.0752688172043001E-2</v>
          </cell>
          <cell r="AW863">
            <v>-6.6666666666666541E-2</v>
          </cell>
          <cell r="AX863">
            <v>-2.9702970297029729E-2</v>
          </cell>
          <cell r="AY863">
            <v>-2.0979020979021046E-2</v>
          </cell>
          <cell r="AZ863">
            <v>0</v>
          </cell>
          <cell r="BA863">
            <v>-3.9285714285714257E-2</v>
          </cell>
          <cell r="BB863">
            <v>-3.8461538461538547E-2</v>
          </cell>
          <cell r="BC863">
            <v>1.2500000000000001E-2</v>
          </cell>
          <cell r="BE863">
            <v>-9.8262986948008772E-3</v>
          </cell>
          <cell r="BF863">
            <v>1.7533233153927297</v>
          </cell>
          <cell r="BK863" t="str">
            <v xml:space="preserve"> </v>
          </cell>
          <cell r="BL863" t="str">
            <v xml:space="preserve"> </v>
          </cell>
          <cell r="BN863">
            <v>526.80180319489205</v>
          </cell>
        </row>
        <row r="864">
          <cell r="B864">
            <v>39213</v>
          </cell>
          <cell r="C864">
            <v>0.51</v>
          </cell>
          <cell r="D864">
            <v>6.6</v>
          </cell>
          <cell r="E864">
            <v>3.29</v>
          </cell>
          <cell r="F864">
            <v>1.0900000000000001</v>
          </cell>
          <cell r="G864">
            <v>7.58</v>
          </cell>
          <cell r="H864">
            <v>15.3</v>
          </cell>
          <cell r="I864">
            <v>2.25</v>
          </cell>
          <cell r="J864">
            <v>1.28</v>
          </cell>
          <cell r="K864">
            <v>18.43</v>
          </cell>
          <cell r="L864">
            <v>1.1100000000000001</v>
          </cell>
          <cell r="M864">
            <v>0.4</v>
          </cell>
          <cell r="N864">
            <v>0.86</v>
          </cell>
          <cell r="O864">
            <v>3.09</v>
          </cell>
          <cell r="P864">
            <v>3.08</v>
          </cell>
          <cell r="Q864">
            <v>0.67</v>
          </cell>
          <cell r="R864">
            <v>1.22</v>
          </cell>
          <cell r="S864">
            <v>0.91</v>
          </cell>
          <cell r="T864">
            <v>3.35</v>
          </cell>
          <cell r="U864">
            <v>0.94</v>
          </cell>
          <cell r="V864">
            <v>0.6</v>
          </cell>
          <cell r="W864">
            <v>1.99</v>
          </cell>
          <cell r="X864">
            <v>1.4</v>
          </cell>
          <cell r="Y864">
            <v>0.3</v>
          </cell>
          <cell r="Z864">
            <v>2.8</v>
          </cell>
          <cell r="AA864">
            <v>0.77</v>
          </cell>
          <cell r="AB864">
            <v>0.4</v>
          </cell>
          <cell r="AD864">
            <v>0</v>
          </cell>
          <cell r="AE864">
            <v>2.4844720496894235E-2</v>
          </cell>
          <cell r="AF864">
            <v>2.1739130434782483E-2</v>
          </cell>
          <cell r="AG864">
            <v>9.2592592592593004E-3</v>
          </cell>
          <cell r="AH864">
            <v>1.3210039630118242E-3</v>
          </cell>
          <cell r="AI864">
            <v>2.6212319790301919E-3</v>
          </cell>
          <cell r="AJ864">
            <v>-6.25E-2</v>
          </cell>
          <cell r="AK864">
            <v>0.16363636363636358</v>
          </cell>
          <cell r="AL864">
            <v>-1.1796246648793529E-2</v>
          </cell>
          <cell r="AM864">
            <v>7.7669902912621325E-2</v>
          </cell>
          <cell r="AN864">
            <v>8.1081081081081141E-2</v>
          </cell>
          <cell r="AO864">
            <v>1.1764705882352899E-2</v>
          </cell>
          <cell r="AP864">
            <v>-1.5923566878980999E-2</v>
          </cell>
          <cell r="AQ864">
            <v>-2.2222222222222143E-2</v>
          </cell>
          <cell r="AR864">
            <v>-1.4705882352941235E-2</v>
          </cell>
          <cell r="AS864">
            <v>3.3898305084745894E-2</v>
          </cell>
          <cell r="AT864">
            <v>2.2471910112359605E-2</v>
          </cell>
          <cell r="AU864">
            <v>6.0060060060060927E-3</v>
          </cell>
          <cell r="AV864">
            <v>2.1739130434782483E-2</v>
          </cell>
          <cell r="AW864">
            <v>7.1428571428571397E-2</v>
          </cell>
          <cell r="AX864">
            <v>1.5306122448979664E-2</v>
          </cell>
          <cell r="AY864">
            <v>0</v>
          </cell>
          <cell r="AZ864">
            <v>-1.6393442622950838E-2</v>
          </cell>
          <cell r="BA864">
            <v>4.0892193308550207E-2</v>
          </cell>
          <cell r="BB864">
            <v>2.6666666666666616E-2</v>
          </cell>
          <cell r="BC864">
            <v>-1.2345679012345734E-2</v>
          </cell>
          <cell r="BE864">
            <v>1.8325356361454787E-2</v>
          </cell>
          <cell r="BF864">
            <v>1.7716486717541844</v>
          </cell>
          <cell r="BK864" t="str">
            <v xml:space="preserve"> </v>
          </cell>
          <cell r="BL864" t="str">
            <v xml:space="preserve"> </v>
          </cell>
          <cell r="BN864">
            <v>536.45563397029537</v>
          </cell>
        </row>
        <row r="865">
          <cell r="B865">
            <v>39214</v>
          </cell>
          <cell r="C865">
            <v>0.51</v>
          </cell>
          <cell r="D865">
            <v>6.6</v>
          </cell>
          <cell r="E865">
            <v>3.29</v>
          </cell>
          <cell r="F865">
            <v>1.0900000000000001</v>
          </cell>
          <cell r="G865">
            <v>7.58</v>
          </cell>
          <cell r="H865">
            <v>15.3</v>
          </cell>
          <cell r="I865">
            <v>2.25</v>
          </cell>
          <cell r="J865">
            <v>1.28</v>
          </cell>
          <cell r="K865">
            <v>18.43</v>
          </cell>
          <cell r="L865">
            <v>1.1100000000000001</v>
          </cell>
          <cell r="M865">
            <v>0.4</v>
          </cell>
          <cell r="N865">
            <v>0.86</v>
          </cell>
          <cell r="O865">
            <v>3.09</v>
          </cell>
          <cell r="P865">
            <v>3.08</v>
          </cell>
          <cell r="Q865">
            <v>0.67</v>
          </cell>
          <cell r="R865">
            <v>1.22</v>
          </cell>
          <cell r="S865">
            <v>0.91</v>
          </cell>
          <cell r="T865">
            <v>3.35</v>
          </cell>
          <cell r="U865">
            <v>0.94</v>
          </cell>
          <cell r="V865">
            <v>0.6</v>
          </cell>
          <cell r="W865">
            <v>1.99</v>
          </cell>
          <cell r="X865">
            <v>1.4</v>
          </cell>
          <cell r="Y865">
            <v>0.3</v>
          </cell>
          <cell r="Z865">
            <v>2.8</v>
          </cell>
          <cell r="AA865">
            <v>0.77</v>
          </cell>
          <cell r="AB865">
            <v>0.4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E865">
            <v>0</v>
          </cell>
          <cell r="BF865">
            <v>1.7716486717541844</v>
          </cell>
          <cell r="BK865" t="str">
            <v xml:space="preserve"> </v>
          </cell>
          <cell r="BL865" t="str">
            <v xml:space="preserve"> </v>
          </cell>
          <cell r="BN865">
            <v>536.45563397029537</v>
          </cell>
        </row>
        <row r="866">
          <cell r="B866">
            <v>39215</v>
          </cell>
          <cell r="C866">
            <v>0.51</v>
          </cell>
          <cell r="D866">
            <v>6.6</v>
          </cell>
          <cell r="E866">
            <v>3.29</v>
          </cell>
          <cell r="F866">
            <v>1.0900000000000001</v>
          </cell>
          <cell r="G866">
            <v>7.58</v>
          </cell>
          <cell r="H866">
            <v>15.3</v>
          </cell>
          <cell r="I866">
            <v>2.25</v>
          </cell>
          <cell r="J866">
            <v>1.28</v>
          </cell>
          <cell r="K866">
            <v>18.43</v>
          </cell>
          <cell r="L866">
            <v>1.1100000000000001</v>
          </cell>
          <cell r="M866">
            <v>0.4</v>
          </cell>
          <cell r="N866">
            <v>0.86</v>
          </cell>
          <cell r="O866">
            <v>3.09</v>
          </cell>
          <cell r="P866">
            <v>3.08</v>
          </cell>
          <cell r="Q866">
            <v>0.67</v>
          </cell>
          <cell r="R866">
            <v>1.22</v>
          </cell>
          <cell r="S866">
            <v>0.91</v>
          </cell>
          <cell r="T866">
            <v>3.35</v>
          </cell>
          <cell r="U866">
            <v>0.94</v>
          </cell>
          <cell r="V866">
            <v>0.6</v>
          </cell>
          <cell r="W866">
            <v>1.99</v>
          </cell>
          <cell r="X866">
            <v>1.4</v>
          </cell>
          <cell r="Y866">
            <v>0.3</v>
          </cell>
          <cell r="Z866">
            <v>2.8</v>
          </cell>
          <cell r="AA866">
            <v>0.77</v>
          </cell>
          <cell r="AB866">
            <v>0.4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E866">
            <v>0</v>
          </cell>
          <cell r="BF866">
            <v>1.7716486717541844</v>
          </cell>
          <cell r="BK866" t="str">
            <v xml:space="preserve"> </v>
          </cell>
          <cell r="BL866" t="str">
            <v xml:space="preserve"> </v>
          </cell>
          <cell r="BN866">
            <v>536.45563397029537</v>
          </cell>
        </row>
        <row r="867">
          <cell r="B867">
            <v>39216</v>
          </cell>
          <cell r="C867">
            <v>0.53</v>
          </cell>
          <cell r="D867">
            <v>6.25</v>
          </cell>
          <cell r="E867">
            <v>3.2</v>
          </cell>
          <cell r="F867">
            <v>1.08</v>
          </cell>
          <cell r="G867">
            <v>7.45</v>
          </cell>
          <cell r="H867">
            <v>14.51</v>
          </cell>
          <cell r="I867">
            <v>2.13</v>
          </cell>
          <cell r="J867">
            <v>1.23</v>
          </cell>
          <cell r="K867">
            <v>17.64</v>
          </cell>
          <cell r="L867">
            <v>1.1499999999999999</v>
          </cell>
          <cell r="M867">
            <v>0.4</v>
          </cell>
          <cell r="N867">
            <v>0.84</v>
          </cell>
          <cell r="O867">
            <v>2.89</v>
          </cell>
          <cell r="P867">
            <v>2.87</v>
          </cell>
          <cell r="Q867">
            <v>0.65</v>
          </cell>
          <cell r="R867">
            <v>1.26</v>
          </cell>
          <cell r="S867">
            <v>0.86</v>
          </cell>
          <cell r="T867">
            <v>3.12</v>
          </cell>
          <cell r="U867">
            <v>0.96</v>
          </cell>
          <cell r="V867">
            <v>0.62</v>
          </cell>
          <cell r="W867">
            <v>1.87</v>
          </cell>
          <cell r="X867">
            <v>1.35</v>
          </cell>
          <cell r="Y867">
            <v>0.3</v>
          </cell>
          <cell r="Z867">
            <v>2.35</v>
          </cell>
          <cell r="AA867">
            <v>0.74</v>
          </cell>
          <cell r="AB867">
            <v>0.38500000000000001</v>
          </cell>
          <cell r="AD867">
            <v>3.9215686274509887E-2</v>
          </cell>
          <cell r="AE867">
            <v>-5.3030303030302983E-2</v>
          </cell>
          <cell r="AF867">
            <v>-2.7355623100303927E-2</v>
          </cell>
          <cell r="AG867">
            <v>-9.1743119266055606E-3</v>
          </cell>
          <cell r="AH867">
            <v>-1.715039577836408E-2</v>
          </cell>
          <cell r="AI867">
            <v>-5.1633986928104614E-2</v>
          </cell>
          <cell r="AJ867">
            <v>-5.3333333333333344E-2</v>
          </cell>
          <cell r="AK867">
            <v>-3.90625E-2</v>
          </cell>
          <cell r="AL867">
            <v>-4.2864894194248437E-2</v>
          </cell>
          <cell r="AM867">
            <v>3.603603603603589E-2</v>
          </cell>
          <cell r="AN867">
            <v>0</v>
          </cell>
          <cell r="AO867">
            <v>-2.3255813953488413E-2</v>
          </cell>
          <cell r="AP867">
            <v>-6.472491909385103E-2</v>
          </cell>
          <cell r="AQ867">
            <v>-6.8181818181818121E-2</v>
          </cell>
          <cell r="AR867">
            <v>-2.9850746268656692E-2</v>
          </cell>
          <cell r="AS867">
            <v>3.2786885245901676E-2</v>
          </cell>
          <cell r="AT867">
            <v>-5.4945054945054972E-2</v>
          </cell>
          <cell r="AU867">
            <v>-6.8656716417910491E-2</v>
          </cell>
          <cell r="AV867">
            <v>2.1276595744680771E-2</v>
          </cell>
          <cell r="AW867">
            <v>3.3333333333333437E-2</v>
          </cell>
          <cell r="AX867">
            <v>-6.030150753768837E-2</v>
          </cell>
          <cell r="AY867">
            <v>-3.5714285714285587E-2</v>
          </cell>
          <cell r="AZ867">
            <v>0</v>
          </cell>
          <cell r="BA867">
            <v>-0.16071428571428559</v>
          </cell>
          <cell r="BB867">
            <v>-3.8961038961038974E-2</v>
          </cell>
          <cell r="BC867">
            <v>-3.7499999999999999E-2</v>
          </cell>
          <cell r="BE867">
            <v>-2.9760115324803056E-2</v>
          </cell>
          <cell r="BF867">
            <v>1.7418885564293813</v>
          </cell>
          <cell r="BH867">
            <v>7.0374290762331704E-4</v>
          </cell>
          <cell r="BK867" t="str">
            <v xml:space="preserve"> </v>
          </cell>
          <cell r="BL867" t="str">
            <v xml:space="preserve"> </v>
          </cell>
          <cell r="BN867">
            <v>520.49065243669907</v>
          </cell>
        </row>
        <row r="868">
          <cell r="B868">
            <v>39217</v>
          </cell>
          <cell r="C868">
            <v>0.53</v>
          </cell>
          <cell r="D868">
            <v>6.13</v>
          </cell>
          <cell r="E868">
            <v>3.03</v>
          </cell>
          <cell r="F868">
            <v>1</v>
          </cell>
          <cell r="G868">
            <v>7.2</v>
          </cell>
          <cell r="H868">
            <v>13.99</v>
          </cell>
          <cell r="I868">
            <v>2.14</v>
          </cell>
          <cell r="J868">
            <v>1.44</v>
          </cell>
          <cell r="K868">
            <v>17.55</v>
          </cell>
          <cell r="L868">
            <v>1.17</v>
          </cell>
          <cell r="M868">
            <v>0.66</v>
          </cell>
          <cell r="N868">
            <v>0.81</v>
          </cell>
          <cell r="O868">
            <v>2.76</v>
          </cell>
          <cell r="P868">
            <v>2.82</v>
          </cell>
          <cell r="Q868">
            <v>0.64</v>
          </cell>
          <cell r="R868">
            <v>1.2</v>
          </cell>
          <cell r="S868">
            <v>0.83</v>
          </cell>
          <cell r="T868">
            <v>3.05</v>
          </cell>
          <cell r="U868">
            <v>0.97</v>
          </cell>
          <cell r="V868">
            <v>0.62</v>
          </cell>
          <cell r="W868">
            <v>1.95</v>
          </cell>
          <cell r="X868">
            <v>1.3</v>
          </cell>
          <cell r="Y868">
            <v>0.29499999999999998</v>
          </cell>
          <cell r="Z868">
            <v>2.2000000000000002</v>
          </cell>
          <cell r="AA868">
            <v>0.73</v>
          </cell>
          <cell r="AB868">
            <v>0.38</v>
          </cell>
          <cell r="AD868">
            <v>0</v>
          </cell>
          <cell r="AE868">
            <v>-1.9199999999999995E-2</v>
          </cell>
          <cell r="AF868">
            <v>-5.3125000000000089E-2</v>
          </cell>
          <cell r="AG868">
            <v>-7.4074074074074181E-2</v>
          </cell>
          <cell r="AH868">
            <v>-3.3557046979865723E-2</v>
          </cell>
          <cell r="AI868">
            <v>-3.5837353549276307E-2</v>
          </cell>
          <cell r="AJ868">
            <v>4.6948356807512415E-3</v>
          </cell>
          <cell r="AK868">
            <v>0.1707317073170731</v>
          </cell>
          <cell r="AL868">
            <v>-5.1020408163264808E-3</v>
          </cell>
          <cell r="AM868">
            <v>1.7391304347826209E-2</v>
          </cell>
          <cell r="AN868">
            <v>0</v>
          </cell>
          <cell r="AO868">
            <v>-3.5714285714285587E-2</v>
          </cell>
          <cell r="AP868">
            <v>-4.498269896193785E-2</v>
          </cell>
          <cell r="AQ868">
            <v>-1.7421602787456525E-2</v>
          </cell>
          <cell r="AR868">
            <v>-1.5384615384615441E-2</v>
          </cell>
          <cell r="AS868">
            <v>-4.7619047619047672E-2</v>
          </cell>
          <cell r="AT868">
            <v>-3.488372093023262E-2</v>
          </cell>
          <cell r="AU868">
            <v>-2.2435897435897578E-2</v>
          </cell>
          <cell r="AV868">
            <v>1.0416666666666741E-2</v>
          </cell>
          <cell r="AW868">
            <v>0</v>
          </cell>
          <cell r="AX868">
            <v>4.2780748663101553E-2</v>
          </cell>
          <cell r="AY868">
            <v>-3.703703703703709E-2</v>
          </cell>
          <cell r="AZ868">
            <v>-1.6666666666666718E-2</v>
          </cell>
          <cell r="BA868">
            <v>-6.3829787234042534E-2</v>
          </cell>
          <cell r="BB868">
            <v>-1.3513513513513487E-2</v>
          </cell>
          <cell r="BC868">
            <v>-1.2987012987012991E-2</v>
          </cell>
          <cell r="BE868">
            <v>-1.2975236115995001E-2</v>
          </cell>
          <cell r="BF868">
            <v>1.7289133203133864</v>
          </cell>
          <cell r="BK868" t="str">
            <v xml:space="preserve"> </v>
          </cell>
          <cell r="BL868" t="str">
            <v xml:space="preserve"> </v>
          </cell>
          <cell r="BN868">
            <v>513.7371633251646</v>
          </cell>
        </row>
        <row r="869">
          <cell r="B869">
            <v>39218</v>
          </cell>
          <cell r="C869">
            <v>0.54</v>
          </cell>
          <cell r="D869">
            <v>6.3</v>
          </cell>
          <cell r="E869">
            <v>3.03</v>
          </cell>
          <cell r="F869">
            <v>1.05</v>
          </cell>
          <cell r="G869">
            <v>6.96</v>
          </cell>
          <cell r="H869">
            <v>13.1</v>
          </cell>
          <cell r="I869">
            <v>2.0499999999999998</v>
          </cell>
          <cell r="J869">
            <v>1.43</v>
          </cell>
          <cell r="K869">
            <v>17.23</v>
          </cell>
          <cell r="L869">
            <v>1.18</v>
          </cell>
          <cell r="M869">
            <v>0.66</v>
          </cell>
          <cell r="N869">
            <v>0.81</v>
          </cell>
          <cell r="O869">
            <v>2.71</v>
          </cell>
          <cell r="P869">
            <v>2.9</v>
          </cell>
          <cell r="Q869">
            <v>0.62</v>
          </cell>
          <cell r="R869">
            <v>1.19</v>
          </cell>
          <cell r="S869">
            <v>0.85</v>
          </cell>
          <cell r="T869">
            <v>3.18</v>
          </cell>
          <cell r="U869">
            <v>0.95</v>
          </cell>
          <cell r="V869">
            <v>0.65</v>
          </cell>
          <cell r="W869">
            <v>1.9</v>
          </cell>
          <cell r="X869">
            <v>1.29</v>
          </cell>
          <cell r="Y869">
            <v>0.29499999999999998</v>
          </cell>
          <cell r="Z869">
            <v>2.25</v>
          </cell>
          <cell r="AA869">
            <v>0.73</v>
          </cell>
          <cell r="AB869">
            <v>0.46500000000000002</v>
          </cell>
          <cell r="AD869">
            <v>1.8867924528301883E-2</v>
          </cell>
          <cell r="AE869">
            <v>2.7732463295269127E-2</v>
          </cell>
          <cell r="AF869">
            <v>0</v>
          </cell>
          <cell r="AG869">
            <v>0.05</v>
          </cell>
          <cell r="AH869">
            <v>-3.3333333333333326E-2</v>
          </cell>
          <cell r="AI869">
            <v>-6.3616869192280268E-2</v>
          </cell>
          <cell r="AJ869">
            <v>-4.2056074766355311E-2</v>
          </cell>
          <cell r="AK869">
            <v>-6.9444444444444198E-3</v>
          </cell>
          <cell r="AL869">
            <v>-1.8233618233618243E-2</v>
          </cell>
          <cell r="AM869">
            <v>8.5470085470085166E-3</v>
          </cell>
          <cell r="AN869">
            <v>0</v>
          </cell>
          <cell r="AO869">
            <v>0</v>
          </cell>
          <cell r="AP869">
            <v>-1.8115942028985477E-2</v>
          </cell>
          <cell r="AQ869">
            <v>2.8368794326241176E-2</v>
          </cell>
          <cell r="AR869">
            <v>-3.125E-2</v>
          </cell>
          <cell r="AS869">
            <v>-8.3333333333333037E-3</v>
          </cell>
          <cell r="AT869">
            <v>2.4096385542168752E-2</v>
          </cell>
          <cell r="AU869">
            <v>4.2622950819672267E-2</v>
          </cell>
          <cell r="AV869">
            <v>-2.0618556701030966E-2</v>
          </cell>
          <cell r="AW869">
            <v>4.8387096774193505E-2</v>
          </cell>
          <cell r="AX869">
            <v>-2.5641025641025661E-2</v>
          </cell>
          <cell r="AY869">
            <v>-7.692307692307665E-3</v>
          </cell>
          <cell r="AZ869">
            <v>0</v>
          </cell>
          <cell r="BA869">
            <v>2.2727272727272707E-2</v>
          </cell>
          <cell r="BB869">
            <v>0</v>
          </cell>
          <cell r="BC869">
            <v>0.22368421052631593</v>
          </cell>
          <cell r="BE869">
            <v>8.4307154507588158E-3</v>
          </cell>
          <cell r="BF869">
            <v>1.7373440357641452</v>
          </cell>
          <cell r="BK869" t="str">
            <v xml:space="preserve"> </v>
          </cell>
          <cell r="BL869" t="str">
            <v xml:space="preserve"> </v>
          </cell>
          <cell r="BN869">
            <v>518.06833516563904</v>
          </cell>
        </row>
        <row r="870">
          <cell r="B870">
            <v>39219</v>
          </cell>
          <cell r="C870">
            <v>0.5</v>
          </cell>
          <cell r="D870">
            <v>6.24</v>
          </cell>
          <cell r="E870">
            <v>2.95</v>
          </cell>
          <cell r="F870">
            <v>1</v>
          </cell>
          <cell r="G870">
            <v>7.25</v>
          </cell>
          <cell r="H870">
            <v>12.8</v>
          </cell>
          <cell r="I870">
            <v>2.0499999999999998</v>
          </cell>
          <cell r="J870">
            <v>1.4</v>
          </cell>
          <cell r="K870">
            <v>17.309999999999999</v>
          </cell>
          <cell r="L870">
            <v>1.2</v>
          </cell>
          <cell r="M870">
            <v>0.68</v>
          </cell>
          <cell r="N870">
            <v>0.81</v>
          </cell>
          <cell r="O870">
            <v>2.67</v>
          </cell>
          <cell r="P870">
            <v>3</v>
          </cell>
          <cell r="Q870">
            <v>0.65</v>
          </cell>
          <cell r="R870">
            <v>1.18</v>
          </cell>
          <cell r="S870">
            <v>0.85</v>
          </cell>
          <cell r="T870">
            <v>3</v>
          </cell>
          <cell r="U870">
            <v>1</v>
          </cell>
          <cell r="V870">
            <v>0.62</v>
          </cell>
          <cell r="W870">
            <v>1.89</v>
          </cell>
          <cell r="X870">
            <v>1.25</v>
          </cell>
          <cell r="Y870">
            <v>0.34</v>
          </cell>
          <cell r="Z870">
            <v>2.2000000000000002</v>
          </cell>
          <cell r="AA870">
            <v>0.75</v>
          </cell>
          <cell r="AB870">
            <v>0.4</v>
          </cell>
          <cell r="AD870">
            <v>-7.4074074074074181E-2</v>
          </cell>
          <cell r="AE870">
            <v>-9.52380952380949E-3</v>
          </cell>
          <cell r="AF870">
            <v>-2.6402640264026278E-2</v>
          </cell>
          <cell r="AG870">
            <v>-4.7619047619047672E-2</v>
          </cell>
          <cell r="AH870">
            <v>4.1666666666666741E-2</v>
          </cell>
          <cell r="AI870">
            <v>-2.2900763358778553E-2</v>
          </cell>
          <cell r="AJ870">
            <v>0</v>
          </cell>
          <cell r="AK870">
            <v>-2.0979020979021046E-2</v>
          </cell>
          <cell r="AL870">
            <v>4.6430644225188278E-3</v>
          </cell>
          <cell r="AM870">
            <v>1.6949152542372836E-2</v>
          </cell>
          <cell r="AN870">
            <v>3.0303030303030276E-2</v>
          </cell>
          <cell r="AO870">
            <v>0</v>
          </cell>
          <cell r="AP870">
            <v>-1.4760147601476037E-2</v>
          </cell>
          <cell r="AQ870">
            <v>3.4482758620689724E-2</v>
          </cell>
          <cell r="AR870">
            <v>4.8387096774193505E-2</v>
          </cell>
          <cell r="AS870">
            <v>-8.4033613445377853E-3</v>
          </cell>
          <cell r="AT870">
            <v>0</v>
          </cell>
          <cell r="AU870">
            <v>-5.6603773584905759E-2</v>
          </cell>
          <cell r="AV870">
            <v>5.2631578947368363E-2</v>
          </cell>
          <cell r="AW870">
            <v>-4.6153846153846212E-2</v>
          </cell>
          <cell r="AX870">
            <v>-5.2631578947368585E-3</v>
          </cell>
          <cell r="AY870">
            <v>-3.1007751937984551E-2</v>
          </cell>
          <cell r="AZ870">
            <v>0.15254237288135597</v>
          </cell>
          <cell r="BA870">
            <v>-2.2222222222222143E-2</v>
          </cell>
          <cell r="BB870">
            <v>2.7397260273972712E-2</v>
          </cell>
          <cell r="BC870">
            <v>-0.13978494623655913</v>
          </cell>
          <cell r="BE870">
            <v>-4.4882915908791053E-3</v>
          </cell>
          <cell r="BF870">
            <v>1.7328557441732662</v>
          </cell>
          <cell r="BK870" t="str">
            <v xml:space="preserve"> </v>
          </cell>
          <cell r="BL870" t="str">
            <v xml:space="preserve"> </v>
          </cell>
          <cell r="BN870">
            <v>515.74309341341439</v>
          </cell>
        </row>
        <row r="871">
          <cell r="B871">
            <v>39220</v>
          </cell>
          <cell r="C871">
            <v>0.56999999999999995</v>
          </cell>
          <cell r="D871">
            <v>6.2</v>
          </cell>
          <cell r="E871">
            <v>3.05</v>
          </cell>
          <cell r="F871">
            <v>1</v>
          </cell>
          <cell r="G871">
            <v>7.19</v>
          </cell>
          <cell r="H871">
            <v>13.92</v>
          </cell>
          <cell r="I871">
            <v>2.15</v>
          </cell>
          <cell r="J871">
            <v>1.41</v>
          </cell>
          <cell r="K871">
            <v>17.739999999999998</v>
          </cell>
          <cell r="L871">
            <v>1.1399999999999999</v>
          </cell>
          <cell r="M871">
            <v>0.69</v>
          </cell>
          <cell r="N871">
            <v>0.82</v>
          </cell>
          <cell r="O871">
            <v>2.88</v>
          </cell>
          <cell r="P871">
            <v>3.28</v>
          </cell>
          <cell r="Q871">
            <v>0.65</v>
          </cell>
          <cell r="R871">
            <v>1.17</v>
          </cell>
          <cell r="S871">
            <v>0.85</v>
          </cell>
          <cell r="T871">
            <v>3.25</v>
          </cell>
          <cell r="U871">
            <v>1.1100000000000001</v>
          </cell>
          <cell r="V871">
            <v>0.6</v>
          </cell>
          <cell r="W871">
            <v>1.75</v>
          </cell>
          <cell r="X871">
            <v>1.33</v>
          </cell>
          <cell r="Y871">
            <v>0.36</v>
          </cell>
          <cell r="Z871">
            <v>2.23</v>
          </cell>
          <cell r="AA871">
            <v>0.79</v>
          </cell>
          <cell r="AB871">
            <v>0.42499999999999999</v>
          </cell>
          <cell r="AD871">
            <v>0.14000000000000001</v>
          </cell>
          <cell r="AE871">
            <v>-6.4102564102563875E-3</v>
          </cell>
          <cell r="AF871">
            <v>3.3898305084745672E-2</v>
          </cell>
          <cell r="AG871">
            <v>0</v>
          </cell>
          <cell r="AH871">
            <v>-8.2758620689654672E-3</v>
          </cell>
          <cell r="AI871">
            <v>8.7499999999999911E-2</v>
          </cell>
          <cell r="AJ871">
            <v>4.8780487804878092E-2</v>
          </cell>
          <cell r="AK871">
            <v>7.1428571428571175E-3</v>
          </cell>
          <cell r="AL871">
            <v>2.4841132293472068E-2</v>
          </cell>
          <cell r="AM871">
            <v>-0.05</v>
          </cell>
          <cell r="AN871">
            <v>1.4705882352941124E-2</v>
          </cell>
          <cell r="AO871">
            <v>1.2345679012345512E-2</v>
          </cell>
          <cell r="AP871">
            <v>7.8651685393258397E-2</v>
          </cell>
          <cell r="AQ871">
            <v>9.3333333333333268E-2</v>
          </cell>
          <cell r="AR871">
            <v>0</v>
          </cell>
          <cell r="AS871">
            <v>-8.4745762711864181E-3</v>
          </cell>
          <cell r="AT871">
            <v>0</v>
          </cell>
          <cell r="AU871">
            <v>8.3333333333333259E-2</v>
          </cell>
          <cell r="AV871">
            <v>0.11</v>
          </cell>
          <cell r="AW871">
            <v>-3.2258064516129115E-2</v>
          </cell>
          <cell r="AX871">
            <v>-7.407407407407407E-2</v>
          </cell>
          <cell r="AY871">
            <v>6.4000000000000057E-2</v>
          </cell>
          <cell r="AZ871">
            <v>5.8823529411764497E-2</v>
          </cell>
          <cell r="BA871">
            <v>1.3636363636363447E-2</v>
          </cell>
          <cell r="BB871">
            <v>5.3333333333333455E-2</v>
          </cell>
          <cell r="BC871">
            <v>6.25E-2</v>
          </cell>
          <cell r="BE871">
            <v>3.1051272645846707E-2</v>
          </cell>
          <cell r="BF871">
            <v>1.7639070168191129</v>
          </cell>
          <cell r="BK871" t="str">
            <v xml:space="preserve"> </v>
          </cell>
          <cell r="BL871" t="str">
            <v xml:space="preserve"> </v>
          </cell>
          <cell r="BN871">
            <v>531.75757282220673</v>
          </cell>
        </row>
        <row r="872">
          <cell r="B872">
            <v>39221</v>
          </cell>
          <cell r="C872">
            <v>0.56999999999999995</v>
          </cell>
          <cell r="D872">
            <v>6.2</v>
          </cell>
          <cell r="E872">
            <v>3.05</v>
          </cell>
          <cell r="F872">
            <v>1</v>
          </cell>
          <cell r="G872">
            <v>7.19</v>
          </cell>
          <cell r="H872">
            <v>13.92</v>
          </cell>
          <cell r="I872">
            <v>2.15</v>
          </cell>
          <cell r="J872">
            <v>1.41</v>
          </cell>
          <cell r="K872">
            <v>17.739999999999998</v>
          </cell>
          <cell r="L872">
            <v>1.1399999999999999</v>
          </cell>
          <cell r="M872">
            <v>0.69</v>
          </cell>
          <cell r="N872">
            <v>0.82</v>
          </cell>
          <cell r="O872">
            <v>2.88</v>
          </cell>
          <cell r="P872">
            <v>3.28</v>
          </cell>
          <cell r="Q872">
            <v>0.65</v>
          </cell>
          <cell r="R872">
            <v>1.17</v>
          </cell>
          <cell r="S872">
            <v>0.85</v>
          </cell>
          <cell r="T872">
            <v>3.25</v>
          </cell>
          <cell r="U872">
            <v>1.1100000000000001</v>
          </cell>
          <cell r="V872">
            <v>0.6</v>
          </cell>
          <cell r="W872">
            <v>1.75</v>
          </cell>
          <cell r="X872">
            <v>1.33</v>
          </cell>
          <cell r="Y872">
            <v>0.36</v>
          </cell>
          <cell r="Z872">
            <v>2.23</v>
          </cell>
          <cell r="AA872">
            <v>0.79</v>
          </cell>
          <cell r="AB872">
            <v>0.42499999999999999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E872">
            <v>0</v>
          </cell>
          <cell r="BF872">
            <v>1.7639070168191129</v>
          </cell>
          <cell r="BK872" t="str">
            <v xml:space="preserve"> </v>
          </cell>
          <cell r="BL872" t="str">
            <v xml:space="preserve"> </v>
          </cell>
          <cell r="BN872">
            <v>531.75757282220673</v>
          </cell>
        </row>
        <row r="873">
          <cell r="B873">
            <v>39222</v>
          </cell>
          <cell r="C873">
            <v>0.56999999999999995</v>
          </cell>
          <cell r="D873">
            <v>6.2</v>
          </cell>
          <cell r="E873">
            <v>3.05</v>
          </cell>
          <cell r="F873">
            <v>1</v>
          </cell>
          <cell r="G873">
            <v>7.19</v>
          </cell>
          <cell r="H873">
            <v>13.92</v>
          </cell>
          <cell r="I873">
            <v>2.15</v>
          </cell>
          <cell r="J873">
            <v>1.41</v>
          </cell>
          <cell r="K873">
            <v>17.739999999999998</v>
          </cell>
          <cell r="L873">
            <v>1.1399999999999999</v>
          </cell>
          <cell r="M873">
            <v>0.69</v>
          </cell>
          <cell r="N873">
            <v>0.82</v>
          </cell>
          <cell r="O873">
            <v>2.88</v>
          </cell>
          <cell r="P873">
            <v>3.28</v>
          </cell>
          <cell r="Q873">
            <v>0.65</v>
          </cell>
          <cell r="R873">
            <v>1.17</v>
          </cell>
          <cell r="S873">
            <v>0.85</v>
          </cell>
          <cell r="T873">
            <v>3.25</v>
          </cell>
          <cell r="U873">
            <v>1.1100000000000001</v>
          </cell>
          <cell r="V873">
            <v>0.6</v>
          </cell>
          <cell r="W873">
            <v>1.75</v>
          </cell>
          <cell r="X873">
            <v>1.33</v>
          </cell>
          <cell r="Y873">
            <v>0.36</v>
          </cell>
          <cell r="Z873">
            <v>2.23</v>
          </cell>
          <cell r="AA873">
            <v>0.79</v>
          </cell>
          <cell r="AB873">
            <v>0.42499999999999999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E873">
            <v>0</v>
          </cell>
          <cell r="BF873">
            <v>1.7639070168191129</v>
          </cell>
          <cell r="BK873" t="str">
            <v xml:space="preserve"> </v>
          </cell>
          <cell r="BL873" t="str">
            <v xml:space="preserve"> </v>
          </cell>
          <cell r="BN873">
            <v>531.75757282220673</v>
          </cell>
        </row>
        <row r="874">
          <cell r="B874">
            <v>39223</v>
          </cell>
          <cell r="C874">
            <v>0.56999999999999995</v>
          </cell>
          <cell r="D874">
            <v>6.2</v>
          </cell>
          <cell r="E874">
            <v>3.05</v>
          </cell>
          <cell r="F874">
            <v>1</v>
          </cell>
          <cell r="G874">
            <v>7.19</v>
          </cell>
          <cell r="H874">
            <v>13.92</v>
          </cell>
          <cell r="I874">
            <v>2.15</v>
          </cell>
          <cell r="J874">
            <v>1.41</v>
          </cell>
          <cell r="K874">
            <v>17.739999999999998</v>
          </cell>
          <cell r="L874">
            <v>1.1399999999999999</v>
          </cell>
          <cell r="M874">
            <v>0.69</v>
          </cell>
          <cell r="N874">
            <v>0.82</v>
          </cell>
          <cell r="O874">
            <v>2.88</v>
          </cell>
          <cell r="P874">
            <v>3.28</v>
          </cell>
          <cell r="Q874">
            <v>0.65</v>
          </cell>
          <cell r="R874">
            <v>1.17</v>
          </cell>
          <cell r="S874">
            <v>0.85</v>
          </cell>
          <cell r="T874">
            <v>3.25</v>
          </cell>
          <cell r="U874">
            <v>1.1100000000000001</v>
          </cell>
          <cell r="V874">
            <v>0.6</v>
          </cell>
          <cell r="W874">
            <v>1.75</v>
          </cell>
          <cell r="X874">
            <v>1.33</v>
          </cell>
          <cell r="Y874">
            <v>0.36</v>
          </cell>
          <cell r="Z874">
            <v>2.23</v>
          </cell>
          <cell r="AA874">
            <v>0.79</v>
          </cell>
          <cell r="AB874">
            <v>0.42499999999999999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E874">
            <v>0</v>
          </cell>
          <cell r="BF874">
            <v>1.7639070168191129</v>
          </cell>
          <cell r="BK874" t="str">
            <v xml:space="preserve"> </v>
          </cell>
          <cell r="BL874" t="str">
            <v xml:space="preserve"> </v>
          </cell>
          <cell r="BN874">
            <v>531.75757282220673</v>
          </cell>
        </row>
        <row r="875">
          <cell r="B875">
            <v>39224</v>
          </cell>
          <cell r="C875">
            <v>0.55000000000000004</v>
          </cell>
          <cell r="D875">
            <v>6.5</v>
          </cell>
          <cell r="E875">
            <v>3.12</v>
          </cell>
          <cell r="F875">
            <v>0.98</v>
          </cell>
          <cell r="G875">
            <v>7</v>
          </cell>
          <cell r="H875">
            <v>13.98</v>
          </cell>
          <cell r="I875">
            <v>2</v>
          </cell>
          <cell r="J875">
            <v>1.4</v>
          </cell>
          <cell r="K875">
            <v>18.46</v>
          </cell>
          <cell r="L875">
            <v>1.1399999999999999</v>
          </cell>
          <cell r="M875">
            <v>0.66</v>
          </cell>
          <cell r="N875">
            <v>0.81</v>
          </cell>
          <cell r="O875">
            <v>3.04</v>
          </cell>
          <cell r="P875">
            <v>3.21</v>
          </cell>
          <cell r="Q875">
            <v>0.6</v>
          </cell>
          <cell r="R875">
            <v>1.2</v>
          </cell>
          <cell r="S875">
            <v>0.83</v>
          </cell>
          <cell r="T875">
            <v>3.36</v>
          </cell>
          <cell r="U875">
            <v>1.1200000000000001</v>
          </cell>
          <cell r="V875">
            <v>0.62</v>
          </cell>
          <cell r="W875">
            <v>1.83</v>
          </cell>
          <cell r="X875">
            <v>1.42</v>
          </cell>
          <cell r="Y875">
            <v>0.34</v>
          </cell>
          <cell r="Z875">
            <v>2.2000000000000002</v>
          </cell>
          <cell r="AA875">
            <v>0.75</v>
          </cell>
          <cell r="AB875">
            <v>0.41499999999999998</v>
          </cell>
          <cell r="AD875">
            <v>-3.5087719298245501E-2</v>
          </cell>
          <cell r="AE875">
            <v>4.8387096774193505E-2</v>
          </cell>
          <cell r="AF875">
            <v>2.2950819672131306E-2</v>
          </cell>
          <cell r="AG875">
            <v>-0.02</v>
          </cell>
          <cell r="AH875">
            <v>-2.6425591098748313E-2</v>
          </cell>
          <cell r="AI875">
            <v>4.3103448275862988E-3</v>
          </cell>
          <cell r="AJ875">
            <v>-6.9767441860465129E-2</v>
          </cell>
          <cell r="AK875">
            <v>-7.0921985815602939E-3</v>
          </cell>
          <cell r="AL875">
            <v>4.0586245772266105E-2</v>
          </cell>
          <cell r="AM875">
            <v>0</v>
          </cell>
          <cell r="AN875">
            <v>-4.3478260869565077E-2</v>
          </cell>
          <cell r="AO875">
            <v>-1.2195121951219412E-2</v>
          </cell>
          <cell r="AP875">
            <v>5.555555555555558E-2</v>
          </cell>
          <cell r="AQ875">
            <v>-2.1341463414634054E-2</v>
          </cell>
          <cell r="AR875">
            <v>-7.6923076923076983E-2</v>
          </cell>
          <cell r="AS875">
            <v>2.5641025641025772E-2</v>
          </cell>
          <cell r="AT875">
            <v>-2.352941176470591E-2</v>
          </cell>
          <cell r="AU875">
            <v>3.3846153846153859E-2</v>
          </cell>
          <cell r="AV875">
            <v>9.009009009008917E-3</v>
          </cell>
          <cell r="AW875">
            <v>3.3333333333333437E-2</v>
          </cell>
          <cell r="AX875">
            <v>4.5714285714285818E-2</v>
          </cell>
          <cell r="AY875">
            <v>6.7669172932330657E-2</v>
          </cell>
          <cell r="AZ875">
            <v>-5.5555555555555469E-2</v>
          </cell>
          <cell r="BA875">
            <v>-1.3452914798206206E-2</v>
          </cell>
          <cell r="BB875">
            <v>-5.0632911392405111E-2</v>
          </cell>
          <cell r="BC875">
            <v>-2.352941176470591E-2</v>
          </cell>
          <cell r="BE875">
            <v>-3.538770622893159E-3</v>
          </cell>
          <cell r="BF875">
            <v>1.7603682461962198</v>
          </cell>
          <cell r="BK875" t="str">
            <v xml:space="preserve"> </v>
          </cell>
          <cell r="BL875" t="str">
            <v xml:space="preserve"> </v>
          </cell>
          <cell r="BN875">
            <v>529.87580474500248</v>
          </cell>
        </row>
        <row r="876">
          <cell r="B876">
            <v>39225</v>
          </cell>
          <cell r="C876">
            <v>0.56999999999999995</v>
          </cell>
          <cell r="D876">
            <v>6.6</v>
          </cell>
          <cell r="E876">
            <v>3.05</v>
          </cell>
          <cell r="F876">
            <v>0.99</v>
          </cell>
          <cell r="G876">
            <v>6.87</v>
          </cell>
          <cell r="H876">
            <v>13.48</v>
          </cell>
          <cell r="I876">
            <v>1.92</v>
          </cell>
          <cell r="J876">
            <v>1.35</v>
          </cell>
          <cell r="K876">
            <v>17.98</v>
          </cell>
          <cell r="L876">
            <v>1.1000000000000001</v>
          </cell>
          <cell r="M876">
            <v>0.66</v>
          </cell>
          <cell r="N876">
            <v>0.82</v>
          </cell>
          <cell r="O876">
            <v>2.94</v>
          </cell>
          <cell r="P876">
            <v>3.21</v>
          </cell>
          <cell r="Q876">
            <v>0.6</v>
          </cell>
          <cell r="R876">
            <v>1.25</v>
          </cell>
          <cell r="S876">
            <v>0.85</v>
          </cell>
          <cell r="T876">
            <v>3.26</v>
          </cell>
          <cell r="U876">
            <v>1.0900000000000001</v>
          </cell>
          <cell r="V876">
            <v>0.62</v>
          </cell>
          <cell r="W876">
            <v>1.85</v>
          </cell>
          <cell r="X876">
            <v>1.4</v>
          </cell>
          <cell r="Y876">
            <v>0.33500000000000002</v>
          </cell>
          <cell r="Z876">
            <v>2.2000000000000002</v>
          </cell>
          <cell r="AA876">
            <v>0.74</v>
          </cell>
          <cell r="AB876">
            <v>0.42</v>
          </cell>
          <cell r="AD876">
            <v>3.6363636363636154E-2</v>
          </cell>
          <cell r="AE876">
            <v>1.538461538461533E-2</v>
          </cell>
          <cell r="AF876">
            <v>-2.2435897435897578E-2</v>
          </cell>
          <cell r="AG876">
            <v>1.0204081632652962E-2</v>
          </cell>
          <cell r="AH876">
            <v>-1.8571428571428572E-2</v>
          </cell>
          <cell r="AI876">
            <v>-3.5765379113018581E-2</v>
          </cell>
          <cell r="AJ876">
            <v>-0.04</v>
          </cell>
          <cell r="AK876">
            <v>-3.5714285714285587E-2</v>
          </cell>
          <cell r="AL876">
            <v>-2.6002166847237329E-2</v>
          </cell>
          <cell r="AM876">
            <v>-3.5087719298245501E-2</v>
          </cell>
          <cell r="AN876">
            <v>0</v>
          </cell>
          <cell r="AO876">
            <v>1.2345679012345512E-2</v>
          </cell>
          <cell r="AP876">
            <v>-3.289473684210531E-2</v>
          </cell>
          <cell r="AQ876">
            <v>0</v>
          </cell>
          <cell r="AR876">
            <v>0</v>
          </cell>
          <cell r="AS876">
            <v>4.1666666666666741E-2</v>
          </cell>
          <cell r="AT876">
            <v>2.4096385542168752E-2</v>
          </cell>
          <cell r="AU876">
            <v>-2.9761904761904767E-2</v>
          </cell>
          <cell r="AV876">
            <v>-2.6785714285714302E-2</v>
          </cell>
          <cell r="AW876">
            <v>0</v>
          </cell>
          <cell r="AX876">
            <v>1.0928961748633892E-2</v>
          </cell>
          <cell r="AY876">
            <v>-1.4084507042253502E-2</v>
          </cell>
          <cell r="AZ876">
            <v>-1.4705882352941235E-2</v>
          </cell>
          <cell r="BA876">
            <v>0</v>
          </cell>
          <cell r="BB876">
            <v>-1.3333333333333308E-2</v>
          </cell>
          <cell r="BC876">
            <v>1.2048192771084265E-2</v>
          </cell>
          <cell r="BE876">
            <v>-7.004028326021614E-3</v>
          </cell>
          <cell r="BF876">
            <v>1.7533642178701982</v>
          </cell>
          <cell r="BK876" t="str">
            <v xml:space="preserve"> </v>
          </cell>
          <cell r="BL876" t="str">
            <v xml:space="preserve"> </v>
          </cell>
          <cell r="BN876">
            <v>526.16453959929493</v>
          </cell>
        </row>
        <row r="877">
          <cell r="B877">
            <v>39226</v>
          </cell>
          <cell r="C877">
            <v>0.55000000000000004</v>
          </cell>
          <cell r="D877">
            <v>6.15</v>
          </cell>
          <cell r="E877">
            <v>2.97</v>
          </cell>
          <cell r="F877">
            <v>1</v>
          </cell>
          <cell r="G877">
            <v>6.45</v>
          </cell>
          <cell r="H877">
            <v>12.77</v>
          </cell>
          <cell r="I877">
            <v>1.86</v>
          </cell>
          <cell r="J877">
            <v>1.37</v>
          </cell>
          <cell r="K877">
            <v>17.510000000000002</v>
          </cell>
          <cell r="L877">
            <v>1.0900000000000001</v>
          </cell>
          <cell r="M877">
            <v>0.65</v>
          </cell>
          <cell r="N877">
            <v>0.8</v>
          </cell>
          <cell r="O877">
            <v>2.82</v>
          </cell>
          <cell r="P877">
            <v>3.01</v>
          </cell>
          <cell r="Q877">
            <v>0.6</v>
          </cell>
          <cell r="R877">
            <v>1.25</v>
          </cell>
          <cell r="S877">
            <v>0.85</v>
          </cell>
          <cell r="T877">
            <v>3.06</v>
          </cell>
          <cell r="U877">
            <v>1.05</v>
          </cell>
          <cell r="V877">
            <v>0.64</v>
          </cell>
          <cell r="W877">
            <v>1.8</v>
          </cell>
          <cell r="X877">
            <v>1.42</v>
          </cell>
          <cell r="Y877">
            <v>0.33</v>
          </cell>
          <cell r="Z877">
            <v>2.17</v>
          </cell>
          <cell r="AA877">
            <v>0.75</v>
          </cell>
          <cell r="AB877">
            <v>0.39500000000000002</v>
          </cell>
          <cell r="AD877">
            <v>-3.5087719298245501E-2</v>
          </cell>
          <cell r="AE877">
            <v>-6.8181818181818121E-2</v>
          </cell>
          <cell r="AF877">
            <v>-2.6229508196721207E-2</v>
          </cell>
          <cell r="AG877">
            <v>1.0101010101010166E-2</v>
          </cell>
          <cell r="AH877">
            <v>-6.1135371179039333E-2</v>
          </cell>
          <cell r="AI877">
            <v>-5.2670623145400608E-2</v>
          </cell>
          <cell r="AJ877">
            <v>-3.1249999999999889E-2</v>
          </cell>
          <cell r="AK877">
            <v>1.4814814814814836E-2</v>
          </cell>
          <cell r="AL877">
            <v>-2.61401557285873E-2</v>
          </cell>
          <cell r="AM877">
            <v>-9.0909090909091494E-3</v>
          </cell>
          <cell r="AN877">
            <v>-1.5151515151515138E-2</v>
          </cell>
          <cell r="AO877">
            <v>-2.4390243902438935E-2</v>
          </cell>
          <cell r="AP877">
            <v>-4.081632653061229E-2</v>
          </cell>
          <cell r="AQ877">
            <v>-6.230529595015577E-2</v>
          </cell>
          <cell r="AR877">
            <v>0</v>
          </cell>
          <cell r="AS877">
            <v>0</v>
          </cell>
          <cell r="AT877">
            <v>0</v>
          </cell>
          <cell r="AU877">
            <v>-6.134969325153361E-2</v>
          </cell>
          <cell r="AV877">
            <v>-3.669724770642202E-2</v>
          </cell>
          <cell r="AW877">
            <v>3.2258064516129004E-2</v>
          </cell>
          <cell r="AX877">
            <v>-2.7027027027027084E-2</v>
          </cell>
          <cell r="AY877">
            <v>1.4285714285714235E-2</v>
          </cell>
          <cell r="AZ877">
            <v>-1.4925373134328401E-2</v>
          </cell>
          <cell r="BA877">
            <v>-1.363636363636378E-2</v>
          </cell>
          <cell r="BB877">
            <v>1.3513513513513598E-2</v>
          </cell>
          <cell r="BC877">
            <v>-5.9523809523809423E-2</v>
          </cell>
          <cell r="BE877">
            <v>-2.2332149361682527E-2</v>
          </cell>
          <cell r="BF877">
            <v>1.7310320685085157</v>
          </cell>
          <cell r="BK877" t="str">
            <v xml:space="preserve"> </v>
          </cell>
          <cell r="BL877" t="str">
            <v xml:space="preserve"> </v>
          </cell>
          <cell r="BN877">
            <v>514.41415451214255</v>
          </cell>
        </row>
        <row r="878">
          <cell r="B878">
            <v>39227</v>
          </cell>
          <cell r="C878">
            <v>0.55000000000000004</v>
          </cell>
          <cell r="D878">
            <v>6.47</v>
          </cell>
          <cell r="E878">
            <v>3.07</v>
          </cell>
          <cell r="F878">
            <v>1.02</v>
          </cell>
          <cell r="G878">
            <v>6.69</v>
          </cell>
          <cell r="H878">
            <v>13.1</v>
          </cell>
          <cell r="I878">
            <v>1.9</v>
          </cell>
          <cell r="J878">
            <v>1.57</v>
          </cell>
          <cell r="K878">
            <v>17.97</v>
          </cell>
          <cell r="L878">
            <v>1.07</v>
          </cell>
          <cell r="M878">
            <v>0.62</v>
          </cell>
          <cell r="N878">
            <v>0.8</v>
          </cell>
          <cell r="O878">
            <v>3</v>
          </cell>
          <cell r="P878">
            <v>3.1</v>
          </cell>
          <cell r="Q878">
            <v>0.6</v>
          </cell>
          <cell r="R878">
            <v>1.24</v>
          </cell>
          <cell r="S878">
            <v>0.9</v>
          </cell>
          <cell r="T878">
            <v>3.17</v>
          </cell>
          <cell r="U878">
            <v>1.07</v>
          </cell>
          <cell r="V878">
            <v>0.6</v>
          </cell>
          <cell r="W878">
            <v>1.8</v>
          </cell>
          <cell r="X878">
            <v>1.4</v>
          </cell>
          <cell r="Y878">
            <v>0.33</v>
          </cell>
          <cell r="Z878">
            <v>2.1800000000000002</v>
          </cell>
          <cell r="AA878">
            <v>0.75</v>
          </cell>
          <cell r="AB878">
            <v>0.39500000000000002</v>
          </cell>
          <cell r="AD878">
            <v>0</v>
          </cell>
          <cell r="AE878">
            <v>5.2032520325203224E-2</v>
          </cell>
          <cell r="AF878">
            <v>3.3670033670033517E-2</v>
          </cell>
          <cell r="AG878">
            <v>0.02</v>
          </cell>
          <cell r="AH878">
            <v>3.7209302325581506E-2</v>
          </cell>
          <cell r="AI878">
            <v>2.5841816758026548E-2</v>
          </cell>
          <cell r="AJ878">
            <v>2.1505376344086002E-2</v>
          </cell>
          <cell r="AK878">
            <v>0.14598540145985406</v>
          </cell>
          <cell r="AL878">
            <v>2.627070245573937E-2</v>
          </cell>
          <cell r="AM878">
            <v>-1.834862385321101E-2</v>
          </cell>
          <cell r="AN878">
            <v>-4.6153846153846212E-2</v>
          </cell>
          <cell r="AO878">
            <v>0</v>
          </cell>
          <cell r="AP878">
            <v>6.3829787234042534E-2</v>
          </cell>
          <cell r="AQ878">
            <v>2.9900332225913706E-2</v>
          </cell>
          <cell r="AR878">
            <v>0</v>
          </cell>
          <cell r="AS878">
            <v>-8.0000000000000071E-3</v>
          </cell>
          <cell r="AT878">
            <v>5.8823529411764719E-2</v>
          </cell>
          <cell r="AU878">
            <v>3.5947712418300526E-2</v>
          </cell>
          <cell r="AV878">
            <v>1.904761904761898E-2</v>
          </cell>
          <cell r="AW878">
            <v>-6.25E-2</v>
          </cell>
          <cell r="AX878">
            <v>0</v>
          </cell>
          <cell r="AY878">
            <v>-1.4084507042253502E-2</v>
          </cell>
          <cell r="AZ878">
            <v>0</v>
          </cell>
          <cell r="BA878">
            <v>4.6082949308756671E-3</v>
          </cell>
          <cell r="BB878">
            <v>0</v>
          </cell>
          <cell r="BC878">
            <v>0</v>
          </cell>
          <cell r="BE878">
            <v>1.6368671213758831E-2</v>
          </cell>
          <cell r="BF878">
            <v>1.7474007397222744</v>
          </cell>
          <cell r="BK878" t="str">
            <v xml:space="preserve"> </v>
          </cell>
          <cell r="BL878" t="str">
            <v xml:space="preserve"> </v>
          </cell>
          <cell r="BN878">
            <v>522.8344306750555</v>
          </cell>
        </row>
        <row r="879">
          <cell r="B879">
            <v>39228</v>
          </cell>
          <cell r="C879">
            <v>0.55000000000000004</v>
          </cell>
          <cell r="D879">
            <v>6.47</v>
          </cell>
          <cell r="E879">
            <v>3.07</v>
          </cell>
          <cell r="F879">
            <v>1.02</v>
          </cell>
          <cell r="G879">
            <v>6.69</v>
          </cell>
          <cell r="H879">
            <v>13.1</v>
          </cell>
          <cell r="I879">
            <v>1.9</v>
          </cell>
          <cell r="J879">
            <v>1.57</v>
          </cell>
          <cell r="K879">
            <v>17.97</v>
          </cell>
          <cell r="L879">
            <v>1.07</v>
          </cell>
          <cell r="M879">
            <v>0.62</v>
          </cell>
          <cell r="N879">
            <v>0.8</v>
          </cell>
          <cell r="O879">
            <v>3</v>
          </cell>
          <cell r="P879">
            <v>3.1</v>
          </cell>
          <cell r="Q879">
            <v>0.6</v>
          </cell>
          <cell r="R879">
            <v>1.24</v>
          </cell>
          <cell r="S879">
            <v>0.9</v>
          </cell>
          <cell r="T879">
            <v>3.17</v>
          </cell>
          <cell r="U879">
            <v>1.07</v>
          </cell>
          <cell r="V879">
            <v>0.6</v>
          </cell>
          <cell r="W879">
            <v>1.8</v>
          </cell>
          <cell r="X879">
            <v>1.4</v>
          </cell>
          <cell r="Y879">
            <v>0.33</v>
          </cell>
          <cell r="Z879">
            <v>2.1800000000000002</v>
          </cell>
          <cell r="AA879">
            <v>0.75</v>
          </cell>
          <cell r="AB879">
            <v>0.39500000000000002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E879">
            <v>0</v>
          </cell>
          <cell r="BF879">
            <v>1.7474007397222744</v>
          </cell>
          <cell r="BK879" t="str">
            <v xml:space="preserve"> </v>
          </cell>
          <cell r="BL879" t="str">
            <v xml:space="preserve"> </v>
          </cell>
          <cell r="BN879">
            <v>522.8344306750555</v>
          </cell>
        </row>
        <row r="880">
          <cell r="B880">
            <v>39229</v>
          </cell>
          <cell r="C880">
            <v>0.55000000000000004</v>
          </cell>
          <cell r="D880">
            <v>6.47</v>
          </cell>
          <cell r="E880">
            <v>3.07</v>
          </cell>
          <cell r="F880">
            <v>1.02</v>
          </cell>
          <cell r="G880">
            <v>6.69</v>
          </cell>
          <cell r="H880">
            <v>13.1</v>
          </cell>
          <cell r="I880">
            <v>1.9</v>
          </cell>
          <cell r="J880">
            <v>1.57</v>
          </cell>
          <cell r="K880">
            <v>17.97</v>
          </cell>
          <cell r="L880">
            <v>1.07</v>
          </cell>
          <cell r="M880">
            <v>0.62</v>
          </cell>
          <cell r="N880">
            <v>0.8</v>
          </cell>
          <cell r="O880">
            <v>3</v>
          </cell>
          <cell r="P880">
            <v>3.1</v>
          </cell>
          <cell r="Q880">
            <v>0.6</v>
          </cell>
          <cell r="R880">
            <v>1.24</v>
          </cell>
          <cell r="S880">
            <v>0.9</v>
          </cell>
          <cell r="T880">
            <v>3.17</v>
          </cell>
          <cell r="U880">
            <v>1.07</v>
          </cell>
          <cell r="V880">
            <v>0.6</v>
          </cell>
          <cell r="W880">
            <v>1.8</v>
          </cell>
          <cell r="X880">
            <v>1.4</v>
          </cell>
          <cell r="Y880">
            <v>0.33</v>
          </cell>
          <cell r="Z880">
            <v>2.1800000000000002</v>
          </cell>
          <cell r="AA880">
            <v>0.75</v>
          </cell>
          <cell r="AB880">
            <v>0.39500000000000002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E880">
            <v>0</v>
          </cell>
          <cell r="BF880">
            <v>1.7474007397222744</v>
          </cell>
          <cell r="BK880" t="str">
            <v xml:space="preserve"> </v>
          </cell>
          <cell r="BL880" t="str">
            <v xml:space="preserve"> </v>
          </cell>
          <cell r="BN880">
            <v>522.8344306750555</v>
          </cell>
        </row>
        <row r="881">
          <cell r="B881">
            <v>39230</v>
          </cell>
          <cell r="C881">
            <v>0.51</v>
          </cell>
          <cell r="D881">
            <v>6.41</v>
          </cell>
          <cell r="E881">
            <v>3.07</v>
          </cell>
          <cell r="F881">
            <v>1.02</v>
          </cell>
          <cell r="G881">
            <v>6.74</v>
          </cell>
          <cell r="H881">
            <v>12.96</v>
          </cell>
          <cell r="I881">
            <v>1.9</v>
          </cell>
          <cell r="J881">
            <v>1.55</v>
          </cell>
          <cell r="K881">
            <v>18.07</v>
          </cell>
          <cell r="L881">
            <v>1.06</v>
          </cell>
          <cell r="M881">
            <v>0.62</v>
          </cell>
          <cell r="N881">
            <v>0.78</v>
          </cell>
          <cell r="O881">
            <v>3</v>
          </cell>
          <cell r="P881">
            <v>3.1</v>
          </cell>
          <cell r="Q881">
            <v>0.6</v>
          </cell>
          <cell r="R881">
            <v>1.23</v>
          </cell>
          <cell r="S881">
            <v>0.9</v>
          </cell>
          <cell r="T881">
            <v>3.04</v>
          </cell>
          <cell r="U881">
            <v>1.08</v>
          </cell>
          <cell r="V881">
            <v>0.6</v>
          </cell>
          <cell r="W881">
            <v>1.79</v>
          </cell>
          <cell r="X881">
            <v>1.37</v>
          </cell>
          <cell r="Y881">
            <v>0.33</v>
          </cell>
          <cell r="Z881">
            <v>2.1800000000000002</v>
          </cell>
          <cell r="AA881">
            <v>0.72</v>
          </cell>
          <cell r="AB881">
            <v>0.39</v>
          </cell>
          <cell r="AD881">
            <v>-7.2727272727272751E-2</v>
          </cell>
          <cell r="AE881">
            <v>-9.2735703245748757E-3</v>
          </cell>
          <cell r="AF881">
            <v>0</v>
          </cell>
          <cell r="AG881">
            <v>0</v>
          </cell>
          <cell r="AH881">
            <v>7.4738415545589909E-3</v>
          </cell>
          <cell r="AI881">
            <v>-1.0687022900763288E-2</v>
          </cell>
          <cell r="AJ881">
            <v>0</v>
          </cell>
          <cell r="AK881">
            <v>-1.2738853503184711E-2</v>
          </cell>
          <cell r="AL881">
            <v>5.5648302726767351E-3</v>
          </cell>
          <cell r="AM881">
            <v>-9.3457943925233655E-3</v>
          </cell>
          <cell r="AN881">
            <v>0</v>
          </cell>
          <cell r="AO881">
            <v>-2.5000000000000001E-2</v>
          </cell>
          <cell r="AP881">
            <v>0</v>
          </cell>
          <cell r="AQ881">
            <v>0</v>
          </cell>
          <cell r="AR881">
            <v>0</v>
          </cell>
          <cell r="AS881">
            <v>-8.0645161290322509E-3</v>
          </cell>
          <cell r="AT881">
            <v>0</v>
          </cell>
          <cell r="AU881">
            <v>-4.1009463722397443E-2</v>
          </cell>
          <cell r="AV881">
            <v>9.3457943925234765E-3</v>
          </cell>
          <cell r="AW881">
            <v>0</v>
          </cell>
          <cell r="AX881">
            <v>-5.5555555555555358E-3</v>
          </cell>
          <cell r="AY881">
            <v>-2.1428571428571241E-2</v>
          </cell>
          <cell r="AZ881">
            <v>0</v>
          </cell>
          <cell r="BA881">
            <v>0</v>
          </cell>
          <cell r="BB881">
            <v>-0.04</v>
          </cell>
          <cell r="BC881">
            <v>-1.2658227848101222E-2</v>
          </cell>
          <cell r="BE881">
            <v>-9.4655531658545192E-3</v>
          </cell>
          <cell r="BF881">
            <v>1.7379351865564199</v>
          </cell>
          <cell r="BH881">
            <v>3.9533698729614652E-3</v>
          </cell>
          <cell r="BK881" t="str">
            <v xml:space="preserve"> </v>
          </cell>
          <cell r="BL881" t="str">
            <v xml:space="preserve"> </v>
          </cell>
          <cell r="BN881">
            <v>517.88551357456151</v>
          </cell>
        </row>
        <row r="882">
          <cell r="B882">
            <v>39231</v>
          </cell>
          <cell r="C882">
            <v>0.51</v>
          </cell>
          <cell r="D882">
            <v>6.25</v>
          </cell>
          <cell r="E882">
            <v>3.03</v>
          </cell>
          <cell r="F882">
            <v>1.02</v>
          </cell>
          <cell r="G882">
            <v>6.86</v>
          </cell>
          <cell r="H882">
            <v>12.7</v>
          </cell>
          <cell r="I882">
            <v>1.88</v>
          </cell>
          <cell r="J882">
            <v>1.58</v>
          </cell>
          <cell r="K882">
            <v>17.809999999999999</v>
          </cell>
          <cell r="L882">
            <v>1.05</v>
          </cell>
          <cell r="M882">
            <v>0.6</v>
          </cell>
          <cell r="N882">
            <v>0.78</v>
          </cell>
          <cell r="O882">
            <v>2.9</v>
          </cell>
          <cell r="P882">
            <v>3</v>
          </cell>
          <cell r="Q882">
            <v>0.6</v>
          </cell>
          <cell r="R882">
            <v>1.19</v>
          </cell>
          <cell r="S882">
            <v>0.9</v>
          </cell>
          <cell r="T882">
            <v>2.91</v>
          </cell>
          <cell r="U882">
            <v>1.07</v>
          </cell>
          <cell r="V882">
            <v>0.6</v>
          </cell>
          <cell r="W882">
            <v>1.75</v>
          </cell>
          <cell r="X882">
            <v>1.28</v>
          </cell>
          <cell r="Y882">
            <v>0.34</v>
          </cell>
          <cell r="Z882">
            <v>2</v>
          </cell>
          <cell r="AA882">
            <v>0.73</v>
          </cell>
          <cell r="AB882">
            <v>0.39</v>
          </cell>
          <cell r="AD882">
            <v>0</v>
          </cell>
          <cell r="AE882">
            <v>-2.4960998439937598E-2</v>
          </cell>
          <cell r="AF882">
            <v>-1.3029315960912058E-2</v>
          </cell>
          <cell r="AG882">
            <v>0</v>
          </cell>
          <cell r="AH882">
            <v>1.7804154302670572E-2</v>
          </cell>
          <cell r="AI882">
            <v>-2.0061728395061817E-2</v>
          </cell>
          <cell r="AJ882">
            <v>-1.0526315789473717E-2</v>
          </cell>
          <cell r="AK882">
            <v>1.9354838709677358E-2</v>
          </cell>
          <cell r="AL882">
            <v>-1.4388489208633226E-2</v>
          </cell>
          <cell r="AM882">
            <v>-9.4339622641509413E-3</v>
          </cell>
          <cell r="AN882">
            <v>-3.2258064516129115E-2</v>
          </cell>
          <cell r="AO882">
            <v>0</v>
          </cell>
          <cell r="AP882">
            <v>-3.3333333333333326E-2</v>
          </cell>
          <cell r="AQ882">
            <v>-3.2258064516129115E-2</v>
          </cell>
          <cell r="AR882">
            <v>0</v>
          </cell>
          <cell r="AS882">
            <v>-3.2520325203252098E-2</v>
          </cell>
          <cell r="AT882">
            <v>0</v>
          </cell>
          <cell r="AU882">
            <v>-4.2763157894736836E-2</v>
          </cell>
          <cell r="AV882">
            <v>-9.2592592592593004E-3</v>
          </cell>
          <cell r="AW882">
            <v>0</v>
          </cell>
          <cell r="AX882">
            <v>-2.2346368715083775E-2</v>
          </cell>
          <cell r="AY882">
            <v>-6.5693430656934337E-2</v>
          </cell>
          <cell r="AZ882">
            <v>3.0303030303030276E-2</v>
          </cell>
          <cell r="BA882">
            <v>-8.2568807339449601E-2</v>
          </cell>
          <cell r="BB882">
            <v>1.388888888888884E-2</v>
          </cell>
          <cell r="BC882">
            <v>0</v>
          </cell>
          <cell r="BE882">
            <v>-1.4001950357238838E-2</v>
          </cell>
          <cell r="BF882">
            <v>1.723933236199181</v>
          </cell>
          <cell r="BK882" t="str">
            <v xml:space="preserve"> </v>
          </cell>
          <cell r="BL882" t="str">
            <v xml:space="preserve"> </v>
          </cell>
          <cell r="BN882">
            <v>510.63410632275736</v>
          </cell>
        </row>
        <row r="883">
          <cell r="B883">
            <v>39232</v>
          </cell>
          <cell r="C883">
            <v>0.53</v>
          </cell>
          <cell r="D883">
            <v>6.2</v>
          </cell>
          <cell r="E883">
            <v>3.1</v>
          </cell>
          <cell r="F883">
            <v>1</v>
          </cell>
          <cell r="G883">
            <v>6.82</v>
          </cell>
          <cell r="H883">
            <v>12.83</v>
          </cell>
          <cell r="I883">
            <v>1.86</v>
          </cell>
          <cell r="J883">
            <v>1.55</v>
          </cell>
          <cell r="K883">
            <v>18.11</v>
          </cell>
          <cell r="L883">
            <v>0.96</v>
          </cell>
          <cell r="M883">
            <v>0.6</v>
          </cell>
          <cell r="N883">
            <v>0.75</v>
          </cell>
          <cell r="O883">
            <v>2.9</v>
          </cell>
          <cell r="P883">
            <v>2.89</v>
          </cell>
          <cell r="Q883">
            <v>0.57999999999999996</v>
          </cell>
          <cell r="R883">
            <v>1.1499999999999999</v>
          </cell>
          <cell r="S883">
            <v>0.87</v>
          </cell>
          <cell r="T883">
            <v>2.9</v>
          </cell>
          <cell r="U883">
            <v>1.05</v>
          </cell>
          <cell r="V883">
            <v>0.6</v>
          </cell>
          <cell r="W883">
            <v>1.7</v>
          </cell>
          <cell r="X883">
            <v>1.27</v>
          </cell>
          <cell r="Y883">
            <v>0.33</v>
          </cell>
          <cell r="Z883">
            <v>1.98</v>
          </cell>
          <cell r="AA883">
            <v>0.71</v>
          </cell>
          <cell r="AB883">
            <v>0.38500000000000001</v>
          </cell>
          <cell r="AD883">
            <v>3.9215686274509887E-2</v>
          </cell>
          <cell r="AE883">
            <v>-8.0000000000000071E-3</v>
          </cell>
          <cell r="AF883">
            <v>2.3102310231023271E-2</v>
          </cell>
          <cell r="AG883">
            <v>-1.9607843137254943E-2</v>
          </cell>
          <cell r="AH883">
            <v>-5.8309037900874383E-3</v>
          </cell>
          <cell r="AI883">
            <v>1.0236220472441104E-2</v>
          </cell>
          <cell r="AJ883">
            <v>-1.0638297872340274E-2</v>
          </cell>
          <cell r="AK883">
            <v>-1.8987341772151889E-2</v>
          </cell>
          <cell r="AL883">
            <v>1.6844469399214024E-2</v>
          </cell>
          <cell r="AM883">
            <v>-8.5714285714285743E-2</v>
          </cell>
          <cell r="AN883">
            <v>0</v>
          </cell>
          <cell r="AO883">
            <v>-3.8461538461538547E-2</v>
          </cell>
          <cell r="AP883">
            <v>0</v>
          </cell>
          <cell r="AQ883">
            <v>-3.6666666666666625E-2</v>
          </cell>
          <cell r="AR883">
            <v>-3.3333333333333326E-2</v>
          </cell>
          <cell r="AS883">
            <v>-3.3613445378151252E-2</v>
          </cell>
          <cell r="AT883">
            <v>-3.3333333333333326E-2</v>
          </cell>
          <cell r="AU883">
            <v>-3.4364261168385868E-3</v>
          </cell>
          <cell r="AV883">
            <v>-1.8691588785046731E-2</v>
          </cell>
          <cell r="AW883">
            <v>0</v>
          </cell>
          <cell r="AX883">
            <v>-2.8571428571428581E-2</v>
          </cell>
          <cell r="AY883">
            <v>-7.8125E-3</v>
          </cell>
          <cell r="AZ883">
            <v>-2.9411764705882359E-2</v>
          </cell>
          <cell r="BA883">
            <v>-0.01</v>
          </cell>
          <cell r="BB883">
            <v>-2.7397260273972601E-2</v>
          </cell>
          <cell r="BC883">
            <v>-1.2820512820512886E-2</v>
          </cell>
          <cell r="BE883">
            <v>-1.4343453244447571E-2</v>
          </cell>
          <cell r="BF883">
            <v>1.7095897829547335</v>
          </cell>
          <cell r="BK883" t="str">
            <v xml:space="preserve"> </v>
          </cell>
          <cell r="BL883" t="str">
            <v xml:space="preserve"> </v>
          </cell>
          <cell r="BN883">
            <v>503.30984989369665</v>
          </cell>
        </row>
        <row r="884">
          <cell r="B884">
            <v>39233</v>
          </cell>
          <cell r="C884">
            <v>0.53</v>
          </cell>
          <cell r="D884">
            <v>6.15</v>
          </cell>
          <cell r="E884">
            <v>3.09</v>
          </cell>
          <cell r="F884">
            <v>1</v>
          </cell>
          <cell r="G884">
            <v>7.02</v>
          </cell>
          <cell r="H884">
            <v>12.83</v>
          </cell>
          <cell r="I884">
            <v>1.95</v>
          </cell>
          <cell r="J884">
            <v>1.55</v>
          </cell>
          <cell r="K884">
            <v>17.940000000000001</v>
          </cell>
          <cell r="L884">
            <v>0.95</v>
          </cell>
          <cell r="M884">
            <v>0.6</v>
          </cell>
          <cell r="N884">
            <v>0.79</v>
          </cell>
          <cell r="O884">
            <v>2.9</v>
          </cell>
          <cell r="P884">
            <v>2.99</v>
          </cell>
          <cell r="Q884">
            <v>0.6</v>
          </cell>
          <cell r="R884">
            <v>1.1399999999999999</v>
          </cell>
          <cell r="S884">
            <v>0.82</v>
          </cell>
          <cell r="T884">
            <v>2.97</v>
          </cell>
          <cell r="U884">
            <v>1.05</v>
          </cell>
          <cell r="V884">
            <v>0.6</v>
          </cell>
          <cell r="W884">
            <v>1.7</v>
          </cell>
          <cell r="X884">
            <v>1.37</v>
          </cell>
          <cell r="Y884">
            <v>0.34</v>
          </cell>
          <cell r="Z884">
            <v>2</v>
          </cell>
          <cell r="AA884">
            <v>0.74</v>
          </cell>
          <cell r="AB884">
            <v>0.39</v>
          </cell>
          <cell r="AD884">
            <v>0</v>
          </cell>
          <cell r="AE884">
            <v>-8.0645161290322509E-3</v>
          </cell>
          <cell r="AF884">
            <v>-3.225806451612967E-3</v>
          </cell>
          <cell r="AG884">
            <v>0</v>
          </cell>
          <cell r="AH884">
            <v>2.9325513196480912E-2</v>
          </cell>
          <cell r="AI884">
            <v>0</v>
          </cell>
          <cell r="AJ884">
            <v>4.8387096774193505E-2</v>
          </cell>
          <cell r="AK884">
            <v>0</v>
          </cell>
          <cell r="AL884">
            <v>-9.3870789618993866E-3</v>
          </cell>
          <cell r="AM884">
            <v>-1.041666666666663E-2</v>
          </cell>
          <cell r="AN884">
            <v>0</v>
          </cell>
          <cell r="AO884">
            <v>5.3333333333333455E-2</v>
          </cell>
          <cell r="AP884">
            <v>0</v>
          </cell>
          <cell r="AQ884">
            <v>3.460207612456756E-2</v>
          </cell>
          <cell r="AR884">
            <v>3.4482758620689724E-2</v>
          </cell>
          <cell r="AS884">
            <v>-8.6956521739131043E-3</v>
          </cell>
          <cell r="AT884">
            <v>-5.7471264367816133E-2</v>
          </cell>
          <cell r="AU884">
            <v>2.4137931034482918E-2</v>
          </cell>
          <cell r="AV884">
            <v>0</v>
          </cell>
          <cell r="AW884">
            <v>0</v>
          </cell>
          <cell r="AX884">
            <v>0</v>
          </cell>
          <cell r="AY884">
            <v>7.8740157480315043E-2</v>
          </cell>
          <cell r="AZ884">
            <v>3.0303030303030276E-2</v>
          </cell>
          <cell r="BA884">
            <v>1.0101010101010166E-2</v>
          </cell>
          <cell r="BB884">
            <v>4.2253521126760507E-2</v>
          </cell>
          <cell r="BC884">
            <v>1.2987012987013102E-2</v>
          </cell>
          <cell r="BE884">
            <v>1.1592017551189873E-2</v>
          </cell>
          <cell r="BF884">
            <v>1.7211818005059234</v>
          </cell>
          <cell r="BK884" t="str">
            <v xml:space="preserve"> </v>
          </cell>
          <cell r="BL884" t="str">
            <v xml:space="preserve"> </v>
          </cell>
          <cell r="BN884">
            <v>509.14422650735111</v>
          </cell>
        </row>
        <row r="885">
          <cell r="B885">
            <v>39234</v>
          </cell>
          <cell r="C885">
            <v>0.5</v>
          </cell>
          <cell r="D885">
            <v>7.06</v>
          </cell>
          <cell r="E885">
            <v>3.1</v>
          </cell>
          <cell r="F885">
            <v>1.1000000000000001</v>
          </cell>
          <cell r="G885">
            <v>7.46</v>
          </cell>
          <cell r="H885">
            <v>12.84</v>
          </cell>
          <cell r="I885">
            <v>2.02</v>
          </cell>
          <cell r="J885">
            <v>1.6</v>
          </cell>
          <cell r="K885">
            <v>18.09</v>
          </cell>
          <cell r="L885">
            <v>0.97</v>
          </cell>
          <cell r="M885">
            <v>0.65</v>
          </cell>
          <cell r="N885">
            <v>0.8</v>
          </cell>
          <cell r="O885">
            <v>2.89</v>
          </cell>
          <cell r="P885">
            <v>2.86</v>
          </cell>
          <cell r="Q885">
            <v>0.61</v>
          </cell>
          <cell r="R885">
            <v>1.1399999999999999</v>
          </cell>
          <cell r="S885">
            <v>0.85</v>
          </cell>
          <cell r="T885">
            <v>3.01</v>
          </cell>
          <cell r="U885">
            <v>1.07</v>
          </cell>
          <cell r="V885">
            <v>0.6</v>
          </cell>
          <cell r="W885">
            <v>1.8</v>
          </cell>
          <cell r="X885">
            <v>1.4</v>
          </cell>
          <cell r="Y885">
            <v>0.33</v>
          </cell>
          <cell r="Z885">
            <v>2.2799999999999998</v>
          </cell>
          <cell r="AA885">
            <v>0.73</v>
          </cell>
          <cell r="AB885">
            <v>0.39</v>
          </cell>
          <cell r="AD885">
            <v>-5.6603773584905759E-2</v>
          </cell>
          <cell r="AE885">
            <v>0.14796747967479651</v>
          </cell>
          <cell r="AF885">
            <v>3.2362459546926292E-3</v>
          </cell>
          <cell r="AG885">
            <v>0.1</v>
          </cell>
          <cell r="AH885">
            <v>6.2678062678062751E-2</v>
          </cell>
          <cell r="AI885">
            <v>7.7942322681212595E-4</v>
          </cell>
          <cell r="AJ885">
            <v>3.5897435897435992E-2</v>
          </cell>
          <cell r="AK885">
            <v>3.2258064516129004E-2</v>
          </cell>
          <cell r="AL885">
            <v>8.3612040133778098E-3</v>
          </cell>
          <cell r="AM885">
            <v>2.1052631578947434E-2</v>
          </cell>
          <cell r="AN885">
            <v>8.3333333333333481E-2</v>
          </cell>
          <cell r="AO885">
            <v>1.2658227848101333E-2</v>
          </cell>
          <cell r="AP885">
            <v>-3.4482758620688614E-3</v>
          </cell>
          <cell r="AQ885">
            <v>-4.3478260869565299E-2</v>
          </cell>
          <cell r="AR885">
            <v>1.6666666666666607E-2</v>
          </cell>
          <cell r="AS885">
            <v>0</v>
          </cell>
          <cell r="AT885">
            <v>3.6585365853658569E-2</v>
          </cell>
          <cell r="AU885">
            <v>1.3468013468013407E-2</v>
          </cell>
          <cell r="AV885">
            <v>1.904761904761898E-2</v>
          </cell>
          <cell r="AW885">
            <v>0</v>
          </cell>
          <cell r="AX885">
            <v>5.8823529411764719E-2</v>
          </cell>
          <cell r="AY885">
            <v>2.1897810218977964E-2</v>
          </cell>
          <cell r="AZ885">
            <v>-2.9411764705882359E-2</v>
          </cell>
          <cell r="BA885">
            <v>0.14000000000000001</v>
          </cell>
          <cell r="BB885">
            <v>-1.3513513513513487E-2</v>
          </cell>
          <cell r="BC885">
            <v>0</v>
          </cell>
          <cell r="BE885">
            <v>2.5702135571248213E-2</v>
          </cell>
          <cell r="BF885">
            <v>1.7468839360771715</v>
          </cell>
          <cell r="BK885" t="str">
            <v xml:space="preserve"> </v>
          </cell>
          <cell r="BL885" t="str">
            <v xml:space="preserve"> </v>
          </cell>
          <cell r="BN885">
            <v>522.23032044236129</v>
          </cell>
        </row>
        <row r="886">
          <cell r="B886">
            <v>39235</v>
          </cell>
          <cell r="C886">
            <v>0.5</v>
          </cell>
          <cell r="D886">
            <v>7.06</v>
          </cell>
          <cell r="E886">
            <v>3.1</v>
          </cell>
          <cell r="F886">
            <v>1.1000000000000001</v>
          </cell>
          <cell r="G886">
            <v>7.46</v>
          </cell>
          <cell r="H886">
            <v>12.84</v>
          </cell>
          <cell r="I886">
            <v>2.02</v>
          </cell>
          <cell r="J886">
            <v>1.6</v>
          </cell>
          <cell r="K886">
            <v>18.09</v>
          </cell>
          <cell r="L886">
            <v>0.97</v>
          </cell>
          <cell r="M886">
            <v>0.65</v>
          </cell>
          <cell r="N886">
            <v>0.8</v>
          </cell>
          <cell r="O886">
            <v>2.89</v>
          </cell>
          <cell r="P886">
            <v>2.86</v>
          </cell>
          <cell r="Q886">
            <v>0.61</v>
          </cell>
          <cell r="R886">
            <v>1.1399999999999999</v>
          </cell>
          <cell r="S886">
            <v>0.85</v>
          </cell>
          <cell r="T886">
            <v>3.01</v>
          </cell>
          <cell r="U886">
            <v>1.07</v>
          </cell>
          <cell r="V886">
            <v>0.6</v>
          </cell>
          <cell r="W886">
            <v>1.8</v>
          </cell>
          <cell r="X886">
            <v>1.4</v>
          </cell>
          <cell r="Y886">
            <v>0.33</v>
          </cell>
          <cell r="Z886">
            <v>2.2799999999999998</v>
          </cell>
          <cell r="AA886">
            <v>0.73</v>
          </cell>
          <cell r="AB886">
            <v>0.39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E886">
            <v>0</v>
          </cell>
          <cell r="BF886">
            <v>1.7468839360771715</v>
          </cell>
          <cell r="BK886" t="str">
            <v xml:space="preserve"> </v>
          </cell>
          <cell r="BL886" t="str">
            <v xml:space="preserve"> </v>
          </cell>
          <cell r="BN886">
            <v>522.23032044236129</v>
          </cell>
        </row>
        <row r="887">
          <cell r="B887">
            <v>39236</v>
          </cell>
          <cell r="C887">
            <v>0.5</v>
          </cell>
          <cell r="D887">
            <v>7.06</v>
          </cell>
          <cell r="E887">
            <v>3.1</v>
          </cell>
          <cell r="F887">
            <v>1.1000000000000001</v>
          </cell>
          <cell r="G887">
            <v>7.46</v>
          </cell>
          <cell r="H887">
            <v>12.84</v>
          </cell>
          <cell r="I887">
            <v>2.02</v>
          </cell>
          <cell r="J887">
            <v>1.6</v>
          </cell>
          <cell r="K887">
            <v>18.09</v>
          </cell>
          <cell r="L887">
            <v>0.97</v>
          </cell>
          <cell r="M887">
            <v>0.65</v>
          </cell>
          <cell r="N887">
            <v>0.8</v>
          </cell>
          <cell r="O887">
            <v>2.89</v>
          </cell>
          <cell r="P887">
            <v>2.86</v>
          </cell>
          <cell r="Q887">
            <v>0.61</v>
          </cell>
          <cell r="R887">
            <v>1.1399999999999999</v>
          </cell>
          <cell r="S887">
            <v>0.85</v>
          </cell>
          <cell r="T887">
            <v>3.01</v>
          </cell>
          <cell r="U887">
            <v>1.07</v>
          </cell>
          <cell r="V887">
            <v>0.6</v>
          </cell>
          <cell r="W887">
            <v>1.8</v>
          </cell>
          <cell r="X887">
            <v>1.4</v>
          </cell>
          <cell r="Y887">
            <v>0.33</v>
          </cell>
          <cell r="Z887">
            <v>2.2799999999999998</v>
          </cell>
          <cell r="AA887">
            <v>0.73</v>
          </cell>
          <cell r="AB887">
            <v>0.39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E887">
            <v>0</v>
          </cell>
          <cell r="BF887">
            <v>1.7468839360771715</v>
          </cell>
          <cell r="BK887" t="str">
            <v xml:space="preserve"> </v>
          </cell>
          <cell r="BL887" t="str">
            <v xml:space="preserve"> </v>
          </cell>
          <cell r="BN887">
            <v>522.23032044236129</v>
          </cell>
        </row>
        <row r="888">
          <cell r="B888">
            <v>39237</v>
          </cell>
          <cell r="C888">
            <v>0.52</v>
          </cell>
          <cell r="D888">
            <v>8.1</v>
          </cell>
          <cell r="E888">
            <v>3.07</v>
          </cell>
          <cell r="F888">
            <v>1.1399999999999999</v>
          </cell>
          <cell r="G888">
            <v>7.8</v>
          </cell>
          <cell r="H888">
            <v>12.78</v>
          </cell>
          <cell r="I888">
            <v>2.12</v>
          </cell>
          <cell r="J888">
            <v>1.57</v>
          </cell>
          <cell r="K888">
            <v>18.12</v>
          </cell>
          <cell r="L888">
            <v>0.99</v>
          </cell>
          <cell r="M888">
            <v>0.7</v>
          </cell>
          <cell r="N888">
            <v>0.78</v>
          </cell>
          <cell r="O888">
            <v>2.93</v>
          </cell>
          <cell r="P888">
            <v>2.86</v>
          </cell>
          <cell r="Q888">
            <v>0.61</v>
          </cell>
          <cell r="R888">
            <v>1.1399999999999999</v>
          </cell>
          <cell r="S888">
            <v>0.82</v>
          </cell>
          <cell r="T888">
            <v>2.98</v>
          </cell>
          <cell r="U888">
            <v>1.05</v>
          </cell>
          <cell r="V888">
            <v>0.6</v>
          </cell>
          <cell r="W888">
            <v>1.89</v>
          </cell>
          <cell r="X888">
            <v>1.38</v>
          </cell>
          <cell r="Y888">
            <v>0.32500000000000001</v>
          </cell>
          <cell r="Z888">
            <v>2.1800000000000002</v>
          </cell>
          <cell r="AA888">
            <v>0.74</v>
          </cell>
          <cell r="AB888">
            <v>0.40500000000000003</v>
          </cell>
          <cell r="AD888">
            <v>0.04</v>
          </cell>
          <cell r="AE888">
            <v>0.14730878186968832</v>
          </cell>
          <cell r="AF888">
            <v>-9.6774193548387899E-3</v>
          </cell>
          <cell r="AG888">
            <v>3.6363636363636154E-2</v>
          </cell>
          <cell r="AH888">
            <v>4.5576407506702443E-2</v>
          </cell>
          <cell r="AI888">
            <v>-4.6728971962617383E-3</v>
          </cell>
          <cell r="AJ888">
            <v>4.9504950495049549E-2</v>
          </cell>
          <cell r="AK888">
            <v>-1.8749999999999999E-2</v>
          </cell>
          <cell r="AL888">
            <v>1.6583747927032544E-3</v>
          </cell>
          <cell r="AM888">
            <v>2.0618556701030855E-2</v>
          </cell>
          <cell r="AN888">
            <v>7.6923076923076872E-2</v>
          </cell>
          <cell r="AO888">
            <v>-2.5000000000000001E-2</v>
          </cell>
          <cell r="AP888">
            <v>1.384083044982698E-2</v>
          </cell>
          <cell r="AQ888">
            <v>0</v>
          </cell>
          <cell r="AR888">
            <v>0</v>
          </cell>
          <cell r="AS888">
            <v>0</v>
          </cell>
          <cell r="AT888">
            <v>-3.5294117647058809E-2</v>
          </cell>
          <cell r="AU888">
            <v>-9.966777408637828E-3</v>
          </cell>
          <cell r="AV888">
            <v>-1.8691588785046731E-2</v>
          </cell>
          <cell r="AW888">
            <v>0</v>
          </cell>
          <cell r="AX888">
            <v>4.9999999999999822E-2</v>
          </cell>
          <cell r="AY888">
            <v>-1.4285714285714346E-2</v>
          </cell>
          <cell r="AZ888">
            <v>-1.5151515151515138E-2</v>
          </cell>
          <cell r="BA888">
            <v>-4.3859649122806821E-2</v>
          </cell>
          <cell r="BB888">
            <v>1.3698630136986356E-2</v>
          </cell>
          <cell r="BC888">
            <v>3.8461538461538547E-2</v>
          </cell>
          <cell r="BE888">
            <v>1.3023273259552267E-2</v>
          </cell>
          <cell r="BF888">
            <v>1.7599072093367238</v>
          </cell>
          <cell r="BK888" t="str">
            <v xml:space="preserve"> </v>
          </cell>
          <cell r="BL888" t="str">
            <v xml:space="preserve"> </v>
          </cell>
          <cell r="BN888">
            <v>529.03146860990569</v>
          </cell>
        </row>
        <row r="889">
          <cell r="B889">
            <v>39238</v>
          </cell>
          <cell r="C889">
            <v>0.51</v>
          </cell>
          <cell r="D889">
            <v>7.85</v>
          </cell>
          <cell r="E889">
            <v>3.1</v>
          </cell>
          <cell r="F889">
            <v>1.1299999999999999</v>
          </cell>
          <cell r="G889">
            <v>7.6</v>
          </cell>
          <cell r="H889">
            <v>12.81</v>
          </cell>
          <cell r="I889">
            <v>2.13</v>
          </cell>
          <cell r="J889">
            <v>1.5</v>
          </cell>
          <cell r="K889">
            <v>18.25</v>
          </cell>
          <cell r="L889">
            <v>0.99</v>
          </cell>
          <cell r="M889">
            <v>0.65</v>
          </cell>
          <cell r="N889">
            <v>0.77</v>
          </cell>
          <cell r="O889">
            <v>2.95</v>
          </cell>
          <cell r="P889">
            <v>2.79</v>
          </cell>
          <cell r="Q889">
            <v>0.56999999999999995</v>
          </cell>
          <cell r="R889">
            <v>1.1000000000000001</v>
          </cell>
          <cell r="S889">
            <v>0.82</v>
          </cell>
          <cell r="T889">
            <v>2.93</v>
          </cell>
          <cell r="U889">
            <v>1.05</v>
          </cell>
          <cell r="V889">
            <v>0.6</v>
          </cell>
          <cell r="W889">
            <v>1.8</v>
          </cell>
          <cell r="X889">
            <v>1.37</v>
          </cell>
          <cell r="Y889">
            <v>0.315</v>
          </cell>
          <cell r="Z889">
            <v>2.0699999999999998</v>
          </cell>
          <cell r="AA889">
            <v>0.73</v>
          </cell>
          <cell r="AB889">
            <v>0.43</v>
          </cell>
          <cell r="AD889">
            <v>-1.9230769230769273E-2</v>
          </cell>
          <cell r="AE889">
            <v>-3.0864197530864224E-2</v>
          </cell>
          <cell r="AF889">
            <v>9.7719869706840434E-3</v>
          </cell>
          <cell r="AG889">
            <v>-8.7719298245614308E-3</v>
          </cell>
          <cell r="AH889">
            <v>-2.5641025641025661E-2</v>
          </cell>
          <cell r="AI889">
            <v>2.3474178403757318E-3</v>
          </cell>
          <cell r="AJ889">
            <v>4.7169811320753041E-3</v>
          </cell>
          <cell r="AK889">
            <v>-4.4585987261146487E-2</v>
          </cell>
          <cell r="AL889">
            <v>7.1743929359822101E-3</v>
          </cell>
          <cell r="AM889">
            <v>0</v>
          </cell>
          <cell r="AN889">
            <v>-7.1428571428571286E-2</v>
          </cell>
          <cell r="AO889">
            <v>-1.2820512820512886E-2</v>
          </cell>
          <cell r="AP889">
            <v>6.8259385665530026E-3</v>
          </cell>
          <cell r="AQ889">
            <v>-2.4475524475524368E-2</v>
          </cell>
          <cell r="AR889">
            <v>-6.5573770491803351E-2</v>
          </cell>
          <cell r="AS889">
            <v>-3.5087719298245501E-2</v>
          </cell>
          <cell r="AT889">
            <v>0</v>
          </cell>
          <cell r="AU889">
            <v>-1.6778523489932806E-2</v>
          </cell>
          <cell r="AV889">
            <v>0</v>
          </cell>
          <cell r="AW889">
            <v>0</v>
          </cell>
          <cell r="AX889">
            <v>-4.7619047619047561E-2</v>
          </cell>
          <cell r="AY889">
            <v>-7.246376811594013E-3</v>
          </cell>
          <cell r="AZ889">
            <v>-3.0769230769230771E-2</v>
          </cell>
          <cell r="BA889">
            <v>-5.0458715596330417E-2</v>
          </cell>
          <cell r="BB889">
            <v>-1.3513513513513487E-2</v>
          </cell>
          <cell r="BC889">
            <v>6.1728395061728225E-2</v>
          </cell>
          <cell r="BE889">
            <v>-1.5857703972895192E-2</v>
          </cell>
          <cell r="BF889">
            <v>1.7440495053638287</v>
          </cell>
          <cell r="BK889" t="str">
            <v xml:space="preserve"> </v>
          </cell>
          <cell r="BL889" t="str">
            <v xml:space="preserve"> </v>
          </cell>
          <cell r="BN889">
            <v>520.64224418834385</v>
          </cell>
        </row>
        <row r="890">
          <cell r="B890">
            <v>39239</v>
          </cell>
          <cell r="C890">
            <v>0.51</v>
          </cell>
          <cell r="D890">
            <v>7.75</v>
          </cell>
          <cell r="E890">
            <v>3.02</v>
          </cell>
          <cell r="F890">
            <v>1.05</v>
          </cell>
          <cell r="G890">
            <v>7.54</v>
          </cell>
          <cell r="H890">
            <v>12.72</v>
          </cell>
          <cell r="I890">
            <v>2.12</v>
          </cell>
          <cell r="J890">
            <v>1.45</v>
          </cell>
          <cell r="K890">
            <v>18.02</v>
          </cell>
          <cell r="L890">
            <v>0.99</v>
          </cell>
          <cell r="M890">
            <v>0.64</v>
          </cell>
          <cell r="N890">
            <v>0.75</v>
          </cell>
          <cell r="O890">
            <v>2.9</v>
          </cell>
          <cell r="P890">
            <v>2.66</v>
          </cell>
          <cell r="Q890">
            <v>0.6</v>
          </cell>
          <cell r="R890">
            <v>1.1000000000000001</v>
          </cell>
          <cell r="S890">
            <v>0.83</v>
          </cell>
          <cell r="T890">
            <v>2.93</v>
          </cell>
          <cell r="U890">
            <v>1.06</v>
          </cell>
          <cell r="V890">
            <v>0.6</v>
          </cell>
          <cell r="W890">
            <v>1.77</v>
          </cell>
          <cell r="X890">
            <v>1.39</v>
          </cell>
          <cell r="Y890">
            <v>0.34</v>
          </cell>
          <cell r="Z890">
            <v>2.0499999999999998</v>
          </cell>
          <cell r="AA890">
            <v>0.72</v>
          </cell>
          <cell r="AB890">
            <v>0.42</v>
          </cell>
          <cell r="AD890">
            <v>0</v>
          </cell>
          <cell r="AE890">
            <v>-1.2738853503184711E-2</v>
          </cell>
          <cell r="AF890">
            <v>-2.5806451612903292E-2</v>
          </cell>
          <cell r="AG890">
            <v>-7.0796460176991038E-2</v>
          </cell>
          <cell r="AH890">
            <v>-7.8947368421051767E-3</v>
          </cell>
          <cell r="AI890">
            <v>-7.0257611241217877E-3</v>
          </cell>
          <cell r="AJ890">
            <v>-4.6948356807510194E-3</v>
          </cell>
          <cell r="AK890">
            <v>-3.3333333333333326E-2</v>
          </cell>
          <cell r="AL890">
            <v>-1.2602739726027434E-2</v>
          </cell>
          <cell r="AM890">
            <v>0</v>
          </cell>
          <cell r="AN890">
            <v>-1.5384615384615441E-2</v>
          </cell>
          <cell r="AO890">
            <v>-2.5974025974025983E-2</v>
          </cell>
          <cell r="AP890">
            <v>-1.6949152542372947E-2</v>
          </cell>
          <cell r="AQ890">
            <v>-4.6594982078853042E-2</v>
          </cell>
          <cell r="AR890">
            <v>5.2631578947368363E-2</v>
          </cell>
          <cell r="AS890">
            <v>0</v>
          </cell>
          <cell r="AT890">
            <v>1.2195121951219523E-2</v>
          </cell>
          <cell r="AU890">
            <v>0</v>
          </cell>
          <cell r="AV890">
            <v>9.52380952380949E-3</v>
          </cell>
          <cell r="AW890">
            <v>0</v>
          </cell>
          <cell r="AX890">
            <v>-1.6666666666666718E-2</v>
          </cell>
          <cell r="AY890">
            <v>1.4598540145985162E-2</v>
          </cell>
          <cell r="AZ890">
            <v>7.9365079365079527E-2</v>
          </cell>
          <cell r="BA890">
            <v>-9.6618357487923134E-3</v>
          </cell>
          <cell r="BB890">
            <v>-1.3698630136986356E-2</v>
          </cell>
          <cell r="BC890">
            <v>-2.3255813953488413E-2</v>
          </cell>
          <cell r="BE890">
            <v>-6.7217217135291125E-3</v>
          </cell>
          <cell r="BF890">
            <v>1.7373277836502996</v>
          </cell>
          <cell r="BK890" t="str">
            <v xml:space="preserve"> </v>
          </cell>
          <cell r="BL890" t="str">
            <v xml:space="preserve"> </v>
          </cell>
          <cell r="BN890">
            <v>517.14263191060252</v>
          </cell>
        </row>
        <row r="891">
          <cell r="B891">
            <v>39240</v>
          </cell>
          <cell r="C891">
            <v>0.51</v>
          </cell>
          <cell r="D891">
            <v>7.97</v>
          </cell>
          <cell r="E891">
            <v>2.99</v>
          </cell>
          <cell r="F891">
            <v>1.06</v>
          </cell>
          <cell r="G891">
            <v>7.08</v>
          </cell>
          <cell r="H891">
            <v>12.06</v>
          </cell>
          <cell r="I891">
            <v>2</v>
          </cell>
          <cell r="J891">
            <v>1.3</v>
          </cell>
          <cell r="K891">
            <v>17</v>
          </cell>
          <cell r="L891">
            <v>1</v>
          </cell>
          <cell r="M891">
            <v>0.62</v>
          </cell>
          <cell r="N891">
            <v>0.75</v>
          </cell>
          <cell r="O891">
            <v>2.93</v>
          </cell>
          <cell r="P891">
            <v>2.84</v>
          </cell>
          <cell r="Q891">
            <v>0.62</v>
          </cell>
          <cell r="R891">
            <v>1.1299999999999999</v>
          </cell>
          <cell r="S891">
            <v>0.83</v>
          </cell>
          <cell r="T891">
            <v>2.8</v>
          </cell>
          <cell r="U891">
            <v>1.05</v>
          </cell>
          <cell r="V891">
            <v>0.59</v>
          </cell>
          <cell r="W891">
            <v>1.82</v>
          </cell>
          <cell r="X891">
            <v>1.4</v>
          </cell>
          <cell r="Y891">
            <v>0.31</v>
          </cell>
          <cell r="Z891">
            <v>2.1</v>
          </cell>
          <cell r="AA891">
            <v>0.7</v>
          </cell>
          <cell r="AB891">
            <v>0.40500000000000003</v>
          </cell>
          <cell r="AD891">
            <v>0</v>
          </cell>
          <cell r="AE891">
            <v>2.8387096774193488E-2</v>
          </cell>
          <cell r="AF891">
            <v>-9.9337748344370258E-3</v>
          </cell>
          <cell r="AG891">
            <v>9.52380952380949E-3</v>
          </cell>
          <cell r="AH891">
            <v>-6.1007957559681691E-2</v>
          </cell>
          <cell r="AI891">
            <v>-5.1886792452830233E-2</v>
          </cell>
          <cell r="AJ891">
            <v>-5.6603773584905759E-2</v>
          </cell>
          <cell r="AK891">
            <v>-0.10344827586206895</v>
          </cell>
          <cell r="AL891">
            <v>-5.6603773584905648E-2</v>
          </cell>
          <cell r="AM891">
            <v>1.0101010101010166E-2</v>
          </cell>
          <cell r="AN891">
            <v>-3.125E-2</v>
          </cell>
          <cell r="AO891">
            <v>0</v>
          </cell>
          <cell r="AP891">
            <v>1.0344827586207028E-2</v>
          </cell>
          <cell r="AQ891">
            <v>6.7669172932330657E-2</v>
          </cell>
          <cell r="AR891">
            <v>3.3333333333333437E-2</v>
          </cell>
          <cell r="AS891">
            <v>2.7272727272727115E-2</v>
          </cell>
          <cell r="AT891">
            <v>0</v>
          </cell>
          <cell r="AU891">
            <v>-4.4368600682593962E-2</v>
          </cell>
          <cell r="AV891">
            <v>-9.4339622641509413E-3</v>
          </cell>
          <cell r="AW891">
            <v>-1.6666666666666718E-2</v>
          </cell>
          <cell r="AX891">
            <v>2.8248587570621542E-2</v>
          </cell>
          <cell r="AY891">
            <v>7.194244604316502E-3</v>
          </cell>
          <cell r="AZ891">
            <v>-8.8235294117647078E-2</v>
          </cell>
          <cell r="BA891">
            <v>2.4390243902439046E-2</v>
          </cell>
          <cell r="BB891">
            <v>-2.777777777777779E-2</v>
          </cell>
          <cell r="BC891">
            <v>-3.5714285714285587E-2</v>
          </cell>
          <cell r="BE891">
            <v>-1.3325610826960111E-2</v>
          </cell>
          <cell r="BF891">
            <v>1.7240021728233395</v>
          </cell>
          <cell r="BK891" t="str">
            <v xml:space="preserve"> </v>
          </cell>
          <cell r="BL891" t="str">
            <v xml:space="preserve"> </v>
          </cell>
          <cell r="BN891">
            <v>510.25139045573195</v>
          </cell>
        </row>
        <row r="892">
          <cell r="B892">
            <v>39241</v>
          </cell>
          <cell r="C892">
            <v>0.5</v>
          </cell>
          <cell r="D892">
            <v>7.9</v>
          </cell>
          <cell r="E892">
            <v>2.94</v>
          </cell>
          <cell r="F892">
            <v>1.05</v>
          </cell>
          <cell r="G892">
            <v>6.93</v>
          </cell>
          <cell r="H892">
            <v>12.25</v>
          </cell>
          <cell r="I892">
            <v>2.0499999999999998</v>
          </cell>
          <cell r="J892">
            <v>1.35</v>
          </cell>
          <cell r="K892">
            <v>16.5</v>
          </cell>
          <cell r="L892">
            <v>0.93</v>
          </cell>
          <cell r="M892">
            <v>0.62</v>
          </cell>
          <cell r="N892">
            <v>0.75</v>
          </cell>
          <cell r="O892">
            <v>2.88</v>
          </cell>
          <cell r="P892">
            <v>2.66</v>
          </cell>
          <cell r="Q892">
            <v>0.6</v>
          </cell>
          <cell r="R892">
            <v>1.18</v>
          </cell>
          <cell r="S892">
            <v>0.78</v>
          </cell>
          <cell r="T892">
            <v>2.69</v>
          </cell>
          <cell r="U892">
            <v>1.03</v>
          </cell>
          <cell r="V892">
            <v>0.59</v>
          </cell>
          <cell r="W892">
            <v>1.7</v>
          </cell>
          <cell r="X892">
            <v>1.29</v>
          </cell>
          <cell r="Y892">
            <v>0.3</v>
          </cell>
          <cell r="Z892">
            <v>2</v>
          </cell>
          <cell r="AA892">
            <v>0.7</v>
          </cell>
          <cell r="AB892">
            <v>0.40500000000000003</v>
          </cell>
          <cell r="AD892">
            <v>-1.9607843137254943E-2</v>
          </cell>
          <cell r="AE892">
            <v>-8.7829360100375453E-3</v>
          </cell>
          <cell r="AF892">
            <v>-1.6722408026755953E-2</v>
          </cell>
          <cell r="AG892">
            <v>-9.4339622641509413E-3</v>
          </cell>
          <cell r="AH892">
            <v>-2.1186440677966156E-2</v>
          </cell>
          <cell r="AI892">
            <v>1.5754560530679917E-2</v>
          </cell>
          <cell r="AJ892">
            <v>2.4999999999999911E-2</v>
          </cell>
          <cell r="AK892">
            <v>3.8461538461538547E-2</v>
          </cell>
          <cell r="AL892">
            <v>-2.9411764705882359E-2</v>
          </cell>
          <cell r="AM892">
            <v>-6.9999999999999951E-2</v>
          </cell>
          <cell r="AN892">
            <v>0</v>
          </cell>
          <cell r="AO892">
            <v>0</v>
          </cell>
          <cell r="AP892">
            <v>-1.7064846416382395E-2</v>
          </cell>
          <cell r="AQ892">
            <v>-6.3380281690140761E-2</v>
          </cell>
          <cell r="AR892">
            <v>-3.2258064516129115E-2</v>
          </cell>
          <cell r="AS892">
            <v>4.4247787610619538E-2</v>
          </cell>
          <cell r="AT892">
            <v>-6.0240963855421659E-2</v>
          </cell>
          <cell r="AU892">
            <v>-3.9285714285714257E-2</v>
          </cell>
          <cell r="AV892">
            <v>-1.9047619047619091E-2</v>
          </cell>
          <cell r="AW892">
            <v>0</v>
          </cell>
          <cell r="AX892">
            <v>-6.5934065934066033E-2</v>
          </cell>
          <cell r="AY892">
            <v>-7.8571428571428514E-2</v>
          </cell>
          <cell r="AZ892">
            <v>-3.2258064516129115E-2</v>
          </cell>
          <cell r="BA892">
            <v>-4.7619047619047672E-2</v>
          </cell>
          <cell r="BB892">
            <v>0</v>
          </cell>
          <cell r="BC892">
            <v>0</v>
          </cell>
          <cell r="BE892">
            <v>-1.9513137102741867E-2</v>
          </cell>
          <cell r="BF892">
            <v>1.7044890357205975</v>
          </cell>
          <cell r="BK892" t="str">
            <v xml:space="preserve"> </v>
          </cell>
          <cell r="BL892" t="str">
            <v xml:space="preserve"> </v>
          </cell>
          <cell r="BN892">
            <v>500.29478511690462</v>
          </cell>
        </row>
        <row r="893">
          <cell r="B893">
            <v>39242</v>
          </cell>
          <cell r="C893">
            <v>0.5</v>
          </cell>
          <cell r="D893">
            <v>7.9</v>
          </cell>
          <cell r="E893">
            <v>2.94</v>
          </cell>
          <cell r="F893">
            <v>1.05</v>
          </cell>
          <cell r="G893">
            <v>6.93</v>
          </cell>
          <cell r="H893">
            <v>12.25</v>
          </cell>
          <cell r="I893">
            <v>2.0499999999999998</v>
          </cell>
          <cell r="J893">
            <v>1.35</v>
          </cell>
          <cell r="K893">
            <v>16.5</v>
          </cell>
          <cell r="L893">
            <v>0.93</v>
          </cell>
          <cell r="M893">
            <v>0.62</v>
          </cell>
          <cell r="N893">
            <v>0.75</v>
          </cell>
          <cell r="O893">
            <v>2.88</v>
          </cell>
          <cell r="P893">
            <v>2.66</v>
          </cell>
          <cell r="Q893">
            <v>0.6</v>
          </cell>
          <cell r="R893">
            <v>1.18</v>
          </cell>
          <cell r="S893">
            <v>0.78</v>
          </cell>
          <cell r="T893">
            <v>2.69</v>
          </cell>
          <cell r="U893">
            <v>1.03</v>
          </cell>
          <cell r="V893">
            <v>0.59</v>
          </cell>
          <cell r="W893">
            <v>1.7</v>
          </cell>
          <cell r="X893">
            <v>1.29</v>
          </cell>
          <cell r="Y893">
            <v>0.3</v>
          </cell>
          <cell r="Z893">
            <v>2</v>
          </cell>
          <cell r="AA893">
            <v>0.7</v>
          </cell>
          <cell r="AB893">
            <v>0.40500000000000003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E893">
            <v>0</v>
          </cell>
          <cell r="BF893">
            <v>1.7044890357205975</v>
          </cell>
          <cell r="BK893" t="str">
            <v xml:space="preserve"> </v>
          </cell>
          <cell r="BL893" t="str">
            <v xml:space="preserve"> </v>
          </cell>
          <cell r="BN893">
            <v>500.29478511690462</v>
          </cell>
        </row>
        <row r="894">
          <cell r="B894">
            <v>39243</v>
          </cell>
          <cell r="C894">
            <v>0.5</v>
          </cell>
          <cell r="D894">
            <v>7.9</v>
          </cell>
          <cell r="E894">
            <v>2.94</v>
          </cell>
          <cell r="F894">
            <v>1.05</v>
          </cell>
          <cell r="G894">
            <v>6.93</v>
          </cell>
          <cell r="H894">
            <v>12.25</v>
          </cell>
          <cell r="I894">
            <v>2.0499999999999998</v>
          </cell>
          <cell r="J894">
            <v>1.35</v>
          </cell>
          <cell r="K894">
            <v>16.5</v>
          </cell>
          <cell r="L894">
            <v>0.93</v>
          </cell>
          <cell r="M894">
            <v>0.62</v>
          </cell>
          <cell r="N894">
            <v>0.75</v>
          </cell>
          <cell r="O894">
            <v>2.88</v>
          </cell>
          <cell r="P894">
            <v>2.66</v>
          </cell>
          <cell r="Q894">
            <v>0.6</v>
          </cell>
          <cell r="R894">
            <v>1.18</v>
          </cell>
          <cell r="S894">
            <v>0.78</v>
          </cell>
          <cell r="T894">
            <v>2.69</v>
          </cell>
          <cell r="U894">
            <v>1.03</v>
          </cell>
          <cell r="V894">
            <v>0.59</v>
          </cell>
          <cell r="W894">
            <v>1.7</v>
          </cell>
          <cell r="X894">
            <v>1.29</v>
          </cell>
          <cell r="Y894">
            <v>0.3</v>
          </cell>
          <cell r="Z894">
            <v>2</v>
          </cell>
          <cell r="AA894">
            <v>0.7</v>
          </cell>
          <cell r="AB894">
            <v>0.40500000000000003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E894">
            <v>0</v>
          </cell>
          <cell r="BF894">
            <v>1.7044890357205975</v>
          </cell>
          <cell r="BK894" t="str">
            <v xml:space="preserve"> </v>
          </cell>
          <cell r="BL894" t="str">
            <v xml:space="preserve"> </v>
          </cell>
          <cell r="BN894">
            <v>500.29478511690462</v>
          </cell>
        </row>
        <row r="895">
          <cell r="B895">
            <v>39244</v>
          </cell>
          <cell r="C895">
            <v>0.51</v>
          </cell>
          <cell r="D895">
            <v>7.72</v>
          </cell>
          <cell r="E895">
            <v>3</v>
          </cell>
          <cell r="F895">
            <v>1.04</v>
          </cell>
          <cell r="G895">
            <v>7.05</v>
          </cell>
          <cell r="H895">
            <v>12.5</v>
          </cell>
          <cell r="I895">
            <v>1.99</v>
          </cell>
          <cell r="J895">
            <v>1.3</v>
          </cell>
          <cell r="K895">
            <v>16.84</v>
          </cell>
          <cell r="L895">
            <v>0.96</v>
          </cell>
          <cell r="M895">
            <v>0.61</v>
          </cell>
          <cell r="N895">
            <v>0.74</v>
          </cell>
          <cell r="O895">
            <v>2.85</v>
          </cell>
          <cell r="P895">
            <v>2.77</v>
          </cell>
          <cell r="Q895">
            <v>0.56999999999999995</v>
          </cell>
          <cell r="R895">
            <v>1.18</v>
          </cell>
          <cell r="S895">
            <v>0.72</v>
          </cell>
          <cell r="T895">
            <v>2.66</v>
          </cell>
          <cell r="U895">
            <v>1.02</v>
          </cell>
          <cell r="V895">
            <v>0.57999999999999996</v>
          </cell>
          <cell r="W895">
            <v>1.65</v>
          </cell>
          <cell r="X895">
            <v>1.25</v>
          </cell>
          <cell r="Y895">
            <v>0.29499999999999998</v>
          </cell>
          <cell r="Z895">
            <v>1.94</v>
          </cell>
          <cell r="AA895">
            <v>0.7</v>
          </cell>
          <cell r="AB895">
            <v>0.4</v>
          </cell>
          <cell r="AD895">
            <v>0.02</v>
          </cell>
          <cell r="AE895">
            <v>-2.27848101265824E-2</v>
          </cell>
          <cell r="AF895">
            <v>2.0408163265306145E-2</v>
          </cell>
          <cell r="AG895">
            <v>-9.52380952380949E-3</v>
          </cell>
          <cell r="AH895">
            <v>1.7316017316017396E-2</v>
          </cell>
          <cell r="AI895">
            <v>2.0408163265306145E-2</v>
          </cell>
          <cell r="AJ895">
            <v>-2.9268292682926744E-2</v>
          </cell>
          <cell r="AK895">
            <v>-3.703703703703709E-2</v>
          </cell>
          <cell r="AL895">
            <v>2.0606060606060517E-2</v>
          </cell>
          <cell r="AM895">
            <v>3.2258064516129004E-2</v>
          </cell>
          <cell r="AN895">
            <v>-1.6129032258064502E-2</v>
          </cell>
          <cell r="AO895">
            <v>-1.3333333333333308E-2</v>
          </cell>
          <cell r="AP895">
            <v>-1.041666666666663E-2</v>
          </cell>
          <cell r="AQ895">
            <v>4.1353383458646586E-2</v>
          </cell>
          <cell r="AR895">
            <v>-0.05</v>
          </cell>
          <cell r="AS895">
            <v>0</v>
          </cell>
          <cell r="AT895">
            <v>-7.6923076923076983E-2</v>
          </cell>
          <cell r="AU895">
            <v>-1.1152416356877248E-2</v>
          </cell>
          <cell r="AV895">
            <v>-9.7087378640776656E-3</v>
          </cell>
          <cell r="AW895">
            <v>-1.6949152542372947E-2</v>
          </cell>
          <cell r="AX895">
            <v>-2.9411764705882359E-2</v>
          </cell>
          <cell r="AY895">
            <v>-3.1007751937984551E-2</v>
          </cell>
          <cell r="AZ895">
            <v>-1.6666666666666718E-2</v>
          </cell>
          <cell r="BA895">
            <v>-0.03</v>
          </cell>
          <cell r="BB895">
            <v>0</v>
          </cell>
          <cell r="BC895">
            <v>-1.2345679012345734E-2</v>
          </cell>
          <cell r="BE895">
            <v>-9.6272452003937931E-3</v>
          </cell>
          <cell r="BF895">
            <v>1.6948617905202037</v>
          </cell>
          <cell r="BH895">
            <v>-4.3073396036216183E-2</v>
          </cell>
          <cell r="BK895" t="str">
            <v xml:space="preserve"> </v>
          </cell>
          <cell r="BL895" t="str">
            <v xml:space="preserve"> </v>
          </cell>
          <cell r="BN895">
            <v>495.47832454810583</v>
          </cell>
        </row>
        <row r="896">
          <cell r="B896">
            <v>39245</v>
          </cell>
          <cell r="C896">
            <v>0.47</v>
          </cell>
          <cell r="D896">
            <v>7.76</v>
          </cell>
          <cell r="E896">
            <v>2.89</v>
          </cell>
          <cell r="F896">
            <v>0.99</v>
          </cell>
          <cell r="G896">
            <v>6.9</v>
          </cell>
          <cell r="H896">
            <v>12.39</v>
          </cell>
          <cell r="I896">
            <v>1.92</v>
          </cell>
          <cell r="J896">
            <v>1.24</v>
          </cell>
          <cell r="K896">
            <v>16.41</v>
          </cell>
          <cell r="L896">
            <v>0.89</v>
          </cell>
          <cell r="M896">
            <v>0.63</v>
          </cell>
          <cell r="N896">
            <v>0.73</v>
          </cell>
          <cell r="O896">
            <v>2.8</v>
          </cell>
          <cell r="P896">
            <v>2.8</v>
          </cell>
          <cell r="Q896">
            <v>0.56999999999999995</v>
          </cell>
          <cell r="R896">
            <v>1.0900000000000001</v>
          </cell>
          <cell r="S896">
            <v>0.73</v>
          </cell>
          <cell r="T896">
            <v>2.6</v>
          </cell>
          <cell r="U896">
            <v>0.99</v>
          </cell>
          <cell r="V896">
            <v>0.56000000000000005</v>
          </cell>
          <cell r="W896">
            <v>1.5</v>
          </cell>
          <cell r="X896">
            <v>1.2</v>
          </cell>
          <cell r="Y896">
            <v>0.28999999999999998</v>
          </cell>
          <cell r="Z896">
            <v>1.82</v>
          </cell>
          <cell r="AA896">
            <v>0.7</v>
          </cell>
          <cell r="AB896">
            <v>0.40500000000000003</v>
          </cell>
          <cell r="AD896">
            <v>-7.8431372549019662E-2</v>
          </cell>
          <cell r="AE896">
            <v>5.1813471502590858E-3</v>
          </cell>
          <cell r="AF896">
            <v>-3.6666666666666625E-2</v>
          </cell>
          <cell r="AG896">
            <v>-4.8076923076923128E-2</v>
          </cell>
          <cell r="AH896">
            <v>-2.1276595744680771E-2</v>
          </cell>
          <cell r="AI896">
            <v>-8.799999999999919E-3</v>
          </cell>
          <cell r="AJ896">
            <v>-3.5175879396984966E-2</v>
          </cell>
          <cell r="AK896">
            <v>-4.6153846153846212E-2</v>
          </cell>
          <cell r="AL896">
            <v>-2.5534441805225683E-2</v>
          </cell>
          <cell r="AM896">
            <v>-7.291666666666663E-2</v>
          </cell>
          <cell r="AN896">
            <v>3.2786885245901676E-2</v>
          </cell>
          <cell r="AO896">
            <v>-1.3513513513513487E-2</v>
          </cell>
          <cell r="AP896">
            <v>-1.7543859649122862E-2</v>
          </cell>
          <cell r="AQ896">
            <v>1.0830324909747224E-2</v>
          </cell>
          <cell r="AR896">
            <v>0</v>
          </cell>
          <cell r="AS896">
            <v>-7.6271186440677874E-2</v>
          </cell>
          <cell r="AT896">
            <v>1.388888888888884E-2</v>
          </cell>
          <cell r="AU896">
            <v>-2.2556390977443663E-2</v>
          </cell>
          <cell r="AV896">
            <v>-2.9411764705882359E-2</v>
          </cell>
          <cell r="AW896">
            <v>-3.4482758620689502E-2</v>
          </cell>
          <cell r="AX896">
            <v>-9.0909090909090828E-2</v>
          </cell>
          <cell r="AY896">
            <v>-4.0000000000000036E-2</v>
          </cell>
          <cell r="AZ896">
            <v>-1.6949152542372947E-2</v>
          </cell>
          <cell r="BA896">
            <v>-6.1855670103092675E-2</v>
          </cell>
          <cell r="BB896">
            <v>0</v>
          </cell>
          <cell r="BC896">
            <v>0</v>
          </cell>
          <cell r="BE896">
            <v>-2.7455320512580886E-2</v>
          </cell>
          <cell r="BF896">
            <v>1.6674064700076228</v>
          </cell>
          <cell r="BK896" t="str">
            <v xml:space="preserve"> </v>
          </cell>
          <cell r="BL896" t="str">
            <v xml:space="preserve"> </v>
          </cell>
          <cell r="BN896">
            <v>481.87480834060096</v>
          </cell>
        </row>
        <row r="897">
          <cell r="B897">
            <v>39246</v>
          </cell>
          <cell r="C897">
            <v>0.435</v>
          </cell>
          <cell r="D897">
            <v>8.35</v>
          </cell>
          <cell r="E897">
            <v>2.77</v>
          </cell>
          <cell r="F897">
            <v>1.03</v>
          </cell>
          <cell r="G897">
            <v>7.03</v>
          </cell>
          <cell r="H897">
            <v>12.29</v>
          </cell>
          <cell r="I897">
            <v>1.9</v>
          </cell>
          <cell r="J897">
            <v>1.26</v>
          </cell>
          <cell r="K897">
            <v>16.47</v>
          </cell>
          <cell r="L897">
            <v>0.9</v>
          </cell>
          <cell r="M897">
            <v>0.6</v>
          </cell>
          <cell r="N897">
            <v>0.74</v>
          </cell>
          <cell r="O897">
            <v>2.8</v>
          </cell>
          <cell r="P897">
            <v>2.58</v>
          </cell>
          <cell r="Q897">
            <v>0.56999999999999995</v>
          </cell>
          <cell r="R897">
            <v>1.1499999999999999</v>
          </cell>
          <cell r="S897">
            <v>0.75</v>
          </cell>
          <cell r="T897">
            <v>2.39</v>
          </cell>
          <cell r="U897">
            <v>0.97</v>
          </cell>
          <cell r="V897">
            <v>0.56000000000000005</v>
          </cell>
          <cell r="W897">
            <v>1.5</v>
          </cell>
          <cell r="X897">
            <v>1.18</v>
          </cell>
          <cell r="Y897">
            <v>0.29499999999999998</v>
          </cell>
          <cell r="Z897">
            <v>1.8</v>
          </cell>
          <cell r="AA897">
            <v>0.72</v>
          </cell>
          <cell r="AB897">
            <v>0.40500000000000003</v>
          </cell>
          <cell r="AD897">
            <v>-7.446808510638292E-2</v>
          </cell>
          <cell r="AE897">
            <v>7.6030927835051498E-2</v>
          </cell>
          <cell r="AF897">
            <v>-4.152249134948105E-2</v>
          </cell>
          <cell r="AG897">
            <v>4.0404040404040442E-2</v>
          </cell>
          <cell r="AH897">
            <v>1.8840579710144967E-2</v>
          </cell>
          <cell r="AI897">
            <v>-8.0710250201776468E-3</v>
          </cell>
          <cell r="AJ897">
            <v>-1.041666666666663E-2</v>
          </cell>
          <cell r="AK897">
            <v>1.6129032258064502E-2</v>
          </cell>
          <cell r="AL897">
            <v>3.6563071297988081E-3</v>
          </cell>
          <cell r="AM897">
            <v>1.1235955056179803E-2</v>
          </cell>
          <cell r="AN897">
            <v>-4.7619047619047672E-2</v>
          </cell>
          <cell r="AO897">
            <v>1.3698630136986356E-2</v>
          </cell>
          <cell r="AP897">
            <v>0</v>
          </cell>
          <cell r="AQ897">
            <v>-7.8571428571428514E-2</v>
          </cell>
          <cell r="AR897">
            <v>0</v>
          </cell>
          <cell r="AS897">
            <v>5.504587155963292E-2</v>
          </cell>
          <cell r="AT897">
            <v>2.7397260273972712E-2</v>
          </cell>
          <cell r="AU897">
            <v>-8.0769230769230704E-2</v>
          </cell>
          <cell r="AV897">
            <v>-2.0202020202020221E-2</v>
          </cell>
          <cell r="AW897">
            <v>0</v>
          </cell>
          <cell r="AX897">
            <v>0</v>
          </cell>
          <cell r="AY897">
            <v>-1.6666666666666718E-2</v>
          </cell>
          <cell r="AZ897">
            <v>1.7241379310344751E-2</v>
          </cell>
          <cell r="BA897">
            <v>-1.098901098901095E-2</v>
          </cell>
          <cell r="BB897">
            <v>2.8571428571428692E-2</v>
          </cell>
          <cell r="BC897">
            <v>0</v>
          </cell>
          <cell r="BE897">
            <v>-3.117086950556445E-3</v>
          </cell>
          <cell r="BF897">
            <v>1.6642893830570664</v>
          </cell>
          <cell r="BK897" t="str">
            <v xml:space="preserve"> </v>
          </cell>
          <cell r="BL897" t="str">
            <v xml:space="preserve"> </v>
          </cell>
          <cell r="BN897">
            <v>480.37276266372061</v>
          </cell>
        </row>
        <row r="898">
          <cell r="B898">
            <v>39247</v>
          </cell>
          <cell r="C898">
            <v>0.44</v>
          </cell>
          <cell r="D898">
            <v>8.5</v>
          </cell>
          <cell r="E898">
            <v>2.8</v>
          </cell>
          <cell r="F898">
            <v>1.06</v>
          </cell>
          <cell r="G898">
            <v>7.39</v>
          </cell>
          <cell r="H898">
            <v>12.21</v>
          </cell>
          <cell r="I898">
            <v>1.91</v>
          </cell>
          <cell r="J898">
            <v>1.29</v>
          </cell>
          <cell r="K898">
            <v>16.649999999999999</v>
          </cell>
          <cell r="L898">
            <v>0.9</v>
          </cell>
          <cell r="M898">
            <v>0.6</v>
          </cell>
          <cell r="N898">
            <v>0.74</v>
          </cell>
          <cell r="O898">
            <v>2.82</v>
          </cell>
          <cell r="P898">
            <v>2.69</v>
          </cell>
          <cell r="Q898">
            <v>0.57999999999999996</v>
          </cell>
          <cell r="R898">
            <v>1.1499999999999999</v>
          </cell>
          <cell r="S898">
            <v>0.79</v>
          </cell>
          <cell r="T898">
            <v>2.5099999999999998</v>
          </cell>
          <cell r="U898">
            <v>1</v>
          </cell>
          <cell r="V898">
            <v>0.56000000000000005</v>
          </cell>
          <cell r="W898">
            <v>1.45</v>
          </cell>
          <cell r="X898">
            <v>1.1499999999999999</v>
          </cell>
          <cell r="Y898">
            <v>0.31</v>
          </cell>
          <cell r="Z898">
            <v>1.81</v>
          </cell>
          <cell r="AA898">
            <v>0.7</v>
          </cell>
          <cell r="AB898">
            <v>0.40500000000000003</v>
          </cell>
          <cell r="AD898">
            <v>1.1494252873563315E-2</v>
          </cell>
          <cell r="AE898">
            <v>1.7964071856287456E-2</v>
          </cell>
          <cell r="AF898">
            <v>1.0830324909747224E-2</v>
          </cell>
          <cell r="AG898">
            <v>2.9126213592232997E-2</v>
          </cell>
          <cell r="AH898">
            <v>5.1209103840682779E-2</v>
          </cell>
          <cell r="AI898">
            <v>-6.5093572009762291E-3</v>
          </cell>
          <cell r="AJ898">
            <v>5.2631578947368585E-3</v>
          </cell>
          <cell r="AK898">
            <v>2.3809523809523725E-2</v>
          </cell>
          <cell r="AL898">
            <v>1.0928961748633892E-2</v>
          </cell>
          <cell r="AM898">
            <v>0</v>
          </cell>
          <cell r="AN898">
            <v>0</v>
          </cell>
          <cell r="AO898">
            <v>0</v>
          </cell>
          <cell r="AP898">
            <v>7.1428571428571175E-3</v>
          </cell>
          <cell r="AQ898">
            <v>4.2635658914728536E-2</v>
          </cell>
          <cell r="AR898">
            <v>1.7543859649122862E-2</v>
          </cell>
          <cell r="AS898">
            <v>0</v>
          </cell>
          <cell r="AT898">
            <v>5.3333333333333455E-2</v>
          </cell>
          <cell r="AU898">
            <v>5.0209205020920411E-2</v>
          </cell>
          <cell r="AV898">
            <v>3.0927835051546504E-2</v>
          </cell>
          <cell r="AW898">
            <v>0</v>
          </cell>
          <cell r="AX898">
            <v>-3.3333333333333326E-2</v>
          </cell>
          <cell r="AY898">
            <v>-2.5423728813559365E-2</v>
          </cell>
          <cell r="AZ898">
            <v>5.0847457627118731E-2</v>
          </cell>
          <cell r="BA898">
            <v>5.5555555555555358E-3</v>
          </cell>
          <cell r="BB898">
            <v>-2.777777777777779E-2</v>
          </cell>
          <cell r="BC898">
            <v>0</v>
          </cell>
          <cell r="BE898">
            <v>1.2529891372882488E-2</v>
          </cell>
          <cell r="BF898">
            <v>1.6768192744299488</v>
          </cell>
          <cell r="BK898" t="str">
            <v xml:space="preserve"> </v>
          </cell>
          <cell r="BL898" t="str">
            <v xml:space="preserve"> </v>
          </cell>
          <cell r="BN898">
            <v>486.39178119838846</v>
          </cell>
        </row>
        <row r="899">
          <cell r="B899">
            <v>39248</v>
          </cell>
          <cell r="C899">
            <v>0.45500000000000002</v>
          </cell>
          <cell r="D899">
            <v>8.5399999999999991</v>
          </cell>
          <cell r="E899">
            <v>2.8</v>
          </cell>
          <cell r="F899">
            <v>1</v>
          </cell>
          <cell r="G899">
            <v>7.41</v>
          </cell>
          <cell r="H899">
            <v>12.21</v>
          </cell>
          <cell r="I899">
            <v>1.99</v>
          </cell>
          <cell r="J899">
            <v>1.29</v>
          </cell>
          <cell r="K899">
            <v>17.13</v>
          </cell>
          <cell r="L899">
            <v>0.88</v>
          </cell>
          <cell r="M899">
            <v>0.6</v>
          </cell>
          <cell r="N899">
            <v>0.75</v>
          </cell>
          <cell r="O899">
            <v>2.84</v>
          </cell>
          <cell r="P899">
            <v>2.89</v>
          </cell>
          <cell r="Q899">
            <v>0.6</v>
          </cell>
          <cell r="R899">
            <v>1.1299999999999999</v>
          </cell>
          <cell r="S899">
            <v>0.75</v>
          </cell>
          <cell r="T899">
            <v>2.56</v>
          </cell>
          <cell r="U899">
            <v>1.02</v>
          </cell>
          <cell r="V899">
            <v>0.53</v>
          </cell>
          <cell r="W899">
            <v>1.5</v>
          </cell>
          <cell r="X899">
            <v>1.1499999999999999</v>
          </cell>
          <cell r="Y899">
            <v>0.28499999999999998</v>
          </cell>
          <cell r="Z899">
            <v>1.82</v>
          </cell>
          <cell r="AA899">
            <v>0.71</v>
          </cell>
          <cell r="AB899">
            <v>0.39</v>
          </cell>
          <cell r="AD899">
            <v>3.4090909090909172E-2</v>
          </cell>
          <cell r="AE899">
            <v>4.7058823529411153E-3</v>
          </cell>
          <cell r="AF899">
            <v>0</v>
          </cell>
          <cell r="AG899">
            <v>-5.6603773584905759E-2</v>
          </cell>
          <cell r="AH899">
            <v>2.7063599458727605E-3</v>
          </cell>
          <cell r="AI899">
            <v>0</v>
          </cell>
          <cell r="AJ899">
            <v>4.1884816753926746E-2</v>
          </cell>
          <cell r="AK899">
            <v>0</v>
          </cell>
          <cell r="AL899">
            <v>2.8828828828828756E-2</v>
          </cell>
          <cell r="AM899">
            <v>-2.2222222222222254E-2</v>
          </cell>
          <cell r="AN899">
            <v>0</v>
          </cell>
          <cell r="AO899">
            <v>1.3513513513513598E-2</v>
          </cell>
          <cell r="AP899">
            <v>7.0921985815601829E-3</v>
          </cell>
          <cell r="AQ899">
            <v>7.4349442379182173E-2</v>
          </cell>
          <cell r="AR899">
            <v>3.4482758620689724E-2</v>
          </cell>
          <cell r="AS899">
            <v>-1.7391304347826098E-2</v>
          </cell>
          <cell r="AT899">
            <v>-5.0632911392405111E-2</v>
          </cell>
          <cell r="AU899">
            <v>1.9920318725099806E-2</v>
          </cell>
          <cell r="AV899">
            <v>2.0000000000000018E-2</v>
          </cell>
          <cell r="AW899">
            <v>-5.3571428571428603E-2</v>
          </cell>
          <cell r="AX899">
            <v>3.4482758620689724E-2</v>
          </cell>
          <cell r="AY899">
            <v>0</v>
          </cell>
          <cell r="AZ899">
            <v>-8.064516129032262E-2</v>
          </cell>
          <cell r="BA899">
            <v>5.5248618784531356E-3</v>
          </cell>
          <cell r="BB899">
            <v>1.4285714285714235E-2</v>
          </cell>
          <cell r="BC899">
            <v>-3.703703703703709E-2</v>
          </cell>
          <cell r="BE899">
            <v>6.8325096658590815E-4</v>
          </cell>
          <cell r="BF899">
            <v>1.6775025253965348</v>
          </cell>
          <cell r="BK899" t="str">
            <v xml:space="preserve"> </v>
          </cell>
          <cell r="BL899" t="str">
            <v xml:space="preserve"> </v>
          </cell>
          <cell r="BN899">
            <v>486.72410885303174</v>
          </cell>
        </row>
        <row r="900">
          <cell r="B900">
            <v>39249</v>
          </cell>
          <cell r="C900">
            <v>0.45500000000000002</v>
          </cell>
          <cell r="D900">
            <v>8.5399999999999991</v>
          </cell>
          <cell r="E900">
            <v>2.8</v>
          </cell>
          <cell r="F900">
            <v>1</v>
          </cell>
          <cell r="G900">
            <v>7.41</v>
          </cell>
          <cell r="H900">
            <v>12.21</v>
          </cell>
          <cell r="I900">
            <v>1.99</v>
          </cell>
          <cell r="J900">
            <v>1.29</v>
          </cell>
          <cell r="K900">
            <v>17.13</v>
          </cell>
          <cell r="L900">
            <v>0.88</v>
          </cell>
          <cell r="M900">
            <v>0.6</v>
          </cell>
          <cell r="N900">
            <v>0.75</v>
          </cell>
          <cell r="O900">
            <v>2.84</v>
          </cell>
          <cell r="P900">
            <v>2.89</v>
          </cell>
          <cell r="Q900">
            <v>0.6</v>
          </cell>
          <cell r="R900">
            <v>1.1299999999999999</v>
          </cell>
          <cell r="S900">
            <v>0.75</v>
          </cell>
          <cell r="T900">
            <v>2.56</v>
          </cell>
          <cell r="U900">
            <v>1.02</v>
          </cell>
          <cell r="V900">
            <v>0.53</v>
          </cell>
          <cell r="W900">
            <v>1.5</v>
          </cell>
          <cell r="X900">
            <v>1.1499999999999999</v>
          </cell>
          <cell r="Y900">
            <v>0.28499999999999998</v>
          </cell>
          <cell r="Z900">
            <v>1.82</v>
          </cell>
          <cell r="AA900">
            <v>0.71</v>
          </cell>
          <cell r="AB900">
            <v>0.39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E900">
            <v>0</v>
          </cell>
          <cell r="BF900">
            <v>1.6775025253965348</v>
          </cell>
          <cell r="BK900" t="str">
            <v xml:space="preserve"> </v>
          </cell>
          <cell r="BL900" t="str">
            <v xml:space="preserve"> </v>
          </cell>
          <cell r="BN900">
            <v>486.72410885303174</v>
          </cell>
        </row>
        <row r="901">
          <cell r="B901">
            <v>39250</v>
          </cell>
          <cell r="C901">
            <v>0.45500000000000002</v>
          </cell>
          <cell r="D901">
            <v>8.5399999999999991</v>
          </cell>
          <cell r="E901">
            <v>2.8</v>
          </cell>
          <cell r="F901">
            <v>1</v>
          </cell>
          <cell r="G901">
            <v>7.41</v>
          </cell>
          <cell r="H901">
            <v>12.21</v>
          </cell>
          <cell r="I901">
            <v>1.99</v>
          </cell>
          <cell r="J901">
            <v>1.29</v>
          </cell>
          <cell r="K901">
            <v>17.13</v>
          </cell>
          <cell r="L901">
            <v>0.88</v>
          </cell>
          <cell r="M901">
            <v>0.6</v>
          </cell>
          <cell r="N901">
            <v>0.75</v>
          </cell>
          <cell r="O901">
            <v>2.84</v>
          </cell>
          <cell r="P901">
            <v>2.89</v>
          </cell>
          <cell r="Q901">
            <v>0.6</v>
          </cell>
          <cell r="R901">
            <v>1.1299999999999999</v>
          </cell>
          <cell r="S901">
            <v>0.75</v>
          </cell>
          <cell r="T901">
            <v>2.56</v>
          </cell>
          <cell r="U901">
            <v>1.02</v>
          </cell>
          <cell r="V901">
            <v>0.53</v>
          </cell>
          <cell r="W901">
            <v>1.5</v>
          </cell>
          <cell r="X901">
            <v>1.1499999999999999</v>
          </cell>
          <cell r="Y901">
            <v>0.28499999999999998</v>
          </cell>
          <cell r="Z901">
            <v>1.82</v>
          </cell>
          <cell r="AA901">
            <v>0.71</v>
          </cell>
          <cell r="AB901">
            <v>0.39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E901">
            <v>0</v>
          </cell>
          <cell r="BF901">
            <v>1.6775025253965348</v>
          </cell>
          <cell r="BK901" t="str">
            <v xml:space="preserve"> </v>
          </cell>
          <cell r="BL901" t="str">
            <v xml:space="preserve"> </v>
          </cell>
          <cell r="BN901">
            <v>486.72410885303174</v>
          </cell>
        </row>
        <row r="902">
          <cell r="B902">
            <v>39251</v>
          </cell>
          <cell r="C902">
            <v>0.5</v>
          </cell>
          <cell r="D902">
            <v>8.51</v>
          </cell>
          <cell r="E902">
            <v>2.61</v>
          </cell>
          <cell r="F902">
            <v>1.01</v>
          </cell>
          <cell r="G902">
            <v>7.35</v>
          </cell>
          <cell r="H902">
            <v>13.34</v>
          </cell>
          <cell r="I902">
            <v>1.9</v>
          </cell>
          <cell r="J902">
            <v>1.22</v>
          </cell>
          <cell r="K902">
            <v>17.329999999999998</v>
          </cell>
          <cell r="L902">
            <v>0.88</v>
          </cell>
          <cell r="M902">
            <v>0.6</v>
          </cell>
          <cell r="N902">
            <v>0.76</v>
          </cell>
          <cell r="O902">
            <v>2.86</v>
          </cell>
          <cell r="P902">
            <v>3.1</v>
          </cell>
          <cell r="Q902">
            <v>0.56000000000000005</v>
          </cell>
          <cell r="R902">
            <v>1.1499999999999999</v>
          </cell>
          <cell r="S902">
            <v>0.79</v>
          </cell>
          <cell r="T902">
            <v>2.69</v>
          </cell>
          <cell r="U902">
            <v>1.01</v>
          </cell>
          <cell r="V902">
            <v>0.56000000000000005</v>
          </cell>
          <cell r="W902">
            <v>1.45</v>
          </cell>
          <cell r="X902">
            <v>1.38</v>
          </cell>
          <cell r="Y902">
            <v>0.28499999999999998</v>
          </cell>
          <cell r="Z902">
            <v>1.82</v>
          </cell>
          <cell r="AA902">
            <v>0.7</v>
          </cell>
          <cell r="AB902">
            <v>0.39</v>
          </cell>
          <cell r="AD902">
            <v>9.8901098901098772E-2</v>
          </cell>
          <cell r="AE902">
            <v>-3.5128805620607828E-3</v>
          </cell>
          <cell r="AF902">
            <v>-6.7857142857142838E-2</v>
          </cell>
          <cell r="AG902">
            <v>1.0000000000000009E-2</v>
          </cell>
          <cell r="AH902">
            <v>-8.0971659919029104E-3</v>
          </cell>
          <cell r="AI902">
            <v>9.2547092547092369E-2</v>
          </cell>
          <cell r="AJ902">
            <v>-4.5226130653266416E-2</v>
          </cell>
          <cell r="AK902">
            <v>-5.4263565891472965E-2</v>
          </cell>
          <cell r="AL902">
            <v>1.1675423234092097E-2</v>
          </cell>
          <cell r="AM902">
            <v>0</v>
          </cell>
          <cell r="AN902">
            <v>0</v>
          </cell>
          <cell r="AO902">
            <v>1.3333333333333419E-2</v>
          </cell>
          <cell r="AP902">
            <v>7.0422535211267512E-3</v>
          </cell>
          <cell r="AQ902">
            <v>7.2664359861591699E-2</v>
          </cell>
          <cell r="AR902">
            <v>-6.6666666666666541E-2</v>
          </cell>
          <cell r="AS902">
            <v>1.7699115044247815E-2</v>
          </cell>
          <cell r="AT902">
            <v>5.3333333333333455E-2</v>
          </cell>
          <cell r="AU902">
            <v>5.078125E-2</v>
          </cell>
          <cell r="AV902">
            <v>-9.8039215686274161E-3</v>
          </cell>
          <cell r="AW902">
            <v>5.6603773584905648E-2</v>
          </cell>
          <cell r="AX902">
            <v>-3.3333333333333326E-2</v>
          </cell>
          <cell r="AY902">
            <v>0.19999999999999996</v>
          </cell>
          <cell r="AZ902">
            <v>0</v>
          </cell>
          <cell r="BA902">
            <v>0</v>
          </cell>
          <cell r="BB902">
            <v>-1.4084507042253502E-2</v>
          </cell>
          <cell r="BC902">
            <v>0</v>
          </cell>
          <cell r="BE902">
            <v>1.4682143030542126E-2</v>
          </cell>
          <cell r="BF902">
            <v>1.6921846684270769</v>
          </cell>
          <cell r="BK902" t="str">
            <v xml:space="preserve"> </v>
          </cell>
          <cell r="BL902" t="str">
            <v xml:space="preserve"> </v>
          </cell>
          <cell r="BN902">
            <v>493.87026183562512</v>
          </cell>
        </row>
        <row r="903">
          <cell r="B903">
            <v>39252</v>
          </cell>
          <cell r="C903">
            <v>0.49</v>
          </cell>
          <cell r="D903">
            <v>8.19</v>
          </cell>
          <cell r="E903">
            <v>2.4300000000000002</v>
          </cell>
          <cell r="F903">
            <v>0.95</v>
          </cell>
          <cell r="G903">
            <v>7.44</v>
          </cell>
          <cell r="H903">
            <v>13.47</v>
          </cell>
          <cell r="I903">
            <v>1.95</v>
          </cell>
          <cell r="J903">
            <v>1.1599999999999999</v>
          </cell>
          <cell r="K903">
            <v>18.100000000000001</v>
          </cell>
          <cell r="L903">
            <v>0.88</v>
          </cell>
          <cell r="M903">
            <v>0.6</v>
          </cell>
          <cell r="N903">
            <v>0.77</v>
          </cell>
          <cell r="O903">
            <v>2.82</v>
          </cell>
          <cell r="P903">
            <v>3.08</v>
          </cell>
          <cell r="Q903">
            <v>0.55000000000000004</v>
          </cell>
          <cell r="R903">
            <v>1.1399999999999999</v>
          </cell>
          <cell r="S903">
            <v>0.78</v>
          </cell>
          <cell r="T903">
            <v>2.59</v>
          </cell>
          <cell r="U903">
            <v>1</v>
          </cell>
          <cell r="V903">
            <v>0.56000000000000005</v>
          </cell>
          <cell r="W903">
            <v>1.45</v>
          </cell>
          <cell r="X903">
            <v>1.3</v>
          </cell>
          <cell r="Y903">
            <v>0.28000000000000003</v>
          </cell>
          <cell r="Z903">
            <v>1.84</v>
          </cell>
          <cell r="AA903">
            <v>0.7</v>
          </cell>
          <cell r="AB903">
            <v>0.39</v>
          </cell>
          <cell r="AD903">
            <v>-2.0000000000000018E-2</v>
          </cell>
          <cell r="AE903">
            <v>-3.7602820211515953E-2</v>
          </cell>
          <cell r="AF903">
            <v>-6.8965517241379226E-2</v>
          </cell>
          <cell r="AG903">
            <v>-5.9405940594059459E-2</v>
          </cell>
          <cell r="AH903">
            <v>1.224489795918382E-2</v>
          </cell>
          <cell r="AI903">
            <v>9.7451274362818641E-3</v>
          </cell>
          <cell r="AJ903">
            <v>2.6315789473684292E-2</v>
          </cell>
          <cell r="AK903">
            <v>-4.9180327868852514E-2</v>
          </cell>
          <cell r="AL903">
            <v>4.4431621465666593E-2</v>
          </cell>
          <cell r="AM903">
            <v>0</v>
          </cell>
          <cell r="AN903">
            <v>0</v>
          </cell>
          <cell r="AO903">
            <v>1.3157894736842035E-2</v>
          </cell>
          <cell r="AP903">
            <v>-1.3986013986013957E-2</v>
          </cell>
          <cell r="AQ903">
            <v>-6.4516129032258229E-3</v>
          </cell>
          <cell r="AR903">
            <v>-1.7857142857142905E-2</v>
          </cell>
          <cell r="AS903">
            <v>-8.6956521739131043E-3</v>
          </cell>
          <cell r="AT903">
            <v>-1.2658227848101222E-2</v>
          </cell>
          <cell r="AU903">
            <v>-3.7174721189591087E-2</v>
          </cell>
          <cell r="AV903">
            <v>-9.9009900990099098E-3</v>
          </cell>
          <cell r="AW903">
            <v>0</v>
          </cell>
          <cell r="AX903">
            <v>0</v>
          </cell>
          <cell r="AY903">
            <v>-5.7971014492753548E-2</v>
          </cell>
          <cell r="AZ903">
            <v>-1.754385964912264E-2</v>
          </cell>
          <cell r="BA903">
            <v>1.098901098901095E-2</v>
          </cell>
          <cell r="BB903">
            <v>0</v>
          </cell>
          <cell r="BC903">
            <v>0</v>
          </cell>
          <cell r="BE903">
            <v>-1.1558057655923531E-2</v>
          </cell>
          <cell r="BF903">
            <v>1.6806266107711534</v>
          </cell>
          <cell r="BK903" t="str">
            <v xml:space="preserve"> </v>
          </cell>
          <cell r="BL903" t="str">
            <v xml:space="preserve"> </v>
          </cell>
          <cell r="BN903">
            <v>488.16208087478287</v>
          </cell>
        </row>
        <row r="904">
          <cell r="B904">
            <v>39253</v>
          </cell>
          <cell r="C904">
            <v>0.45500000000000002</v>
          </cell>
          <cell r="D904">
            <v>8.75</v>
          </cell>
          <cell r="E904">
            <v>2.44</v>
          </cell>
          <cell r="F904">
            <v>0.96</v>
          </cell>
          <cell r="G904">
            <v>7.13</v>
          </cell>
          <cell r="H904">
            <v>13.22</v>
          </cell>
          <cell r="I904">
            <v>1.93</v>
          </cell>
          <cell r="J904">
            <v>1.25</v>
          </cell>
          <cell r="K904">
            <v>18.350000000000001</v>
          </cell>
          <cell r="L904">
            <v>0.86</v>
          </cell>
          <cell r="M904">
            <v>0.6</v>
          </cell>
          <cell r="N904">
            <v>0.78</v>
          </cell>
          <cell r="O904">
            <v>2.85</v>
          </cell>
          <cell r="P904">
            <v>3.03</v>
          </cell>
          <cell r="Q904">
            <v>0.59</v>
          </cell>
          <cell r="R904">
            <v>1.1499999999999999</v>
          </cell>
          <cell r="S904">
            <v>0.8</v>
          </cell>
          <cell r="T904">
            <v>2.62</v>
          </cell>
          <cell r="U904">
            <v>1.01</v>
          </cell>
          <cell r="V904">
            <v>0.51</v>
          </cell>
          <cell r="W904">
            <v>1.4</v>
          </cell>
          <cell r="X904">
            <v>1.27</v>
          </cell>
          <cell r="Y904">
            <v>0.28000000000000003</v>
          </cell>
          <cell r="Z904">
            <v>1.9</v>
          </cell>
          <cell r="AA904">
            <v>0.71</v>
          </cell>
          <cell r="AB904">
            <v>0.38</v>
          </cell>
          <cell r="AD904">
            <v>-7.1428571428571397E-2</v>
          </cell>
          <cell r="AE904">
            <v>6.8376068376068355E-2</v>
          </cell>
          <cell r="AF904">
            <v>4.1152263374484299E-3</v>
          </cell>
          <cell r="AG904">
            <v>1.0526315789473717E-2</v>
          </cell>
          <cell r="AH904">
            <v>-4.1666666666666741E-2</v>
          </cell>
          <cell r="AI904">
            <v>-1.8559762435040872E-2</v>
          </cell>
          <cell r="AJ904">
            <v>-1.025641025641022E-2</v>
          </cell>
          <cell r="AK904">
            <v>7.7586206896551824E-2</v>
          </cell>
          <cell r="AL904">
            <v>1.3812154696132506E-2</v>
          </cell>
          <cell r="AM904">
            <v>-2.2727272727272707E-2</v>
          </cell>
          <cell r="AN904">
            <v>0</v>
          </cell>
          <cell r="AO904">
            <v>1.2987012987013102E-2</v>
          </cell>
          <cell r="AP904">
            <v>1.0638297872340496E-2</v>
          </cell>
          <cell r="AQ904">
            <v>-1.6233766233766267E-2</v>
          </cell>
          <cell r="AR904">
            <v>7.2727272727272529E-2</v>
          </cell>
          <cell r="AS904">
            <v>8.7719298245614308E-3</v>
          </cell>
          <cell r="AT904">
            <v>2.5641025641025772E-2</v>
          </cell>
          <cell r="AU904">
            <v>1.1583011583011782E-2</v>
          </cell>
          <cell r="AV904">
            <v>1.0000000000000009E-2</v>
          </cell>
          <cell r="AW904">
            <v>-8.9285714285714302E-2</v>
          </cell>
          <cell r="AX904">
            <v>-3.4482758620689724E-2</v>
          </cell>
          <cell r="AY904">
            <v>-2.3076923076923106E-2</v>
          </cell>
          <cell r="AZ904">
            <v>0</v>
          </cell>
          <cell r="BA904">
            <v>3.2608695652173836E-2</v>
          </cell>
          <cell r="BB904">
            <v>1.4285714285714235E-2</v>
          </cell>
          <cell r="BC904">
            <v>-2.5641025641025661E-2</v>
          </cell>
          <cell r="BE904">
            <v>7.8077158833488567E-4</v>
          </cell>
          <cell r="BF904">
            <v>1.6814073823594882</v>
          </cell>
          <cell r="BK904" t="str">
            <v xml:space="preserve"> </v>
          </cell>
          <cell r="BL904" t="str">
            <v xml:space="preserve"> </v>
          </cell>
          <cell r="BN904">
            <v>488.54322395803229</v>
          </cell>
        </row>
        <row r="905">
          <cell r="B905">
            <v>39254</v>
          </cell>
          <cell r="C905">
            <v>0.44500000000000001</v>
          </cell>
          <cell r="D905">
            <v>8.89</v>
          </cell>
          <cell r="E905">
            <v>2.36</v>
          </cell>
          <cell r="F905">
            <v>0.92</v>
          </cell>
          <cell r="G905">
            <v>6.99</v>
          </cell>
          <cell r="H905">
            <v>13.73</v>
          </cell>
          <cell r="I905">
            <v>2</v>
          </cell>
          <cell r="J905">
            <v>1.27</v>
          </cell>
          <cell r="K905">
            <v>18.03</v>
          </cell>
          <cell r="L905">
            <v>0.86</v>
          </cell>
          <cell r="M905">
            <v>0.6</v>
          </cell>
          <cell r="N905">
            <v>0.78</v>
          </cell>
          <cell r="O905">
            <v>3.05</v>
          </cell>
          <cell r="P905">
            <v>3.07</v>
          </cell>
          <cell r="Q905">
            <v>0.57999999999999996</v>
          </cell>
          <cell r="R905">
            <v>1.0900000000000001</v>
          </cell>
          <cell r="S905">
            <v>0.81</v>
          </cell>
          <cell r="T905">
            <v>2.65</v>
          </cell>
          <cell r="U905">
            <v>1.02</v>
          </cell>
          <cell r="V905">
            <v>0.54</v>
          </cell>
          <cell r="W905">
            <v>1.38</v>
          </cell>
          <cell r="X905">
            <v>1.3</v>
          </cell>
          <cell r="Y905">
            <v>0.28999999999999998</v>
          </cell>
          <cell r="Z905">
            <v>1.9</v>
          </cell>
          <cell r="AA905">
            <v>0.69</v>
          </cell>
          <cell r="AB905">
            <v>0.38</v>
          </cell>
          <cell r="AD905">
            <v>-2.1978021978022011E-2</v>
          </cell>
          <cell r="AE905">
            <v>1.6000000000000014E-2</v>
          </cell>
          <cell r="AF905">
            <v>-3.2786885245901676E-2</v>
          </cell>
          <cell r="AG905">
            <v>-4.166666666666663E-2</v>
          </cell>
          <cell r="AH905">
            <v>-1.9635343618513268E-2</v>
          </cell>
          <cell r="AI905">
            <v>3.8577912254160296E-2</v>
          </cell>
          <cell r="AJ905">
            <v>3.62694300518136E-2</v>
          </cell>
          <cell r="AK905">
            <v>1.6000000000000014E-2</v>
          </cell>
          <cell r="AL905">
            <v>-1.7438692098092679E-2</v>
          </cell>
          <cell r="AM905">
            <v>0</v>
          </cell>
          <cell r="AN905">
            <v>0</v>
          </cell>
          <cell r="AO905">
            <v>0</v>
          </cell>
          <cell r="AP905">
            <v>7.0175438596491224E-2</v>
          </cell>
          <cell r="AQ905">
            <v>1.3201320132013139E-2</v>
          </cell>
          <cell r="AR905">
            <v>-1.6949152542372947E-2</v>
          </cell>
          <cell r="AS905">
            <v>-5.2173913043478071E-2</v>
          </cell>
          <cell r="AT905">
            <v>1.2499999999999956E-2</v>
          </cell>
          <cell r="AU905">
            <v>1.1450381679389166E-2</v>
          </cell>
          <cell r="AV905">
            <v>9.9009900990099098E-3</v>
          </cell>
          <cell r="AW905">
            <v>5.8823529411764719E-2</v>
          </cell>
          <cell r="AX905">
            <v>-1.4285714285714346E-2</v>
          </cell>
          <cell r="AY905">
            <v>2.3622047244094446E-2</v>
          </cell>
          <cell r="AZ905">
            <v>3.5714285714285587E-2</v>
          </cell>
          <cell r="BA905">
            <v>0</v>
          </cell>
          <cell r="BB905">
            <v>-2.8169014084507116E-2</v>
          </cell>
          <cell r="BC905">
            <v>0</v>
          </cell>
          <cell r="BE905">
            <v>3.7366127546058971E-3</v>
          </cell>
          <cell r="BF905">
            <v>1.6851439951140941</v>
          </cell>
          <cell r="BK905" t="str">
            <v xml:space="preserve"> </v>
          </cell>
          <cell r="BL905" t="str">
            <v xml:space="preserve"> </v>
          </cell>
          <cell r="BN905">
            <v>490.36872079985017</v>
          </cell>
        </row>
        <row r="906">
          <cell r="B906">
            <v>39255</v>
          </cell>
          <cell r="C906">
            <v>0.435</v>
          </cell>
          <cell r="D906">
            <v>9</v>
          </cell>
          <cell r="E906">
            <v>2.44</v>
          </cell>
          <cell r="F906">
            <v>0.93</v>
          </cell>
          <cell r="G906">
            <v>6.87</v>
          </cell>
          <cell r="H906">
            <v>13.52</v>
          </cell>
          <cell r="I906">
            <v>1.97</v>
          </cell>
          <cell r="J906">
            <v>1.25</v>
          </cell>
          <cell r="K906">
            <v>18.3</v>
          </cell>
          <cell r="L906">
            <v>0.85</v>
          </cell>
          <cell r="M906">
            <v>0.6</v>
          </cell>
          <cell r="N906">
            <v>0.77</v>
          </cell>
          <cell r="O906">
            <v>3.12</v>
          </cell>
          <cell r="P906">
            <v>3.06</v>
          </cell>
          <cell r="Q906">
            <v>0.59</v>
          </cell>
          <cell r="R906">
            <v>1.1000000000000001</v>
          </cell>
          <cell r="S906">
            <v>0.81</v>
          </cell>
          <cell r="T906">
            <v>2.61</v>
          </cell>
          <cell r="U906">
            <v>1.02</v>
          </cell>
          <cell r="V906">
            <v>0.5</v>
          </cell>
          <cell r="W906">
            <v>1.4</v>
          </cell>
          <cell r="X906">
            <v>1.28</v>
          </cell>
          <cell r="Y906">
            <v>0.28499999999999998</v>
          </cell>
          <cell r="Z906">
            <v>1.9</v>
          </cell>
          <cell r="AA906">
            <v>0.72</v>
          </cell>
          <cell r="AB906">
            <v>0.38</v>
          </cell>
          <cell r="AD906">
            <v>-2.2471910112359605E-2</v>
          </cell>
          <cell r="AE906">
            <v>1.2373453318335059E-2</v>
          </cell>
          <cell r="AF906">
            <v>3.3898305084745894E-2</v>
          </cell>
          <cell r="AG906">
            <v>1.0869565217391353E-2</v>
          </cell>
          <cell r="AH906">
            <v>-1.7167381974248941E-2</v>
          </cell>
          <cell r="AI906">
            <v>-1.5294974508375914E-2</v>
          </cell>
          <cell r="AJ906">
            <v>-1.5000000000000013E-2</v>
          </cell>
          <cell r="AK906">
            <v>-1.5748031496062964E-2</v>
          </cell>
          <cell r="AL906">
            <v>1.4975041597337757E-2</v>
          </cell>
          <cell r="AM906">
            <v>-1.1627906976744207E-2</v>
          </cell>
          <cell r="AN906">
            <v>0</v>
          </cell>
          <cell r="AO906">
            <v>-1.2820512820512886E-2</v>
          </cell>
          <cell r="AP906">
            <v>2.2950819672131306E-2</v>
          </cell>
          <cell r="AQ906">
            <v>-3.2573289902279035E-3</v>
          </cell>
          <cell r="AR906">
            <v>1.7241379310344751E-2</v>
          </cell>
          <cell r="AS906">
            <v>9.1743119266054496E-3</v>
          </cell>
          <cell r="AT906">
            <v>0</v>
          </cell>
          <cell r="AU906">
            <v>-1.5094339622641506E-2</v>
          </cell>
          <cell r="AV906">
            <v>0</v>
          </cell>
          <cell r="AW906">
            <v>-7.4074074074074181E-2</v>
          </cell>
          <cell r="AX906">
            <v>1.449275362318847E-2</v>
          </cell>
          <cell r="AY906">
            <v>-1.5384615384615441E-2</v>
          </cell>
          <cell r="AZ906">
            <v>-1.7241379310344862E-2</v>
          </cell>
          <cell r="BA906">
            <v>0</v>
          </cell>
          <cell r="BB906">
            <v>4.3478260869565188E-2</v>
          </cell>
          <cell r="BC906">
            <v>0</v>
          </cell>
          <cell r="BE906">
            <v>-2.1434063327139688E-3</v>
          </cell>
          <cell r="BF906">
            <v>1.6830005887813801</v>
          </cell>
          <cell r="BK906" t="str">
            <v xml:space="preserve"> </v>
          </cell>
          <cell r="BL906" t="str">
            <v xml:space="preserve"> </v>
          </cell>
          <cell r="BN906">
            <v>489.31766137832295</v>
          </cell>
        </row>
        <row r="907">
          <cell r="B907">
            <v>39256</v>
          </cell>
          <cell r="C907">
            <v>0.435</v>
          </cell>
          <cell r="D907">
            <v>9</v>
          </cell>
          <cell r="E907">
            <v>2.44</v>
          </cell>
          <cell r="F907">
            <v>0.93</v>
          </cell>
          <cell r="G907">
            <v>6.87</v>
          </cell>
          <cell r="H907">
            <v>13.52</v>
          </cell>
          <cell r="I907">
            <v>1.97</v>
          </cell>
          <cell r="J907">
            <v>1.25</v>
          </cell>
          <cell r="K907">
            <v>18.3</v>
          </cell>
          <cell r="L907">
            <v>0.85</v>
          </cell>
          <cell r="M907">
            <v>0.6</v>
          </cell>
          <cell r="N907">
            <v>0.77</v>
          </cell>
          <cell r="O907">
            <v>3.12</v>
          </cell>
          <cell r="P907">
            <v>3.06</v>
          </cell>
          <cell r="Q907">
            <v>0.59</v>
          </cell>
          <cell r="R907">
            <v>1.1000000000000001</v>
          </cell>
          <cell r="S907">
            <v>0.81</v>
          </cell>
          <cell r="T907">
            <v>2.61</v>
          </cell>
          <cell r="U907">
            <v>1.02</v>
          </cell>
          <cell r="V907">
            <v>0.5</v>
          </cell>
          <cell r="W907">
            <v>1.4</v>
          </cell>
          <cell r="X907">
            <v>1.28</v>
          </cell>
          <cell r="Y907">
            <v>0.28499999999999998</v>
          </cell>
          <cell r="Z907">
            <v>1.9</v>
          </cell>
          <cell r="AA907">
            <v>0.72</v>
          </cell>
          <cell r="AB907">
            <v>0.38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E907">
            <v>0</v>
          </cell>
          <cell r="BF907">
            <v>1.6830005887813801</v>
          </cell>
          <cell r="BK907" t="str">
            <v xml:space="preserve"> </v>
          </cell>
          <cell r="BL907" t="str">
            <v xml:space="preserve"> </v>
          </cell>
          <cell r="BN907">
            <v>489.31766137832295</v>
          </cell>
        </row>
        <row r="908">
          <cell r="B908">
            <v>39257</v>
          </cell>
          <cell r="C908">
            <v>0.435</v>
          </cell>
          <cell r="D908">
            <v>9</v>
          </cell>
          <cell r="E908">
            <v>2.44</v>
          </cell>
          <cell r="F908">
            <v>0.93</v>
          </cell>
          <cell r="G908">
            <v>6.87</v>
          </cell>
          <cell r="H908">
            <v>13.52</v>
          </cell>
          <cell r="I908">
            <v>1.97</v>
          </cell>
          <cell r="J908">
            <v>1.25</v>
          </cell>
          <cell r="K908">
            <v>18.3</v>
          </cell>
          <cell r="L908">
            <v>0.85</v>
          </cell>
          <cell r="M908">
            <v>0.6</v>
          </cell>
          <cell r="N908">
            <v>0.77</v>
          </cell>
          <cell r="O908">
            <v>3.12</v>
          </cell>
          <cell r="P908">
            <v>3.06</v>
          </cell>
          <cell r="Q908">
            <v>0.59</v>
          </cell>
          <cell r="R908">
            <v>1.1000000000000001</v>
          </cell>
          <cell r="S908">
            <v>0.81</v>
          </cell>
          <cell r="T908">
            <v>2.61</v>
          </cell>
          <cell r="U908">
            <v>1.02</v>
          </cell>
          <cell r="V908">
            <v>0.5</v>
          </cell>
          <cell r="W908">
            <v>1.4</v>
          </cell>
          <cell r="X908">
            <v>1.28</v>
          </cell>
          <cell r="Y908">
            <v>0.28499999999999998</v>
          </cell>
          <cell r="Z908">
            <v>1.9</v>
          </cell>
          <cell r="AA908">
            <v>0.72</v>
          </cell>
          <cell r="AB908">
            <v>0.38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E908">
            <v>0</v>
          </cell>
          <cell r="BF908">
            <v>1.6830005887813801</v>
          </cell>
          <cell r="BK908" t="str">
            <v xml:space="preserve"> </v>
          </cell>
          <cell r="BL908" t="str">
            <v xml:space="preserve"> </v>
          </cell>
          <cell r="BN908">
            <v>489.31766137832295</v>
          </cell>
        </row>
        <row r="909">
          <cell r="B909">
            <v>39258</v>
          </cell>
          <cell r="C909">
            <v>0.45</v>
          </cell>
          <cell r="D909">
            <v>9.35</v>
          </cell>
          <cell r="E909">
            <v>2.39</v>
          </cell>
          <cell r="F909">
            <v>0.95</v>
          </cell>
          <cell r="G909">
            <v>6.64</v>
          </cell>
          <cell r="H909">
            <v>12.86</v>
          </cell>
          <cell r="I909">
            <v>1.95</v>
          </cell>
          <cell r="J909">
            <v>1.22</v>
          </cell>
          <cell r="K909">
            <v>17.600000000000001</v>
          </cell>
          <cell r="L909">
            <v>0.9</v>
          </cell>
          <cell r="M909">
            <v>0.6</v>
          </cell>
          <cell r="N909">
            <v>0.71</v>
          </cell>
          <cell r="O909">
            <v>2.98</v>
          </cell>
          <cell r="P909">
            <v>3.05</v>
          </cell>
          <cell r="Q909">
            <v>0.59</v>
          </cell>
          <cell r="R909">
            <v>1.0900000000000001</v>
          </cell>
          <cell r="S909">
            <v>0.82</v>
          </cell>
          <cell r="T909">
            <v>2.5499999999999998</v>
          </cell>
          <cell r="U909">
            <v>1.01</v>
          </cell>
          <cell r="V909">
            <v>0.5</v>
          </cell>
          <cell r="W909">
            <v>1.47</v>
          </cell>
          <cell r="X909">
            <v>1.33</v>
          </cell>
          <cell r="Y909">
            <v>0.3</v>
          </cell>
          <cell r="Z909">
            <v>1.9</v>
          </cell>
          <cell r="AA909">
            <v>0.7</v>
          </cell>
          <cell r="AB909">
            <v>0.39</v>
          </cell>
          <cell r="AD909">
            <v>3.4482758620689724E-2</v>
          </cell>
          <cell r="AE909">
            <v>3.8888888888888751E-2</v>
          </cell>
          <cell r="AF909">
            <v>-2.0491803278688492E-2</v>
          </cell>
          <cell r="AG909">
            <v>2.1505376344086002E-2</v>
          </cell>
          <cell r="AH909">
            <v>-3.3478893740902516E-2</v>
          </cell>
          <cell r="AI909">
            <v>-4.881656804733725E-2</v>
          </cell>
          <cell r="AJ909">
            <v>-1.0152284263959421E-2</v>
          </cell>
          <cell r="AK909">
            <v>-2.4000000000000021E-2</v>
          </cell>
          <cell r="AL909">
            <v>-3.8251366120218511E-2</v>
          </cell>
          <cell r="AM909">
            <v>5.8823529411764719E-2</v>
          </cell>
          <cell r="AN909">
            <v>0</v>
          </cell>
          <cell r="AO909">
            <v>-7.7922077922077948E-2</v>
          </cell>
          <cell r="AP909">
            <v>-4.4871794871794934E-2</v>
          </cell>
          <cell r="AQ909">
            <v>-3.2679738562092497E-3</v>
          </cell>
          <cell r="AR909">
            <v>0</v>
          </cell>
          <cell r="AS909">
            <v>-9.0909090909091494E-3</v>
          </cell>
          <cell r="AT909">
            <v>1.2345679012345512E-2</v>
          </cell>
          <cell r="AU909">
            <v>-2.2988505747126409E-2</v>
          </cell>
          <cell r="AV909">
            <v>-9.8039215686274161E-3</v>
          </cell>
          <cell r="AW909">
            <v>0</v>
          </cell>
          <cell r="AX909">
            <v>5.0000000000000044E-2</v>
          </cell>
          <cell r="AY909">
            <v>3.90625E-2</v>
          </cell>
          <cell r="AZ909">
            <v>5.2631578947368363E-2</v>
          </cell>
          <cell r="BA909">
            <v>0</v>
          </cell>
          <cell r="BB909">
            <v>-2.777777777777779E-2</v>
          </cell>
          <cell r="BC909">
            <v>2.6315789473684292E-2</v>
          </cell>
          <cell r="BE909">
            <v>-1.4176067533385268E-3</v>
          </cell>
          <cell r="BF909">
            <v>1.6815829820280417</v>
          </cell>
          <cell r="BK909" t="str">
            <v xml:space="preserve"> </v>
          </cell>
          <cell r="BL909" t="str">
            <v xml:space="preserve"> </v>
          </cell>
          <cell r="BN909">
            <v>488.62400135702518</v>
          </cell>
        </row>
        <row r="910">
          <cell r="B910">
            <v>39259</v>
          </cell>
          <cell r="C910">
            <v>0.44</v>
          </cell>
          <cell r="D910">
            <v>8.76</v>
          </cell>
          <cell r="E910">
            <v>2.29</v>
          </cell>
          <cell r="F910">
            <v>0.96</v>
          </cell>
          <cell r="G910">
            <v>6.3</v>
          </cell>
          <cell r="H910">
            <v>12.22</v>
          </cell>
          <cell r="I910">
            <v>1.9</v>
          </cell>
          <cell r="J910">
            <v>1.1000000000000001</v>
          </cell>
          <cell r="K910">
            <v>16.88</v>
          </cell>
          <cell r="L910">
            <v>0.9</v>
          </cell>
          <cell r="M910">
            <v>0.6</v>
          </cell>
          <cell r="N910">
            <v>0.66</v>
          </cell>
          <cell r="O910">
            <v>2.79</v>
          </cell>
          <cell r="P910">
            <v>3</v>
          </cell>
          <cell r="Q910">
            <v>0.6</v>
          </cell>
          <cell r="R910">
            <v>1.06</v>
          </cell>
          <cell r="S910">
            <v>0.88</v>
          </cell>
          <cell r="T910">
            <v>2.41</v>
          </cell>
          <cell r="U910">
            <v>0.97</v>
          </cell>
          <cell r="V910">
            <v>0.46</v>
          </cell>
          <cell r="W910">
            <v>1.43</v>
          </cell>
          <cell r="X910">
            <v>1.23</v>
          </cell>
          <cell r="Y910">
            <v>0.28000000000000003</v>
          </cell>
          <cell r="Z910">
            <v>1.86</v>
          </cell>
          <cell r="AA910">
            <v>0.69</v>
          </cell>
          <cell r="AB910">
            <v>0.38</v>
          </cell>
          <cell r="AD910">
            <v>-2.2222222222222254E-2</v>
          </cell>
          <cell r="AE910">
            <v>-6.3101604278074874E-2</v>
          </cell>
          <cell r="AF910">
            <v>-4.1841004184100417E-2</v>
          </cell>
          <cell r="AG910">
            <v>1.0526315789473717E-2</v>
          </cell>
          <cell r="AH910">
            <v>-5.1204819277108404E-2</v>
          </cell>
          <cell r="AI910">
            <v>-4.976671850699832E-2</v>
          </cell>
          <cell r="AJ910">
            <v>-2.5641025641025661E-2</v>
          </cell>
          <cell r="AK910">
            <v>-9.8360655737704805E-2</v>
          </cell>
          <cell r="AL910">
            <v>-4.0909090909091006E-2</v>
          </cell>
          <cell r="AM910">
            <v>0</v>
          </cell>
          <cell r="AN910">
            <v>0</v>
          </cell>
          <cell r="AO910">
            <v>-7.0422535211267512E-2</v>
          </cell>
          <cell r="AP910">
            <v>-6.375838926174493E-2</v>
          </cell>
          <cell r="AQ910">
            <v>-1.6393442622950727E-2</v>
          </cell>
          <cell r="AR910">
            <v>1.6949152542372836E-2</v>
          </cell>
          <cell r="AS910">
            <v>-2.7522935779816571E-2</v>
          </cell>
          <cell r="AT910">
            <v>7.3170731707317138E-2</v>
          </cell>
          <cell r="AU910">
            <v>-5.4901960784313641E-2</v>
          </cell>
          <cell r="AV910">
            <v>-3.9603960396039639E-2</v>
          </cell>
          <cell r="AW910">
            <v>-7.999999999999996E-2</v>
          </cell>
          <cell r="AX910">
            <v>-2.7210884353741527E-2</v>
          </cell>
          <cell r="AY910">
            <v>-7.5187969924812137E-2</v>
          </cell>
          <cell r="AZ910">
            <v>-6.6666666666666541E-2</v>
          </cell>
          <cell r="BA910">
            <v>-2.1052631578947323E-2</v>
          </cell>
          <cell r="BB910">
            <v>-1.4285714285714346E-2</v>
          </cell>
          <cell r="BC910">
            <v>-2.5641025641025661E-2</v>
          </cell>
          <cell r="BE910">
            <v>-3.3655732970161639E-2</v>
          </cell>
          <cell r="BF910">
            <v>1.64792724905788</v>
          </cell>
          <cell r="BK910" t="str">
            <v xml:space="preserve"> </v>
          </cell>
          <cell r="BL910" t="str">
            <v xml:space="preserve"> </v>
          </cell>
          <cell r="BN910">
            <v>472.17900244454125</v>
          </cell>
        </row>
        <row r="911">
          <cell r="B911">
            <v>39260</v>
          </cell>
          <cell r="C911">
            <v>0.435</v>
          </cell>
          <cell r="D911">
            <v>8.8000000000000007</v>
          </cell>
          <cell r="E911">
            <v>2.23</v>
          </cell>
          <cell r="F911">
            <v>0.9</v>
          </cell>
          <cell r="G911">
            <v>6.23</v>
          </cell>
          <cell r="H911">
            <v>12.29</v>
          </cell>
          <cell r="I911">
            <v>1.9</v>
          </cell>
          <cell r="J911">
            <v>1.24</v>
          </cell>
          <cell r="K911">
            <v>16.850000000000001</v>
          </cell>
          <cell r="L911">
            <v>0.92</v>
          </cell>
          <cell r="M911">
            <v>0.6</v>
          </cell>
          <cell r="N911">
            <v>0.68</v>
          </cell>
          <cell r="O911">
            <v>2.8</v>
          </cell>
          <cell r="P911">
            <v>2.85</v>
          </cell>
          <cell r="Q911">
            <v>0.63</v>
          </cell>
          <cell r="R911">
            <v>1.1000000000000001</v>
          </cell>
          <cell r="S911">
            <v>0.89</v>
          </cell>
          <cell r="T911">
            <v>2.41</v>
          </cell>
          <cell r="U911">
            <v>0.95</v>
          </cell>
          <cell r="V911">
            <v>0.49</v>
          </cell>
          <cell r="W911">
            <v>1.4</v>
          </cell>
          <cell r="X911">
            <v>1.24</v>
          </cell>
          <cell r="Y911">
            <v>0.28999999999999998</v>
          </cell>
          <cell r="Z911">
            <v>1.88</v>
          </cell>
          <cell r="AA911">
            <v>0.68</v>
          </cell>
          <cell r="AB911">
            <v>0.38</v>
          </cell>
          <cell r="AD911">
            <v>-1.1363636363636354E-2</v>
          </cell>
          <cell r="AE911">
            <v>4.5662100456622667E-3</v>
          </cell>
          <cell r="AF911">
            <v>-2.6200873362445476E-2</v>
          </cell>
          <cell r="AG911">
            <v>-6.2499999999999889E-2</v>
          </cell>
          <cell r="AH911">
            <v>-1.1111111111110961E-2</v>
          </cell>
          <cell r="AI911">
            <v>5.72831423895237E-3</v>
          </cell>
          <cell r="AJ911">
            <v>0</v>
          </cell>
          <cell r="AK911">
            <v>0.1272727272727272</v>
          </cell>
          <cell r="AL911">
            <v>-1.7772511848339612E-3</v>
          </cell>
          <cell r="AM911">
            <v>2.2222222222222143E-2</v>
          </cell>
          <cell r="AN911">
            <v>0</v>
          </cell>
          <cell r="AO911">
            <v>3.0303030303030276E-2</v>
          </cell>
          <cell r="AP911">
            <v>3.5842293906809264E-3</v>
          </cell>
          <cell r="AQ911">
            <v>-4.9999999999999933E-2</v>
          </cell>
          <cell r="AR911">
            <v>5.0000000000000044E-2</v>
          </cell>
          <cell r="AS911">
            <v>3.7735849056603765E-2</v>
          </cell>
          <cell r="AT911">
            <v>1.1363636363636465E-2</v>
          </cell>
          <cell r="AU911">
            <v>0</v>
          </cell>
          <cell r="AV911">
            <v>-2.0618556701030966E-2</v>
          </cell>
          <cell r="AW911">
            <v>6.5217391304347672E-2</v>
          </cell>
          <cell r="AX911">
            <v>-2.0979020979021046E-2</v>
          </cell>
          <cell r="AY911">
            <v>8.1300813008129413E-3</v>
          </cell>
          <cell r="AZ911">
            <v>3.5714285714285587E-2</v>
          </cell>
          <cell r="BA911">
            <v>1.0752688172043001E-2</v>
          </cell>
          <cell r="BB911">
            <v>-1.4492753623188248E-2</v>
          </cell>
          <cell r="BC911">
            <v>0</v>
          </cell>
          <cell r="BE911">
            <v>7.4441331561437623E-3</v>
          </cell>
          <cell r="BF911">
            <v>1.6553713822140237</v>
          </cell>
          <cell r="BK911" t="str">
            <v xml:space="preserve"> </v>
          </cell>
          <cell r="BL911" t="str">
            <v xml:space="preserve"> </v>
          </cell>
          <cell r="BN911">
            <v>475.69396581227352</v>
          </cell>
        </row>
        <row r="912">
          <cell r="B912">
            <v>39261</v>
          </cell>
          <cell r="C912">
            <v>0.4</v>
          </cell>
          <cell r="D912">
            <v>8.25</v>
          </cell>
          <cell r="E912">
            <v>2.1800000000000002</v>
          </cell>
          <cell r="F912">
            <v>0.88</v>
          </cell>
          <cell r="G912">
            <v>6.49</v>
          </cell>
          <cell r="H912">
            <v>12.31</v>
          </cell>
          <cell r="I912">
            <v>2.13</v>
          </cell>
          <cell r="J912">
            <v>1.26</v>
          </cell>
          <cell r="K912">
            <v>17.23</v>
          </cell>
          <cell r="L912">
            <v>0.9</v>
          </cell>
          <cell r="M912">
            <v>0.6</v>
          </cell>
          <cell r="N912">
            <v>0.72</v>
          </cell>
          <cell r="O912">
            <v>2.92</v>
          </cell>
          <cell r="P912">
            <v>2.9</v>
          </cell>
          <cell r="Q912">
            <v>0.63</v>
          </cell>
          <cell r="R912">
            <v>1.07</v>
          </cell>
          <cell r="S912">
            <v>0.86</v>
          </cell>
          <cell r="T912">
            <v>2.39</v>
          </cell>
          <cell r="U912">
            <v>0.95</v>
          </cell>
          <cell r="V912">
            <v>0.51</v>
          </cell>
          <cell r="W912">
            <v>1.4</v>
          </cell>
          <cell r="X912">
            <v>1.24</v>
          </cell>
          <cell r="Y912">
            <v>0.28499999999999998</v>
          </cell>
          <cell r="Z912">
            <v>1.87</v>
          </cell>
          <cell r="AA912">
            <v>0.65</v>
          </cell>
          <cell r="AB912">
            <v>0.38</v>
          </cell>
          <cell r="AD912">
            <v>-8.045977011494243E-2</v>
          </cell>
          <cell r="AE912">
            <v>-6.2500000000000111E-2</v>
          </cell>
          <cell r="AF912">
            <v>-2.2421524663677084E-2</v>
          </cell>
          <cell r="AG912">
            <v>-2.2222222222222254E-2</v>
          </cell>
          <cell r="AH912">
            <v>4.1733547351524791E-2</v>
          </cell>
          <cell r="AI912">
            <v>1.6273393002441683E-3</v>
          </cell>
          <cell r="AJ912">
            <v>0.1210526315789473</v>
          </cell>
          <cell r="AK912">
            <v>1.6129032258064502E-2</v>
          </cell>
          <cell r="AL912">
            <v>2.2551928783382635E-2</v>
          </cell>
          <cell r="AM912">
            <v>-2.1739130434782594E-2</v>
          </cell>
          <cell r="AN912">
            <v>0</v>
          </cell>
          <cell r="AO912">
            <v>5.8823529411764497E-2</v>
          </cell>
          <cell r="AP912">
            <v>4.2857142857142927E-2</v>
          </cell>
          <cell r="AQ912">
            <v>1.754385964912264E-2</v>
          </cell>
          <cell r="AR912">
            <v>0</v>
          </cell>
          <cell r="AS912">
            <v>-2.7272727272727337E-2</v>
          </cell>
          <cell r="AT912">
            <v>-3.3707865168539408E-2</v>
          </cell>
          <cell r="AU912">
            <v>-8.2987551867219622E-3</v>
          </cell>
          <cell r="AV912">
            <v>0</v>
          </cell>
          <cell r="AW912">
            <v>4.081632653061229E-2</v>
          </cell>
          <cell r="AX912">
            <v>0</v>
          </cell>
          <cell r="AY912">
            <v>0</v>
          </cell>
          <cell r="AZ912">
            <v>-1.7241379310344862E-2</v>
          </cell>
          <cell r="BA912">
            <v>-5.3191489361701372E-3</v>
          </cell>
          <cell r="BB912">
            <v>-4.4117647058823595E-2</v>
          </cell>
          <cell r="BC912">
            <v>0</v>
          </cell>
          <cell r="BE912">
            <v>6.8596797507130679E-4</v>
          </cell>
          <cell r="BF912">
            <v>1.6560573501890949</v>
          </cell>
          <cell r="BK912" t="str">
            <v xml:space="preserve"> </v>
          </cell>
          <cell r="BL912" t="str">
            <v xml:space="preserve"> </v>
          </cell>
          <cell r="BN912">
            <v>476.02027663875538</v>
          </cell>
        </row>
        <row r="913">
          <cell r="B913">
            <v>39262</v>
          </cell>
          <cell r="C913">
            <v>0.44</v>
          </cell>
          <cell r="D913">
            <v>8.5500000000000007</v>
          </cell>
          <cell r="E913">
            <v>2.3199999999999998</v>
          </cell>
          <cell r="F913">
            <v>0.9</v>
          </cell>
          <cell r="G913">
            <v>6.57</v>
          </cell>
          <cell r="H913">
            <v>12.7</v>
          </cell>
          <cell r="I913">
            <v>2.11</v>
          </cell>
          <cell r="J913">
            <v>1.4</v>
          </cell>
          <cell r="K913">
            <v>16.91</v>
          </cell>
          <cell r="L913">
            <v>0.86</v>
          </cell>
          <cell r="M913">
            <v>0.6</v>
          </cell>
          <cell r="N913">
            <v>0.72</v>
          </cell>
          <cell r="O913">
            <v>2.89</v>
          </cell>
          <cell r="P913">
            <v>2.83</v>
          </cell>
          <cell r="Q913">
            <v>0.7</v>
          </cell>
          <cell r="R913">
            <v>1.07</v>
          </cell>
          <cell r="S913">
            <v>0.89</v>
          </cell>
          <cell r="T913">
            <v>2.4</v>
          </cell>
          <cell r="U913">
            <v>0.98</v>
          </cell>
          <cell r="V913">
            <v>0.45500000000000002</v>
          </cell>
          <cell r="W913">
            <v>1.47</v>
          </cell>
          <cell r="X913">
            <v>1.25</v>
          </cell>
          <cell r="Y913">
            <v>0.28999999999999998</v>
          </cell>
          <cell r="Z913">
            <v>2.04</v>
          </cell>
          <cell r="AA913">
            <v>0.68</v>
          </cell>
          <cell r="AB913">
            <v>0.38</v>
          </cell>
          <cell r="AD913">
            <v>9.9999999999999867E-2</v>
          </cell>
          <cell r="AE913">
            <v>3.6363636363636376E-2</v>
          </cell>
          <cell r="AF913">
            <v>6.4220183486238369E-2</v>
          </cell>
          <cell r="AG913">
            <v>2.2727272727272707E-2</v>
          </cell>
          <cell r="AH913">
            <v>1.2326656394453073E-2</v>
          </cell>
          <cell r="AI913">
            <v>3.1681559707554818E-2</v>
          </cell>
          <cell r="AJ913">
            <v>-9.3896713615023719E-3</v>
          </cell>
          <cell r="AK913">
            <v>0.11111111111111094</v>
          </cell>
          <cell r="AL913">
            <v>-1.8572257690075422E-2</v>
          </cell>
          <cell r="AM913">
            <v>-4.4444444444444509E-2</v>
          </cell>
          <cell r="AN913">
            <v>0</v>
          </cell>
          <cell r="AO913">
            <v>0</v>
          </cell>
          <cell r="AP913">
            <v>-1.0273972602739656E-2</v>
          </cell>
          <cell r="AQ913">
            <v>-2.4137931034482696E-2</v>
          </cell>
          <cell r="AR913">
            <v>0.11111111111111094</v>
          </cell>
          <cell r="AS913">
            <v>0</v>
          </cell>
          <cell r="AT913">
            <v>3.488372093023262E-2</v>
          </cell>
          <cell r="AU913">
            <v>4.1841004184099972E-3</v>
          </cell>
          <cell r="AV913">
            <v>3.1578947368421151E-2</v>
          </cell>
          <cell r="AW913">
            <v>-0.10784313725490191</v>
          </cell>
          <cell r="AX913">
            <v>5.0000000000000044E-2</v>
          </cell>
          <cell r="AY913">
            <v>8.0645161290322509E-3</v>
          </cell>
          <cell r="AZ913">
            <v>1.7543859649122862E-2</v>
          </cell>
          <cell r="BA913">
            <v>9.0909090909090828E-2</v>
          </cell>
          <cell r="BB913">
            <v>4.6153846153846212E-2</v>
          </cell>
          <cell r="BC913">
            <v>0</v>
          </cell>
          <cell r="BE913">
            <v>2.1469161464284094E-2</v>
          </cell>
          <cell r="BF913">
            <v>1.6775265116533791</v>
          </cell>
          <cell r="BK913" t="str">
            <v xml:space="preserve"> </v>
          </cell>
          <cell r="BL913" t="str">
            <v xml:space="preserve"> </v>
          </cell>
          <cell r="BN913">
            <v>486.24003281818602</v>
          </cell>
        </row>
        <row r="914">
          <cell r="B914">
            <v>39263</v>
          </cell>
          <cell r="C914">
            <v>0.44</v>
          </cell>
          <cell r="D914">
            <v>8.5500000000000007</v>
          </cell>
          <cell r="E914">
            <v>2.3199999999999998</v>
          </cell>
          <cell r="F914">
            <v>0.9</v>
          </cell>
          <cell r="G914">
            <v>6.57</v>
          </cell>
          <cell r="H914">
            <v>12.7</v>
          </cell>
          <cell r="I914">
            <v>2.11</v>
          </cell>
          <cell r="J914">
            <v>1.4</v>
          </cell>
          <cell r="K914">
            <v>16.91</v>
          </cell>
          <cell r="L914">
            <v>0.86</v>
          </cell>
          <cell r="M914">
            <v>0.6</v>
          </cell>
          <cell r="N914">
            <v>0.72</v>
          </cell>
          <cell r="O914">
            <v>2.89</v>
          </cell>
          <cell r="P914">
            <v>2.83</v>
          </cell>
          <cell r="Q914">
            <v>0.7</v>
          </cell>
          <cell r="R914">
            <v>1.07</v>
          </cell>
          <cell r="S914">
            <v>0.89</v>
          </cell>
          <cell r="T914">
            <v>2.4</v>
          </cell>
          <cell r="U914">
            <v>0.98</v>
          </cell>
          <cell r="V914">
            <v>0.45500000000000002</v>
          </cell>
          <cell r="W914">
            <v>1.47</v>
          </cell>
          <cell r="X914">
            <v>1.25</v>
          </cell>
          <cell r="Y914">
            <v>0.28999999999999998</v>
          </cell>
          <cell r="Z914">
            <v>2.04</v>
          </cell>
          <cell r="AA914">
            <v>0.68</v>
          </cell>
          <cell r="AB914">
            <v>0.38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E914">
            <v>0</v>
          </cell>
          <cell r="BF914">
            <v>1.6775265116533791</v>
          </cell>
          <cell r="BK914" t="str">
            <v xml:space="preserve"> </v>
          </cell>
          <cell r="BL914" t="str">
            <v xml:space="preserve"> </v>
          </cell>
          <cell r="BN914">
            <v>486.24003281818602</v>
          </cell>
        </row>
        <row r="915">
          <cell r="B915">
            <v>39264</v>
          </cell>
          <cell r="C915">
            <v>0.44</v>
          </cell>
          <cell r="D915">
            <v>8.5500000000000007</v>
          </cell>
          <cell r="E915">
            <v>2.3199999999999998</v>
          </cell>
          <cell r="F915">
            <v>0.9</v>
          </cell>
          <cell r="G915">
            <v>6.57</v>
          </cell>
          <cell r="H915">
            <v>12.7</v>
          </cell>
          <cell r="I915">
            <v>2.11</v>
          </cell>
          <cell r="J915">
            <v>1.4</v>
          </cell>
          <cell r="K915">
            <v>16.91</v>
          </cell>
          <cell r="L915">
            <v>0.86</v>
          </cell>
          <cell r="M915">
            <v>0.6</v>
          </cell>
          <cell r="N915">
            <v>0.72</v>
          </cell>
          <cell r="O915">
            <v>2.89</v>
          </cell>
          <cell r="P915">
            <v>2.83</v>
          </cell>
          <cell r="Q915">
            <v>0.7</v>
          </cell>
          <cell r="R915">
            <v>1.07</v>
          </cell>
          <cell r="S915">
            <v>0.89</v>
          </cell>
          <cell r="T915">
            <v>2.4</v>
          </cell>
          <cell r="U915">
            <v>0.98</v>
          </cell>
          <cell r="V915">
            <v>0.45500000000000002</v>
          </cell>
          <cell r="W915">
            <v>1.47</v>
          </cell>
          <cell r="X915">
            <v>1.25</v>
          </cell>
          <cell r="Y915">
            <v>0.28999999999999998</v>
          </cell>
          <cell r="Z915">
            <v>2.04</v>
          </cell>
          <cell r="AA915">
            <v>0.68</v>
          </cell>
          <cell r="AB915">
            <v>0.38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E915">
            <v>0</v>
          </cell>
          <cell r="BF915">
            <v>1.6775265116533791</v>
          </cell>
          <cell r="BK915" t="str">
            <v xml:space="preserve"> </v>
          </cell>
          <cell r="BL915" t="str">
            <v xml:space="preserve"> </v>
          </cell>
          <cell r="BN915">
            <v>486.24003281818602</v>
          </cell>
        </row>
        <row r="916">
          <cell r="B916">
            <v>39265</v>
          </cell>
          <cell r="C916">
            <v>0.44</v>
          </cell>
          <cell r="D916">
            <v>8.5500000000000007</v>
          </cell>
          <cell r="E916">
            <v>2.3199999999999998</v>
          </cell>
          <cell r="F916">
            <v>0.9</v>
          </cell>
          <cell r="G916">
            <v>6.57</v>
          </cell>
          <cell r="H916">
            <v>12.7</v>
          </cell>
          <cell r="I916">
            <v>2.11</v>
          </cell>
          <cell r="J916">
            <v>1.4</v>
          </cell>
          <cell r="K916">
            <v>16.91</v>
          </cell>
          <cell r="L916">
            <v>0.86</v>
          </cell>
          <cell r="M916">
            <v>0.6</v>
          </cell>
          <cell r="N916">
            <v>0.72</v>
          </cell>
          <cell r="O916">
            <v>2.89</v>
          </cell>
          <cell r="P916">
            <v>2.83</v>
          </cell>
          <cell r="Q916">
            <v>0.7</v>
          </cell>
          <cell r="R916">
            <v>1.07</v>
          </cell>
          <cell r="S916">
            <v>0.89</v>
          </cell>
          <cell r="T916">
            <v>2.4</v>
          </cell>
          <cell r="U916">
            <v>0.98</v>
          </cell>
          <cell r="V916">
            <v>0.45500000000000002</v>
          </cell>
          <cell r="W916">
            <v>1.47</v>
          </cell>
          <cell r="X916">
            <v>1.25</v>
          </cell>
          <cell r="Y916">
            <v>0.28999999999999998</v>
          </cell>
          <cell r="Z916">
            <v>2.04</v>
          </cell>
          <cell r="AA916">
            <v>0.68</v>
          </cell>
          <cell r="AB916">
            <v>0.38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E916">
            <v>0</v>
          </cell>
          <cell r="BF916">
            <v>1.6775265116533791</v>
          </cell>
          <cell r="BK916" t="str">
            <v xml:space="preserve"> </v>
          </cell>
          <cell r="BL916" t="str">
            <v xml:space="preserve"> </v>
          </cell>
          <cell r="BN916">
            <v>486.24003281818602</v>
          </cell>
        </row>
        <row r="917">
          <cell r="B917">
            <v>39266</v>
          </cell>
          <cell r="C917">
            <v>0.44</v>
          </cell>
          <cell r="D917">
            <v>8.65</v>
          </cell>
          <cell r="E917">
            <v>2.4500000000000002</v>
          </cell>
          <cell r="F917">
            <v>0.89</v>
          </cell>
          <cell r="G917">
            <v>6.53</v>
          </cell>
          <cell r="H917">
            <v>12.98</v>
          </cell>
          <cell r="I917">
            <v>2.17</v>
          </cell>
          <cell r="J917">
            <v>1.26</v>
          </cell>
          <cell r="K917">
            <v>16.39</v>
          </cell>
          <cell r="L917">
            <v>0.9</v>
          </cell>
          <cell r="M917">
            <v>0.6</v>
          </cell>
          <cell r="N917">
            <v>0.69</v>
          </cell>
          <cell r="O917">
            <v>2.92</v>
          </cell>
          <cell r="P917">
            <v>2.92</v>
          </cell>
          <cell r="Q917">
            <v>0.75</v>
          </cell>
          <cell r="R917">
            <v>1.1000000000000001</v>
          </cell>
          <cell r="S917">
            <v>0.85</v>
          </cell>
          <cell r="T917">
            <v>2.5499999999999998</v>
          </cell>
          <cell r="U917">
            <v>0.98</v>
          </cell>
          <cell r="V917">
            <v>0.49</v>
          </cell>
          <cell r="W917">
            <v>1.5</v>
          </cell>
          <cell r="X917">
            <v>1.33</v>
          </cell>
          <cell r="Y917">
            <v>0.3</v>
          </cell>
          <cell r="Z917">
            <v>2.04</v>
          </cell>
          <cell r="AA917">
            <v>0.68</v>
          </cell>
          <cell r="AB917">
            <v>0.39</v>
          </cell>
          <cell r="AD917">
            <v>0</v>
          </cell>
          <cell r="AE917">
            <v>1.1695906432748426E-2</v>
          </cell>
          <cell r="AF917">
            <v>5.6034482758620774E-2</v>
          </cell>
          <cell r="AG917">
            <v>-1.1111111111111072E-2</v>
          </cell>
          <cell r="AH917">
            <v>-6.0882800608828003E-3</v>
          </cell>
          <cell r="AI917">
            <v>2.2047244094488327E-2</v>
          </cell>
          <cell r="AJ917">
            <v>2.8436018957346043E-2</v>
          </cell>
          <cell r="AK917">
            <v>-9.9999999999999978E-2</v>
          </cell>
          <cell r="AL917">
            <v>-3.0751034890597273E-2</v>
          </cell>
          <cell r="AM917">
            <v>4.6511627906976827E-2</v>
          </cell>
          <cell r="AN917">
            <v>0</v>
          </cell>
          <cell r="AO917">
            <v>-4.1666666666666741E-2</v>
          </cell>
          <cell r="AP917">
            <v>1.0380622837370179E-2</v>
          </cell>
          <cell r="AQ917">
            <v>3.180212014134276E-2</v>
          </cell>
          <cell r="AR917">
            <v>7.1428571428571397E-2</v>
          </cell>
          <cell r="AS917">
            <v>2.8037383177570208E-2</v>
          </cell>
          <cell r="AT917">
            <v>-4.49438202247191E-2</v>
          </cell>
          <cell r="AU917">
            <v>6.25E-2</v>
          </cell>
          <cell r="AV917">
            <v>0</v>
          </cell>
          <cell r="AW917">
            <v>7.6923076923076872E-2</v>
          </cell>
          <cell r="AX917">
            <v>2.0408163265306145E-2</v>
          </cell>
          <cell r="AY917">
            <v>6.4000000000000057E-2</v>
          </cell>
          <cell r="AZ917">
            <v>3.4482758620689724E-2</v>
          </cell>
          <cell r="BA917">
            <v>0</v>
          </cell>
          <cell r="BB917">
            <v>0</v>
          </cell>
          <cell r="BC917">
            <v>2.6315789473684292E-2</v>
          </cell>
          <cell r="BE917">
            <v>1.3709340502454426E-2</v>
          </cell>
          <cell r="BF917">
            <v>1.6912358521558335</v>
          </cell>
          <cell r="BK917" t="str">
            <v xml:space="preserve"> </v>
          </cell>
          <cell r="BL917" t="str">
            <v xml:space="preserve"> </v>
          </cell>
          <cell r="BN917">
            <v>492.90606299401514</v>
          </cell>
        </row>
        <row r="918">
          <cell r="B918">
            <v>39267</v>
          </cell>
          <cell r="C918">
            <v>0.45500000000000002</v>
          </cell>
          <cell r="D918">
            <v>8.48</v>
          </cell>
          <cell r="E918">
            <v>2.4500000000000002</v>
          </cell>
          <cell r="F918">
            <v>0.93</v>
          </cell>
          <cell r="G918">
            <v>6.55</v>
          </cell>
          <cell r="H918">
            <v>13.13</v>
          </cell>
          <cell r="I918">
            <v>2.15</v>
          </cell>
          <cell r="J918">
            <v>1.26</v>
          </cell>
          <cell r="K918">
            <v>16.600000000000001</v>
          </cell>
          <cell r="L918">
            <v>0.9</v>
          </cell>
          <cell r="M918">
            <v>0.6</v>
          </cell>
          <cell r="N918">
            <v>0.68</v>
          </cell>
          <cell r="O918">
            <v>2.8</v>
          </cell>
          <cell r="P918">
            <v>2.9</v>
          </cell>
          <cell r="Q918">
            <v>0.74</v>
          </cell>
          <cell r="R918">
            <v>1.1399999999999999</v>
          </cell>
          <cell r="S918">
            <v>0.83</v>
          </cell>
          <cell r="T918">
            <v>2.5299999999999998</v>
          </cell>
          <cell r="U918">
            <v>0.97</v>
          </cell>
          <cell r="V918">
            <v>0.49</v>
          </cell>
          <cell r="W918">
            <v>1.5</v>
          </cell>
          <cell r="X918">
            <v>1.33</v>
          </cell>
          <cell r="Y918">
            <v>0.3</v>
          </cell>
          <cell r="Z918">
            <v>2.04</v>
          </cell>
          <cell r="AA918">
            <v>0.68</v>
          </cell>
          <cell r="AB918">
            <v>0.39</v>
          </cell>
          <cell r="AD918">
            <v>3.4090909090909172E-2</v>
          </cell>
          <cell r="AE918">
            <v>-1.9653179190751491E-2</v>
          </cell>
          <cell r="AF918">
            <v>0</v>
          </cell>
          <cell r="AG918">
            <v>4.4943820224719211E-2</v>
          </cell>
          <cell r="AH918">
            <v>3.0627871362940429E-3</v>
          </cell>
          <cell r="AI918">
            <v>1.1556240369799742E-2</v>
          </cell>
          <cell r="AJ918">
            <v>-9.2165898617511122E-3</v>
          </cell>
          <cell r="AK918">
            <v>0</v>
          </cell>
          <cell r="AL918">
            <v>1.281269066503965E-2</v>
          </cell>
          <cell r="AM918">
            <v>0</v>
          </cell>
          <cell r="AN918">
            <v>0</v>
          </cell>
          <cell r="AO918">
            <v>-1.4492753623188248E-2</v>
          </cell>
          <cell r="AP918">
            <v>-4.1095890410958957E-2</v>
          </cell>
          <cell r="AQ918">
            <v>-6.8493150684931781E-3</v>
          </cell>
          <cell r="AR918">
            <v>-1.3333333333333308E-2</v>
          </cell>
          <cell r="AS918">
            <v>3.6363636363636154E-2</v>
          </cell>
          <cell r="AT918">
            <v>-2.352941176470591E-2</v>
          </cell>
          <cell r="AU918">
            <v>-7.8431372549019329E-3</v>
          </cell>
          <cell r="AV918">
            <v>-1.0204081632653073E-2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E918">
            <v>-1.3029262655150919E-4</v>
          </cell>
          <cell r="BF918">
            <v>1.6911055595292819</v>
          </cell>
          <cell r="BK918" t="str">
            <v xml:space="preserve"> </v>
          </cell>
          <cell r="BL918" t="str">
            <v xml:space="preserve"> </v>
          </cell>
          <cell r="BN918">
            <v>492.84184096842449</v>
          </cell>
        </row>
        <row r="919">
          <cell r="B919">
            <v>39268</v>
          </cell>
          <cell r="C919">
            <v>0.45</v>
          </cell>
          <cell r="D919">
            <v>8.4</v>
          </cell>
          <cell r="E919">
            <v>2.5</v>
          </cell>
          <cell r="F919">
            <v>0.88</v>
          </cell>
          <cell r="G919">
            <v>6.76</v>
          </cell>
          <cell r="H919">
            <v>12.95</v>
          </cell>
          <cell r="I919">
            <v>2.17</v>
          </cell>
          <cell r="J919">
            <v>1.3</v>
          </cell>
          <cell r="K919">
            <v>16.59</v>
          </cell>
          <cell r="L919">
            <v>0.9</v>
          </cell>
          <cell r="M919">
            <v>0.6</v>
          </cell>
          <cell r="N919">
            <v>0.67</v>
          </cell>
          <cell r="O919">
            <v>2.8</v>
          </cell>
          <cell r="P919">
            <v>2.83</v>
          </cell>
          <cell r="Q919">
            <v>0.75</v>
          </cell>
          <cell r="R919">
            <v>1.1399999999999999</v>
          </cell>
          <cell r="S919">
            <v>0.86</v>
          </cell>
          <cell r="T919">
            <v>2.5499999999999998</v>
          </cell>
          <cell r="U919">
            <v>0.99</v>
          </cell>
          <cell r="V919">
            <v>0.47</v>
          </cell>
          <cell r="W919">
            <v>1.47</v>
          </cell>
          <cell r="X919">
            <v>1.27</v>
          </cell>
          <cell r="Y919">
            <v>0.30499999999999999</v>
          </cell>
          <cell r="Z919">
            <v>2.2000000000000002</v>
          </cell>
          <cell r="AA919">
            <v>0.64</v>
          </cell>
          <cell r="AB919">
            <v>0.34</v>
          </cell>
          <cell r="AD919">
            <v>-1.098901098901095E-2</v>
          </cell>
          <cell r="AE919">
            <v>-9.4339622641509413E-3</v>
          </cell>
          <cell r="AF919">
            <v>2.0408163265306145E-2</v>
          </cell>
          <cell r="AG919">
            <v>-5.3763440860215117E-2</v>
          </cell>
          <cell r="AH919">
            <v>3.2061068702289974E-2</v>
          </cell>
          <cell r="AI919">
            <v>-1.3709063214013772E-2</v>
          </cell>
          <cell r="AJ919">
            <v>9.302325581395321E-3</v>
          </cell>
          <cell r="AK919">
            <v>3.1746031746031855E-2</v>
          </cell>
          <cell r="AL919">
            <v>-6.0240963855429097E-4</v>
          </cell>
          <cell r="AM919">
            <v>0</v>
          </cell>
          <cell r="AN919">
            <v>0</v>
          </cell>
          <cell r="AO919">
            <v>-1.4705882352941235E-2</v>
          </cell>
          <cell r="AP919">
            <v>0</v>
          </cell>
          <cell r="AQ919">
            <v>-2.4137931034482696E-2</v>
          </cell>
          <cell r="AR919">
            <v>1.3513513513513598E-2</v>
          </cell>
          <cell r="AS919">
            <v>0</v>
          </cell>
          <cell r="AT919">
            <v>3.6144578313253017E-2</v>
          </cell>
          <cell r="AU919">
            <v>7.905138339920903E-3</v>
          </cell>
          <cell r="AV919">
            <v>2.0618556701030855E-2</v>
          </cell>
          <cell r="AW919">
            <v>-4.081632653061229E-2</v>
          </cell>
          <cell r="AX919">
            <v>-2.0000000000000018E-2</v>
          </cell>
          <cell r="AY919">
            <v>-4.5112781954887216E-2</v>
          </cell>
          <cell r="AZ919">
            <v>1.6666666666666607E-2</v>
          </cell>
          <cell r="BA919">
            <v>7.8431372549019773E-2</v>
          </cell>
          <cell r="BB919">
            <v>-5.8823529411764719E-2</v>
          </cell>
          <cell r="BC919">
            <v>-0.12820512820512819</v>
          </cell>
          <cell r="BE919">
            <v>-5.9039250414358998E-3</v>
          </cell>
          <cell r="BF919">
            <v>1.685201634487846</v>
          </cell>
          <cell r="BK919" t="str">
            <v xml:space="preserve"> </v>
          </cell>
          <cell r="BL919" t="str">
            <v xml:space="preserve"> </v>
          </cell>
          <cell r="BN919">
            <v>489.93213968206362</v>
          </cell>
        </row>
        <row r="920">
          <cell r="B920">
            <v>39269</v>
          </cell>
          <cell r="C920">
            <v>0.46</v>
          </cell>
          <cell r="D920">
            <v>8.1999999999999993</v>
          </cell>
          <cell r="E920">
            <v>2.74</v>
          </cell>
          <cell r="F920">
            <v>0.86</v>
          </cell>
          <cell r="G920">
            <v>6.75</v>
          </cell>
          <cell r="H920">
            <v>13.23</v>
          </cell>
          <cell r="I920">
            <v>2.3199999999999998</v>
          </cell>
          <cell r="J920">
            <v>1.3</v>
          </cell>
          <cell r="K920">
            <v>16.37</v>
          </cell>
          <cell r="L920">
            <v>0.94</v>
          </cell>
          <cell r="M920">
            <v>0.6</v>
          </cell>
          <cell r="N920">
            <v>0.72</v>
          </cell>
          <cell r="O920">
            <v>2.8</v>
          </cell>
          <cell r="P920">
            <v>2.95</v>
          </cell>
          <cell r="Q920">
            <v>0.76</v>
          </cell>
          <cell r="R920">
            <v>1.1399999999999999</v>
          </cell>
          <cell r="S920">
            <v>0.91</v>
          </cell>
          <cell r="T920">
            <v>2.5499999999999998</v>
          </cell>
          <cell r="U920">
            <v>0.97</v>
          </cell>
          <cell r="V920">
            <v>0.51</v>
          </cell>
          <cell r="W920">
            <v>1.53</v>
          </cell>
          <cell r="X920">
            <v>1.39</v>
          </cell>
          <cell r="Y920">
            <v>0.3</v>
          </cell>
          <cell r="Z920">
            <v>2.0499999999999998</v>
          </cell>
          <cell r="AA920">
            <v>0.65</v>
          </cell>
          <cell r="AB920">
            <v>0.34</v>
          </cell>
          <cell r="AD920">
            <v>2.2222222222222143E-2</v>
          </cell>
          <cell r="AE920">
            <v>-2.3809523809523947E-2</v>
          </cell>
          <cell r="AF920">
            <v>9.6000000000000085E-2</v>
          </cell>
          <cell r="AG920">
            <v>-2.2727272727272707E-2</v>
          </cell>
          <cell r="AH920">
            <v>-1.4792899408283544E-3</v>
          </cell>
          <cell r="AI920">
            <v>2.1621621621621623E-2</v>
          </cell>
          <cell r="AJ920">
            <v>6.9124423963133674E-2</v>
          </cell>
          <cell r="AK920">
            <v>0</v>
          </cell>
          <cell r="AL920">
            <v>-1.3261000602772688E-2</v>
          </cell>
          <cell r="AM920">
            <v>4.4444444444444287E-2</v>
          </cell>
          <cell r="AN920">
            <v>0</v>
          </cell>
          <cell r="AO920">
            <v>7.4626865671641784E-2</v>
          </cell>
          <cell r="AP920">
            <v>0</v>
          </cell>
          <cell r="AQ920">
            <v>4.2402826855123754E-2</v>
          </cell>
          <cell r="AR920">
            <v>1.3333333333333419E-2</v>
          </cell>
          <cell r="AS920">
            <v>0</v>
          </cell>
          <cell r="AT920">
            <v>5.8139534883721034E-2</v>
          </cell>
          <cell r="AU920">
            <v>0</v>
          </cell>
          <cell r="AV920">
            <v>-2.0202020202020221E-2</v>
          </cell>
          <cell r="AW920">
            <v>8.5106382978723527E-2</v>
          </cell>
          <cell r="AX920">
            <v>4.081632653061229E-2</v>
          </cell>
          <cell r="AY920">
            <v>9.4488188976377785E-2</v>
          </cell>
          <cell r="AZ920">
            <v>-1.6393442622950838E-2</v>
          </cell>
          <cell r="BA920">
            <v>-6.8181818181818343E-2</v>
          </cell>
          <cell r="BB920">
            <v>1.5625E-2</v>
          </cell>
          <cell r="BC920">
            <v>0</v>
          </cell>
          <cell r="BE920">
            <v>1.9688338592068012E-2</v>
          </cell>
          <cell r="BF920">
            <v>1.7048899730799141</v>
          </cell>
          <cell r="BK920" t="str">
            <v xml:space="preserve"> </v>
          </cell>
          <cell r="BL920" t="str">
            <v xml:space="preserve"> </v>
          </cell>
          <cell r="BN920">
            <v>499.57808953526046</v>
          </cell>
        </row>
        <row r="921">
          <cell r="B921">
            <v>39270</v>
          </cell>
          <cell r="C921">
            <v>0.46</v>
          </cell>
          <cell r="D921">
            <v>8.1999999999999993</v>
          </cell>
          <cell r="E921">
            <v>2.74</v>
          </cell>
          <cell r="F921">
            <v>0.86</v>
          </cell>
          <cell r="G921">
            <v>6.75</v>
          </cell>
          <cell r="H921">
            <v>13.23</v>
          </cell>
          <cell r="I921">
            <v>2.3199999999999998</v>
          </cell>
          <cell r="J921">
            <v>1.3</v>
          </cell>
          <cell r="K921">
            <v>16.37</v>
          </cell>
          <cell r="L921">
            <v>0.94</v>
          </cell>
          <cell r="M921">
            <v>0.6</v>
          </cell>
          <cell r="N921">
            <v>0.72</v>
          </cell>
          <cell r="O921">
            <v>2.8</v>
          </cell>
          <cell r="P921">
            <v>2.95</v>
          </cell>
          <cell r="Q921">
            <v>0.76</v>
          </cell>
          <cell r="R921">
            <v>1.1399999999999999</v>
          </cell>
          <cell r="S921">
            <v>0.91</v>
          </cell>
          <cell r="T921">
            <v>2.5499999999999998</v>
          </cell>
          <cell r="U921">
            <v>0.97</v>
          </cell>
          <cell r="V921">
            <v>0.51</v>
          </cell>
          <cell r="W921">
            <v>1.53</v>
          </cell>
          <cell r="X921">
            <v>1.39</v>
          </cell>
          <cell r="Y921">
            <v>0.3</v>
          </cell>
          <cell r="Z921">
            <v>2.0499999999999998</v>
          </cell>
          <cell r="AA921">
            <v>0.65</v>
          </cell>
          <cell r="AB921">
            <v>0.34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E921">
            <v>0</v>
          </cell>
          <cell r="BF921">
            <v>1.7048899730799141</v>
          </cell>
          <cell r="BK921" t="str">
            <v xml:space="preserve"> </v>
          </cell>
          <cell r="BL921" t="str">
            <v xml:space="preserve"> </v>
          </cell>
          <cell r="BN921">
            <v>499.57808953526046</v>
          </cell>
        </row>
        <row r="922">
          <cell r="B922">
            <v>39271</v>
          </cell>
          <cell r="C922">
            <v>0.46</v>
          </cell>
          <cell r="D922">
            <v>8.1999999999999993</v>
          </cell>
          <cell r="E922">
            <v>2.74</v>
          </cell>
          <cell r="F922">
            <v>0.86</v>
          </cell>
          <cell r="G922">
            <v>6.75</v>
          </cell>
          <cell r="H922">
            <v>13.23</v>
          </cell>
          <cell r="I922">
            <v>2.3199999999999998</v>
          </cell>
          <cell r="J922">
            <v>1.3</v>
          </cell>
          <cell r="K922">
            <v>16.37</v>
          </cell>
          <cell r="L922">
            <v>0.94</v>
          </cell>
          <cell r="M922">
            <v>0.6</v>
          </cell>
          <cell r="N922">
            <v>0.72</v>
          </cell>
          <cell r="O922">
            <v>2.8</v>
          </cell>
          <cell r="P922">
            <v>2.95</v>
          </cell>
          <cell r="Q922">
            <v>0.76</v>
          </cell>
          <cell r="R922">
            <v>1.1399999999999999</v>
          </cell>
          <cell r="S922">
            <v>0.91</v>
          </cell>
          <cell r="T922">
            <v>2.5499999999999998</v>
          </cell>
          <cell r="U922">
            <v>0.97</v>
          </cell>
          <cell r="V922">
            <v>0.51</v>
          </cell>
          <cell r="W922">
            <v>1.53</v>
          </cell>
          <cell r="X922">
            <v>1.39</v>
          </cell>
          <cell r="Y922">
            <v>0.3</v>
          </cell>
          <cell r="Z922">
            <v>2.0499999999999998</v>
          </cell>
          <cell r="AA922">
            <v>0.65</v>
          </cell>
          <cell r="AB922">
            <v>0.34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E922">
            <v>0</v>
          </cell>
          <cell r="BF922">
            <v>1.7048899730799141</v>
          </cell>
          <cell r="BK922" t="str">
            <v xml:space="preserve"> </v>
          </cell>
          <cell r="BL922" t="str">
            <v xml:space="preserve"> </v>
          </cell>
          <cell r="BN922">
            <v>499.57808953526046</v>
          </cell>
        </row>
        <row r="923">
          <cell r="B923">
            <v>39272</v>
          </cell>
          <cell r="C923">
            <v>0.5</v>
          </cell>
          <cell r="D923">
            <v>8.25</v>
          </cell>
          <cell r="E923">
            <v>2.64</v>
          </cell>
          <cell r="F923">
            <v>0.9</v>
          </cell>
          <cell r="G923">
            <v>7.14</v>
          </cell>
          <cell r="H923">
            <v>13.27</v>
          </cell>
          <cell r="I923">
            <v>2.29</v>
          </cell>
          <cell r="J923">
            <v>1.25</v>
          </cell>
          <cell r="K923">
            <v>16.350000000000001</v>
          </cell>
          <cell r="L923">
            <v>0.93</v>
          </cell>
          <cell r="M923">
            <v>0.6</v>
          </cell>
          <cell r="N923">
            <v>0.73</v>
          </cell>
          <cell r="O923">
            <v>2.77</v>
          </cell>
          <cell r="P923">
            <v>2.95</v>
          </cell>
          <cell r="Q923">
            <v>0.74</v>
          </cell>
          <cell r="R923">
            <v>1.1499999999999999</v>
          </cell>
          <cell r="S923">
            <v>0.85</v>
          </cell>
          <cell r="T923">
            <v>2.81</v>
          </cell>
          <cell r="U923">
            <v>0.98</v>
          </cell>
          <cell r="V923">
            <v>0.5</v>
          </cell>
          <cell r="W923">
            <v>1.5</v>
          </cell>
          <cell r="X923">
            <v>1.47</v>
          </cell>
          <cell r="Y923">
            <v>0.3</v>
          </cell>
          <cell r="Z923">
            <v>2.12</v>
          </cell>
          <cell r="AA923">
            <v>0.64</v>
          </cell>
          <cell r="AB923">
            <v>0.34</v>
          </cell>
          <cell r="AD923">
            <v>8.6956521739130377E-2</v>
          </cell>
          <cell r="AE923">
            <v>6.0975609756097615E-3</v>
          </cell>
          <cell r="AF923">
            <v>-3.649635036496357E-2</v>
          </cell>
          <cell r="AG923">
            <v>4.6511627906976827E-2</v>
          </cell>
          <cell r="AH923">
            <v>5.7777777777777706E-2</v>
          </cell>
          <cell r="AI923">
            <v>3.023431594860071E-3</v>
          </cell>
          <cell r="AJ923">
            <v>-1.2931034482758563E-2</v>
          </cell>
          <cell r="AK923">
            <v>-3.8461538461538547E-2</v>
          </cell>
          <cell r="AL923">
            <v>-1.2217470983506562E-3</v>
          </cell>
          <cell r="AM923">
            <v>-1.0638297872340274E-2</v>
          </cell>
          <cell r="AN923">
            <v>0</v>
          </cell>
          <cell r="AO923">
            <v>1.388888888888884E-2</v>
          </cell>
          <cell r="AP923">
            <v>-1.0714285714285676E-2</v>
          </cell>
          <cell r="AQ923">
            <v>0</v>
          </cell>
          <cell r="AR923">
            <v>-2.6315789473684181E-2</v>
          </cell>
          <cell r="AS923">
            <v>8.7719298245614308E-3</v>
          </cell>
          <cell r="AT923">
            <v>-6.5934065934066033E-2</v>
          </cell>
          <cell r="AU923">
            <v>0.10196078431372557</v>
          </cell>
          <cell r="AV923">
            <v>1.0309278350515427E-2</v>
          </cell>
          <cell r="AW923">
            <v>-1.9607843137254943E-2</v>
          </cell>
          <cell r="AX923">
            <v>-1.9607843137254943E-2</v>
          </cell>
          <cell r="AY923">
            <v>5.755395683453246E-2</v>
          </cell>
          <cell r="AZ923">
            <v>0</v>
          </cell>
          <cell r="BA923">
            <v>3.4146341463414887E-2</v>
          </cell>
          <cell r="BB923">
            <v>-1.5384615384615441E-2</v>
          </cell>
          <cell r="BC923">
            <v>0</v>
          </cell>
          <cell r="BE923">
            <v>6.5263341772646361E-3</v>
          </cell>
          <cell r="BF923">
            <v>1.7114163072571786</v>
          </cell>
          <cell r="BK923" t="str">
            <v xml:space="preserve"> </v>
          </cell>
          <cell r="BL923" t="str">
            <v xml:space="preserve"> </v>
          </cell>
          <cell r="BN923">
            <v>502.83850309520699</v>
          </cell>
        </row>
        <row r="924">
          <cell r="B924">
            <v>39273</v>
          </cell>
          <cell r="C924">
            <v>0.46</v>
          </cell>
          <cell r="D924">
            <v>8.27</v>
          </cell>
          <cell r="E924">
            <v>2.61</v>
          </cell>
          <cell r="F924">
            <v>0.9</v>
          </cell>
          <cell r="G924">
            <v>7.21</v>
          </cell>
          <cell r="H924">
            <v>12.87</v>
          </cell>
          <cell r="I924">
            <v>2.25</v>
          </cell>
          <cell r="J924">
            <v>1.3</v>
          </cell>
          <cell r="K924">
            <v>15.61</v>
          </cell>
          <cell r="L924">
            <v>0.98</v>
          </cell>
          <cell r="M924">
            <v>0.6</v>
          </cell>
          <cell r="N924">
            <v>0.71</v>
          </cell>
          <cell r="O924">
            <v>2.66</v>
          </cell>
          <cell r="P924">
            <v>2.86</v>
          </cell>
          <cell r="Q924">
            <v>0.73</v>
          </cell>
          <cell r="R924">
            <v>1.1499999999999999</v>
          </cell>
          <cell r="S924">
            <v>0.91</v>
          </cell>
          <cell r="T924">
            <v>2.81</v>
          </cell>
          <cell r="U924">
            <v>0.97</v>
          </cell>
          <cell r="V924">
            <v>0.47</v>
          </cell>
          <cell r="W924">
            <v>1.5</v>
          </cell>
          <cell r="X924">
            <v>1.48</v>
          </cell>
          <cell r="Y924">
            <v>0.3</v>
          </cell>
          <cell r="Z924">
            <v>2</v>
          </cell>
          <cell r="AA924">
            <v>0.63</v>
          </cell>
          <cell r="AB924">
            <v>0.36</v>
          </cell>
          <cell r="AD924">
            <v>-7.999999999999996E-2</v>
          </cell>
          <cell r="AE924">
            <v>2.4242424242424399E-3</v>
          </cell>
          <cell r="AF924">
            <v>-1.1363636363636465E-2</v>
          </cell>
          <cell r="AG924">
            <v>0</v>
          </cell>
          <cell r="AH924">
            <v>9.8039215686274161E-3</v>
          </cell>
          <cell r="AI924">
            <v>-3.0143180105501211E-2</v>
          </cell>
          <cell r="AJ924">
            <v>-1.7467248908296984E-2</v>
          </cell>
          <cell r="AK924">
            <v>4.0000000000000036E-2</v>
          </cell>
          <cell r="AL924">
            <v>-4.5259938837920566E-2</v>
          </cell>
          <cell r="AM924">
            <v>5.3763440860215006E-2</v>
          </cell>
          <cell r="AN924">
            <v>0</v>
          </cell>
          <cell r="AO924">
            <v>-2.7397260273972601E-2</v>
          </cell>
          <cell r="AP924">
            <v>-3.9711191335740081E-2</v>
          </cell>
          <cell r="AQ924">
            <v>-3.0508474576271261E-2</v>
          </cell>
          <cell r="AR924">
            <v>-1.3513513513513487E-2</v>
          </cell>
          <cell r="AS924">
            <v>0</v>
          </cell>
          <cell r="AT924">
            <v>7.0588235294117618E-2</v>
          </cell>
          <cell r="AU924">
            <v>0</v>
          </cell>
          <cell r="AV924">
            <v>-1.0204081632653073E-2</v>
          </cell>
          <cell r="AW924">
            <v>-6.0000000000000053E-2</v>
          </cell>
          <cell r="AX924">
            <v>0</v>
          </cell>
          <cell r="AY924">
            <v>6.8027210884353817E-3</v>
          </cell>
          <cell r="AZ924">
            <v>0</v>
          </cell>
          <cell r="BA924">
            <v>-5.6603773584905759E-2</v>
          </cell>
          <cell r="BB924">
            <v>-1.5625E-2</v>
          </cell>
          <cell r="BC924">
            <v>5.8823529411764497E-2</v>
          </cell>
          <cell r="BE924">
            <v>-7.5227387878849658E-3</v>
          </cell>
          <cell r="BF924">
            <v>1.7038935684692937</v>
          </cell>
          <cell r="BK924" t="str">
            <v xml:space="preserve"> </v>
          </cell>
          <cell r="BL924" t="str">
            <v xml:space="preserve"> </v>
          </cell>
          <cell r="BN924">
            <v>499.05578038393065</v>
          </cell>
        </row>
        <row r="925">
          <cell r="B925">
            <v>39274</v>
          </cell>
          <cell r="C925">
            <v>0.46</v>
          </cell>
          <cell r="D925">
            <v>8.27</v>
          </cell>
          <cell r="E925">
            <v>2.65</v>
          </cell>
          <cell r="F925">
            <v>0.89</v>
          </cell>
          <cell r="G925">
            <v>7.42</v>
          </cell>
          <cell r="H925">
            <v>12.85</v>
          </cell>
          <cell r="I925">
            <v>2.15</v>
          </cell>
          <cell r="J925">
            <v>1.3</v>
          </cell>
          <cell r="K925">
            <v>15.85</v>
          </cell>
          <cell r="L925">
            <v>0.88</v>
          </cell>
          <cell r="M925">
            <v>0.6</v>
          </cell>
          <cell r="N925">
            <v>0.7</v>
          </cell>
          <cell r="O925">
            <v>2.69</v>
          </cell>
          <cell r="P925">
            <v>2.95</v>
          </cell>
          <cell r="Q925">
            <v>0.73</v>
          </cell>
          <cell r="R925">
            <v>1.1100000000000001</v>
          </cell>
          <cell r="S925">
            <v>0.91</v>
          </cell>
          <cell r="T925">
            <v>2.87</v>
          </cell>
          <cell r="U925">
            <v>0.98</v>
          </cell>
          <cell r="V925">
            <v>0.47</v>
          </cell>
          <cell r="W925">
            <v>1.5</v>
          </cell>
          <cell r="X925">
            <v>1.48</v>
          </cell>
          <cell r="Y925">
            <v>0.3</v>
          </cell>
          <cell r="Z925">
            <v>2</v>
          </cell>
          <cell r="AA925">
            <v>0.64</v>
          </cell>
          <cell r="AB925">
            <v>0.36</v>
          </cell>
          <cell r="AD925">
            <v>0</v>
          </cell>
          <cell r="AE925">
            <v>0</v>
          </cell>
          <cell r="AF925">
            <v>1.5325670498084198E-2</v>
          </cell>
          <cell r="AG925">
            <v>-1.1111111111111072E-2</v>
          </cell>
          <cell r="AH925">
            <v>2.9126213592232997E-2</v>
          </cell>
          <cell r="AI925">
            <v>-1.5540015540015384E-3</v>
          </cell>
          <cell r="AJ925">
            <v>-4.4444444444444509E-2</v>
          </cell>
          <cell r="AK925">
            <v>0</v>
          </cell>
          <cell r="AL925">
            <v>1.5374759769378521E-2</v>
          </cell>
          <cell r="AM925">
            <v>-0.10204081632653061</v>
          </cell>
          <cell r="AN925">
            <v>0</v>
          </cell>
          <cell r="AO925">
            <v>-1.4084507042253502E-2</v>
          </cell>
          <cell r="AP925">
            <v>1.1278195488721776E-2</v>
          </cell>
          <cell r="AQ925">
            <v>3.146853146853168E-2</v>
          </cell>
          <cell r="AR925">
            <v>0</v>
          </cell>
          <cell r="AS925">
            <v>-3.4782608695651973E-2</v>
          </cell>
          <cell r="AT925">
            <v>0</v>
          </cell>
          <cell r="AU925">
            <v>2.1352313167259718E-2</v>
          </cell>
          <cell r="AV925">
            <v>1.0309278350515427E-2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1.5873015873015817E-2</v>
          </cell>
          <cell r="BC925">
            <v>0</v>
          </cell>
          <cell r="BE925">
            <v>-2.2272888833174262E-3</v>
          </cell>
          <cell r="BF925">
            <v>1.7016662795859763</v>
          </cell>
          <cell r="BK925" t="str">
            <v xml:space="preserve"> </v>
          </cell>
          <cell r="BL925" t="str">
            <v xml:space="preserve"> </v>
          </cell>
          <cell r="BN925">
            <v>497.9442389921262</v>
          </cell>
        </row>
        <row r="926">
          <cell r="B926">
            <v>39275</v>
          </cell>
          <cell r="C926">
            <v>0.49</v>
          </cell>
          <cell r="D926">
            <v>8.27</v>
          </cell>
          <cell r="E926">
            <v>2.63</v>
          </cell>
          <cell r="F926">
            <v>0.94</v>
          </cell>
          <cell r="G926">
            <v>7.42</v>
          </cell>
          <cell r="H926">
            <v>13.5</v>
          </cell>
          <cell r="I926">
            <v>2.1</v>
          </cell>
          <cell r="J926">
            <v>1.24</v>
          </cell>
          <cell r="K926">
            <v>17.14</v>
          </cell>
          <cell r="L926">
            <v>0.92</v>
          </cell>
          <cell r="M926">
            <v>0.6</v>
          </cell>
          <cell r="N926">
            <v>0.72</v>
          </cell>
          <cell r="O926">
            <v>2.8</v>
          </cell>
          <cell r="P926">
            <v>2.95</v>
          </cell>
          <cell r="Q926">
            <v>0.64</v>
          </cell>
          <cell r="R926">
            <v>1.1299999999999999</v>
          </cell>
          <cell r="S926">
            <v>0.91</v>
          </cell>
          <cell r="T926">
            <v>3.08</v>
          </cell>
          <cell r="U926">
            <v>0.98</v>
          </cell>
          <cell r="V926">
            <v>0.52</v>
          </cell>
          <cell r="W926">
            <v>1.46</v>
          </cell>
          <cell r="X926">
            <v>1.61</v>
          </cell>
          <cell r="Y926">
            <v>0.28999999999999998</v>
          </cell>
          <cell r="Z926">
            <v>2.1</v>
          </cell>
          <cell r="AA926">
            <v>0.65</v>
          </cell>
          <cell r="AB926">
            <v>0.36</v>
          </cell>
          <cell r="AD926">
            <v>6.5217391304347672E-2</v>
          </cell>
          <cell r="AE926">
            <v>0</v>
          </cell>
          <cell r="AF926">
            <v>-7.547169811320753E-3</v>
          </cell>
          <cell r="AG926">
            <v>5.6179775280898792E-2</v>
          </cell>
          <cell r="AH926">
            <v>0</v>
          </cell>
          <cell r="AI926">
            <v>5.058365758754868E-2</v>
          </cell>
          <cell r="AJ926">
            <v>-2.3255813953488302E-2</v>
          </cell>
          <cell r="AK926">
            <v>-4.6153846153846212E-2</v>
          </cell>
          <cell r="AL926">
            <v>8.1388012618296646E-2</v>
          </cell>
          <cell r="AM926">
            <v>4.5454545454545414E-2</v>
          </cell>
          <cell r="AN926">
            <v>0</v>
          </cell>
          <cell r="AO926">
            <v>2.8571428571428692E-2</v>
          </cell>
          <cell r="AP926">
            <v>4.0892193308550207E-2</v>
          </cell>
          <cell r="AQ926">
            <v>0</v>
          </cell>
          <cell r="AR926">
            <v>-0.12328767123287665</v>
          </cell>
          <cell r="AS926">
            <v>1.8018018018017834E-2</v>
          </cell>
          <cell r="AT926">
            <v>0</v>
          </cell>
          <cell r="AU926">
            <v>7.3170731707317138E-2</v>
          </cell>
          <cell r="AV926">
            <v>0</v>
          </cell>
          <cell r="AW926">
            <v>0.1063829787234043</v>
          </cell>
          <cell r="AX926">
            <v>-2.6666666666666727E-2</v>
          </cell>
          <cell r="AY926">
            <v>8.783783783783794E-2</v>
          </cell>
          <cell r="AZ926">
            <v>-3.3333333333333326E-2</v>
          </cell>
          <cell r="BA926">
            <v>5.0000000000000044E-2</v>
          </cell>
          <cell r="BB926">
            <v>1.5625E-2</v>
          </cell>
          <cell r="BC926">
            <v>0</v>
          </cell>
          <cell r="BE926">
            <v>1.7656810356179282E-2</v>
          </cell>
          <cell r="BF926">
            <v>1.7193230899421557</v>
          </cell>
          <cell r="BK926" t="str">
            <v xml:space="preserve"> </v>
          </cell>
          <cell r="BL926" t="str">
            <v xml:space="preserve"> </v>
          </cell>
          <cell r="BN926">
            <v>506.73634598796224</v>
          </cell>
        </row>
        <row r="927">
          <cell r="B927">
            <v>39276</v>
          </cell>
          <cell r="C927">
            <v>0.47</v>
          </cell>
          <cell r="D927">
            <v>8.5</v>
          </cell>
          <cell r="E927">
            <v>2.6</v>
          </cell>
          <cell r="F927">
            <v>0.93</v>
          </cell>
          <cell r="G927">
            <v>7.35</v>
          </cell>
          <cell r="H927">
            <v>13.64</v>
          </cell>
          <cell r="I927">
            <v>2.19</v>
          </cell>
          <cell r="J927">
            <v>1.27</v>
          </cell>
          <cell r="K927">
            <v>16.62</v>
          </cell>
          <cell r="L927">
            <v>0.9</v>
          </cell>
          <cell r="M927">
            <v>0.6</v>
          </cell>
          <cell r="N927">
            <v>0.72</v>
          </cell>
          <cell r="O927">
            <v>2.77</v>
          </cell>
          <cell r="P927">
            <v>3.1</v>
          </cell>
          <cell r="Q927">
            <v>0.73</v>
          </cell>
          <cell r="R927">
            <v>1.23</v>
          </cell>
          <cell r="S927">
            <v>0.85</v>
          </cell>
          <cell r="T927">
            <v>3.02</v>
          </cell>
          <cell r="U927">
            <v>0.98</v>
          </cell>
          <cell r="V927">
            <v>0.48</v>
          </cell>
          <cell r="W927">
            <v>1.4</v>
          </cell>
          <cell r="X927">
            <v>1.6</v>
          </cell>
          <cell r="Y927">
            <v>0.28999999999999998</v>
          </cell>
          <cell r="Z927">
            <v>2.1</v>
          </cell>
          <cell r="AA927">
            <v>0.61</v>
          </cell>
          <cell r="AB927">
            <v>0.35</v>
          </cell>
          <cell r="AD927">
            <v>-4.081632653061229E-2</v>
          </cell>
          <cell r="AE927">
            <v>2.7811366384522529E-2</v>
          </cell>
          <cell r="AF927">
            <v>-1.1406844106463754E-2</v>
          </cell>
          <cell r="AG927">
            <v>-1.0638297872340274E-2</v>
          </cell>
          <cell r="AH927">
            <v>-9.4339622641509413E-3</v>
          </cell>
          <cell r="AI927">
            <v>1.0370370370370363E-2</v>
          </cell>
          <cell r="AJ927">
            <v>4.2857142857142705E-2</v>
          </cell>
          <cell r="AK927">
            <v>2.4193548387096753E-2</v>
          </cell>
          <cell r="AL927">
            <v>-3.0338389731621951E-2</v>
          </cell>
          <cell r="AM927">
            <v>-2.1739130434782594E-2</v>
          </cell>
          <cell r="AN927">
            <v>0</v>
          </cell>
          <cell r="AO927">
            <v>0</v>
          </cell>
          <cell r="AP927">
            <v>-1.0714285714285676E-2</v>
          </cell>
          <cell r="AQ927">
            <v>5.0847457627118509E-2</v>
          </cell>
          <cell r="AR927">
            <v>0.140625</v>
          </cell>
          <cell r="AS927">
            <v>8.8495575221239076E-2</v>
          </cell>
          <cell r="AT927">
            <v>-6.5934065934066033E-2</v>
          </cell>
          <cell r="AU927">
            <v>-1.9480519480519543E-2</v>
          </cell>
          <cell r="AV927">
            <v>0</v>
          </cell>
          <cell r="AW927">
            <v>-7.6923076923076983E-2</v>
          </cell>
          <cell r="AX927">
            <v>-4.1095890410958957E-2</v>
          </cell>
          <cell r="AY927">
            <v>-6.2111801242236142E-3</v>
          </cell>
          <cell r="AZ927">
            <v>0</v>
          </cell>
          <cell r="BA927">
            <v>0</v>
          </cell>
          <cell r="BB927">
            <v>-6.1538461538461542E-2</v>
          </cell>
          <cell r="BC927">
            <v>-2.777777777777779E-2</v>
          </cell>
          <cell r="BE927">
            <v>-1.8787595383020004E-3</v>
          </cell>
          <cell r="BF927">
            <v>1.7174443304038536</v>
          </cell>
          <cell r="BK927" t="str">
            <v xml:space="preserve"> </v>
          </cell>
          <cell r="BL927" t="str">
            <v xml:space="preserve"> </v>
          </cell>
          <cell r="BN927">
            <v>505.78431024453306</v>
          </cell>
        </row>
        <row r="928">
          <cell r="B928">
            <v>39277</v>
          </cell>
          <cell r="C928">
            <v>0.47</v>
          </cell>
          <cell r="D928">
            <v>8.5</v>
          </cell>
          <cell r="E928">
            <v>2.6</v>
          </cell>
          <cell r="F928">
            <v>0.93</v>
          </cell>
          <cell r="G928">
            <v>7.35</v>
          </cell>
          <cell r="H928">
            <v>13.64</v>
          </cell>
          <cell r="I928">
            <v>2.19</v>
          </cell>
          <cell r="J928">
            <v>1.27</v>
          </cell>
          <cell r="K928">
            <v>16.62</v>
          </cell>
          <cell r="L928">
            <v>0.9</v>
          </cell>
          <cell r="M928">
            <v>0.6</v>
          </cell>
          <cell r="N928">
            <v>0.72</v>
          </cell>
          <cell r="O928">
            <v>2.77</v>
          </cell>
          <cell r="P928">
            <v>3.1</v>
          </cell>
          <cell r="Q928">
            <v>0.73</v>
          </cell>
          <cell r="R928">
            <v>1.23</v>
          </cell>
          <cell r="S928">
            <v>0.85</v>
          </cell>
          <cell r="T928">
            <v>3.02</v>
          </cell>
          <cell r="U928">
            <v>0.98</v>
          </cell>
          <cell r="V928">
            <v>0.48</v>
          </cell>
          <cell r="W928">
            <v>1.4</v>
          </cell>
          <cell r="X928">
            <v>1.6</v>
          </cell>
          <cell r="Y928">
            <v>0.28999999999999998</v>
          </cell>
          <cell r="Z928">
            <v>2.1</v>
          </cell>
          <cell r="AA928">
            <v>0.61</v>
          </cell>
          <cell r="AB928">
            <v>0.35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E928">
            <v>0</v>
          </cell>
          <cell r="BF928">
            <v>1.7174443304038536</v>
          </cell>
          <cell r="BK928" t="str">
            <v xml:space="preserve"> </v>
          </cell>
          <cell r="BL928" t="str">
            <v xml:space="preserve"> </v>
          </cell>
          <cell r="BN928">
            <v>505.78431024453306</v>
          </cell>
        </row>
        <row r="929">
          <cell r="B929">
            <v>39278</v>
          </cell>
          <cell r="C929">
            <v>0.47</v>
          </cell>
          <cell r="D929">
            <v>8.5</v>
          </cell>
          <cell r="E929">
            <v>2.6</v>
          </cell>
          <cell r="F929">
            <v>0.93</v>
          </cell>
          <cell r="G929">
            <v>7.35</v>
          </cell>
          <cell r="H929">
            <v>13.64</v>
          </cell>
          <cell r="I929">
            <v>2.19</v>
          </cell>
          <cell r="J929">
            <v>1.27</v>
          </cell>
          <cell r="K929">
            <v>16.62</v>
          </cell>
          <cell r="L929">
            <v>0.9</v>
          </cell>
          <cell r="M929">
            <v>0.6</v>
          </cell>
          <cell r="N929">
            <v>0.72</v>
          </cell>
          <cell r="O929">
            <v>2.77</v>
          </cell>
          <cell r="P929">
            <v>3.1</v>
          </cell>
          <cell r="Q929">
            <v>0.73</v>
          </cell>
          <cell r="R929">
            <v>1.23</v>
          </cell>
          <cell r="S929">
            <v>0.85</v>
          </cell>
          <cell r="T929">
            <v>3.02</v>
          </cell>
          <cell r="U929">
            <v>0.98</v>
          </cell>
          <cell r="V929">
            <v>0.48</v>
          </cell>
          <cell r="W929">
            <v>1.4</v>
          </cell>
          <cell r="X929">
            <v>1.6</v>
          </cell>
          <cell r="Y929">
            <v>0.28999999999999998</v>
          </cell>
          <cell r="Z929">
            <v>2.1</v>
          </cell>
          <cell r="AA929">
            <v>0.61</v>
          </cell>
          <cell r="AB929">
            <v>0.35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E929">
            <v>0</v>
          </cell>
          <cell r="BF929">
            <v>1.7174443304038536</v>
          </cell>
          <cell r="BK929" t="str">
            <v xml:space="preserve"> </v>
          </cell>
          <cell r="BL929" t="str">
            <v xml:space="preserve"> </v>
          </cell>
          <cell r="BN929">
            <v>505.78431024453306</v>
          </cell>
        </row>
        <row r="930">
          <cell r="B930">
            <v>39279</v>
          </cell>
          <cell r="C930">
            <v>0.49</v>
          </cell>
          <cell r="D930">
            <v>8.6</v>
          </cell>
          <cell r="E930">
            <v>2.66</v>
          </cell>
          <cell r="F930">
            <v>0.89</v>
          </cell>
          <cell r="G930">
            <v>7.63</v>
          </cell>
          <cell r="H930">
            <v>13.15</v>
          </cell>
          <cell r="I930">
            <v>2.29</v>
          </cell>
          <cell r="J930">
            <v>1.29</v>
          </cell>
          <cell r="K930">
            <v>16.05</v>
          </cell>
          <cell r="L930">
            <v>0.9</v>
          </cell>
          <cell r="M930">
            <v>0.6</v>
          </cell>
          <cell r="N930">
            <v>0.7</v>
          </cell>
          <cell r="O930">
            <v>2.67</v>
          </cell>
          <cell r="P930">
            <v>3.05</v>
          </cell>
          <cell r="Q930">
            <v>0.75</v>
          </cell>
          <cell r="R930">
            <v>1.2</v>
          </cell>
          <cell r="S930">
            <v>0.85</v>
          </cell>
          <cell r="T930">
            <v>3.08</v>
          </cell>
          <cell r="U930">
            <v>0.95</v>
          </cell>
          <cell r="V930">
            <v>0.5</v>
          </cell>
          <cell r="W930">
            <v>1.5</v>
          </cell>
          <cell r="X930">
            <v>1.59</v>
          </cell>
          <cell r="Y930">
            <v>0.3</v>
          </cell>
          <cell r="Z930">
            <v>2</v>
          </cell>
          <cell r="AA930">
            <v>0.64</v>
          </cell>
          <cell r="AB930">
            <v>0.35</v>
          </cell>
          <cell r="AD930">
            <v>4.2553191489361764E-2</v>
          </cell>
          <cell r="AE930">
            <v>1.1764705882352899E-2</v>
          </cell>
          <cell r="AF930">
            <v>2.3076923076922995E-2</v>
          </cell>
          <cell r="AG930">
            <v>-4.3010752688172116E-2</v>
          </cell>
          <cell r="AH930">
            <v>3.8095238095238182E-2</v>
          </cell>
          <cell r="AI930">
            <v>-3.5923753665689118E-2</v>
          </cell>
          <cell r="AJ930">
            <v>4.5662100456621113E-2</v>
          </cell>
          <cell r="AK930">
            <v>1.5748031496062964E-2</v>
          </cell>
          <cell r="AL930">
            <v>-3.4296028880866469E-2</v>
          </cell>
          <cell r="AM930">
            <v>0</v>
          </cell>
          <cell r="AN930">
            <v>0</v>
          </cell>
          <cell r="AO930">
            <v>-2.777777777777779E-2</v>
          </cell>
          <cell r="AP930">
            <v>-3.6101083032491044E-2</v>
          </cell>
          <cell r="AQ930">
            <v>-1.6129032258064613E-2</v>
          </cell>
          <cell r="AR930">
            <v>2.7397260273972712E-2</v>
          </cell>
          <cell r="AS930">
            <v>-2.4390243902439046E-2</v>
          </cell>
          <cell r="AT930">
            <v>0</v>
          </cell>
          <cell r="AU930">
            <v>1.9867549668874274E-2</v>
          </cell>
          <cell r="AV930">
            <v>-3.0612244897959218E-2</v>
          </cell>
          <cell r="AW930">
            <v>4.1666666666666741E-2</v>
          </cell>
          <cell r="AX930">
            <v>7.1428571428571397E-2</v>
          </cell>
          <cell r="AY930">
            <v>-6.2499999999999778E-3</v>
          </cell>
          <cell r="AZ930">
            <v>3.4482758620689724E-2</v>
          </cell>
          <cell r="BA930">
            <v>-4.7619047619047672E-2</v>
          </cell>
          <cell r="BB930">
            <v>4.9180327868852514E-2</v>
          </cell>
          <cell r="BC930">
            <v>0</v>
          </cell>
          <cell r="BE930">
            <v>4.5697446269877002E-3</v>
          </cell>
          <cell r="BF930">
            <v>1.7220140750308413</v>
          </cell>
          <cell r="BK930" t="str">
            <v xml:space="preserve"> </v>
          </cell>
          <cell r="BL930" t="str">
            <v xml:space="preserve"> </v>
          </cell>
          <cell r="BN930">
            <v>508.09561537868768</v>
          </cell>
        </row>
        <row r="931">
          <cell r="B931">
            <v>39280</v>
          </cell>
          <cell r="C931">
            <v>0.5</v>
          </cell>
          <cell r="D931">
            <v>8.42</v>
          </cell>
          <cell r="E931">
            <v>2.57</v>
          </cell>
          <cell r="F931">
            <v>0.89</v>
          </cell>
          <cell r="G931">
            <v>7.37</v>
          </cell>
          <cell r="H931">
            <v>13.16</v>
          </cell>
          <cell r="I931">
            <v>2.1800000000000002</v>
          </cell>
          <cell r="J931">
            <v>1.2</v>
          </cell>
          <cell r="K931">
            <v>15.7</v>
          </cell>
          <cell r="L931">
            <v>0.86</v>
          </cell>
          <cell r="M931">
            <v>0.6</v>
          </cell>
          <cell r="N931">
            <v>0.67</v>
          </cell>
          <cell r="O931">
            <v>2.75</v>
          </cell>
          <cell r="P931">
            <v>3.08</v>
          </cell>
          <cell r="Q931">
            <v>0.75</v>
          </cell>
          <cell r="R931">
            <v>1.4</v>
          </cell>
          <cell r="S931">
            <v>0.85</v>
          </cell>
          <cell r="T931">
            <v>3.1</v>
          </cell>
          <cell r="U931">
            <v>0.97</v>
          </cell>
          <cell r="V931">
            <v>0.48</v>
          </cell>
          <cell r="W931">
            <v>1.54</v>
          </cell>
          <cell r="X931">
            <v>1.64</v>
          </cell>
          <cell r="Y931">
            <v>0.31</v>
          </cell>
          <cell r="Z931">
            <v>1.97</v>
          </cell>
          <cell r="AA931">
            <v>0.61</v>
          </cell>
          <cell r="AB931">
            <v>0.34</v>
          </cell>
          <cell r="AD931">
            <v>2.0408163265306145E-2</v>
          </cell>
          <cell r="AE931">
            <v>-2.0930232558139528E-2</v>
          </cell>
          <cell r="AF931">
            <v>-3.383458646616555E-2</v>
          </cell>
          <cell r="AG931">
            <v>0</v>
          </cell>
          <cell r="AH931">
            <v>-3.4076015727391828E-2</v>
          </cell>
          <cell r="AI931">
            <v>7.6045627376419844E-4</v>
          </cell>
          <cell r="AJ931">
            <v>-4.8034934497816484E-2</v>
          </cell>
          <cell r="AK931">
            <v>-6.9767441860465129E-2</v>
          </cell>
          <cell r="AL931">
            <v>-2.1806853582554631E-2</v>
          </cell>
          <cell r="AM931">
            <v>-4.4444444444444509E-2</v>
          </cell>
          <cell r="AN931">
            <v>0</v>
          </cell>
          <cell r="AO931">
            <v>-4.2857142857142705E-2</v>
          </cell>
          <cell r="AP931">
            <v>2.9962546816479474E-2</v>
          </cell>
          <cell r="AQ931">
            <v>9.8360655737705915E-3</v>
          </cell>
          <cell r="AR931">
            <v>0</v>
          </cell>
          <cell r="AS931">
            <v>0.16666666666666674</v>
          </cell>
          <cell r="AT931">
            <v>0</v>
          </cell>
          <cell r="AU931">
            <v>6.4935064935065512E-3</v>
          </cell>
          <cell r="AV931">
            <v>2.1052631578947434E-2</v>
          </cell>
          <cell r="AW931">
            <v>-4.0000000000000036E-2</v>
          </cell>
          <cell r="AX931">
            <v>2.6666666666666616E-2</v>
          </cell>
          <cell r="AY931">
            <v>3.1446540880503138E-2</v>
          </cell>
          <cell r="AZ931">
            <v>3.3333333333333437E-2</v>
          </cell>
          <cell r="BA931">
            <v>-1.5000000000000013E-2</v>
          </cell>
          <cell r="BB931">
            <v>-4.6875E-2</v>
          </cell>
          <cell r="BC931">
            <v>-2.857142857142847E-2</v>
          </cell>
          <cell r="BE931">
            <v>-3.8296731929463291E-3</v>
          </cell>
          <cell r="BF931">
            <v>1.7181844018378949</v>
          </cell>
          <cell r="BK931" t="str">
            <v xml:space="preserve"> </v>
          </cell>
          <cell r="BL931" t="str">
            <v xml:space="preserve"> </v>
          </cell>
          <cell r="BN931">
            <v>506.14977522101833</v>
          </cell>
        </row>
        <row r="932">
          <cell r="B932">
            <v>39281</v>
          </cell>
          <cell r="C932">
            <v>0.51</v>
          </cell>
          <cell r="D932">
            <v>8.5399999999999991</v>
          </cell>
          <cell r="E932">
            <v>2.52</v>
          </cell>
          <cell r="F932">
            <v>0.89</v>
          </cell>
          <cell r="G932">
            <v>7.66</v>
          </cell>
          <cell r="H932">
            <v>13.55</v>
          </cell>
          <cell r="I932">
            <v>2.19</v>
          </cell>
          <cell r="J932">
            <v>1.24</v>
          </cell>
          <cell r="K932">
            <v>15.59</v>
          </cell>
          <cell r="L932">
            <v>0.9</v>
          </cell>
          <cell r="M932">
            <v>0.6</v>
          </cell>
          <cell r="N932">
            <v>0.69</v>
          </cell>
          <cell r="O932">
            <v>2.66</v>
          </cell>
          <cell r="P932">
            <v>3.1</v>
          </cell>
          <cell r="Q932">
            <v>0.84</v>
          </cell>
          <cell r="R932">
            <v>1.31</v>
          </cell>
          <cell r="S932">
            <v>0.8</v>
          </cell>
          <cell r="T932">
            <v>3.1</v>
          </cell>
          <cell r="U932">
            <v>0.93</v>
          </cell>
          <cell r="V932">
            <v>0.48</v>
          </cell>
          <cell r="W932">
            <v>1.56</v>
          </cell>
          <cell r="X932">
            <v>1.57</v>
          </cell>
          <cell r="Y932">
            <v>0.3</v>
          </cell>
          <cell r="Z932">
            <v>1.95</v>
          </cell>
          <cell r="AA932">
            <v>0.62</v>
          </cell>
          <cell r="AB932">
            <v>0.34</v>
          </cell>
          <cell r="AD932">
            <v>2.0000000000000018E-2</v>
          </cell>
          <cell r="AE932">
            <v>1.4251781472683911E-2</v>
          </cell>
          <cell r="AF932">
            <v>-1.9455252918287869E-2</v>
          </cell>
          <cell r="AG932">
            <v>0</v>
          </cell>
          <cell r="AH932">
            <v>3.9348710990501967E-2</v>
          </cell>
          <cell r="AI932">
            <v>2.9635258358662764E-2</v>
          </cell>
          <cell r="AJ932">
            <v>4.5871559633026138E-3</v>
          </cell>
          <cell r="AK932">
            <v>3.3333333333333437E-2</v>
          </cell>
          <cell r="AL932">
            <v>-7.0063694267515908E-3</v>
          </cell>
          <cell r="AM932">
            <v>4.6511627906976827E-2</v>
          </cell>
          <cell r="AN932">
            <v>0</v>
          </cell>
          <cell r="AO932">
            <v>2.9850746268656581E-2</v>
          </cell>
          <cell r="AP932">
            <v>-3.2727272727272716E-2</v>
          </cell>
          <cell r="AQ932">
            <v>6.4935064935065512E-3</v>
          </cell>
          <cell r="AR932">
            <v>0.11999999999999988</v>
          </cell>
          <cell r="AS932">
            <v>-6.4285714285714168E-2</v>
          </cell>
          <cell r="AT932">
            <v>-5.8823529411764608E-2</v>
          </cell>
          <cell r="AU932">
            <v>0</v>
          </cell>
          <cell r="AV932">
            <v>-4.123711340206182E-2</v>
          </cell>
          <cell r="AW932">
            <v>0</v>
          </cell>
          <cell r="AX932">
            <v>1.2987012987013102E-2</v>
          </cell>
          <cell r="AY932">
            <v>-4.268292682926822E-2</v>
          </cell>
          <cell r="AZ932">
            <v>-3.2258064516129115E-2</v>
          </cell>
          <cell r="BA932">
            <v>-1.0152284263959421E-2</v>
          </cell>
          <cell r="BB932">
            <v>1.6393442622950838E-2</v>
          </cell>
          <cell r="BC932">
            <v>0</v>
          </cell>
          <cell r="BE932">
            <v>2.4909249467838066E-3</v>
          </cell>
          <cell r="BF932">
            <v>1.7206753267846786</v>
          </cell>
          <cell r="BK932" t="str">
            <v xml:space="preserve"> </v>
          </cell>
          <cell r="BL932" t="str">
            <v xml:space="preserve"> </v>
          </cell>
          <cell r="BN932">
            <v>507.41055632292534</v>
          </cell>
        </row>
        <row r="933">
          <cell r="B933">
            <v>39282</v>
          </cell>
          <cell r="C933">
            <v>0.54</v>
          </cell>
          <cell r="D933">
            <v>8.5500000000000007</v>
          </cell>
          <cell r="E933">
            <v>2.67</v>
          </cell>
          <cell r="F933">
            <v>0.9</v>
          </cell>
          <cell r="G933">
            <v>8.25</v>
          </cell>
          <cell r="H933">
            <v>13.43</v>
          </cell>
          <cell r="I933">
            <v>2.33</v>
          </cell>
          <cell r="J933">
            <v>1.21</v>
          </cell>
          <cell r="K933">
            <v>15.51</v>
          </cell>
          <cell r="L933">
            <v>0.9</v>
          </cell>
          <cell r="M933">
            <v>0.6</v>
          </cell>
          <cell r="N933">
            <v>0.71</v>
          </cell>
          <cell r="O933">
            <v>2.58</v>
          </cell>
          <cell r="P933">
            <v>3.21</v>
          </cell>
          <cell r="Q933">
            <v>0.87</v>
          </cell>
          <cell r="R933">
            <v>1.4</v>
          </cell>
          <cell r="S933">
            <v>0.85</v>
          </cell>
          <cell r="T933">
            <v>3.25</v>
          </cell>
          <cell r="U933">
            <v>0.94</v>
          </cell>
          <cell r="V933">
            <v>0.48</v>
          </cell>
          <cell r="W933">
            <v>1.5</v>
          </cell>
          <cell r="X933">
            <v>1.55</v>
          </cell>
          <cell r="Y933">
            <v>0.29499999999999998</v>
          </cell>
          <cell r="Z933">
            <v>2.1</v>
          </cell>
          <cell r="AA933">
            <v>0.62</v>
          </cell>
          <cell r="AB933">
            <v>0.375</v>
          </cell>
          <cell r="AD933">
            <v>5.8823529411764719E-2</v>
          </cell>
          <cell r="AE933">
            <v>1.1709601873537423E-3</v>
          </cell>
          <cell r="AF933">
            <v>5.9523809523809534E-2</v>
          </cell>
          <cell r="AG933">
            <v>1.1235955056179803E-2</v>
          </cell>
          <cell r="AH933">
            <v>7.7023498694516856E-2</v>
          </cell>
          <cell r="AI933">
            <v>-8.8560885608857109E-3</v>
          </cell>
          <cell r="AJ933">
            <v>6.3926940639269514E-2</v>
          </cell>
          <cell r="AK933">
            <v>-2.4193548387096753E-2</v>
          </cell>
          <cell r="AL933">
            <v>-5.1314945477870522E-3</v>
          </cell>
          <cell r="AM933">
            <v>0</v>
          </cell>
          <cell r="AN933">
            <v>0</v>
          </cell>
          <cell r="AO933">
            <v>2.898550724637694E-2</v>
          </cell>
          <cell r="AP933">
            <v>-3.007518796992481E-2</v>
          </cell>
          <cell r="AQ933">
            <v>3.548387096774186E-2</v>
          </cell>
          <cell r="AR933">
            <v>3.5714285714285809E-2</v>
          </cell>
          <cell r="AS933">
            <v>6.8702290076335659E-2</v>
          </cell>
          <cell r="AT933">
            <v>6.25E-2</v>
          </cell>
          <cell r="AU933">
            <v>4.8387096774193505E-2</v>
          </cell>
          <cell r="AV933">
            <v>1.0752688172043001E-2</v>
          </cell>
          <cell r="AW933">
            <v>0</v>
          </cell>
          <cell r="AX933">
            <v>-3.8461538461538547E-2</v>
          </cell>
          <cell r="AY933">
            <v>-1.2738853503184711E-2</v>
          </cell>
          <cell r="AZ933">
            <v>-1.6666666666666718E-2</v>
          </cell>
          <cell r="BA933">
            <v>7.6923076923077094E-2</v>
          </cell>
          <cell r="BB933">
            <v>0</v>
          </cell>
          <cell r="BC933">
            <v>0.10294117647058809</v>
          </cell>
          <cell r="BE933">
            <v>2.3306588760017379E-2</v>
          </cell>
          <cell r="BF933">
            <v>1.7439819155446961</v>
          </cell>
          <cell r="BK933" t="str">
            <v xml:space="preserve"> </v>
          </cell>
          <cell r="BL933" t="str">
            <v xml:space="preserve"> </v>
          </cell>
          <cell r="BN933">
            <v>519.23656549163547</v>
          </cell>
        </row>
        <row r="934">
          <cell r="B934">
            <v>39283</v>
          </cell>
          <cell r="C934">
            <v>0.495</v>
          </cell>
          <cell r="D934">
            <v>8.5399999999999991</v>
          </cell>
          <cell r="E934">
            <v>2.58</v>
          </cell>
          <cell r="F934">
            <v>0.89</v>
          </cell>
          <cell r="G934">
            <v>7.92</v>
          </cell>
          <cell r="H934">
            <v>13.5</v>
          </cell>
          <cell r="I934">
            <v>2.38</v>
          </cell>
          <cell r="J934">
            <v>1.1100000000000001</v>
          </cell>
          <cell r="K934">
            <v>15.37</v>
          </cell>
          <cell r="L934">
            <v>0.88</v>
          </cell>
          <cell r="M934">
            <v>0.6</v>
          </cell>
          <cell r="N934">
            <v>0.7</v>
          </cell>
          <cell r="O934">
            <v>2.64</v>
          </cell>
          <cell r="P934">
            <v>3.2</v>
          </cell>
          <cell r="Q934">
            <v>0.98</v>
          </cell>
          <cell r="R934">
            <v>1.39</v>
          </cell>
          <cell r="S934">
            <v>0.78</v>
          </cell>
          <cell r="T934">
            <v>3.1</v>
          </cell>
          <cell r="U934">
            <v>0.99</v>
          </cell>
          <cell r="V934">
            <v>0.45</v>
          </cell>
          <cell r="W934">
            <v>1.5</v>
          </cell>
          <cell r="X934">
            <v>1.56</v>
          </cell>
          <cell r="Y934">
            <v>0.3</v>
          </cell>
          <cell r="Z934">
            <v>2.1</v>
          </cell>
          <cell r="AA934">
            <v>0.62</v>
          </cell>
          <cell r="AB934">
            <v>0.375</v>
          </cell>
          <cell r="AD934">
            <v>-8.333333333333337E-2</v>
          </cell>
          <cell r="AE934">
            <v>-1.1695906432750425E-3</v>
          </cell>
          <cell r="AF934">
            <v>-3.3707865168539297E-2</v>
          </cell>
          <cell r="AG934">
            <v>-1.1111111111111072E-2</v>
          </cell>
          <cell r="AH934">
            <v>-4.0000000000000036E-2</v>
          </cell>
          <cell r="AI934">
            <v>5.2122114668653463E-3</v>
          </cell>
          <cell r="AJ934">
            <v>2.1459227467811148E-2</v>
          </cell>
          <cell r="AK934">
            <v>-8.2644628099173501E-2</v>
          </cell>
          <cell r="AL934">
            <v>-9.0264345583495054E-3</v>
          </cell>
          <cell r="AM934">
            <v>-2.2222222222222254E-2</v>
          </cell>
          <cell r="AN934">
            <v>0</v>
          </cell>
          <cell r="AO934">
            <v>-1.4084507042253502E-2</v>
          </cell>
          <cell r="AP934">
            <v>2.3255813953488413E-2</v>
          </cell>
          <cell r="AQ934">
            <v>-3.1152647975076775E-3</v>
          </cell>
          <cell r="AR934">
            <v>0.12643678160919536</v>
          </cell>
          <cell r="AS934">
            <v>-7.1428571428571175E-3</v>
          </cell>
          <cell r="AT934">
            <v>-8.2352941176470518E-2</v>
          </cell>
          <cell r="AU934">
            <v>-4.6153846153846101E-2</v>
          </cell>
          <cell r="AV934">
            <v>5.319148936170226E-2</v>
          </cell>
          <cell r="AW934">
            <v>-6.2499999999999889E-2</v>
          </cell>
          <cell r="AX934">
            <v>0</v>
          </cell>
          <cell r="AY934">
            <v>6.4516129032257119E-3</v>
          </cell>
          <cell r="AZ934">
            <v>1.6949152542372836E-2</v>
          </cell>
          <cell r="BA934">
            <v>0</v>
          </cell>
          <cell r="BB934">
            <v>0</v>
          </cell>
          <cell r="BC934">
            <v>0</v>
          </cell>
          <cell r="BE934">
            <v>-9.4464735440106841E-3</v>
          </cell>
          <cell r="BF934">
            <v>1.7345354420006853</v>
          </cell>
          <cell r="BK934" t="str">
            <v xml:space="preserve"> </v>
          </cell>
          <cell r="BL934" t="str">
            <v xml:space="preserve"> </v>
          </cell>
          <cell r="BN934">
            <v>514.33161101263579</v>
          </cell>
        </row>
        <row r="935">
          <cell r="B935">
            <v>39284</v>
          </cell>
          <cell r="C935">
            <v>0.495</v>
          </cell>
          <cell r="D935">
            <v>8.5399999999999991</v>
          </cell>
          <cell r="E935">
            <v>2.58</v>
          </cell>
          <cell r="F935">
            <v>0.89</v>
          </cell>
          <cell r="G935">
            <v>7.92</v>
          </cell>
          <cell r="H935">
            <v>13.5</v>
          </cell>
          <cell r="I935">
            <v>2.38</v>
          </cell>
          <cell r="J935">
            <v>1.1100000000000001</v>
          </cell>
          <cell r="K935">
            <v>15.37</v>
          </cell>
          <cell r="L935">
            <v>0.88</v>
          </cell>
          <cell r="M935">
            <v>0.6</v>
          </cell>
          <cell r="N935">
            <v>0.7</v>
          </cell>
          <cell r="O935">
            <v>2.64</v>
          </cell>
          <cell r="P935">
            <v>3.2</v>
          </cell>
          <cell r="Q935">
            <v>0.98</v>
          </cell>
          <cell r="R935">
            <v>1.39</v>
          </cell>
          <cell r="S935">
            <v>0.78</v>
          </cell>
          <cell r="T935">
            <v>3.1</v>
          </cell>
          <cell r="U935">
            <v>0.99</v>
          </cell>
          <cell r="V935">
            <v>0.45</v>
          </cell>
          <cell r="W935">
            <v>1.5</v>
          </cell>
          <cell r="X935">
            <v>1.56</v>
          </cell>
          <cell r="Y935">
            <v>0.3</v>
          </cell>
          <cell r="Z935">
            <v>2.1</v>
          </cell>
          <cell r="AA935">
            <v>0.62</v>
          </cell>
          <cell r="AB935">
            <v>0.375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E935">
            <v>0</v>
          </cell>
          <cell r="BF935">
            <v>1.7345354420006853</v>
          </cell>
          <cell r="BK935" t="str">
            <v xml:space="preserve"> </v>
          </cell>
          <cell r="BL935" t="str">
            <v xml:space="preserve"> </v>
          </cell>
          <cell r="BN935">
            <v>514.33161101263579</v>
          </cell>
        </row>
        <row r="936">
          <cell r="B936">
            <v>39285</v>
          </cell>
          <cell r="C936">
            <v>0.495</v>
          </cell>
          <cell r="D936">
            <v>8.5399999999999991</v>
          </cell>
          <cell r="E936">
            <v>2.58</v>
          </cell>
          <cell r="F936">
            <v>0.89</v>
          </cell>
          <cell r="G936">
            <v>7.92</v>
          </cell>
          <cell r="H936">
            <v>13.5</v>
          </cell>
          <cell r="I936">
            <v>2.38</v>
          </cell>
          <cell r="J936">
            <v>1.1100000000000001</v>
          </cell>
          <cell r="K936">
            <v>15.37</v>
          </cell>
          <cell r="L936">
            <v>0.88</v>
          </cell>
          <cell r="M936">
            <v>0.6</v>
          </cell>
          <cell r="N936">
            <v>0.7</v>
          </cell>
          <cell r="O936">
            <v>2.64</v>
          </cell>
          <cell r="P936">
            <v>3.2</v>
          </cell>
          <cell r="Q936">
            <v>0.98</v>
          </cell>
          <cell r="R936">
            <v>1.39</v>
          </cell>
          <cell r="S936">
            <v>0.78</v>
          </cell>
          <cell r="T936">
            <v>3.1</v>
          </cell>
          <cell r="U936">
            <v>0.99</v>
          </cell>
          <cell r="V936">
            <v>0.45</v>
          </cell>
          <cell r="W936">
            <v>1.5</v>
          </cell>
          <cell r="X936">
            <v>1.56</v>
          </cell>
          <cell r="Y936">
            <v>0.3</v>
          </cell>
          <cell r="Z936">
            <v>2.1</v>
          </cell>
          <cell r="AA936">
            <v>0.62</v>
          </cell>
          <cell r="AB936">
            <v>0.375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E936">
            <v>0</v>
          </cell>
          <cell r="BF936">
            <v>1.7345354420006853</v>
          </cell>
          <cell r="BK936" t="str">
            <v xml:space="preserve"> </v>
          </cell>
          <cell r="BL936" t="str">
            <v xml:space="preserve"> </v>
          </cell>
          <cell r="BN936">
            <v>514.33161101263579</v>
          </cell>
        </row>
        <row r="937">
          <cell r="B937">
            <v>39286</v>
          </cell>
          <cell r="C937">
            <v>0.5</v>
          </cell>
          <cell r="D937">
            <v>8.48</v>
          </cell>
          <cell r="E937">
            <v>2.62</v>
          </cell>
          <cell r="F937">
            <v>0.88</v>
          </cell>
          <cell r="G937">
            <v>7.91</v>
          </cell>
          <cell r="H937">
            <v>13.3</v>
          </cell>
          <cell r="I937">
            <v>2.34</v>
          </cell>
          <cell r="J937">
            <v>1.24</v>
          </cell>
          <cell r="K937">
            <v>15.26</v>
          </cell>
          <cell r="L937">
            <v>0.85</v>
          </cell>
          <cell r="M937">
            <v>0.6</v>
          </cell>
          <cell r="N937">
            <v>0.68</v>
          </cell>
          <cell r="O937">
            <v>2.68</v>
          </cell>
          <cell r="P937">
            <v>3.16</v>
          </cell>
          <cell r="Q937">
            <v>0.92</v>
          </cell>
          <cell r="R937">
            <v>1.47</v>
          </cell>
          <cell r="S937">
            <v>0.8</v>
          </cell>
          <cell r="T937">
            <v>3.04</v>
          </cell>
          <cell r="U937">
            <v>0.99</v>
          </cell>
          <cell r="V937">
            <v>0.47499999999999998</v>
          </cell>
          <cell r="W937">
            <v>1.5</v>
          </cell>
          <cell r="X937">
            <v>1.5</v>
          </cell>
          <cell r="Y937">
            <v>0.28999999999999998</v>
          </cell>
          <cell r="Z937">
            <v>2.0499999999999998</v>
          </cell>
          <cell r="AA937">
            <v>0.63</v>
          </cell>
          <cell r="AB937">
            <v>0.375</v>
          </cell>
          <cell r="AD937">
            <v>1.0101010101010166E-2</v>
          </cell>
          <cell r="AE937">
            <v>-7.0257611241216766E-3</v>
          </cell>
          <cell r="AF937">
            <v>1.5503875968992276E-2</v>
          </cell>
          <cell r="AG937">
            <v>-1.1235955056179803E-2</v>
          </cell>
          <cell r="AH937">
            <v>-1.2626262626261875E-3</v>
          </cell>
          <cell r="AI937">
            <v>-1.4814814814814725E-2</v>
          </cell>
          <cell r="AJ937">
            <v>-1.6806722689075682E-2</v>
          </cell>
          <cell r="AK937">
            <v>0.11711711711711703</v>
          </cell>
          <cell r="AL937">
            <v>-7.1567989590110015E-3</v>
          </cell>
          <cell r="AM937">
            <v>-3.4090909090909172E-2</v>
          </cell>
          <cell r="AN937">
            <v>0</v>
          </cell>
          <cell r="AO937">
            <v>-2.857142857142847E-2</v>
          </cell>
          <cell r="AP937">
            <v>1.5151515151515138E-2</v>
          </cell>
          <cell r="AQ937">
            <v>-1.2499999999999956E-2</v>
          </cell>
          <cell r="AR937">
            <v>-6.1224489795918324E-2</v>
          </cell>
          <cell r="AS937">
            <v>5.755395683453246E-2</v>
          </cell>
          <cell r="AT937">
            <v>2.5641025641025772E-2</v>
          </cell>
          <cell r="AU937">
            <v>-1.9354838709677469E-2</v>
          </cell>
          <cell r="AV937">
            <v>0</v>
          </cell>
          <cell r="AW937">
            <v>5.555555555555558E-2</v>
          </cell>
          <cell r="AX937">
            <v>0</v>
          </cell>
          <cell r="AY937">
            <v>-3.8461538461538547E-2</v>
          </cell>
          <cell r="AZ937">
            <v>-3.3333333333333326E-2</v>
          </cell>
          <cell r="BA937">
            <v>-2.3809523809523947E-2</v>
          </cell>
          <cell r="BB937">
            <v>1.6129032258064502E-2</v>
          </cell>
          <cell r="BC937">
            <v>0</v>
          </cell>
          <cell r="BE937">
            <v>1.1939799806364E-4</v>
          </cell>
          <cell r="BF937">
            <v>1.7346548399987489</v>
          </cell>
          <cell r="BK937" t="str">
            <v xml:space="preserve"> </v>
          </cell>
          <cell r="BL937" t="str">
            <v xml:space="preserve"> </v>
          </cell>
          <cell r="BN937">
            <v>514.39302117733155</v>
          </cell>
        </row>
        <row r="938">
          <cell r="B938">
            <v>39287</v>
          </cell>
          <cell r="C938">
            <v>0.5</v>
          </cell>
          <cell r="D938">
            <v>7.6</v>
          </cell>
          <cell r="E938">
            <v>2.4900000000000002</v>
          </cell>
          <cell r="F938">
            <v>0.9</v>
          </cell>
          <cell r="G938">
            <v>7.53</v>
          </cell>
          <cell r="H938">
            <v>12.66</v>
          </cell>
          <cell r="I938">
            <v>2.4500000000000002</v>
          </cell>
          <cell r="J938">
            <v>1.28</v>
          </cell>
          <cell r="K938">
            <v>14.85</v>
          </cell>
          <cell r="L938">
            <v>0.84</v>
          </cell>
          <cell r="M938">
            <v>0.6</v>
          </cell>
          <cell r="N938">
            <v>0.7</v>
          </cell>
          <cell r="O938">
            <v>2.56</v>
          </cell>
          <cell r="P938">
            <v>3.05</v>
          </cell>
          <cell r="Q938">
            <v>1.05</v>
          </cell>
          <cell r="R938">
            <v>1.35</v>
          </cell>
          <cell r="S938">
            <v>0.76</v>
          </cell>
          <cell r="T938">
            <v>2.97</v>
          </cell>
          <cell r="U938">
            <v>1</v>
          </cell>
          <cell r="V938">
            <v>0.47499999999999998</v>
          </cell>
          <cell r="W938">
            <v>1.51</v>
          </cell>
          <cell r="X938">
            <v>1.45</v>
          </cell>
          <cell r="Y938">
            <v>0.31</v>
          </cell>
          <cell r="Z938">
            <v>1.87</v>
          </cell>
          <cell r="AA938">
            <v>0.63</v>
          </cell>
          <cell r="AB938">
            <v>0.36</v>
          </cell>
          <cell r="AD938">
            <v>0</v>
          </cell>
          <cell r="AE938">
            <v>-0.10377358490566047</v>
          </cell>
          <cell r="AF938">
            <v>-4.9618320610686939E-2</v>
          </cell>
          <cell r="AG938">
            <v>2.2727272727272707E-2</v>
          </cell>
          <cell r="AH938">
            <v>-4.8040455120101133E-2</v>
          </cell>
          <cell r="AI938">
            <v>-4.8120300751879785E-2</v>
          </cell>
          <cell r="AJ938">
            <v>4.7008547008547064E-2</v>
          </cell>
          <cell r="AK938">
            <v>3.2258064516129004E-2</v>
          </cell>
          <cell r="AL938">
            <v>-2.6867627785059023E-2</v>
          </cell>
          <cell r="AM938">
            <v>-1.1764705882352899E-2</v>
          </cell>
          <cell r="AN938">
            <v>0</v>
          </cell>
          <cell r="AO938">
            <v>2.9411764705882248E-2</v>
          </cell>
          <cell r="AP938">
            <v>-4.4776119402985093E-2</v>
          </cell>
          <cell r="AQ938">
            <v>-3.4810126582278555E-2</v>
          </cell>
          <cell r="AR938">
            <v>0.14130434782608692</v>
          </cell>
          <cell r="AS938">
            <v>-8.1632653061224358E-2</v>
          </cell>
          <cell r="AT938">
            <v>-5.0000000000000044E-2</v>
          </cell>
          <cell r="AU938">
            <v>-2.3026315789473673E-2</v>
          </cell>
          <cell r="AV938">
            <v>1.0101010101010166E-2</v>
          </cell>
          <cell r="AW938">
            <v>0</v>
          </cell>
          <cell r="AX938">
            <v>6.6666666666665986E-3</v>
          </cell>
          <cell r="AY938">
            <v>-3.3333333333333326E-2</v>
          </cell>
          <cell r="AZ938">
            <v>6.8965517241379448E-2</v>
          </cell>
          <cell r="BA938">
            <v>-8.7804878048780344E-2</v>
          </cell>
          <cell r="BB938">
            <v>0</v>
          </cell>
          <cell r="BC938">
            <v>-4.0000000000000036E-2</v>
          </cell>
          <cell r="BE938">
            <v>-1.2504816556955444E-2</v>
          </cell>
          <cell r="BF938">
            <v>1.7221500234417935</v>
          </cell>
          <cell r="BK938" t="str">
            <v xml:space="preserve"> </v>
          </cell>
          <cell r="BL938" t="str">
            <v xml:space="preserve"> </v>
          </cell>
          <cell r="BN938">
            <v>507.96063080933089</v>
          </cell>
        </row>
        <row r="939">
          <cell r="B939">
            <v>39288</v>
          </cell>
          <cell r="C939">
            <v>0.45500000000000002</v>
          </cell>
          <cell r="D939">
            <v>7.45</v>
          </cell>
          <cell r="E939">
            <v>2.4300000000000002</v>
          </cell>
          <cell r="F939">
            <v>0.9</v>
          </cell>
          <cell r="G939">
            <v>7.49</v>
          </cell>
          <cell r="H939">
            <v>12.2</v>
          </cell>
          <cell r="I939">
            <v>2.36</v>
          </cell>
          <cell r="J939">
            <v>1.25</v>
          </cell>
          <cell r="K939">
            <v>14.11</v>
          </cell>
          <cell r="L939">
            <v>0.83</v>
          </cell>
          <cell r="M939">
            <v>0.6</v>
          </cell>
          <cell r="N939">
            <v>0.69</v>
          </cell>
          <cell r="O939">
            <v>2.35</v>
          </cell>
          <cell r="P939">
            <v>3.1</v>
          </cell>
          <cell r="Q939">
            <v>1.1000000000000001</v>
          </cell>
          <cell r="R939">
            <v>1.39</v>
          </cell>
          <cell r="S939">
            <v>0.76</v>
          </cell>
          <cell r="T939">
            <v>2.89</v>
          </cell>
          <cell r="U939">
            <v>0.99</v>
          </cell>
          <cell r="V939">
            <v>0.46</v>
          </cell>
          <cell r="W939">
            <v>1.5</v>
          </cell>
          <cell r="X939">
            <v>1.4</v>
          </cell>
          <cell r="Y939">
            <v>0.31</v>
          </cell>
          <cell r="Z939">
            <v>1.89</v>
          </cell>
          <cell r="AA939">
            <v>0.61</v>
          </cell>
          <cell r="AB939">
            <v>0.36</v>
          </cell>
          <cell r="AD939">
            <v>-8.9999999999999969E-2</v>
          </cell>
          <cell r="AE939">
            <v>-1.9736842105263053E-2</v>
          </cell>
          <cell r="AF939">
            <v>-2.4096385542168641E-2</v>
          </cell>
          <cell r="AG939">
            <v>0</v>
          </cell>
          <cell r="AH939">
            <v>-5.312084993359889E-3</v>
          </cell>
          <cell r="AI939">
            <v>-3.6334913112164413E-2</v>
          </cell>
          <cell r="AJ939">
            <v>-3.6734693877551128E-2</v>
          </cell>
          <cell r="AK939">
            <v>-2.34375E-2</v>
          </cell>
          <cell r="AL939">
            <v>-4.9831649831649893E-2</v>
          </cell>
          <cell r="AM939">
            <v>-1.1904761904761862E-2</v>
          </cell>
          <cell r="AN939">
            <v>0</v>
          </cell>
          <cell r="AO939">
            <v>-1.4285714285714346E-2</v>
          </cell>
          <cell r="AP939">
            <v>-8.203125E-2</v>
          </cell>
          <cell r="AQ939">
            <v>1.6393442622950838E-2</v>
          </cell>
          <cell r="AR939">
            <v>4.7619047619047672E-2</v>
          </cell>
          <cell r="AS939">
            <v>2.962962962962945E-2</v>
          </cell>
          <cell r="AT939">
            <v>0</v>
          </cell>
          <cell r="AU939">
            <v>-2.6936026936026924E-2</v>
          </cell>
          <cell r="AV939">
            <v>-1.0000000000000009E-2</v>
          </cell>
          <cell r="AW939">
            <v>-3.1578947368420929E-2</v>
          </cell>
          <cell r="AX939">
            <v>-6.6225165562914245E-3</v>
          </cell>
          <cell r="AY939">
            <v>-3.4482758620689724E-2</v>
          </cell>
          <cell r="AZ939">
            <v>0</v>
          </cell>
          <cell r="BA939">
            <v>1.0695187165775222E-2</v>
          </cell>
          <cell r="BB939">
            <v>-3.1746031746031744E-2</v>
          </cell>
          <cell r="BC939">
            <v>0</v>
          </cell>
          <cell r="BE939">
            <v>-1.6566721917026569E-2</v>
          </cell>
          <cell r="BF939">
            <v>1.705583301524767</v>
          </cell>
          <cell r="BK939" t="str">
            <v xml:space="preserve"> </v>
          </cell>
          <cell r="BL939" t="str">
            <v xml:space="preserve"> </v>
          </cell>
          <cell r="BN939">
            <v>499.54538829391532</v>
          </cell>
        </row>
        <row r="940">
          <cell r="B940">
            <v>39289</v>
          </cell>
          <cell r="C940">
            <v>0.43</v>
          </cell>
          <cell r="D940">
            <v>7.09</v>
          </cell>
          <cell r="E940">
            <v>2.39</v>
          </cell>
          <cell r="F940">
            <v>0.9</v>
          </cell>
          <cell r="G940">
            <v>7.32</v>
          </cell>
          <cell r="H940">
            <v>12.23</v>
          </cell>
          <cell r="I940">
            <v>2.4500000000000002</v>
          </cell>
          <cell r="J940">
            <v>1.2</v>
          </cell>
          <cell r="K940">
            <v>13.8</v>
          </cell>
          <cell r="L940">
            <v>0.88</v>
          </cell>
          <cell r="M940">
            <v>0.6</v>
          </cell>
          <cell r="N940">
            <v>0.67</v>
          </cell>
          <cell r="O940">
            <v>2.17</v>
          </cell>
          <cell r="P940">
            <v>3.05</v>
          </cell>
          <cell r="Q940">
            <v>1.05</v>
          </cell>
          <cell r="R940">
            <v>1.34</v>
          </cell>
          <cell r="S940">
            <v>0.7</v>
          </cell>
          <cell r="T940">
            <v>2.81</v>
          </cell>
          <cell r="U940">
            <v>0.96</v>
          </cell>
          <cell r="V940">
            <v>0.41499999999999998</v>
          </cell>
          <cell r="W940">
            <v>1.5</v>
          </cell>
          <cell r="X940">
            <v>1.38</v>
          </cell>
          <cell r="Y940">
            <v>0.29499999999999998</v>
          </cell>
          <cell r="Z940">
            <v>1.72</v>
          </cell>
          <cell r="AA940">
            <v>0.63</v>
          </cell>
          <cell r="AB940">
            <v>0.34</v>
          </cell>
          <cell r="AD940">
            <v>-5.4945054945054972E-2</v>
          </cell>
          <cell r="AE940">
            <v>-4.832214765100673E-2</v>
          </cell>
          <cell r="AF940">
            <v>-1.6460905349794275E-2</v>
          </cell>
          <cell r="AG940">
            <v>0</v>
          </cell>
          <cell r="AH940">
            <v>-2.2696929238985253E-2</v>
          </cell>
          <cell r="AI940">
            <v>2.4590163934428144E-3</v>
          </cell>
          <cell r="AJ940">
            <v>3.8135593220339103E-2</v>
          </cell>
          <cell r="AK940">
            <v>-4.0000000000000036E-2</v>
          </cell>
          <cell r="AL940">
            <v>-2.1970233876683065E-2</v>
          </cell>
          <cell r="AM940">
            <v>6.024096385542177E-2</v>
          </cell>
          <cell r="AN940">
            <v>0</v>
          </cell>
          <cell r="AO940">
            <v>-2.8985507246376718E-2</v>
          </cell>
          <cell r="AP940">
            <v>-7.6595744680851174E-2</v>
          </cell>
          <cell r="AQ940">
            <v>-1.6129032258064613E-2</v>
          </cell>
          <cell r="AR940">
            <v>-4.5454545454545525E-2</v>
          </cell>
          <cell r="AS940">
            <v>-3.5971223021582621E-2</v>
          </cell>
          <cell r="AT940">
            <v>-7.8947368421052655E-2</v>
          </cell>
          <cell r="AU940">
            <v>-2.7681660899653959E-2</v>
          </cell>
          <cell r="AV940">
            <v>-3.0303030303030276E-2</v>
          </cell>
          <cell r="AW940">
            <v>-9.782608695652184E-2</v>
          </cell>
          <cell r="AX940">
            <v>0</v>
          </cell>
          <cell r="AY940">
            <v>-1.4285714285714346E-2</v>
          </cell>
          <cell r="AZ940">
            <v>-4.8387096774193616E-2</v>
          </cell>
          <cell r="BA940">
            <v>-8.9947089947089887E-2</v>
          </cell>
          <cell r="BB940">
            <v>3.2786885245901676E-2</v>
          </cell>
          <cell r="BC940">
            <v>-5.5555555555555469E-2</v>
          </cell>
          <cell r="BE940">
            <v>-2.7570864159640447E-2</v>
          </cell>
          <cell r="BF940">
            <v>1.6780124373651266</v>
          </cell>
          <cell r="BK940" t="str">
            <v xml:space="preserve"> </v>
          </cell>
          <cell r="BL940" t="str">
            <v xml:space="preserve"> </v>
          </cell>
          <cell r="BN940">
            <v>485.77249025168891</v>
          </cell>
        </row>
      </sheetData>
      <sheetData sheetId="7" refreshError="1">
        <row r="30">
          <cell r="F30">
            <v>1.0976011190020899E-2</v>
          </cell>
        </row>
        <row r="36">
          <cell r="F36">
            <v>491.10433454049581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)"/>
      <sheetName val="SG&amp;A %"/>
      <sheetName val="Dev Summary"/>
      <sheetName val="Units background"/>
      <sheetName val="Analysis"/>
      <sheetName val="Summary"/>
      <sheetName val="AboutThisToo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per Craig"/>
      <sheetName val="Total Additional Resources"/>
      <sheetName val=" Resources needed"/>
      <sheetName val="Total Current VR employees"/>
    </sheetNames>
    <sheetDataSet>
      <sheetData sheetId="0"/>
      <sheetData sheetId="1"/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ion"/>
      <sheetName val="Proforma"/>
      <sheetName val="Project Histo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m"/>
      <sheetName val="Nuexco"/>
      <sheetName val="UPIS"/>
      <sheetName val="UX"/>
      <sheetName val="TradeTech"/>
      <sheetName val="Ave Rest. U3O8"/>
      <sheetName val="FreshFue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 Model"/>
      <sheetName val="Market Capitalization"/>
      <sheetName val="Financial Summary"/>
      <sheetName val="Output"/>
      <sheetName val="Royalty Trust"/>
      <sheetName val="Dicks Merger"/>
      <sheetName val="Ownership"/>
      <sheetName val="Trading"/>
      <sheetName val="Price-Volume"/>
      <sheetName val="Research"/>
      <sheetName val="Dilution Table"/>
      <sheetName val="Navi 015"/>
      <sheetName val="carve-outs"/>
      <sheetName val="Golf Town Merger"/>
      <sheetName val="Price - Vol Chart"/>
      <sheetName val="Analyst Coverage"/>
      <sheetName val="Analyst Chart"/>
      <sheetName val="Adjusted Offer Multiples"/>
      <sheetName val="Comp Data"/>
      <sheetName val="Comp Table"/>
      <sheetName val="Research 2"/>
      <sheetName val="Updated Price-Volume Data"/>
      <sheetName val="Updated Price - Vol Chart"/>
    </sheetNames>
    <sheetDataSet>
      <sheetData sheetId="0" refreshError="1">
        <row r="1">
          <cell r="M1" t="str">
            <v>C$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O acquisition"/>
      <sheetName val="IXOS quarterly"/>
      <sheetName val="IXOS acquisition"/>
      <sheetName val="Income"/>
      <sheetName val="Balance"/>
      <sheetName val="Cash Flow"/>
      <sheetName val="FCFE"/>
      <sheetName val="Valuation"/>
      <sheetName val="PrePostView"/>
      <sheetName val="Acc Tests"/>
      <sheetName val="CustomerList"/>
      <sheetName val="SH CUST"/>
      <sheetName val="Layoffs"/>
      <sheetName val="Rev EBITDA"/>
      <sheetName val="Exhibits"/>
      <sheetName val="IS-F"/>
      <sheetName val="BS-F"/>
      <sheetName val="CS-F"/>
      <sheetName val="SensitivityA"/>
      <sheetName val="PreView"/>
      <sheetName val="Organ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D7">
            <v>50</v>
          </cell>
        </row>
        <row r="15">
          <cell r="B15">
            <v>6250</v>
          </cell>
          <cell r="C15">
            <v>125</v>
          </cell>
          <cell r="G15">
            <v>1500000</v>
          </cell>
        </row>
        <row r="36">
          <cell r="E36">
            <v>0.68527918781725883</v>
          </cell>
        </row>
      </sheetData>
      <sheetData sheetId="19" refreshError="1"/>
      <sheetData sheetId="2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 Timeline"/>
      <sheetName val="Contents"/>
      <sheetName val="A. Tool Box"/>
      <sheetName val="Company Analysis --&gt;"/>
      <sheetName val="Co 1 - Financial Snapshot"/>
      <sheetName val="Co 1 - Charts"/>
      <sheetName val="Co 1 - News"/>
      <sheetName val="_CIQHiddenCacheSheet"/>
      <sheetName val="Co 1 - Overview 1page"/>
      <sheetName val="Comparables --&gt;"/>
      <sheetName val="I.Input - CIQ Imports"/>
      <sheetName val="II. Output - Comps Table"/>
      <sheetName val="III. Output - Comps Formatted"/>
      <sheetName val="IV. Output - Scatter"/>
      <sheetName val="III. Output - Cap Tables"/>
      <sheetName val="Other Analysis --&gt;"/>
      <sheetName val="V. Output - WACC"/>
      <sheetName val="VI. Output - Ability to Pay"/>
      <sheetName val="Ability to Pay Chart 2"/>
    </sheetNames>
    <sheetDataSet>
      <sheetData sheetId="0"/>
      <sheetData sheetId="1"/>
      <sheetData sheetId="2"/>
      <sheetData sheetId="3"/>
      <sheetData sheetId="4"/>
      <sheetData sheetId="5">
        <row r="33">
          <cell r="C33" t="str">
            <v>FY2007A</v>
          </cell>
        </row>
      </sheetData>
      <sheetData sheetId="6">
        <row r="9">
          <cell r="E9">
            <v>41290.958333333336</v>
          </cell>
        </row>
      </sheetData>
      <sheetData sheetId="7"/>
      <sheetData sheetId="8"/>
      <sheetData sheetId="9"/>
      <sheetData sheetId="10">
        <row r="2">
          <cell r="D2">
            <v>41296</v>
          </cell>
        </row>
        <row r="6">
          <cell r="D6" t="str">
            <v>Company Information</v>
          </cell>
        </row>
        <row r="7">
          <cell r="D7">
            <v>0</v>
          </cell>
        </row>
        <row r="8">
          <cell r="D8" t="str">
            <v>Names2</v>
          </cell>
        </row>
        <row r="9">
          <cell r="D9" t="str">
            <v>Source: Company Snapshot</v>
          </cell>
        </row>
        <row r="10">
          <cell r="D10" t="str">
            <v>tsxv:aya</v>
          </cell>
          <cell r="E10">
            <v>100</v>
          </cell>
          <cell r="F10" t="str">
            <v>Amaya Gaming Group Inc.</v>
          </cell>
          <cell r="G10" t="str">
            <v>CAD</v>
          </cell>
          <cell r="H10" t="str">
            <v>CAD</v>
          </cell>
          <cell r="I10" t="str">
            <v>CAD</v>
          </cell>
          <cell r="J10">
            <v>1</v>
          </cell>
          <cell r="K10">
            <v>1</v>
          </cell>
          <cell r="L10">
            <v>4.8899999999999997</v>
          </cell>
          <cell r="M10">
            <v>4.8899999999999997</v>
          </cell>
          <cell r="N10">
            <v>82.137559999999993</v>
          </cell>
          <cell r="O10">
            <v>401.65266839999992</v>
          </cell>
          <cell r="P10">
            <v>0</v>
          </cell>
          <cell r="Q10">
            <v>401.65266839999992</v>
          </cell>
          <cell r="R10">
            <v>-99.947190000000006</v>
          </cell>
          <cell r="S10">
            <v>28.901289999999999</v>
          </cell>
          <cell r="T10">
            <v>-71.045900000000003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330.60676839999991</v>
          </cell>
          <cell r="Z10">
            <v>0</v>
          </cell>
          <cell r="AA10">
            <v>40908</v>
          </cell>
          <cell r="AB10">
            <v>40988</v>
          </cell>
          <cell r="AC10">
            <v>41182</v>
          </cell>
          <cell r="AD10">
            <v>41240</v>
          </cell>
          <cell r="AE10" t="str">
            <v>FY2011</v>
          </cell>
          <cell r="AF10" t="str">
            <v>Q3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48.730780000000003</v>
          </cell>
          <cell r="AM10">
            <v>75.3</v>
          </cell>
          <cell r="AN10">
            <v>174.2</v>
          </cell>
          <cell r="AO10">
            <v>5.8584199999999997</v>
          </cell>
          <cell r="AP10">
            <v>21</v>
          </cell>
          <cell r="AQ10">
            <v>78.3</v>
          </cell>
          <cell r="AR10">
            <v>-6.2969999999999998E-2</v>
          </cell>
          <cell r="AS10">
            <v>0.08</v>
          </cell>
          <cell r="AT10">
            <v>0.52</v>
          </cell>
          <cell r="AU10">
            <v>6.7843520748077477</v>
          </cell>
          <cell r="AV10">
            <v>4.3905281328021237</v>
          </cell>
          <cell r="AW10">
            <v>1.8978574535017219</v>
          </cell>
          <cell r="AX10" t="str">
            <v>nmf</v>
          </cell>
          <cell r="AY10">
            <v>15.743179447619044</v>
          </cell>
          <cell r="AZ10">
            <v>4.2223086641123873</v>
          </cell>
          <cell r="BA10" t="str">
            <v>neg</v>
          </cell>
          <cell r="BB10" t="str">
            <v>nmf</v>
          </cell>
          <cell r="BC10">
            <v>9.4038461538461533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0.96278019764920642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0.97723000000000004</v>
          </cell>
          <cell r="BS10">
            <v>4.91167</v>
          </cell>
          <cell r="BT10">
            <v>5.9005999999999998</v>
          </cell>
          <cell r="BU10">
            <v>6.0492400000000002</v>
          </cell>
          <cell r="BV10">
            <v>18.375250000000001</v>
          </cell>
          <cell r="BW10">
            <v>75.3</v>
          </cell>
          <cell r="BX10">
            <v>174.2</v>
          </cell>
          <cell r="BY10">
            <v>0</v>
          </cell>
          <cell r="BZ10">
            <v>-1.77142</v>
          </cell>
          <cell r="CA10">
            <v>1.2300199999999999</v>
          </cell>
          <cell r="CB10">
            <v>2.3542999999999998</v>
          </cell>
          <cell r="CC10">
            <v>4.7049200000000004</v>
          </cell>
          <cell r="CD10">
            <v>16.946010000000001</v>
          </cell>
          <cell r="CE10">
            <v>0</v>
          </cell>
          <cell r="CF10">
            <v>0</v>
          </cell>
          <cell r="CG10">
            <v>0</v>
          </cell>
          <cell r="CH10">
            <v>-1.83392</v>
          </cell>
          <cell r="CI10">
            <v>1.0914600000000001</v>
          </cell>
          <cell r="CJ10">
            <v>1.6955100000000001</v>
          </cell>
          <cell r="CK10">
            <v>0.48352000000000001</v>
          </cell>
          <cell r="CL10">
            <v>-1.57311</v>
          </cell>
          <cell r="CM10">
            <v>21</v>
          </cell>
          <cell r="CN10">
            <v>78.3</v>
          </cell>
          <cell r="CO10">
            <v>0</v>
          </cell>
          <cell r="CP10">
            <v>-0.23630999999999999</v>
          </cell>
          <cell r="CQ10">
            <v>4.5659999999999999E-2</v>
          </cell>
          <cell r="CR10">
            <v>0.02</v>
          </cell>
          <cell r="CS10">
            <v>2.5799999999999998E-3</v>
          </cell>
          <cell r="CT10">
            <v>-4.2509999999999999E-2</v>
          </cell>
          <cell r="CU10">
            <v>0.08</v>
          </cell>
          <cell r="CV10">
            <v>0.52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-1.812695066668031</v>
          </cell>
          <cell r="DG10">
            <v>0.25042806214586888</v>
          </cell>
          <cell r="DH10">
            <v>0.39899332271294441</v>
          </cell>
          <cell r="DI10">
            <v>0.77777043066567042</v>
          </cell>
          <cell r="DJ10">
            <v>0.92221928953347576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5.35</v>
          </cell>
          <cell r="DP10">
            <v>2.52</v>
          </cell>
          <cell r="DQ10">
            <v>0.70086039999999994</v>
          </cell>
          <cell r="DR10">
            <v>0</v>
          </cell>
          <cell r="DS10">
            <v>0.96278019764920642</v>
          </cell>
          <cell r="DT10">
            <v>0.12022011549989553</v>
          </cell>
          <cell r="DU10">
            <v>0.27888446215139445</v>
          </cell>
          <cell r="DV10">
            <v>0.44948335246842713</v>
          </cell>
          <cell r="DW10">
            <v>1.3134130146082335</v>
          </cell>
          <cell r="DX10">
            <v>2.7285714285714286</v>
          </cell>
          <cell r="DY10">
            <v>5.5</v>
          </cell>
          <cell r="DZ10" t="str">
            <v>na</v>
          </cell>
          <cell r="EA10">
            <v>-0.24883985060560854</v>
          </cell>
          <cell r="EB10">
            <v>0</v>
          </cell>
          <cell r="EC10">
            <v>0</v>
          </cell>
        </row>
        <row r="11">
          <cell r="D11" t="str">
            <v>Source: CIQ</v>
          </cell>
        </row>
        <row r="12">
          <cell r="D12" t="str">
            <v>NYSE:BYI</v>
          </cell>
        </row>
        <row r="13">
          <cell r="D13" t="str">
            <v>NasdaqGS:MGAM</v>
          </cell>
        </row>
        <row r="14">
          <cell r="D14" t="str">
            <v>NasdaqGS:SGMS</v>
          </cell>
        </row>
        <row r="15">
          <cell r="D15" t="str">
            <v>NYSE:IGT</v>
          </cell>
        </row>
        <row r="16">
          <cell r="D16" t="str">
            <v>NasdaqGS:SHFL</v>
          </cell>
        </row>
        <row r="17">
          <cell r="D17" t="str">
            <v>NYSE:WMS</v>
          </cell>
        </row>
        <row r="18">
          <cell r="D18" t="str">
            <v>NYSE:BYI</v>
          </cell>
        </row>
        <row r="19">
          <cell r="D19" t="str">
            <v>NasdaqGS:MGAM</v>
          </cell>
        </row>
        <row r="20">
          <cell r="D20" t="str">
            <v>NasdaqGS:SGMS</v>
          </cell>
        </row>
        <row r="21">
          <cell r="D21" t="str">
            <v>NYSE:IGT</v>
          </cell>
        </row>
        <row r="22">
          <cell r="D22" t="str">
            <v>NasdaqGS:SHFL</v>
          </cell>
        </row>
        <row r="23">
          <cell r="D23" t="str">
            <v>NYSE:WMS</v>
          </cell>
        </row>
        <row r="24">
          <cell r="D24" t="str">
            <v>NYSE:BYI</v>
          </cell>
        </row>
        <row r="25">
          <cell r="D25" t="str">
            <v>NasdaqGS:MGAM</v>
          </cell>
        </row>
        <row r="26">
          <cell r="D26" t="str">
            <v>NasdaqGS:SGMS</v>
          </cell>
        </row>
        <row r="27">
          <cell r="D27" t="str">
            <v>NYSE:IGT</v>
          </cell>
        </row>
        <row r="28">
          <cell r="D28" t="str">
            <v>NasdaqGS:SHFL</v>
          </cell>
        </row>
        <row r="29">
          <cell r="D29" t="str">
            <v>NYSE:WMS</v>
          </cell>
        </row>
        <row r="30">
          <cell r="D30" t="str">
            <v>NYSE:BYI</v>
          </cell>
        </row>
        <row r="31">
          <cell r="D31" t="str">
            <v>NasdaqGS:MGAM</v>
          </cell>
        </row>
        <row r="32">
          <cell r="D32" t="str">
            <v>NasdaqGS:SGMS</v>
          </cell>
        </row>
        <row r="33">
          <cell r="D33" t="str">
            <v>NYSE:IGT</v>
          </cell>
        </row>
        <row r="34">
          <cell r="D34" t="str">
            <v>NasdaqGS:SHFL</v>
          </cell>
        </row>
        <row r="35">
          <cell r="D35" t="str">
            <v>NYSE:WMS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0</v>
          </cell>
        </row>
        <row r="82">
          <cell r="D82" t="str">
            <v>AYA</v>
          </cell>
        </row>
        <row r="83">
          <cell r="D83" t="str">
            <v>WMH</v>
          </cell>
        </row>
        <row r="84">
          <cell r="D84" t="str">
            <v>LTTOY</v>
          </cell>
        </row>
        <row r="85">
          <cell r="D85" t="str">
            <v>PAP</v>
          </cell>
        </row>
        <row r="86">
          <cell r="D86" t="str">
            <v>IGT</v>
          </cell>
        </row>
        <row r="87">
          <cell r="D87" t="str">
            <v>LAD</v>
          </cell>
        </row>
        <row r="88">
          <cell r="D88" t="str">
            <v>BYI</v>
          </cell>
        </row>
        <row r="89">
          <cell r="D89" t="str">
            <v>PTEC</v>
          </cell>
        </row>
        <row r="90">
          <cell r="D90" t="str">
            <v>ALL</v>
          </cell>
        </row>
        <row r="91">
          <cell r="D91" t="str">
            <v>BPTY</v>
          </cell>
        </row>
        <row r="92">
          <cell r="D92" t="str">
            <v>BET</v>
          </cell>
        </row>
        <row r="93">
          <cell r="D93" t="str">
            <v>RNK</v>
          </cell>
        </row>
        <row r="94">
          <cell r="D94" t="str">
            <v>WMS</v>
          </cell>
        </row>
        <row r="95">
          <cell r="D95" t="str">
            <v>SHFL</v>
          </cell>
        </row>
        <row r="96">
          <cell r="D96" t="str">
            <v>SGMS</v>
          </cell>
        </row>
        <row r="97">
          <cell r="D97">
            <v>888</v>
          </cell>
        </row>
        <row r="98">
          <cell r="D98" t="str">
            <v>SBT</v>
          </cell>
        </row>
        <row r="99">
          <cell r="D99" t="str">
            <v>MGAM</v>
          </cell>
        </row>
        <row r="100">
          <cell r="D100" t="str">
            <v>MNTG</v>
          </cell>
        </row>
        <row r="101">
          <cell r="D101" t="str">
            <v>DDE</v>
          </cell>
        </row>
        <row r="102">
          <cell r="D102" t="str">
            <v>GIGM</v>
          </cell>
        </row>
        <row r="103">
          <cell r="D103" t="str">
            <v>GPIC</v>
          </cell>
        </row>
        <row r="104">
          <cell r="D104" t="str">
            <v>PBL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Summary by $"/>
      <sheetName val="2004 Seats by Rep"/>
      <sheetName val="Service &amp; Channel Matrix"/>
      <sheetName val="Revenue Mix Templates"/>
      <sheetName val="VP Sales Budget"/>
      <sheetName val="Steve Sales Summary"/>
      <sheetName val="Steve MyFax"/>
      <sheetName val="Rudy Sales Summary"/>
      <sheetName val="Rudy Virtual Fax"/>
      <sheetName val="2004 IS Actuals"/>
      <sheetName val="Revenue Analytics"/>
      <sheetName val="Broadcast Minute Pricing"/>
      <sheetName val="Broadcast"/>
      <sheetName val="Fax Broadcast "/>
      <sheetName val="Voice Broadcast"/>
      <sheetName val="Bill Sales Summary"/>
      <sheetName val="Bill Virtual Fax"/>
      <sheetName val="Sales.COS"/>
      <sheetName val="Sheet4"/>
      <sheetName val="Sheet3"/>
      <sheetName val="Sheet2"/>
      <sheetName val="Sheet1"/>
      <sheetName val="Broadcast Page Pricing"/>
      <sheetName val="Apr"/>
      <sheetName val="May"/>
      <sheetName val="Jun"/>
      <sheetName val="Jul"/>
      <sheetName val="Aug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9">
          <cell r="C39">
            <v>6.25E-2</v>
          </cell>
        </row>
        <row r="92">
          <cell r="C92">
            <v>6.25E-2</v>
          </cell>
        </row>
        <row r="100">
          <cell r="C100">
            <v>0.5</v>
          </cell>
        </row>
        <row r="101">
          <cell r="C101">
            <v>0.25</v>
          </cell>
        </row>
        <row r="102">
          <cell r="C102">
            <v>0.25</v>
          </cell>
        </row>
      </sheetData>
      <sheetData sheetId="5" refreshError="1">
        <row r="41">
          <cell r="A41" t="str">
            <v>MyFax</v>
          </cell>
          <cell r="D41" t="str">
            <v>Allocation by Month --&gt;</v>
          </cell>
          <cell r="E41">
            <v>0.09</v>
          </cell>
          <cell r="F41">
            <v>0.09</v>
          </cell>
          <cell r="G41">
            <v>0.1</v>
          </cell>
          <cell r="H41">
            <v>0.1</v>
          </cell>
          <cell r="I41">
            <v>0.1</v>
          </cell>
          <cell r="J41">
            <v>0.08</v>
          </cell>
          <cell r="K41">
            <v>7.0000000000000007E-2</v>
          </cell>
          <cell r="L41">
            <v>0.06</v>
          </cell>
          <cell r="M41">
            <v>0.1</v>
          </cell>
          <cell r="N41">
            <v>0.1</v>
          </cell>
          <cell r="O41">
            <v>0.06</v>
          </cell>
          <cell r="P41">
            <v>0.05</v>
          </cell>
          <cell r="Q41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</row>
        <row r="2">
          <cell r="C2" t="str">
            <v>1</v>
          </cell>
          <cell r="D2" t="str">
            <v>2</v>
          </cell>
          <cell r="E2" t="str">
            <v>3</v>
          </cell>
          <cell r="F2" t="str">
            <v>4</v>
          </cell>
          <cell r="G2" t="str">
            <v>5</v>
          </cell>
          <cell r="H2" t="str">
            <v>6</v>
          </cell>
          <cell r="I2" t="str">
            <v>7</v>
          </cell>
          <cell r="J2" t="str">
            <v>8</v>
          </cell>
          <cell r="K2" t="str">
            <v>9</v>
          </cell>
        </row>
        <row r="3">
          <cell r="D3" t="str">
            <v>1</v>
          </cell>
          <cell r="E3" t="str">
            <v>2</v>
          </cell>
          <cell r="F3" t="str">
            <v>3</v>
          </cell>
          <cell r="G3" t="str">
            <v>4</v>
          </cell>
          <cell r="H3" t="str">
            <v>5</v>
          </cell>
          <cell r="I3" t="str">
            <v>6</v>
          </cell>
          <cell r="J3" t="str">
            <v>7</v>
          </cell>
          <cell r="K3" t="str">
            <v>8</v>
          </cell>
        </row>
        <row r="7">
          <cell r="E7" t="str">
            <v>Per Minute Pricing Worksheet</v>
          </cell>
        </row>
        <row r="9">
          <cell r="F9" t="str">
            <v>Fax Broadcast</v>
          </cell>
          <cell r="I9" t="str">
            <v>Voice Broadcast</v>
          </cell>
        </row>
        <row r="10">
          <cell r="F10" t="str">
            <v>A</v>
          </cell>
          <cell r="G10" t="str">
            <v>B</v>
          </cell>
          <cell r="H10" t="str">
            <v>C</v>
          </cell>
          <cell r="I10" t="str">
            <v>C</v>
          </cell>
          <cell r="J10" t="str">
            <v>C</v>
          </cell>
          <cell r="K10" t="str">
            <v>C</v>
          </cell>
        </row>
        <row r="11">
          <cell r="F11" t="str">
            <v>Direct</v>
          </cell>
          <cell r="G11" t="str">
            <v>Referral</v>
          </cell>
          <cell r="H11" t="str">
            <v>Wholesale</v>
          </cell>
          <cell r="I11" t="str">
            <v>Direct</v>
          </cell>
          <cell r="J11" t="str">
            <v>Referral</v>
          </cell>
          <cell r="K11" t="str">
            <v>Wholesale</v>
          </cell>
        </row>
        <row r="13">
          <cell r="F13" t="str">
            <v>Per Min</v>
          </cell>
          <cell r="G13" t="str">
            <v>Per Min</v>
          </cell>
          <cell r="H13" t="str">
            <v>Per Min</v>
          </cell>
          <cell r="I13" t="str">
            <v>Per Min</v>
          </cell>
          <cell r="J13" t="str">
            <v>Per Min</v>
          </cell>
          <cell r="K13" t="str">
            <v>Per Min</v>
          </cell>
        </row>
        <row r="14">
          <cell r="E14" t="str">
            <v>Assumptions</v>
          </cell>
        </row>
        <row r="15">
          <cell r="A15" t="str">
            <v>Sales Price/Minute</v>
          </cell>
          <cell r="B15" t="str">
            <v>Direct</v>
          </cell>
          <cell r="C15" t="str">
            <v>Referral</v>
          </cell>
          <cell r="D15" t="str">
            <v>Wholesale</v>
          </cell>
          <cell r="E15" t="str">
            <v>Sale Price ($)</v>
          </cell>
          <cell r="F15">
            <v>3.1300000000000001E-2</v>
          </cell>
          <cell r="G15">
            <v>3.1300000000000001E-2</v>
          </cell>
          <cell r="H15">
            <v>3.1300000000000001E-2</v>
          </cell>
          <cell r="I15">
            <v>3.1300000000000001E-2</v>
          </cell>
          <cell r="J15">
            <v>3.1300000000000001E-2</v>
          </cell>
          <cell r="K15">
            <v>3.1300000000000001E-2</v>
          </cell>
        </row>
        <row r="16">
          <cell r="E16" t="str">
            <v>Sale Price (US or Cdn?)</v>
          </cell>
          <cell r="F16" t="str">
            <v>CDN</v>
          </cell>
          <cell r="G16" t="str">
            <v>CDN</v>
          </cell>
          <cell r="H16" t="str">
            <v>CDN</v>
          </cell>
          <cell r="I16" t="str">
            <v>CDN</v>
          </cell>
          <cell r="J16" t="str">
            <v>CDN</v>
          </cell>
          <cell r="K16" t="str">
            <v>CDN</v>
          </cell>
        </row>
        <row r="17">
          <cell r="E17" t="str">
            <v>Exchange ($Cdn/US)</v>
          </cell>
          <cell r="F17">
            <v>1.2</v>
          </cell>
          <cell r="G17">
            <v>1.2</v>
          </cell>
          <cell r="H17">
            <v>1.2</v>
          </cell>
          <cell r="I17">
            <v>1.2</v>
          </cell>
          <cell r="J17">
            <v>1.2</v>
          </cell>
          <cell r="K17">
            <v>1.2</v>
          </cell>
        </row>
        <row r="18">
          <cell r="E18" t="str">
            <v>Telco Long Distance Rate per Minute</v>
          </cell>
          <cell r="F18">
            <v>9.4999999999999998E-3</v>
          </cell>
          <cell r="G18">
            <v>9.4999999999999998E-3</v>
          </cell>
          <cell r="H18">
            <v>9.4999999999999998E-3</v>
          </cell>
          <cell r="I18">
            <v>9.4999999999999998E-3</v>
          </cell>
          <cell r="J18">
            <v>9.4999999999999998E-3</v>
          </cell>
          <cell r="K18">
            <v>9.4999999999999998E-3</v>
          </cell>
        </row>
        <row r="19">
          <cell r="E19" t="str">
            <v>Failure Rate (%)</v>
          </cell>
          <cell r="F19">
            <v>0.2</v>
          </cell>
          <cell r="G19">
            <v>0.2</v>
          </cell>
          <cell r="H19">
            <v>0.2</v>
          </cell>
          <cell r="I19">
            <v>1.2</v>
          </cell>
          <cell r="J19">
            <v>2.2000000000000002</v>
          </cell>
          <cell r="K19">
            <v>3.2</v>
          </cell>
        </row>
        <row r="20">
          <cell r="E20" t="str">
            <v>Referral Agent? (Yes or No?)</v>
          </cell>
          <cell r="F20" t="str">
            <v>No</v>
          </cell>
          <cell r="G20" t="str">
            <v>Yes</v>
          </cell>
          <cell r="H20" t="str">
            <v>No</v>
          </cell>
          <cell r="I20" t="str">
            <v>No</v>
          </cell>
          <cell r="J20" t="str">
            <v>No</v>
          </cell>
          <cell r="K20" t="str">
            <v>No</v>
          </cell>
        </row>
        <row r="21">
          <cell r="E21" t="str">
            <v>Referral Agent Commission Rate</v>
          </cell>
          <cell r="F21">
            <v>0</v>
          </cell>
          <cell r="G21">
            <v>0.1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E22" t="str">
            <v>Sales Commission Rate (Full)</v>
          </cell>
          <cell r="F22">
            <v>0.04</v>
          </cell>
          <cell r="G22">
            <v>0.04</v>
          </cell>
          <cell r="H22">
            <v>0.04</v>
          </cell>
          <cell r="I22">
            <v>0.04</v>
          </cell>
          <cell r="J22">
            <v>0.04</v>
          </cell>
          <cell r="K22">
            <v>0.04</v>
          </cell>
        </row>
        <row r="24">
          <cell r="E24" t="str">
            <v>Revenue</v>
          </cell>
          <cell r="F24" t="str">
            <v>$CDN per Min</v>
          </cell>
          <cell r="G24" t="str">
            <v>$CDN per Min</v>
          </cell>
          <cell r="H24" t="str">
            <v>$CDN per Min</v>
          </cell>
          <cell r="I24" t="str">
            <v>$CDN per Min</v>
          </cell>
          <cell r="J24" t="str">
            <v>$CDN per Min</v>
          </cell>
          <cell r="K24" t="str">
            <v>$CDN per Min</v>
          </cell>
        </row>
        <row r="25">
          <cell r="E25" t="str">
            <v>Sale Price ($CDN)</v>
          </cell>
          <cell r="F25">
            <v>3.1300000000000001E-2</v>
          </cell>
          <cell r="G25">
            <v>3.1300000000000001E-2</v>
          </cell>
          <cell r="H25">
            <v>3.1300000000000001E-2</v>
          </cell>
          <cell r="I25">
            <v>3.1300000000000001E-2</v>
          </cell>
          <cell r="J25">
            <v>3.1300000000000001E-2</v>
          </cell>
          <cell r="K25">
            <v>3.1300000000000001E-2</v>
          </cell>
        </row>
        <row r="26">
          <cell r="E26" t="str">
            <v>Costs</v>
          </cell>
        </row>
        <row r="27">
          <cell r="E27" t="str">
            <v>Variable Costs</v>
          </cell>
        </row>
        <row r="28">
          <cell r="B28" t="str">
            <v>Carrier Costs - Direct</v>
          </cell>
          <cell r="C28" t="str">
            <v>Carrier Costs - Referral</v>
          </cell>
          <cell r="D28" t="str">
            <v>Carrier Costs - Wholesale</v>
          </cell>
          <cell r="E28" t="str">
            <v>Long Distance Cost per Minute</v>
          </cell>
          <cell r="F28">
            <v>1.14E-2</v>
          </cell>
          <cell r="G28">
            <v>1.14E-2</v>
          </cell>
          <cell r="H28">
            <v>1.14E-2</v>
          </cell>
          <cell r="I28">
            <v>2.0899999999999998E-2</v>
          </cell>
          <cell r="J28">
            <v>3.0400000000000003E-2</v>
          </cell>
          <cell r="K28">
            <v>3.9899999999999998E-2</v>
          </cell>
        </row>
        <row r="29">
          <cell r="C29" t="str">
            <v>Commissions - External - Referral</v>
          </cell>
          <cell r="E29" t="str">
            <v xml:space="preserve">Referral Agent Commission </v>
          </cell>
          <cell r="F29">
            <v>0</v>
          </cell>
          <cell r="G29">
            <v>1.1400000000000002E-3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Commissions - Internal - Direct</v>
          </cell>
          <cell r="C30" t="str">
            <v>Commissions - Internal - Referral</v>
          </cell>
          <cell r="D30" t="str">
            <v>Commissions - Internal - Wholesale</v>
          </cell>
          <cell r="E30" t="str">
            <v xml:space="preserve">Sales Commission </v>
          </cell>
          <cell r="F30">
            <v>1.2520000000000001E-3</v>
          </cell>
          <cell r="G30">
            <v>1.2520000000000001E-3</v>
          </cell>
          <cell r="H30">
            <v>1.2520000000000001E-3</v>
          </cell>
          <cell r="I30">
            <v>1.2520000000000001E-3</v>
          </cell>
          <cell r="J30">
            <v>1.2520000000000001E-3</v>
          </cell>
          <cell r="K30">
            <v>1.2520000000000001E-3</v>
          </cell>
        </row>
        <row r="31">
          <cell r="E31" t="str">
            <v xml:space="preserve">Total Variable Costs </v>
          </cell>
          <cell r="F31">
            <v>1.2652E-2</v>
          </cell>
          <cell r="G31">
            <v>1.3792E-2</v>
          </cell>
          <cell r="H31">
            <v>1.2652E-2</v>
          </cell>
          <cell r="I31">
            <v>2.2151999999999998E-2</v>
          </cell>
          <cell r="J31">
            <v>3.1652000000000007E-2</v>
          </cell>
          <cell r="K31">
            <v>4.1152000000000001E-2</v>
          </cell>
        </row>
        <row r="32">
          <cell r="E32" t="str">
            <v>Gross Margin</v>
          </cell>
          <cell r="F32">
            <v>1.8648000000000001E-2</v>
          </cell>
          <cell r="G32">
            <v>1.7508000000000003E-2</v>
          </cell>
          <cell r="H32">
            <v>1.8648000000000001E-2</v>
          </cell>
          <cell r="I32">
            <v>9.1480000000000034E-3</v>
          </cell>
          <cell r="J32">
            <v>-3.5200000000000509E-4</v>
          </cell>
          <cell r="K32">
            <v>-9.8519999999999996E-3</v>
          </cell>
        </row>
        <row r="33">
          <cell r="E33" t="str">
            <v>Gross Margin %</v>
          </cell>
          <cell r="F33">
            <v>0.59578274760383387</v>
          </cell>
          <cell r="G33">
            <v>0.55936102236421736</v>
          </cell>
          <cell r="H33">
            <v>0.59578274760383387</v>
          </cell>
          <cell r="I33">
            <v>0.29226837060702887</v>
          </cell>
          <cell r="J33">
            <v>-1.1246006389776519E-2</v>
          </cell>
          <cell r="K33">
            <v>-0.31476038338658147</v>
          </cell>
        </row>
        <row r="34">
          <cell r="E34" t="str">
            <v>Fixed Cost of Sales</v>
          </cell>
        </row>
        <row r="35">
          <cell r="E35" t="str">
            <v>Fixed COS Recovery (per Min)</v>
          </cell>
          <cell r="F35">
            <v>3.968253968253968E-3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E36" t="str">
            <v>Contribution Margin</v>
          </cell>
          <cell r="F36">
            <v>1.4679746031746033E-2</v>
          </cell>
          <cell r="G36">
            <v>1.7508000000000003E-2</v>
          </cell>
          <cell r="H36">
            <v>1.8648000000000001E-2</v>
          </cell>
          <cell r="I36">
            <v>9.1480000000000034E-3</v>
          </cell>
          <cell r="J36">
            <v>-3.5200000000000509E-4</v>
          </cell>
          <cell r="K36">
            <v>-9.8519999999999996E-3</v>
          </cell>
        </row>
        <row r="37">
          <cell r="E37" t="str">
            <v>Contribution Margin %</v>
          </cell>
          <cell r="F37">
            <v>0.46900147066281256</v>
          </cell>
          <cell r="G37">
            <v>0.55936102236421736</v>
          </cell>
          <cell r="H37">
            <v>0.59578274760383387</v>
          </cell>
          <cell r="I37">
            <v>0.29226837060702887</v>
          </cell>
          <cell r="J37">
            <v>-1.1246006389776519E-2</v>
          </cell>
          <cell r="K37">
            <v>-0.31476038338658147</v>
          </cell>
        </row>
      </sheetData>
      <sheetData sheetId="12" refreshError="1">
        <row r="48">
          <cell r="E48">
            <v>532591</v>
          </cell>
          <cell r="F48">
            <v>653931</v>
          </cell>
          <cell r="G48">
            <v>871294.5</v>
          </cell>
          <cell r="H48">
            <v>674295.5</v>
          </cell>
          <cell r="I48">
            <v>605419.5</v>
          </cell>
          <cell r="J48">
            <v>625346.5</v>
          </cell>
          <cell r="K48">
            <v>472713</v>
          </cell>
          <cell r="L48">
            <v>550383.5</v>
          </cell>
          <cell r="M48">
            <v>706709</v>
          </cell>
          <cell r="N48">
            <v>569514</v>
          </cell>
        </row>
        <row r="50">
          <cell r="E50">
            <v>219865.31916697035</v>
          </cell>
          <cell r="F50">
            <v>295991.78436636482</v>
          </cell>
          <cell r="G50">
            <v>391737.67250045418</v>
          </cell>
          <cell r="H50">
            <v>302289.16360863124</v>
          </cell>
          <cell r="I50">
            <v>284675.36068550614</v>
          </cell>
          <cell r="J50">
            <v>293057.06361586729</v>
          </cell>
          <cell r="K50">
            <v>241291.88489611947</v>
          </cell>
          <cell r="L50">
            <v>263432.36304875981</v>
          </cell>
          <cell r="M50">
            <v>292043.80823041894</v>
          </cell>
          <cell r="N50">
            <v>-2475.389642095749</v>
          </cell>
        </row>
        <row r="51">
          <cell r="E51">
            <v>46002.474843098353</v>
          </cell>
          <cell r="F51">
            <v>38002.391448812035</v>
          </cell>
          <cell r="G51">
            <v>61478.909924629792</v>
          </cell>
          <cell r="H51">
            <v>41283.696846374711</v>
          </cell>
          <cell r="I51">
            <v>34800.068797995693</v>
          </cell>
          <cell r="J51">
            <v>61204.026688654325</v>
          </cell>
          <cell r="K51">
            <v>46833.199837630986</v>
          </cell>
          <cell r="L51">
            <v>53990.978020018294</v>
          </cell>
          <cell r="M51">
            <v>60422.95677697724</v>
          </cell>
          <cell r="N51">
            <v>3845.2699902738073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E53">
            <v>265867.7940100687</v>
          </cell>
          <cell r="F53">
            <v>333994.17581517686</v>
          </cell>
          <cell r="G53">
            <v>453216.58242508397</v>
          </cell>
          <cell r="H53">
            <v>343572.86045500595</v>
          </cell>
          <cell r="I53">
            <v>319475.42948350182</v>
          </cell>
          <cell r="J53">
            <v>354261.09030452161</v>
          </cell>
          <cell r="K53">
            <v>288125.08473375044</v>
          </cell>
          <cell r="L53">
            <v>317423.34106877813</v>
          </cell>
          <cell r="M53">
            <v>352466.76500739617</v>
          </cell>
          <cell r="N53">
            <v>1369.8803481780583</v>
          </cell>
        </row>
        <row r="55">
          <cell r="E55">
            <v>266723.2059899313</v>
          </cell>
          <cell r="F55">
            <v>319936.82418482314</v>
          </cell>
          <cell r="G55">
            <v>418077.91757491603</v>
          </cell>
          <cell r="H55">
            <v>330722.63954499405</v>
          </cell>
          <cell r="I55">
            <v>285944.07051649818</v>
          </cell>
          <cell r="J55">
            <v>271085.40969547839</v>
          </cell>
          <cell r="K55">
            <v>184587.91526624956</v>
          </cell>
          <cell r="L55">
            <v>232960.15893122187</v>
          </cell>
          <cell r="M55">
            <v>354242.23499260383</v>
          </cell>
          <cell r="N55">
            <v>568144.11965182191</v>
          </cell>
        </row>
        <row r="56">
          <cell r="E56">
            <v>0.50080306649930495</v>
          </cell>
          <cell r="F56">
            <v>0.48925165527375691</v>
          </cell>
          <cell r="G56">
            <v>0.47983536860948395</v>
          </cell>
          <cell r="H56">
            <v>0.49047137278091585</v>
          </cell>
          <cell r="I56">
            <v>0.4723073348587189</v>
          </cell>
          <cell r="J56">
            <v>0.43349632515010222</v>
          </cell>
          <cell r="K56">
            <v>0.39048622582042286</v>
          </cell>
          <cell r="L56">
            <v>0.42326879154484442</v>
          </cell>
          <cell r="M56">
            <v>0.50125615351241293</v>
          </cell>
          <cell r="N56">
            <v>0.99759465026640592</v>
          </cell>
        </row>
        <row r="63">
          <cell r="E63">
            <v>266295.5</v>
          </cell>
          <cell r="F63">
            <v>326965.5</v>
          </cell>
          <cell r="G63">
            <v>435647.25</v>
          </cell>
          <cell r="H63">
            <v>337147.75</v>
          </cell>
          <cell r="I63">
            <v>302709.75</v>
          </cell>
          <cell r="J63">
            <v>312673.25</v>
          </cell>
          <cell r="K63">
            <v>236356.5</v>
          </cell>
          <cell r="L63">
            <v>275191.75</v>
          </cell>
          <cell r="M63">
            <v>353354.5</v>
          </cell>
          <cell r="N63">
            <v>284757</v>
          </cell>
        </row>
        <row r="65">
          <cell r="E65">
            <v>109932.65958348518</v>
          </cell>
          <cell r="F65">
            <v>147995.89218318241</v>
          </cell>
          <cell r="G65">
            <v>195868.83625022709</v>
          </cell>
          <cell r="H65">
            <v>151144.58180431562</v>
          </cell>
          <cell r="I65">
            <v>142337.68034275307</v>
          </cell>
          <cell r="J65">
            <v>146528.53180793364</v>
          </cell>
          <cell r="K65">
            <v>120645.94244805974</v>
          </cell>
          <cell r="L65">
            <v>131716.18152437991</v>
          </cell>
          <cell r="M65">
            <v>146021.90411520947</v>
          </cell>
          <cell r="N65">
            <v>-1237.6948210478745</v>
          </cell>
        </row>
        <row r="66">
          <cell r="E66">
            <v>23001.237421549176</v>
          </cell>
          <cell r="F66">
            <v>19001.195724406018</v>
          </cell>
          <cell r="G66">
            <v>30739.454962314896</v>
          </cell>
          <cell r="H66">
            <v>20641.848423187355</v>
          </cell>
          <cell r="I66">
            <v>17400.034398997846</v>
          </cell>
          <cell r="J66">
            <v>30602.013344327162</v>
          </cell>
          <cell r="K66">
            <v>23416.599918815493</v>
          </cell>
          <cell r="L66">
            <v>26995.489010009147</v>
          </cell>
          <cell r="M66">
            <v>30211.47838848862</v>
          </cell>
          <cell r="N66">
            <v>1922.6349951369036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E68">
            <v>132933.89700503435</v>
          </cell>
          <cell r="F68">
            <v>166997.08790758843</v>
          </cell>
          <cell r="G68">
            <v>226608.29121254198</v>
          </cell>
          <cell r="H68">
            <v>171786.43022750298</v>
          </cell>
          <cell r="I68">
            <v>159737.71474175091</v>
          </cell>
          <cell r="J68">
            <v>177130.54515226081</v>
          </cell>
          <cell r="K68">
            <v>144062.54236687522</v>
          </cell>
          <cell r="L68">
            <v>158711.67053438906</v>
          </cell>
          <cell r="M68">
            <v>176233.38250369809</v>
          </cell>
          <cell r="N68">
            <v>684.94017408902914</v>
          </cell>
        </row>
        <row r="70">
          <cell r="E70">
            <v>133361.60299496565</v>
          </cell>
          <cell r="F70">
            <v>159968.41209241157</v>
          </cell>
          <cell r="G70">
            <v>209038.95878745802</v>
          </cell>
          <cell r="H70">
            <v>165361.31977249702</v>
          </cell>
          <cell r="I70">
            <v>142972.03525824909</v>
          </cell>
          <cell r="J70">
            <v>135542.70484773919</v>
          </cell>
          <cell r="K70">
            <v>92293.957633124781</v>
          </cell>
          <cell r="L70">
            <v>116480.07946561094</v>
          </cell>
          <cell r="M70">
            <v>177121.11749630191</v>
          </cell>
          <cell r="N70">
            <v>284072.05982591095</v>
          </cell>
        </row>
        <row r="71">
          <cell r="E71">
            <v>0.50080306649930495</v>
          </cell>
          <cell r="F71">
            <v>0.48925165527375691</v>
          </cell>
          <cell r="G71">
            <v>0.47983536860948395</v>
          </cell>
          <cell r="H71">
            <v>0.49047137278091585</v>
          </cell>
          <cell r="I71">
            <v>0.4723073348587189</v>
          </cell>
          <cell r="J71">
            <v>0.43349632515010222</v>
          </cell>
          <cell r="K71">
            <v>0.39048622582042286</v>
          </cell>
          <cell r="L71">
            <v>0.42326879154484442</v>
          </cell>
          <cell r="M71">
            <v>0.50125615351241293</v>
          </cell>
          <cell r="N71">
            <v>0.99759465026640592</v>
          </cell>
        </row>
        <row r="78">
          <cell r="E78">
            <v>266295.5</v>
          </cell>
          <cell r="F78">
            <v>326965.5</v>
          </cell>
          <cell r="G78">
            <v>435647.25</v>
          </cell>
          <cell r="H78">
            <v>337147.75</v>
          </cell>
          <cell r="I78">
            <v>302709.75</v>
          </cell>
          <cell r="J78">
            <v>312673.25</v>
          </cell>
          <cell r="K78">
            <v>236356.5</v>
          </cell>
          <cell r="L78">
            <v>275191.75</v>
          </cell>
          <cell r="M78">
            <v>353354.5</v>
          </cell>
          <cell r="N78">
            <v>284757</v>
          </cell>
        </row>
        <row r="80">
          <cell r="E80">
            <v>109932.65958348518</v>
          </cell>
          <cell r="F80">
            <v>147995.89218318241</v>
          </cell>
          <cell r="G80">
            <v>195868.83625022709</v>
          </cell>
          <cell r="H80">
            <v>151144.58180431562</v>
          </cell>
          <cell r="I80">
            <v>142337.68034275307</v>
          </cell>
          <cell r="J80">
            <v>146528.53180793364</v>
          </cell>
          <cell r="K80">
            <v>120645.94244805974</v>
          </cell>
          <cell r="L80">
            <v>131716.18152437991</v>
          </cell>
          <cell r="M80">
            <v>146021.90411520947</v>
          </cell>
          <cell r="N80">
            <v>-1237.6948210478745</v>
          </cell>
        </row>
        <row r="81">
          <cell r="E81">
            <v>23001.237421549176</v>
          </cell>
          <cell r="F81">
            <v>19001.195724406018</v>
          </cell>
          <cell r="G81">
            <v>30739.454962314896</v>
          </cell>
          <cell r="H81">
            <v>20641.848423187355</v>
          </cell>
          <cell r="I81">
            <v>17400.034398997846</v>
          </cell>
          <cell r="J81">
            <v>30602.013344327162</v>
          </cell>
          <cell r="K81">
            <v>23416.599918815493</v>
          </cell>
          <cell r="L81">
            <v>26995.489010009147</v>
          </cell>
          <cell r="M81">
            <v>30211.47838848862</v>
          </cell>
          <cell r="N81">
            <v>1922.6349951369036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E83">
            <v>132933.89700503435</v>
          </cell>
          <cell r="F83">
            <v>166997.08790758843</v>
          </cell>
          <cell r="G83">
            <v>226608.29121254198</v>
          </cell>
          <cell r="H83">
            <v>171786.43022750298</v>
          </cell>
          <cell r="I83">
            <v>159737.71474175091</v>
          </cell>
          <cell r="J83">
            <v>177130.54515226081</v>
          </cell>
          <cell r="K83">
            <v>144062.54236687522</v>
          </cell>
          <cell r="L83">
            <v>158711.67053438906</v>
          </cell>
          <cell r="M83">
            <v>176233.38250369809</v>
          </cell>
          <cell r="N83">
            <v>684.94017408902914</v>
          </cell>
        </row>
        <row r="85">
          <cell r="E85">
            <v>133361.60299496565</v>
          </cell>
          <cell r="F85">
            <v>159968.41209241157</v>
          </cell>
          <cell r="G85">
            <v>209038.95878745802</v>
          </cell>
          <cell r="H85">
            <v>165361.31977249702</v>
          </cell>
          <cell r="I85">
            <v>142972.03525824909</v>
          </cell>
          <cell r="J85">
            <v>135542.70484773919</v>
          </cell>
          <cell r="K85">
            <v>92293.957633124781</v>
          </cell>
          <cell r="L85">
            <v>116480.07946561094</v>
          </cell>
          <cell r="M85">
            <v>177121.11749630191</v>
          </cell>
          <cell r="N85">
            <v>284072.05982591095</v>
          </cell>
        </row>
        <row r="86">
          <cell r="E86">
            <v>0.50080306649930495</v>
          </cell>
          <cell r="F86">
            <v>0.48925165527375691</v>
          </cell>
          <cell r="G86">
            <v>0.47983536860948395</v>
          </cell>
          <cell r="H86">
            <v>0.49047137278091585</v>
          </cell>
          <cell r="I86">
            <v>0.4723073348587189</v>
          </cell>
          <cell r="J86">
            <v>0.43349632515010222</v>
          </cell>
          <cell r="K86">
            <v>0.39048622582042286</v>
          </cell>
          <cell r="L86">
            <v>0.42326879154484442</v>
          </cell>
          <cell r="M86">
            <v>0.50125615351241293</v>
          </cell>
          <cell r="N86">
            <v>0.99759465026640592</v>
          </cell>
        </row>
      </sheetData>
      <sheetData sheetId="13" refreshError="1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</row>
        <row r="4">
          <cell r="A4" t="str">
            <v xml:space="preserve">Fax Broadcast </v>
          </cell>
        </row>
        <row r="6">
          <cell r="A6" t="str">
            <v>VP:</v>
          </cell>
          <cell r="B6" t="str">
            <v>Rudy</v>
          </cell>
        </row>
        <row r="7">
          <cell r="A7" t="str">
            <v xml:space="preserve">Manager: </v>
          </cell>
          <cell r="B7" t="str">
            <v>Dinish</v>
          </cell>
        </row>
        <row r="8">
          <cell r="A8" t="str">
            <v>Total Budget:</v>
          </cell>
          <cell r="C8">
            <v>9000000</v>
          </cell>
        </row>
        <row r="10">
          <cell r="G10" t="str">
            <v>2005 Monthly Budget Allocation</v>
          </cell>
        </row>
        <row r="11">
          <cell r="A11" t="str">
            <v>Variable Month to Month</v>
          </cell>
        </row>
        <row r="12">
          <cell r="A12" t="str">
            <v>Number of Business Days</v>
          </cell>
          <cell r="C12">
            <v>21</v>
          </cell>
          <cell r="F12">
            <v>20</v>
          </cell>
          <cell r="G12">
            <v>21</v>
          </cell>
          <cell r="H12">
            <v>22</v>
          </cell>
          <cell r="I12">
            <v>21</v>
          </cell>
          <cell r="J12">
            <v>21</v>
          </cell>
          <cell r="K12">
            <v>21</v>
          </cell>
          <cell r="N12">
            <v>21</v>
          </cell>
          <cell r="O12">
            <v>20</v>
          </cell>
          <cell r="P12">
            <v>20</v>
          </cell>
          <cell r="Q12">
            <v>18</v>
          </cell>
        </row>
        <row r="13">
          <cell r="A13" t="str">
            <v>Ratio of Bus Days to Standard Month (21)</v>
          </cell>
          <cell r="C13">
            <v>1</v>
          </cell>
          <cell r="F13">
            <v>0.95238095238095233</v>
          </cell>
          <cell r="G13">
            <v>1</v>
          </cell>
          <cell r="H13">
            <v>1.0476190476190477</v>
          </cell>
          <cell r="I13">
            <v>1</v>
          </cell>
          <cell r="J13">
            <v>1</v>
          </cell>
          <cell r="K13">
            <v>1</v>
          </cell>
          <cell r="L13">
            <v>20</v>
          </cell>
          <cell r="M13">
            <v>22</v>
          </cell>
          <cell r="N13">
            <v>1</v>
          </cell>
          <cell r="O13">
            <v>0.95238095238095233</v>
          </cell>
          <cell r="P13">
            <v>0.95238095238095233</v>
          </cell>
          <cell r="Q13">
            <v>0.8571428571428571</v>
          </cell>
        </row>
        <row r="14">
          <cell r="A14" t="str">
            <v>Seasonality Adjustment (%)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0.95238095238095233</v>
          </cell>
          <cell r="M14">
            <v>1.0476190476190477</v>
          </cell>
          <cell r="N14">
            <v>1</v>
          </cell>
          <cell r="O14">
            <v>1</v>
          </cell>
          <cell r="P14">
            <v>0.95</v>
          </cell>
          <cell r="Q14">
            <v>0.8</v>
          </cell>
        </row>
        <row r="15">
          <cell r="A15" t="str">
            <v>% Referred Business</v>
          </cell>
          <cell r="C15">
            <v>0.35</v>
          </cell>
          <cell r="L15">
            <v>0.8</v>
          </cell>
          <cell r="M15">
            <v>0.9</v>
          </cell>
        </row>
        <row r="16">
          <cell r="A16" t="str">
            <v>Average Referral Rate</v>
          </cell>
          <cell r="C16">
            <v>0.1</v>
          </cell>
        </row>
        <row r="17">
          <cell r="A17" t="str">
            <v>% Business Wholesale</v>
          </cell>
          <cell r="C17">
            <v>0.05</v>
          </cell>
        </row>
        <row r="20">
          <cell r="A20" t="str">
            <v>Limitations</v>
          </cell>
        </row>
        <row r="21">
          <cell r="A21" t="str">
            <v>Do not distinguish between merge and non merge</v>
          </cell>
        </row>
        <row r="22">
          <cell r="A22" t="str">
            <v>Do not distinguish between webfax BC and Business Services Group</v>
          </cell>
        </row>
        <row r="23">
          <cell r="A23" t="str">
            <v>Use North Amerrica rates vs blended rate</v>
          </cell>
        </row>
        <row r="24">
          <cell r="A24" t="str">
            <v>Referrals vary from agent to agent</v>
          </cell>
        </row>
        <row r="25">
          <cell r="A25" t="str">
            <v>Actual Revenues on Billed basis vs Real Time</v>
          </cell>
        </row>
        <row r="26">
          <cell r="G26">
            <v>0.09</v>
          </cell>
          <cell r="H26">
            <v>0.09</v>
          </cell>
          <cell r="I26">
            <v>0.1</v>
          </cell>
          <cell r="J26">
            <v>0.1</v>
          </cell>
          <cell r="K26">
            <v>0.1</v>
          </cell>
          <cell r="L26">
            <v>0.08</v>
          </cell>
          <cell r="M26">
            <v>7.0000000000000007E-2</v>
          </cell>
          <cell r="N26">
            <v>0.06</v>
          </cell>
          <cell r="O26">
            <v>0.1</v>
          </cell>
          <cell r="P26">
            <v>0.1</v>
          </cell>
          <cell r="Q26">
            <v>0.06</v>
          </cell>
          <cell r="R26">
            <v>0.05</v>
          </cell>
          <cell r="S26">
            <v>1</v>
          </cell>
        </row>
        <row r="27">
          <cell r="A27" t="str">
            <v>Sales Rep Revenue Projections Breakdown</v>
          </cell>
          <cell r="B27" t="str">
            <v>% of Total Sales</v>
          </cell>
          <cell r="C27" t="str">
            <v>Gross Revenues</v>
          </cell>
          <cell r="D27" t="str">
            <v>2003 Act</v>
          </cell>
          <cell r="E27" t="str">
            <v>2004 YTD</v>
          </cell>
          <cell r="F27" t="str">
            <v>2004 Est</v>
          </cell>
          <cell r="G27" t="str">
            <v>Jan</v>
          </cell>
          <cell r="H27" t="str">
            <v>Feb</v>
          </cell>
          <cell r="I27" t="str">
            <v>Mar</v>
          </cell>
          <cell r="J27" t="str">
            <v>Apr</v>
          </cell>
          <cell r="K27" t="str">
            <v>May</v>
          </cell>
          <cell r="L27" t="str">
            <v>Jun</v>
          </cell>
          <cell r="M27" t="str">
            <v>Jul</v>
          </cell>
          <cell r="N27" t="str">
            <v>Aug</v>
          </cell>
          <cell r="O27" t="str">
            <v>Sep</v>
          </cell>
          <cell r="P27" t="str">
            <v>Oct</v>
          </cell>
          <cell r="Q27" t="str">
            <v>Nov</v>
          </cell>
          <cell r="R27" t="str">
            <v>Dec</v>
          </cell>
          <cell r="S27" t="str">
            <v>Total</v>
          </cell>
        </row>
        <row r="29">
          <cell r="A29" t="str">
            <v>Sales Rep</v>
          </cell>
        </row>
        <row r="30">
          <cell r="A30" t="str">
            <v>Sales Rep 1</v>
          </cell>
          <cell r="B30">
            <v>0.3</v>
          </cell>
          <cell r="C30">
            <v>2700000</v>
          </cell>
          <cell r="G30">
            <v>243000</v>
          </cell>
          <cell r="H30">
            <v>243000</v>
          </cell>
          <cell r="I30">
            <v>270000</v>
          </cell>
          <cell r="J30">
            <v>270000</v>
          </cell>
          <cell r="K30">
            <v>270000</v>
          </cell>
          <cell r="L30">
            <v>216000</v>
          </cell>
          <cell r="M30">
            <v>189000.00000000003</v>
          </cell>
          <cell r="N30">
            <v>162000</v>
          </cell>
          <cell r="O30">
            <v>270000</v>
          </cell>
          <cell r="P30">
            <v>270000</v>
          </cell>
          <cell r="Q30">
            <v>162000</v>
          </cell>
          <cell r="R30">
            <v>135000</v>
          </cell>
          <cell r="S30">
            <v>2700000</v>
          </cell>
        </row>
        <row r="31">
          <cell r="A31" t="str">
            <v>Sales Rep 2</v>
          </cell>
          <cell r="B31">
            <v>0.4</v>
          </cell>
          <cell r="C31">
            <v>3600000</v>
          </cell>
          <cell r="G31">
            <v>324000</v>
          </cell>
          <cell r="H31">
            <v>324000</v>
          </cell>
          <cell r="I31">
            <v>360000</v>
          </cell>
          <cell r="J31">
            <v>360000</v>
          </cell>
          <cell r="K31">
            <v>360000</v>
          </cell>
          <cell r="L31">
            <v>288000</v>
          </cell>
          <cell r="M31">
            <v>252000.00000000003</v>
          </cell>
          <cell r="N31">
            <v>216000</v>
          </cell>
          <cell r="O31">
            <v>360000</v>
          </cell>
          <cell r="P31">
            <v>360000</v>
          </cell>
          <cell r="Q31">
            <v>216000</v>
          </cell>
          <cell r="R31">
            <v>180000</v>
          </cell>
          <cell r="S31">
            <v>3600000</v>
          </cell>
        </row>
        <row r="32">
          <cell r="A32" t="str">
            <v>Sales Rep 3</v>
          </cell>
          <cell r="B32">
            <v>0.15</v>
          </cell>
          <cell r="C32">
            <v>1350000</v>
          </cell>
          <cell r="G32">
            <v>121500</v>
          </cell>
          <cell r="H32">
            <v>121500</v>
          </cell>
          <cell r="I32">
            <v>135000</v>
          </cell>
          <cell r="J32">
            <v>135000</v>
          </cell>
          <cell r="K32">
            <v>135000</v>
          </cell>
          <cell r="L32">
            <v>108000</v>
          </cell>
          <cell r="M32">
            <v>94500.000000000015</v>
          </cell>
          <cell r="N32">
            <v>81000</v>
          </cell>
          <cell r="O32">
            <v>135000</v>
          </cell>
          <cell r="P32">
            <v>135000</v>
          </cell>
          <cell r="Q32">
            <v>81000</v>
          </cell>
          <cell r="R32">
            <v>67500</v>
          </cell>
          <cell r="S32">
            <v>1350000</v>
          </cell>
        </row>
        <row r="33">
          <cell r="A33" t="str">
            <v>Sales Rep 4</v>
          </cell>
          <cell r="B33">
            <v>0.15</v>
          </cell>
          <cell r="C33">
            <v>1350000</v>
          </cell>
          <cell r="G33">
            <v>121500</v>
          </cell>
          <cell r="H33">
            <v>121500</v>
          </cell>
          <cell r="I33">
            <v>135000</v>
          </cell>
          <cell r="J33">
            <v>135000</v>
          </cell>
          <cell r="K33">
            <v>135000</v>
          </cell>
          <cell r="L33">
            <v>108000</v>
          </cell>
          <cell r="M33">
            <v>94500.000000000015</v>
          </cell>
          <cell r="N33">
            <v>81000</v>
          </cell>
          <cell r="O33">
            <v>135000</v>
          </cell>
          <cell r="P33">
            <v>135000</v>
          </cell>
          <cell r="Q33">
            <v>81000</v>
          </cell>
          <cell r="R33">
            <v>67500</v>
          </cell>
          <cell r="S33">
            <v>1350000</v>
          </cell>
        </row>
        <row r="34">
          <cell r="A34" t="str">
            <v>Sales Rep 5</v>
          </cell>
        </row>
        <row r="35">
          <cell r="A35" t="str">
            <v>Total Gross Revenues by Sales Rep:</v>
          </cell>
          <cell r="B35">
            <v>1</v>
          </cell>
          <cell r="C35">
            <v>9000000</v>
          </cell>
          <cell r="D35">
            <v>0</v>
          </cell>
          <cell r="E35">
            <v>0</v>
          </cell>
          <cell r="F35">
            <v>0</v>
          </cell>
          <cell r="G35">
            <v>810000</v>
          </cell>
          <cell r="H35">
            <v>810000</v>
          </cell>
          <cell r="I35">
            <v>900000</v>
          </cell>
          <cell r="J35">
            <v>900000</v>
          </cell>
          <cell r="K35">
            <v>900000</v>
          </cell>
          <cell r="L35">
            <v>720000</v>
          </cell>
          <cell r="O35">
            <v>900000</v>
          </cell>
          <cell r="P35">
            <v>900000</v>
          </cell>
          <cell r="Q35">
            <v>540000</v>
          </cell>
          <cell r="R35">
            <v>450000</v>
          </cell>
          <cell r="S35">
            <v>9000000</v>
          </cell>
        </row>
        <row r="39">
          <cell r="A39" t="str">
            <v>Fax Broadcast - Dir</v>
          </cell>
          <cell r="B39">
            <v>0.5</v>
          </cell>
          <cell r="C39">
            <v>4500000</v>
          </cell>
          <cell r="G39">
            <v>405000</v>
          </cell>
          <cell r="H39">
            <v>405000</v>
          </cell>
          <cell r="I39">
            <v>450000</v>
          </cell>
          <cell r="J39">
            <v>450000</v>
          </cell>
          <cell r="K39">
            <v>450000</v>
          </cell>
          <cell r="L39">
            <v>360000</v>
          </cell>
          <cell r="M39">
            <v>315000.00000000006</v>
          </cell>
          <cell r="N39">
            <v>270000</v>
          </cell>
          <cell r="O39">
            <v>450000</v>
          </cell>
          <cell r="P39">
            <v>450000</v>
          </cell>
          <cell r="Q39">
            <v>270000</v>
          </cell>
          <cell r="R39">
            <v>225000</v>
          </cell>
          <cell r="S39">
            <v>4500000</v>
          </cell>
        </row>
        <row r="40">
          <cell r="A40" t="str">
            <v>Fax Broadcast - Ref</v>
          </cell>
          <cell r="B40">
            <v>0.25</v>
          </cell>
          <cell r="C40">
            <v>2250000</v>
          </cell>
          <cell r="G40">
            <v>202500</v>
          </cell>
          <cell r="H40">
            <v>202500</v>
          </cell>
          <cell r="I40">
            <v>225000</v>
          </cell>
          <cell r="J40">
            <v>225000</v>
          </cell>
          <cell r="K40">
            <v>225000</v>
          </cell>
          <cell r="L40">
            <v>180000</v>
          </cell>
          <cell r="M40">
            <v>157500.00000000003</v>
          </cell>
          <cell r="N40">
            <v>135000</v>
          </cell>
          <cell r="O40">
            <v>225000</v>
          </cell>
          <cell r="P40">
            <v>225000</v>
          </cell>
          <cell r="Q40">
            <v>135000</v>
          </cell>
          <cell r="R40">
            <v>112500</v>
          </cell>
          <cell r="S40">
            <v>2250000</v>
          </cell>
        </row>
        <row r="41">
          <cell r="A41" t="str">
            <v>Fax Broadcast - WS</v>
          </cell>
          <cell r="B41">
            <v>0.25</v>
          </cell>
          <cell r="C41">
            <v>2250000</v>
          </cell>
          <cell r="G41">
            <v>202500</v>
          </cell>
          <cell r="H41">
            <v>202500</v>
          </cell>
          <cell r="I41">
            <v>225000</v>
          </cell>
          <cell r="J41">
            <v>225000</v>
          </cell>
          <cell r="K41">
            <v>225000</v>
          </cell>
          <cell r="L41">
            <v>180000</v>
          </cell>
          <cell r="M41">
            <v>157500.00000000003</v>
          </cell>
          <cell r="N41">
            <v>135000</v>
          </cell>
          <cell r="O41">
            <v>225000</v>
          </cell>
          <cell r="P41">
            <v>225000</v>
          </cell>
          <cell r="Q41">
            <v>135000</v>
          </cell>
          <cell r="R41">
            <v>112500</v>
          </cell>
          <cell r="S41">
            <v>2250000</v>
          </cell>
        </row>
        <row r="43">
          <cell r="A43" t="str">
            <v>Total Gross Revenues by Channel:</v>
          </cell>
          <cell r="B43">
            <v>1</v>
          </cell>
          <cell r="C43">
            <v>9000000</v>
          </cell>
          <cell r="D43">
            <v>0</v>
          </cell>
          <cell r="E43">
            <v>0</v>
          </cell>
          <cell r="F43">
            <v>0</v>
          </cell>
          <cell r="G43">
            <v>810000</v>
          </cell>
          <cell r="H43">
            <v>810000</v>
          </cell>
          <cell r="I43">
            <v>900000</v>
          </cell>
          <cell r="J43">
            <v>900000</v>
          </cell>
          <cell r="K43">
            <v>900000</v>
          </cell>
          <cell r="L43">
            <v>720000</v>
          </cell>
          <cell r="M43">
            <v>630000.00000000012</v>
          </cell>
          <cell r="N43">
            <v>540000</v>
          </cell>
          <cell r="O43">
            <v>900000</v>
          </cell>
          <cell r="P43">
            <v>900000</v>
          </cell>
          <cell r="Q43">
            <v>540000</v>
          </cell>
          <cell r="R43">
            <v>450000</v>
          </cell>
          <cell r="S43">
            <v>9000000</v>
          </cell>
        </row>
        <row r="47">
          <cell r="A47" t="str">
            <v>VP:</v>
          </cell>
          <cell r="B47" t="str">
            <v>Rudy</v>
          </cell>
        </row>
        <row r="48">
          <cell r="A48" t="str">
            <v xml:space="preserve">Manager: </v>
          </cell>
          <cell r="B48" t="str">
            <v>Elie</v>
          </cell>
        </row>
        <row r="49">
          <cell r="A49" t="str">
            <v>Total Budget:</v>
          </cell>
          <cell r="C49">
            <v>750000</v>
          </cell>
        </row>
        <row r="51">
          <cell r="G51" t="str">
            <v>2005 Monthly Budget Allocation</v>
          </cell>
        </row>
        <row r="52">
          <cell r="A52" t="str">
            <v>Variable Month to Month</v>
          </cell>
        </row>
        <row r="53">
          <cell r="A53" t="str">
            <v>Number of Business Days</v>
          </cell>
          <cell r="C53">
            <v>21</v>
          </cell>
          <cell r="F53">
            <v>20</v>
          </cell>
          <cell r="G53">
            <v>21</v>
          </cell>
          <cell r="H53">
            <v>22</v>
          </cell>
          <cell r="I53">
            <v>21</v>
          </cell>
          <cell r="J53">
            <v>21</v>
          </cell>
          <cell r="K53">
            <v>21</v>
          </cell>
          <cell r="N53">
            <v>21</v>
          </cell>
          <cell r="O53">
            <v>20</v>
          </cell>
          <cell r="P53">
            <v>20</v>
          </cell>
          <cell r="Q53">
            <v>18</v>
          </cell>
        </row>
        <row r="54">
          <cell r="A54" t="str">
            <v>Ratio of Bus Days to Standard Month (21)</v>
          </cell>
          <cell r="C54">
            <v>1</v>
          </cell>
          <cell r="F54">
            <v>0.95238095238095233</v>
          </cell>
          <cell r="G54">
            <v>1</v>
          </cell>
          <cell r="H54">
            <v>1.0476190476190477</v>
          </cell>
          <cell r="I54">
            <v>1</v>
          </cell>
          <cell r="J54">
            <v>1</v>
          </cell>
          <cell r="K54">
            <v>1</v>
          </cell>
          <cell r="L54">
            <v>20</v>
          </cell>
          <cell r="M54">
            <v>22</v>
          </cell>
          <cell r="N54">
            <v>1</v>
          </cell>
          <cell r="O54">
            <v>0.95238095238095233</v>
          </cell>
          <cell r="P54">
            <v>0.95238095238095233</v>
          </cell>
          <cell r="Q54">
            <v>0.8571428571428571</v>
          </cell>
        </row>
        <row r="55">
          <cell r="A55" t="str">
            <v>Seasonality Adjustment (%)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0.95238095238095233</v>
          </cell>
          <cell r="M55">
            <v>1.0476190476190477</v>
          </cell>
          <cell r="N55">
            <v>1</v>
          </cell>
          <cell r="O55">
            <v>1</v>
          </cell>
          <cell r="P55">
            <v>0.95</v>
          </cell>
          <cell r="Q55">
            <v>0.8</v>
          </cell>
        </row>
        <row r="56">
          <cell r="A56" t="str">
            <v>% Referred Business</v>
          </cell>
          <cell r="C56">
            <v>0.35</v>
          </cell>
          <cell r="L56">
            <v>0.8</v>
          </cell>
          <cell r="M56">
            <v>0.9</v>
          </cell>
        </row>
        <row r="57">
          <cell r="A57" t="str">
            <v>Average Referral Rate</v>
          </cell>
          <cell r="C57">
            <v>0.1</v>
          </cell>
        </row>
        <row r="58">
          <cell r="A58" t="str">
            <v>% Business Wholesale</v>
          </cell>
          <cell r="C58">
            <v>0.05</v>
          </cell>
        </row>
        <row r="61">
          <cell r="A61" t="str">
            <v>Limitations</v>
          </cell>
        </row>
        <row r="62">
          <cell r="A62" t="str">
            <v>Do not distinguish between merge and non merge</v>
          </cell>
        </row>
        <row r="63">
          <cell r="A63" t="str">
            <v>Do not distinguish between webfax BC and Business Services Group</v>
          </cell>
        </row>
        <row r="64">
          <cell r="A64" t="str">
            <v>Use North Amerrica rates vs blended rate</v>
          </cell>
        </row>
        <row r="65">
          <cell r="A65" t="str">
            <v>Referrals vary from agent to agent</v>
          </cell>
        </row>
        <row r="66">
          <cell r="A66" t="str">
            <v>Actual Revenues on Billed basis vs Real Time</v>
          </cell>
        </row>
        <row r="67">
          <cell r="G67">
            <v>0.09</v>
          </cell>
          <cell r="H67">
            <v>0.09</v>
          </cell>
          <cell r="I67">
            <v>0.1</v>
          </cell>
          <cell r="J67">
            <v>0.1</v>
          </cell>
          <cell r="K67">
            <v>0.1</v>
          </cell>
          <cell r="L67">
            <v>0.08</v>
          </cell>
          <cell r="M67">
            <v>7.0000000000000007E-2</v>
          </cell>
          <cell r="N67">
            <v>0.06</v>
          </cell>
          <cell r="O67">
            <v>0.1</v>
          </cell>
          <cell r="P67">
            <v>0.1</v>
          </cell>
          <cell r="Q67">
            <v>0.06</v>
          </cell>
          <cell r="R67">
            <v>0.05</v>
          </cell>
          <cell r="S67">
            <v>1</v>
          </cell>
        </row>
        <row r="68">
          <cell r="A68" t="str">
            <v>Sales Rep Revenue Projections Breakdown</v>
          </cell>
          <cell r="B68" t="str">
            <v>% of Total Sales</v>
          </cell>
          <cell r="C68" t="str">
            <v>Gross Revenues</v>
          </cell>
          <cell r="D68" t="str">
            <v>2003 Act</v>
          </cell>
          <cell r="E68" t="str">
            <v>2004 YTD</v>
          </cell>
          <cell r="F68" t="str">
            <v>2004 Est</v>
          </cell>
          <cell r="G68" t="str">
            <v>Jan</v>
          </cell>
          <cell r="H68" t="str">
            <v>Feb</v>
          </cell>
          <cell r="I68" t="str">
            <v>Mar</v>
          </cell>
          <cell r="J68" t="str">
            <v>Apr</v>
          </cell>
          <cell r="K68" t="str">
            <v>May</v>
          </cell>
          <cell r="L68" t="str">
            <v>Jun</v>
          </cell>
          <cell r="M68" t="str">
            <v>Jul</v>
          </cell>
          <cell r="N68" t="str">
            <v>Aug</v>
          </cell>
          <cell r="O68" t="str">
            <v>Sep</v>
          </cell>
          <cell r="P68" t="str">
            <v>Oct</v>
          </cell>
          <cell r="Q68" t="str">
            <v>Nov</v>
          </cell>
          <cell r="R68" t="str">
            <v>Dec</v>
          </cell>
          <cell r="S68" t="str">
            <v>Total</v>
          </cell>
        </row>
        <row r="70">
          <cell r="A70" t="str">
            <v>Sales Rep</v>
          </cell>
        </row>
        <row r="71">
          <cell r="A71" t="str">
            <v>Sales Rep 1</v>
          </cell>
          <cell r="B71">
            <v>0.3</v>
          </cell>
          <cell r="C71">
            <v>2700000</v>
          </cell>
          <cell r="G71">
            <v>243000</v>
          </cell>
          <cell r="H71">
            <v>243000</v>
          </cell>
          <cell r="I71">
            <v>270000</v>
          </cell>
          <cell r="J71">
            <v>270000</v>
          </cell>
          <cell r="K71">
            <v>270000</v>
          </cell>
          <cell r="L71">
            <v>216000</v>
          </cell>
          <cell r="M71">
            <v>189000.00000000003</v>
          </cell>
          <cell r="N71">
            <v>162000</v>
          </cell>
          <cell r="O71">
            <v>270000</v>
          </cell>
          <cell r="P71">
            <v>270000</v>
          </cell>
          <cell r="Q71">
            <v>162000</v>
          </cell>
          <cell r="R71">
            <v>135000</v>
          </cell>
          <cell r="S71">
            <v>2700000</v>
          </cell>
        </row>
        <row r="72">
          <cell r="A72" t="str">
            <v>Sales Rep 2</v>
          </cell>
          <cell r="B72">
            <v>0.4</v>
          </cell>
          <cell r="C72">
            <v>3600000</v>
          </cell>
          <cell r="G72">
            <v>324000</v>
          </cell>
          <cell r="H72">
            <v>324000</v>
          </cell>
          <cell r="I72">
            <v>360000</v>
          </cell>
          <cell r="J72">
            <v>360000</v>
          </cell>
          <cell r="K72">
            <v>360000</v>
          </cell>
          <cell r="L72">
            <v>288000</v>
          </cell>
          <cell r="M72">
            <v>252000.00000000003</v>
          </cell>
          <cell r="N72">
            <v>216000</v>
          </cell>
          <cell r="O72">
            <v>360000</v>
          </cell>
          <cell r="P72">
            <v>360000</v>
          </cell>
          <cell r="Q72">
            <v>216000</v>
          </cell>
          <cell r="R72">
            <v>180000</v>
          </cell>
          <cell r="S72">
            <v>3600000</v>
          </cell>
        </row>
        <row r="73">
          <cell r="A73" t="str">
            <v>Sales Rep 3</v>
          </cell>
          <cell r="B73">
            <v>0.15</v>
          </cell>
          <cell r="C73">
            <v>1350000</v>
          </cell>
          <cell r="G73">
            <v>121500</v>
          </cell>
          <cell r="H73">
            <v>121500</v>
          </cell>
          <cell r="I73">
            <v>135000</v>
          </cell>
          <cell r="J73">
            <v>135000</v>
          </cell>
          <cell r="K73">
            <v>135000</v>
          </cell>
          <cell r="L73">
            <v>108000</v>
          </cell>
          <cell r="M73">
            <v>94500.000000000015</v>
          </cell>
          <cell r="N73">
            <v>81000</v>
          </cell>
          <cell r="O73">
            <v>135000</v>
          </cell>
          <cell r="P73">
            <v>135000</v>
          </cell>
          <cell r="Q73">
            <v>81000</v>
          </cell>
          <cell r="R73">
            <v>67500</v>
          </cell>
          <cell r="S73">
            <v>1350000</v>
          </cell>
        </row>
        <row r="74">
          <cell r="A74" t="str">
            <v>Sales Rep 4</v>
          </cell>
          <cell r="B74">
            <v>0.15</v>
          </cell>
          <cell r="C74">
            <v>1350000</v>
          </cell>
          <cell r="G74">
            <v>121500</v>
          </cell>
          <cell r="H74">
            <v>121500</v>
          </cell>
          <cell r="I74">
            <v>135000</v>
          </cell>
          <cell r="J74">
            <v>135000</v>
          </cell>
          <cell r="K74">
            <v>135000</v>
          </cell>
          <cell r="L74">
            <v>108000</v>
          </cell>
          <cell r="M74">
            <v>94500.000000000015</v>
          </cell>
          <cell r="N74">
            <v>81000</v>
          </cell>
          <cell r="O74">
            <v>135000</v>
          </cell>
          <cell r="P74">
            <v>135000</v>
          </cell>
          <cell r="Q74">
            <v>81000</v>
          </cell>
          <cell r="R74">
            <v>67500</v>
          </cell>
          <cell r="S74">
            <v>1350000</v>
          </cell>
        </row>
        <row r="75">
          <cell r="A75" t="str">
            <v>Sales Rep 5</v>
          </cell>
        </row>
        <row r="76">
          <cell r="A76" t="str">
            <v>Total Gross Revenues by Sales Rep:</v>
          </cell>
          <cell r="B76">
            <v>1</v>
          </cell>
          <cell r="C76">
            <v>9000000</v>
          </cell>
          <cell r="D76">
            <v>0</v>
          </cell>
          <cell r="E76">
            <v>0</v>
          </cell>
          <cell r="F76">
            <v>0</v>
          </cell>
          <cell r="G76">
            <v>810000</v>
          </cell>
          <cell r="H76">
            <v>810000</v>
          </cell>
          <cell r="I76">
            <v>900000</v>
          </cell>
          <cell r="J76">
            <v>900000</v>
          </cell>
          <cell r="K76">
            <v>900000</v>
          </cell>
          <cell r="L76">
            <v>720000</v>
          </cell>
          <cell r="O76">
            <v>900000</v>
          </cell>
          <cell r="P76">
            <v>900000</v>
          </cell>
          <cell r="Q76">
            <v>540000</v>
          </cell>
          <cell r="R76">
            <v>450000</v>
          </cell>
          <cell r="S76">
            <v>9000000</v>
          </cell>
        </row>
        <row r="80">
          <cell r="A80" t="str">
            <v>Fax Broadcast - Dir</v>
          </cell>
          <cell r="B80">
            <v>0.5</v>
          </cell>
          <cell r="C80">
            <v>375000</v>
          </cell>
          <cell r="G80">
            <v>33750</v>
          </cell>
          <cell r="H80">
            <v>33750</v>
          </cell>
          <cell r="I80">
            <v>37500</v>
          </cell>
          <cell r="J80">
            <v>37500</v>
          </cell>
          <cell r="K80">
            <v>37500</v>
          </cell>
          <cell r="L80">
            <v>30000</v>
          </cell>
          <cell r="M80">
            <v>26250.000000000004</v>
          </cell>
          <cell r="N80">
            <v>22500</v>
          </cell>
          <cell r="O80">
            <v>37500</v>
          </cell>
          <cell r="P80">
            <v>37500</v>
          </cell>
          <cell r="Q80">
            <v>22500</v>
          </cell>
          <cell r="R80">
            <v>18750</v>
          </cell>
          <cell r="S80">
            <v>375000</v>
          </cell>
        </row>
        <row r="81">
          <cell r="A81" t="str">
            <v>Fax Broadcast - Ref</v>
          </cell>
          <cell r="B81">
            <v>0.25</v>
          </cell>
          <cell r="C81">
            <v>187500</v>
          </cell>
          <cell r="G81">
            <v>16875</v>
          </cell>
          <cell r="H81">
            <v>16875</v>
          </cell>
          <cell r="I81">
            <v>18750</v>
          </cell>
          <cell r="J81">
            <v>18750</v>
          </cell>
          <cell r="K81">
            <v>18750</v>
          </cell>
          <cell r="L81">
            <v>15000</v>
          </cell>
          <cell r="M81">
            <v>13125.000000000002</v>
          </cell>
          <cell r="N81">
            <v>11250</v>
          </cell>
          <cell r="O81">
            <v>18750</v>
          </cell>
          <cell r="P81">
            <v>18750</v>
          </cell>
          <cell r="Q81">
            <v>11250</v>
          </cell>
          <cell r="R81">
            <v>9375</v>
          </cell>
          <cell r="S81">
            <v>187500</v>
          </cell>
        </row>
        <row r="82">
          <cell r="A82" t="str">
            <v>Fax Broadcast - WS</v>
          </cell>
          <cell r="B82">
            <v>0.25</v>
          </cell>
          <cell r="C82">
            <v>187500</v>
          </cell>
          <cell r="G82">
            <v>16875</v>
          </cell>
          <cell r="H82">
            <v>16875</v>
          </cell>
          <cell r="I82">
            <v>18750</v>
          </cell>
          <cell r="J82">
            <v>18750</v>
          </cell>
          <cell r="K82">
            <v>18750</v>
          </cell>
          <cell r="L82">
            <v>15000</v>
          </cell>
          <cell r="M82">
            <v>13125.000000000002</v>
          </cell>
          <cell r="N82">
            <v>11250</v>
          </cell>
          <cell r="O82">
            <v>18750</v>
          </cell>
          <cell r="P82">
            <v>18750</v>
          </cell>
          <cell r="Q82">
            <v>11250</v>
          </cell>
          <cell r="R82">
            <v>9375</v>
          </cell>
          <cell r="S82">
            <v>187500</v>
          </cell>
        </row>
        <row r="84">
          <cell r="A84" t="str">
            <v>Total Gross Revenues by Channel:</v>
          </cell>
          <cell r="B84">
            <v>1</v>
          </cell>
          <cell r="C84">
            <v>750000</v>
          </cell>
          <cell r="D84">
            <v>0</v>
          </cell>
          <cell r="E84">
            <v>0</v>
          </cell>
          <cell r="F84">
            <v>0</v>
          </cell>
          <cell r="G84">
            <v>67500</v>
          </cell>
          <cell r="H84">
            <v>67500</v>
          </cell>
          <cell r="I84">
            <v>75000</v>
          </cell>
          <cell r="J84">
            <v>75000</v>
          </cell>
          <cell r="K84">
            <v>75000</v>
          </cell>
          <cell r="L84">
            <v>60000</v>
          </cell>
          <cell r="M84">
            <v>52500.000000000007</v>
          </cell>
          <cell r="N84">
            <v>45000</v>
          </cell>
          <cell r="O84">
            <v>75000</v>
          </cell>
          <cell r="P84">
            <v>75000</v>
          </cell>
          <cell r="Q84">
            <v>45000</v>
          </cell>
          <cell r="R84">
            <v>37500</v>
          </cell>
          <cell r="S84">
            <v>750000</v>
          </cell>
        </row>
        <row r="88">
          <cell r="A88" t="str">
            <v>VP:</v>
          </cell>
          <cell r="B88" t="str">
            <v>Rudy</v>
          </cell>
        </row>
        <row r="89">
          <cell r="A89" t="str">
            <v xml:space="preserve">Manager: </v>
          </cell>
          <cell r="B89" t="str">
            <v>Bill_M</v>
          </cell>
        </row>
        <row r="90">
          <cell r="A90" t="str">
            <v>Total Budget:</v>
          </cell>
          <cell r="C90">
            <v>3000000</v>
          </cell>
        </row>
        <row r="92">
          <cell r="G92" t="str">
            <v>2005 Monthly Budget Allocation</v>
          </cell>
        </row>
        <row r="93">
          <cell r="A93" t="str">
            <v>Variable Month to Month</v>
          </cell>
        </row>
        <row r="94">
          <cell r="A94" t="str">
            <v>Number of Business Days</v>
          </cell>
          <cell r="C94">
            <v>21</v>
          </cell>
          <cell r="F94">
            <v>20</v>
          </cell>
          <cell r="G94">
            <v>21</v>
          </cell>
          <cell r="H94">
            <v>22</v>
          </cell>
          <cell r="I94">
            <v>21</v>
          </cell>
          <cell r="J94">
            <v>21</v>
          </cell>
          <cell r="K94">
            <v>21</v>
          </cell>
          <cell r="N94">
            <v>21</v>
          </cell>
          <cell r="O94">
            <v>20</v>
          </cell>
          <cell r="P94">
            <v>20</v>
          </cell>
          <cell r="Q94">
            <v>18</v>
          </cell>
        </row>
        <row r="95">
          <cell r="A95" t="str">
            <v>Ratio of Bus Days to Standard Month (21)</v>
          </cell>
          <cell r="C95">
            <v>1</v>
          </cell>
          <cell r="F95">
            <v>0.95238095238095233</v>
          </cell>
          <cell r="G95">
            <v>1</v>
          </cell>
          <cell r="H95">
            <v>1.0476190476190477</v>
          </cell>
          <cell r="I95">
            <v>1</v>
          </cell>
          <cell r="J95">
            <v>1</v>
          </cell>
          <cell r="K95">
            <v>1</v>
          </cell>
          <cell r="L95">
            <v>20</v>
          </cell>
          <cell r="M95">
            <v>22</v>
          </cell>
          <cell r="N95">
            <v>1</v>
          </cell>
          <cell r="O95">
            <v>0.95238095238095233</v>
          </cell>
          <cell r="P95">
            <v>0.95238095238095233</v>
          </cell>
          <cell r="Q95">
            <v>0.8571428571428571</v>
          </cell>
        </row>
        <row r="96">
          <cell r="A96" t="str">
            <v>Seasonality Adjustment (%)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0.95238095238095233</v>
          </cell>
          <cell r="M96">
            <v>1.0476190476190477</v>
          </cell>
          <cell r="N96">
            <v>1</v>
          </cell>
          <cell r="O96">
            <v>1</v>
          </cell>
          <cell r="P96">
            <v>0.95</v>
          </cell>
          <cell r="Q96">
            <v>0.8</v>
          </cell>
        </row>
        <row r="97">
          <cell r="A97" t="str">
            <v>% Referred Business</v>
          </cell>
          <cell r="C97">
            <v>0.35</v>
          </cell>
          <cell r="L97">
            <v>0.8</v>
          </cell>
          <cell r="M97">
            <v>0.9</v>
          </cell>
        </row>
        <row r="98">
          <cell r="A98" t="str">
            <v>Average Referral Rate</v>
          </cell>
          <cell r="C98">
            <v>0.1</v>
          </cell>
        </row>
        <row r="99">
          <cell r="A99" t="str">
            <v>% Business Wholesale</v>
          </cell>
          <cell r="C99">
            <v>0.05</v>
          </cell>
        </row>
        <row r="102">
          <cell r="A102" t="str">
            <v>Limitations</v>
          </cell>
        </row>
        <row r="103">
          <cell r="A103" t="str">
            <v>Do not distinguish between merge and non merge</v>
          </cell>
        </row>
        <row r="104">
          <cell r="A104" t="str">
            <v>Do not distinguish between webfax BC and Business Services Group</v>
          </cell>
        </row>
        <row r="105">
          <cell r="A105" t="str">
            <v>Use North Amerrica rates vs blended rate</v>
          </cell>
        </row>
        <row r="106">
          <cell r="A106" t="str">
            <v>Referrals vary from agent to agent</v>
          </cell>
        </row>
        <row r="107">
          <cell r="A107" t="str">
            <v>Actual Revenues on Billed basis vs Real Time</v>
          </cell>
        </row>
        <row r="108">
          <cell r="G108">
            <v>0.09</v>
          </cell>
          <cell r="H108">
            <v>0.09</v>
          </cell>
          <cell r="I108">
            <v>0.1</v>
          </cell>
          <cell r="J108">
            <v>0.1</v>
          </cell>
          <cell r="K108">
            <v>0.1</v>
          </cell>
          <cell r="L108">
            <v>0.08</v>
          </cell>
          <cell r="M108">
            <v>7.0000000000000007E-2</v>
          </cell>
          <cell r="N108">
            <v>0.06</v>
          </cell>
          <cell r="O108">
            <v>0.1</v>
          </cell>
          <cell r="P108">
            <v>0.1</v>
          </cell>
          <cell r="Q108">
            <v>0.06</v>
          </cell>
          <cell r="R108">
            <v>0.05</v>
          </cell>
          <cell r="S108">
            <v>1</v>
          </cell>
        </row>
        <row r="109">
          <cell r="A109" t="str">
            <v>Sales Rep Revenue Projections Breakdown</v>
          </cell>
          <cell r="B109" t="str">
            <v>% of Total Sales</v>
          </cell>
          <cell r="C109" t="str">
            <v>Gross Revenues</v>
          </cell>
          <cell r="D109" t="str">
            <v>2003 Act</v>
          </cell>
          <cell r="E109" t="str">
            <v>2004 YTD</v>
          </cell>
          <cell r="F109" t="str">
            <v>2004 Est</v>
          </cell>
          <cell r="G109" t="str">
            <v>Jan</v>
          </cell>
          <cell r="H109" t="str">
            <v>Feb</v>
          </cell>
          <cell r="I109" t="str">
            <v>Mar</v>
          </cell>
          <cell r="J109" t="str">
            <v>Apr</v>
          </cell>
          <cell r="K109" t="str">
            <v>May</v>
          </cell>
          <cell r="L109" t="str">
            <v>Jun</v>
          </cell>
          <cell r="M109" t="str">
            <v>Jul</v>
          </cell>
          <cell r="N109" t="str">
            <v>Aug</v>
          </cell>
          <cell r="O109" t="str">
            <v>Sep</v>
          </cell>
          <cell r="P109" t="str">
            <v>Oct</v>
          </cell>
          <cell r="Q109" t="str">
            <v>Nov</v>
          </cell>
          <cell r="R109" t="str">
            <v>Dec</v>
          </cell>
          <cell r="S109" t="str">
            <v>Total</v>
          </cell>
        </row>
        <row r="111">
          <cell r="A111" t="str">
            <v>Sales Rep</v>
          </cell>
        </row>
        <row r="112">
          <cell r="A112" t="str">
            <v>Sales Rep 1</v>
          </cell>
          <cell r="B112">
            <v>0.3</v>
          </cell>
          <cell r="C112">
            <v>2700000</v>
          </cell>
          <cell r="G112">
            <v>243000</v>
          </cell>
          <cell r="H112">
            <v>243000</v>
          </cell>
          <cell r="I112">
            <v>270000</v>
          </cell>
          <cell r="J112">
            <v>270000</v>
          </cell>
          <cell r="K112">
            <v>270000</v>
          </cell>
          <cell r="L112">
            <v>216000</v>
          </cell>
          <cell r="M112">
            <v>189000.00000000003</v>
          </cell>
          <cell r="N112">
            <v>162000</v>
          </cell>
          <cell r="O112">
            <v>270000</v>
          </cell>
          <cell r="P112">
            <v>270000</v>
          </cell>
          <cell r="Q112">
            <v>162000</v>
          </cell>
          <cell r="R112">
            <v>135000</v>
          </cell>
          <cell r="S112">
            <v>2700000</v>
          </cell>
        </row>
        <row r="113">
          <cell r="A113" t="str">
            <v>Sales Rep 2</v>
          </cell>
          <cell r="B113">
            <v>0.4</v>
          </cell>
          <cell r="C113">
            <v>3600000</v>
          </cell>
          <cell r="G113">
            <v>324000</v>
          </cell>
          <cell r="H113">
            <v>324000</v>
          </cell>
          <cell r="I113">
            <v>360000</v>
          </cell>
          <cell r="J113">
            <v>360000</v>
          </cell>
          <cell r="K113">
            <v>360000</v>
          </cell>
          <cell r="L113">
            <v>288000</v>
          </cell>
          <cell r="M113">
            <v>252000.00000000003</v>
          </cell>
          <cell r="N113">
            <v>216000</v>
          </cell>
          <cell r="O113">
            <v>360000</v>
          </cell>
          <cell r="P113">
            <v>360000</v>
          </cell>
          <cell r="Q113">
            <v>216000</v>
          </cell>
          <cell r="R113">
            <v>180000</v>
          </cell>
          <cell r="S113">
            <v>3600000</v>
          </cell>
        </row>
        <row r="114">
          <cell r="A114" t="str">
            <v>Sales Rep 3</v>
          </cell>
          <cell r="B114">
            <v>0.15</v>
          </cell>
          <cell r="C114">
            <v>1350000</v>
          </cell>
          <cell r="G114">
            <v>121500</v>
          </cell>
          <cell r="H114">
            <v>121500</v>
          </cell>
          <cell r="I114">
            <v>135000</v>
          </cell>
          <cell r="J114">
            <v>135000</v>
          </cell>
          <cell r="K114">
            <v>135000</v>
          </cell>
          <cell r="L114">
            <v>108000</v>
          </cell>
          <cell r="M114">
            <v>94500.000000000015</v>
          </cell>
          <cell r="N114">
            <v>81000</v>
          </cell>
          <cell r="O114">
            <v>135000</v>
          </cell>
          <cell r="P114">
            <v>135000</v>
          </cell>
          <cell r="Q114">
            <v>81000</v>
          </cell>
          <cell r="R114">
            <v>67500</v>
          </cell>
          <cell r="S114">
            <v>1350000</v>
          </cell>
        </row>
        <row r="115">
          <cell r="A115" t="str">
            <v>Sales Rep 4</v>
          </cell>
          <cell r="B115">
            <v>0.15</v>
          </cell>
          <cell r="C115">
            <v>1350000</v>
          </cell>
          <cell r="G115">
            <v>121500</v>
          </cell>
          <cell r="H115">
            <v>121500</v>
          </cell>
          <cell r="I115">
            <v>135000</v>
          </cell>
          <cell r="J115">
            <v>135000</v>
          </cell>
          <cell r="K115">
            <v>135000</v>
          </cell>
          <cell r="L115">
            <v>108000</v>
          </cell>
          <cell r="M115">
            <v>94500.000000000015</v>
          </cell>
          <cell r="N115">
            <v>81000</v>
          </cell>
          <cell r="O115">
            <v>135000</v>
          </cell>
          <cell r="P115">
            <v>135000</v>
          </cell>
          <cell r="Q115">
            <v>81000</v>
          </cell>
          <cell r="R115">
            <v>67500</v>
          </cell>
          <cell r="S115">
            <v>1350000</v>
          </cell>
        </row>
        <row r="116">
          <cell r="A116" t="str">
            <v>Sales Rep 5</v>
          </cell>
        </row>
        <row r="117">
          <cell r="A117" t="str">
            <v>Total Gross Revenues by Sales Rep:</v>
          </cell>
          <cell r="B117">
            <v>1</v>
          </cell>
          <cell r="C117">
            <v>9000000</v>
          </cell>
          <cell r="D117">
            <v>0</v>
          </cell>
          <cell r="E117">
            <v>0</v>
          </cell>
          <cell r="F117">
            <v>0</v>
          </cell>
          <cell r="G117">
            <v>810000</v>
          </cell>
          <cell r="H117">
            <v>810000</v>
          </cell>
          <cell r="I117">
            <v>900000</v>
          </cell>
          <cell r="J117">
            <v>900000</v>
          </cell>
          <cell r="K117">
            <v>900000</v>
          </cell>
          <cell r="L117">
            <v>720000</v>
          </cell>
          <cell r="O117">
            <v>900000</v>
          </cell>
          <cell r="P117">
            <v>900000</v>
          </cell>
          <cell r="Q117">
            <v>540000</v>
          </cell>
          <cell r="R117">
            <v>450000</v>
          </cell>
          <cell r="S117">
            <v>9000000</v>
          </cell>
        </row>
        <row r="121">
          <cell r="A121" t="str">
            <v>Fax Broadcast - Dir</v>
          </cell>
          <cell r="B121">
            <v>0.5</v>
          </cell>
          <cell r="C121">
            <v>1500000</v>
          </cell>
          <cell r="G121">
            <v>135000</v>
          </cell>
          <cell r="H121">
            <v>135000</v>
          </cell>
          <cell r="I121">
            <v>150000</v>
          </cell>
          <cell r="J121">
            <v>150000</v>
          </cell>
          <cell r="K121">
            <v>150000</v>
          </cell>
          <cell r="L121">
            <v>120000</v>
          </cell>
          <cell r="M121">
            <v>105000.00000000001</v>
          </cell>
          <cell r="N121">
            <v>90000</v>
          </cell>
          <cell r="O121">
            <v>150000</v>
          </cell>
          <cell r="P121">
            <v>150000</v>
          </cell>
          <cell r="Q121">
            <v>90000</v>
          </cell>
          <cell r="R121">
            <v>75000</v>
          </cell>
          <cell r="S121">
            <v>1500000</v>
          </cell>
        </row>
        <row r="122">
          <cell r="A122" t="str">
            <v>Fax Broadcast - Ref</v>
          </cell>
          <cell r="B122">
            <v>0.25</v>
          </cell>
          <cell r="C122">
            <v>750000</v>
          </cell>
          <cell r="G122">
            <v>67500</v>
          </cell>
          <cell r="H122">
            <v>67500</v>
          </cell>
          <cell r="I122">
            <v>75000</v>
          </cell>
          <cell r="J122">
            <v>75000</v>
          </cell>
          <cell r="K122">
            <v>75000</v>
          </cell>
          <cell r="L122">
            <v>60000</v>
          </cell>
          <cell r="M122">
            <v>52500.000000000007</v>
          </cell>
          <cell r="N122">
            <v>45000</v>
          </cell>
          <cell r="O122">
            <v>75000</v>
          </cell>
          <cell r="P122">
            <v>75000</v>
          </cell>
          <cell r="Q122">
            <v>45000</v>
          </cell>
          <cell r="R122">
            <v>37500</v>
          </cell>
          <cell r="S122">
            <v>750000</v>
          </cell>
        </row>
        <row r="123">
          <cell r="A123" t="str">
            <v>Fax Broadcast - WS</v>
          </cell>
          <cell r="B123">
            <v>0.25</v>
          </cell>
          <cell r="C123">
            <v>750000</v>
          </cell>
          <cell r="G123">
            <v>67500</v>
          </cell>
          <cell r="H123">
            <v>67500</v>
          </cell>
          <cell r="I123">
            <v>75000</v>
          </cell>
          <cell r="J123">
            <v>75000</v>
          </cell>
          <cell r="K123">
            <v>75000</v>
          </cell>
          <cell r="L123">
            <v>60000</v>
          </cell>
          <cell r="M123">
            <v>52500.000000000007</v>
          </cell>
          <cell r="N123">
            <v>45000</v>
          </cell>
          <cell r="O123">
            <v>75000</v>
          </cell>
          <cell r="P123">
            <v>75000</v>
          </cell>
          <cell r="Q123">
            <v>45000</v>
          </cell>
          <cell r="R123">
            <v>37500</v>
          </cell>
          <cell r="S123">
            <v>750000</v>
          </cell>
        </row>
        <row r="125">
          <cell r="A125" t="str">
            <v>Total Gross Revenues by Channel:</v>
          </cell>
          <cell r="B125">
            <v>1</v>
          </cell>
          <cell r="C125">
            <v>3000000</v>
          </cell>
          <cell r="D125">
            <v>0</v>
          </cell>
          <cell r="E125">
            <v>0</v>
          </cell>
          <cell r="F125">
            <v>0</v>
          </cell>
          <cell r="G125">
            <v>270000</v>
          </cell>
          <cell r="H125">
            <v>270000</v>
          </cell>
          <cell r="I125">
            <v>300000</v>
          </cell>
          <cell r="J125">
            <v>300000</v>
          </cell>
          <cell r="K125">
            <v>300000</v>
          </cell>
          <cell r="L125">
            <v>240000</v>
          </cell>
          <cell r="M125">
            <v>210000.00000000003</v>
          </cell>
          <cell r="N125">
            <v>180000</v>
          </cell>
          <cell r="O125">
            <v>300000</v>
          </cell>
          <cell r="P125">
            <v>300000</v>
          </cell>
          <cell r="Q125">
            <v>180000</v>
          </cell>
          <cell r="R125">
            <v>150000</v>
          </cell>
          <cell r="S125">
            <v>3000000</v>
          </cell>
        </row>
        <row r="129">
          <cell r="A129" t="str">
            <v>VP:</v>
          </cell>
          <cell r="B129" t="str">
            <v>Rudy</v>
          </cell>
        </row>
        <row r="130">
          <cell r="A130" t="str">
            <v xml:space="preserve">Manager: </v>
          </cell>
          <cell r="B130" t="str">
            <v>Tyler</v>
          </cell>
        </row>
        <row r="131">
          <cell r="A131" t="str">
            <v>Total Budget:</v>
          </cell>
          <cell r="C131">
            <v>2250000</v>
          </cell>
        </row>
        <row r="133">
          <cell r="G133" t="str">
            <v>2005 Monthly Budget Allocation</v>
          </cell>
        </row>
        <row r="134">
          <cell r="A134" t="str">
            <v>Variable Month to Month</v>
          </cell>
        </row>
        <row r="135">
          <cell r="A135" t="str">
            <v>Number of Business Days</v>
          </cell>
          <cell r="C135">
            <v>21</v>
          </cell>
          <cell r="F135">
            <v>20</v>
          </cell>
          <cell r="G135">
            <v>21</v>
          </cell>
          <cell r="H135">
            <v>22</v>
          </cell>
          <cell r="I135">
            <v>21</v>
          </cell>
          <cell r="J135">
            <v>21</v>
          </cell>
          <cell r="K135">
            <v>21</v>
          </cell>
          <cell r="N135">
            <v>21</v>
          </cell>
          <cell r="O135">
            <v>20</v>
          </cell>
          <cell r="P135">
            <v>20</v>
          </cell>
          <cell r="Q135">
            <v>18</v>
          </cell>
        </row>
        <row r="136">
          <cell r="A136" t="str">
            <v>Ratio of Bus Days to Standard Month (21)</v>
          </cell>
          <cell r="C136">
            <v>1</v>
          </cell>
          <cell r="F136">
            <v>0.95238095238095233</v>
          </cell>
          <cell r="G136">
            <v>1</v>
          </cell>
          <cell r="H136">
            <v>1.0476190476190477</v>
          </cell>
          <cell r="I136">
            <v>1</v>
          </cell>
          <cell r="J136">
            <v>1</v>
          </cell>
          <cell r="K136">
            <v>1</v>
          </cell>
          <cell r="L136">
            <v>20</v>
          </cell>
          <cell r="M136">
            <v>22</v>
          </cell>
          <cell r="N136">
            <v>1</v>
          </cell>
          <cell r="O136">
            <v>0.95238095238095233</v>
          </cell>
          <cell r="P136">
            <v>0.95238095238095233</v>
          </cell>
          <cell r="Q136">
            <v>0.8571428571428571</v>
          </cell>
        </row>
        <row r="137">
          <cell r="A137" t="str">
            <v>Seasonality Adjustment (%)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0.95238095238095233</v>
          </cell>
          <cell r="M137">
            <v>1.0476190476190477</v>
          </cell>
          <cell r="N137">
            <v>1</v>
          </cell>
          <cell r="O137">
            <v>1</v>
          </cell>
          <cell r="P137">
            <v>0.95</v>
          </cell>
          <cell r="Q137">
            <v>0.8</v>
          </cell>
        </row>
        <row r="138">
          <cell r="A138" t="str">
            <v>% Referred Business</v>
          </cell>
          <cell r="C138">
            <v>0.35</v>
          </cell>
          <cell r="L138">
            <v>0.8</v>
          </cell>
          <cell r="M138">
            <v>0.9</v>
          </cell>
        </row>
        <row r="139">
          <cell r="A139" t="str">
            <v>Average Referral Rate</v>
          </cell>
          <cell r="C139">
            <v>0.1</v>
          </cell>
        </row>
        <row r="140">
          <cell r="A140" t="str">
            <v>% Business Wholesale</v>
          </cell>
          <cell r="C140">
            <v>0.05</v>
          </cell>
        </row>
        <row r="143">
          <cell r="A143" t="str">
            <v>Limitations</v>
          </cell>
        </row>
        <row r="144">
          <cell r="A144" t="str">
            <v>Do not distinguish between merge and non merge</v>
          </cell>
        </row>
        <row r="145">
          <cell r="A145" t="str">
            <v>Do not distinguish between webfax BC and Business Services Group</v>
          </cell>
        </row>
        <row r="146">
          <cell r="A146" t="str">
            <v>Use North Amerrica rates vs blended rate</v>
          </cell>
        </row>
        <row r="147">
          <cell r="A147" t="str">
            <v>Referrals vary from agent to agent</v>
          </cell>
        </row>
        <row r="148">
          <cell r="A148" t="str">
            <v>Actual Revenues on Billed basis vs Real Time</v>
          </cell>
        </row>
        <row r="149">
          <cell r="G149">
            <v>0.09</v>
          </cell>
          <cell r="H149">
            <v>0.09</v>
          </cell>
          <cell r="I149">
            <v>0.1</v>
          </cell>
          <cell r="J149">
            <v>0.1</v>
          </cell>
          <cell r="K149">
            <v>0.1</v>
          </cell>
          <cell r="L149">
            <v>0.08</v>
          </cell>
          <cell r="M149">
            <v>7.0000000000000007E-2</v>
          </cell>
          <cell r="N149">
            <v>0.06</v>
          </cell>
          <cell r="O149">
            <v>0.1</v>
          </cell>
          <cell r="P149">
            <v>0.1</v>
          </cell>
          <cell r="Q149">
            <v>0.06</v>
          </cell>
          <cell r="R149">
            <v>0.05</v>
          </cell>
          <cell r="S149">
            <v>1</v>
          </cell>
        </row>
        <row r="150">
          <cell r="A150" t="str">
            <v>Sales Rep Revenue Projections Breakdown</v>
          </cell>
          <cell r="B150" t="str">
            <v>% of Total Sales</v>
          </cell>
          <cell r="C150" t="str">
            <v>Gross Revenues</v>
          </cell>
          <cell r="D150" t="str">
            <v>2003 Act</v>
          </cell>
          <cell r="E150" t="str">
            <v>2004 YTD</v>
          </cell>
          <cell r="F150" t="str">
            <v>2004 Est</v>
          </cell>
          <cell r="G150" t="str">
            <v>Jan</v>
          </cell>
          <cell r="H150" t="str">
            <v>Feb</v>
          </cell>
          <cell r="I150" t="str">
            <v>Mar</v>
          </cell>
          <cell r="J150" t="str">
            <v>Apr</v>
          </cell>
          <cell r="K150" t="str">
            <v>May</v>
          </cell>
          <cell r="L150" t="str">
            <v>Jun</v>
          </cell>
          <cell r="M150" t="str">
            <v>Jul</v>
          </cell>
          <cell r="N150" t="str">
            <v>Aug</v>
          </cell>
          <cell r="O150" t="str">
            <v>Sep</v>
          </cell>
          <cell r="P150" t="str">
            <v>Oct</v>
          </cell>
          <cell r="Q150" t="str">
            <v>Nov</v>
          </cell>
          <cell r="R150" t="str">
            <v>Dec</v>
          </cell>
          <cell r="S150" t="str">
            <v>Total</v>
          </cell>
        </row>
        <row r="152">
          <cell r="A152" t="str">
            <v>Sales Rep</v>
          </cell>
        </row>
        <row r="153">
          <cell r="A153" t="str">
            <v>Sales Rep 1</v>
          </cell>
          <cell r="B153">
            <v>0.3</v>
          </cell>
          <cell r="C153">
            <v>2700000</v>
          </cell>
          <cell r="G153">
            <v>243000</v>
          </cell>
          <cell r="H153">
            <v>243000</v>
          </cell>
          <cell r="I153">
            <v>270000</v>
          </cell>
          <cell r="J153">
            <v>270000</v>
          </cell>
          <cell r="K153">
            <v>270000</v>
          </cell>
          <cell r="L153">
            <v>216000</v>
          </cell>
          <cell r="M153">
            <v>189000.00000000003</v>
          </cell>
          <cell r="N153">
            <v>162000</v>
          </cell>
          <cell r="O153">
            <v>270000</v>
          </cell>
          <cell r="P153">
            <v>270000</v>
          </cell>
          <cell r="Q153">
            <v>162000</v>
          </cell>
          <cell r="R153">
            <v>135000</v>
          </cell>
          <cell r="S153">
            <v>2700000</v>
          </cell>
        </row>
        <row r="154">
          <cell r="A154" t="str">
            <v>Sales Rep 2</v>
          </cell>
          <cell r="B154">
            <v>0.4</v>
          </cell>
          <cell r="C154">
            <v>3600000</v>
          </cell>
          <cell r="G154">
            <v>324000</v>
          </cell>
          <cell r="H154">
            <v>324000</v>
          </cell>
          <cell r="I154">
            <v>360000</v>
          </cell>
          <cell r="J154">
            <v>360000</v>
          </cell>
          <cell r="K154">
            <v>360000</v>
          </cell>
          <cell r="L154">
            <v>288000</v>
          </cell>
          <cell r="M154">
            <v>252000.00000000003</v>
          </cell>
          <cell r="N154">
            <v>216000</v>
          </cell>
          <cell r="O154">
            <v>360000</v>
          </cell>
          <cell r="P154">
            <v>360000</v>
          </cell>
          <cell r="Q154">
            <v>216000</v>
          </cell>
          <cell r="R154">
            <v>180000</v>
          </cell>
          <cell r="S154">
            <v>3600000</v>
          </cell>
        </row>
        <row r="155">
          <cell r="A155" t="str">
            <v>Sales Rep 3</v>
          </cell>
          <cell r="B155">
            <v>0.15</v>
          </cell>
          <cell r="C155">
            <v>1350000</v>
          </cell>
          <cell r="G155">
            <v>121500</v>
          </cell>
          <cell r="H155">
            <v>121500</v>
          </cell>
          <cell r="I155">
            <v>135000</v>
          </cell>
          <cell r="J155">
            <v>135000</v>
          </cell>
          <cell r="K155">
            <v>135000</v>
          </cell>
          <cell r="L155">
            <v>108000</v>
          </cell>
          <cell r="M155">
            <v>94500.000000000015</v>
          </cell>
          <cell r="N155">
            <v>81000</v>
          </cell>
          <cell r="O155">
            <v>135000</v>
          </cell>
          <cell r="P155">
            <v>135000</v>
          </cell>
          <cell r="Q155">
            <v>81000</v>
          </cell>
          <cell r="R155">
            <v>67500</v>
          </cell>
          <cell r="S155">
            <v>1350000</v>
          </cell>
        </row>
        <row r="156">
          <cell r="A156" t="str">
            <v>Sales Rep 4</v>
          </cell>
          <cell r="B156">
            <v>0.15</v>
          </cell>
          <cell r="C156">
            <v>1350000</v>
          </cell>
          <cell r="G156">
            <v>121500</v>
          </cell>
          <cell r="H156">
            <v>121500</v>
          </cell>
          <cell r="I156">
            <v>135000</v>
          </cell>
          <cell r="J156">
            <v>135000</v>
          </cell>
          <cell r="K156">
            <v>135000</v>
          </cell>
          <cell r="L156">
            <v>108000</v>
          </cell>
          <cell r="M156">
            <v>94500.000000000015</v>
          </cell>
          <cell r="N156">
            <v>81000</v>
          </cell>
          <cell r="O156">
            <v>135000</v>
          </cell>
          <cell r="P156">
            <v>135000</v>
          </cell>
          <cell r="Q156">
            <v>81000</v>
          </cell>
          <cell r="R156">
            <v>67500</v>
          </cell>
          <cell r="S156">
            <v>1350000</v>
          </cell>
        </row>
        <row r="157">
          <cell r="A157" t="str">
            <v>Sales Rep 5</v>
          </cell>
        </row>
        <row r="158">
          <cell r="A158" t="str">
            <v>Total Gross Revenues by Sales Rep:</v>
          </cell>
          <cell r="B158">
            <v>1</v>
          </cell>
          <cell r="C158">
            <v>9000000</v>
          </cell>
          <cell r="D158">
            <v>0</v>
          </cell>
          <cell r="E158">
            <v>0</v>
          </cell>
          <cell r="F158">
            <v>0</v>
          </cell>
          <cell r="G158">
            <v>810000</v>
          </cell>
          <cell r="H158">
            <v>810000</v>
          </cell>
          <cell r="I158">
            <v>900000</v>
          </cell>
          <cell r="J158">
            <v>900000</v>
          </cell>
          <cell r="K158">
            <v>900000</v>
          </cell>
          <cell r="L158">
            <v>720000</v>
          </cell>
          <cell r="O158">
            <v>900000</v>
          </cell>
          <cell r="P158">
            <v>900000</v>
          </cell>
          <cell r="Q158">
            <v>540000</v>
          </cell>
          <cell r="R158">
            <v>450000</v>
          </cell>
          <cell r="S158">
            <v>9000000</v>
          </cell>
        </row>
        <row r="162">
          <cell r="A162" t="str">
            <v>Fax Broadcast - Dir</v>
          </cell>
          <cell r="B162">
            <v>0.5</v>
          </cell>
          <cell r="C162">
            <v>1125000</v>
          </cell>
          <cell r="G162">
            <v>101250</v>
          </cell>
          <cell r="H162">
            <v>101250</v>
          </cell>
          <cell r="I162">
            <v>112500</v>
          </cell>
          <cell r="J162">
            <v>112500</v>
          </cell>
          <cell r="K162">
            <v>112500</v>
          </cell>
          <cell r="L162">
            <v>90000</v>
          </cell>
          <cell r="M162">
            <v>78750.000000000015</v>
          </cell>
          <cell r="N162">
            <v>67500</v>
          </cell>
          <cell r="O162">
            <v>112500</v>
          </cell>
          <cell r="P162">
            <v>112500</v>
          </cell>
          <cell r="Q162">
            <v>67500</v>
          </cell>
          <cell r="R162">
            <v>56250</v>
          </cell>
          <cell r="S162">
            <v>1125000</v>
          </cell>
        </row>
        <row r="163">
          <cell r="A163" t="str">
            <v>Fax Broadcast - Ref</v>
          </cell>
          <cell r="B163">
            <v>0.25</v>
          </cell>
          <cell r="C163">
            <v>562500</v>
          </cell>
          <cell r="G163">
            <v>50625</v>
          </cell>
          <cell r="H163">
            <v>50625</v>
          </cell>
          <cell r="I163">
            <v>56250</v>
          </cell>
          <cell r="J163">
            <v>56250</v>
          </cell>
          <cell r="K163">
            <v>56250</v>
          </cell>
          <cell r="L163">
            <v>45000</v>
          </cell>
          <cell r="M163">
            <v>39375.000000000007</v>
          </cell>
          <cell r="N163">
            <v>33750</v>
          </cell>
          <cell r="O163">
            <v>56250</v>
          </cell>
          <cell r="P163">
            <v>56250</v>
          </cell>
          <cell r="Q163">
            <v>33750</v>
          </cell>
          <cell r="R163">
            <v>28125</v>
          </cell>
          <cell r="S163">
            <v>562500</v>
          </cell>
        </row>
        <row r="164">
          <cell r="A164" t="str">
            <v>Fax Broadcast - WS</v>
          </cell>
          <cell r="B164">
            <v>0.25</v>
          </cell>
          <cell r="C164">
            <v>562500</v>
          </cell>
          <cell r="G164">
            <v>50625</v>
          </cell>
          <cell r="H164">
            <v>50625</v>
          </cell>
          <cell r="I164">
            <v>56250</v>
          </cell>
          <cell r="J164">
            <v>56250</v>
          </cell>
          <cell r="K164">
            <v>56250</v>
          </cell>
          <cell r="L164">
            <v>45000</v>
          </cell>
          <cell r="M164">
            <v>39375.000000000007</v>
          </cell>
          <cell r="N164">
            <v>33750</v>
          </cell>
          <cell r="O164">
            <v>56250</v>
          </cell>
          <cell r="P164">
            <v>56250</v>
          </cell>
          <cell r="Q164">
            <v>33750</v>
          </cell>
          <cell r="R164">
            <v>28125</v>
          </cell>
          <cell r="S164">
            <v>562500</v>
          </cell>
        </row>
        <row r="166">
          <cell r="A166" t="str">
            <v>Total Gross Revenues by Channel:</v>
          </cell>
          <cell r="B166">
            <v>1</v>
          </cell>
          <cell r="C166">
            <v>2250000</v>
          </cell>
          <cell r="D166">
            <v>0</v>
          </cell>
          <cell r="E166">
            <v>0</v>
          </cell>
          <cell r="F166">
            <v>0</v>
          </cell>
          <cell r="G166">
            <v>202500</v>
          </cell>
          <cell r="H166">
            <v>202500</v>
          </cell>
          <cell r="I166">
            <v>225000</v>
          </cell>
          <cell r="J166">
            <v>225000</v>
          </cell>
          <cell r="K166">
            <v>225000</v>
          </cell>
          <cell r="L166">
            <v>180000</v>
          </cell>
          <cell r="M166">
            <v>157500.00000000003</v>
          </cell>
          <cell r="N166">
            <v>135000</v>
          </cell>
          <cell r="O166">
            <v>225000</v>
          </cell>
          <cell r="P166">
            <v>225000</v>
          </cell>
          <cell r="Q166">
            <v>135000</v>
          </cell>
          <cell r="R166">
            <v>112500</v>
          </cell>
          <cell r="S166">
            <v>2250000</v>
          </cell>
        </row>
        <row r="169">
          <cell r="A169" t="str">
            <v>Total Fax Broadcast revenue</v>
          </cell>
          <cell r="C169">
            <v>15000000</v>
          </cell>
          <cell r="D169">
            <v>0</v>
          </cell>
          <cell r="E169">
            <v>0</v>
          </cell>
          <cell r="F169">
            <v>0</v>
          </cell>
          <cell r="G169">
            <v>1350000</v>
          </cell>
          <cell r="H169">
            <v>1350000</v>
          </cell>
          <cell r="I169">
            <v>1500000</v>
          </cell>
          <cell r="J169">
            <v>1500000</v>
          </cell>
          <cell r="K169">
            <v>1500000</v>
          </cell>
          <cell r="L169">
            <v>1200000</v>
          </cell>
          <cell r="M169">
            <v>1050000.0000000002</v>
          </cell>
          <cell r="N169">
            <v>900000</v>
          </cell>
          <cell r="O169">
            <v>1500000</v>
          </cell>
          <cell r="P169">
            <v>1500000</v>
          </cell>
          <cell r="Q169">
            <v>900000</v>
          </cell>
          <cell r="R169">
            <v>750000</v>
          </cell>
          <cell r="S169">
            <v>15000000</v>
          </cell>
        </row>
      </sheetData>
      <sheetData sheetId="14" refreshError="1"/>
      <sheetData sheetId="15" refreshError="1"/>
      <sheetData sheetId="16" refreshError="1"/>
      <sheetData sheetId="17" refreshError="1">
        <row r="1">
          <cell r="F1" t="str">
            <v>5</v>
          </cell>
          <cell r="G1" t="str">
            <v>6</v>
          </cell>
          <cell r="H1" t="str">
            <v>7</v>
          </cell>
          <cell r="I1" t="str">
            <v>8</v>
          </cell>
          <cell r="J1" t="str">
            <v>9</v>
          </cell>
          <cell r="K1" t="str">
            <v>10</v>
          </cell>
          <cell r="L1" t="str">
            <v>11</v>
          </cell>
          <cell r="M1" t="str">
            <v>12</v>
          </cell>
          <cell r="N1" t="str">
            <v>13</v>
          </cell>
          <cell r="O1" t="str">
            <v>14</v>
          </cell>
          <cell r="P1" t="str">
            <v>15</v>
          </cell>
          <cell r="Q1" t="str">
            <v>16</v>
          </cell>
          <cell r="R1" t="str">
            <v>17</v>
          </cell>
          <cell r="S1" t="str">
            <v>18</v>
          </cell>
          <cell r="T1" t="str">
            <v>19</v>
          </cell>
          <cell r="U1" t="str">
            <v>20</v>
          </cell>
          <cell r="V1" t="str">
            <v>21</v>
          </cell>
          <cell r="W1" t="str">
            <v>22</v>
          </cell>
          <cell r="X1" t="str">
            <v>23</v>
          </cell>
          <cell r="Y1" t="str">
            <v>24</v>
          </cell>
          <cell r="Z1" t="str">
            <v>25</v>
          </cell>
          <cell r="AA1" t="str">
            <v>26</v>
          </cell>
          <cell r="AB1" t="str">
            <v>27</v>
          </cell>
          <cell r="AC1" t="str">
            <v>28</v>
          </cell>
          <cell r="AD1" t="str">
            <v>29</v>
          </cell>
          <cell r="AE1" t="str">
            <v>30</v>
          </cell>
          <cell r="AF1" t="str">
            <v>31</v>
          </cell>
          <cell r="AG1" t="str">
            <v>32</v>
          </cell>
          <cell r="AH1" t="str">
            <v>33</v>
          </cell>
          <cell r="AI1" t="str">
            <v>34</v>
          </cell>
          <cell r="AJ1" t="str">
            <v>35</v>
          </cell>
          <cell r="AK1" t="str">
            <v>36</v>
          </cell>
          <cell r="AL1" t="str">
            <v>37</v>
          </cell>
          <cell r="AM1" t="str">
            <v>38</v>
          </cell>
          <cell r="AN1" t="str">
            <v>39</v>
          </cell>
          <cell r="AO1" t="str">
            <v>40</v>
          </cell>
          <cell r="AP1" t="str">
            <v>41</v>
          </cell>
          <cell r="AQ1" t="str">
            <v>42</v>
          </cell>
          <cell r="AR1" t="str">
            <v>43</v>
          </cell>
        </row>
        <row r="2">
          <cell r="A2" t="str">
            <v>Protus IP Solutions</v>
          </cell>
        </row>
        <row r="3">
          <cell r="A3" t="str">
            <v>2004  Financial Plan</v>
          </cell>
        </row>
        <row r="4">
          <cell r="A4" t="str">
            <v xml:space="preserve"> Sales/Margin Projections</v>
          </cell>
        </row>
        <row r="5">
          <cell r="E5" t="str">
            <v>Opening</v>
          </cell>
        </row>
        <row r="6">
          <cell r="A6" t="str">
            <v>Assumptions</v>
          </cell>
          <cell r="E6">
            <v>2003</v>
          </cell>
          <cell r="F6">
            <v>2003</v>
          </cell>
          <cell r="G6">
            <v>2003</v>
          </cell>
          <cell r="H6">
            <v>2003</v>
          </cell>
          <cell r="I6">
            <v>2003</v>
          </cell>
          <cell r="J6">
            <v>2003</v>
          </cell>
          <cell r="K6">
            <v>2003</v>
          </cell>
          <cell r="L6">
            <v>2003</v>
          </cell>
          <cell r="M6">
            <v>2003</v>
          </cell>
          <cell r="N6">
            <v>2003</v>
          </cell>
          <cell r="O6">
            <v>2003</v>
          </cell>
          <cell r="P6">
            <v>2003</v>
          </cell>
          <cell r="Q6">
            <v>2003</v>
          </cell>
          <cell r="R6">
            <v>2003</v>
          </cell>
          <cell r="S6">
            <v>2004</v>
          </cell>
          <cell r="T6">
            <v>2004</v>
          </cell>
          <cell r="U6">
            <v>2004</v>
          </cell>
          <cell r="V6">
            <v>2004</v>
          </cell>
          <cell r="W6">
            <v>2004</v>
          </cell>
          <cell r="X6">
            <v>2004</v>
          </cell>
          <cell r="Y6">
            <v>2004</v>
          </cell>
          <cell r="Z6">
            <v>2004</v>
          </cell>
          <cell r="AA6">
            <v>2004</v>
          </cell>
          <cell r="AB6">
            <v>2004</v>
          </cell>
          <cell r="AC6">
            <v>2004</v>
          </cell>
          <cell r="AD6">
            <v>2004</v>
          </cell>
          <cell r="AE6">
            <v>2004</v>
          </cell>
          <cell r="AF6">
            <v>2005</v>
          </cell>
          <cell r="AG6">
            <v>2005</v>
          </cell>
          <cell r="AH6">
            <v>2005</v>
          </cell>
          <cell r="AI6">
            <v>2005</v>
          </cell>
          <cell r="AJ6">
            <v>2005</v>
          </cell>
          <cell r="AK6">
            <v>2005</v>
          </cell>
          <cell r="AL6">
            <v>2005</v>
          </cell>
          <cell r="AM6">
            <v>2005</v>
          </cell>
          <cell r="AN6">
            <v>2005</v>
          </cell>
          <cell r="AO6">
            <v>2005</v>
          </cell>
          <cell r="AP6">
            <v>2005</v>
          </cell>
          <cell r="AQ6">
            <v>2005</v>
          </cell>
          <cell r="AR6">
            <v>2005</v>
          </cell>
        </row>
        <row r="7">
          <cell r="E7" t="str">
            <v>Dec</v>
          </cell>
          <cell r="F7" t="str">
            <v>Jan</v>
          </cell>
          <cell r="G7" t="str">
            <v>Feb</v>
          </cell>
          <cell r="H7" t="str">
            <v>Mar</v>
          </cell>
          <cell r="I7" t="str">
            <v>Apr</v>
          </cell>
          <cell r="J7" t="str">
            <v>May</v>
          </cell>
          <cell r="K7" t="str">
            <v>Jun</v>
          </cell>
          <cell r="L7" t="str">
            <v>Jul</v>
          </cell>
          <cell r="M7" t="str">
            <v>Aug</v>
          </cell>
          <cell r="N7" t="str">
            <v>Sep</v>
          </cell>
          <cell r="O7" t="str">
            <v>Oct</v>
          </cell>
          <cell r="P7" t="str">
            <v>Nov</v>
          </cell>
          <cell r="Q7" t="str">
            <v>Dec</v>
          </cell>
          <cell r="R7" t="str">
            <v>Ave Monthly</v>
          </cell>
          <cell r="S7" t="str">
            <v>Jan</v>
          </cell>
          <cell r="T7" t="str">
            <v>Feb</v>
          </cell>
          <cell r="U7" t="str">
            <v>Mar</v>
          </cell>
          <cell r="V7" t="str">
            <v>Apr</v>
          </cell>
          <cell r="W7" t="str">
            <v>May</v>
          </cell>
          <cell r="X7" t="str">
            <v>Jun</v>
          </cell>
          <cell r="Y7" t="str">
            <v>Jul</v>
          </cell>
          <cell r="Z7" t="str">
            <v>Aug</v>
          </cell>
          <cell r="AA7" t="str">
            <v>Sep</v>
          </cell>
          <cell r="AB7" t="str">
            <v>Oct</v>
          </cell>
          <cell r="AC7" t="str">
            <v>Nov</v>
          </cell>
          <cell r="AD7" t="str">
            <v>Dec</v>
          </cell>
          <cell r="AE7" t="str">
            <v>Ave Monthly</v>
          </cell>
          <cell r="AF7" t="str">
            <v>Jan</v>
          </cell>
          <cell r="AG7" t="str">
            <v>Feb</v>
          </cell>
          <cell r="AH7" t="str">
            <v>Mar</v>
          </cell>
          <cell r="AI7" t="str">
            <v>Apr</v>
          </cell>
          <cell r="AJ7" t="str">
            <v>May</v>
          </cell>
          <cell r="AK7" t="str">
            <v>Jun</v>
          </cell>
          <cell r="AL7" t="str">
            <v>Jul</v>
          </cell>
          <cell r="AM7" t="str">
            <v>Aug</v>
          </cell>
          <cell r="AN7" t="str">
            <v>Sep</v>
          </cell>
          <cell r="AO7" t="str">
            <v>Oct</v>
          </cell>
          <cell r="AP7" t="str">
            <v>Nov</v>
          </cell>
          <cell r="AQ7" t="str">
            <v>Dec</v>
          </cell>
          <cell r="AR7" t="str">
            <v>Ave Monthly</v>
          </cell>
        </row>
        <row r="8">
          <cell r="A8" t="str">
            <v>Month over Month Sales Growth</v>
          </cell>
        </row>
        <row r="9">
          <cell r="B9" t="str">
            <v xml:space="preserve">Broadcast - Fax </v>
          </cell>
          <cell r="G9">
            <v>6.4314062912696604E-2</v>
          </cell>
          <cell r="H9">
            <v>0.16542872995712918</v>
          </cell>
          <cell r="I9">
            <v>-6.2613385405769814E-2</v>
          </cell>
          <cell r="J9">
            <v>6.0943031815643263E-2</v>
          </cell>
          <cell r="K9">
            <v>9.2163343540356699E-2</v>
          </cell>
          <cell r="L9">
            <v>5.5955161219625786E-2</v>
          </cell>
          <cell r="M9">
            <v>-0.22742665532726314</v>
          </cell>
          <cell r="N9">
            <v>0.26853744637625193</v>
          </cell>
          <cell r="O9">
            <v>-0.13017078426749723</v>
          </cell>
          <cell r="P9">
            <v>-0.26194221478297258</v>
          </cell>
          <cell r="Q9">
            <v>0.33676694761826836</v>
          </cell>
          <cell r="R9">
            <v>3.0162973638039089E-2</v>
          </cell>
          <cell r="S9">
            <v>-0.91911929651638768</v>
          </cell>
          <cell r="T9">
            <v>5.0425522304088977E-2</v>
          </cell>
          <cell r="U9">
            <v>3.7060098875209127E-2</v>
          </cell>
          <cell r="V9">
            <v>1.4172430472851464E-2</v>
          </cell>
          <cell r="W9">
            <v>9.254129022707943E-3</v>
          </cell>
          <cell r="X9">
            <v>-8.7551349810096792E-3</v>
          </cell>
          <cell r="Y9">
            <v>-6.5372589372863818E-2</v>
          </cell>
          <cell r="Z9">
            <v>-2.4121398038291005E-2</v>
          </cell>
          <cell r="AA9">
            <v>4.7449461891680603E-2</v>
          </cell>
          <cell r="AB9">
            <v>-0.15840763334166894</v>
          </cell>
          <cell r="AC9">
            <v>-0.14600707578092348</v>
          </cell>
          <cell r="AD9">
            <v>-0.14262966177152919</v>
          </cell>
          <cell r="AE9">
            <v>-0.10883759560301132</v>
          </cell>
          <cell r="AF9">
            <v>0.16405008032363513</v>
          </cell>
          <cell r="AG9">
            <v>2.3493904153758481E-2</v>
          </cell>
          <cell r="AH9">
            <v>0.10776644791383466</v>
          </cell>
          <cell r="AI9">
            <v>4.7207085167814598E-2</v>
          </cell>
          <cell r="AJ9">
            <v>-5.1679077354982783E-2</v>
          </cell>
          <cell r="AK9">
            <v>0.10599909742883608</v>
          </cell>
          <cell r="AL9">
            <v>-0.1396574965677447</v>
          </cell>
          <cell r="AM9">
            <v>1.8596790343390193E-2</v>
          </cell>
          <cell r="AN9">
            <v>1.9922069764164201E-2</v>
          </cell>
          <cell r="AO9">
            <v>7.0079326930971131E-2</v>
          </cell>
          <cell r="AP9">
            <v>-0.19267864934446804</v>
          </cell>
          <cell r="AQ9">
            <v>3.1839443187890511E-2</v>
          </cell>
          <cell r="AR9">
            <v>1.7078251828924956E-2</v>
          </cell>
        </row>
        <row r="10">
          <cell r="B10" t="str">
            <v>Broadcast - Voice</v>
          </cell>
          <cell r="AE10">
            <v>0</v>
          </cell>
          <cell r="AF10">
            <v>3.4711182509897597E-2</v>
          </cell>
          <cell r="AG10">
            <v>7.4668599361446403E-2</v>
          </cell>
          <cell r="AH10">
            <v>0.16051723114782693</v>
          </cell>
          <cell r="AI10">
            <v>9.4807407220897102E-2</v>
          </cell>
          <cell r="AJ10">
            <v>-1.0447732892156027E-2</v>
          </cell>
          <cell r="AK10">
            <v>0.15208239315503772</v>
          </cell>
          <cell r="AL10">
            <v>-0.10524379643045445</v>
          </cell>
          <cell r="AM10">
            <v>5.7773589971982023E-2</v>
          </cell>
          <cell r="AN10">
            <v>5.7696961236911121E-2</v>
          </cell>
          <cell r="AO10">
            <v>0.10829644574993444</v>
          </cell>
          <cell r="AP10">
            <v>-0.1648399820804842</v>
          </cell>
          <cell r="AQ10">
            <v>6.6234091294153585E-2</v>
          </cell>
          <cell r="AR10">
            <v>4.3854699187082687E-2</v>
          </cell>
        </row>
        <row r="11">
          <cell r="B11" t="str">
            <v>Broadcast - Email</v>
          </cell>
          <cell r="AE11">
            <v>0</v>
          </cell>
          <cell r="AF11">
            <v>-6.8759935741092001E-2</v>
          </cell>
          <cell r="AG11">
            <v>2.3493904153758512E-2</v>
          </cell>
          <cell r="AH11">
            <v>0.10776644791383454</v>
          </cell>
          <cell r="AI11">
            <v>4.7207085167814695E-2</v>
          </cell>
          <cell r="AJ11">
            <v>-5.1679077354982762E-2</v>
          </cell>
          <cell r="AK11">
            <v>0.10599909742883595</v>
          </cell>
          <cell r="AL11">
            <v>-0.13965749656774459</v>
          </cell>
          <cell r="AM11">
            <v>1.8596790343390145E-2</v>
          </cell>
          <cell r="AN11">
            <v>1.9922069764164298E-2</v>
          </cell>
          <cell r="AO11">
            <v>7.0079326930970992E-2</v>
          </cell>
          <cell r="AP11">
            <v>-0.19267864934446802</v>
          </cell>
          <cell r="AQ11">
            <v>3.1839443187890525E-2</v>
          </cell>
          <cell r="AR11">
            <v>-2.3225828431356443E-3</v>
          </cell>
        </row>
        <row r="12">
          <cell r="B12" t="str">
            <v>VF Partner</v>
          </cell>
          <cell r="G12">
            <v>6.4314062912696604E-2</v>
          </cell>
          <cell r="H12">
            <v>0.16542872995712918</v>
          </cell>
          <cell r="I12">
            <v>-6.2613385405769814E-2</v>
          </cell>
          <cell r="J12">
            <v>6.0943031815643263E-2</v>
          </cell>
          <cell r="K12">
            <v>9.2163343540356699E-2</v>
          </cell>
          <cell r="L12">
            <v>5.5955161219625786E-2</v>
          </cell>
          <cell r="M12">
            <v>-0.22742665532726314</v>
          </cell>
          <cell r="N12">
            <v>0.26853744637625193</v>
          </cell>
          <cell r="O12">
            <v>-0.13017078426749723</v>
          </cell>
          <cell r="P12">
            <v>-0.26194221478297258</v>
          </cell>
          <cell r="Q12">
            <v>0.33676694761826836</v>
          </cell>
          <cell r="R12">
            <v>3.0162973638039089E-2</v>
          </cell>
          <cell r="S12">
            <v>-0.91618579949884726</v>
          </cell>
          <cell r="T12">
            <v>6.7011188445732436E-2</v>
          </cell>
          <cell r="U12">
            <v>5.369742666465116E-2</v>
          </cell>
          <cell r="V12">
            <v>3.0707850534908748E-2</v>
          </cell>
          <cell r="W12">
            <v>2.5982098012034612E-2</v>
          </cell>
          <cell r="X12">
            <v>7.951239148523916E-3</v>
          </cell>
          <cell r="Y12">
            <v>-4.9350405190684392E-2</v>
          </cell>
          <cell r="Z12">
            <v>-7.1002596319820954E-3</v>
          </cell>
          <cell r="AA12">
            <v>6.6043239321710509E-2</v>
          </cell>
          <cell r="AB12">
            <v>-0.14319813273941004</v>
          </cell>
          <cell r="AC12">
            <v>-0.13028941459897725</v>
          </cell>
          <cell r="AD12">
            <v>-0.12655396792974533</v>
          </cell>
          <cell r="AE12">
            <v>-9.3440411455173747E-2</v>
          </cell>
          <cell r="AF12">
            <v>9.839650145772609E-2</v>
          </cell>
          <cell r="AG12">
            <v>8.9581950895819482E-2</v>
          </cell>
          <cell r="AH12">
            <v>8.2216808769792912E-2</v>
          </cell>
          <cell r="AI12">
            <v>7.5970737197523897E-2</v>
          </cell>
          <cell r="AJ12">
            <v>7.0606694560669439E-2</v>
          </cell>
          <cell r="AK12">
            <v>6.5950170981924752E-2</v>
          </cell>
          <cell r="AL12">
            <v>6.1869844179651683E-2</v>
          </cell>
          <cell r="AM12">
            <v>5.8264997842037106E-2</v>
          </cell>
          <cell r="AN12">
            <v>5.5057096247960839E-2</v>
          </cell>
          <cell r="AO12">
            <v>5.2183996907614986E-2</v>
          </cell>
          <cell r="AP12">
            <v>4.9595885378398229E-2</v>
          </cell>
          <cell r="AQ12">
            <v>4.7252362618131052E-2</v>
          </cell>
          <cell r="AR12">
            <v>6.72455872531042E-2</v>
          </cell>
        </row>
        <row r="13">
          <cell r="B13" t="str">
            <v>VF Retail</v>
          </cell>
          <cell r="AE13">
            <v>0</v>
          </cell>
          <cell r="AF13">
            <v>0.10000000000000006</v>
          </cell>
          <cell r="AG13">
            <v>0.10000000000000002</v>
          </cell>
          <cell r="AH13">
            <v>0.10000000000000005</v>
          </cell>
          <cell r="AI13">
            <v>9.9999999999999978E-2</v>
          </cell>
          <cell r="AJ13">
            <v>9.9999999999999936E-2</v>
          </cell>
          <cell r="AK13">
            <v>0.10000000000000006</v>
          </cell>
          <cell r="AL13">
            <v>0.10000000000000002</v>
          </cell>
          <cell r="AM13">
            <v>9.9999999999999908E-2</v>
          </cell>
          <cell r="AN13">
            <v>0.10000000000000006</v>
          </cell>
          <cell r="AO13">
            <v>0.10000000000000016</v>
          </cell>
          <cell r="AP13">
            <v>9.9999999999999992E-2</v>
          </cell>
          <cell r="AQ13">
            <v>9.9999999999999895E-2</v>
          </cell>
          <cell r="AR13">
            <v>0.10000000000000002</v>
          </cell>
        </row>
        <row r="14">
          <cell r="B14" t="str">
            <v>VF Corporate</v>
          </cell>
          <cell r="G14">
            <v>4.8332737578511975E-2</v>
          </cell>
          <cell r="H14">
            <v>8.709418154363234E-2</v>
          </cell>
          <cell r="I14">
            <v>0.19614652178783465</v>
          </cell>
          <cell r="J14">
            <v>0.15238808765686457</v>
          </cell>
          <cell r="K14">
            <v>0.21234925072327146</v>
          </cell>
          <cell r="L14">
            <v>0.12683835851510236</v>
          </cell>
          <cell r="M14">
            <v>3.7036596392709273E-2</v>
          </cell>
          <cell r="N14">
            <v>-0.16811793724545401</v>
          </cell>
          <cell r="O14">
            <v>0.29824440429727905</v>
          </cell>
          <cell r="P14">
            <v>-1.2534922506559588E-3</v>
          </cell>
          <cell r="Q14">
            <v>-0.22177432221146789</v>
          </cell>
          <cell r="R14">
            <v>6.3940365565635662E-2</v>
          </cell>
          <cell r="S14">
            <v>-0.99286079527079552</v>
          </cell>
          <cell r="T14">
            <v>0.8</v>
          </cell>
          <cell r="U14">
            <v>0.5185185185185186</v>
          </cell>
          <cell r="V14">
            <v>0.39024390243902429</v>
          </cell>
          <cell r="W14">
            <v>0.31578947368421045</v>
          </cell>
          <cell r="X14">
            <v>0.26666666666666677</v>
          </cell>
          <cell r="Y14">
            <v>0.26315789473684204</v>
          </cell>
          <cell r="Z14">
            <v>0.20833333333333329</v>
          </cell>
          <cell r="AA14">
            <v>0.17241379310344837</v>
          </cell>
          <cell r="AB14">
            <v>0.17647058823529407</v>
          </cell>
          <cell r="AC14">
            <v>0.14999999999999997</v>
          </cell>
          <cell r="AD14">
            <v>0.13043478260869562</v>
          </cell>
          <cell r="AE14">
            <v>0.19993067983793653</v>
          </cell>
          <cell r="AF14">
            <v>0.23076923076923089</v>
          </cell>
          <cell r="AG14">
            <v>0.18749999999999994</v>
          </cell>
          <cell r="AH14">
            <v>0.15789473684210523</v>
          </cell>
          <cell r="AI14">
            <v>0.13636363636363635</v>
          </cell>
          <cell r="AJ14">
            <v>0.11999999999999998</v>
          </cell>
          <cell r="AK14">
            <v>0.10714285714285726</v>
          </cell>
          <cell r="AL14">
            <v>9.677419354838708E-2</v>
          </cell>
          <cell r="AM14">
            <v>8.8235294117647037E-2</v>
          </cell>
          <cell r="AN14">
            <v>8.1081081081081058E-2</v>
          </cell>
          <cell r="AO14">
            <v>7.4999999999999983E-2</v>
          </cell>
          <cell r="AP14">
            <v>6.9767441860465101E-2</v>
          </cell>
          <cell r="AQ14">
            <v>6.521739130434781E-2</v>
          </cell>
          <cell r="AR14">
            <v>0.11797882191914648</v>
          </cell>
        </row>
        <row r="15">
          <cell r="B15" t="str">
            <v>Transactional</v>
          </cell>
          <cell r="G15">
            <v>3.549156585448969E-2</v>
          </cell>
          <cell r="H15">
            <v>-0.1038454576868017</v>
          </cell>
          <cell r="I15">
            <v>-0.16760309940876209</v>
          </cell>
          <cell r="J15">
            <v>-0.11236599461772621</v>
          </cell>
          <cell r="K15">
            <v>-1.1282306163021869E-2</v>
          </cell>
          <cell r="L15">
            <v>0.10063841552304831</v>
          </cell>
          <cell r="M15">
            <v>3.130851792646723E-2</v>
          </cell>
          <cell r="N15">
            <v>-6.8997586413055506E-2</v>
          </cell>
          <cell r="O15">
            <v>0.1247235105244381</v>
          </cell>
          <cell r="P15">
            <v>-0.13927128930618113</v>
          </cell>
          <cell r="Q15">
            <v>4.0635825369137409E-2</v>
          </cell>
          <cell r="R15">
            <v>-2.2547324866497322E-2</v>
          </cell>
          <cell r="S15">
            <v>-0.91081461926760965</v>
          </cell>
          <cell r="T15">
            <v>0.156</v>
          </cell>
          <cell r="U15">
            <v>0.13494809688581316</v>
          </cell>
          <cell r="V15">
            <v>0.23780487804878048</v>
          </cell>
          <cell r="W15">
            <v>0.19211822660098521</v>
          </cell>
          <cell r="X15">
            <v>4.0289256198347105E-2</v>
          </cell>
          <cell r="Y15">
            <v>7.9394240317775575E-2</v>
          </cell>
          <cell r="Z15">
            <v>0.11780670684024104</v>
          </cell>
          <cell r="AA15">
            <v>0.15781893004115227</v>
          </cell>
          <cell r="AB15">
            <v>0.14158775292594392</v>
          </cell>
          <cell r="AC15">
            <v>-4.4973009910518245E-2</v>
          </cell>
          <cell r="AD15">
            <v>-3.1287472827205552E-3</v>
          </cell>
          <cell r="AE15">
            <v>2.4904309283182522E-2</v>
          </cell>
          <cell r="AF15">
            <v>0.19048174229480797</v>
          </cell>
          <cell r="AG15">
            <v>0.12856186848866893</v>
          </cell>
          <cell r="AH15">
            <v>0.22754758418740853</v>
          </cell>
          <cell r="AI15">
            <v>0.12373347327993893</v>
          </cell>
          <cell r="AJ15">
            <v>3.5241740284965649E-2</v>
          </cell>
          <cell r="AK15">
            <v>-3.881028787559624E-2</v>
          </cell>
          <cell r="AL15">
            <v>7.3261522426552872E-2</v>
          </cell>
          <cell r="AM15">
            <v>0.10310208280974995</v>
          </cell>
          <cell r="AN15">
            <v>5.2979138261898942E-2</v>
          </cell>
          <cell r="AO15">
            <v>8.8762999004553075E-2</v>
          </cell>
          <cell r="AP15">
            <v>3.8059034780059869E-2</v>
          </cell>
          <cell r="AQ15">
            <v>-0.21429908044477738</v>
          </cell>
          <cell r="AR15">
            <v>6.7385151458185896E-2</v>
          </cell>
        </row>
        <row r="16">
          <cell r="B16" t="str">
            <v>Other</v>
          </cell>
          <cell r="G16">
            <v>0.4279700886445798</v>
          </cell>
          <cell r="H16">
            <v>-6.4019420842725855E-2</v>
          </cell>
          <cell r="I16">
            <v>-0.6175108377487124</v>
          </cell>
          <cell r="J16">
            <v>0.60893151215731856</v>
          </cell>
          <cell r="K16">
            <v>0.28294900355229091</v>
          </cell>
          <cell r="L16">
            <v>-0.3884130745946453</v>
          </cell>
          <cell r="M16">
            <v>8.81292203806016E-2</v>
          </cell>
          <cell r="N16">
            <v>1.6023765029441839</v>
          </cell>
          <cell r="O16">
            <v>-0.78405549684307507</v>
          </cell>
          <cell r="P16">
            <v>-0.13232526038398795</v>
          </cell>
          <cell r="Q16">
            <v>1.0858341167112588</v>
          </cell>
          <cell r="R16">
            <v>0.17582219616475725</v>
          </cell>
          <cell r="S16">
            <v>-0.96427598286927085</v>
          </cell>
          <cell r="T16">
            <v>6.7011188445732409E-2</v>
          </cell>
          <cell r="U16">
            <v>5.3697426664651056E-2</v>
          </cell>
          <cell r="V16">
            <v>3.0707850534908848E-2</v>
          </cell>
          <cell r="W16">
            <v>2.5982098012034514E-2</v>
          </cell>
          <cell r="X16">
            <v>7.9512391485238882E-3</v>
          </cell>
          <cell r="Y16">
            <v>-4.9350405190684309E-2</v>
          </cell>
          <cell r="Z16">
            <v>-7.1002596319822133E-3</v>
          </cell>
          <cell r="AA16">
            <v>6.6043239321710592E-2</v>
          </cell>
          <cell r="AB16">
            <v>-0.14319813273941004</v>
          </cell>
          <cell r="AC16">
            <v>-0.13028941459897728</v>
          </cell>
          <cell r="AD16">
            <v>-0.12655396792974519</v>
          </cell>
          <cell r="AE16">
            <v>-9.744792673604237E-2</v>
          </cell>
          <cell r="AF16">
            <v>1.520579779227286E-2</v>
          </cell>
          <cell r="AG16">
            <v>2.1550768190466148E-2</v>
          </cell>
          <cell r="AH16">
            <v>9.9041323856285585E-2</v>
          </cell>
          <cell r="AI16">
            <v>4.372947252840962E-2</v>
          </cell>
          <cell r="AJ16">
            <v>-4.8031530961031715E-2</v>
          </cell>
          <cell r="AK16">
            <v>9.8140126606837866E-2</v>
          </cell>
          <cell r="AL16">
            <v>-0.13022840179908335</v>
          </cell>
          <cell r="AM16">
            <v>1.7153218107022732E-2</v>
          </cell>
          <cell r="AN16">
            <v>1.8401702167301363E-2</v>
          </cell>
          <cell r="AO16">
            <v>6.4827807775504676E-2</v>
          </cell>
          <cell r="AP16">
            <v>-0.17911897557321099</v>
          </cell>
          <cell r="AQ16">
            <v>2.910983133508447E-2</v>
          </cell>
          <cell r="AR16">
            <v>4.14842833548827E-3</v>
          </cell>
        </row>
        <row r="17">
          <cell r="B17" t="str">
            <v>Total Sales</v>
          </cell>
          <cell r="G17">
            <v>7.6618522899210451E-2</v>
          </cell>
          <cell r="H17">
            <v>0.13510996291142538</v>
          </cell>
          <cell r="I17">
            <v>-8.2247456247456247E-2</v>
          </cell>
          <cell r="J17">
            <v>6.8339513898066362E-2</v>
          </cell>
          <cell r="K17">
            <v>0.10010801081602545</v>
          </cell>
          <cell r="L17">
            <v>4.6995298432559299E-2</v>
          </cell>
          <cell r="M17">
            <v>-0.19730957218838904</v>
          </cell>
          <cell r="N17">
            <v>0.25464093324221931</v>
          </cell>
          <cell r="O17">
            <v>-0.1348077615397113</v>
          </cell>
          <cell r="P17">
            <v>-0.23513373106869043</v>
          </cell>
          <cell r="Q17">
            <v>0.27813853282053724</v>
          </cell>
          <cell r="R17">
            <v>2.5871021164649705E-2</v>
          </cell>
          <cell r="S17">
            <v>-0.91675271568269756</v>
          </cell>
          <cell r="T17">
            <v>7.4422512499295088E-2</v>
          </cell>
          <cell r="U17">
            <v>6.4030858933477597E-2</v>
          </cell>
          <cell r="V17">
            <v>5.1293073891646966E-2</v>
          </cell>
          <cell r="W17">
            <v>4.7043838746631643E-2</v>
          </cell>
          <cell r="X17">
            <v>2.5175537467208017E-2</v>
          </cell>
          <cell r="Y17">
            <v>-1.6623116058343695E-2</v>
          </cell>
          <cell r="Z17">
            <v>2.3652970270125882E-2</v>
          </cell>
          <cell r="AA17">
            <v>8.5616093841092991E-2</v>
          </cell>
          <cell r="AB17">
            <v>-7.4372364663907606E-2</v>
          </cell>
          <cell r="AC17">
            <v>-7.0629773017226477E-2</v>
          </cell>
          <cell r="AD17">
            <v>-5.4806375866421009E-2</v>
          </cell>
          <cell r="AE17">
            <v>-6.3495788303259845E-2</v>
          </cell>
          <cell r="AF17">
            <v>0.1407454340207798</v>
          </cell>
          <cell r="AG17">
            <v>6.7706036389870328E-2</v>
          </cell>
          <cell r="AH17">
            <v>0.12848779348317974</v>
          </cell>
          <cell r="AI17">
            <v>7.7772827757726065E-2</v>
          </cell>
          <cell r="AJ17">
            <v>7.2681818531944858E-3</v>
          </cell>
          <cell r="AK17">
            <v>8.3981702696463059E-2</v>
          </cell>
          <cell r="AL17">
            <v>-3.7804996556638437E-2</v>
          </cell>
          <cell r="AM17">
            <v>5.6250560736628021E-2</v>
          </cell>
          <cell r="AN17">
            <v>4.8964509093394781E-2</v>
          </cell>
          <cell r="AO17">
            <v>7.7683592892049902E-2</v>
          </cell>
          <cell r="AP17">
            <v>-5.6825741189277003E-2</v>
          </cell>
          <cell r="AQ17">
            <v>9.0431773181267536E-3</v>
          </cell>
          <cell r="AR17">
            <v>5.0272756541291465E-2</v>
          </cell>
        </row>
        <row r="18">
          <cell r="A18" t="str">
            <v>Broadcast Split Revenues (% of Corp Revs)</v>
          </cell>
          <cell r="C18" t="str">
            <v>Growth -mth/mth</v>
          </cell>
        </row>
        <row r="19">
          <cell r="A19" t="str">
            <v>Fax %</v>
          </cell>
          <cell r="F19">
            <v>0.92</v>
          </cell>
          <cell r="G19">
            <v>0.92</v>
          </cell>
          <cell r="H19">
            <v>0.92</v>
          </cell>
          <cell r="I19">
            <v>0.92</v>
          </cell>
          <cell r="J19">
            <v>0.92</v>
          </cell>
          <cell r="K19">
            <v>0.92</v>
          </cell>
          <cell r="L19">
            <v>0.92</v>
          </cell>
          <cell r="M19">
            <v>0.92</v>
          </cell>
          <cell r="N19">
            <v>0.92</v>
          </cell>
          <cell r="O19">
            <v>0.98899999999999999</v>
          </cell>
          <cell r="P19">
            <v>0</v>
          </cell>
          <cell r="Q19">
            <v>0.98899999999999999</v>
          </cell>
          <cell r="R19">
            <v>0.85483333333333356</v>
          </cell>
          <cell r="S19">
            <v>0</v>
          </cell>
          <cell r="T19">
            <v>0.70680628272251311</v>
          </cell>
          <cell r="U19">
            <v>0.68181818181818177</v>
          </cell>
          <cell r="V19">
            <v>0.66079295154185025</v>
          </cell>
          <cell r="W19">
            <v>0.68181818181818177</v>
          </cell>
          <cell r="X19">
            <v>0.68181818181818177</v>
          </cell>
          <cell r="Y19">
            <v>0.68181818181818177</v>
          </cell>
          <cell r="Z19">
            <v>0.68181818181818188</v>
          </cell>
          <cell r="AA19">
            <v>0.68181818181818177</v>
          </cell>
          <cell r="AB19">
            <v>0.68181818181818177</v>
          </cell>
          <cell r="AC19">
            <v>0.68181818181818177</v>
          </cell>
          <cell r="AD19">
            <v>0.68181818181818177</v>
          </cell>
          <cell r="AE19">
            <v>0.62533023921899988</v>
          </cell>
          <cell r="AF19">
            <v>0.78</v>
          </cell>
          <cell r="AG19">
            <v>0.77</v>
          </cell>
          <cell r="AH19">
            <v>0.76</v>
          </cell>
          <cell r="AI19">
            <v>0.75</v>
          </cell>
          <cell r="AJ19">
            <v>0.74</v>
          </cell>
          <cell r="AK19">
            <v>0.73</v>
          </cell>
          <cell r="AL19">
            <v>0.72</v>
          </cell>
          <cell r="AM19">
            <v>0.71</v>
          </cell>
          <cell r="AN19">
            <v>0.7</v>
          </cell>
          <cell r="AO19">
            <v>0.69</v>
          </cell>
          <cell r="AP19">
            <v>0.67999999999999994</v>
          </cell>
          <cell r="AQ19">
            <v>0.66999999999999993</v>
          </cell>
          <cell r="AR19">
            <v>0.72499999999999998</v>
          </cell>
          <cell r="AS19">
            <v>5840371.2352664713</v>
          </cell>
          <cell r="AT19">
            <v>7029015</v>
          </cell>
          <cell r="AU19">
            <v>1188643.7647335287</v>
          </cell>
        </row>
        <row r="20">
          <cell r="A20" t="str">
            <v>Voice %</v>
          </cell>
          <cell r="C20">
            <v>1.4999999999999999E-2</v>
          </cell>
          <cell r="F20">
            <v>0.05</v>
          </cell>
          <cell r="G20">
            <v>0.05</v>
          </cell>
          <cell r="H20">
            <v>0.05</v>
          </cell>
          <cell r="I20">
            <v>0.05</v>
          </cell>
          <cell r="J20">
            <v>0.05</v>
          </cell>
          <cell r="K20">
            <v>0.05</v>
          </cell>
          <cell r="L20">
            <v>0.05</v>
          </cell>
          <cell r="M20">
            <v>0.05</v>
          </cell>
          <cell r="N20">
            <v>0.05</v>
          </cell>
          <cell r="O20">
            <v>0.01</v>
          </cell>
          <cell r="P20">
            <v>0</v>
          </cell>
          <cell r="Q20">
            <v>0.01</v>
          </cell>
          <cell r="S20">
            <v>0</v>
          </cell>
          <cell r="T20">
            <v>0.29319371727748689</v>
          </cell>
          <cell r="U20">
            <v>0.31818181818181818</v>
          </cell>
          <cell r="V20">
            <v>0.33920704845814981</v>
          </cell>
          <cell r="W20">
            <v>0.31818181818181818</v>
          </cell>
          <cell r="X20">
            <v>0.31818181818181818</v>
          </cell>
          <cell r="Y20">
            <v>0.31818181818181818</v>
          </cell>
          <cell r="Z20">
            <v>0.31818181818181812</v>
          </cell>
          <cell r="AA20">
            <v>0.31818181818181818</v>
          </cell>
          <cell r="AB20">
            <v>0.31818181818181818</v>
          </cell>
          <cell r="AC20">
            <v>0.31818181818181818</v>
          </cell>
          <cell r="AD20">
            <v>0.31818181818181818</v>
          </cell>
          <cell r="AE20">
            <v>0.29133642744766669</v>
          </cell>
          <cell r="AF20">
            <v>0.2</v>
          </cell>
          <cell r="AG20">
            <v>0.21000000000000002</v>
          </cell>
          <cell r="AH20">
            <v>0.22000000000000003</v>
          </cell>
          <cell r="AI20">
            <v>0.23000000000000004</v>
          </cell>
          <cell r="AJ20">
            <v>0.24000000000000005</v>
          </cell>
          <cell r="AK20">
            <v>0.25000000000000006</v>
          </cell>
          <cell r="AL20">
            <v>0.26000000000000006</v>
          </cell>
          <cell r="AM20">
            <v>0.27000000000000007</v>
          </cell>
          <cell r="AN20">
            <v>0.28000000000000008</v>
          </cell>
          <cell r="AO20">
            <v>0.29000000000000009</v>
          </cell>
          <cell r="AP20">
            <v>0.3000000000000001</v>
          </cell>
          <cell r="AQ20">
            <v>0.31000000000000011</v>
          </cell>
          <cell r="AR20">
            <v>0.25500000000000006</v>
          </cell>
        </row>
        <row r="21">
          <cell r="A21" t="str">
            <v>E-mail %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>
            <v>0.02</v>
          </cell>
          <cell r="AG21">
            <v>0.02</v>
          </cell>
          <cell r="AH21">
            <v>0.02</v>
          </cell>
          <cell r="AI21">
            <v>0.02</v>
          </cell>
          <cell r="AJ21">
            <v>0.02</v>
          </cell>
          <cell r="AK21">
            <v>0.02</v>
          </cell>
          <cell r="AL21">
            <v>0.02</v>
          </cell>
          <cell r="AM21">
            <v>0.02</v>
          </cell>
          <cell r="AN21">
            <v>0.02</v>
          </cell>
          <cell r="AO21">
            <v>0.02</v>
          </cell>
          <cell r="AP21">
            <v>0.02</v>
          </cell>
          <cell r="AQ21">
            <v>0.02</v>
          </cell>
          <cell r="AR21">
            <v>1.9999999999999997E-2</v>
          </cell>
        </row>
        <row r="23">
          <cell r="A23" t="str">
            <v>Fax Broadcast Revenues</v>
          </cell>
          <cell r="F23" t="e">
            <v>#N/A</v>
          </cell>
          <cell r="G23">
            <v>848950.24</v>
          </cell>
          <cell r="H23">
            <v>989391</v>
          </cell>
          <cell r="I23">
            <v>927441.88</v>
          </cell>
          <cell r="J23">
            <v>983963</v>
          </cell>
          <cell r="K23">
            <v>1074648.32</v>
          </cell>
          <cell r="L23">
            <v>1134780.44</v>
          </cell>
          <cell r="M23">
            <v>876701.12</v>
          </cell>
          <cell r="N23">
            <v>1112128.2</v>
          </cell>
          <cell r="O23">
            <v>967361.60000000009</v>
          </cell>
          <cell r="P23">
            <v>767516.41700000002</v>
          </cell>
          <cell r="Q23">
            <v>1025990.578</v>
          </cell>
          <cell r="R23">
            <v>11506522.914999999</v>
          </cell>
          <cell r="S23">
            <v>1000581.73413275</v>
          </cell>
          <cell r="T23">
            <v>1051036.590684325</v>
          </cell>
          <cell r="U23">
            <v>1089988.1106565488</v>
          </cell>
          <cell r="V23">
            <v>1105435.8913710634</v>
          </cell>
          <cell r="W23">
            <v>1115665.7377361434</v>
          </cell>
          <cell r="X23">
            <v>1105897.9336085757</v>
          </cell>
          <cell r="Y23">
            <v>1033602.5221064837</v>
          </cell>
          <cell r="Z23">
            <v>1008670.5842573717</v>
          </cell>
          <cell r="AA23">
            <v>1056531.4607063511</v>
          </cell>
          <cell r="AB23">
            <v>889168.81246484153</v>
          </cell>
          <cell r="AC23">
            <v>759343.87428125367</v>
          </cell>
          <cell r="AD23">
            <v>651038.91432423587</v>
          </cell>
          <cell r="AE23">
            <v>11866962.166329941</v>
          </cell>
          <cell r="AF23">
            <v>591116.68240009237</v>
          </cell>
          <cell r="AG23">
            <v>597247.85542521498</v>
          </cell>
          <cell r="AH23">
            <v>653018.78292168165</v>
          </cell>
          <cell r="AI23">
            <v>674847.92390452116</v>
          </cell>
          <cell r="AJ23">
            <v>631439.44043098029</v>
          </cell>
          <cell r="AK23">
            <v>688933.99915442232</v>
          </cell>
          <cell r="AL23">
            <v>584599.76041523262</v>
          </cell>
          <cell r="AM23">
            <v>587201.00293343654</v>
          </cell>
          <cell r="AN23">
            <v>590464.06140228815</v>
          </cell>
          <cell r="AO23">
            <v>622817.05132511258</v>
          </cell>
          <cell r="AP23">
            <v>495526.3508684322</v>
          </cell>
          <cell r="AQ23">
            <v>503784.46287728962</v>
          </cell>
          <cell r="AR23">
            <v>7220997.3740587048</v>
          </cell>
        </row>
        <row r="24">
          <cell r="A24" t="str">
            <v>Voice Broadcast Revenues</v>
          </cell>
          <cell r="F24" t="e">
            <v>#N/A</v>
          </cell>
        </row>
        <row r="25">
          <cell r="A25" t="str">
            <v>E-mail Broadvcast Revenues</v>
          </cell>
          <cell r="F25" t="e">
            <v>#N/A</v>
          </cell>
          <cell r="G25">
            <v>27683.15999999996</v>
          </cell>
          <cell r="H25">
            <v>32262.749999999953</v>
          </cell>
          <cell r="I25">
            <v>30242.669999999958</v>
          </cell>
          <cell r="J25">
            <v>32085.749999999953</v>
          </cell>
          <cell r="K25">
            <v>35042.879999999946</v>
          </cell>
          <cell r="L25">
            <v>37003.709999999948</v>
          </cell>
          <cell r="M25">
            <v>28588.079999999958</v>
          </cell>
          <cell r="N25">
            <v>36265.049999999945</v>
          </cell>
          <cell r="O25">
            <v>31544.399999999954</v>
          </cell>
          <cell r="P25">
            <v>776.053</v>
          </cell>
          <cell r="Q25">
            <v>1037.402</v>
          </cell>
          <cell r="R25">
            <v>318542.23499999952</v>
          </cell>
          <cell r="S25">
            <v>20737.445266999999</v>
          </cell>
          <cell r="T25">
            <v>22127.086119670003</v>
          </cell>
          <cell r="U25">
            <v>23315.253703883398</v>
          </cell>
          <cell r="V25">
            <v>24031.215029805728</v>
          </cell>
          <cell r="W25">
            <v>24655.596414058418</v>
          </cell>
          <cell r="X25">
            <v>24851.638957496085</v>
          </cell>
          <cell r="Y25">
            <v>23625.200505291057</v>
          </cell>
          <cell r="Z25">
            <v>23457.455447845856</v>
          </cell>
          <cell r="AA25">
            <v>25006.6617918663</v>
          </cell>
          <cell r="AB25">
            <v>21425.754517225098</v>
          </cell>
          <cell r="AC25">
            <v>18634.205503834448</v>
          </cell>
          <cell r="AD25">
            <v>16275.972858105899</v>
          </cell>
          <cell r="AE25">
            <v>268143.48611608223</v>
          </cell>
          <cell r="AF25">
            <v>15156.83801025878</v>
          </cell>
          <cell r="AG25">
            <v>15512.931309745843</v>
          </cell>
          <cell r="AH25">
            <v>17184.704813728462</v>
          </cell>
          <cell r="AI25">
            <v>17995.944637453897</v>
          </cell>
          <cell r="AJ25">
            <v>17065.930822458929</v>
          </cell>
          <cell r="AK25">
            <v>18874.904086422528</v>
          </cell>
          <cell r="AL25">
            <v>16238.882233756465</v>
          </cell>
          <cell r="AM25">
            <v>16540.873322068637</v>
          </cell>
          <cell r="AN25">
            <v>16870.401754351093</v>
          </cell>
          <cell r="AO25">
            <v>18052.668154351089</v>
          </cell>
          <cell r="AP25">
            <v>14574.304437306831</v>
          </cell>
          <cell r="AQ25">
            <v>15038.342175441483</v>
          </cell>
          <cell r="AR25">
            <v>199106.72575734404</v>
          </cell>
        </row>
        <row r="26">
          <cell r="A26" t="str">
            <v>Average Revenue per succesful fax page</v>
          </cell>
          <cell r="E26">
            <v>7.0000000000000007E-2</v>
          </cell>
          <cell r="F26">
            <v>7.0000000000000007E-2</v>
          </cell>
          <cell r="G26">
            <v>7.0000000000000007E-2</v>
          </cell>
          <cell r="H26">
            <v>7.0000000000000007E-2</v>
          </cell>
          <cell r="I26">
            <v>7.0000000000000007E-2</v>
          </cell>
          <cell r="J26">
            <v>7.0000000000000007E-2</v>
          </cell>
          <cell r="K26">
            <v>7.0000000000000007E-2</v>
          </cell>
          <cell r="L26">
            <v>7.0000000000000007E-2</v>
          </cell>
          <cell r="M26">
            <v>7.0000000000000007E-2</v>
          </cell>
          <cell r="N26">
            <v>7.0000000000000007E-2</v>
          </cell>
          <cell r="O26">
            <v>7.0000000000000007E-2</v>
          </cell>
          <cell r="P26">
            <v>7.0000000000000007E-2</v>
          </cell>
          <cell r="Q26">
            <v>7.0000000000000007E-2</v>
          </cell>
          <cell r="R26">
            <v>7.0000000000000021E-2</v>
          </cell>
          <cell r="S26">
            <v>6.9055000000000005E-2</v>
          </cell>
          <cell r="T26">
            <v>6.8122757500000006E-2</v>
          </cell>
          <cell r="U26">
            <v>6.720310027375001E-2</v>
          </cell>
          <cell r="V26">
            <v>6.6295858420054393E-2</v>
          </cell>
          <cell r="W26">
            <v>6.540086433138366E-2</v>
          </cell>
          <cell r="X26">
            <v>6.451795266290998E-2</v>
          </cell>
          <cell r="Y26">
            <v>6.3646960301960695E-2</v>
          </cell>
          <cell r="Z26">
            <v>6.2787726337884223E-2</v>
          </cell>
          <cell r="AA26">
            <v>6.1940092032322785E-2</v>
          </cell>
          <cell r="AB26">
            <v>6.110390078988643E-2</v>
          </cell>
          <cell r="AC26">
            <v>6.0278998129222966E-2</v>
          </cell>
          <cell r="AD26">
            <v>5.9465231654478458E-2</v>
          </cell>
          <cell r="AE26">
            <v>6.415153686948781E-2</v>
          </cell>
          <cell r="AF26">
            <v>5.8662451027143001E-2</v>
          </cell>
          <cell r="AG26">
            <v>5.7870507938276569E-2</v>
          </cell>
          <cell r="AH26">
            <v>5.7089256081109839E-2</v>
          </cell>
          <cell r="AI26">
            <v>5.6318551124014855E-2</v>
          </cell>
          <cell r="AJ26">
            <v>5.5558250683840654E-2</v>
          </cell>
          <cell r="AK26">
            <v>5.4808214299608811E-2</v>
          </cell>
          <cell r="AL26">
            <v>5.4068303406564093E-2</v>
          </cell>
          <cell r="AM26">
            <v>5.3338381310575479E-2</v>
          </cell>
          <cell r="AN26">
            <v>5.2618313162882714E-2</v>
          </cell>
          <cell r="AO26">
            <v>5.1907965935183799E-2</v>
          </cell>
          <cell r="AP26">
            <v>5.1207208395058823E-2</v>
          </cell>
          <cell r="AQ26">
            <v>5.0515911081725533E-2</v>
          </cell>
          <cell r="AR26">
            <v>5.4496942870498687E-2</v>
          </cell>
        </row>
        <row r="28">
          <cell r="C28">
            <v>2003</v>
          </cell>
          <cell r="D28">
            <v>2004</v>
          </cell>
          <cell r="E28">
            <v>2005</v>
          </cell>
        </row>
        <row r="29">
          <cell r="A29" t="str">
            <v>Monthly Price Variation</v>
          </cell>
          <cell r="C29">
            <v>0</v>
          </cell>
          <cell r="D29">
            <v>-1.35E-2</v>
          </cell>
          <cell r="E29">
            <v>-5.0000000000000001E-3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-1.35E-2</v>
          </cell>
          <cell r="T29">
            <v>-1.35E-2</v>
          </cell>
          <cell r="U29">
            <v>-1.35E-2</v>
          </cell>
          <cell r="V29">
            <v>-1.35E-2</v>
          </cell>
          <cell r="W29">
            <v>-1.35E-2</v>
          </cell>
          <cell r="X29">
            <v>-1.35E-2</v>
          </cell>
          <cell r="Y29">
            <v>-1.35E-2</v>
          </cell>
          <cell r="Z29">
            <v>-1.35E-2</v>
          </cell>
          <cell r="AA29">
            <v>-1.35E-2</v>
          </cell>
          <cell r="AB29">
            <v>-1.35E-2</v>
          </cell>
          <cell r="AC29">
            <v>-1.35E-2</v>
          </cell>
          <cell r="AD29">
            <v>-1.35E-2</v>
          </cell>
          <cell r="AE29">
            <v>-1.35E-2</v>
          </cell>
          <cell r="AF29">
            <v>-1.35E-2</v>
          </cell>
          <cell r="AG29">
            <v>-1.35E-2</v>
          </cell>
          <cell r="AH29">
            <v>-1.35E-2</v>
          </cell>
          <cell r="AI29">
            <v>-1.35E-2</v>
          </cell>
          <cell r="AJ29">
            <v>-1.35E-2</v>
          </cell>
          <cell r="AK29">
            <v>-1.35E-2</v>
          </cell>
          <cell r="AL29">
            <v>-1.35E-2</v>
          </cell>
          <cell r="AM29">
            <v>-1.35E-2</v>
          </cell>
          <cell r="AN29">
            <v>-1.35E-2</v>
          </cell>
          <cell r="AO29">
            <v>-1.35E-2</v>
          </cell>
          <cell r="AP29">
            <v>-1.35E-2</v>
          </cell>
          <cell r="AQ29">
            <v>-1.35E-2</v>
          </cell>
          <cell r="AR29">
            <v>-1.3500000000000003E-2</v>
          </cell>
        </row>
        <row r="30">
          <cell r="A30" t="str">
            <v xml:space="preserve">Pages Faxed </v>
          </cell>
          <cell r="F30">
            <v>12479885.843253966</v>
          </cell>
          <cell r="G30">
            <v>13262744.528769841</v>
          </cell>
          <cell r="H30">
            <v>15269929.092261903</v>
          </cell>
          <cell r="I30">
            <v>14268340.843253966</v>
          </cell>
          <cell r="J30">
            <v>15058227.628968252</v>
          </cell>
          <cell r="K30">
            <v>16411346.532738093</v>
          </cell>
          <cell r="L30">
            <v>17357660.376984123</v>
          </cell>
          <cell r="M30">
            <v>13570687.058531743</v>
          </cell>
          <cell r="N30">
            <v>16986082.961309522</v>
          </cell>
          <cell r="O30">
            <v>14868019.047619049</v>
          </cell>
          <cell r="P30">
            <v>18827433.41269841</v>
          </cell>
          <cell r="Q30">
            <v>25016180.476190474</v>
          </cell>
          <cell r="R30">
            <v>16114711.483548278</v>
          </cell>
          <cell r="S30">
            <v>25509495.730959058</v>
          </cell>
          <cell r="T30">
            <v>27262570.77775646</v>
          </cell>
          <cell r="U30">
            <v>28794447.403132465</v>
          </cell>
          <cell r="V30">
            <v>29884703.851694807</v>
          </cell>
          <cell r="W30">
            <v>30877937.397822727</v>
          </cell>
          <cell r="X30">
            <v>31255014.238621991</v>
          </cell>
          <cell r="Y30">
            <v>30067806.615027964</v>
          </cell>
          <cell r="Z30">
            <v>30181624.41247759</v>
          </cell>
          <cell r="AA30">
            <v>32362126.146736428</v>
          </cell>
          <cell r="AB30">
            <v>28701708.085183375</v>
          </cell>
          <cell r="AC30">
            <v>25640189.056675054</v>
          </cell>
          <cell r="AD30">
            <v>23190417.412321452</v>
          </cell>
          <cell r="AE30">
            <v>28644003.427367449</v>
          </cell>
          <cell r="AF30">
            <v>22298865.161380328</v>
          </cell>
          <cell r="AG30">
            <v>23218613.388469219</v>
          </cell>
          <cell r="AH30">
            <v>25878441.435447022</v>
          </cell>
          <cell r="AI30">
            <v>27387980.34949841</v>
          </cell>
          <cell r="AJ30">
            <v>26773733.840946171</v>
          </cell>
          <cell r="AK30">
            <v>28728090.802895356</v>
          </cell>
          <cell r="AL30">
            <v>26566453.59599296</v>
          </cell>
          <cell r="AM30">
            <v>27607583.97742074</v>
          </cell>
          <cell r="AN30">
            <v>28493436.179696385</v>
          </cell>
          <cell r="AO30">
            <v>30427517.992709376</v>
          </cell>
          <cell r="AP30">
            <v>27616123.217765979</v>
          </cell>
          <cell r="AQ30">
            <v>27132673.885934778</v>
          </cell>
          <cell r="AR30">
            <v>26844126.152346391</v>
          </cell>
        </row>
        <row r="31">
          <cell r="A31" t="str">
            <v>Voice Messages (1 min)</v>
          </cell>
          <cell r="S31">
            <v>282783.34454999998</v>
          </cell>
          <cell r="T31">
            <v>611724.26262737869</v>
          </cell>
          <cell r="U31">
            <v>980089.63207116083</v>
          </cell>
          <cell r="V31">
            <v>1365346.9545580209</v>
          </cell>
          <cell r="W31">
            <v>1774989.271352991</v>
          </cell>
          <cell r="X31">
            <v>2176303.2566068927</v>
          </cell>
          <cell r="Y31">
            <v>2446749.9009171743</v>
          </cell>
          <cell r="Z31">
            <v>2814425.9982519858</v>
          </cell>
          <cell r="AA31">
            <v>3421527.9108046209</v>
          </cell>
          <cell r="AB31">
            <v>3301877.0094741513</v>
          </cell>
          <cell r="AC31">
            <v>3202073.1125343507</v>
          </cell>
          <cell r="AD31">
            <v>3092849.5281300973</v>
          </cell>
          <cell r="AE31">
            <v>2122561.6818232355</v>
          </cell>
          <cell r="AF31">
            <v>3200205.9925766718</v>
          </cell>
          <cell r="AG31">
            <v>3439160.8917104793</v>
          </cell>
          <cell r="AH31">
            <v>3991205.4755197368</v>
          </cell>
          <cell r="AI31">
            <v>4369601.3183396105</v>
          </cell>
          <cell r="AJ31">
            <v>4323948.8909203857</v>
          </cell>
          <cell r="AK31">
            <v>4981545.3861316293</v>
          </cell>
          <cell r="AL31">
            <v>4457268.6376045225</v>
          </cell>
          <cell r="AM31">
            <v>4714781.0482684607</v>
          </cell>
          <cell r="AN31">
            <v>4986809.5876509296</v>
          </cell>
          <cell r="AO31">
            <v>5526863.3416252211</v>
          </cell>
          <cell r="AP31">
            <v>4615815.2874304345</v>
          </cell>
          <cell r="AQ31">
            <v>4921539.6185750514</v>
          </cell>
          <cell r="AR31">
            <v>4460728.7896960946</v>
          </cell>
        </row>
        <row r="32">
          <cell r="A32" t="str">
            <v>Average time per fax (minutes)</v>
          </cell>
          <cell r="F32">
            <v>1.2833333333333334</v>
          </cell>
          <cell r="G32">
            <v>1.3</v>
          </cell>
          <cell r="H32">
            <v>1.23</v>
          </cell>
          <cell r="I32">
            <v>1.23</v>
          </cell>
          <cell r="J32">
            <v>1.23</v>
          </cell>
          <cell r="K32">
            <v>1.23</v>
          </cell>
          <cell r="L32">
            <v>1.23</v>
          </cell>
          <cell r="M32">
            <v>1.23</v>
          </cell>
          <cell r="N32">
            <v>1.23</v>
          </cell>
          <cell r="O32">
            <v>1.23</v>
          </cell>
          <cell r="P32">
            <v>1.23</v>
          </cell>
          <cell r="Q32">
            <v>1.23</v>
          </cell>
          <cell r="R32">
            <v>1.240277777777778</v>
          </cell>
          <cell r="S32">
            <v>1.2</v>
          </cell>
          <cell r="T32">
            <v>1.2</v>
          </cell>
          <cell r="U32">
            <v>1.2</v>
          </cell>
          <cell r="V32">
            <v>1.2</v>
          </cell>
          <cell r="W32">
            <v>1.2</v>
          </cell>
          <cell r="X32">
            <v>1.2</v>
          </cell>
          <cell r="Y32">
            <v>1.2</v>
          </cell>
          <cell r="Z32">
            <v>1.2</v>
          </cell>
          <cell r="AA32">
            <v>1.2</v>
          </cell>
          <cell r="AB32">
            <v>1.2</v>
          </cell>
          <cell r="AC32">
            <v>1.2</v>
          </cell>
          <cell r="AD32">
            <v>1.2</v>
          </cell>
          <cell r="AE32">
            <v>1.1999999999999997</v>
          </cell>
          <cell r="AF32">
            <v>1.2</v>
          </cell>
          <cell r="AG32">
            <v>1.2</v>
          </cell>
          <cell r="AH32">
            <v>1.2</v>
          </cell>
          <cell r="AI32">
            <v>1.2</v>
          </cell>
          <cell r="AJ32">
            <v>1.2</v>
          </cell>
          <cell r="AK32">
            <v>1.2</v>
          </cell>
          <cell r="AL32">
            <v>1.2</v>
          </cell>
          <cell r="AM32">
            <v>1.2</v>
          </cell>
          <cell r="AN32">
            <v>1.2</v>
          </cell>
          <cell r="AO32">
            <v>1.2</v>
          </cell>
          <cell r="AP32">
            <v>1.2</v>
          </cell>
          <cell r="AQ32">
            <v>1.2</v>
          </cell>
          <cell r="AR32">
            <v>1.1999999999999997</v>
          </cell>
        </row>
        <row r="33">
          <cell r="A33" t="str">
            <v>LD Cost per minute (US) Incl mthly price Var</v>
          </cell>
          <cell r="S33">
            <v>1.0999999999999999E-2</v>
          </cell>
          <cell r="T33">
            <v>1.08515E-2</v>
          </cell>
          <cell r="U33">
            <v>1.070500475E-2</v>
          </cell>
          <cell r="V33">
            <v>1.0560487185875E-2</v>
          </cell>
          <cell r="W33">
            <v>1.0417920608865688E-2</v>
          </cell>
          <cell r="X33">
            <v>1.0277278680646E-2</v>
          </cell>
          <cell r="Y33">
            <v>1.013853541845728E-2</v>
          </cell>
          <cell r="Z33">
            <v>1.0001665190308106E-2</v>
          </cell>
          <cell r="AA33">
            <v>9.8666427102389459E-3</v>
          </cell>
          <cell r="AB33">
            <v>9.7334430336507207E-3</v>
          </cell>
          <cell r="AC33">
            <v>9.6020415526964359E-3</v>
          </cell>
          <cell r="AD33">
            <v>9.4724139917350333E-3</v>
          </cell>
          <cell r="AE33">
            <v>1.0218911093539436E-2</v>
          </cell>
          <cell r="AF33">
            <v>9.3445364028466107E-3</v>
          </cell>
          <cell r="AG33">
            <v>9.218385161408181E-3</v>
          </cell>
          <cell r="AH33">
            <v>9.0939369617291706E-3</v>
          </cell>
          <cell r="AI33">
            <v>8.9711688127458271E-3</v>
          </cell>
          <cell r="AJ33">
            <v>8.850058033773759E-3</v>
          </cell>
          <cell r="AK33">
            <v>8.730582250317814E-3</v>
          </cell>
          <cell r="AL33">
            <v>8.6127193899385238E-3</v>
          </cell>
          <cell r="AM33">
            <v>8.4964476781743542E-3</v>
          </cell>
          <cell r="AN33">
            <v>8.3817456345190011E-3</v>
          </cell>
          <cell r="AO33">
            <v>8.268592068452995E-3</v>
          </cell>
          <cell r="AP33">
            <v>8.1569660755288799E-3</v>
          </cell>
          <cell r="AQ33">
            <v>8.0468470335092399E-3</v>
          </cell>
          <cell r="AR33">
            <v>8.6809987919120295E-3</v>
          </cell>
        </row>
        <row r="34">
          <cell r="A34" t="str">
            <v>Average Cost per LD Minute (FX Incl)</v>
          </cell>
          <cell r="F34">
            <v>2.8000000000000001E-2</v>
          </cell>
          <cell r="G34">
            <v>2.8000000000000001E-2</v>
          </cell>
          <cell r="H34">
            <v>2.8000000000000001E-2</v>
          </cell>
          <cell r="I34">
            <v>2.8000000000000001E-2</v>
          </cell>
          <cell r="J34">
            <v>2.8000000000000001E-2</v>
          </cell>
          <cell r="K34">
            <v>2.8000000000000001E-2</v>
          </cell>
          <cell r="L34">
            <v>2.8000000000000001E-2</v>
          </cell>
          <cell r="M34">
            <v>2.8000000000000001E-2</v>
          </cell>
          <cell r="N34">
            <v>2.8000000000000001E-2</v>
          </cell>
          <cell r="O34">
            <v>2.8000000000000001E-2</v>
          </cell>
          <cell r="P34">
            <v>1.5600000000000001E-2</v>
          </cell>
          <cell r="Q34">
            <v>1.5600000000000001E-2</v>
          </cell>
          <cell r="R34">
            <v>2.5933333333333336E-2</v>
          </cell>
          <cell r="S34">
            <v>1.43E-2</v>
          </cell>
          <cell r="T34">
            <v>1.410695E-2</v>
          </cell>
          <cell r="U34">
            <v>1.3916506175000001E-2</v>
          </cell>
          <cell r="V34">
            <v>1.37286333416375E-2</v>
          </cell>
          <cell r="W34">
            <v>1.3543296791525394E-2</v>
          </cell>
          <cell r="X34">
            <v>1.3360462284839801E-2</v>
          </cell>
          <cell r="Y34">
            <v>1.3180096043994465E-2</v>
          </cell>
          <cell r="Z34">
            <v>1.3002164747400537E-2</v>
          </cell>
          <cell r="AA34">
            <v>1.282663552331063E-2</v>
          </cell>
          <cell r="AB34">
            <v>1.2653475943745938E-2</v>
          </cell>
          <cell r="AC34">
            <v>1.2482654018505367E-2</v>
          </cell>
          <cell r="AD34">
            <v>1.2314138189255544E-2</v>
          </cell>
          <cell r="AE34">
            <v>1.3284584421601265E-2</v>
          </cell>
          <cell r="AF34">
            <v>1.2147897323700594E-2</v>
          </cell>
          <cell r="AG34">
            <v>1.1983900709830636E-2</v>
          </cell>
          <cell r="AH34">
            <v>1.1822118050247922E-2</v>
          </cell>
          <cell r="AI34">
            <v>1.1662519456569575E-2</v>
          </cell>
          <cell r="AJ34">
            <v>1.1505075443905888E-2</v>
          </cell>
          <cell r="AK34">
            <v>1.1349756925413158E-2</v>
          </cell>
          <cell r="AL34">
            <v>1.1196535206920081E-2</v>
          </cell>
          <cell r="AM34">
            <v>1.104538198162666E-2</v>
          </cell>
          <cell r="AN34">
            <v>1.0896269324874702E-2</v>
          </cell>
          <cell r="AO34">
            <v>1.0749169688988893E-2</v>
          </cell>
          <cell r="AP34">
            <v>1.0604055898187545E-2</v>
          </cell>
          <cell r="AQ34">
            <v>1.0460901143562013E-2</v>
          </cell>
          <cell r="AR34">
            <v>1.1285298429485639E-2</v>
          </cell>
        </row>
        <row r="35">
          <cell r="A35" t="str">
            <v>Average LD charge per page</v>
          </cell>
          <cell r="F35">
            <v>3.5933333333333338E-2</v>
          </cell>
          <cell r="G35">
            <v>3.6400000000000002E-2</v>
          </cell>
          <cell r="H35">
            <v>3.4439999999999998E-2</v>
          </cell>
          <cell r="I35">
            <v>3.4439999999999998E-2</v>
          </cell>
          <cell r="J35">
            <v>3.4439999999999998E-2</v>
          </cell>
          <cell r="K35">
            <v>3.4439999999999998E-2</v>
          </cell>
          <cell r="L35">
            <v>3.4439999999999998E-2</v>
          </cell>
          <cell r="M35">
            <v>3.4439999999999998E-2</v>
          </cell>
          <cell r="N35">
            <v>3.4439999999999998E-2</v>
          </cell>
          <cell r="O35">
            <v>3.4439999999999998E-2</v>
          </cell>
          <cell r="P35">
            <v>1.9188E-2</v>
          </cell>
          <cell r="Q35">
            <v>1.9188E-2</v>
          </cell>
          <cell r="R35">
            <v>3.2185777777777778E-2</v>
          </cell>
          <cell r="S35">
            <v>1.7159999999999998E-2</v>
          </cell>
          <cell r="T35">
            <v>1.692834E-2</v>
          </cell>
          <cell r="U35">
            <v>1.669980741E-2</v>
          </cell>
          <cell r="V35">
            <v>1.6474360009964998E-2</v>
          </cell>
          <cell r="W35">
            <v>1.6251956149830472E-2</v>
          </cell>
          <cell r="X35">
            <v>1.6032554741807762E-2</v>
          </cell>
          <cell r="Y35">
            <v>1.5816115252793358E-2</v>
          </cell>
          <cell r="Z35">
            <v>1.5602597696880645E-2</v>
          </cell>
          <cell r="AA35">
            <v>1.5391962627972756E-2</v>
          </cell>
          <cell r="AB35">
            <v>1.5184171132495126E-2</v>
          </cell>
          <cell r="AC35">
            <v>1.497918482220644E-2</v>
          </cell>
          <cell r="AD35">
            <v>1.4776965827106652E-2</v>
          </cell>
          <cell r="AE35">
            <v>1.5941501305921518E-2</v>
          </cell>
          <cell r="AF35">
            <v>1.4577476788440711E-2</v>
          </cell>
          <cell r="AG35">
            <v>1.4380680851796761E-2</v>
          </cell>
          <cell r="AH35">
            <v>1.4186541660297505E-2</v>
          </cell>
          <cell r="AI35">
            <v>1.399502334788349E-2</v>
          </cell>
          <cell r="AJ35">
            <v>1.3806090532687065E-2</v>
          </cell>
          <cell r="AK35">
            <v>1.361970831049579E-2</v>
          </cell>
          <cell r="AL35">
            <v>1.3435842248304096E-2</v>
          </cell>
          <cell r="AM35">
            <v>1.3254458377951991E-2</v>
          </cell>
          <cell r="AN35">
            <v>1.3075523189849642E-2</v>
          </cell>
          <cell r="AO35">
            <v>1.2899003626786672E-2</v>
          </cell>
          <cell r="AP35">
            <v>1.2724867077825053E-2</v>
          </cell>
          <cell r="AQ35">
            <v>1.2553081372274415E-2</v>
          </cell>
          <cell r="AR35">
            <v>1.3542358115382768E-2</v>
          </cell>
        </row>
        <row r="36">
          <cell r="A36" t="str">
            <v>Average Revenue per successful e-mail</v>
          </cell>
          <cell r="F36">
            <v>2.5000000000000001E-2</v>
          </cell>
          <cell r="G36">
            <v>2.5000000000000001E-2</v>
          </cell>
          <cell r="H36">
            <v>2.5000000000000001E-2</v>
          </cell>
          <cell r="I36">
            <v>2.5000000000000001E-2</v>
          </cell>
          <cell r="J36">
            <v>2.5000000000000001E-2</v>
          </cell>
          <cell r="K36">
            <v>2.5000000000000001E-2</v>
          </cell>
          <cell r="L36">
            <v>2.5000000000000001E-2</v>
          </cell>
          <cell r="M36">
            <v>2.5000000000000001E-2</v>
          </cell>
          <cell r="N36">
            <v>2.5000000000000001E-2</v>
          </cell>
          <cell r="O36">
            <v>2.5000000000000001E-2</v>
          </cell>
          <cell r="P36">
            <v>2.5000000000000001E-2</v>
          </cell>
          <cell r="Q36">
            <v>2.5000000000000001E-2</v>
          </cell>
          <cell r="R36">
            <v>2.4999999999999998E-2</v>
          </cell>
          <cell r="S36">
            <v>2.5000000000000001E-2</v>
          </cell>
          <cell r="T36">
            <v>2.5000000000000001E-2</v>
          </cell>
          <cell r="U36">
            <v>2.5000000000000001E-2</v>
          </cell>
          <cell r="V36">
            <v>2.5000000000000001E-2</v>
          </cell>
          <cell r="W36">
            <v>2.5000000000000001E-2</v>
          </cell>
          <cell r="X36">
            <v>2.5000000000000001E-2</v>
          </cell>
          <cell r="Y36">
            <v>2.5000000000000001E-2</v>
          </cell>
          <cell r="Z36">
            <v>2.5000000000000001E-2</v>
          </cell>
          <cell r="AA36">
            <v>2.5000000000000001E-2</v>
          </cell>
          <cell r="AB36">
            <v>2.5000000000000001E-2</v>
          </cell>
          <cell r="AC36">
            <v>2.5000000000000001E-2</v>
          </cell>
          <cell r="AD36">
            <v>2.5000000000000001E-2</v>
          </cell>
          <cell r="AE36">
            <v>2.4999999999999998E-2</v>
          </cell>
          <cell r="AF36">
            <v>2.5000000000000001E-2</v>
          </cell>
          <cell r="AG36">
            <v>2.5000000000000001E-2</v>
          </cell>
          <cell r="AH36">
            <v>2.5000000000000001E-2</v>
          </cell>
          <cell r="AI36">
            <v>2.5000000000000001E-2</v>
          </cell>
          <cell r="AJ36">
            <v>2.5000000000000001E-2</v>
          </cell>
          <cell r="AK36">
            <v>2.5000000000000001E-2</v>
          </cell>
          <cell r="AL36">
            <v>2.5000000000000001E-2</v>
          </cell>
          <cell r="AM36">
            <v>2.5000000000000001E-2</v>
          </cell>
          <cell r="AN36">
            <v>2.5000000000000001E-2</v>
          </cell>
          <cell r="AO36">
            <v>2.5000000000000001E-2</v>
          </cell>
          <cell r="AP36">
            <v>2.5000000000000001E-2</v>
          </cell>
          <cell r="AQ36">
            <v>2.5000000000000001E-2</v>
          </cell>
          <cell r="AR36">
            <v>2.4999999999999998E-2</v>
          </cell>
        </row>
        <row r="37">
          <cell r="A37" t="str">
            <v>E-mails sent</v>
          </cell>
          <cell r="F37" t="e">
            <v>#N/A</v>
          </cell>
          <cell r="G37">
            <v>1107326.3999999983</v>
          </cell>
          <cell r="H37">
            <v>1290509.9999999981</v>
          </cell>
          <cell r="I37">
            <v>1209706.7999999982</v>
          </cell>
          <cell r="J37">
            <v>1283429.9999999981</v>
          </cell>
          <cell r="K37">
            <v>1401715.1999999979</v>
          </cell>
          <cell r="L37">
            <v>1480148.3999999978</v>
          </cell>
          <cell r="M37">
            <v>1143523.1999999983</v>
          </cell>
          <cell r="N37">
            <v>1450601.9999999977</v>
          </cell>
          <cell r="O37">
            <v>1261775.9999999981</v>
          </cell>
          <cell r="P37">
            <v>31042.12</v>
          </cell>
          <cell r="Q37">
            <v>41496.080000000002</v>
          </cell>
          <cell r="R37" t="e">
            <v>#N/A</v>
          </cell>
          <cell r="S37">
            <v>829497.81067999988</v>
          </cell>
          <cell r="T37">
            <v>885083.44478680007</v>
          </cell>
          <cell r="U37">
            <v>932610.14815533592</v>
          </cell>
          <cell r="V37">
            <v>961248.60119222908</v>
          </cell>
          <cell r="W37">
            <v>986223.85656233667</v>
          </cell>
          <cell r="X37">
            <v>994065.55829984334</v>
          </cell>
          <cell r="Y37">
            <v>945008.02021164226</v>
          </cell>
          <cell r="Z37">
            <v>938298.21791383415</v>
          </cell>
          <cell r="AA37">
            <v>1000266.471674652</v>
          </cell>
          <cell r="AB37">
            <v>857030.1806890039</v>
          </cell>
          <cell r="AC37">
            <v>745368.22015337786</v>
          </cell>
          <cell r="AD37">
            <v>651038.91432423587</v>
          </cell>
          <cell r="AE37">
            <v>893811.62038694089</v>
          </cell>
          <cell r="AF37">
            <v>606273.52041035111</v>
          </cell>
          <cell r="AG37">
            <v>620517.25238983368</v>
          </cell>
          <cell r="AH37">
            <v>687388.19254913845</v>
          </cell>
          <cell r="AI37">
            <v>719837.78549815586</v>
          </cell>
          <cell r="AJ37">
            <v>682637.23289835709</v>
          </cell>
          <cell r="AK37">
            <v>754996.16345690109</v>
          </cell>
          <cell r="AL37">
            <v>649555.28935025854</v>
          </cell>
          <cell r="AM37">
            <v>661634.9328827454</v>
          </cell>
          <cell r="AN37">
            <v>674816.07017404365</v>
          </cell>
          <cell r="AO37">
            <v>722106.72617404349</v>
          </cell>
          <cell r="AP37">
            <v>582972.17749227327</v>
          </cell>
          <cell r="AQ37">
            <v>601533.68701765931</v>
          </cell>
          <cell r="AR37">
            <v>663689.08585781336</v>
          </cell>
        </row>
        <row r="38">
          <cell r="A38" t="str">
            <v>E-mail per diem</v>
          </cell>
          <cell r="C38" t="str">
            <v>Fixed</v>
          </cell>
          <cell r="D38" t="str">
            <v>Switch</v>
          </cell>
          <cell r="F38" t="e">
            <v>#N/A</v>
          </cell>
          <cell r="G38">
            <v>55366.319999999912</v>
          </cell>
          <cell r="H38">
            <v>64525.499999999905</v>
          </cell>
          <cell r="I38">
            <v>60485.339999999909</v>
          </cell>
          <cell r="J38">
            <v>64171.499999999905</v>
          </cell>
          <cell r="K38">
            <v>70085.759999999893</v>
          </cell>
          <cell r="L38">
            <v>74007.419999999896</v>
          </cell>
          <cell r="M38">
            <v>57176.159999999916</v>
          </cell>
          <cell r="N38">
            <v>72530.099999999889</v>
          </cell>
          <cell r="O38">
            <v>63088.799999999908</v>
          </cell>
          <cell r="P38">
            <v>1552.106</v>
          </cell>
          <cell r="Q38">
            <v>2074.8040000000001</v>
          </cell>
          <cell r="R38" t="e">
            <v>#N/A</v>
          </cell>
          <cell r="S38">
            <v>41474.890533999991</v>
          </cell>
          <cell r="T38">
            <v>44254.172239340005</v>
          </cell>
          <cell r="U38">
            <v>46630.507407766796</v>
          </cell>
          <cell r="V38">
            <v>48062.430059611455</v>
          </cell>
          <cell r="W38">
            <v>49311.192828116837</v>
          </cell>
          <cell r="X38">
            <v>49703.27791499217</v>
          </cell>
          <cell r="Y38">
            <v>47250.401010582114</v>
          </cell>
          <cell r="Z38">
            <v>46914.910895691704</v>
          </cell>
          <cell r="AA38">
            <v>50013.323583732599</v>
          </cell>
          <cell r="AB38">
            <v>42851.509034450195</v>
          </cell>
          <cell r="AC38">
            <v>37268.411007668896</v>
          </cell>
          <cell r="AD38">
            <v>32551.945716211794</v>
          </cell>
          <cell r="AE38">
            <v>44690.581019347039</v>
          </cell>
          <cell r="AF38">
            <v>30313.676020517556</v>
          </cell>
          <cell r="AG38">
            <v>31025.862619491683</v>
          </cell>
          <cell r="AH38">
            <v>34369.409627456924</v>
          </cell>
          <cell r="AI38">
            <v>35991.889274907793</v>
          </cell>
          <cell r="AJ38">
            <v>34131.861644917852</v>
          </cell>
          <cell r="AK38">
            <v>37749.808172845056</v>
          </cell>
          <cell r="AL38">
            <v>32477.764467512927</v>
          </cell>
          <cell r="AM38">
            <v>33081.746644137267</v>
          </cell>
          <cell r="AN38">
            <v>33740.803508702185</v>
          </cell>
          <cell r="AO38">
            <v>36105.336308702172</v>
          </cell>
          <cell r="AP38">
            <v>29148.608874613663</v>
          </cell>
          <cell r="AQ38">
            <v>30076.684350882966</v>
          </cell>
          <cell r="AR38">
            <v>33184.454292890667</v>
          </cell>
        </row>
        <row r="39">
          <cell r="A39" t="str">
            <v>Internet cost ($10,000/100,000 emails/day)</v>
          </cell>
          <cell r="C39">
            <v>8500</v>
          </cell>
          <cell r="D39">
            <v>200</v>
          </cell>
          <cell r="E39">
            <v>0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>
            <v>15000</v>
          </cell>
          <cell r="T39">
            <v>15000</v>
          </cell>
          <cell r="U39">
            <v>15000</v>
          </cell>
          <cell r="V39">
            <v>15000</v>
          </cell>
          <cell r="W39">
            <v>15000</v>
          </cell>
          <cell r="X39">
            <v>15000</v>
          </cell>
          <cell r="Y39">
            <v>15000</v>
          </cell>
          <cell r="Z39">
            <v>15000</v>
          </cell>
          <cell r="AA39">
            <v>15000</v>
          </cell>
          <cell r="AB39">
            <v>15000</v>
          </cell>
          <cell r="AC39">
            <v>15000</v>
          </cell>
          <cell r="AD39">
            <v>15000</v>
          </cell>
          <cell r="AE39">
            <v>15000</v>
          </cell>
          <cell r="AF39">
            <v>30000</v>
          </cell>
          <cell r="AG39">
            <v>30000</v>
          </cell>
          <cell r="AH39">
            <v>30000</v>
          </cell>
          <cell r="AI39">
            <v>30000</v>
          </cell>
          <cell r="AJ39">
            <v>30000</v>
          </cell>
          <cell r="AK39">
            <v>30000</v>
          </cell>
          <cell r="AL39">
            <v>30000</v>
          </cell>
          <cell r="AM39">
            <v>30000</v>
          </cell>
          <cell r="AN39">
            <v>30000</v>
          </cell>
          <cell r="AO39">
            <v>30000</v>
          </cell>
          <cell r="AP39">
            <v>30000</v>
          </cell>
          <cell r="AQ39">
            <v>30000</v>
          </cell>
          <cell r="AR39">
            <v>30000</v>
          </cell>
        </row>
        <row r="40">
          <cell r="A40" t="str">
            <v>Average Commision Rate Paid</v>
          </cell>
          <cell r="F40">
            <v>0.04</v>
          </cell>
          <cell r="G40">
            <v>0.04</v>
          </cell>
          <cell r="H40">
            <v>0.04</v>
          </cell>
          <cell r="I40">
            <v>3.2500000000000001E-2</v>
          </cell>
          <cell r="J40">
            <v>3.2500000000000001E-2</v>
          </cell>
          <cell r="K40">
            <v>3.2500000000000001E-2</v>
          </cell>
          <cell r="L40">
            <v>3.2500000000000001E-2</v>
          </cell>
          <cell r="M40">
            <v>3.2500000000000001E-2</v>
          </cell>
          <cell r="N40">
            <v>3.2500000000000001E-2</v>
          </cell>
          <cell r="O40">
            <v>3.2500000000000001E-2</v>
          </cell>
          <cell r="P40">
            <v>3.2500000000000001E-2</v>
          </cell>
          <cell r="Q40">
            <v>3.2500000000000001E-2</v>
          </cell>
          <cell r="R40">
            <v>3.4374999999999989E-2</v>
          </cell>
          <cell r="S40">
            <v>3.7499999999999999E-2</v>
          </cell>
          <cell r="T40">
            <v>3.7499999999999999E-2</v>
          </cell>
          <cell r="U40">
            <v>3.7499999999999999E-2</v>
          </cell>
          <cell r="V40">
            <v>3.7499999999999999E-2</v>
          </cell>
          <cell r="W40">
            <v>3.7499999999999999E-2</v>
          </cell>
          <cell r="X40">
            <v>3.7499999999999999E-2</v>
          </cell>
          <cell r="Y40">
            <v>3.7499999999999999E-2</v>
          </cell>
          <cell r="Z40">
            <v>3.7499999999999999E-2</v>
          </cell>
          <cell r="AA40">
            <v>3.7499999999999999E-2</v>
          </cell>
          <cell r="AB40">
            <v>3.7499999999999999E-2</v>
          </cell>
          <cell r="AC40">
            <v>3.7499999999999999E-2</v>
          </cell>
          <cell r="AD40">
            <v>3.7499999999999999E-2</v>
          </cell>
          <cell r="AE40">
            <v>3.7499999999999992E-2</v>
          </cell>
          <cell r="AF40">
            <v>3.7499999999999999E-2</v>
          </cell>
          <cell r="AG40">
            <v>3.7499999999999999E-2</v>
          </cell>
          <cell r="AH40">
            <v>3.7499999999999999E-2</v>
          </cell>
          <cell r="AI40">
            <v>3.7499999999999999E-2</v>
          </cell>
          <cell r="AJ40">
            <v>3.7499999999999999E-2</v>
          </cell>
          <cell r="AK40">
            <v>3.7499999999999999E-2</v>
          </cell>
          <cell r="AL40">
            <v>3.7499999999999999E-2</v>
          </cell>
          <cell r="AM40">
            <v>3.7499999999999999E-2</v>
          </cell>
          <cell r="AN40">
            <v>3.7499999999999999E-2</v>
          </cell>
          <cell r="AO40">
            <v>3.7499999999999999E-2</v>
          </cell>
          <cell r="AP40">
            <v>3.7499999999999999E-2</v>
          </cell>
          <cell r="AQ40">
            <v>3.7499999999999999E-2</v>
          </cell>
          <cell r="AR40">
            <v>3.7499999999999992E-2</v>
          </cell>
        </row>
        <row r="41">
          <cell r="A41" t="str">
            <v>List COS (% of sales)</v>
          </cell>
          <cell r="F41">
            <v>0.55000000000000004</v>
          </cell>
          <cell r="G41">
            <v>0.55000000000000004</v>
          </cell>
          <cell r="H41">
            <v>0.55000000000000004</v>
          </cell>
          <cell r="I41">
            <v>0.55000000000000004</v>
          </cell>
          <cell r="J41">
            <v>0.55000000000000004</v>
          </cell>
          <cell r="K41">
            <v>0.55000000000000004</v>
          </cell>
          <cell r="L41">
            <v>0.55000000000000004</v>
          </cell>
          <cell r="M41">
            <v>0.55000000000000004</v>
          </cell>
          <cell r="N41">
            <v>0.55000000000000004</v>
          </cell>
          <cell r="O41">
            <v>0.55000000000000004</v>
          </cell>
          <cell r="P41">
            <v>0.55000000000000004</v>
          </cell>
          <cell r="Q41">
            <v>0.55000000000000004</v>
          </cell>
          <cell r="R41">
            <v>0.54999999999999993</v>
          </cell>
          <cell r="S41">
            <v>0.55000000000000004</v>
          </cell>
          <cell r="T41">
            <v>0.55000000000000004</v>
          </cell>
          <cell r="U41">
            <v>0.55000000000000004</v>
          </cell>
          <cell r="V41">
            <v>0.55000000000000004</v>
          </cell>
          <cell r="W41">
            <v>0.55000000000000004</v>
          </cell>
          <cell r="X41">
            <v>0.55000000000000004</v>
          </cell>
          <cell r="Y41">
            <v>0.55000000000000004</v>
          </cell>
          <cell r="Z41">
            <v>0.55000000000000004</v>
          </cell>
          <cell r="AA41">
            <v>0.55000000000000004</v>
          </cell>
          <cell r="AB41">
            <v>0.55000000000000004</v>
          </cell>
          <cell r="AC41">
            <v>0.55000000000000004</v>
          </cell>
          <cell r="AD41">
            <v>0.55000000000000004</v>
          </cell>
          <cell r="AE41">
            <v>0.54999999999999993</v>
          </cell>
          <cell r="AF41">
            <v>0.55000000000000004</v>
          </cell>
          <cell r="AG41">
            <v>0.55000000000000004</v>
          </cell>
          <cell r="AH41">
            <v>0.55000000000000004</v>
          </cell>
          <cell r="AI41">
            <v>0.55000000000000004</v>
          </cell>
          <cell r="AJ41">
            <v>0.55000000000000004</v>
          </cell>
          <cell r="AK41">
            <v>0.55000000000000004</v>
          </cell>
          <cell r="AL41">
            <v>0.55000000000000004</v>
          </cell>
          <cell r="AM41">
            <v>0.55000000000000004</v>
          </cell>
          <cell r="AN41">
            <v>0.55000000000000004</v>
          </cell>
          <cell r="AO41">
            <v>0.55000000000000004</v>
          </cell>
          <cell r="AP41">
            <v>0.55000000000000004</v>
          </cell>
          <cell r="AQ41">
            <v>0.55000000000000004</v>
          </cell>
          <cell r="AR41">
            <v>0.54999999999999993</v>
          </cell>
        </row>
        <row r="42">
          <cell r="A42" t="str">
            <v>Average Individual Sales Salary and Benefits</v>
          </cell>
          <cell r="D42">
            <v>50000</v>
          </cell>
          <cell r="F42">
            <v>4166.666666666667</v>
          </cell>
          <cell r="G42">
            <v>4166.666666666667</v>
          </cell>
          <cell r="H42">
            <v>4166.666666666667</v>
          </cell>
          <cell r="I42">
            <v>4166.666666666667</v>
          </cell>
          <cell r="J42">
            <v>4166.666666666667</v>
          </cell>
          <cell r="K42">
            <v>4166.666666666667</v>
          </cell>
          <cell r="L42">
            <v>4166.666666666667</v>
          </cell>
          <cell r="M42">
            <v>4166.666666666667</v>
          </cell>
          <cell r="N42">
            <v>4166.666666666667</v>
          </cell>
          <cell r="O42">
            <v>4166.666666666667</v>
          </cell>
          <cell r="P42">
            <v>4166.666666666667</v>
          </cell>
          <cell r="Q42">
            <v>4166.666666666667</v>
          </cell>
          <cell r="R42">
            <v>4166.6666666666661</v>
          </cell>
          <cell r="S42">
            <v>4166.666666666667</v>
          </cell>
          <cell r="T42">
            <v>4166.666666666667</v>
          </cell>
          <cell r="U42">
            <v>4166.666666666667</v>
          </cell>
          <cell r="V42">
            <v>4166.666666666667</v>
          </cell>
          <cell r="W42">
            <v>4166.666666666667</v>
          </cell>
          <cell r="X42">
            <v>4166.666666666667</v>
          </cell>
          <cell r="Y42">
            <v>4166.666666666667</v>
          </cell>
          <cell r="Z42">
            <v>4166.666666666667</v>
          </cell>
          <cell r="AA42">
            <v>4166.666666666667</v>
          </cell>
          <cell r="AB42">
            <v>4166.666666666667</v>
          </cell>
          <cell r="AC42">
            <v>4166.666666666667</v>
          </cell>
          <cell r="AD42">
            <v>4166.666666666667</v>
          </cell>
          <cell r="AE42">
            <v>4166.6666666666661</v>
          </cell>
          <cell r="AF42">
            <v>4166.666666666667</v>
          </cell>
          <cell r="AG42">
            <v>4166.666666666667</v>
          </cell>
          <cell r="AH42">
            <v>4166.666666666667</v>
          </cell>
          <cell r="AI42">
            <v>4166.666666666667</v>
          </cell>
          <cell r="AJ42">
            <v>4166.666666666667</v>
          </cell>
          <cell r="AK42">
            <v>4166.666666666667</v>
          </cell>
          <cell r="AL42">
            <v>4166.666666666667</v>
          </cell>
          <cell r="AM42">
            <v>4166.666666666667</v>
          </cell>
          <cell r="AN42">
            <v>4166.666666666667</v>
          </cell>
          <cell r="AO42">
            <v>4166.666666666667</v>
          </cell>
          <cell r="AP42">
            <v>4166.666666666667</v>
          </cell>
          <cell r="AQ42">
            <v>4166.666666666667</v>
          </cell>
          <cell r="AR42">
            <v>4166.6666666666661</v>
          </cell>
        </row>
        <row r="43">
          <cell r="A43" t="str">
            <v>Number of Sales Reps</v>
          </cell>
          <cell r="F43">
            <v>19</v>
          </cell>
          <cell r="G43">
            <v>20</v>
          </cell>
          <cell r="H43">
            <v>21</v>
          </cell>
          <cell r="I43">
            <v>21</v>
          </cell>
          <cell r="J43">
            <v>21</v>
          </cell>
          <cell r="K43">
            <v>21</v>
          </cell>
          <cell r="L43">
            <v>21</v>
          </cell>
          <cell r="M43">
            <v>21</v>
          </cell>
          <cell r="N43">
            <v>21</v>
          </cell>
          <cell r="O43">
            <v>20</v>
          </cell>
          <cell r="P43">
            <v>20</v>
          </cell>
          <cell r="Q43">
            <v>17</v>
          </cell>
          <cell r="R43">
            <v>20.25</v>
          </cell>
          <cell r="S43">
            <v>19</v>
          </cell>
          <cell r="T43">
            <v>19</v>
          </cell>
          <cell r="U43">
            <v>21</v>
          </cell>
          <cell r="V43">
            <v>22</v>
          </cell>
          <cell r="W43">
            <v>23</v>
          </cell>
          <cell r="X43">
            <v>23</v>
          </cell>
          <cell r="Y43">
            <v>23</v>
          </cell>
          <cell r="Z43">
            <v>23</v>
          </cell>
          <cell r="AA43">
            <v>23</v>
          </cell>
          <cell r="AB43">
            <v>23</v>
          </cell>
          <cell r="AC43">
            <v>23</v>
          </cell>
          <cell r="AD43">
            <v>23</v>
          </cell>
          <cell r="AE43">
            <v>22.083333333333332</v>
          </cell>
          <cell r="AF43">
            <v>29</v>
          </cell>
          <cell r="AG43">
            <v>25</v>
          </cell>
          <cell r="AH43">
            <v>25</v>
          </cell>
          <cell r="AI43">
            <v>25</v>
          </cell>
          <cell r="AJ43">
            <v>25</v>
          </cell>
          <cell r="AK43">
            <v>25</v>
          </cell>
          <cell r="AL43">
            <v>25</v>
          </cell>
          <cell r="AM43">
            <v>25</v>
          </cell>
          <cell r="AN43">
            <v>25</v>
          </cell>
          <cell r="AO43">
            <v>25</v>
          </cell>
          <cell r="AP43">
            <v>26</v>
          </cell>
          <cell r="AQ43">
            <v>26</v>
          </cell>
          <cell r="AR43">
            <v>25.5</v>
          </cell>
        </row>
        <row r="44">
          <cell r="A44" t="str">
            <v>Average Direct Sales Per Rep</v>
          </cell>
          <cell r="F44">
            <v>45632.15789473684</v>
          </cell>
          <cell r="G44">
            <v>46138.6</v>
          </cell>
          <cell r="H44">
            <v>51210.714285714283</v>
          </cell>
          <cell r="I44">
            <v>48004.238095238092</v>
          </cell>
          <cell r="J44">
            <v>50929.761904761908</v>
          </cell>
          <cell r="K44">
            <v>55623.619047619046</v>
          </cell>
          <cell r="L44">
            <v>58736.047619047618</v>
          </cell>
          <cell r="M44">
            <v>45377.904761904763</v>
          </cell>
          <cell r="N44">
            <v>57563.571428571428</v>
          </cell>
          <cell r="O44">
            <v>52574</v>
          </cell>
          <cell r="P44">
            <v>38802.65</v>
          </cell>
          <cell r="Q44">
            <v>61023.647058823532</v>
          </cell>
          <cell r="R44">
            <v>50968.076008034783</v>
          </cell>
          <cell r="S44">
            <v>57511.679792092109</v>
          </cell>
          <cell r="T44">
            <v>60952.032674762886</v>
          </cell>
          <cell r="U44">
            <v>57732.353055536296</v>
          </cell>
          <cell r="V44">
            <v>56860.005236844656</v>
          </cell>
          <cell r="W44">
            <v>55863.592110490477</v>
          </cell>
          <cell r="X44">
            <v>55962.516764413383</v>
          </cell>
          <cell r="Y44">
            <v>53497.444666427305</v>
          </cell>
          <cell r="Z44">
            <v>53381.336453804201</v>
          </cell>
          <cell r="AA44">
            <v>56837.726088834221</v>
          </cell>
          <cell r="AB44">
            <v>50663.32092109292</v>
          </cell>
          <cell r="AC44">
            <v>45001.040644509703</v>
          </cell>
          <cell r="AD44">
            <v>40600.532593713528</v>
          </cell>
          <cell r="AE44">
            <v>53738.631750210137</v>
          </cell>
          <cell r="AF44">
            <v>37662.227315134129</v>
          </cell>
          <cell r="AG44">
            <v>46297.296576946981</v>
          </cell>
          <cell r="AH44">
            <v>52563.52074560865</v>
          </cell>
          <cell r="AI44">
            <v>56426.786637270918</v>
          </cell>
          <cell r="AJ44">
            <v>55837.095436999945</v>
          </cell>
          <cell r="AK44">
            <v>60062.283235640796</v>
          </cell>
          <cell r="AL44">
            <v>56367.98128392244</v>
          </cell>
          <cell r="AM44">
            <v>59177.102634424875</v>
          </cell>
          <cell r="AN44">
            <v>61502.63064307133</v>
          </cell>
          <cell r="AO44">
            <v>66133.921299071328</v>
          </cell>
          <cell r="AP44">
            <v>58127.226066843832</v>
          </cell>
          <cell r="AQ44">
            <v>56676.490154570558</v>
          </cell>
          <cell r="AR44">
            <v>55569.546835792142</v>
          </cell>
        </row>
        <row r="45">
          <cell r="A45" t="str">
            <v>Systems COS (% of Sales)</v>
          </cell>
          <cell r="F45">
            <v>0.3</v>
          </cell>
          <cell r="G45">
            <v>0.3</v>
          </cell>
          <cell r="H45">
            <v>0.3</v>
          </cell>
          <cell r="I45">
            <v>0.3</v>
          </cell>
          <cell r="J45">
            <v>0.3</v>
          </cell>
          <cell r="K45">
            <v>0.3</v>
          </cell>
          <cell r="L45">
            <v>0.3</v>
          </cell>
          <cell r="M45">
            <v>0.3</v>
          </cell>
          <cell r="N45">
            <v>0.3</v>
          </cell>
          <cell r="O45">
            <v>0.3</v>
          </cell>
          <cell r="P45">
            <v>0.3</v>
          </cell>
          <cell r="Q45">
            <v>0.3</v>
          </cell>
          <cell r="R45">
            <v>0.29999999999999993</v>
          </cell>
          <cell r="S45">
            <v>0.3</v>
          </cell>
          <cell r="T45">
            <v>0.3</v>
          </cell>
          <cell r="U45">
            <v>0.3</v>
          </cell>
          <cell r="V45">
            <v>0.3</v>
          </cell>
          <cell r="W45">
            <v>0.3</v>
          </cell>
          <cell r="X45">
            <v>0.3</v>
          </cell>
          <cell r="Y45">
            <v>0.3</v>
          </cell>
          <cell r="Z45">
            <v>0.3</v>
          </cell>
          <cell r="AA45">
            <v>0.3</v>
          </cell>
          <cell r="AB45">
            <v>0.3</v>
          </cell>
          <cell r="AC45">
            <v>0.3</v>
          </cell>
          <cell r="AD45">
            <v>0.3</v>
          </cell>
          <cell r="AE45">
            <v>0.29999999999999993</v>
          </cell>
          <cell r="AF45">
            <v>0.3</v>
          </cell>
          <cell r="AG45">
            <v>0.3</v>
          </cell>
          <cell r="AH45">
            <v>0.3</v>
          </cell>
          <cell r="AI45">
            <v>0.3</v>
          </cell>
          <cell r="AJ45">
            <v>0.3</v>
          </cell>
          <cell r="AK45">
            <v>0.3</v>
          </cell>
          <cell r="AL45">
            <v>0.3</v>
          </cell>
          <cell r="AM45">
            <v>0.3</v>
          </cell>
          <cell r="AN45">
            <v>0.3</v>
          </cell>
          <cell r="AO45">
            <v>0.3</v>
          </cell>
          <cell r="AP45">
            <v>0.3</v>
          </cell>
          <cell r="AQ45">
            <v>0.3</v>
          </cell>
          <cell r="AR45">
            <v>0.29999999999999993</v>
          </cell>
        </row>
        <row r="46">
          <cell r="A46" t="str">
            <v>DS3 Connectivity</v>
          </cell>
          <cell r="F46">
            <v>3</v>
          </cell>
          <cell r="G46">
            <v>4</v>
          </cell>
          <cell r="H46">
            <v>4</v>
          </cell>
          <cell r="I46">
            <v>4</v>
          </cell>
          <cell r="J46">
            <v>5</v>
          </cell>
          <cell r="K46">
            <v>5</v>
          </cell>
          <cell r="L46">
            <v>6</v>
          </cell>
          <cell r="M46">
            <v>6</v>
          </cell>
          <cell r="N46">
            <v>6</v>
          </cell>
          <cell r="O46">
            <v>6</v>
          </cell>
          <cell r="P46">
            <v>6</v>
          </cell>
          <cell r="Q46">
            <v>6</v>
          </cell>
          <cell r="R46">
            <v>5.083333333333333</v>
          </cell>
          <cell r="S46">
            <v>7</v>
          </cell>
          <cell r="T46">
            <v>8</v>
          </cell>
          <cell r="U46">
            <v>8</v>
          </cell>
          <cell r="V46">
            <v>8</v>
          </cell>
          <cell r="W46">
            <v>8</v>
          </cell>
          <cell r="X46">
            <v>8</v>
          </cell>
          <cell r="Y46">
            <v>8</v>
          </cell>
          <cell r="Z46">
            <v>8</v>
          </cell>
          <cell r="AA46">
            <v>8</v>
          </cell>
          <cell r="AB46">
            <v>9</v>
          </cell>
          <cell r="AC46">
            <v>9</v>
          </cell>
          <cell r="AD46">
            <v>9</v>
          </cell>
          <cell r="AE46">
            <v>8.1666666666666661</v>
          </cell>
          <cell r="AF46">
            <v>9</v>
          </cell>
          <cell r="AG46">
            <v>10</v>
          </cell>
          <cell r="AH46">
            <v>10</v>
          </cell>
          <cell r="AI46">
            <v>11</v>
          </cell>
          <cell r="AJ46">
            <v>11</v>
          </cell>
          <cell r="AK46">
            <v>11</v>
          </cell>
          <cell r="AL46">
            <v>12</v>
          </cell>
          <cell r="AM46">
            <v>12</v>
          </cell>
          <cell r="AN46">
            <v>12</v>
          </cell>
          <cell r="AO46">
            <v>12</v>
          </cell>
          <cell r="AP46">
            <v>12</v>
          </cell>
          <cell r="AQ46">
            <v>12</v>
          </cell>
          <cell r="AR46">
            <v>11.166666666666666</v>
          </cell>
        </row>
        <row r="47">
          <cell r="A47" t="str">
            <v>Cost per DS3</v>
          </cell>
          <cell r="F47">
            <v>5100</v>
          </cell>
          <cell r="G47">
            <v>2550</v>
          </cell>
          <cell r="H47">
            <v>2550</v>
          </cell>
          <cell r="I47">
            <v>2550</v>
          </cell>
          <cell r="J47">
            <v>2550</v>
          </cell>
          <cell r="K47">
            <v>2550</v>
          </cell>
          <cell r="L47">
            <v>2550</v>
          </cell>
          <cell r="M47">
            <v>2550</v>
          </cell>
          <cell r="N47">
            <v>2550</v>
          </cell>
          <cell r="O47">
            <v>2550</v>
          </cell>
          <cell r="P47">
            <v>2550</v>
          </cell>
          <cell r="Q47">
            <v>2550</v>
          </cell>
          <cell r="R47">
            <v>2762.5</v>
          </cell>
          <cell r="S47">
            <v>2550</v>
          </cell>
          <cell r="T47">
            <v>2550</v>
          </cell>
          <cell r="U47">
            <v>2550</v>
          </cell>
          <cell r="V47">
            <v>2550</v>
          </cell>
          <cell r="W47">
            <v>2550</v>
          </cell>
          <cell r="X47">
            <v>2550</v>
          </cell>
          <cell r="Y47">
            <v>2550</v>
          </cell>
          <cell r="Z47">
            <v>2550</v>
          </cell>
          <cell r="AA47">
            <v>2550</v>
          </cell>
          <cell r="AB47">
            <v>2550</v>
          </cell>
          <cell r="AC47">
            <v>2550</v>
          </cell>
          <cell r="AD47">
            <v>2550</v>
          </cell>
          <cell r="AE47">
            <v>2550</v>
          </cell>
          <cell r="AF47">
            <v>2550</v>
          </cell>
          <cell r="AG47">
            <v>2550</v>
          </cell>
          <cell r="AH47">
            <v>2550</v>
          </cell>
          <cell r="AI47">
            <v>2550</v>
          </cell>
          <cell r="AJ47">
            <v>2550</v>
          </cell>
          <cell r="AK47">
            <v>2550</v>
          </cell>
          <cell r="AL47">
            <v>2550</v>
          </cell>
          <cell r="AM47">
            <v>2550</v>
          </cell>
          <cell r="AN47">
            <v>2550</v>
          </cell>
          <cell r="AO47">
            <v>2550</v>
          </cell>
          <cell r="AP47">
            <v>2550</v>
          </cell>
          <cell r="AQ47">
            <v>2550</v>
          </cell>
          <cell r="AR47">
            <v>2550</v>
          </cell>
        </row>
        <row r="48">
          <cell r="A48" t="str">
            <v>Average daily Sales</v>
          </cell>
          <cell r="F48">
            <v>45693.318181818184</v>
          </cell>
          <cell r="G48">
            <v>54113.7</v>
          </cell>
          <cell r="H48">
            <v>55840.909090909088</v>
          </cell>
          <cell r="I48">
            <v>51248.13636363636</v>
          </cell>
          <cell r="J48">
            <v>54750.409090909088</v>
          </cell>
          <cell r="K48">
            <v>66254.5</v>
          </cell>
          <cell r="L48">
            <v>66064.904761904763</v>
          </cell>
          <cell r="M48">
            <v>53029.666666666664</v>
          </cell>
          <cell r="N48">
            <v>69859.850000000006</v>
          </cell>
          <cell r="O48">
            <v>54947.454545454544</v>
          </cell>
          <cell r="P48">
            <v>48663.368421052633</v>
          </cell>
          <cell r="Q48">
            <v>65654</v>
          </cell>
          <cell r="R48">
            <v>57176.684760195953</v>
          </cell>
          <cell r="S48">
            <v>56237.457142857136</v>
          </cell>
          <cell r="T48">
            <v>63443.929499999991</v>
          </cell>
          <cell r="U48">
            <v>58701.129391304341</v>
          </cell>
          <cell r="V48">
            <v>67589.432735714276</v>
          </cell>
          <cell r="W48">
            <v>74307.554065824996</v>
          </cell>
          <cell r="X48">
            <v>69252.987888459786</v>
          </cell>
          <cell r="Y48">
            <v>71344.729692136316</v>
          </cell>
          <cell r="Z48">
            <v>69712.596986907549</v>
          </cell>
          <cell r="AA48">
            <v>79284.979957799456</v>
          </cell>
          <cell r="AB48">
            <v>77057.786941807746</v>
          </cell>
          <cell r="AC48">
            <v>71615.212940898069</v>
          </cell>
          <cell r="AD48">
            <v>75211.380736339372</v>
          </cell>
          <cell r="AE48">
            <v>69479.931498337406</v>
          </cell>
          <cell r="AF48">
            <v>77217.33524523981</v>
          </cell>
          <cell r="AG48">
            <v>82445.414955282846</v>
          </cell>
          <cell r="AH48">
            <v>84580.585823356625</v>
          </cell>
          <cell r="AI48">
            <v>91158.657156244095</v>
          </cell>
          <cell r="AJ48">
            <v>101003.33633934356</v>
          </cell>
          <cell r="AK48">
            <v>99532.516821041063</v>
          </cell>
          <cell r="AL48">
            <v>100330.151811317</v>
          </cell>
          <cell r="AM48">
            <v>105973.7791094946</v>
          </cell>
          <cell r="AN48">
            <v>116720.869839381</v>
          </cell>
          <cell r="AO48">
            <v>125788.16637398943</v>
          </cell>
          <cell r="AP48">
            <v>118640.16058694739</v>
          </cell>
          <cell r="AQ48">
            <v>126013.7311538802</v>
          </cell>
          <cell r="AR48">
            <v>102450.39210129314</v>
          </cell>
        </row>
        <row r="50">
          <cell r="F50">
            <v>2003</v>
          </cell>
          <cell r="G50">
            <v>2003</v>
          </cell>
          <cell r="H50">
            <v>2003</v>
          </cell>
          <cell r="I50">
            <v>2003</v>
          </cell>
          <cell r="J50">
            <v>2003</v>
          </cell>
          <cell r="K50">
            <v>2003</v>
          </cell>
          <cell r="L50">
            <v>2003</v>
          </cell>
          <cell r="M50">
            <v>2003</v>
          </cell>
          <cell r="N50">
            <v>2003</v>
          </cell>
          <cell r="O50">
            <v>2003</v>
          </cell>
          <cell r="P50">
            <v>2003</v>
          </cell>
          <cell r="Q50">
            <v>2003</v>
          </cell>
          <cell r="R50">
            <v>2003</v>
          </cell>
          <cell r="S50">
            <v>2004</v>
          </cell>
          <cell r="T50">
            <v>2004</v>
          </cell>
          <cell r="U50">
            <v>2004</v>
          </cell>
          <cell r="V50">
            <v>2004</v>
          </cell>
          <cell r="W50">
            <v>2004</v>
          </cell>
          <cell r="X50">
            <v>2004</v>
          </cell>
          <cell r="Y50">
            <v>2004</v>
          </cell>
          <cell r="Z50">
            <v>2004</v>
          </cell>
          <cell r="AA50">
            <v>2004</v>
          </cell>
          <cell r="AB50">
            <v>2004</v>
          </cell>
          <cell r="AC50">
            <v>2004</v>
          </cell>
          <cell r="AD50">
            <v>2004</v>
          </cell>
          <cell r="AE50">
            <v>2004</v>
          </cell>
          <cell r="AF50">
            <v>2005</v>
          </cell>
          <cell r="AG50">
            <v>2005</v>
          </cell>
          <cell r="AH50">
            <v>2005</v>
          </cell>
          <cell r="AI50">
            <v>2005</v>
          </cell>
          <cell r="AJ50">
            <v>2005</v>
          </cell>
          <cell r="AK50">
            <v>2005</v>
          </cell>
          <cell r="AL50">
            <v>2005</v>
          </cell>
          <cell r="AM50">
            <v>2005</v>
          </cell>
          <cell r="AN50">
            <v>2005</v>
          </cell>
          <cell r="AO50">
            <v>2005</v>
          </cell>
          <cell r="AP50">
            <v>2005</v>
          </cell>
          <cell r="AQ50">
            <v>2005</v>
          </cell>
          <cell r="AR50">
            <v>2005</v>
          </cell>
        </row>
        <row r="51">
          <cell r="A51" t="str">
            <v>Sales</v>
          </cell>
          <cell r="F51" t="str">
            <v>Jan</v>
          </cell>
          <cell r="G51" t="str">
            <v>Feb</v>
          </cell>
          <cell r="H51" t="str">
            <v>Mar</v>
          </cell>
          <cell r="I51" t="str">
            <v>Apr</v>
          </cell>
          <cell r="J51" t="str">
            <v>May</v>
          </cell>
          <cell r="K51" t="str">
            <v>Jun</v>
          </cell>
          <cell r="L51" t="str">
            <v>Jul</v>
          </cell>
          <cell r="M51" t="str">
            <v>Aug</v>
          </cell>
          <cell r="N51" t="str">
            <v>Sep</v>
          </cell>
          <cell r="O51" t="str">
            <v>Oct</v>
          </cell>
          <cell r="P51" t="str">
            <v>Nov</v>
          </cell>
          <cell r="Q51" t="str">
            <v>Dec</v>
          </cell>
          <cell r="R51" t="str">
            <v>Total</v>
          </cell>
          <cell r="S51" t="str">
            <v>Jan</v>
          </cell>
          <cell r="T51" t="str">
            <v>Feb</v>
          </cell>
          <cell r="U51" t="str">
            <v>Mar</v>
          </cell>
          <cell r="V51" t="str">
            <v>Apr</v>
          </cell>
          <cell r="W51" t="str">
            <v>May</v>
          </cell>
          <cell r="X51" t="str">
            <v>Jun</v>
          </cell>
          <cell r="Y51" t="str">
            <v>Jul</v>
          </cell>
          <cell r="Z51" t="str">
            <v>Aug</v>
          </cell>
          <cell r="AA51" t="str">
            <v>Sep</v>
          </cell>
          <cell r="AB51" t="str">
            <v>Oct</v>
          </cell>
          <cell r="AC51" t="str">
            <v>Nov</v>
          </cell>
          <cell r="AD51" t="str">
            <v>Dec</v>
          </cell>
          <cell r="AE51" t="str">
            <v>Total</v>
          </cell>
          <cell r="AF51" t="str">
            <v>Jan</v>
          </cell>
          <cell r="AG51" t="str">
            <v>Feb</v>
          </cell>
          <cell r="AH51" t="str">
            <v>Mar</v>
          </cell>
          <cell r="AI51" t="str">
            <v>Apr</v>
          </cell>
          <cell r="AJ51" t="str">
            <v>May</v>
          </cell>
          <cell r="AK51" t="str">
            <v>Jun</v>
          </cell>
          <cell r="AL51" t="str">
            <v>Jul</v>
          </cell>
          <cell r="AM51" t="str">
            <v>Aug</v>
          </cell>
          <cell r="AN51" t="str">
            <v>Sep</v>
          </cell>
          <cell r="AO51" t="str">
            <v>Oct</v>
          </cell>
          <cell r="AP51" t="str">
            <v>Nov</v>
          </cell>
          <cell r="AQ51" t="str">
            <v>Dec</v>
          </cell>
          <cell r="AR51" t="str">
            <v>Total</v>
          </cell>
        </row>
        <row r="52">
          <cell r="A52" t="str">
            <v>Broadcast</v>
          </cell>
        </row>
        <row r="53">
          <cell r="B53" t="str">
            <v>Fax</v>
          </cell>
          <cell r="F53">
            <v>867011</v>
          </cell>
          <cell r="G53">
            <v>922772</v>
          </cell>
          <cell r="H53">
            <v>1075425</v>
          </cell>
          <cell r="I53">
            <v>1008089</v>
          </cell>
          <cell r="J53">
            <v>1069525</v>
          </cell>
          <cell r="K53">
            <v>1168096</v>
          </cell>
          <cell r="L53">
            <v>1233457</v>
          </cell>
          <cell r="M53">
            <v>952936</v>
          </cell>
          <cell r="N53">
            <v>1208835</v>
          </cell>
          <cell r="O53">
            <v>1051480</v>
          </cell>
          <cell r="P53">
            <v>776053</v>
          </cell>
          <cell r="Q53">
            <v>1037402</v>
          </cell>
          <cell r="R53">
            <v>12371081</v>
          </cell>
          <cell r="S53">
            <v>1000581.73413275</v>
          </cell>
          <cell r="T53">
            <v>1051036.590684325</v>
          </cell>
          <cell r="U53">
            <v>1089988.1106565488</v>
          </cell>
          <cell r="V53">
            <v>1105435.8913710634</v>
          </cell>
          <cell r="W53">
            <v>1115665.7377361434</v>
          </cell>
          <cell r="X53">
            <v>1105897.9336085757</v>
          </cell>
          <cell r="Y53">
            <v>1033602.5221064837</v>
          </cell>
          <cell r="Z53">
            <v>1008670.5842573717</v>
          </cell>
          <cell r="AA53">
            <v>1056531.4607063511</v>
          </cell>
          <cell r="AB53">
            <v>889168.81246484153</v>
          </cell>
          <cell r="AC53">
            <v>759343.87428125367</v>
          </cell>
          <cell r="AD53">
            <v>651038.91432423587</v>
          </cell>
          <cell r="AE53">
            <v>11866962.166329941</v>
          </cell>
          <cell r="AF53">
            <v>757841.90051293897</v>
          </cell>
          <cell r="AG53">
            <v>775646.56548729213</v>
          </cell>
          <cell r="AH53">
            <v>859235.24068642315</v>
          </cell>
          <cell r="AI53">
            <v>899797.2318726948</v>
          </cell>
          <cell r="AJ53">
            <v>853296.54112294642</v>
          </cell>
          <cell r="AK53">
            <v>943745.20432112645</v>
          </cell>
          <cell r="AL53">
            <v>811944.1116878232</v>
          </cell>
          <cell r="AM53">
            <v>827043.66610343184</v>
          </cell>
          <cell r="AN53">
            <v>843520.08771755453</v>
          </cell>
          <cell r="AO53">
            <v>902633.40771755448</v>
          </cell>
          <cell r="AP53">
            <v>728715.22186534153</v>
          </cell>
          <cell r="AQ53">
            <v>751917.10877207411</v>
          </cell>
          <cell r="AR53">
            <v>9955336.2878672015</v>
          </cell>
        </row>
        <row r="54">
          <cell r="B54" t="str">
            <v>Voice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15553.08395025</v>
          </cell>
          <cell r="T54">
            <v>33190.629179504998</v>
          </cell>
          <cell r="U54">
            <v>52459.320833737642</v>
          </cell>
          <cell r="V54">
            <v>72093.645089417172</v>
          </cell>
          <cell r="W54">
            <v>92458.48655271907</v>
          </cell>
          <cell r="X54">
            <v>111832.37530873239</v>
          </cell>
          <cell r="Y54">
            <v>124032.30265277805</v>
          </cell>
          <cell r="Z54">
            <v>140744.73268707513</v>
          </cell>
          <cell r="AA54">
            <v>168794.96709509753</v>
          </cell>
          <cell r="AB54">
            <v>160693.15887918824</v>
          </cell>
          <cell r="AC54">
            <v>153732.19540663422</v>
          </cell>
          <cell r="AD54">
            <v>146483.75572295312</v>
          </cell>
          <cell r="AE54">
            <v>1272068.6533580874</v>
          </cell>
          <cell r="AF54">
            <v>151568.38010258781</v>
          </cell>
          <cell r="AG54">
            <v>162885.77875233136</v>
          </cell>
          <cell r="AH54">
            <v>189031.75295101313</v>
          </cell>
          <cell r="AI54">
            <v>206953.36333071985</v>
          </cell>
          <cell r="AJ54">
            <v>204791.16986950717</v>
          </cell>
          <cell r="AK54">
            <v>235936.30108028167</v>
          </cell>
          <cell r="AL54">
            <v>211105.4690388341</v>
          </cell>
          <cell r="AM54">
            <v>223301.78984792664</v>
          </cell>
          <cell r="AN54">
            <v>236185.62456091534</v>
          </cell>
          <cell r="AO54">
            <v>261763.68823809089</v>
          </cell>
          <cell r="AP54">
            <v>218614.56655960254</v>
          </cell>
          <cell r="AQ54">
            <v>233094.30371934306</v>
          </cell>
          <cell r="AR54">
            <v>2535232.1880511539</v>
          </cell>
        </row>
        <row r="55">
          <cell r="B55" t="str">
            <v>Email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20737.445266999999</v>
          </cell>
          <cell r="T55">
            <v>22127.086119670003</v>
          </cell>
          <cell r="U55">
            <v>23315.253703883398</v>
          </cell>
          <cell r="V55">
            <v>24031.215029805728</v>
          </cell>
          <cell r="W55">
            <v>24655.596414058418</v>
          </cell>
          <cell r="X55">
            <v>24851.638957496085</v>
          </cell>
          <cell r="Y55">
            <v>23625.200505291057</v>
          </cell>
          <cell r="Z55">
            <v>23457.455447845856</v>
          </cell>
          <cell r="AA55">
            <v>25006.6617918663</v>
          </cell>
          <cell r="AB55">
            <v>21425.754517225098</v>
          </cell>
          <cell r="AC55">
            <v>18634.205503834448</v>
          </cell>
          <cell r="AD55">
            <v>16275.972858105899</v>
          </cell>
          <cell r="AE55">
            <v>268143.48611608223</v>
          </cell>
          <cell r="AF55">
            <v>15156.83801025878</v>
          </cell>
          <cell r="AG55">
            <v>15512.931309745843</v>
          </cell>
          <cell r="AH55">
            <v>17184.704813728462</v>
          </cell>
          <cell r="AI55">
            <v>17995.944637453897</v>
          </cell>
          <cell r="AJ55">
            <v>17065.930822458929</v>
          </cell>
          <cell r="AK55">
            <v>18874.904086422528</v>
          </cell>
          <cell r="AL55">
            <v>16238.882233756465</v>
          </cell>
          <cell r="AM55">
            <v>16540.873322068637</v>
          </cell>
          <cell r="AN55">
            <v>16870.401754351093</v>
          </cell>
          <cell r="AO55">
            <v>18052.668154351089</v>
          </cell>
          <cell r="AP55">
            <v>14574.304437306831</v>
          </cell>
          <cell r="AQ55">
            <v>15038.342175441483</v>
          </cell>
          <cell r="AR55">
            <v>199106.72575734404</v>
          </cell>
        </row>
        <row r="56">
          <cell r="A56" t="str">
            <v>Broadcast - Total</v>
          </cell>
          <cell r="F56">
            <v>867011</v>
          </cell>
          <cell r="G56">
            <v>922772</v>
          </cell>
          <cell r="H56">
            <v>1075425</v>
          </cell>
          <cell r="I56">
            <v>1008089</v>
          </cell>
          <cell r="J56">
            <v>1069525</v>
          </cell>
          <cell r="K56">
            <v>1168096</v>
          </cell>
          <cell r="L56">
            <v>1233457</v>
          </cell>
          <cell r="M56">
            <v>952936</v>
          </cell>
          <cell r="N56">
            <v>1208835</v>
          </cell>
          <cell r="O56">
            <v>1051480</v>
          </cell>
          <cell r="P56">
            <v>776053</v>
          </cell>
          <cell r="Q56">
            <v>1037402</v>
          </cell>
          <cell r="R56">
            <v>12371081</v>
          </cell>
          <cell r="S56">
            <v>1036872.2633499999</v>
          </cell>
          <cell r="T56">
            <v>1106354.3059834999</v>
          </cell>
          <cell r="U56">
            <v>1165762.6851941699</v>
          </cell>
          <cell r="V56">
            <v>1201560.7514902863</v>
          </cell>
          <cell r="W56">
            <v>1232779.8207029209</v>
          </cell>
          <cell r="X56">
            <v>1242581.9478748043</v>
          </cell>
          <cell r="Y56">
            <v>1181260.0252645528</v>
          </cell>
          <cell r="Z56">
            <v>1172872.7723922927</v>
          </cell>
          <cell r="AA56">
            <v>1250333.089593315</v>
          </cell>
          <cell r="AB56">
            <v>1071287.7258612548</v>
          </cell>
          <cell r="AC56">
            <v>931710.27519172232</v>
          </cell>
          <cell r="AD56">
            <v>813798.6429052949</v>
          </cell>
          <cell r="AE56">
            <v>13407174.305804109</v>
          </cell>
          <cell r="AF56">
            <v>924567.11862578546</v>
          </cell>
          <cell r="AG56">
            <v>954045.2755493694</v>
          </cell>
          <cell r="AH56">
            <v>1065451.6984511649</v>
          </cell>
          <cell r="AI56">
            <v>1124746.5398408684</v>
          </cell>
          <cell r="AJ56">
            <v>1075153.6418149124</v>
          </cell>
          <cell r="AK56">
            <v>1198556.4094878307</v>
          </cell>
          <cell r="AL56">
            <v>1039288.4629604138</v>
          </cell>
          <cell r="AM56">
            <v>1066886.3292734271</v>
          </cell>
          <cell r="AN56">
            <v>1096576.114032821</v>
          </cell>
          <cell r="AO56">
            <v>1182449.7641099966</v>
          </cell>
          <cell r="AP56">
            <v>961904.09286225087</v>
          </cell>
          <cell r="AQ56">
            <v>1000049.7546668586</v>
          </cell>
          <cell r="AR56">
            <v>12689675.2016757</v>
          </cell>
        </row>
        <row r="57">
          <cell r="A57" t="str">
            <v>Virtual Fax</v>
          </cell>
        </row>
        <row r="58">
          <cell r="B58" t="str">
            <v xml:space="preserve">VF Partner 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52260.000000000015</v>
          </cell>
          <cell r="T58">
            <v>54080.000000000015</v>
          </cell>
          <cell r="U58">
            <v>58240.000000000015</v>
          </cell>
          <cell r="V58">
            <v>65260.000000000015</v>
          </cell>
          <cell r="W58">
            <v>73060.000000000015</v>
          </cell>
          <cell r="X58">
            <v>83460.000000000029</v>
          </cell>
          <cell r="Y58">
            <v>96460.000000000029</v>
          </cell>
          <cell r="Z58">
            <v>110760.00000000003</v>
          </cell>
          <cell r="AA58">
            <v>126360.00000000003</v>
          </cell>
          <cell r="AB58">
            <v>143260.00000000003</v>
          </cell>
          <cell r="AC58">
            <v>160810.00000000003</v>
          </cell>
          <cell r="AD58">
            <v>178360.00000000003</v>
          </cell>
          <cell r="AE58">
            <v>1202370.0000000002</v>
          </cell>
          <cell r="AF58">
            <v>195910.00000000006</v>
          </cell>
          <cell r="AG58">
            <v>213460.00000000006</v>
          </cell>
          <cell r="AH58">
            <v>231010.00000000006</v>
          </cell>
          <cell r="AI58">
            <v>248560.00000000006</v>
          </cell>
          <cell r="AJ58">
            <v>266110.00000000006</v>
          </cell>
          <cell r="AK58">
            <v>283660.00000000006</v>
          </cell>
          <cell r="AL58">
            <v>301210.00000000006</v>
          </cell>
          <cell r="AM58">
            <v>318760.00000000006</v>
          </cell>
          <cell r="AN58">
            <v>336310.00000000006</v>
          </cell>
          <cell r="AO58">
            <v>353860.00000000006</v>
          </cell>
          <cell r="AP58">
            <v>371410.00000000006</v>
          </cell>
          <cell r="AQ58">
            <v>388960.00000000012</v>
          </cell>
          <cell r="AR58">
            <v>3509220.0000000005</v>
          </cell>
        </row>
        <row r="59">
          <cell r="B59" t="str">
            <v>VF Retail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20451.600000000006</v>
          </cell>
          <cell r="T59">
            <v>23519.340000000007</v>
          </cell>
          <cell r="U59">
            <v>27047.241000000009</v>
          </cell>
          <cell r="V59">
            <v>31104.327150000008</v>
          </cell>
          <cell r="W59">
            <v>35769.976222500009</v>
          </cell>
          <cell r="X59">
            <v>41135.472655875012</v>
          </cell>
          <cell r="Y59">
            <v>47305.793554256263</v>
          </cell>
          <cell r="Z59">
            <v>54401.662587394705</v>
          </cell>
          <cell r="AA59">
            <v>62561.911975503906</v>
          </cell>
          <cell r="AB59">
            <v>71946.198771829484</v>
          </cell>
          <cell r="AC59">
            <v>82738.128587603904</v>
          </cell>
          <cell r="AD59">
            <v>95148.847875744483</v>
          </cell>
          <cell r="AE59">
            <v>593130.50038070779</v>
          </cell>
          <cell r="AF59">
            <v>104663.73266331894</v>
          </cell>
          <cell r="AG59">
            <v>115130.10592965083</v>
          </cell>
          <cell r="AH59">
            <v>126643.11652261592</v>
          </cell>
          <cell r="AI59">
            <v>139307.42817487751</v>
          </cell>
          <cell r="AJ59">
            <v>153238.17099236525</v>
          </cell>
          <cell r="AK59">
            <v>168561.98809160179</v>
          </cell>
          <cell r="AL59">
            <v>185418.18690076197</v>
          </cell>
          <cell r="AM59">
            <v>203960.00559083815</v>
          </cell>
          <cell r="AN59">
            <v>224356.00614992197</v>
          </cell>
          <cell r="AO59">
            <v>246791.60676491421</v>
          </cell>
          <cell r="AP59">
            <v>271470.76744140562</v>
          </cell>
          <cell r="AQ59">
            <v>298617.84418554616</v>
          </cell>
          <cell r="AR59">
            <v>2238158.9594078185</v>
          </cell>
        </row>
        <row r="60">
          <cell r="B60" t="str">
            <v xml:space="preserve">VF Corporate  </v>
          </cell>
          <cell r="F60">
            <v>39166</v>
          </cell>
          <cell r="G60">
            <v>41059</v>
          </cell>
          <cell r="H60">
            <v>44635</v>
          </cell>
          <cell r="I60">
            <v>53390</v>
          </cell>
          <cell r="J60">
            <v>61526</v>
          </cell>
          <cell r="K60">
            <v>74591</v>
          </cell>
          <cell r="L60">
            <v>84052</v>
          </cell>
          <cell r="M60">
            <v>87165</v>
          </cell>
          <cell r="N60">
            <v>72511</v>
          </cell>
          <cell r="O60">
            <v>94137</v>
          </cell>
          <cell r="P60">
            <v>94019</v>
          </cell>
          <cell r="Q60">
            <v>73168</v>
          </cell>
          <cell r="R60">
            <v>819419</v>
          </cell>
          <cell r="S60">
            <v>5850.0000000000009</v>
          </cell>
          <cell r="T60">
            <v>10530.000000000002</v>
          </cell>
          <cell r="U60">
            <v>15990.000000000004</v>
          </cell>
          <cell r="V60">
            <v>22230.000000000004</v>
          </cell>
          <cell r="W60">
            <v>29250.000000000004</v>
          </cell>
          <cell r="X60">
            <v>37050.000000000007</v>
          </cell>
          <cell r="Y60">
            <v>46800.000000000007</v>
          </cell>
          <cell r="Z60">
            <v>56550.000000000007</v>
          </cell>
          <cell r="AA60">
            <v>66300.000000000015</v>
          </cell>
          <cell r="AB60">
            <v>78000.000000000015</v>
          </cell>
          <cell r="AC60">
            <v>89700.000000000015</v>
          </cell>
          <cell r="AD60">
            <v>101400.00000000001</v>
          </cell>
          <cell r="AE60">
            <v>559650.00000000012</v>
          </cell>
          <cell r="AF60">
            <v>124800.00000000003</v>
          </cell>
          <cell r="AG60">
            <v>148200.00000000003</v>
          </cell>
          <cell r="AH60">
            <v>171600.00000000003</v>
          </cell>
          <cell r="AI60">
            <v>195000.00000000003</v>
          </cell>
          <cell r="AJ60">
            <v>218400.00000000003</v>
          </cell>
          <cell r="AK60">
            <v>241800.00000000006</v>
          </cell>
          <cell r="AL60">
            <v>265200.00000000006</v>
          </cell>
          <cell r="AM60">
            <v>288600.00000000006</v>
          </cell>
          <cell r="AN60">
            <v>312000.00000000006</v>
          </cell>
          <cell r="AO60">
            <v>335400.00000000006</v>
          </cell>
          <cell r="AP60">
            <v>358800.00000000006</v>
          </cell>
          <cell r="AQ60">
            <v>382200.00000000006</v>
          </cell>
          <cell r="AR60">
            <v>3042000.0000000005</v>
          </cell>
        </row>
        <row r="61">
          <cell r="A61" t="str">
            <v>Virtual Fax -Total</v>
          </cell>
          <cell r="F61">
            <v>39166</v>
          </cell>
          <cell r="G61">
            <v>41059</v>
          </cell>
          <cell r="H61">
            <v>44635</v>
          </cell>
          <cell r="I61">
            <v>53390</v>
          </cell>
          <cell r="J61">
            <v>61526</v>
          </cell>
          <cell r="K61">
            <v>74591</v>
          </cell>
          <cell r="L61">
            <v>84052</v>
          </cell>
          <cell r="M61">
            <v>87165</v>
          </cell>
          <cell r="N61">
            <v>72511</v>
          </cell>
          <cell r="O61">
            <v>94137</v>
          </cell>
          <cell r="P61">
            <v>94019</v>
          </cell>
          <cell r="Q61">
            <v>73168</v>
          </cell>
          <cell r="R61">
            <v>819419</v>
          </cell>
          <cell r="S61">
            <v>78561.60000000002</v>
          </cell>
          <cell r="T61">
            <v>88129.340000000026</v>
          </cell>
          <cell r="U61">
            <v>101277.24100000002</v>
          </cell>
          <cell r="V61">
            <v>118594.32715000003</v>
          </cell>
          <cell r="W61">
            <v>138079.97622250003</v>
          </cell>
          <cell r="X61">
            <v>161645.47265587506</v>
          </cell>
          <cell r="Y61">
            <v>190565.79355425629</v>
          </cell>
          <cell r="Z61">
            <v>221711.66258739473</v>
          </cell>
          <cell r="AA61">
            <v>255221.91197550396</v>
          </cell>
          <cell r="AB61">
            <v>293206.19877182954</v>
          </cell>
          <cell r="AC61">
            <v>333248.12858760392</v>
          </cell>
          <cell r="AD61">
            <v>374908.84787574451</v>
          </cell>
          <cell r="AE61">
            <v>2355150.5003807079</v>
          </cell>
          <cell r="AF61">
            <v>425373.73266331898</v>
          </cell>
          <cell r="AG61">
            <v>476790.10592965095</v>
          </cell>
          <cell r="AH61">
            <v>529253.11652261601</v>
          </cell>
          <cell r="AI61">
            <v>582867.42817487754</v>
          </cell>
          <cell r="AJ61">
            <v>637748.17099236534</v>
          </cell>
          <cell r="AK61">
            <v>694021.98809160199</v>
          </cell>
          <cell r="AL61">
            <v>751828.18690076214</v>
          </cell>
          <cell r="AM61">
            <v>811320.00559083826</v>
          </cell>
          <cell r="AN61">
            <v>872666.00614992203</v>
          </cell>
          <cell r="AO61">
            <v>936051.60676491424</v>
          </cell>
          <cell r="AP61">
            <v>1001680.7674414057</v>
          </cell>
          <cell r="AQ61">
            <v>1069777.8441855463</v>
          </cell>
          <cell r="AR61">
            <v>8789378.9594078194</v>
          </cell>
        </row>
        <row r="62">
          <cell r="A62" t="str">
            <v>Tranactional Sales</v>
          </cell>
          <cell r="F62">
            <v>58690</v>
          </cell>
          <cell r="G62">
            <v>60773</v>
          </cell>
          <cell r="H62">
            <v>54462</v>
          </cell>
          <cell r="I62">
            <v>45334</v>
          </cell>
          <cell r="J62">
            <v>40240</v>
          </cell>
          <cell r="K62">
            <v>39786</v>
          </cell>
          <cell r="L62">
            <v>43790</v>
          </cell>
          <cell r="M62">
            <v>45161</v>
          </cell>
          <cell r="N62">
            <v>42045</v>
          </cell>
          <cell r="O62">
            <v>47289</v>
          </cell>
          <cell r="P62">
            <v>40703</v>
          </cell>
          <cell r="Q62">
            <v>42357</v>
          </cell>
          <cell r="R62">
            <v>560630</v>
          </cell>
          <cell r="S62">
            <v>50000</v>
          </cell>
          <cell r="T62">
            <v>57800</v>
          </cell>
          <cell r="U62">
            <v>65600</v>
          </cell>
          <cell r="V62">
            <v>81200</v>
          </cell>
          <cell r="W62">
            <v>96800</v>
          </cell>
          <cell r="X62">
            <v>100700</v>
          </cell>
          <cell r="Y62">
            <v>108695</v>
          </cell>
          <cell r="Z62">
            <v>121500</v>
          </cell>
          <cell r="AA62">
            <v>140675</v>
          </cell>
          <cell r="AB62">
            <v>160592.85714285716</v>
          </cell>
          <cell r="AC62">
            <v>153370.512987013</v>
          </cell>
          <cell r="AD62">
            <v>152890.65541125543</v>
          </cell>
          <cell r="AE62">
            <v>1289824.0255411258</v>
          </cell>
          <cell r="AF62">
            <v>182013.53383458647</v>
          </cell>
          <cell r="AG62">
            <v>205413.53383458647</v>
          </cell>
          <cell r="AH62">
            <v>252154.88721804513</v>
          </cell>
          <cell r="AI62">
            <v>283354.88721804513</v>
          </cell>
          <cell r="AJ62">
            <v>293340.80656185921</v>
          </cell>
          <cell r="AK62">
            <v>281956.16541353386</v>
          </cell>
          <cell r="AL62">
            <v>302612.70334928232</v>
          </cell>
          <cell r="AM62">
            <v>333812.70334928232</v>
          </cell>
          <cell r="AN62">
            <v>351497.81271360221</v>
          </cell>
          <cell r="AO62">
            <v>382697.81271360227</v>
          </cell>
          <cell r="AP62">
            <v>397262.92207792209</v>
          </cell>
          <cell r="AQ62">
            <v>312129.84318181814</v>
          </cell>
          <cell r="AR62">
            <v>3578247.6114661652</v>
          </cell>
        </row>
        <row r="63">
          <cell r="A63" t="str">
            <v>Other Sales</v>
          </cell>
          <cell r="F63">
            <v>40386</v>
          </cell>
          <cell r="G63">
            <v>57670</v>
          </cell>
          <cell r="H63">
            <v>53978</v>
          </cell>
          <cell r="I63">
            <v>20646</v>
          </cell>
          <cell r="J63">
            <v>33218</v>
          </cell>
          <cell r="K63">
            <v>42617</v>
          </cell>
          <cell r="L63">
            <v>26064</v>
          </cell>
          <cell r="M63">
            <v>28361</v>
          </cell>
          <cell r="N63">
            <v>73806</v>
          </cell>
          <cell r="O63">
            <v>15938</v>
          </cell>
          <cell r="P63">
            <v>13829</v>
          </cell>
          <cell r="Q63">
            <v>28845</v>
          </cell>
          <cell r="R63">
            <v>435358</v>
          </cell>
          <cell r="S63">
            <v>15552.736649999999</v>
          </cell>
          <cell r="T63">
            <v>16594.944016499998</v>
          </cell>
          <cell r="U63">
            <v>17486.049805829996</v>
          </cell>
          <cell r="V63">
            <v>18023.008809713396</v>
          </cell>
          <cell r="W63">
            <v>18491.284391079131</v>
          </cell>
          <cell r="X63">
            <v>18638.313015435968</v>
          </cell>
          <cell r="Y63">
            <v>17718.504716053398</v>
          </cell>
          <cell r="Z63">
            <v>17592.698732278917</v>
          </cell>
          <cell r="AA63">
            <v>18754.577544969568</v>
          </cell>
          <cell r="AB63">
            <v>16068.957060213457</v>
          </cell>
          <cell r="AC63">
            <v>13975.342051622143</v>
          </cell>
          <cell r="AD63">
            <v>12206.707061813935</v>
          </cell>
          <cell r="AE63">
            <v>201103.12385550991</v>
          </cell>
          <cell r="AF63">
            <v>12392.319781105387</v>
          </cell>
          <cell r="AG63">
            <v>12659.383792050117</v>
          </cell>
          <cell r="AH63">
            <v>13913.185922019566</v>
          </cell>
          <cell r="AI63">
            <v>14521.602203579176</v>
          </cell>
          <cell r="AJ63">
            <v>13824.107417734176</v>
          </cell>
          <cell r="AK63">
            <v>15180.807069937135</v>
          </cell>
          <cell r="AL63">
            <v>13203.834827198996</v>
          </cell>
          <cell r="AM63">
            <v>13430.323085839043</v>
          </cell>
          <cell r="AN63">
            <v>13677.463891275285</v>
          </cell>
          <cell r="AO63">
            <v>14564.143891275286</v>
          </cell>
          <cell r="AP63">
            <v>11955.429357369218</v>
          </cell>
          <cell r="AQ63">
            <v>12303.449889500753</v>
          </cell>
          <cell r="AR63">
            <v>161626.05112888414</v>
          </cell>
        </row>
        <row r="64">
          <cell r="A64" t="str">
            <v>Promotional Sales Credits (Contra)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Sales Total</v>
          </cell>
          <cell r="F65">
            <v>1005253</v>
          </cell>
          <cell r="G65">
            <v>1082274</v>
          </cell>
          <cell r="H65">
            <v>1228500</v>
          </cell>
          <cell r="I65">
            <v>1127459</v>
          </cell>
          <cell r="J65">
            <v>1204509</v>
          </cell>
          <cell r="K65">
            <v>1325090</v>
          </cell>
          <cell r="L65">
            <v>1387363</v>
          </cell>
          <cell r="M65">
            <v>1113623</v>
          </cell>
          <cell r="N65">
            <v>1397197</v>
          </cell>
          <cell r="O65">
            <v>1208844</v>
          </cell>
          <cell r="P65">
            <v>924604</v>
          </cell>
          <cell r="Q65">
            <v>1181772</v>
          </cell>
          <cell r="R65">
            <v>14186488</v>
          </cell>
          <cell r="S65">
            <v>1180986.5999999999</v>
          </cell>
          <cell r="T65">
            <v>1268878.5899999999</v>
          </cell>
          <cell r="U65">
            <v>1350125.9759999998</v>
          </cell>
          <cell r="V65">
            <v>1419378.0874499998</v>
          </cell>
          <cell r="W65">
            <v>1486151.0813165</v>
          </cell>
          <cell r="X65">
            <v>1523565.7335461152</v>
          </cell>
          <cell r="Y65">
            <v>1498239.3235348626</v>
          </cell>
          <cell r="Z65">
            <v>1533677.1337119662</v>
          </cell>
          <cell r="AA65">
            <v>1664984.5791137884</v>
          </cell>
          <cell r="AB65">
            <v>1541155.738836155</v>
          </cell>
          <cell r="AC65">
            <v>1432304.2588179614</v>
          </cell>
          <cell r="AD65">
            <v>1353804.8532541087</v>
          </cell>
          <cell r="AE65">
            <v>17253251.955581453</v>
          </cell>
          <cell r="AF65">
            <v>1544346.7049047963</v>
          </cell>
          <cell r="AG65">
            <v>1648908.2991056568</v>
          </cell>
          <cell r="AH65">
            <v>1860772.8881138456</v>
          </cell>
          <cell r="AI65">
            <v>2005490.4574373702</v>
          </cell>
          <cell r="AJ65">
            <v>2020066.7267868712</v>
          </cell>
          <cell r="AK65">
            <v>2189715.3700629035</v>
          </cell>
          <cell r="AL65">
            <v>2106933.1880376572</v>
          </cell>
          <cell r="AM65">
            <v>2225449.3612993867</v>
          </cell>
          <cell r="AN65">
            <v>2334417.3967876201</v>
          </cell>
          <cell r="AO65">
            <v>2515763.3274797886</v>
          </cell>
          <cell r="AP65">
            <v>2372803.2117389478</v>
          </cell>
          <cell r="AQ65">
            <v>2394260.8919237237</v>
          </cell>
          <cell r="AR65">
            <v>25218927.823678568</v>
          </cell>
        </row>
        <row r="67">
          <cell r="A67" t="str">
            <v>Cost of Sales Variable</v>
          </cell>
        </row>
        <row r="68">
          <cell r="A68" t="str">
            <v>Carrier (Telephony LD)</v>
          </cell>
        </row>
        <row r="69">
          <cell r="B69" t="str">
            <v>Broadcast - Fax</v>
          </cell>
          <cell r="F69">
            <v>336570.42011574074</v>
          </cell>
          <cell r="G69">
            <v>341993.08340277779</v>
          </cell>
          <cell r="H69">
            <v>382018.76143750001</v>
          </cell>
          <cell r="I69">
            <v>354069.84370833333</v>
          </cell>
          <cell r="J69">
            <v>441646.41820833337</v>
          </cell>
          <cell r="K69">
            <v>461910.72668749996</v>
          </cell>
          <cell r="L69">
            <v>478129.68891666667</v>
          </cell>
          <cell r="M69">
            <v>384720.42472916667</v>
          </cell>
          <cell r="N69">
            <v>498020.79268750001</v>
          </cell>
          <cell r="O69">
            <v>414418.77600000001</v>
          </cell>
          <cell r="P69">
            <v>313783.05040000001</v>
          </cell>
          <cell r="Q69">
            <v>435028.25760000001</v>
          </cell>
          <cell r="R69">
            <v>4842310.2438935181</v>
          </cell>
          <cell r="S69">
            <v>418780.06238336553</v>
          </cell>
          <cell r="T69">
            <v>439897.26575958577</v>
          </cell>
          <cell r="U69">
            <v>456199.90192357008</v>
          </cell>
          <cell r="V69">
            <v>462665.36331530352</v>
          </cell>
          <cell r="W69">
            <v>466946.92828176141</v>
          </cell>
          <cell r="X69">
            <v>462858.74489568686</v>
          </cell>
          <cell r="Y69">
            <v>432600.47022798198</v>
          </cell>
          <cell r="Z69">
            <v>422165.54209406086</v>
          </cell>
          <cell r="AA69">
            <v>442197.06989563373</v>
          </cell>
          <cell r="AB69">
            <v>372149.67858284584</v>
          </cell>
          <cell r="AC69">
            <v>317813.19226015394</v>
          </cell>
          <cell r="AD69">
            <v>272483.60414155817</v>
          </cell>
          <cell r="AE69">
            <v>4966757.8237615079</v>
          </cell>
          <cell r="AF69">
            <v>244064.00437416529</v>
          </cell>
          <cell r="AG69">
            <v>243266.44296674663</v>
          </cell>
          <cell r="AH69">
            <v>262391.86641758453</v>
          </cell>
          <cell r="AI69">
            <v>267502.41139269283</v>
          </cell>
          <cell r="AJ69">
            <v>246916.76572795497</v>
          </cell>
          <cell r="AK69">
            <v>265762.42761449231</v>
          </cell>
          <cell r="AL69">
            <v>222470.11891345575</v>
          </cell>
          <cell r="AM69">
            <v>220443.31444535553</v>
          </cell>
          <cell r="AN69">
            <v>218675.78916879158</v>
          </cell>
          <cell r="AO69">
            <v>227543.70054196336</v>
          </cell>
          <cell r="AP69">
            <v>178594.53544423624</v>
          </cell>
          <cell r="AQ69">
            <v>179119.6661944089</v>
          </cell>
          <cell r="AR69">
            <v>2776751.0432018479</v>
          </cell>
        </row>
        <row r="70">
          <cell r="B70" t="str">
            <v>Broadcast - Voice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4043.801827065</v>
          </cell>
          <cell r="T70">
            <v>8629.5635866713001</v>
          </cell>
          <cell r="U70">
            <v>13639.423416771788</v>
          </cell>
          <cell r="V70">
            <v>18744.347723248466</v>
          </cell>
          <cell r="W70">
            <v>24039.206503706959</v>
          </cell>
          <cell r="X70">
            <v>29076.417580270427</v>
          </cell>
          <cell r="Y70">
            <v>32248.398689722297</v>
          </cell>
          <cell r="Z70">
            <v>36593.630498639533</v>
          </cell>
          <cell r="AA70">
            <v>43886.691444725358</v>
          </cell>
          <cell r="AB70">
            <v>41780.221308588953</v>
          </cell>
          <cell r="AC70">
            <v>39970.370805724902</v>
          </cell>
          <cell r="AD70">
            <v>38085.776487967822</v>
          </cell>
          <cell r="AE70">
            <v>330737.84987310279</v>
          </cell>
          <cell r="AF70">
            <v>38875.773812512751</v>
          </cell>
          <cell r="AG70">
            <v>41214.562651390974</v>
          </cell>
          <cell r="AH70">
            <v>47184.502294390222</v>
          </cell>
          <cell r="AI70">
            <v>50960.560392587773</v>
          </cell>
          <cell r="AJ70">
            <v>49747.358205632227</v>
          </cell>
          <cell r="AK70">
            <v>56539.329245507426</v>
          </cell>
          <cell r="AL70">
            <v>49905.965227639739</v>
          </cell>
          <cell r="AM70">
            <v>52076.55763785931</v>
          </cell>
          <cell r="AN70">
            <v>54337.620338911882</v>
          </cell>
          <cell r="AO70">
            <v>59409.191906981694</v>
          </cell>
          <cell r="AP70">
            <v>48946.363323620935</v>
          </cell>
          <cell r="AQ70">
            <v>51483.739424037507</v>
          </cell>
          <cell r="AR70">
            <v>600681.52446107252</v>
          </cell>
        </row>
        <row r="71">
          <cell r="B71" t="str">
            <v>VF Resale Partners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6408.4835249804501</v>
          </cell>
          <cell r="T71">
            <v>6631.6645432633504</v>
          </cell>
          <cell r="U71">
            <v>7141.7925850528391</v>
          </cell>
          <cell r="V71">
            <v>8002.6336555726011</v>
          </cell>
          <cell r="W71">
            <v>8959.1237339278923</v>
          </cell>
          <cell r="X71">
            <v>10234.443838401614</v>
          </cell>
          <cell r="Y71">
            <v>11828.593968993766</v>
          </cell>
          <cell r="Z71">
            <v>13582.159112645133</v>
          </cell>
          <cell r="AA71">
            <v>15495.139269355715</v>
          </cell>
          <cell r="AB71">
            <v>17567.534439125513</v>
          </cell>
          <cell r="AC71">
            <v>19719.637115424917</v>
          </cell>
          <cell r="AD71">
            <v>21871.739791724322</v>
          </cell>
          <cell r="AE71">
            <v>147442.94557846812</v>
          </cell>
          <cell r="AF71">
            <v>24023.842468023726</v>
          </cell>
          <cell r="AG71">
            <v>26175.94514432313</v>
          </cell>
          <cell r="AH71">
            <v>28328.047820622538</v>
          </cell>
          <cell r="AI71">
            <v>30480.150496921939</v>
          </cell>
          <cell r="AJ71">
            <v>32632.253173221347</v>
          </cell>
          <cell r="AK71">
            <v>34784.355849520754</v>
          </cell>
          <cell r="AL71">
            <v>36936.458525820155</v>
          </cell>
          <cell r="AM71">
            <v>39088.561202119556</v>
          </cell>
          <cell r="AN71">
            <v>41240.663878418964</v>
          </cell>
          <cell r="AO71">
            <v>43392.766554718371</v>
          </cell>
          <cell r="AP71">
            <v>45544.869231017772</v>
          </cell>
          <cell r="AQ71">
            <v>47696.97190731718</v>
          </cell>
          <cell r="AR71">
            <v>430324.88625204546</v>
          </cell>
        </row>
        <row r="72">
          <cell r="B72" t="str">
            <v>VF Retail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2362.1597999999999</v>
          </cell>
          <cell r="T72">
            <v>2716.4837699999998</v>
          </cell>
          <cell r="U72">
            <v>3123.9563355</v>
          </cell>
          <cell r="V72">
            <v>3592.5497858249996</v>
          </cell>
          <cell r="W72">
            <v>4131.4322536987493</v>
          </cell>
          <cell r="X72">
            <v>4751.1470917535626</v>
          </cell>
          <cell r="Y72">
            <v>5463.8191555165968</v>
          </cell>
          <cell r="Z72">
            <v>6283.392028844085</v>
          </cell>
          <cell r="AA72">
            <v>7225.9008331706982</v>
          </cell>
          <cell r="AB72">
            <v>8309.7859581463035</v>
          </cell>
          <cell r="AC72">
            <v>9556.2538518682486</v>
          </cell>
          <cell r="AD72">
            <v>10989.691929648485</v>
          </cell>
          <cell r="AE72">
            <v>68506.572793971733</v>
          </cell>
          <cell r="AF72">
            <v>12088.661122613332</v>
          </cell>
          <cell r="AG72">
            <v>13297.527234874666</v>
          </cell>
          <cell r="AH72">
            <v>14627.279958362133</v>
          </cell>
          <cell r="AI72">
            <v>16090.007954198349</v>
          </cell>
          <cell r="AJ72">
            <v>17699.00874961818</v>
          </cell>
          <cell r="AK72">
            <v>19468.909624579996</v>
          </cell>
          <cell r="AL72">
            <v>21415.800587038</v>
          </cell>
          <cell r="AM72">
            <v>23557.3806457418</v>
          </cell>
          <cell r="AN72">
            <v>25913.118710315975</v>
          </cell>
          <cell r="AO72">
            <v>28504.430581347577</v>
          </cell>
          <cell r="AP72">
            <v>31354.873639482335</v>
          </cell>
          <cell r="AQ72">
            <v>34490.361003430575</v>
          </cell>
          <cell r="AR72">
            <v>258507.35981160292</v>
          </cell>
        </row>
        <row r="73">
          <cell r="B73" t="str">
            <v>VF Corporate</v>
          </cell>
          <cell r="F73">
            <v>15393.053958333336</v>
          </cell>
          <cell r="G73">
            <v>16346.614375000001</v>
          </cell>
          <cell r="H73">
            <v>16813.446562499998</v>
          </cell>
          <cell r="I73">
            <v>20111.345624999998</v>
          </cell>
          <cell r="J73">
            <v>23176.075124999999</v>
          </cell>
          <cell r="K73">
            <v>28097.4973125</v>
          </cell>
          <cell r="L73">
            <v>31661.337749999999</v>
          </cell>
          <cell r="M73">
            <v>32833.965937499997</v>
          </cell>
          <cell r="N73">
            <v>27313.987312499998</v>
          </cell>
          <cell r="O73">
            <v>17478.3</v>
          </cell>
          <cell r="P73">
            <v>11081.07</v>
          </cell>
          <cell r="Q73">
            <v>12424.23</v>
          </cell>
          <cell r="R73">
            <v>252730.92395833333</v>
          </cell>
          <cell r="S73">
            <v>900.89999999999986</v>
          </cell>
          <cell r="T73">
            <v>1599.72813</v>
          </cell>
          <cell r="U73">
            <v>2396.4223633349998</v>
          </cell>
          <cell r="V73">
            <v>3286.6348219880169</v>
          </cell>
          <cell r="W73">
            <v>4266.1384893304994</v>
          </cell>
          <cell r="X73">
            <v>5330.8244516510813</v>
          </cell>
          <cell r="Y73">
            <v>6642.7684061732107</v>
          </cell>
          <cell r="Z73">
            <v>7918.3183311669272</v>
          </cell>
          <cell r="AA73">
            <v>9158.21776364379</v>
          </cell>
          <cell r="AB73">
            <v>10628.919792746588</v>
          </cell>
          <cell r="AC73">
            <v>12058.243781876185</v>
          </cell>
          <cell r="AD73">
            <v>13447.038902667053</v>
          </cell>
          <cell r="AE73">
            <v>77634.155234578357</v>
          </cell>
          <cell r="AF73">
            <v>16326.774003053597</v>
          </cell>
          <cell r="AG73">
            <v>19126.305532889692</v>
          </cell>
          <cell r="AH73">
            <v>21847.274156858159</v>
          </cell>
          <cell r="AI73">
            <v>24491.290858796106</v>
          </cell>
          <cell r="AJ73">
            <v>27059.937444066647</v>
          </cell>
          <cell r="AK73">
            <v>29554.767033775865</v>
          </cell>
          <cell r="AL73">
            <v>31977.304550963749</v>
          </cell>
          <cell r="AM73">
            <v>34329.047198895656</v>
          </cell>
          <cell r="AN73">
            <v>36611.464931578994</v>
          </cell>
          <cell r="AO73">
            <v>38826.000916627883</v>
          </cell>
          <cell r="AP73">
            <v>40974.071990596669</v>
          </cell>
          <cell r="AQ73">
            <v>43057.069106901246</v>
          </cell>
          <cell r="AR73">
            <v>364181.30772500427</v>
          </cell>
        </row>
        <row r="74">
          <cell r="B74" t="str">
            <v>Transactional</v>
          </cell>
          <cell r="F74">
            <v>23432.525925925933</v>
          </cell>
          <cell r="G74">
            <v>24579.302222222224</v>
          </cell>
          <cell r="H74">
            <v>20840.792000000001</v>
          </cell>
          <cell r="I74">
            <v>17347.810666666668</v>
          </cell>
          <cell r="J74">
            <v>15398.506666666666</v>
          </cell>
          <cell r="K74">
            <v>15224.776</v>
          </cell>
          <cell r="L74">
            <v>16756.973333333335</v>
          </cell>
          <cell r="M74">
            <v>17281.609333333334</v>
          </cell>
          <cell r="N74">
            <v>16089.22</v>
          </cell>
          <cell r="O74">
            <v>18095.923999999999</v>
          </cell>
          <cell r="P74">
            <v>8677.8795999999984</v>
          </cell>
          <cell r="Q74">
            <v>9030.5123999999996</v>
          </cell>
          <cell r="R74">
            <v>202755.83214814815</v>
          </cell>
          <cell r="S74">
            <v>9663.7945598918723</v>
          </cell>
          <cell r="T74">
            <v>11171.346511235006</v>
          </cell>
          <cell r="U74">
            <v>12678.898462578136</v>
          </cell>
          <cell r="V74">
            <v>15694.002365264401</v>
          </cell>
          <cell r="W74">
            <v>18709.106267950665</v>
          </cell>
          <cell r="X74">
            <v>19462.882243622236</v>
          </cell>
          <cell r="Y74">
            <v>21008.122993748952</v>
          </cell>
          <cell r="Z74">
            <v>23483.020780537256</v>
          </cell>
          <cell r="AA74">
            <v>27189.085994255791</v>
          </cell>
          <cell r="AB74">
            <v>31038.727584292727</v>
          </cell>
          <cell r="AC74">
            <v>29642.822581034445</v>
          </cell>
          <cell r="AD74">
            <v>29550.077680431867</v>
          </cell>
          <cell r="AE74">
            <v>249291.88802484336</v>
          </cell>
          <cell r="AF74">
            <v>38470.535061380833</v>
          </cell>
          <cell r="AG74">
            <v>40244.788460189404</v>
          </cell>
          <cell r="AH74">
            <v>49402.392850438795</v>
          </cell>
          <cell r="AI74">
            <v>55515.1225061636</v>
          </cell>
          <cell r="AJ74">
            <v>57471.572035413876</v>
          </cell>
          <cell r="AK74">
            <v>55241.083780056411</v>
          </cell>
          <cell r="AL74">
            <v>59288.129678276098</v>
          </cell>
          <cell r="AM74">
            <v>65400.85933400091</v>
          </cell>
          <cell r="AN74">
            <v>68865.740503103938</v>
          </cell>
          <cell r="AO74">
            <v>74978.470158828801</v>
          </cell>
          <cell r="AP74">
            <v>77832.078362359345</v>
          </cell>
          <cell r="AQ74">
            <v>61152.735540199879</v>
          </cell>
          <cell r="AR74">
            <v>703863.50827041187</v>
          </cell>
        </row>
        <row r="75">
          <cell r="A75" t="str">
            <v xml:space="preserve">Total Carrier </v>
          </cell>
          <cell r="F75">
            <v>375396</v>
          </cell>
          <cell r="G75">
            <v>382919</v>
          </cell>
          <cell r="H75">
            <v>419673</v>
          </cell>
          <cell r="I75">
            <v>391529</v>
          </cell>
          <cell r="J75">
            <v>480221</v>
          </cell>
          <cell r="K75">
            <v>505233</v>
          </cell>
          <cell r="L75">
            <v>526548</v>
          </cell>
          <cell r="M75">
            <v>434836</v>
          </cell>
          <cell r="N75">
            <v>541424</v>
          </cell>
          <cell r="O75">
            <v>449993</v>
          </cell>
          <cell r="P75">
            <v>333542</v>
          </cell>
          <cell r="Q75">
            <v>456483</v>
          </cell>
          <cell r="R75">
            <v>5297796.9999999991</v>
          </cell>
          <cell r="S75">
            <v>442159.20209530287</v>
          </cell>
          <cell r="T75">
            <v>470646.0523007554</v>
          </cell>
          <cell r="U75">
            <v>495180.39508680784</v>
          </cell>
          <cell r="V75">
            <v>511985.53166720201</v>
          </cell>
          <cell r="W75">
            <v>527051.93553037615</v>
          </cell>
          <cell r="X75">
            <v>531714.46010138583</v>
          </cell>
          <cell r="Y75">
            <v>509792.17344213673</v>
          </cell>
          <cell r="Z75">
            <v>510026.06284589384</v>
          </cell>
          <cell r="AA75">
            <v>545152.1052007851</v>
          </cell>
          <cell r="AB75">
            <v>481474.86766574596</v>
          </cell>
          <cell r="AC75">
            <v>428760.5203960826</v>
          </cell>
          <cell r="AD75">
            <v>386427.9289339977</v>
          </cell>
          <cell r="AE75">
            <v>5840371.2352664722</v>
          </cell>
          <cell r="AF75">
            <v>373849.59084174957</v>
          </cell>
          <cell r="AG75">
            <v>383325.57199041446</v>
          </cell>
          <cell r="AH75">
            <v>423781.36349825631</v>
          </cell>
          <cell r="AI75">
            <v>445039.54360136064</v>
          </cell>
          <cell r="AJ75">
            <v>431526.89533590729</v>
          </cell>
          <cell r="AK75">
            <v>461350.87314793275</v>
          </cell>
          <cell r="AL75">
            <v>421993.77748319349</v>
          </cell>
          <cell r="AM75">
            <v>434895.72046397277</v>
          </cell>
          <cell r="AN75">
            <v>445644.39753112133</v>
          </cell>
          <cell r="AO75">
            <v>472654.56066046772</v>
          </cell>
          <cell r="AP75">
            <v>423246.79199131334</v>
          </cell>
          <cell r="AQ75">
            <v>417000.54317629524</v>
          </cell>
          <cell r="AR75">
            <v>5134309.6297219852</v>
          </cell>
        </row>
        <row r="76">
          <cell r="A76" t="str">
            <v>Commissions</v>
          </cell>
        </row>
        <row r="77">
          <cell r="B77" t="str">
            <v>Broadcast - Fax</v>
          </cell>
          <cell r="F77">
            <v>39854.949999999997</v>
          </cell>
          <cell r="G77">
            <v>62329.214999999997</v>
          </cell>
          <cell r="H77">
            <v>87436.21</v>
          </cell>
          <cell r="I77">
            <v>99980.97</v>
          </cell>
          <cell r="J77">
            <v>84056.2</v>
          </cell>
          <cell r="K77">
            <v>94346.63</v>
          </cell>
          <cell r="L77">
            <v>99387.45</v>
          </cell>
          <cell r="M77">
            <v>85040.755000000005</v>
          </cell>
          <cell r="N77">
            <v>85222.975000000006</v>
          </cell>
          <cell r="O77">
            <v>64859.994999999995</v>
          </cell>
          <cell r="P77">
            <v>42520.364999999998</v>
          </cell>
          <cell r="Q77">
            <v>103503.935</v>
          </cell>
          <cell r="R77">
            <v>948539.64999999991</v>
          </cell>
          <cell r="S77">
            <v>66413.61260306128</v>
          </cell>
          <cell r="T77">
            <v>69762.553706672072</v>
          </cell>
          <cell r="U77">
            <v>72347.960844828427</v>
          </cell>
          <cell r="V77">
            <v>73373.307289754332</v>
          </cell>
          <cell r="W77">
            <v>74052.313342236521</v>
          </cell>
          <cell r="X77">
            <v>73403.975343269209</v>
          </cell>
          <cell r="Y77">
            <v>68605.367404817851</v>
          </cell>
          <cell r="Z77">
            <v>66950.510030083038</v>
          </cell>
          <cell r="AA77">
            <v>70127.275704384054</v>
          </cell>
          <cell r="AB77">
            <v>59018.579927353858</v>
          </cell>
          <cell r="AC77">
            <v>50401.449655418211</v>
          </cell>
          <cell r="AD77">
            <v>43212.707938271153</v>
          </cell>
          <cell r="AE77">
            <v>787669.61379014992</v>
          </cell>
          <cell r="AF77">
            <v>39235.369794306127</v>
          </cell>
          <cell r="AG77">
            <v>39642.326403848638</v>
          </cell>
          <cell r="AH77">
            <v>43344.121716426613</v>
          </cell>
          <cell r="AI77">
            <v>44793.030949162596</v>
          </cell>
          <cell r="AJ77">
            <v>41911.792858606321</v>
          </cell>
          <cell r="AK77">
            <v>45727.99419387478</v>
          </cell>
          <cell r="AL77">
            <v>38802.809097561061</v>
          </cell>
          <cell r="AM77">
            <v>38975.466569706849</v>
          </cell>
          <cell r="AN77">
            <v>39192.052075576874</v>
          </cell>
          <cell r="AO77">
            <v>41339.481781704344</v>
          </cell>
          <cell r="AP77">
            <v>32890.561538892187</v>
          </cell>
          <cell r="AQ77">
            <v>33438.693723480101</v>
          </cell>
          <cell r="AR77">
            <v>479293.70070314646</v>
          </cell>
        </row>
        <row r="78">
          <cell r="B78" t="str">
            <v>Broadcast - Voice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622.12335801000006</v>
          </cell>
          <cell r="T78">
            <v>1327.6251671801999</v>
          </cell>
          <cell r="U78">
            <v>2098.3728333495055</v>
          </cell>
          <cell r="V78">
            <v>2883.7458035766867</v>
          </cell>
          <cell r="W78">
            <v>3698.3394621087627</v>
          </cell>
          <cell r="X78">
            <v>4473.2950123492956</v>
          </cell>
          <cell r="Y78">
            <v>4961.2921061111219</v>
          </cell>
          <cell r="Z78">
            <v>5629.7893074830054</v>
          </cell>
          <cell r="AA78">
            <v>6751.7986838039014</v>
          </cell>
          <cell r="AB78">
            <v>6427.7263551675296</v>
          </cell>
          <cell r="AC78">
            <v>6149.2878162653687</v>
          </cell>
          <cell r="AD78">
            <v>5859.3502289181251</v>
          </cell>
          <cell r="AE78">
            <v>50882.746134323497</v>
          </cell>
          <cell r="AF78">
            <v>5683.8142538470429</v>
          </cell>
          <cell r="AG78">
            <v>6108.2167032124262</v>
          </cell>
          <cell r="AH78">
            <v>7088.6907356629918</v>
          </cell>
          <cell r="AI78">
            <v>7760.7511249019935</v>
          </cell>
          <cell r="AJ78">
            <v>7679.6688701065186</v>
          </cell>
          <cell r="AK78">
            <v>8847.611290510562</v>
          </cell>
          <cell r="AL78">
            <v>7916.4550889562779</v>
          </cell>
          <cell r="AM78">
            <v>8373.8171192972495</v>
          </cell>
          <cell r="AN78">
            <v>8856.9609210343242</v>
          </cell>
          <cell r="AO78">
            <v>9816.1383089284082</v>
          </cell>
          <cell r="AP78">
            <v>8198.0462459850951</v>
          </cell>
          <cell r="AQ78">
            <v>8741.0363894753646</v>
          </cell>
          <cell r="AR78">
            <v>695752.73151299078</v>
          </cell>
        </row>
        <row r="79">
          <cell r="B79" t="str">
            <v>Broadcast - Email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13220.1213577125</v>
          </cell>
          <cell r="T79">
            <v>14106.017401289626</v>
          </cell>
          <cell r="U79">
            <v>14863.474236225666</v>
          </cell>
          <cell r="V79">
            <v>15319.899581501149</v>
          </cell>
          <cell r="W79">
            <v>15717.942713962242</v>
          </cell>
          <cell r="X79">
            <v>15842.919835403753</v>
          </cell>
          <cell r="Y79">
            <v>15061.065322123048</v>
          </cell>
          <cell r="Z79">
            <v>14954.127848001734</v>
          </cell>
          <cell r="AA79">
            <v>15941.746892314766</v>
          </cell>
          <cell r="AB79">
            <v>13658.918504730998</v>
          </cell>
          <cell r="AC79">
            <v>11879.306008694459</v>
          </cell>
          <cell r="AD79">
            <v>10375.93269704251</v>
          </cell>
          <cell r="AE79">
            <v>170941.47239900244</v>
          </cell>
          <cell r="AF79">
            <v>9662.4842315399728</v>
          </cell>
          <cell r="AG79">
            <v>9889.4937099629751</v>
          </cell>
          <cell r="AH79">
            <v>10955.249318751894</v>
          </cell>
          <cell r="AI79">
            <v>11472.414706376858</v>
          </cell>
          <cell r="AJ79">
            <v>10879.530899317568</v>
          </cell>
          <cell r="AK79">
            <v>12032.75135509436</v>
          </cell>
          <cell r="AL79">
            <v>10352.287424019745</v>
          </cell>
          <cell r="AM79">
            <v>10544.806742818757</v>
          </cell>
          <cell r="AN79">
            <v>10754.881118398822</v>
          </cell>
          <cell r="AO79">
            <v>11508.575948398819</v>
          </cell>
          <cell r="AP79">
            <v>9291.1190787831038</v>
          </cell>
          <cell r="AQ79">
            <v>9586.9431368439455</v>
          </cell>
          <cell r="AR79">
            <v>126930.53767030682</v>
          </cell>
        </row>
        <row r="80">
          <cell r="B80" t="str">
            <v>VF Resale Partners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13068.250000000004</v>
          </cell>
          <cell r="T80">
            <v>13771.875000000004</v>
          </cell>
          <cell r="U80">
            <v>27736.875000000004</v>
          </cell>
          <cell r="V80">
            <v>22958.000000000007</v>
          </cell>
          <cell r="W80">
            <v>25522.250000000007</v>
          </cell>
          <cell r="X80">
            <v>41047.250000000007</v>
          </cell>
          <cell r="Y80">
            <v>37076.000000000007</v>
          </cell>
          <cell r="Z80">
            <v>41601.625000000015</v>
          </cell>
          <cell r="AA80">
            <v>56379.125000000015</v>
          </cell>
          <cell r="AB80">
            <v>51408.500000000015</v>
          </cell>
          <cell r="AC80">
            <v>55686.312500000015</v>
          </cell>
          <cell r="AD80">
            <v>69086.625000000015</v>
          </cell>
          <cell r="AE80">
            <v>455342.68750000006</v>
          </cell>
          <cell r="AF80">
            <v>62486.937500000015</v>
          </cell>
          <cell r="AG80">
            <v>65887.250000000015</v>
          </cell>
          <cell r="AH80">
            <v>79287.562500000015</v>
          </cell>
          <cell r="AI80">
            <v>72687.875000000015</v>
          </cell>
          <cell r="AJ80">
            <v>76088.187500000015</v>
          </cell>
          <cell r="AK80">
            <v>89488.500000000015</v>
          </cell>
          <cell r="AL80">
            <v>82888.812500000015</v>
          </cell>
          <cell r="AM80">
            <v>86289.125000000015</v>
          </cell>
          <cell r="AN80">
            <v>99689.437500000015</v>
          </cell>
          <cell r="AO80">
            <v>93089.750000000015</v>
          </cell>
          <cell r="AP80">
            <v>96490.062500000015</v>
          </cell>
          <cell r="AQ80">
            <v>109890.37500000001</v>
          </cell>
          <cell r="AR80">
            <v>1014263.8750000001</v>
          </cell>
        </row>
        <row r="81">
          <cell r="B81" t="str">
            <v>VF Retail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B82" t="str">
            <v>VF Corporate</v>
          </cell>
          <cell r="F82">
            <v>7200</v>
          </cell>
          <cell r="G82">
            <v>7200</v>
          </cell>
          <cell r="H82">
            <v>7200</v>
          </cell>
          <cell r="I82">
            <v>7200</v>
          </cell>
          <cell r="J82">
            <v>7200</v>
          </cell>
          <cell r="K82">
            <v>7200</v>
          </cell>
          <cell r="L82">
            <v>7200</v>
          </cell>
          <cell r="M82">
            <v>7200</v>
          </cell>
          <cell r="N82">
            <v>7200</v>
          </cell>
          <cell r="O82">
            <v>7200</v>
          </cell>
          <cell r="P82">
            <v>7200</v>
          </cell>
          <cell r="Q82">
            <v>7200</v>
          </cell>
          <cell r="R82">
            <v>86400</v>
          </cell>
          <cell r="S82">
            <v>7200</v>
          </cell>
          <cell r="T82">
            <v>7200</v>
          </cell>
          <cell r="U82">
            <v>7200</v>
          </cell>
          <cell r="V82">
            <v>7200</v>
          </cell>
          <cell r="W82">
            <v>7200</v>
          </cell>
          <cell r="X82">
            <v>7200</v>
          </cell>
          <cell r="Y82">
            <v>9000</v>
          </cell>
          <cell r="Z82">
            <v>9000</v>
          </cell>
          <cell r="AA82">
            <v>9000</v>
          </cell>
          <cell r="AB82">
            <v>10800</v>
          </cell>
          <cell r="AC82">
            <v>10800</v>
          </cell>
          <cell r="AD82">
            <v>10800</v>
          </cell>
          <cell r="AE82">
            <v>102600</v>
          </cell>
          <cell r="AF82">
            <v>10800</v>
          </cell>
          <cell r="AG82">
            <v>10800</v>
          </cell>
          <cell r="AH82">
            <v>10800</v>
          </cell>
          <cell r="AI82">
            <v>10800</v>
          </cell>
          <cell r="AJ82">
            <v>10800</v>
          </cell>
          <cell r="AK82">
            <v>10800</v>
          </cell>
          <cell r="AL82">
            <v>10800</v>
          </cell>
          <cell r="AM82">
            <v>10800</v>
          </cell>
          <cell r="AN82">
            <v>10800</v>
          </cell>
          <cell r="AO82">
            <v>10800</v>
          </cell>
          <cell r="AP82">
            <v>10800</v>
          </cell>
          <cell r="AQ82">
            <v>10800</v>
          </cell>
          <cell r="AR82">
            <v>129600</v>
          </cell>
        </row>
        <row r="83">
          <cell r="B83" t="str">
            <v>Transactional</v>
          </cell>
          <cell r="F83">
            <v>2641.0499999999997</v>
          </cell>
          <cell r="G83">
            <v>2734.7849999999999</v>
          </cell>
          <cell r="H83">
            <v>2450.79</v>
          </cell>
          <cell r="I83">
            <v>2040.03</v>
          </cell>
          <cell r="J83">
            <v>1810.8</v>
          </cell>
          <cell r="K83">
            <v>1790.37</v>
          </cell>
          <cell r="L83">
            <v>1970.55</v>
          </cell>
          <cell r="M83">
            <v>2032.2449999999999</v>
          </cell>
          <cell r="N83">
            <v>1892.0249999999999</v>
          </cell>
          <cell r="O83">
            <v>2128.0050000000001</v>
          </cell>
          <cell r="P83">
            <v>1831.635</v>
          </cell>
          <cell r="Q83">
            <v>1906.0649999999998</v>
          </cell>
          <cell r="R83">
            <v>25228.35</v>
          </cell>
          <cell r="S83">
            <v>2250</v>
          </cell>
          <cell r="T83">
            <v>2601</v>
          </cell>
          <cell r="U83">
            <v>2952</v>
          </cell>
          <cell r="V83">
            <v>3654</v>
          </cell>
          <cell r="W83">
            <v>4356</v>
          </cell>
          <cell r="X83">
            <v>4531.5</v>
          </cell>
          <cell r="Y83">
            <v>4891.2749999999996</v>
          </cell>
          <cell r="Z83">
            <v>5467.5</v>
          </cell>
          <cell r="AA83">
            <v>6330.375</v>
          </cell>
          <cell r="AB83">
            <v>7226.6785714285716</v>
          </cell>
          <cell r="AC83">
            <v>6901.6730844155845</v>
          </cell>
          <cell r="AD83">
            <v>6880.0794935064941</v>
          </cell>
          <cell r="AE83">
            <v>58042.081149350648</v>
          </cell>
          <cell r="AF83">
            <v>8190.6090225563912</v>
          </cell>
          <cell r="AG83">
            <v>9243.6090225563912</v>
          </cell>
          <cell r="AH83">
            <v>11346.969924812031</v>
          </cell>
          <cell r="AI83">
            <v>12750.969924812031</v>
          </cell>
          <cell r="AJ83">
            <v>13200.336295283663</v>
          </cell>
          <cell r="AK83">
            <v>12688.027443609024</v>
          </cell>
          <cell r="AL83">
            <v>13617.571650717704</v>
          </cell>
          <cell r="AM83">
            <v>15021.571650717704</v>
          </cell>
          <cell r="AN83">
            <v>15817.4015721121</v>
          </cell>
          <cell r="AO83">
            <v>17221.401572112103</v>
          </cell>
          <cell r="AP83">
            <v>17876.831493506492</v>
          </cell>
          <cell r="AQ83">
            <v>14045.842943181817</v>
          </cell>
          <cell r="AR83">
            <v>161021.14251597744</v>
          </cell>
        </row>
        <row r="84">
          <cell r="B84" t="str">
            <v>Other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583.22762437499989</v>
          </cell>
          <cell r="T84">
            <v>622.3104006187499</v>
          </cell>
          <cell r="U84">
            <v>655.72686771862482</v>
          </cell>
          <cell r="V84">
            <v>675.86283036425232</v>
          </cell>
          <cell r="W84">
            <v>693.42316466546743</v>
          </cell>
          <cell r="X84">
            <v>698.93673807884875</v>
          </cell>
          <cell r="Y84">
            <v>664.44392685200239</v>
          </cell>
          <cell r="Z84">
            <v>659.72620246045938</v>
          </cell>
          <cell r="AA84">
            <v>703.29665793635877</v>
          </cell>
          <cell r="AB84">
            <v>602.58588975800467</v>
          </cell>
          <cell r="AC84">
            <v>524.07532693583039</v>
          </cell>
          <cell r="AD84">
            <v>457.75151481802254</v>
          </cell>
          <cell r="AE84">
            <v>7541.3671445816226</v>
          </cell>
          <cell r="AF84">
            <v>464.71199179145196</v>
          </cell>
          <cell r="AG84">
            <v>474.72689220187937</v>
          </cell>
          <cell r="AH84">
            <v>521.74447207573371</v>
          </cell>
          <cell r="AI84">
            <v>544.56008263421904</v>
          </cell>
          <cell r="AJ84">
            <v>518.4040281650316</v>
          </cell>
          <cell r="AK84">
            <v>569.2802651226425</v>
          </cell>
          <cell r="AL84">
            <v>495.14380601996231</v>
          </cell>
          <cell r="AM84">
            <v>503.63711571896408</v>
          </cell>
          <cell r="AN84">
            <v>512.90489592282313</v>
          </cell>
          <cell r="AO84">
            <v>546.15539592282323</v>
          </cell>
          <cell r="AP84">
            <v>448.32860090134562</v>
          </cell>
          <cell r="AQ84">
            <v>461.37937085627823</v>
          </cell>
          <cell r="AR84">
            <v>6060.9769173331542</v>
          </cell>
        </row>
        <row r="85">
          <cell r="A85" t="str">
            <v>Total Commissions</v>
          </cell>
          <cell r="F85">
            <v>49696</v>
          </cell>
          <cell r="G85">
            <v>72264</v>
          </cell>
          <cell r="H85">
            <v>97087</v>
          </cell>
          <cell r="I85">
            <v>109221</v>
          </cell>
          <cell r="J85">
            <v>93067</v>
          </cell>
          <cell r="K85">
            <v>103337</v>
          </cell>
          <cell r="L85">
            <v>108558</v>
          </cell>
          <cell r="M85">
            <v>94273</v>
          </cell>
          <cell r="N85">
            <v>94315</v>
          </cell>
          <cell r="O85">
            <v>74188</v>
          </cell>
          <cell r="P85">
            <v>51552</v>
          </cell>
          <cell r="Q85">
            <v>112610</v>
          </cell>
          <cell r="R85">
            <v>1060168</v>
          </cell>
          <cell r="S85">
            <v>103357.33494315877</v>
          </cell>
          <cell r="T85">
            <v>109391.38167576065</v>
          </cell>
          <cell r="U85">
            <v>127854.40978212222</v>
          </cell>
          <cell r="V85">
            <v>126064.81550519641</v>
          </cell>
          <cell r="W85">
            <v>131240.26868297299</v>
          </cell>
          <cell r="X85">
            <v>147197.87692910113</v>
          </cell>
          <cell r="Y85">
            <v>140259.44375990401</v>
          </cell>
          <cell r="Z85">
            <v>144263.27838802827</v>
          </cell>
          <cell r="AA85">
            <v>165233.6179384391</v>
          </cell>
          <cell r="AB85">
            <v>149142.989248439</v>
          </cell>
          <cell r="AC85">
            <v>142342.10439172946</v>
          </cell>
          <cell r="AD85">
            <v>146672.44687255632</v>
          </cell>
          <cell r="AE85">
            <v>1633019.9681174082</v>
          </cell>
          <cell r="AF85">
            <v>136523.92679404098</v>
          </cell>
          <cell r="AG85">
            <v>142045.62273178232</v>
          </cell>
          <cell r="AH85">
            <v>163344.33866772926</v>
          </cell>
          <cell r="AI85">
            <v>160809.60178788769</v>
          </cell>
          <cell r="AJ85">
            <v>161077.92045147912</v>
          </cell>
          <cell r="AK85">
            <v>180154.16454821138</v>
          </cell>
          <cell r="AL85">
            <v>164873.07956727478</v>
          </cell>
          <cell r="AM85">
            <v>170508.42419825954</v>
          </cell>
          <cell r="AN85">
            <v>185623.63808304496</v>
          </cell>
          <cell r="AO85">
            <v>184321.50300706652</v>
          </cell>
          <cell r="AP85">
            <v>175994.94945806824</v>
          </cell>
          <cell r="AQ85">
            <v>186964.27056383752</v>
          </cell>
          <cell r="AR85">
            <v>2612922.9643197544</v>
          </cell>
        </row>
        <row r="86">
          <cell r="A86" t="str">
            <v xml:space="preserve">Other </v>
          </cell>
          <cell r="F86">
            <v>28441</v>
          </cell>
          <cell r="G86">
            <v>35068</v>
          </cell>
          <cell r="H86">
            <v>58641</v>
          </cell>
          <cell r="I86">
            <v>57706</v>
          </cell>
          <cell r="J86">
            <v>59162</v>
          </cell>
          <cell r="K86">
            <v>59735</v>
          </cell>
          <cell r="L86">
            <v>34944</v>
          </cell>
          <cell r="M86">
            <v>24651</v>
          </cell>
          <cell r="N86">
            <v>39511</v>
          </cell>
          <cell r="O86">
            <v>42729</v>
          </cell>
          <cell r="P86">
            <v>49494</v>
          </cell>
          <cell r="Q86">
            <v>76719</v>
          </cell>
          <cell r="R86">
            <v>566801</v>
          </cell>
          <cell r="S86">
            <v>8554.0051574999998</v>
          </cell>
          <cell r="T86">
            <v>9127.2192090749995</v>
          </cell>
          <cell r="U86">
            <v>9617.3273932064985</v>
          </cell>
          <cell r="V86">
            <v>9912.6548453423693</v>
          </cell>
          <cell r="W86">
            <v>10170.206415093522</v>
          </cell>
          <cell r="X86">
            <v>10251.072158489784</v>
          </cell>
          <cell r="Y86">
            <v>9745.1775938293704</v>
          </cell>
          <cell r="Z86">
            <v>9675.9843027534062</v>
          </cell>
          <cell r="AA86">
            <v>10315.017649733263</v>
          </cell>
          <cell r="AB86">
            <v>8837.926383117403</v>
          </cell>
          <cell r="AC86">
            <v>7686.4381283921794</v>
          </cell>
          <cell r="AD86">
            <v>6713.6888839976646</v>
          </cell>
          <cell r="AE86">
            <v>110606.71812053045</v>
          </cell>
          <cell r="AF86">
            <v>6815.7758796079634</v>
          </cell>
          <cell r="AG86">
            <v>6962.6610856275647</v>
          </cell>
          <cell r="AH86">
            <v>7652.252257110762</v>
          </cell>
          <cell r="AI86">
            <v>7986.8812119685472</v>
          </cell>
          <cell r="AJ86">
            <v>7603.2590797537978</v>
          </cell>
          <cell r="AK86">
            <v>8349.4438884654246</v>
          </cell>
          <cell r="AL86">
            <v>7262.1091549594485</v>
          </cell>
          <cell r="AM86">
            <v>7386.6776972114749</v>
          </cell>
          <cell r="AN86">
            <v>7522.6051402014073</v>
          </cell>
          <cell r="AO86">
            <v>8010.2791402014082</v>
          </cell>
          <cell r="AP86">
            <v>6575.4861465530703</v>
          </cell>
          <cell r="AQ86">
            <v>6766.8974392254149</v>
          </cell>
          <cell r="AR86">
            <v>88894.32812088629</v>
          </cell>
        </row>
        <row r="87">
          <cell r="A87" t="str">
            <v>Inventory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A88" t="str">
            <v xml:space="preserve">Other </v>
          </cell>
          <cell r="F88">
            <v>11953</v>
          </cell>
          <cell r="G88">
            <v>-15</v>
          </cell>
          <cell r="H88">
            <v>24084</v>
          </cell>
          <cell r="I88">
            <v>21724</v>
          </cell>
          <cell r="J88">
            <v>14360</v>
          </cell>
          <cell r="K88">
            <v>8124</v>
          </cell>
          <cell r="L88">
            <v>8000</v>
          </cell>
          <cell r="M88">
            <v>17051</v>
          </cell>
          <cell r="N88">
            <v>18290</v>
          </cell>
          <cell r="O88">
            <v>0</v>
          </cell>
          <cell r="P88">
            <v>0</v>
          </cell>
          <cell r="Q88">
            <v>0</v>
          </cell>
          <cell r="R88">
            <v>123571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</row>
        <row r="89">
          <cell r="A89" t="str">
            <v>Cost of Sales Variable</v>
          </cell>
          <cell r="F89">
            <v>465486</v>
          </cell>
          <cell r="G89">
            <v>490236</v>
          </cell>
          <cell r="H89">
            <v>599485</v>
          </cell>
          <cell r="I89">
            <v>580180</v>
          </cell>
          <cell r="J89">
            <v>646810</v>
          </cell>
          <cell r="K89">
            <v>676429</v>
          </cell>
          <cell r="L89">
            <v>678050</v>
          </cell>
          <cell r="M89">
            <v>570811</v>
          </cell>
          <cell r="N89">
            <v>693540</v>
          </cell>
          <cell r="O89">
            <v>566910</v>
          </cell>
          <cell r="P89">
            <v>434588</v>
          </cell>
          <cell r="Q89">
            <v>645812</v>
          </cell>
          <cell r="R89">
            <v>7048336.9999999991</v>
          </cell>
          <cell r="S89">
            <v>554070.54219596158</v>
          </cell>
          <cell r="T89">
            <v>589164.6531855911</v>
          </cell>
          <cell r="U89">
            <v>632652.13226213655</v>
          </cell>
          <cell r="V89">
            <v>647963.00201774086</v>
          </cell>
          <cell r="W89">
            <v>668462.41062844265</v>
          </cell>
          <cell r="X89">
            <v>689163.40918897674</v>
          </cell>
          <cell r="Y89">
            <v>659796.79479587008</v>
          </cell>
          <cell r="Z89">
            <v>663965.32553667552</v>
          </cell>
          <cell r="AA89">
            <v>720700.74078895745</v>
          </cell>
          <cell r="AB89">
            <v>639455.78329730243</v>
          </cell>
          <cell r="AC89">
            <v>578789.06291620422</v>
          </cell>
          <cell r="AD89">
            <v>539814.06469055172</v>
          </cell>
          <cell r="AE89">
            <v>7583997.9215044109</v>
          </cell>
          <cell r="AF89">
            <v>517189.29351539852</v>
          </cell>
          <cell r="AG89">
            <v>532333.85580782429</v>
          </cell>
          <cell r="AH89">
            <v>594777.95442309626</v>
          </cell>
          <cell r="AI89">
            <v>613836.02660121687</v>
          </cell>
          <cell r="AJ89">
            <v>600208.07486714027</v>
          </cell>
          <cell r="AK89">
            <v>649854.4815846096</v>
          </cell>
          <cell r="AL89">
            <v>594128.96620542766</v>
          </cell>
          <cell r="AM89">
            <v>612790.82235944376</v>
          </cell>
          <cell r="AN89">
            <v>638790.64075436769</v>
          </cell>
          <cell r="AO89">
            <v>664986.34280773567</v>
          </cell>
          <cell r="AP89">
            <v>605817.22759593464</v>
          </cell>
          <cell r="AQ89">
            <v>610731.71117935819</v>
          </cell>
          <cell r="AR89">
            <v>7836126.9221626259</v>
          </cell>
        </row>
        <row r="91">
          <cell r="A91" t="str">
            <v>Gross Margin</v>
          </cell>
          <cell r="F91">
            <v>539767</v>
          </cell>
          <cell r="G91">
            <v>592038</v>
          </cell>
          <cell r="H91">
            <v>629015</v>
          </cell>
          <cell r="I91">
            <v>547279</v>
          </cell>
          <cell r="J91">
            <v>557699</v>
          </cell>
          <cell r="K91">
            <v>648661</v>
          </cell>
          <cell r="L91">
            <v>709313</v>
          </cell>
          <cell r="M91">
            <v>542812</v>
          </cell>
          <cell r="N91">
            <v>703657</v>
          </cell>
          <cell r="O91">
            <v>641934</v>
          </cell>
          <cell r="P91">
            <v>490016</v>
          </cell>
          <cell r="Q91">
            <v>535960</v>
          </cell>
          <cell r="R91">
            <v>7138151</v>
          </cell>
          <cell r="S91">
            <v>626916.05780403828</v>
          </cell>
          <cell r="T91">
            <v>679713.93681440875</v>
          </cell>
          <cell r="U91">
            <v>717473.84373786324</v>
          </cell>
          <cell r="V91">
            <v>771415.0854322589</v>
          </cell>
          <cell r="W91">
            <v>817688.67068805732</v>
          </cell>
          <cell r="X91">
            <v>834402.32435713848</v>
          </cell>
          <cell r="Y91">
            <v>838442.52873899252</v>
          </cell>
          <cell r="Z91">
            <v>869711.8081752907</v>
          </cell>
          <cell r="AA91">
            <v>944283.83832483098</v>
          </cell>
          <cell r="AB91">
            <v>901699.95553885261</v>
          </cell>
          <cell r="AC91">
            <v>853515.19590175722</v>
          </cell>
          <cell r="AD91">
            <v>813990.78856355697</v>
          </cell>
          <cell r="AE91">
            <v>9669254.0340770446</v>
          </cell>
          <cell r="AF91">
            <v>1027157.4113893978</v>
          </cell>
          <cell r="AG91">
            <v>1116574.4432978325</v>
          </cell>
          <cell r="AH91">
            <v>1265994.9336907493</v>
          </cell>
          <cell r="AI91">
            <v>1391654.4308361532</v>
          </cell>
          <cell r="AJ91">
            <v>1419858.6519197309</v>
          </cell>
          <cell r="AK91">
            <v>1539860.888478294</v>
          </cell>
          <cell r="AL91">
            <v>1512804.2218322295</v>
          </cell>
          <cell r="AM91">
            <v>1612658.5389399431</v>
          </cell>
          <cell r="AN91">
            <v>1695626.7560332525</v>
          </cell>
          <cell r="AO91">
            <v>1850776.9846720528</v>
          </cell>
          <cell r="AP91">
            <v>1766985.9841430131</v>
          </cell>
          <cell r="AQ91">
            <v>1783529.1807443656</v>
          </cell>
          <cell r="AR91">
            <v>17983482.425977014</v>
          </cell>
        </row>
        <row r="92">
          <cell r="A92" t="str">
            <v>Gross Margin %</v>
          </cell>
          <cell r="F92">
            <v>0.5369464204533585</v>
          </cell>
          <cell r="G92">
            <v>0.54703152806036182</v>
          </cell>
          <cell r="H92">
            <v>0.51201872201872201</v>
          </cell>
          <cell r="I92">
            <v>0.48540922552394367</v>
          </cell>
          <cell r="J92">
            <v>0.46300940881305164</v>
          </cell>
          <cell r="K92">
            <v>0.48952222113214949</v>
          </cell>
          <cell r="L92">
            <v>0.51126705844108566</v>
          </cell>
          <cell r="M92">
            <v>0.48742886955459791</v>
          </cell>
          <cell r="N92">
            <v>0.5036204629697888</v>
          </cell>
          <cell r="O92">
            <v>0.5310312993239823</v>
          </cell>
          <cell r="P92">
            <v>0.52997391315633502</v>
          </cell>
          <cell r="Q92">
            <v>0.45352233764211708</v>
          </cell>
          <cell r="R92">
            <v>0.50316547689604363</v>
          </cell>
          <cell r="S92">
            <v>0.53084095772470097</v>
          </cell>
          <cell r="T92">
            <v>0.53568083043658954</v>
          </cell>
          <cell r="U92">
            <v>0.53141251741819928</v>
          </cell>
          <cell r="V92">
            <v>0.54348808978596652</v>
          </cell>
          <cell r="W92">
            <v>0.55020561567920245</v>
          </cell>
          <cell r="X92">
            <v>0.5476641447002476</v>
          </cell>
          <cell r="Y92">
            <v>0.55961855730819943</v>
          </cell>
          <cell r="Z92">
            <v>0.56707620467048558</v>
          </cell>
          <cell r="AA92">
            <v>0.56714269319385491</v>
          </cell>
          <cell r="AB92">
            <v>0.58508036067775693</v>
          </cell>
          <cell r="AC92">
            <v>0.59590355236822257</v>
          </cell>
          <cell r="AD92">
            <v>0.60126153825419271</v>
          </cell>
          <cell r="AE92">
            <v>0.56043081379502058</v>
          </cell>
          <cell r="AF92">
            <v>0.66510804091281983</v>
          </cell>
          <cell r="AG92">
            <v>0.6771598177433189</v>
          </cell>
          <cell r="AH92">
            <v>0.68035972674452105</v>
          </cell>
          <cell r="AI92">
            <v>0.69392224015586645</v>
          </cell>
          <cell r="AJ92">
            <v>0.70287710454899954</v>
          </cell>
          <cell r="AK92">
            <v>0.70322422244040728</v>
          </cell>
          <cell r="AL92">
            <v>0.71801243172841944</v>
          </cell>
          <cell r="AM92">
            <v>0.72464400537891827</v>
          </cell>
          <cell r="AN92">
            <v>0.72635971543332212</v>
          </cell>
          <cell r="AO92">
            <v>0.73567213754010086</v>
          </cell>
          <cell r="AP92">
            <v>0.74468290307481866</v>
          </cell>
          <cell r="AQ92">
            <v>0.74491847850020565</v>
          </cell>
          <cell r="AR92">
            <v>0.71309464667613487</v>
          </cell>
        </row>
        <row r="94">
          <cell r="A94" t="str">
            <v>Cost of Sales - Fixed</v>
          </cell>
        </row>
        <row r="95">
          <cell r="A95" t="str">
            <v>Sales Salaries</v>
          </cell>
          <cell r="F95">
            <v>104431</v>
          </cell>
          <cell r="G95">
            <v>99185</v>
          </cell>
          <cell r="H95">
            <v>112443</v>
          </cell>
          <cell r="I95">
            <v>113332</v>
          </cell>
          <cell r="J95">
            <v>105843</v>
          </cell>
          <cell r="K95">
            <v>117862</v>
          </cell>
          <cell r="L95">
            <v>121184</v>
          </cell>
          <cell r="M95">
            <v>125343</v>
          </cell>
          <cell r="N95">
            <v>139744</v>
          </cell>
          <cell r="O95">
            <v>129626</v>
          </cell>
          <cell r="P95">
            <v>125663</v>
          </cell>
          <cell r="Q95">
            <v>112690</v>
          </cell>
          <cell r="R95">
            <v>1407346</v>
          </cell>
          <cell r="S95">
            <v>114356.1486813417</v>
          </cell>
          <cell r="T95">
            <v>117106.3324313417</v>
          </cell>
          <cell r="U95">
            <v>126064.66576467504</v>
          </cell>
          <cell r="V95">
            <v>134185.96997614607</v>
          </cell>
          <cell r="W95">
            <v>139795.52572614609</v>
          </cell>
          <cell r="X95">
            <v>142710.62289281277</v>
          </cell>
          <cell r="Y95">
            <v>142710.62289281277</v>
          </cell>
          <cell r="Z95">
            <v>142710.62289281277</v>
          </cell>
          <cell r="AA95">
            <v>142710.62289281277</v>
          </cell>
          <cell r="AB95">
            <v>142710.62289281277</v>
          </cell>
          <cell r="AC95">
            <v>142710.62289281277</v>
          </cell>
          <cell r="AD95">
            <v>142710.62289281277</v>
          </cell>
          <cell r="AE95">
            <v>1630483.0028293403</v>
          </cell>
          <cell r="AF95">
            <v>146597.28955947942</v>
          </cell>
          <cell r="AG95">
            <v>150483.95622614611</v>
          </cell>
          <cell r="AH95">
            <v>150483.95622614611</v>
          </cell>
          <cell r="AI95">
            <v>158977.20717102592</v>
          </cell>
          <cell r="AJ95">
            <v>158977.20717102592</v>
          </cell>
          <cell r="AK95">
            <v>158977.20717102592</v>
          </cell>
          <cell r="AL95">
            <v>158977.20717102592</v>
          </cell>
          <cell r="AM95">
            <v>158977.20717102592</v>
          </cell>
          <cell r="AN95">
            <v>158977.20717102592</v>
          </cell>
          <cell r="AO95">
            <v>158977.20717102592</v>
          </cell>
          <cell r="AP95">
            <v>162039.62383769258</v>
          </cell>
          <cell r="AQ95">
            <v>162039.62383769258</v>
          </cell>
          <cell r="AR95">
            <v>1884484.8998843383</v>
          </cell>
        </row>
        <row r="96">
          <cell r="A96" t="str">
            <v>Fixed Carrier DS3 Facilities</v>
          </cell>
          <cell r="F96">
            <v>55670</v>
          </cell>
          <cell r="G96">
            <v>-3417</v>
          </cell>
          <cell r="H96">
            <v>28713</v>
          </cell>
          <cell r="I96">
            <v>30738</v>
          </cell>
          <cell r="J96">
            <v>27331</v>
          </cell>
          <cell r="K96">
            <v>30521</v>
          </cell>
          <cell r="L96">
            <v>43469</v>
          </cell>
          <cell r="M96">
            <v>37300</v>
          </cell>
          <cell r="N96">
            <v>21618</v>
          </cell>
          <cell r="O96">
            <v>36137</v>
          </cell>
          <cell r="P96">
            <v>34718</v>
          </cell>
          <cell r="Q96">
            <v>33854</v>
          </cell>
          <cell r="R96">
            <v>376652</v>
          </cell>
          <cell r="S96">
            <v>17850</v>
          </cell>
          <cell r="T96">
            <v>20400</v>
          </cell>
          <cell r="U96">
            <v>20400</v>
          </cell>
          <cell r="V96">
            <v>20400</v>
          </cell>
          <cell r="W96">
            <v>20400</v>
          </cell>
          <cell r="X96">
            <v>20400</v>
          </cell>
          <cell r="Y96">
            <v>20400</v>
          </cell>
          <cell r="Z96">
            <v>20400</v>
          </cell>
          <cell r="AA96">
            <v>20400</v>
          </cell>
          <cell r="AB96">
            <v>22950</v>
          </cell>
          <cell r="AC96">
            <v>22950</v>
          </cell>
          <cell r="AD96">
            <v>22950</v>
          </cell>
          <cell r="AE96">
            <v>249900</v>
          </cell>
          <cell r="AF96">
            <v>22950</v>
          </cell>
          <cell r="AG96">
            <v>25500</v>
          </cell>
          <cell r="AH96">
            <v>25500</v>
          </cell>
          <cell r="AI96">
            <v>28050</v>
          </cell>
          <cell r="AJ96">
            <v>28050</v>
          </cell>
          <cell r="AK96">
            <v>28050</v>
          </cell>
          <cell r="AL96">
            <v>30600</v>
          </cell>
          <cell r="AM96">
            <v>30600</v>
          </cell>
          <cell r="AN96">
            <v>30600</v>
          </cell>
          <cell r="AO96">
            <v>30600</v>
          </cell>
          <cell r="AP96">
            <v>30600</v>
          </cell>
          <cell r="AQ96">
            <v>30600</v>
          </cell>
          <cell r="AR96">
            <v>341700</v>
          </cell>
        </row>
        <row r="97">
          <cell r="A97" t="str">
            <v>F2E T1 Facilities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9000</v>
          </cell>
          <cell r="T97">
            <v>9000</v>
          </cell>
          <cell r="U97">
            <v>10500</v>
          </cell>
          <cell r="V97">
            <v>16050</v>
          </cell>
          <cell r="W97">
            <v>17550</v>
          </cell>
          <cell r="X97">
            <v>17550</v>
          </cell>
          <cell r="Y97">
            <v>17550</v>
          </cell>
          <cell r="Z97">
            <v>17550</v>
          </cell>
          <cell r="AA97">
            <v>17550</v>
          </cell>
          <cell r="AB97">
            <v>17550</v>
          </cell>
          <cell r="AC97">
            <v>17550</v>
          </cell>
          <cell r="AD97">
            <v>17550</v>
          </cell>
          <cell r="AE97">
            <v>184950</v>
          </cell>
          <cell r="AF97">
            <v>20550</v>
          </cell>
          <cell r="AG97">
            <v>23550</v>
          </cell>
          <cell r="AH97">
            <v>26550</v>
          </cell>
          <cell r="AI97">
            <v>29550</v>
          </cell>
          <cell r="AJ97">
            <v>32550</v>
          </cell>
          <cell r="AK97">
            <v>32550</v>
          </cell>
          <cell r="AL97">
            <v>32550</v>
          </cell>
          <cell r="AM97">
            <v>32550</v>
          </cell>
          <cell r="AN97">
            <v>32550</v>
          </cell>
          <cell r="AO97">
            <v>32550</v>
          </cell>
          <cell r="AP97">
            <v>32550</v>
          </cell>
          <cell r="AQ97">
            <v>32550</v>
          </cell>
          <cell r="AR97">
            <v>360600</v>
          </cell>
        </row>
        <row r="98">
          <cell r="A98" t="str">
            <v>Internet Connectivity</v>
          </cell>
          <cell r="F98">
            <v>8000</v>
          </cell>
          <cell r="G98">
            <v>9040</v>
          </cell>
          <cell r="H98">
            <v>9250</v>
          </cell>
          <cell r="I98">
            <v>9250</v>
          </cell>
          <cell r="J98">
            <v>10930</v>
          </cell>
          <cell r="K98">
            <v>10842</v>
          </cell>
          <cell r="L98">
            <v>23036</v>
          </cell>
          <cell r="M98">
            <v>9250</v>
          </cell>
          <cell r="N98">
            <v>9590</v>
          </cell>
          <cell r="O98">
            <v>9355</v>
          </cell>
          <cell r="P98">
            <v>9195</v>
          </cell>
          <cell r="Q98">
            <v>9410</v>
          </cell>
          <cell r="R98">
            <v>127148</v>
          </cell>
          <cell r="S98">
            <v>15000</v>
          </cell>
          <cell r="T98">
            <v>15000</v>
          </cell>
          <cell r="U98">
            <v>15000</v>
          </cell>
          <cell r="V98">
            <v>15000</v>
          </cell>
          <cell r="W98">
            <v>15000</v>
          </cell>
          <cell r="X98">
            <v>15000</v>
          </cell>
          <cell r="Y98">
            <v>15000</v>
          </cell>
          <cell r="Z98">
            <v>15000</v>
          </cell>
          <cell r="AA98">
            <v>15000</v>
          </cell>
          <cell r="AB98">
            <v>15000</v>
          </cell>
          <cell r="AC98">
            <v>15000</v>
          </cell>
          <cell r="AD98">
            <v>15000</v>
          </cell>
          <cell r="AE98">
            <v>180000</v>
          </cell>
          <cell r="AF98">
            <v>30000</v>
          </cell>
          <cell r="AG98">
            <v>30000</v>
          </cell>
          <cell r="AH98">
            <v>30000</v>
          </cell>
          <cell r="AI98">
            <v>30000</v>
          </cell>
          <cell r="AJ98">
            <v>30000</v>
          </cell>
          <cell r="AK98">
            <v>30000</v>
          </cell>
          <cell r="AL98">
            <v>30000</v>
          </cell>
          <cell r="AM98">
            <v>30000</v>
          </cell>
          <cell r="AN98">
            <v>30000</v>
          </cell>
          <cell r="AO98">
            <v>30000</v>
          </cell>
          <cell r="AP98">
            <v>30000</v>
          </cell>
          <cell r="AQ98">
            <v>30000</v>
          </cell>
          <cell r="AR98">
            <v>360000</v>
          </cell>
        </row>
        <row r="99">
          <cell r="A99" t="str">
            <v>Cost of Sales - Fixed</v>
          </cell>
          <cell r="F99">
            <v>168101</v>
          </cell>
          <cell r="G99">
            <v>104808</v>
          </cell>
          <cell r="H99">
            <v>150406</v>
          </cell>
          <cell r="I99">
            <v>153320</v>
          </cell>
          <cell r="J99">
            <v>144104</v>
          </cell>
          <cell r="K99">
            <v>159225</v>
          </cell>
          <cell r="L99">
            <v>187689</v>
          </cell>
          <cell r="M99">
            <v>171893</v>
          </cell>
          <cell r="N99">
            <v>170952</v>
          </cell>
          <cell r="O99">
            <v>175118</v>
          </cell>
          <cell r="P99">
            <v>169576</v>
          </cell>
          <cell r="Q99">
            <v>155954</v>
          </cell>
          <cell r="R99">
            <v>1911146</v>
          </cell>
          <cell r="S99">
            <v>156206.1486813417</v>
          </cell>
          <cell r="T99">
            <v>161506.3324313417</v>
          </cell>
          <cell r="U99">
            <v>171964.66576467504</v>
          </cell>
          <cell r="V99">
            <v>185635.96997614607</v>
          </cell>
          <cell r="W99">
            <v>192745.52572614609</v>
          </cell>
          <cell r="X99">
            <v>195660.62289281277</v>
          </cell>
          <cell r="Y99">
            <v>195660.62289281277</v>
          </cell>
          <cell r="Z99">
            <v>195660.62289281277</v>
          </cell>
          <cell r="AA99">
            <v>195660.62289281277</v>
          </cell>
          <cell r="AB99">
            <v>198210.62289281277</v>
          </cell>
          <cell r="AC99">
            <v>198210.62289281277</v>
          </cell>
          <cell r="AD99">
            <v>198210.62289281277</v>
          </cell>
          <cell r="AE99">
            <v>2245333.0028293403</v>
          </cell>
          <cell r="AF99">
            <v>220097.28955947942</v>
          </cell>
          <cell r="AG99">
            <v>229533.95622614611</v>
          </cell>
          <cell r="AH99">
            <v>232533.95622614611</v>
          </cell>
          <cell r="AI99">
            <v>246577.20717102592</v>
          </cell>
          <cell r="AJ99">
            <v>249577.20717102592</v>
          </cell>
          <cell r="AK99">
            <v>249577.20717102592</v>
          </cell>
          <cell r="AL99">
            <v>252127.20717102592</v>
          </cell>
          <cell r="AM99">
            <v>252127.20717102592</v>
          </cell>
          <cell r="AN99">
            <v>252127.20717102592</v>
          </cell>
          <cell r="AO99">
            <v>252127.20717102592</v>
          </cell>
          <cell r="AP99">
            <v>255189.62383769258</v>
          </cell>
          <cell r="AQ99">
            <v>255189.62383769258</v>
          </cell>
          <cell r="AR99">
            <v>2946784.8998843385</v>
          </cell>
        </row>
        <row r="100">
          <cell r="R100">
            <v>0</v>
          </cell>
          <cell r="AE100">
            <v>0</v>
          </cell>
          <cell r="AR100">
            <v>0</v>
          </cell>
        </row>
        <row r="101">
          <cell r="A101" t="str">
            <v>Net Margin</v>
          </cell>
          <cell r="F101">
            <v>371666</v>
          </cell>
          <cell r="G101">
            <v>487230</v>
          </cell>
          <cell r="H101">
            <v>478609</v>
          </cell>
          <cell r="I101">
            <v>393959</v>
          </cell>
          <cell r="J101">
            <v>413595</v>
          </cell>
          <cell r="K101">
            <v>489436</v>
          </cell>
          <cell r="L101">
            <v>521624</v>
          </cell>
          <cell r="M101">
            <v>370919</v>
          </cell>
          <cell r="N101">
            <v>532705</v>
          </cell>
          <cell r="O101">
            <v>466816</v>
          </cell>
          <cell r="P101">
            <v>320440</v>
          </cell>
          <cell r="Q101">
            <v>380006</v>
          </cell>
          <cell r="R101">
            <v>5227005</v>
          </cell>
          <cell r="S101">
            <v>470709.90912269661</v>
          </cell>
          <cell r="T101">
            <v>518207.60438306705</v>
          </cell>
          <cell r="U101">
            <v>545509.17797318823</v>
          </cell>
          <cell r="V101">
            <v>585779.11545611289</v>
          </cell>
          <cell r="W101">
            <v>624943.14496191125</v>
          </cell>
          <cell r="X101">
            <v>638741.70146432566</v>
          </cell>
          <cell r="Y101">
            <v>642781.9058461797</v>
          </cell>
          <cell r="Z101">
            <v>674051.18528247788</v>
          </cell>
          <cell r="AA101">
            <v>748623.21543201827</v>
          </cell>
          <cell r="AB101">
            <v>703489.33264603978</v>
          </cell>
          <cell r="AC101">
            <v>655304.57300894451</v>
          </cell>
          <cell r="AD101">
            <v>615780.16567074414</v>
          </cell>
          <cell r="AE101">
            <v>7423921.0312477052</v>
          </cell>
          <cell r="AF101">
            <v>807060.12182991835</v>
          </cell>
          <cell r="AG101">
            <v>887040.48707168642</v>
          </cell>
          <cell r="AH101">
            <v>1033460.9774646033</v>
          </cell>
          <cell r="AI101">
            <v>1145077.2236651273</v>
          </cell>
          <cell r="AJ101">
            <v>1170281.444748705</v>
          </cell>
          <cell r="AK101">
            <v>1290283.6813072681</v>
          </cell>
          <cell r="AL101">
            <v>1260677.0146612036</v>
          </cell>
          <cell r="AM101">
            <v>1360531.3317689172</v>
          </cell>
          <cell r="AN101">
            <v>1443499.5488622265</v>
          </cell>
          <cell r="AO101">
            <v>1598649.7775010269</v>
          </cell>
          <cell r="AP101">
            <v>1511796.3603053205</v>
          </cell>
          <cell r="AQ101">
            <v>1528339.5569066729</v>
          </cell>
          <cell r="AR101">
            <v>15036697.526092675</v>
          </cell>
        </row>
        <row r="102">
          <cell r="A102" t="str">
            <v>Net Margin %</v>
          </cell>
          <cell r="F102">
            <v>0.36972384066498681</v>
          </cell>
          <cell r="G102">
            <v>0.45019098675566444</v>
          </cell>
          <cell r="H102">
            <v>0.38958811558811557</v>
          </cell>
          <cell r="I102">
            <v>0.34942201889381341</v>
          </cell>
          <cell r="J102">
            <v>0.34337227866292408</v>
          </cell>
          <cell r="K102">
            <v>0.36936057173475006</v>
          </cell>
          <cell r="L102">
            <v>0.37598234924817803</v>
          </cell>
          <cell r="M102">
            <v>0.33307411933841163</v>
          </cell>
          <cell r="N102">
            <v>0.38126692227366649</v>
          </cell>
          <cell r="O102">
            <v>0.38616728047622356</v>
          </cell>
          <cell r="P102">
            <v>0.34656999104481484</v>
          </cell>
          <cell r="Q102">
            <v>0.32155610388467487</v>
          </cell>
          <cell r="R102">
            <v>0.36844954156377535</v>
          </cell>
          <cell r="S102">
            <v>0.39857345470532574</v>
          </cell>
          <cell r="T102">
            <v>0.40839809928786575</v>
          </cell>
          <cell r="U102">
            <v>0.40404316905994281</v>
          </cell>
          <cell r="V102">
            <v>0.41270125320061912</v>
          </cell>
          <cell r="W102">
            <v>0.42051118006677241</v>
          </cell>
          <cell r="X102">
            <v>0.41924131489728877</v>
          </cell>
          <cell r="Y102">
            <v>0.4290248532054517</v>
          </cell>
          <cell r="Z102">
            <v>0.43950005543283321</v>
          </cell>
          <cell r="AA102">
            <v>0.4496277171711005</v>
          </cell>
          <cell r="AB102">
            <v>0.45646868445449812</v>
          </cell>
          <cell r="AC102">
            <v>0.45751771592842161</v>
          </cell>
          <cell r="AD102">
            <v>0.45485149812442166</v>
          </cell>
          <cell r="AE102">
            <v>0.43029111557407329</v>
          </cell>
          <cell r="AF102">
            <v>0.52258998531011258</v>
          </cell>
          <cell r="AG102">
            <v>0.53795622688830169</v>
          </cell>
          <cell r="AH102">
            <v>0.5553933981229493</v>
          </cell>
          <cell r="AI102">
            <v>0.57097116539178905</v>
          </cell>
          <cell r="AJ102">
            <v>0.57932811289365715</v>
          </cell>
          <cell r="AK102">
            <v>0.58924721402042424</v>
          </cell>
          <cell r="AL102">
            <v>0.59834693469106415</v>
          </cell>
          <cell r="AM102">
            <v>0.61135128726296217</v>
          </cell>
          <cell r="AN102">
            <v>0.61835537674137409</v>
          </cell>
          <cell r="AO102">
            <v>0.63545316844351296</v>
          </cell>
          <cell r="AP102">
            <v>0.63713516267426817</v>
          </cell>
          <cell r="AQ102">
            <v>0.63833459505688772</v>
          </cell>
          <cell r="AR102">
            <v>0.59624650307196692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1</v>
          </cell>
          <cell r="C2" t="str">
            <v>2</v>
          </cell>
          <cell r="D2" t="str">
            <v>3</v>
          </cell>
          <cell r="E2" t="str">
            <v>4</v>
          </cell>
          <cell r="F2" t="str">
            <v>5</v>
          </cell>
          <cell r="G2" t="str">
            <v>6</v>
          </cell>
          <cell r="H2" t="str">
            <v>7</v>
          </cell>
        </row>
        <row r="3">
          <cell r="C3" t="str">
            <v>1</v>
          </cell>
          <cell r="D3" t="str">
            <v>2</v>
          </cell>
          <cell r="E3" t="str">
            <v>3</v>
          </cell>
          <cell r="F3" t="str">
            <v>4</v>
          </cell>
          <cell r="G3" t="str">
            <v>5</v>
          </cell>
          <cell r="H3" t="str">
            <v>6</v>
          </cell>
        </row>
        <row r="4">
          <cell r="D4" t="str">
            <v>1</v>
          </cell>
          <cell r="E4" t="str">
            <v>2</v>
          </cell>
          <cell r="F4" t="str">
            <v>3</v>
          </cell>
          <cell r="G4" t="str">
            <v>4</v>
          </cell>
          <cell r="H4" t="str">
            <v>5</v>
          </cell>
        </row>
        <row r="6">
          <cell r="E6" t="str">
            <v>Per Page Pricing Worksheet</v>
          </cell>
        </row>
        <row r="9">
          <cell r="F9" t="str">
            <v>Direct</v>
          </cell>
          <cell r="G9" t="str">
            <v>Referral</v>
          </cell>
          <cell r="H9" t="str">
            <v>Wholesale</v>
          </cell>
        </row>
        <row r="11">
          <cell r="F11" t="str">
            <v>Per Page</v>
          </cell>
          <cell r="G11" t="str">
            <v>Per Page</v>
          </cell>
          <cell r="H11" t="str">
            <v>Per Page</v>
          </cell>
        </row>
        <row r="12">
          <cell r="E12" t="str">
            <v>Assumptions</v>
          </cell>
        </row>
        <row r="13">
          <cell r="A13" t="str">
            <v>Sales Price/Page</v>
          </cell>
          <cell r="B13" t="str">
            <v>Direct</v>
          </cell>
          <cell r="C13" t="str">
            <v>Referral</v>
          </cell>
          <cell r="D13" t="str">
            <v>Wholesale</v>
          </cell>
          <cell r="E13" t="str">
            <v>Sale Price ($)</v>
          </cell>
          <cell r="F13">
            <v>0.02</v>
          </cell>
          <cell r="G13">
            <v>0.02</v>
          </cell>
          <cell r="H13">
            <v>0.03</v>
          </cell>
        </row>
        <row r="14">
          <cell r="E14" t="str">
            <v>Sale Price (US or Cdn?)</v>
          </cell>
          <cell r="F14" t="str">
            <v>US</v>
          </cell>
          <cell r="G14" t="str">
            <v>US</v>
          </cell>
          <cell r="H14" t="str">
            <v>CDN</v>
          </cell>
        </row>
        <row r="15">
          <cell r="E15" t="str">
            <v>Exchange ($Cdn/US)</v>
          </cell>
          <cell r="F15">
            <v>1.26</v>
          </cell>
          <cell r="G15">
            <v>1.26</v>
          </cell>
          <cell r="H15">
            <v>1.26</v>
          </cell>
        </row>
        <row r="16">
          <cell r="E16" t="str">
            <v>Telco Long Distance Rate per Minute</v>
          </cell>
          <cell r="F16">
            <v>9.4999999999999998E-3</v>
          </cell>
          <cell r="G16">
            <v>9.4999999999999998E-3</v>
          </cell>
          <cell r="H16">
            <v>9.4999999999999998E-3</v>
          </cell>
        </row>
        <row r="17">
          <cell r="E17" t="str">
            <v>Failure Rate (%)</v>
          </cell>
          <cell r="F17">
            <v>0.2</v>
          </cell>
          <cell r="G17">
            <v>0.2</v>
          </cell>
          <cell r="H17">
            <v>0.2</v>
          </cell>
        </row>
        <row r="18">
          <cell r="E18" t="str">
            <v>Referral Agent? (Yes or No?)</v>
          </cell>
          <cell r="F18" t="str">
            <v>Yes</v>
          </cell>
          <cell r="G18" t="str">
            <v>No</v>
          </cell>
          <cell r="H18" t="str">
            <v>Yes</v>
          </cell>
        </row>
        <row r="19">
          <cell r="E19" t="str">
            <v>Referral Agent Commission Rate</v>
          </cell>
          <cell r="F19">
            <v>0.1</v>
          </cell>
          <cell r="G19">
            <v>0.1</v>
          </cell>
          <cell r="H19">
            <v>0.1</v>
          </cell>
        </row>
        <row r="20">
          <cell r="E20" t="str">
            <v>Sales Commission Rate (Full)</v>
          </cell>
          <cell r="F20">
            <v>0.04</v>
          </cell>
          <cell r="G20">
            <v>0.04</v>
          </cell>
          <cell r="H20">
            <v>0.04</v>
          </cell>
        </row>
        <row r="21">
          <cell r="E21" t="str">
            <v>Average Transmission Time Overage (Seconds)</v>
          </cell>
          <cell r="F21">
            <v>10</v>
          </cell>
          <cell r="G21">
            <v>10</v>
          </cell>
          <cell r="H21">
            <v>10</v>
          </cell>
        </row>
        <row r="22">
          <cell r="E22" t="str">
            <v>Average Transmission Time Overage (% of Cost)</v>
          </cell>
          <cell r="F22">
            <v>0.16666666666666666</v>
          </cell>
          <cell r="G22">
            <v>0.16666666666666666</v>
          </cell>
          <cell r="H22">
            <v>0.16666666666666666</v>
          </cell>
        </row>
        <row r="24">
          <cell r="E24" t="str">
            <v>Revenue</v>
          </cell>
          <cell r="F24" t="str">
            <v>$US per Page</v>
          </cell>
          <cell r="G24" t="str">
            <v>$US per Page</v>
          </cell>
          <cell r="H24" t="str">
            <v>$US per Page</v>
          </cell>
        </row>
        <row r="25">
          <cell r="E25" t="str">
            <v>Sale Price (US)</v>
          </cell>
          <cell r="F25">
            <v>0.02</v>
          </cell>
          <cell r="G25">
            <v>0.02</v>
          </cell>
          <cell r="H25">
            <v>2.3809523809523808E-2</v>
          </cell>
        </row>
        <row r="26">
          <cell r="E26" t="str">
            <v>Costs</v>
          </cell>
        </row>
        <row r="27">
          <cell r="E27" t="str">
            <v>Variable Costs</v>
          </cell>
        </row>
        <row r="28">
          <cell r="E28" t="str">
            <v>Long Distance Cost per Minute</v>
          </cell>
          <cell r="F28">
            <v>1.14E-2</v>
          </cell>
          <cell r="G28">
            <v>1.14E-2</v>
          </cell>
          <cell r="H28">
            <v>1.14E-2</v>
          </cell>
        </row>
        <row r="29">
          <cell r="E29" t="str">
            <v xml:space="preserve">Referral Agent Commission </v>
          </cell>
          <cell r="F29">
            <v>1.1400000000000002E-3</v>
          </cell>
          <cell r="G29">
            <v>0</v>
          </cell>
          <cell r="H29">
            <v>1.1400000000000002E-3</v>
          </cell>
        </row>
        <row r="30">
          <cell r="E30" t="str">
            <v xml:space="preserve">Sales Commission </v>
          </cell>
          <cell r="F30">
            <v>8.0000000000000004E-4</v>
          </cell>
          <cell r="G30">
            <v>8.0000000000000004E-4</v>
          </cell>
          <cell r="H30">
            <v>9.5238095238095238E-4</v>
          </cell>
        </row>
        <row r="31">
          <cell r="E31" t="str">
            <v>Transmission Overage Cost per Page</v>
          </cell>
          <cell r="F31">
            <v>1.5833333333333333E-3</v>
          </cell>
          <cell r="G31">
            <v>1.5833333333333333E-3</v>
          </cell>
          <cell r="H31">
            <v>1.5833333333333333E-3</v>
          </cell>
        </row>
        <row r="32">
          <cell r="E32" t="str">
            <v xml:space="preserve">Total Variable Costs </v>
          </cell>
          <cell r="F32">
            <v>1.4923333333333334E-2</v>
          </cell>
          <cell r="G32">
            <v>1.3783333333333335E-2</v>
          </cell>
          <cell r="H32">
            <v>1.5075714285714286E-2</v>
          </cell>
        </row>
        <row r="33">
          <cell r="E33" t="str">
            <v>Gross Margin</v>
          </cell>
          <cell r="F33">
            <v>5.0766666666666668E-3</v>
          </cell>
          <cell r="G33">
            <v>6.2166666666666655E-3</v>
          </cell>
          <cell r="H33">
            <v>8.7338095238095222E-3</v>
          </cell>
        </row>
        <row r="34">
          <cell r="E34" t="str">
            <v>Gross Margin %</v>
          </cell>
          <cell r="F34">
            <v>0.25383333333333336</v>
          </cell>
          <cell r="G34">
            <v>0.31083333333333329</v>
          </cell>
          <cell r="H34">
            <v>0.36681999999999992</v>
          </cell>
        </row>
        <row r="35">
          <cell r="E35" t="str">
            <v>Fixed Cost of Sales</v>
          </cell>
        </row>
        <row r="36">
          <cell r="E36" t="str">
            <v>Fixed COS Recovery (per Page)</v>
          </cell>
          <cell r="F36">
            <v>3.968253968253968E-3</v>
          </cell>
          <cell r="G36">
            <v>0</v>
          </cell>
          <cell r="H36">
            <v>0</v>
          </cell>
        </row>
        <row r="37">
          <cell r="E37" t="str">
            <v>Contribution Margin</v>
          </cell>
          <cell r="F37">
            <v>1.1084126984126988E-3</v>
          </cell>
          <cell r="G37">
            <v>6.2166666666666655E-3</v>
          </cell>
          <cell r="H37">
            <v>8.7338095238095222E-3</v>
          </cell>
        </row>
        <row r="38">
          <cell r="E38" t="str">
            <v>Contribution Margin %</v>
          </cell>
          <cell r="F38">
            <v>5.542063492063494E-2</v>
          </cell>
          <cell r="G38">
            <v>0.31083333333333329</v>
          </cell>
          <cell r="H38">
            <v>0.36681999999999992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arket Capitalization"/>
      <sheetName val="Ownership"/>
      <sheetName val="relative price chart"/>
      <sheetName val="Sheet1 (3)"/>
      <sheetName val="relative price"/>
      <sheetName val="Research"/>
      <sheetName val="Financial Summary"/>
      <sheetName val="Sheet1"/>
      <sheetName val="Sheet1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ion"/>
      <sheetName val="Proforma"/>
      <sheetName val="Buyer's Step-Up"/>
      <sheetName val="Depreciation "/>
      <sheetName val="Sensitivity Analysis"/>
      <sheetName val="Questions"/>
    </sheetNames>
    <sheetDataSet>
      <sheetData sheetId="0" refreshError="1">
        <row r="3">
          <cell r="E3" t="str">
            <v>BOILER EFFICIENCY, HEAT INPUTS</v>
          </cell>
          <cell r="L3" t="str">
            <v>KEY PROJECT DATES</v>
          </cell>
        </row>
        <row r="5">
          <cell r="F5" t="str">
            <v xml:space="preserve">Standard </v>
          </cell>
          <cell r="G5" t="str">
            <v xml:space="preserve">Actual </v>
          </cell>
          <cell r="I5" t="str">
            <v>Standard</v>
          </cell>
          <cell r="J5" t="str">
            <v>Actual</v>
          </cell>
        </row>
        <row r="6">
          <cell r="E6" t="str">
            <v xml:space="preserve">  Fuel Types:</v>
          </cell>
          <cell r="F6" t="str">
            <v>Boiler Eff.</v>
          </cell>
          <cell r="G6" t="str">
            <v>Boiler Eff.</v>
          </cell>
          <cell r="H6" t="str">
            <v>Units</v>
          </cell>
          <cell r="I6" t="str">
            <v>Heat Content</v>
          </cell>
          <cell r="J6" t="str">
            <v>Heat Content</v>
          </cell>
          <cell r="L6" t="str">
            <v xml:space="preserve">    Commercial Operation Date</v>
          </cell>
        </row>
        <row r="7">
          <cell r="E7" t="str">
            <v xml:space="preserve">    Coal</v>
          </cell>
          <cell r="F7">
            <v>0.86699999999999999</v>
          </cell>
          <cell r="G7">
            <v>0.86699999999999999</v>
          </cell>
          <cell r="H7" t="str">
            <v>(mmbtu/ton)</v>
          </cell>
          <cell r="I7">
            <v>26.4</v>
          </cell>
          <cell r="J7">
            <v>25.5</v>
          </cell>
          <cell r="L7" t="str">
            <v xml:space="preserve">    Term of CMP Power Purchase Contract</v>
          </cell>
        </row>
        <row r="8">
          <cell r="E8" t="str">
            <v xml:space="preserve">    Wood </v>
          </cell>
          <cell r="F8">
            <v>0.74299999999999999</v>
          </cell>
          <cell r="G8">
            <v>0.74299999999999999</v>
          </cell>
          <cell r="H8" t="str">
            <v>(mmbtu/ton)</v>
          </cell>
          <cell r="I8">
            <v>17</v>
          </cell>
          <cell r="J8">
            <v>17</v>
          </cell>
        </row>
        <row r="9">
          <cell r="E9" t="str">
            <v xml:space="preserve">    Residual Fuel Oil</v>
          </cell>
          <cell r="F9">
            <v>0.872</v>
          </cell>
          <cell r="G9">
            <v>0.872</v>
          </cell>
          <cell r="H9" t="str">
            <v>(mmbtu/bbl)</v>
          </cell>
          <cell r="I9">
            <v>5.6741999999999999</v>
          </cell>
          <cell r="J9">
            <v>6.3</v>
          </cell>
          <cell r="L9" t="str">
            <v xml:space="preserve">    Term of Mead-Oxford Electricity Purchase Contract</v>
          </cell>
        </row>
        <row r="10">
          <cell r="E10" t="str">
            <v xml:space="preserve">    Petroleum Coke                 </v>
          </cell>
          <cell r="F10">
            <v>0.87</v>
          </cell>
          <cell r="G10">
            <v>0.87</v>
          </cell>
          <cell r="H10" t="str">
            <v>(mmbtu/ton)</v>
          </cell>
          <cell r="I10">
            <v>28</v>
          </cell>
          <cell r="J10">
            <v>28</v>
          </cell>
          <cell r="L10" t="str">
            <v xml:space="preserve">    Term of Rumford Cogen Electricity Purchase Contract</v>
          </cell>
        </row>
        <row r="11">
          <cell r="E11" t="str">
            <v xml:space="preserve">    Sludge</v>
          </cell>
          <cell r="F11">
            <v>0.58399999999999996</v>
          </cell>
          <cell r="G11">
            <v>0.58399999999999996</v>
          </cell>
          <cell r="H11" t="str">
            <v>(mmbtu/ton)</v>
          </cell>
          <cell r="I11">
            <v>11.3</v>
          </cell>
          <cell r="J11">
            <v>11.3</v>
          </cell>
        </row>
        <row r="12">
          <cell r="E12" t="str">
            <v xml:space="preserve">    Tires                                </v>
          </cell>
          <cell r="F12">
            <v>0.87</v>
          </cell>
          <cell r="G12">
            <v>0.87</v>
          </cell>
          <cell r="H12" t="str">
            <v>(mmbtu/ton)</v>
          </cell>
          <cell r="I12">
            <v>31</v>
          </cell>
          <cell r="J12">
            <v>31</v>
          </cell>
          <cell r="L12" t="str">
            <v xml:space="preserve">    Term of LP Steam Sales Agreement</v>
          </cell>
        </row>
        <row r="13">
          <cell r="L13" t="str">
            <v xml:space="preserve">    Term of HP Steam Purchases Agreement</v>
          </cell>
        </row>
        <row r="14">
          <cell r="E14" t="str">
            <v xml:space="preserve">    Note:</v>
          </cell>
        </row>
        <row r="15">
          <cell r="E15" t="str">
            <v xml:space="preserve">    Pounds of Oil per Gallon</v>
          </cell>
          <cell r="H15" t="str">
            <v>lbs/gal</v>
          </cell>
          <cell r="I15">
            <v>7</v>
          </cell>
          <cell r="L15" t="str">
            <v xml:space="preserve">    Debt Term</v>
          </cell>
        </row>
        <row r="16">
          <cell r="E16" t="str">
            <v xml:space="preserve">    Gallons of Oil per Barrel</v>
          </cell>
          <cell r="H16" t="str">
            <v>gal/bbl</v>
          </cell>
          <cell r="I16">
            <v>42</v>
          </cell>
        </row>
        <row r="17">
          <cell r="E17" t="str">
            <v xml:space="preserve">    Pounds of Oil per Barrel</v>
          </cell>
          <cell r="H17" t="str">
            <v>lbs/bbl</v>
          </cell>
          <cell r="I17">
            <v>294</v>
          </cell>
          <cell r="L17" t="str">
            <v xml:space="preserve">    Term of Mead Management Service Contract</v>
          </cell>
        </row>
        <row r="18">
          <cell r="E18" t="str">
            <v xml:space="preserve">    Heat Content of Residual Oil</v>
          </cell>
          <cell r="H18" t="str">
            <v>(btu/lb)</v>
          </cell>
          <cell r="I18">
            <v>19300</v>
          </cell>
        </row>
        <row r="19">
          <cell r="E19" t="str">
            <v xml:space="preserve">    MMBtu of Oil per Barrel</v>
          </cell>
          <cell r="H19" t="str">
            <v>mmbtu/bbl</v>
          </cell>
          <cell r="I19">
            <v>5.6741999999999999</v>
          </cell>
        </row>
        <row r="22">
          <cell r="E22" t="str">
            <v>HIGH AND LOW PRESSURE  STEAM PRICING</v>
          </cell>
          <cell r="L22" t="str">
            <v>FUEL AND RELATED COSTS</v>
          </cell>
        </row>
        <row r="24">
          <cell r="E24" t="str">
            <v xml:space="preserve">  Standard Net Heat Transfer Assumptions:</v>
          </cell>
        </row>
        <row r="25">
          <cell r="E25" t="str">
            <v xml:space="preserve">    LP Steam Purchases by Mead-Oxford</v>
          </cell>
          <cell r="H25" t="str">
            <v>(mmbtu/hr)</v>
          </cell>
          <cell r="I25">
            <v>1008.5</v>
          </cell>
        </row>
        <row r="26">
          <cell r="E26" t="str">
            <v xml:space="preserve">    HP Steam Purchases by Mead-Oxford</v>
          </cell>
          <cell r="H26" t="str">
            <v>(mmbtu/hr)</v>
          </cell>
          <cell r="I26">
            <v>528.5</v>
          </cell>
          <cell r="L26" t="str">
            <v xml:space="preserve">  Coal</v>
          </cell>
          <cell r="M26" t="str">
            <v>$/ton</v>
          </cell>
        </row>
        <row r="27">
          <cell r="E27" t="str">
            <v xml:space="preserve">    Standard Net Heat Transfer</v>
          </cell>
          <cell r="H27" t="str">
            <v>(mmbtu/hr)</v>
          </cell>
          <cell r="I27">
            <v>480</v>
          </cell>
          <cell r="L27" t="str">
            <v xml:space="preserve">  Petroleum Coke</v>
          </cell>
          <cell r="M27" t="str">
            <v>$/ton</v>
          </cell>
        </row>
        <row r="28">
          <cell r="L28" t="str">
            <v xml:space="preserve">  Wastewood-Mead Purchases</v>
          </cell>
          <cell r="M28" t="str">
            <v>$/ton</v>
          </cell>
        </row>
        <row r="29">
          <cell r="E29" t="str">
            <v xml:space="preserve">  Unadjusted Steam Price </v>
          </cell>
          <cell r="H29" t="str">
            <v>($/mmbtu)</v>
          </cell>
          <cell r="I29">
            <v>4.5</v>
          </cell>
          <cell r="L29" t="str">
            <v xml:space="preserve">  Wastewood-3rd Party Purhcases</v>
          </cell>
          <cell r="M29" t="str">
            <v>$/ton</v>
          </cell>
        </row>
        <row r="30">
          <cell r="L30" t="str">
            <v xml:space="preserve">  Sludge</v>
          </cell>
          <cell r="M30" t="str">
            <v>$/ton</v>
          </cell>
        </row>
        <row r="31">
          <cell r="E31" t="str">
            <v xml:space="preserve">  Base Steam Price</v>
          </cell>
          <cell r="H31" t="str">
            <v>($/hr)</v>
          </cell>
          <cell r="I31">
            <v>2160</v>
          </cell>
          <cell r="L31" t="str">
            <v xml:space="preserve">  Tires</v>
          </cell>
          <cell r="M31" t="str">
            <v>$/ton</v>
          </cell>
        </row>
        <row r="32">
          <cell r="L32" t="str">
            <v xml:space="preserve">  Oil</v>
          </cell>
          <cell r="M32" t="str">
            <v>$/bbl</v>
          </cell>
        </row>
        <row r="33">
          <cell r="E33" t="str">
            <v xml:space="preserve">  Fuel Related Inputs:</v>
          </cell>
          <cell r="G33" t="str">
            <v>tons/hour</v>
          </cell>
          <cell r="H33" t="str">
            <v>$/ton</v>
          </cell>
          <cell r="I33" t="str">
            <v>$/hour</v>
          </cell>
          <cell r="L33" t="str">
            <v xml:space="preserve">  Limestone (bed medium)</v>
          </cell>
          <cell r="M33" t="str">
            <v>$/ton</v>
          </cell>
        </row>
        <row r="34">
          <cell r="E34" t="str">
            <v xml:space="preserve">    Coal</v>
          </cell>
          <cell r="G34">
            <v>29.7</v>
          </cell>
          <cell r="H34">
            <v>62.4</v>
          </cell>
          <cell r="I34">
            <v>1853.28</v>
          </cell>
          <cell r="L34" t="str">
            <v xml:space="preserve">  Ash Handling</v>
          </cell>
          <cell r="M34" t="str">
            <v>$000/yr</v>
          </cell>
        </row>
        <row r="35">
          <cell r="E35" t="str">
            <v xml:space="preserve">    Wood (bone dry)</v>
          </cell>
          <cell r="G35">
            <v>16.3</v>
          </cell>
          <cell r="H35">
            <v>11.54</v>
          </cell>
          <cell r="I35">
            <v>188.102</v>
          </cell>
        </row>
        <row r="36">
          <cell r="E36" t="str">
            <v xml:space="preserve">    Bed Medium</v>
          </cell>
          <cell r="G36">
            <v>4.5999999999999996</v>
          </cell>
          <cell r="H36">
            <v>40</v>
          </cell>
          <cell r="I36">
            <v>184</v>
          </cell>
        </row>
        <row r="37">
          <cell r="E37" t="str">
            <v xml:space="preserve">    Ash Handling</v>
          </cell>
          <cell r="G37">
            <v>7.2</v>
          </cell>
          <cell r="H37">
            <v>14.7</v>
          </cell>
          <cell r="I37">
            <v>105.84</v>
          </cell>
        </row>
        <row r="38">
          <cell r="E38" t="str">
            <v xml:space="preserve">    Total Standard Cost Per Hour </v>
          </cell>
          <cell r="I38">
            <v>2331.2220000000002</v>
          </cell>
        </row>
        <row r="41">
          <cell r="E41" t="str">
            <v xml:space="preserve">  Standard Heat Added Per Hour:</v>
          </cell>
          <cell r="I41" t="str">
            <v>mmbtu/hr</v>
          </cell>
        </row>
        <row r="42">
          <cell r="E42" t="str">
            <v xml:space="preserve">    Coal</v>
          </cell>
          <cell r="I42">
            <v>679.79735999999991</v>
          </cell>
        </row>
        <row r="43">
          <cell r="E43" t="str">
            <v xml:space="preserve">    Wood</v>
          </cell>
          <cell r="I43">
            <v>205.88530000000003</v>
          </cell>
        </row>
        <row r="44">
          <cell r="E44" t="str">
            <v xml:space="preserve">    Standard Heat Added Per Hour </v>
          </cell>
          <cell r="I44">
            <v>885.68265999999994</v>
          </cell>
        </row>
      </sheetData>
      <sheetData sheetId="1" refreshError="1"/>
      <sheetData sheetId="2" refreshError="1">
        <row r="4">
          <cell r="A4">
            <v>4</v>
          </cell>
          <cell r="D4" t="str">
            <v>Project Year</v>
          </cell>
          <cell r="Q4">
            <v>8</v>
          </cell>
          <cell r="R4">
            <v>9</v>
          </cell>
          <cell r="S4">
            <v>10</v>
          </cell>
          <cell r="AF4">
            <v>11</v>
          </cell>
          <cell r="AG4">
            <v>12</v>
          </cell>
          <cell r="AH4">
            <v>13</v>
          </cell>
          <cell r="AI4">
            <v>14</v>
          </cell>
          <cell r="AJ4">
            <v>15</v>
          </cell>
          <cell r="AK4">
            <v>16</v>
          </cell>
          <cell r="AL4">
            <v>17</v>
          </cell>
          <cell r="AM4">
            <v>18</v>
          </cell>
          <cell r="AN4">
            <v>19</v>
          </cell>
          <cell r="AO4">
            <v>20</v>
          </cell>
          <cell r="AP4">
            <v>21</v>
          </cell>
          <cell r="AQ4">
            <v>22</v>
          </cell>
          <cell r="AR4">
            <v>23</v>
          </cell>
          <cell r="AS4">
            <v>24</v>
          </cell>
          <cell r="AT4">
            <v>25</v>
          </cell>
          <cell r="AU4">
            <v>26</v>
          </cell>
          <cell r="AV4">
            <v>27</v>
          </cell>
          <cell r="AW4">
            <v>28</v>
          </cell>
          <cell r="AX4">
            <v>29</v>
          </cell>
          <cell r="AY4">
            <v>30</v>
          </cell>
        </row>
        <row r="5">
          <cell r="A5">
            <v>5</v>
          </cell>
          <cell r="B5" t="str">
            <v>PROJECT CASH FLOW (000's)</v>
          </cell>
          <cell r="E5" t="str">
            <v>JAN</v>
          </cell>
          <cell r="F5" t="str">
            <v>FEB</v>
          </cell>
          <cell r="G5" t="str">
            <v>MAR</v>
          </cell>
          <cell r="H5" t="str">
            <v>APR</v>
          </cell>
          <cell r="I5" t="str">
            <v>MAY</v>
          </cell>
          <cell r="J5" t="str">
            <v>JUN</v>
          </cell>
          <cell r="K5" t="str">
            <v>JUL</v>
          </cell>
          <cell r="L5" t="str">
            <v>AUG</v>
          </cell>
          <cell r="M5" t="str">
            <v>SEP</v>
          </cell>
          <cell r="N5" t="str">
            <v>OCT</v>
          </cell>
          <cell r="O5" t="str">
            <v>NOV</v>
          </cell>
          <cell r="P5" t="str">
            <v>DEC</v>
          </cell>
          <cell r="Q5">
            <v>1998</v>
          </cell>
          <cell r="R5">
            <v>1999</v>
          </cell>
          <cell r="S5">
            <v>2000</v>
          </cell>
          <cell r="T5" t="str">
            <v>JAN</v>
          </cell>
          <cell r="U5" t="str">
            <v>FEB</v>
          </cell>
          <cell r="V5" t="str">
            <v>MAR</v>
          </cell>
          <cell r="W5" t="str">
            <v>APR</v>
          </cell>
          <cell r="X5" t="str">
            <v>MAY</v>
          </cell>
          <cell r="Y5" t="str">
            <v>JUN</v>
          </cell>
          <cell r="Z5" t="str">
            <v>JUL</v>
          </cell>
          <cell r="AA5" t="str">
            <v>AUG</v>
          </cell>
          <cell r="AB5" t="str">
            <v>SEP</v>
          </cell>
          <cell r="AC5" t="str">
            <v>OCT</v>
          </cell>
          <cell r="AD5" t="str">
            <v>NOV</v>
          </cell>
          <cell r="AE5" t="str">
            <v>DEC</v>
          </cell>
          <cell r="AF5">
            <v>2001</v>
          </cell>
          <cell r="AG5">
            <v>2002</v>
          </cell>
          <cell r="AH5">
            <v>2003</v>
          </cell>
          <cell r="AI5">
            <v>2004</v>
          </cell>
          <cell r="AJ5">
            <v>2005</v>
          </cell>
          <cell r="AK5">
            <v>2006</v>
          </cell>
          <cell r="AL5">
            <v>2007</v>
          </cell>
          <cell r="AM5">
            <v>2008</v>
          </cell>
          <cell r="AN5">
            <v>2009</v>
          </cell>
          <cell r="AO5">
            <v>2010</v>
          </cell>
          <cell r="AP5">
            <v>2011</v>
          </cell>
          <cell r="AQ5">
            <v>2012</v>
          </cell>
          <cell r="AR5">
            <v>2013</v>
          </cell>
          <cell r="AS5">
            <v>2014</v>
          </cell>
          <cell r="AT5">
            <v>2015</v>
          </cell>
          <cell r="AU5">
            <v>2016</v>
          </cell>
          <cell r="AV5">
            <v>2017</v>
          </cell>
          <cell r="AW5">
            <v>2018</v>
          </cell>
          <cell r="AX5">
            <v>2019</v>
          </cell>
          <cell r="AY5">
            <v>2020</v>
          </cell>
        </row>
        <row r="6">
          <cell r="A6">
            <v>6</v>
          </cell>
          <cell r="E6" t="str">
            <v>-------</v>
          </cell>
          <cell r="F6" t="str">
            <v>-------</v>
          </cell>
          <cell r="G6" t="str">
            <v>-------</v>
          </cell>
          <cell r="H6" t="str">
            <v>-------</v>
          </cell>
          <cell r="I6" t="str">
            <v>-------</v>
          </cell>
          <cell r="J6" t="str">
            <v>-------</v>
          </cell>
          <cell r="K6" t="str">
            <v>-------</v>
          </cell>
          <cell r="L6" t="str">
            <v>-------</v>
          </cell>
          <cell r="M6" t="str">
            <v>-------</v>
          </cell>
          <cell r="N6" t="str">
            <v>-------</v>
          </cell>
          <cell r="O6" t="str">
            <v>-------</v>
          </cell>
          <cell r="P6" t="str">
            <v>-------</v>
          </cell>
          <cell r="Q6" t="str">
            <v>-------</v>
          </cell>
          <cell r="R6" t="str">
            <v>-------</v>
          </cell>
          <cell r="S6" t="str">
            <v>-------</v>
          </cell>
          <cell r="T6" t="str">
            <v>-------</v>
          </cell>
          <cell r="U6" t="str">
            <v>-------</v>
          </cell>
          <cell r="V6" t="str">
            <v>-------</v>
          </cell>
          <cell r="W6" t="str">
            <v>-------</v>
          </cell>
          <cell r="X6" t="str">
            <v>-------</v>
          </cell>
          <cell r="Y6" t="str">
            <v>-------</v>
          </cell>
          <cell r="Z6" t="str">
            <v>-------</v>
          </cell>
          <cell r="AA6" t="str">
            <v>-------</v>
          </cell>
          <cell r="AB6" t="str">
            <v>-------</v>
          </cell>
          <cell r="AC6" t="str">
            <v>-------</v>
          </cell>
          <cell r="AD6" t="str">
            <v>-------</v>
          </cell>
          <cell r="AE6" t="str">
            <v>-------</v>
          </cell>
          <cell r="AF6" t="str">
            <v>-------</v>
          </cell>
          <cell r="AG6" t="str">
            <v>-------</v>
          </cell>
          <cell r="AH6" t="str">
            <v>-------</v>
          </cell>
          <cell r="AI6" t="str">
            <v>-------</v>
          </cell>
          <cell r="AJ6" t="str">
            <v>-------</v>
          </cell>
          <cell r="AK6" t="str">
            <v>-------</v>
          </cell>
          <cell r="AL6" t="str">
            <v>-------</v>
          </cell>
          <cell r="AM6" t="str">
            <v>-------</v>
          </cell>
          <cell r="AN6" t="str">
            <v>-------</v>
          </cell>
          <cell r="AO6" t="str">
            <v>-------</v>
          </cell>
          <cell r="AP6" t="str">
            <v>-------</v>
          </cell>
          <cell r="AQ6" t="str">
            <v>-------</v>
          </cell>
          <cell r="AR6" t="str">
            <v>-------</v>
          </cell>
          <cell r="AS6" t="str">
            <v>-------</v>
          </cell>
          <cell r="AT6" t="str">
            <v>-------</v>
          </cell>
          <cell r="AU6" t="str">
            <v>-------</v>
          </cell>
          <cell r="AV6" t="str">
            <v>-------</v>
          </cell>
          <cell r="AW6" t="str">
            <v>-------</v>
          </cell>
          <cell r="AX6" t="str">
            <v>-------</v>
          </cell>
          <cell r="AY6" t="str">
            <v>-------</v>
          </cell>
        </row>
        <row r="7">
          <cell r="A7">
            <v>7</v>
          </cell>
          <cell r="B7" t="str">
            <v>REVENUES</v>
          </cell>
        </row>
        <row r="8">
          <cell r="A8">
            <v>8</v>
          </cell>
          <cell r="B8" t="str">
            <v xml:space="preserve">   CMP On-Peak Electricity (Rate A)</v>
          </cell>
          <cell r="E8">
            <v>2015.2825406733871</v>
          </cell>
          <cell r="F8">
            <v>1914.3521618718748</v>
          </cell>
          <cell r="G8">
            <v>2216.8107947407252</v>
          </cell>
          <cell r="H8">
            <v>2058.4115548424998</v>
          </cell>
          <cell r="I8">
            <v>1665.0556918579298</v>
          </cell>
          <cell r="J8">
            <v>2072.4429901174999</v>
          </cell>
          <cell r="K8">
            <v>2166.7034800365254</v>
          </cell>
          <cell r="L8">
            <v>1978.2944817724801</v>
          </cell>
          <cell r="M8">
            <v>1826.2231906668749</v>
          </cell>
          <cell r="N8">
            <v>1652.1630618739212</v>
          </cell>
          <cell r="O8">
            <v>1914.4666908674997</v>
          </cell>
          <cell r="P8">
            <v>2216.8107947407252</v>
          </cell>
          <cell r="Q8">
            <v>23697.017434061941</v>
          </cell>
          <cell r="R8">
            <v>23987.778384173133</v>
          </cell>
          <cell r="S8">
            <v>24278.53933428432</v>
          </cell>
          <cell r="T8">
            <v>2098.0105880604838</v>
          </cell>
          <cell r="U8">
            <v>1992.9369821968746</v>
          </cell>
          <cell r="V8">
            <v>2310.9451317909943</v>
          </cell>
          <cell r="W8">
            <v>2032.3457965524995</v>
          </cell>
          <cell r="X8">
            <v>1827.7983815873656</v>
          </cell>
          <cell r="Y8">
            <v>2154.5484070825</v>
          </cell>
          <cell r="Z8">
            <v>2252.5432804634743</v>
          </cell>
          <cell r="AA8">
            <v>2056.6699517275201</v>
          </cell>
          <cell r="AB8">
            <v>1401.763956196771</v>
          </cell>
          <cell r="AC8">
            <v>343.18291830403228</v>
          </cell>
          <cell r="AD8">
            <v>1463.0830923041663</v>
          </cell>
          <cell r="AE8">
            <v>2310.9451317909943</v>
          </cell>
          <cell r="AF8">
            <v>22244.773618057672</v>
          </cell>
          <cell r="AG8">
            <v>24858.835157029163</v>
          </cell>
          <cell r="AH8">
            <v>23764.827467328527</v>
          </cell>
          <cell r="AI8">
            <v>25452.099494891354</v>
          </cell>
          <cell r="AJ8">
            <v>26033.861769060291</v>
          </cell>
          <cell r="AK8">
            <v>18571.367893610433</v>
          </cell>
          <cell r="AL8">
            <v>19128.508930418746</v>
          </cell>
          <cell r="AM8">
            <v>19702.364198331306</v>
          </cell>
          <cell r="AN8">
            <v>20293.435124281248</v>
          </cell>
          <cell r="AO8">
            <v>19742.211085230796</v>
          </cell>
          <cell r="AP8">
            <v>21529.305323349981</v>
          </cell>
          <cell r="AQ8">
            <v>22175.184483050482</v>
          </cell>
          <cell r="AR8">
            <v>22840.440017542001</v>
          </cell>
          <cell r="AS8">
            <v>23525.653218068255</v>
          </cell>
          <cell r="AT8">
            <v>24231.422814610298</v>
          </cell>
          <cell r="AU8">
            <v>24958.365499048614</v>
          </cell>
          <cell r="AV8">
            <v>24280.429459426519</v>
          </cell>
          <cell r="AW8">
            <v>26478.329957940674</v>
          </cell>
          <cell r="AX8">
            <v>27272.6798566789</v>
          </cell>
          <cell r="AY8">
            <v>28090.860252379262</v>
          </cell>
        </row>
        <row r="9">
          <cell r="A9">
            <v>9</v>
          </cell>
          <cell r="B9" t="str">
            <v xml:space="preserve">   CMP Off-Peak Electricity (Rate B)</v>
          </cell>
          <cell r="E9">
            <v>1294.5941868099317</v>
          </cell>
          <cell r="F9">
            <v>1186.4553497776499</v>
          </cell>
          <cell r="G9">
            <v>1237.4027524511212</v>
          </cell>
          <cell r="H9">
            <v>1265.6274839248499</v>
          </cell>
          <cell r="I9">
            <v>1069.6125113423559</v>
          </cell>
          <cell r="J9">
            <v>1274.2548014703498</v>
          </cell>
          <cell r="K9">
            <v>1297.0422793386267</v>
          </cell>
          <cell r="L9">
            <v>1270.8334857330008</v>
          </cell>
          <cell r="M9">
            <v>1173.1446478293019</v>
          </cell>
          <cell r="N9">
            <v>1061.3304350115541</v>
          </cell>
          <cell r="O9">
            <v>1229.8312513590076</v>
          </cell>
          <cell r="P9">
            <v>1237.4027524511212</v>
          </cell>
          <cell r="Q9">
            <v>14597.531937498872</v>
          </cell>
          <cell r="R9">
            <v>15409.471289449531</v>
          </cell>
          <cell r="S9">
            <v>15596.252759624676</v>
          </cell>
          <cell r="T9">
            <v>1347.7377272673828</v>
          </cell>
          <cell r="U9">
            <v>1235.1597534620498</v>
          </cell>
          <cell r="V9">
            <v>1289.9476462429195</v>
          </cell>
          <cell r="W9">
            <v>1249.6007860550499</v>
          </cell>
          <cell r="X9">
            <v>1174.1565322512754</v>
          </cell>
          <cell r="Y9">
            <v>1324.7378411936495</v>
          </cell>
          <cell r="Z9">
            <v>1348.4281064393731</v>
          </cell>
          <cell r="AA9">
            <v>1321.1809808084993</v>
          </cell>
          <cell r="AB9">
            <v>900.47694670428746</v>
          </cell>
          <cell r="AC9">
            <v>220.45673600705885</v>
          </cell>
          <cell r="AD9">
            <v>939.86765026207058</v>
          </cell>
          <cell r="AE9">
            <v>1289.9476462429195</v>
          </cell>
          <cell r="AF9">
            <v>13641.698352936537</v>
          </cell>
          <cell r="AG9">
            <v>15969.028081989418</v>
          </cell>
          <cell r="AH9">
            <v>15266.250200065939</v>
          </cell>
          <cell r="AI9">
            <v>16350.134228416611</v>
          </cell>
          <cell r="AJ9">
            <v>16723.85158220899</v>
          </cell>
          <cell r="AK9">
            <v>11930.031859524341</v>
          </cell>
          <cell r="AL9">
            <v>12287.932815310072</v>
          </cell>
          <cell r="AM9">
            <v>12656.570799769375</v>
          </cell>
          <cell r="AN9">
            <v>13036.267923762456</v>
          </cell>
          <cell r="AO9">
            <v>12682.167978875246</v>
          </cell>
          <cell r="AP9">
            <v>13830.176640319591</v>
          </cell>
          <cell r="AQ9">
            <v>14245.081939529178</v>
          </cell>
          <cell r="AR9">
            <v>14672.434397715058</v>
          </cell>
          <cell r="AS9">
            <v>15112.607429646503</v>
          </cell>
          <cell r="AT9">
            <v>15565.985652535905</v>
          </cell>
          <cell r="AU9">
            <v>16032.965222111981</v>
          </cell>
          <cell r="AV9">
            <v>15597.466954146812</v>
          </cell>
          <cell r="AW9">
            <v>17009.372804138602</v>
          </cell>
          <cell r="AX9">
            <v>17519.653988262762</v>
          </cell>
          <cell r="AY9">
            <v>18045.243607910641</v>
          </cell>
        </row>
        <row r="10">
          <cell r="A10">
            <v>10</v>
          </cell>
          <cell r="B10" t="str">
            <v xml:space="preserve">   CMP Off-Peak Electricity (Rate C)</v>
          </cell>
          <cell r="E10">
            <v>978.09489655855612</v>
          </cell>
          <cell r="F10">
            <v>816.12854548784992</v>
          </cell>
          <cell r="G10">
            <v>903.64936019242498</v>
          </cell>
          <cell r="H10">
            <v>874.47575529090011</v>
          </cell>
          <cell r="I10">
            <v>1005.0013642506098</v>
          </cell>
          <cell r="J10">
            <v>880.43673521790004</v>
          </cell>
          <cell r="K10">
            <v>909.80920586517504</v>
          </cell>
          <cell r="L10">
            <v>1038.1178896664412</v>
          </cell>
          <cell r="M10">
            <v>865.43939148400136</v>
          </cell>
          <cell r="N10">
            <v>866.97913125688888</v>
          </cell>
          <cell r="O10">
            <v>984.12581490520495</v>
          </cell>
          <cell r="P10">
            <v>903.64936019242498</v>
          </cell>
          <cell r="Q10">
            <v>11025.907450368377</v>
          </cell>
          <cell r="R10">
            <v>10694.899951567129</v>
          </cell>
          <cell r="S10">
            <v>10824.535102495218</v>
          </cell>
          <cell r="T10">
            <v>1018.2460313590078</v>
          </cell>
          <cell r="U10">
            <v>849.63090539144991</v>
          </cell>
          <cell r="V10">
            <v>942.0217975918747</v>
          </cell>
          <cell r="W10">
            <v>863.40222938969987</v>
          </cell>
          <cell r="X10">
            <v>1103.2302859615668</v>
          </cell>
          <cell r="Y10">
            <v>915.31761039809987</v>
          </cell>
          <cell r="Z10">
            <v>945.85375066682491</v>
          </cell>
          <cell r="AA10">
            <v>1079.2457289345589</v>
          </cell>
          <cell r="AB10">
            <v>664.28996820051407</v>
          </cell>
          <cell r="AC10">
            <v>180.08659994853389</v>
          </cell>
          <cell r="AD10">
            <v>752.09344062049149</v>
          </cell>
          <cell r="AE10">
            <v>942.0217975918747</v>
          </cell>
          <cell r="AF10">
            <v>10255.440146054494</v>
          </cell>
          <cell r="AG10">
            <v>11146.112280091083</v>
          </cell>
          <cell r="AH10">
            <v>10655.585171010571</v>
          </cell>
          <cell r="AI10">
            <v>11412.117942859077</v>
          </cell>
          <cell r="AJ10">
            <v>11672.966352981566</v>
          </cell>
          <cell r="AK10">
            <v>8326.9610353616627</v>
          </cell>
          <cell r="AL10">
            <v>8576.7698664225136</v>
          </cell>
          <cell r="AM10">
            <v>8834.07296241519</v>
          </cell>
          <cell r="AN10">
            <v>9099.0951512876436</v>
          </cell>
          <cell r="AO10">
            <v>8851.9393617290807</v>
          </cell>
          <cell r="AP10">
            <v>9653.2300460010629</v>
          </cell>
          <cell r="AQ10">
            <v>9942.826947381096</v>
          </cell>
          <cell r="AR10">
            <v>10241.111755802531</v>
          </cell>
          <cell r="AS10">
            <v>10548.345108476604</v>
          </cell>
          <cell r="AT10">
            <v>10864.795461730902</v>
          </cell>
          <cell r="AU10">
            <v>11190.739325582834</v>
          </cell>
          <cell r="AV10">
            <v>10886.768879316302</v>
          </cell>
          <cell r="AW10">
            <v>11872.255350510826</v>
          </cell>
          <cell r="AX10">
            <v>12228.423011026152</v>
          </cell>
          <cell r="AY10">
            <v>12595.275701356937</v>
          </cell>
        </row>
        <row r="11">
          <cell r="A11">
            <v>11</v>
          </cell>
          <cell r="E11" t="str">
            <v>------------</v>
          </cell>
          <cell r="F11" t="str">
            <v>------------</v>
          </cell>
          <cell r="G11" t="str">
            <v>------------</v>
          </cell>
          <cell r="H11" t="str">
            <v>------------</v>
          </cell>
          <cell r="I11" t="str">
            <v>------------</v>
          </cell>
          <cell r="J11" t="str">
            <v>------------</v>
          </cell>
          <cell r="K11" t="str">
            <v>------------</v>
          </cell>
          <cell r="L11" t="str">
            <v>------------</v>
          </cell>
          <cell r="M11" t="str">
            <v>------------</v>
          </cell>
          <cell r="N11" t="str">
            <v>------------</v>
          </cell>
          <cell r="O11" t="str">
            <v>------------</v>
          </cell>
          <cell r="P11" t="str">
            <v>------------</v>
          </cell>
          <cell r="Q11" t="str">
            <v>------------</v>
          </cell>
          <cell r="R11" t="str">
            <v>-------</v>
          </cell>
          <cell r="S11" t="str">
            <v>-------</v>
          </cell>
          <cell r="T11" t="str">
            <v>------------</v>
          </cell>
          <cell r="U11" t="str">
            <v>------------</v>
          </cell>
          <cell r="V11" t="str">
            <v>------------</v>
          </cell>
          <cell r="W11" t="str">
            <v>------------</v>
          </cell>
          <cell r="X11" t="str">
            <v>------------</v>
          </cell>
          <cell r="Y11" t="str">
            <v>------------</v>
          </cell>
          <cell r="Z11" t="str">
            <v>------------</v>
          </cell>
          <cell r="AA11" t="str">
            <v>------------</v>
          </cell>
          <cell r="AB11" t="str">
            <v>------------</v>
          </cell>
          <cell r="AC11" t="str">
            <v>------------</v>
          </cell>
          <cell r="AD11" t="str">
            <v>------------</v>
          </cell>
          <cell r="AE11" t="str">
            <v>------------</v>
          </cell>
          <cell r="AF11" t="str">
            <v>-------</v>
          </cell>
          <cell r="AG11" t="str">
            <v>-------</v>
          </cell>
          <cell r="AH11" t="str">
            <v>-------</v>
          </cell>
          <cell r="AI11" t="str">
            <v>-------</v>
          </cell>
          <cell r="AJ11" t="str">
            <v>-------</v>
          </cell>
          <cell r="AK11" t="str">
            <v>-------</v>
          </cell>
          <cell r="AL11" t="str">
            <v>-------</v>
          </cell>
          <cell r="AM11" t="str">
            <v>-------</v>
          </cell>
          <cell r="AN11" t="str">
            <v>-------</v>
          </cell>
          <cell r="AO11" t="str">
            <v>-------</v>
          </cell>
          <cell r="AP11" t="str">
            <v>-------</v>
          </cell>
          <cell r="AQ11" t="str">
            <v>-------</v>
          </cell>
          <cell r="AR11" t="str">
            <v>-------</v>
          </cell>
          <cell r="AS11" t="str">
            <v>-------</v>
          </cell>
          <cell r="AT11" t="str">
            <v>-------</v>
          </cell>
          <cell r="AU11" t="str">
            <v>-------</v>
          </cell>
          <cell r="AV11" t="str">
            <v>-------</v>
          </cell>
          <cell r="AW11" t="str">
            <v>-------</v>
          </cell>
          <cell r="AX11" t="str">
            <v>-------</v>
          </cell>
          <cell r="AY11" t="str">
            <v>-------</v>
          </cell>
        </row>
        <row r="12">
          <cell r="A12">
            <v>12</v>
          </cell>
          <cell r="B12" t="str">
            <v xml:space="preserve">   CMP Sales</v>
          </cell>
          <cell r="E12">
            <v>4287.9716240418747</v>
          </cell>
          <cell r="F12">
            <v>3916.9360571373745</v>
          </cell>
          <cell r="G12">
            <v>4357.8629073842712</v>
          </cell>
          <cell r="H12">
            <v>4198.5147940582501</v>
          </cell>
          <cell r="I12">
            <v>3739.6695674508951</v>
          </cell>
          <cell r="J12">
            <v>4227.1345268057494</v>
          </cell>
          <cell r="K12">
            <v>4373.5549652403279</v>
          </cell>
          <cell r="L12">
            <v>4287.2458571719226</v>
          </cell>
          <cell r="M12">
            <v>3864.8072299801779</v>
          </cell>
          <cell r="N12">
            <v>3580.4726281423636</v>
          </cell>
          <cell r="O12">
            <v>4128.4237571317117</v>
          </cell>
          <cell r="P12">
            <v>4357.8629073842712</v>
          </cell>
          <cell r="Q12">
            <v>49320.456821929198</v>
          </cell>
          <cell r="R12">
            <v>50092.149625189792</v>
          </cell>
          <cell r="S12">
            <v>50699.327196404214</v>
          </cell>
          <cell r="T12">
            <v>4463.9943466868745</v>
          </cell>
          <cell r="U12">
            <v>4077.7276410503746</v>
          </cell>
          <cell r="V12">
            <v>4542.9145756257885</v>
          </cell>
          <cell r="W12">
            <v>4145.348811997249</v>
          </cell>
          <cell r="X12">
            <v>4105.1851998002076</v>
          </cell>
          <cell r="Y12">
            <v>4394.6038586742488</v>
          </cell>
          <cell r="Z12">
            <v>4546.8251375696727</v>
          </cell>
          <cell r="AA12">
            <v>4457.0966614705776</v>
          </cell>
          <cell r="AB12">
            <v>2966.5308711015728</v>
          </cell>
          <cell r="AC12">
            <v>743.72625425962497</v>
          </cell>
          <cell r="AD12">
            <v>3155.0441831867283</v>
          </cell>
          <cell r="AE12">
            <v>4542.9145756257885</v>
          </cell>
          <cell r="AF12">
            <v>46141.912117048705</v>
          </cell>
          <cell r="AG12">
            <v>51973.975519109663</v>
          </cell>
          <cell r="AH12">
            <v>49686.662838405035</v>
          </cell>
          <cell r="AI12">
            <v>53214.351666167044</v>
          </cell>
          <cell r="AJ12">
            <v>54430.679704250848</v>
          </cell>
          <cell r="AK12">
            <v>38828.360788496437</v>
          </cell>
          <cell r="AL12">
            <v>39993.211612151332</v>
          </cell>
          <cell r="AM12">
            <v>41193.007960515868</v>
          </cell>
          <cell r="AN12">
            <v>42428.798199331344</v>
          </cell>
          <cell r="AO12">
            <v>41276.318425835125</v>
          </cell>
          <cell r="AP12">
            <v>45012.712009670635</v>
          </cell>
          <cell r="AQ12">
            <v>46363.093369960756</v>
          </cell>
          <cell r="AR12">
            <v>47753.986171059587</v>
          </cell>
          <cell r="AS12">
            <v>49186.605756191362</v>
          </cell>
          <cell r="AT12">
            <v>50662.203928877105</v>
          </cell>
          <cell r="AU12">
            <v>52182.070046743429</v>
          </cell>
          <cell r="AV12">
            <v>50764.665292889636</v>
          </cell>
          <cell r="AW12">
            <v>55359.958112590102</v>
          </cell>
          <cell r="AX12">
            <v>57020.756855967818</v>
          </cell>
          <cell r="AY12">
            <v>58731.379561646841</v>
          </cell>
        </row>
        <row r="13">
          <cell r="A13">
            <v>13</v>
          </cell>
        </row>
        <row r="14">
          <cell r="A14">
            <v>14</v>
          </cell>
          <cell r="B14" t="str">
            <v xml:space="preserve">   Electricity Sales to Mead-Oxford Mill </v>
          </cell>
          <cell r="E14">
            <v>424.96384549999988</v>
          </cell>
          <cell r="F14">
            <v>384.05017100000003</v>
          </cell>
          <cell r="G14">
            <v>424.96384549999988</v>
          </cell>
          <cell r="H14">
            <v>320.52731922509798</v>
          </cell>
          <cell r="I14">
            <v>233.88376805407407</v>
          </cell>
          <cell r="J14">
            <v>347.21327136190257</v>
          </cell>
          <cell r="K14">
            <v>383.57652046097809</v>
          </cell>
          <cell r="L14">
            <v>383.57652046097809</v>
          </cell>
          <cell r="M14">
            <v>246.24083836707374</v>
          </cell>
          <cell r="N14">
            <v>159.92549249078553</v>
          </cell>
          <cell r="O14">
            <v>342.19948140477209</v>
          </cell>
          <cell r="P14">
            <v>353.54542092881775</v>
          </cell>
          <cell r="Q14">
            <v>4004.6664947544791</v>
          </cell>
          <cell r="R14">
            <v>3923.4984181574546</v>
          </cell>
          <cell r="S14">
            <v>4007.5425883126945</v>
          </cell>
          <cell r="T14">
            <v>340.50655378404804</v>
          </cell>
          <cell r="U14">
            <v>338.7642597374051</v>
          </cell>
          <cell r="V14">
            <v>378.16962472234263</v>
          </cell>
          <cell r="W14">
            <v>340.50702729987182</v>
          </cell>
          <cell r="X14">
            <v>417.65699123603133</v>
          </cell>
          <cell r="Y14">
            <v>603.25723228208585</v>
          </cell>
          <cell r="Z14">
            <v>623.2359546088087</v>
          </cell>
          <cell r="AA14">
            <v>586.66102831798094</v>
          </cell>
          <cell r="AB14">
            <v>152.83293426313122</v>
          </cell>
          <cell r="AC14">
            <v>85.425307910963113</v>
          </cell>
          <cell r="AD14">
            <v>350.13557655926047</v>
          </cell>
          <cell r="AE14">
            <v>413.20650817768916</v>
          </cell>
          <cell r="AF14">
            <v>4630.3589988996191</v>
          </cell>
          <cell r="AG14">
            <v>5289.1822895294572</v>
          </cell>
          <cell r="AH14">
            <v>4997.9560582031381</v>
          </cell>
          <cell r="AI14">
            <v>5291.6295687842994</v>
          </cell>
          <cell r="AJ14">
            <v>5291.6295687842994</v>
          </cell>
          <cell r="AK14">
            <v>5291.6295687842994</v>
          </cell>
          <cell r="AL14">
            <v>5291.6295687842994</v>
          </cell>
          <cell r="AM14">
            <v>5291.6295687842994</v>
          </cell>
          <cell r="AN14">
            <v>5291.6295687842994</v>
          </cell>
          <cell r="AO14">
            <v>4997.9560582031381</v>
          </cell>
          <cell r="AP14">
            <v>5291.6295687842994</v>
          </cell>
          <cell r="AQ14">
            <v>5291.6295687842994</v>
          </cell>
          <cell r="AR14">
            <v>5291.6295687842994</v>
          </cell>
          <cell r="AS14">
            <v>5291.6295687842994</v>
          </cell>
          <cell r="AT14">
            <v>5291.6295687842994</v>
          </cell>
          <cell r="AU14">
            <v>5291.6295687842994</v>
          </cell>
          <cell r="AV14">
            <v>4997.9560582031381</v>
          </cell>
          <cell r="AW14">
            <v>5291.6295687842994</v>
          </cell>
          <cell r="AX14">
            <v>5291.6295687842994</v>
          </cell>
          <cell r="AY14">
            <v>5291.6295687842994</v>
          </cell>
        </row>
        <row r="15">
          <cell r="A15">
            <v>15</v>
          </cell>
          <cell r="B15" t="str">
            <v xml:space="preserve">   LP Steam Sales to Mead-Oxford Mill </v>
          </cell>
          <cell r="E15">
            <v>4304.3534099999988</v>
          </cell>
          <cell r="F15">
            <v>3886.7850800000001</v>
          </cell>
          <cell r="G15">
            <v>4304.3534099999988</v>
          </cell>
          <cell r="H15">
            <v>3176.3739878412334</v>
          </cell>
          <cell r="I15">
            <v>3064.0256533770557</v>
          </cell>
          <cell r="J15">
            <v>2981.8933687610015</v>
          </cell>
          <cell r="K15">
            <v>3140.6655655232344</v>
          </cell>
          <cell r="L15">
            <v>3109.9025830793785</v>
          </cell>
          <cell r="M15">
            <v>2450.3517033443131</v>
          </cell>
          <cell r="N15">
            <v>3148.4235833344969</v>
          </cell>
          <cell r="O15">
            <v>3480.6861838961063</v>
          </cell>
          <cell r="P15">
            <v>3612.1658622815753</v>
          </cell>
          <cell r="Q15">
            <v>40659.980391438388</v>
          </cell>
          <cell r="R15">
            <v>39959.320007310678</v>
          </cell>
          <cell r="S15">
            <v>40815.277505455735</v>
          </cell>
          <cell r="T15">
            <v>4173.3344491234329</v>
          </cell>
          <cell r="U15">
            <v>3769.4762474714344</v>
          </cell>
          <cell r="V15">
            <v>4173.3344491234329</v>
          </cell>
          <cell r="W15">
            <v>3964.41021160829</v>
          </cell>
          <cell r="X15">
            <v>3876.463297566394</v>
          </cell>
          <cell r="Y15">
            <v>3844.3326963344575</v>
          </cell>
          <cell r="Z15">
            <v>3933.7553302175497</v>
          </cell>
          <cell r="AA15">
            <v>3895.5882147627863</v>
          </cell>
          <cell r="AB15">
            <v>1906.6220422932743</v>
          </cell>
          <cell r="AC15">
            <v>1624.4537968105683</v>
          </cell>
          <cell r="AD15">
            <v>3375.1355476969316</v>
          </cell>
          <cell r="AE15">
            <v>4180.2196509205742</v>
          </cell>
          <cell r="AF15">
            <v>42717.125933929128</v>
          </cell>
          <cell r="AG15">
            <v>47830.408850236912</v>
          </cell>
          <cell r="AH15">
            <v>47830.408850236912</v>
          </cell>
          <cell r="AI15">
            <v>47830.408850236912</v>
          </cell>
          <cell r="AJ15">
            <v>47830.408850236912</v>
          </cell>
          <cell r="AK15">
            <v>47830.408850236912</v>
          </cell>
          <cell r="AL15">
            <v>47830.408850236912</v>
          </cell>
          <cell r="AM15">
            <v>47830.408850236912</v>
          </cell>
          <cell r="AN15">
            <v>47830.408850236912</v>
          </cell>
          <cell r="AO15">
            <v>47830.408850236912</v>
          </cell>
          <cell r="AP15">
            <v>47830.408850236912</v>
          </cell>
          <cell r="AQ15">
            <v>47830.408850236912</v>
          </cell>
          <cell r="AR15">
            <v>47830.408850236912</v>
          </cell>
          <cell r="AS15">
            <v>47830.408850236912</v>
          </cell>
          <cell r="AT15">
            <v>47830.408850236912</v>
          </cell>
          <cell r="AU15">
            <v>47830.408850236912</v>
          </cell>
          <cell r="AV15">
            <v>47830.408850236912</v>
          </cell>
          <cell r="AW15">
            <v>47830.408850236912</v>
          </cell>
          <cell r="AX15">
            <v>47830.408850236912</v>
          </cell>
          <cell r="AY15">
            <v>47830.408850236912</v>
          </cell>
        </row>
        <row r="16">
          <cell r="A16">
            <v>16</v>
          </cell>
          <cell r="E16" t="str">
            <v>------------</v>
          </cell>
          <cell r="F16" t="str">
            <v>------------</v>
          </cell>
          <cell r="G16" t="str">
            <v>------------</v>
          </cell>
          <cell r="H16" t="str">
            <v>------------</v>
          </cell>
          <cell r="I16" t="str">
            <v>------------</v>
          </cell>
          <cell r="J16" t="str">
            <v>------------</v>
          </cell>
          <cell r="K16" t="str">
            <v>------------</v>
          </cell>
          <cell r="L16" t="str">
            <v>------------</v>
          </cell>
          <cell r="M16" t="str">
            <v>------------</v>
          </cell>
          <cell r="N16" t="str">
            <v>------------</v>
          </cell>
          <cell r="O16" t="str">
            <v>------------</v>
          </cell>
          <cell r="P16" t="str">
            <v>------------</v>
          </cell>
          <cell r="Q16" t="str">
            <v>------------</v>
          </cell>
          <cell r="R16" t="str">
            <v>-------</v>
          </cell>
          <cell r="S16" t="str">
            <v>-------</v>
          </cell>
          <cell r="T16" t="str">
            <v>------------</v>
          </cell>
          <cell r="U16" t="str">
            <v>------------</v>
          </cell>
          <cell r="V16" t="str">
            <v>------------</v>
          </cell>
          <cell r="W16" t="str">
            <v>------------</v>
          </cell>
          <cell r="X16" t="str">
            <v>------------</v>
          </cell>
          <cell r="Y16" t="str">
            <v>------------</v>
          </cell>
          <cell r="Z16" t="str">
            <v>------------</v>
          </cell>
          <cell r="AA16" t="str">
            <v>------------</v>
          </cell>
          <cell r="AB16" t="str">
            <v>------------</v>
          </cell>
          <cell r="AC16" t="str">
            <v>------------</v>
          </cell>
          <cell r="AD16" t="str">
            <v>------------</v>
          </cell>
          <cell r="AE16" t="str">
            <v>------------</v>
          </cell>
          <cell r="AF16" t="str">
            <v>-------</v>
          </cell>
          <cell r="AG16" t="str">
            <v>-------</v>
          </cell>
          <cell r="AH16" t="str">
            <v>-------</v>
          </cell>
          <cell r="AI16" t="str">
            <v>-------</v>
          </cell>
          <cell r="AJ16" t="str">
            <v>-------</v>
          </cell>
          <cell r="AK16" t="str">
            <v>-------</v>
          </cell>
          <cell r="AL16" t="str">
            <v>-------</v>
          </cell>
          <cell r="AM16" t="str">
            <v>-------</v>
          </cell>
          <cell r="AN16" t="str">
            <v>-------</v>
          </cell>
          <cell r="AO16" t="str">
            <v>-------</v>
          </cell>
          <cell r="AP16" t="str">
            <v>-------</v>
          </cell>
          <cell r="AQ16" t="str">
            <v>-------</v>
          </cell>
          <cell r="AR16" t="str">
            <v>-------</v>
          </cell>
          <cell r="AS16" t="str">
            <v>-------</v>
          </cell>
          <cell r="AT16" t="str">
            <v>-------</v>
          </cell>
          <cell r="AU16" t="str">
            <v>-------</v>
          </cell>
          <cell r="AV16" t="str">
            <v>-------</v>
          </cell>
          <cell r="AW16" t="str">
            <v>-------</v>
          </cell>
          <cell r="AX16" t="str">
            <v>-------</v>
          </cell>
          <cell r="AY16" t="str">
            <v>-------</v>
          </cell>
        </row>
        <row r="17">
          <cell r="A17">
            <v>17</v>
          </cell>
          <cell r="B17" t="str">
            <v xml:space="preserve">   Total Mead-Oxford Sales</v>
          </cell>
          <cell r="E17">
            <v>4729.3172554999983</v>
          </cell>
          <cell r="F17">
            <v>4270.8352510000004</v>
          </cell>
          <cell r="G17">
            <v>4729.3172554999983</v>
          </cell>
          <cell r="H17">
            <v>3496.9013070663314</v>
          </cell>
          <cell r="I17">
            <v>3297.9094214311299</v>
          </cell>
          <cell r="J17">
            <v>3329.1066401229041</v>
          </cell>
          <cell r="K17">
            <v>3524.2420859842123</v>
          </cell>
          <cell r="L17">
            <v>3493.4791035403564</v>
          </cell>
          <cell r="M17">
            <v>2696.5925417113867</v>
          </cell>
          <cell r="N17">
            <v>3308.3490758252824</v>
          </cell>
          <cell r="O17">
            <v>3822.8856653008784</v>
          </cell>
          <cell r="P17">
            <v>3965.711283210393</v>
          </cell>
          <cell r="Q17">
            <v>44664.646886192866</v>
          </cell>
          <cell r="R17">
            <v>43882.818425468133</v>
          </cell>
          <cell r="S17">
            <v>44822.820093768431</v>
          </cell>
          <cell r="T17">
            <v>4513.8410029074812</v>
          </cell>
          <cell r="U17">
            <v>4108.2405072088395</v>
          </cell>
          <cell r="V17">
            <v>4551.5040738457756</v>
          </cell>
          <cell r="W17">
            <v>4304.9172389081614</v>
          </cell>
          <cell r="X17">
            <v>4294.1202888024254</v>
          </cell>
          <cell r="Y17">
            <v>4447.5899286165431</v>
          </cell>
          <cell r="Z17">
            <v>4556.9912848263584</v>
          </cell>
          <cell r="AA17">
            <v>4482.249243080767</v>
          </cell>
          <cell r="AB17">
            <v>2059.4549765564057</v>
          </cell>
          <cell r="AC17">
            <v>1709.8791047215313</v>
          </cell>
          <cell r="AD17">
            <v>3725.2711242561918</v>
          </cell>
          <cell r="AE17">
            <v>4593.4261590982633</v>
          </cell>
          <cell r="AF17">
            <v>47347.484932828746</v>
          </cell>
          <cell r="AG17">
            <v>53119.591139766373</v>
          </cell>
          <cell r="AH17">
            <v>52828.364908440053</v>
          </cell>
          <cell r="AI17">
            <v>53122.038419021213</v>
          </cell>
          <cell r="AJ17">
            <v>53122.038419021213</v>
          </cell>
          <cell r="AK17">
            <v>53122.038419021213</v>
          </cell>
          <cell r="AL17">
            <v>53122.038419021213</v>
          </cell>
          <cell r="AM17">
            <v>53122.038419021213</v>
          </cell>
          <cell r="AN17">
            <v>53122.038419021213</v>
          </cell>
          <cell r="AO17">
            <v>52828.364908440053</v>
          </cell>
          <cell r="AP17">
            <v>53122.038419021213</v>
          </cell>
          <cell r="AQ17">
            <v>53122.038419021213</v>
          </cell>
          <cell r="AR17">
            <v>53122.038419021213</v>
          </cell>
          <cell r="AS17">
            <v>53122.038419021213</v>
          </cell>
          <cell r="AT17">
            <v>53122.038419021213</v>
          </cell>
          <cell r="AU17">
            <v>53122.038419021213</v>
          </cell>
          <cell r="AV17">
            <v>52828.364908440053</v>
          </cell>
          <cell r="AW17">
            <v>53122.038419021213</v>
          </cell>
          <cell r="AX17">
            <v>53122.038419021213</v>
          </cell>
          <cell r="AY17">
            <v>53122.038419021213</v>
          </cell>
        </row>
        <row r="18">
          <cell r="A18">
            <v>18</v>
          </cell>
        </row>
        <row r="19">
          <cell r="A19">
            <v>19</v>
          </cell>
          <cell r="B19" t="str">
            <v xml:space="preserve">   Interest Income </v>
          </cell>
          <cell r="E19">
            <v>41.083333333333336</v>
          </cell>
          <cell r="F19">
            <v>84.992426641003249</v>
          </cell>
          <cell r="G19">
            <v>99.159772040755158</v>
          </cell>
          <cell r="H19">
            <v>115.70460766954918</v>
          </cell>
          <cell r="I19">
            <v>129.49980918724154</v>
          </cell>
          <cell r="J19">
            <v>140.52708465947495</v>
          </cell>
          <cell r="K19">
            <v>69.150500000000008</v>
          </cell>
          <cell r="L19">
            <v>82.305464354698586</v>
          </cell>
          <cell r="M19">
            <v>94.958162599635614</v>
          </cell>
          <cell r="N19">
            <v>104.58504610399611</v>
          </cell>
          <cell r="O19">
            <v>114.49465595647376</v>
          </cell>
          <cell r="P19">
            <v>128.178444318826</v>
          </cell>
          <cell r="Q19">
            <v>1204.6393068649875</v>
          </cell>
          <cell r="R19">
            <v>1204.7404337423136</v>
          </cell>
          <cell r="S19">
            <v>1186.8319528799641</v>
          </cell>
          <cell r="T19">
            <v>51</v>
          </cell>
          <cell r="U19">
            <v>89.202003995917522</v>
          </cell>
          <cell r="V19">
            <v>101.77723552168817</v>
          </cell>
          <cell r="W19">
            <v>116.63889928672766</v>
          </cell>
          <cell r="X19">
            <v>129.1513860815227</v>
          </cell>
          <cell r="Y19">
            <v>141.45314408357234</v>
          </cell>
          <cell r="Z19">
            <v>80.51391897337021</v>
          </cell>
          <cell r="AA19">
            <v>94.123265543303688</v>
          </cell>
          <cell r="AB19">
            <v>106.52019160557586</v>
          </cell>
          <cell r="AC19">
            <v>110.23692790474504</v>
          </cell>
          <cell r="AD19">
            <v>103.90180696867827</v>
          </cell>
          <cell r="AE19">
            <v>110.78571902669782</v>
          </cell>
          <cell r="AF19">
            <v>1235.3044989917992</v>
          </cell>
          <cell r="AG19">
            <v>1347.8630527802834</v>
          </cell>
          <cell r="AH19">
            <v>1177.9681672992679</v>
          </cell>
          <cell r="AI19">
            <v>1236.4122935523476</v>
          </cell>
          <cell r="AJ19">
            <v>1238.8392180191349</v>
          </cell>
          <cell r="AK19">
            <v>700.66058319934541</v>
          </cell>
          <cell r="AL19">
            <v>692.1717474421481</v>
          </cell>
          <cell r="AM19">
            <v>682.41524550691099</v>
          </cell>
          <cell r="AN19">
            <v>671.29943988441414</v>
          </cell>
          <cell r="AO19">
            <v>611.11576840767498</v>
          </cell>
          <cell r="AP19">
            <v>644.59294283178428</v>
          </cell>
          <cell r="AQ19">
            <v>628.78742568252017</v>
          </cell>
          <cell r="AR19">
            <v>611.19215130145233</v>
          </cell>
          <cell r="AS19">
            <v>587.04731662705251</v>
          </cell>
          <cell r="AT19">
            <v>561.25832071750506</v>
          </cell>
          <cell r="AU19">
            <v>533.72457333988052</v>
          </cell>
          <cell r="AV19">
            <v>451.34610399420529</v>
          </cell>
          <cell r="AW19">
            <v>472.991736851822</v>
          </cell>
          <cell r="AX19">
            <v>439.56180724847087</v>
          </cell>
          <cell r="AY19">
            <v>403.92478465211485</v>
          </cell>
        </row>
        <row r="20">
          <cell r="A20">
            <v>20</v>
          </cell>
          <cell r="E20" t="str">
            <v>------------</v>
          </cell>
          <cell r="F20" t="str">
            <v>------------</v>
          </cell>
          <cell r="G20" t="str">
            <v>------------</v>
          </cell>
          <cell r="H20" t="str">
            <v>------------</v>
          </cell>
          <cell r="I20" t="str">
            <v>------------</v>
          </cell>
          <cell r="J20" t="str">
            <v>------------</v>
          </cell>
          <cell r="K20" t="str">
            <v>------------</v>
          </cell>
          <cell r="L20" t="str">
            <v>------------</v>
          </cell>
          <cell r="M20" t="str">
            <v>------------</v>
          </cell>
          <cell r="N20" t="str">
            <v>------------</v>
          </cell>
          <cell r="O20" t="str">
            <v>------------</v>
          </cell>
          <cell r="P20" t="str">
            <v>------------</v>
          </cell>
          <cell r="Q20" t="str">
            <v>------------</v>
          </cell>
          <cell r="R20" t="str">
            <v>-------</v>
          </cell>
          <cell r="S20" t="str">
            <v>-------</v>
          </cell>
          <cell r="T20" t="str">
            <v>------------</v>
          </cell>
          <cell r="U20" t="str">
            <v>------------</v>
          </cell>
          <cell r="V20" t="str">
            <v>------------</v>
          </cell>
          <cell r="W20" t="str">
            <v>------------</v>
          </cell>
          <cell r="X20" t="str">
            <v>------------</v>
          </cell>
          <cell r="Y20" t="str">
            <v>------------</v>
          </cell>
          <cell r="Z20" t="str">
            <v>------------</v>
          </cell>
          <cell r="AA20" t="str">
            <v>------------</v>
          </cell>
          <cell r="AB20" t="str">
            <v>------------</v>
          </cell>
          <cell r="AC20" t="str">
            <v>------------</v>
          </cell>
          <cell r="AD20" t="str">
            <v>------------</v>
          </cell>
          <cell r="AE20" t="str">
            <v>------------</v>
          </cell>
          <cell r="AF20" t="str">
            <v>-------</v>
          </cell>
          <cell r="AG20" t="str">
            <v>-------</v>
          </cell>
          <cell r="AH20" t="str">
            <v>-------</v>
          </cell>
          <cell r="AI20" t="str">
            <v>-------</v>
          </cell>
          <cell r="AJ20" t="str">
            <v>-------</v>
          </cell>
          <cell r="AK20" t="str">
            <v>-------</v>
          </cell>
          <cell r="AL20" t="str">
            <v>-------</v>
          </cell>
          <cell r="AM20" t="str">
            <v>-------</v>
          </cell>
          <cell r="AN20" t="str">
            <v>-------</v>
          </cell>
          <cell r="AO20" t="str">
            <v>-------</v>
          </cell>
          <cell r="AP20" t="str">
            <v>-------</v>
          </cell>
          <cell r="AQ20" t="str">
            <v>-------</v>
          </cell>
          <cell r="AR20" t="str">
            <v>-------</v>
          </cell>
          <cell r="AS20" t="str">
            <v>-------</v>
          </cell>
          <cell r="AT20" t="str">
            <v>-------</v>
          </cell>
          <cell r="AU20" t="str">
            <v>-------</v>
          </cell>
          <cell r="AV20" t="str">
            <v>-------</v>
          </cell>
          <cell r="AW20" t="str">
            <v>-------</v>
          </cell>
          <cell r="AX20" t="str">
            <v>-------</v>
          </cell>
          <cell r="AY20" t="str">
            <v>-------</v>
          </cell>
        </row>
        <row r="21">
          <cell r="A21">
            <v>21</v>
          </cell>
          <cell r="B21" t="str">
            <v xml:space="preserve">  Total Revenues</v>
          </cell>
          <cell r="E21">
            <v>9058.372212875207</v>
          </cell>
          <cell r="F21">
            <v>8272.7637347783784</v>
          </cell>
          <cell r="G21">
            <v>9186.3399349250249</v>
          </cell>
          <cell r="H21">
            <v>7811.1207087941302</v>
          </cell>
          <cell r="I21">
            <v>7167.0787980692667</v>
          </cell>
          <cell r="J21">
            <v>7696.7682515881288</v>
          </cell>
          <cell r="K21">
            <v>7966.9475512245399</v>
          </cell>
          <cell r="L21">
            <v>7863.0304250669778</v>
          </cell>
          <cell r="M21">
            <v>6656.3579342911999</v>
          </cell>
          <cell r="N21">
            <v>6993.4067500716419</v>
          </cell>
          <cell r="O21">
            <v>8065.8040783890647</v>
          </cell>
          <cell r="P21">
            <v>8451.7526349134896</v>
          </cell>
          <cell r="Q21">
            <v>95189.743014987063</v>
          </cell>
          <cell r="R21">
            <v>95179.708484400224</v>
          </cell>
          <cell r="S21">
            <v>96708.979243052599</v>
          </cell>
          <cell r="T21">
            <v>9028.8353495943556</v>
          </cell>
          <cell r="U21">
            <v>8275.1701522551321</v>
          </cell>
          <cell r="V21">
            <v>9196.1958849932525</v>
          </cell>
          <cell r="W21">
            <v>8566.9049501921381</v>
          </cell>
          <cell r="X21">
            <v>8528.456874684156</v>
          </cell>
          <cell r="Y21">
            <v>8983.6469313743637</v>
          </cell>
          <cell r="Z21">
            <v>9184.3303413694011</v>
          </cell>
          <cell r="AA21">
            <v>9033.4691700946478</v>
          </cell>
          <cell r="AB21">
            <v>5132.5060392635542</v>
          </cell>
          <cell r="AC21">
            <v>2563.8422868859016</v>
          </cell>
          <cell r="AD21">
            <v>6984.2171144115982</v>
          </cell>
          <cell r="AE21">
            <v>9247.1264537507504</v>
          </cell>
          <cell r="AF21">
            <v>94724.701548869241</v>
          </cell>
          <cell r="AG21">
            <v>106441.42971165632</v>
          </cell>
          <cell r="AH21">
            <v>103692.99591414437</v>
          </cell>
          <cell r="AI21">
            <v>107572.80237874061</v>
          </cell>
          <cell r="AJ21">
            <v>108791.55734129119</v>
          </cell>
          <cell r="AK21">
            <v>92651.059790717001</v>
          </cell>
          <cell r="AL21">
            <v>93807.421778614691</v>
          </cell>
          <cell r="AM21">
            <v>94997.461625044001</v>
          </cell>
          <cell r="AN21">
            <v>96222.136058236982</v>
          </cell>
          <cell r="AO21">
            <v>94715.799102682853</v>
          </cell>
          <cell r="AP21">
            <v>98779.343371523646</v>
          </cell>
          <cell r="AQ21">
            <v>100113.91921466448</v>
          </cell>
          <cell r="AR21">
            <v>101487.21674138226</v>
          </cell>
          <cell r="AS21">
            <v>102895.69149183962</v>
          </cell>
          <cell r="AT21">
            <v>104345.50066861582</v>
          </cell>
          <cell r="AU21">
            <v>105837.83303910452</v>
          </cell>
          <cell r="AV21">
            <v>104044.37630532389</v>
          </cell>
          <cell r="AW21">
            <v>108954.98826846313</v>
          </cell>
          <cell r="AX21">
            <v>110582.3570822375</v>
          </cell>
          <cell r="AY21">
            <v>112257.34276532017</v>
          </cell>
        </row>
        <row r="22">
          <cell r="A22">
            <v>22</v>
          </cell>
        </row>
        <row r="23">
          <cell r="A23">
            <v>23</v>
          </cell>
          <cell r="B23" t="str">
            <v>EXPENSES</v>
          </cell>
        </row>
        <row r="24">
          <cell r="A24">
            <v>24</v>
          </cell>
          <cell r="B24" t="str">
            <v>Fuel &amp; Related Expenses:</v>
          </cell>
        </row>
        <row r="25">
          <cell r="A25">
            <v>25</v>
          </cell>
          <cell r="B25" t="str">
            <v xml:space="preserve">  Coal</v>
          </cell>
          <cell r="E25">
            <v>834.83169000000009</v>
          </cell>
          <cell r="F25">
            <v>754.01724999999999</v>
          </cell>
          <cell r="G25">
            <v>834.83169000000009</v>
          </cell>
          <cell r="H25">
            <v>792.86144000000002</v>
          </cell>
          <cell r="I25">
            <v>708.9788299999999</v>
          </cell>
          <cell r="J25">
            <v>763.2217599999999</v>
          </cell>
          <cell r="K25">
            <v>788.63546999999994</v>
          </cell>
          <cell r="L25">
            <v>788.63546999999994</v>
          </cell>
          <cell r="M25">
            <v>777.81004000000007</v>
          </cell>
          <cell r="N25">
            <v>619.07566000000008</v>
          </cell>
          <cell r="O25">
            <v>807.91283999999996</v>
          </cell>
          <cell r="P25">
            <v>834.83169000000009</v>
          </cell>
          <cell r="Q25">
            <v>9305.6438300000027</v>
          </cell>
          <cell r="R25">
            <v>9491.7567066000029</v>
          </cell>
          <cell r="S25">
            <v>9681.5918407320023</v>
          </cell>
          <cell r="T25">
            <v>1120.7023200000001</v>
          </cell>
          <cell r="U25">
            <v>1012.29312</v>
          </cell>
          <cell r="V25">
            <v>1120.7023200000003</v>
          </cell>
          <cell r="W25">
            <v>921.01539000000002</v>
          </cell>
          <cell r="X25">
            <v>886.7074100000001</v>
          </cell>
          <cell r="Y25">
            <v>985.48758000000009</v>
          </cell>
          <cell r="Z25">
            <v>1019.4417</v>
          </cell>
          <cell r="AA25">
            <v>1019.4417</v>
          </cell>
          <cell r="AB25">
            <v>906.45614999999998</v>
          </cell>
          <cell r="AC25">
            <v>771.86789999999996</v>
          </cell>
          <cell r="AD25">
            <v>959.37704999999994</v>
          </cell>
          <cell r="AE25">
            <v>1123.9183800000001</v>
          </cell>
          <cell r="AF25">
            <v>11847.41102</v>
          </cell>
          <cell r="AG25">
            <v>12201.563189999999</v>
          </cell>
          <cell r="AH25">
            <v>12445.594453799999</v>
          </cell>
          <cell r="AI25">
            <v>12694.506342875999</v>
          </cell>
          <cell r="AJ25">
            <v>12948.396469733518</v>
          </cell>
          <cell r="AK25">
            <v>13207.36439912819</v>
          </cell>
          <cell r="AL25">
            <v>13471.511687110751</v>
          </cell>
          <cell r="AM25">
            <v>13740.941920852969</v>
          </cell>
          <cell r="AN25">
            <v>14015.76075927003</v>
          </cell>
          <cell r="AO25">
            <v>14296.075974455429</v>
          </cell>
          <cell r="AP25">
            <v>14581.997493944538</v>
          </cell>
          <cell r="AQ25">
            <v>14873.637443823432</v>
          </cell>
          <cell r="AR25">
            <v>15171.110192699902</v>
          </cell>
          <cell r="AS25">
            <v>15474.532396553901</v>
          </cell>
          <cell r="AT25">
            <v>15784.023044484977</v>
          </cell>
          <cell r="AU25">
            <v>16099.703505374675</v>
          </cell>
          <cell r="AV25">
            <v>16421.697575482169</v>
          </cell>
          <cell r="AW25">
            <v>16750.131526991816</v>
          </cell>
          <cell r="AX25">
            <v>17085.134157531647</v>
          </cell>
          <cell r="AY25">
            <v>17426.836840682288</v>
          </cell>
        </row>
        <row r="26">
          <cell r="A26">
            <v>26</v>
          </cell>
          <cell r="B26" t="str">
            <v xml:space="preserve">  Petroleum Coke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A27">
            <v>27</v>
          </cell>
          <cell r="B27" t="str">
            <v xml:space="preserve">  Wastewood-Mead Purchases</v>
          </cell>
          <cell r="E27">
            <v>158.38315000000003</v>
          </cell>
          <cell r="F27">
            <v>143.05895000000001</v>
          </cell>
          <cell r="G27">
            <v>158.38315000000003</v>
          </cell>
          <cell r="H27">
            <v>153.2817</v>
          </cell>
          <cell r="I27">
            <v>139.70430000000002</v>
          </cell>
          <cell r="J27">
            <v>153.2817</v>
          </cell>
          <cell r="K27">
            <v>158.38315000000003</v>
          </cell>
          <cell r="L27">
            <v>158.38315000000003</v>
          </cell>
          <cell r="M27">
            <v>153.2817</v>
          </cell>
          <cell r="N27">
            <v>117.45245000000001</v>
          </cell>
          <cell r="O27">
            <v>153.2817</v>
          </cell>
          <cell r="P27">
            <v>158.38315000000003</v>
          </cell>
          <cell r="Q27">
            <v>1805.2582500000003</v>
          </cell>
          <cell r="R27">
            <v>1841.3634150000003</v>
          </cell>
          <cell r="S27">
            <v>1878.1906833000003</v>
          </cell>
          <cell r="T27">
            <v>50.399150000000034</v>
          </cell>
          <cell r="U27">
            <v>45.516049999999986</v>
          </cell>
          <cell r="V27">
            <v>50.399150000000034</v>
          </cell>
          <cell r="W27">
            <v>43.888349999999981</v>
          </cell>
          <cell r="X27">
            <v>43.074500000000036</v>
          </cell>
          <cell r="Y27">
            <v>48.771450000000002</v>
          </cell>
          <cell r="Z27">
            <v>50.399150000000034</v>
          </cell>
          <cell r="AA27">
            <v>50.399150000000034</v>
          </cell>
          <cell r="AB27">
            <v>43.928050000000027</v>
          </cell>
          <cell r="AC27">
            <v>37.397400000000005</v>
          </cell>
          <cell r="AD27">
            <v>44.722050000000024</v>
          </cell>
          <cell r="AE27">
            <v>50.399150000000034</v>
          </cell>
          <cell r="AF27">
            <v>559.2936000000002</v>
          </cell>
          <cell r="AG27">
            <v>600.79635999999994</v>
          </cell>
          <cell r="AH27">
            <v>612.81228720000001</v>
          </cell>
          <cell r="AI27">
            <v>625.06853294400014</v>
          </cell>
          <cell r="AJ27">
            <v>637.56990360288023</v>
          </cell>
          <cell r="AK27">
            <v>650.32130167493779</v>
          </cell>
          <cell r="AL27">
            <v>663.32772770843667</v>
          </cell>
          <cell r="AM27">
            <v>676.59428226260525</v>
          </cell>
          <cell r="AN27">
            <v>690.12616790785751</v>
          </cell>
          <cell r="AO27">
            <v>703.92869126601454</v>
          </cell>
          <cell r="AP27">
            <v>718.00726509133483</v>
          </cell>
          <cell r="AQ27">
            <v>732.36741039316155</v>
          </cell>
          <cell r="AR27">
            <v>747.01475860102482</v>
          </cell>
          <cell r="AS27">
            <v>761.95505377304528</v>
          </cell>
          <cell r="AT27">
            <v>777.19415484850617</v>
          </cell>
          <cell r="AU27">
            <v>792.73803794547644</v>
          </cell>
          <cell r="AV27">
            <v>808.59279870438604</v>
          </cell>
          <cell r="AW27">
            <v>824.76465467847368</v>
          </cell>
          <cell r="AX27">
            <v>841.25994777204312</v>
          </cell>
          <cell r="AY27">
            <v>858.08514672748402</v>
          </cell>
        </row>
        <row r="28">
          <cell r="A28">
            <v>28</v>
          </cell>
          <cell r="B28" t="str">
            <v xml:space="preserve">  Wastewood-3rd Party Purhcases</v>
          </cell>
          <cell r="E28">
            <v>54.56512</v>
          </cell>
          <cell r="F28">
            <v>49.271039999999992</v>
          </cell>
          <cell r="G28">
            <v>54.56512</v>
          </cell>
          <cell r="H28">
            <v>52.790399999999991</v>
          </cell>
          <cell r="I28">
            <v>48.128</v>
          </cell>
          <cell r="J28">
            <v>52.790399999999991</v>
          </cell>
          <cell r="K28">
            <v>54.56512</v>
          </cell>
          <cell r="L28">
            <v>54.56512</v>
          </cell>
          <cell r="M28">
            <v>52.820479999999996</v>
          </cell>
          <cell r="N28">
            <v>40.457599999999999</v>
          </cell>
          <cell r="O28">
            <v>52.820479999999996</v>
          </cell>
          <cell r="P28">
            <v>54.56512</v>
          </cell>
          <cell r="Q28">
            <v>621.90399999999977</v>
          </cell>
          <cell r="R28">
            <v>634.34207999999967</v>
          </cell>
          <cell r="S28">
            <v>647.02892159999976</v>
          </cell>
          <cell r="T28">
            <v>240.00831999999997</v>
          </cell>
          <cell r="U28">
            <v>216.78656000000001</v>
          </cell>
          <cell r="V28">
            <v>240.00831999999997</v>
          </cell>
          <cell r="W28">
            <v>209.05599999999998</v>
          </cell>
          <cell r="X28">
            <v>205.17568</v>
          </cell>
          <cell r="Y28">
            <v>232.27775999999997</v>
          </cell>
          <cell r="Z28">
            <v>240.00831999999997</v>
          </cell>
          <cell r="AA28">
            <v>240.00831999999997</v>
          </cell>
          <cell r="AB28">
            <v>209.17632</v>
          </cell>
          <cell r="AC28">
            <v>178.10367999999997</v>
          </cell>
          <cell r="AD28">
            <v>212.96640000000002</v>
          </cell>
          <cell r="AE28">
            <v>240.00831999999997</v>
          </cell>
          <cell r="AF28">
            <v>2663.5839999999998</v>
          </cell>
          <cell r="AG28">
            <v>2725.3081599999991</v>
          </cell>
          <cell r="AH28">
            <v>2779.8143231999993</v>
          </cell>
          <cell r="AI28">
            <v>2835.4106096639998</v>
          </cell>
          <cell r="AJ28">
            <v>2892.1188218572797</v>
          </cell>
          <cell r="AK28">
            <v>2949.9611982944252</v>
          </cell>
          <cell r="AL28">
            <v>3008.9604222603139</v>
          </cell>
          <cell r="AM28">
            <v>3069.1396307055206</v>
          </cell>
          <cell r="AN28">
            <v>3130.5224233196309</v>
          </cell>
          <cell r="AO28">
            <v>3193.1328717860233</v>
          </cell>
          <cell r="AP28">
            <v>3256.9955292217437</v>
          </cell>
          <cell r="AQ28">
            <v>3322.1354398061785</v>
          </cell>
          <cell r="AR28">
            <v>3388.5781486023025</v>
          </cell>
          <cell r="AS28">
            <v>3456.349711574348</v>
          </cell>
          <cell r="AT28">
            <v>3525.4767058058355</v>
          </cell>
          <cell r="AU28">
            <v>3595.9862399219523</v>
          </cell>
          <cell r="AV28">
            <v>3667.9059647203912</v>
          </cell>
          <cell r="AW28">
            <v>3741.2640840147997</v>
          </cell>
          <cell r="AX28">
            <v>3816.0893656950957</v>
          </cell>
          <cell r="AY28">
            <v>3892.4111530089976</v>
          </cell>
        </row>
        <row r="29">
          <cell r="A29">
            <v>29</v>
          </cell>
          <cell r="B29" t="str">
            <v xml:space="preserve">  Sludge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A30">
            <v>30</v>
          </cell>
          <cell r="B30" t="str">
            <v xml:space="preserve">  Tires</v>
          </cell>
          <cell r="E30">
            <v>172.74798000000001</v>
          </cell>
          <cell r="F30">
            <v>156.00456</v>
          </cell>
          <cell r="G30">
            <v>172.74798000000001</v>
          </cell>
          <cell r="H30">
            <v>167.18355000000003</v>
          </cell>
          <cell r="I30">
            <v>152.34507000000002</v>
          </cell>
          <cell r="J30">
            <v>167.18355000000003</v>
          </cell>
          <cell r="K30">
            <v>172.74798000000001</v>
          </cell>
          <cell r="L30">
            <v>172.74798000000001</v>
          </cell>
          <cell r="M30">
            <v>167.18355000000003</v>
          </cell>
          <cell r="N30">
            <v>128.08215000000001</v>
          </cell>
          <cell r="O30">
            <v>167.18355000000003</v>
          </cell>
          <cell r="P30">
            <v>172.74798000000001</v>
          </cell>
          <cell r="Q30">
            <v>1968.9058800000003</v>
          </cell>
          <cell r="R30">
            <v>2008.2839976000002</v>
          </cell>
          <cell r="S30">
            <v>2048.4496775520006</v>
          </cell>
          <cell r="T30">
            <v>174.55266</v>
          </cell>
          <cell r="U30">
            <v>157.65885</v>
          </cell>
          <cell r="V30">
            <v>174.55266</v>
          </cell>
          <cell r="W30">
            <v>152.04429000000002</v>
          </cell>
          <cell r="X30">
            <v>149.23701</v>
          </cell>
          <cell r="Y30">
            <v>168.93810000000005</v>
          </cell>
          <cell r="Z30">
            <v>174.55266</v>
          </cell>
          <cell r="AA30">
            <v>174.55266</v>
          </cell>
          <cell r="AB30">
            <v>152.09441999999999</v>
          </cell>
          <cell r="AC30">
            <v>129.53592</v>
          </cell>
          <cell r="AD30">
            <v>154.90170000000001</v>
          </cell>
          <cell r="AE30">
            <v>174.55266</v>
          </cell>
          <cell r="AF30">
            <v>1937.1735900000001</v>
          </cell>
          <cell r="AG30">
            <v>2021.7318713999998</v>
          </cell>
          <cell r="AH30">
            <v>2062.1665088279997</v>
          </cell>
          <cell r="AI30">
            <v>2103.4098390045601</v>
          </cell>
          <cell r="AJ30">
            <v>2145.4780357846512</v>
          </cell>
          <cell r="AK30">
            <v>2188.387596500344</v>
          </cell>
          <cell r="AL30">
            <v>2232.1553484303513</v>
          </cell>
          <cell r="AM30">
            <v>2276.7984553989581</v>
          </cell>
          <cell r="AN30">
            <v>2322.3344245069375</v>
          </cell>
          <cell r="AO30">
            <v>2368.7811129970764</v>
          </cell>
          <cell r="AP30">
            <v>2416.1567352570178</v>
          </cell>
          <cell r="AQ30">
            <v>2464.4798699621583</v>
          </cell>
          <cell r="AR30">
            <v>2513.7694673614019</v>
          </cell>
          <cell r="AS30">
            <v>2564.0448567086296</v>
          </cell>
          <cell r="AT30">
            <v>2615.3257538428024</v>
          </cell>
          <cell r="AU30">
            <v>2667.6322689196586</v>
          </cell>
          <cell r="AV30">
            <v>2720.9849142980515</v>
          </cell>
          <cell r="AW30">
            <v>2775.4046125840123</v>
          </cell>
          <cell r="AX30">
            <v>2830.9127048356927</v>
          </cell>
          <cell r="AY30">
            <v>2887.5309589324061</v>
          </cell>
        </row>
        <row r="31">
          <cell r="A31">
            <v>31</v>
          </cell>
          <cell r="B31" t="str">
            <v xml:space="preserve">  Oil</v>
          </cell>
          <cell r="E31">
            <v>8.1210000000000004</v>
          </cell>
          <cell r="F31">
            <v>8.1210000000000004</v>
          </cell>
          <cell r="G31">
            <v>8.1210000000000004</v>
          </cell>
          <cell r="H31">
            <v>16.242000000000001</v>
          </cell>
          <cell r="I31">
            <v>8.1210000000000004</v>
          </cell>
          <cell r="J31">
            <v>8.1210000000000004</v>
          </cell>
          <cell r="K31">
            <v>8.1210000000000004</v>
          </cell>
          <cell r="L31">
            <v>8.1210000000000004</v>
          </cell>
          <cell r="M31">
            <v>16.242000000000001</v>
          </cell>
          <cell r="N31">
            <v>16.242000000000001</v>
          </cell>
          <cell r="O31">
            <v>8.1210000000000004</v>
          </cell>
          <cell r="P31">
            <v>8.1210000000000004</v>
          </cell>
          <cell r="Q31">
            <v>121.815</v>
          </cell>
          <cell r="R31">
            <v>125.46945000000001</v>
          </cell>
          <cell r="S31">
            <v>129.23353350000002</v>
          </cell>
          <cell r="T31">
            <v>2.7070000000000003</v>
          </cell>
          <cell r="U31">
            <v>2.7069999999999994</v>
          </cell>
          <cell r="V31">
            <v>2.7070000000000003</v>
          </cell>
          <cell r="W31">
            <v>24.363</v>
          </cell>
          <cell r="X31">
            <v>2.7070000000000007</v>
          </cell>
          <cell r="Y31">
            <v>2.7070000000000012</v>
          </cell>
          <cell r="Z31">
            <v>2.7070000000000003</v>
          </cell>
          <cell r="AA31">
            <v>2.7070000000000003</v>
          </cell>
          <cell r="AB31">
            <v>2.7069999999999999</v>
          </cell>
          <cell r="AC31">
            <v>24.363</v>
          </cell>
          <cell r="AD31">
            <v>2.706999999999999</v>
          </cell>
          <cell r="AE31">
            <v>2.7070000000000003</v>
          </cell>
          <cell r="AF31">
            <v>75.795999999999992</v>
          </cell>
          <cell r="AG31">
            <v>77.195999999999998</v>
          </cell>
          <cell r="AH31">
            <v>79.511880000000005</v>
          </cell>
          <cell r="AI31">
            <v>81.897236400000011</v>
          </cell>
          <cell r="AJ31">
            <v>84.354153491999995</v>
          </cell>
          <cell r="AK31">
            <v>86.884778096760016</v>
          </cell>
          <cell r="AL31">
            <v>89.491321439662798</v>
          </cell>
          <cell r="AM31">
            <v>92.176061082852684</v>
          </cell>
          <cell r="AN31">
            <v>94.941342915338254</v>
          </cell>
          <cell r="AO31">
            <v>97.789583202798411</v>
          </cell>
          <cell r="AP31">
            <v>100.72327069888239</v>
          </cell>
          <cell r="AQ31">
            <v>103.74496881984888</v>
          </cell>
          <cell r="AR31">
            <v>106.85731788444433</v>
          </cell>
          <cell r="AS31">
            <v>110.06303742097766</v>
          </cell>
          <cell r="AT31">
            <v>113.36492854360701</v>
          </cell>
          <cell r="AU31">
            <v>116.76587639991521</v>
          </cell>
          <cell r="AV31">
            <v>120.26885269191267</v>
          </cell>
          <cell r="AW31">
            <v>123.87691827267005</v>
          </cell>
          <cell r="AX31">
            <v>127.59322582085017</v>
          </cell>
          <cell r="AY31">
            <v>131.42102259547565</v>
          </cell>
        </row>
        <row r="32">
          <cell r="A32">
            <v>32</v>
          </cell>
          <cell r="B32" t="str">
            <v xml:space="preserve">  Limestone (bed medium)</v>
          </cell>
          <cell r="E32">
            <v>210.53345999999999</v>
          </cell>
          <cell r="F32">
            <v>190.16426999999999</v>
          </cell>
          <cell r="G32">
            <v>210.53345999999999</v>
          </cell>
          <cell r="H32">
            <v>203.74372999999997</v>
          </cell>
          <cell r="I32">
            <v>185.70688999999999</v>
          </cell>
          <cell r="J32">
            <v>203.74372999999997</v>
          </cell>
          <cell r="K32">
            <v>210.53345999999999</v>
          </cell>
          <cell r="L32">
            <v>210.53345999999999</v>
          </cell>
          <cell r="M32">
            <v>203.74372999999997</v>
          </cell>
          <cell r="N32">
            <v>156.11195999999998</v>
          </cell>
          <cell r="O32">
            <v>203.74372999999997</v>
          </cell>
          <cell r="P32">
            <v>210.53345999999999</v>
          </cell>
          <cell r="Q32">
            <v>2399.6253400000001</v>
          </cell>
          <cell r="R32">
            <v>2447.6178467999998</v>
          </cell>
          <cell r="S32">
            <v>2496.5702037360002</v>
          </cell>
          <cell r="T32">
            <v>206.80169999999998</v>
          </cell>
          <cell r="U32">
            <v>186.79531999999998</v>
          </cell>
          <cell r="V32">
            <v>206.80169999999998</v>
          </cell>
          <cell r="W32">
            <v>180.10925000000003</v>
          </cell>
          <cell r="X32">
            <v>176.79212999999999</v>
          </cell>
          <cell r="Y32">
            <v>200.11563000000001</v>
          </cell>
          <cell r="Z32">
            <v>206.80169999999998</v>
          </cell>
          <cell r="AA32">
            <v>206.78615099999999</v>
          </cell>
          <cell r="AB32">
            <v>180.21290999999997</v>
          </cell>
          <cell r="AC32">
            <v>153.46863000000002</v>
          </cell>
          <cell r="AD32">
            <v>183.47820000000002</v>
          </cell>
          <cell r="AE32">
            <v>206.80169999999998</v>
          </cell>
          <cell r="AF32">
            <v>2294.965021</v>
          </cell>
          <cell r="AG32">
            <v>2395.6755200000011</v>
          </cell>
          <cell r="AH32">
            <v>2443.5890304000009</v>
          </cell>
          <cell r="AI32">
            <v>2492.4608110080012</v>
          </cell>
          <cell r="AJ32">
            <v>2542.3100272281613</v>
          </cell>
          <cell r="AK32">
            <v>2593.1562277727244</v>
          </cell>
          <cell r="AL32">
            <v>2645.0193523281791</v>
          </cell>
          <cell r="AM32">
            <v>2697.9197393747427</v>
          </cell>
          <cell r="AN32">
            <v>2751.8781341622375</v>
          </cell>
          <cell r="AO32">
            <v>2806.9156968454827</v>
          </cell>
          <cell r="AP32">
            <v>2863.0540107823922</v>
          </cell>
          <cell r="AQ32">
            <v>2920.3150909980395</v>
          </cell>
          <cell r="AR32">
            <v>2978.7213928180008</v>
          </cell>
          <cell r="AS32">
            <v>3038.295820674361</v>
          </cell>
          <cell r="AT32">
            <v>3099.0617370878481</v>
          </cell>
          <cell r="AU32">
            <v>3161.042971829605</v>
          </cell>
          <cell r="AV32">
            <v>3224.2638312661975</v>
          </cell>
          <cell r="AW32">
            <v>3288.7491078915209</v>
          </cell>
          <cell r="AX32">
            <v>3354.5240900493523</v>
          </cell>
          <cell r="AY32">
            <v>3421.6145718503385</v>
          </cell>
        </row>
        <row r="33">
          <cell r="A33">
            <v>33</v>
          </cell>
          <cell r="B33" t="str">
            <v xml:space="preserve">  Ash Handling</v>
          </cell>
          <cell r="E33">
            <v>64.583333333333329</v>
          </cell>
          <cell r="F33">
            <v>64.583333333333329</v>
          </cell>
          <cell r="G33">
            <v>64.583333333333329</v>
          </cell>
          <cell r="H33">
            <v>64.583333333333329</v>
          </cell>
          <cell r="I33">
            <v>64.583333333333329</v>
          </cell>
          <cell r="J33">
            <v>64.583333333333329</v>
          </cell>
          <cell r="K33">
            <v>64.583333333333329</v>
          </cell>
          <cell r="L33">
            <v>64.583333333333329</v>
          </cell>
          <cell r="M33">
            <v>64.583333333333329</v>
          </cell>
          <cell r="N33">
            <v>64.583333333333329</v>
          </cell>
          <cell r="O33">
            <v>64.583333333333329</v>
          </cell>
          <cell r="P33">
            <v>64.583333333333329</v>
          </cell>
          <cell r="Q33">
            <v>775.00000000000011</v>
          </cell>
          <cell r="R33">
            <v>782.75000000000011</v>
          </cell>
          <cell r="S33">
            <v>790.5775000000001</v>
          </cell>
          <cell r="T33">
            <v>70</v>
          </cell>
          <cell r="U33">
            <v>63</v>
          </cell>
          <cell r="V33">
            <v>70</v>
          </cell>
          <cell r="W33">
            <v>61</v>
          </cell>
          <cell r="X33">
            <v>60</v>
          </cell>
          <cell r="Y33">
            <v>67</v>
          </cell>
          <cell r="Z33">
            <v>70</v>
          </cell>
          <cell r="AA33">
            <v>70</v>
          </cell>
          <cell r="AB33">
            <v>61</v>
          </cell>
          <cell r="AC33">
            <v>52</v>
          </cell>
          <cell r="AD33">
            <v>62</v>
          </cell>
          <cell r="AE33">
            <v>69</v>
          </cell>
          <cell r="AF33">
            <v>775</v>
          </cell>
          <cell r="AG33">
            <v>782.75</v>
          </cell>
          <cell r="AH33">
            <v>790.57749999999999</v>
          </cell>
          <cell r="AI33">
            <v>798.48327500000005</v>
          </cell>
          <cell r="AJ33">
            <v>806.46810775000006</v>
          </cell>
          <cell r="AK33">
            <v>814.5327888275001</v>
          </cell>
          <cell r="AL33">
            <v>822.6781167157751</v>
          </cell>
          <cell r="AM33">
            <v>830.90489788293291</v>
          </cell>
          <cell r="AN33">
            <v>839.21394686176222</v>
          </cell>
          <cell r="AO33">
            <v>847.60608633037987</v>
          </cell>
          <cell r="AP33">
            <v>856.08214719368368</v>
          </cell>
          <cell r="AQ33">
            <v>864.64296866562051</v>
          </cell>
          <cell r="AR33">
            <v>873.28939835227675</v>
          </cell>
          <cell r="AS33">
            <v>882.02229233579953</v>
          </cell>
          <cell r="AT33">
            <v>890.84251525915749</v>
          </cell>
          <cell r="AU33">
            <v>899.75094041174907</v>
          </cell>
          <cell r="AV33">
            <v>908.74844981586659</v>
          </cell>
          <cell r="AW33">
            <v>917.83593431402528</v>
          </cell>
          <cell r="AX33">
            <v>927.01429365716558</v>
          </cell>
          <cell r="AY33">
            <v>936.28443659373727</v>
          </cell>
        </row>
        <row r="34">
          <cell r="A34">
            <v>34</v>
          </cell>
          <cell r="E34" t="str">
            <v>------------</v>
          </cell>
          <cell r="F34" t="str">
            <v>------------</v>
          </cell>
          <cell r="G34" t="str">
            <v>------------</v>
          </cell>
          <cell r="H34" t="str">
            <v>------------</v>
          </cell>
          <cell r="I34" t="str">
            <v>------------</v>
          </cell>
          <cell r="J34" t="str">
            <v>------------</v>
          </cell>
          <cell r="K34" t="str">
            <v>------------</v>
          </cell>
          <cell r="L34" t="str">
            <v>------------</v>
          </cell>
          <cell r="M34" t="str">
            <v>------------</v>
          </cell>
          <cell r="N34" t="str">
            <v>------------</v>
          </cell>
          <cell r="O34" t="str">
            <v>------------</v>
          </cell>
          <cell r="P34" t="str">
            <v>------------</v>
          </cell>
          <cell r="Q34" t="str">
            <v>------------</v>
          </cell>
          <cell r="R34" t="str">
            <v>------------</v>
          </cell>
          <cell r="S34" t="str">
            <v>------------</v>
          </cell>
          <cell r="T34" t="str">
            <v>------------</v>
          </cell>
          <cell r="U34" t="str">
            <v>------------</v>
          </cell>
          <cell r="V34" t="str">
            <v>------------</v>
          </cell>
          <cell r="W34" t="str">
            <v>------------</v>
          </cell>
          <cell r="X34" t="str">
            <v>------------</v>
          </cell>
          <cell r="Y34" t="str">
            <v>------------</v>
          </cell>
          <cell r="Z34" t="str">
            <v>------------</v>
          </cell>
          <cell r="AA34" t="str">
            <v>------------</v>
          </cell>
          <cell r="AB34" t="str">
            <v>------------</v>
          </cell>
          <cell r="AC34" t="str">
            <v>------------</v>
          </cell>
          <cell r="AD34" t="str">
            <v>------------</v>
          </cell>
          <cell r="AE34" t="str">
            <v>------------</v>
          </cell>
          <cell r="AF34" t="str">
            <v>------------</v>
          </cell>
          <cell r="AG34" t="str">
            <v>------------</v>
          </cell>
          <cell r="AH34" t="str">
            <v>------------</v>
          </cell>
          <cell r="AI34" t="str">
            <v>------------</v>
          </cell>
          <cell r="AJ34" t="str">
            <v>------------</v>
          </cell>
          <cell r="AK34" t="str">
            <v>------------</v>
          </cell>
          <cell r="AL34" t="str">
            <v>------------</v>
          </cell>
          <cell r="AM34" t="str">
            <v>------------</v>
          </cell>
          <cell r="AN34" t="str">
            <v>------------</v>
          </cell>
          <cell r="AO34" t="str">
            <v>------------</v>
          </cell>
          <cell r="AP34" t="str">
            <v>------------</v>
          </cell>
          <cell r="AQ34" t="str">
            <v>------------</v>
          </cell>
          <cell r="AR34" t="str">
            <v>------------</v>
          </cell>
          <cell r="AS34" t="str">
            <v>------------</v>
          </cell>
          <cell r="AT34" t="str">
            <v>------------</v>
          </cell>
          <cell r="AU34" t="str">
            <v>------------</v>
          </cell>
          <cell r="AV34" t="str">
            <v>------------</v>
          </cell>
          <cell r="AW34" t="str">
            <v>------------</v>
          </cell>
          <cell r="AX34" t="str">
            <v>------------</v>
          </cell>
          <cell r="AY34" t="str">
            <v>------------</v>
          </cell>
        </row>
        <row r="35">
          <cell r="A35">
            <v>35</v>
          </cell>
          <cell r="B35" t="str">
            <v xml:space="preserve">  Total Fuel Expenses</v>
          </cell>
          <cell r="E35">
            <v>1503.7657333333334</v>
          </cell>
          <cell r="F35">
            <v>1365.2204033333333</v>
          </cell>
          <cell r="G35">
            <v>1503.7657333333334</v>
          </cell>
          <cell r="H35">
            <v>1450.6861533333331</v>
          </cell>
          <cell r="I35">
            <v>1307.5674233333332</v>
          </cell>
          <cell r="J35">
            <v>1412.9254733333332</v>
          </cell>
          <cell r="K35">
            <v>1457.5695133333331</v>
          </cell>
          <cell r="L35">
            <v>1457.5695133333331</v>
          </cell>
          <cell r="M35">
            <v>1435.6648333333333</v>
          </cell>
          <cell r="N35">
            <v>1142.0051533333333</v>
          </cell>
          <cell r="O35">
            <v>1457.6466333333333</v>
          </cell>
          <cell r="P35">
            <v>1503.7657333333334</v>
          </cell>
          <cell r="Q35">
            <v>16998.152300000005</v>
          </cell>
          <cell r="R35">
            <v>17331.583496000003</v>
          </cell>
          <cell r="S35">
            <v>17671.642360420003</v>
          </cell>
          <cell r="T35">
            <v>1865.1711500000001</v>
          </cell>
          <cell r="U35">
            <v>1684.7569000000001</v>
          </cell>
          <cell r="V35">
            <v>1865.1711500000004</v>
          </cell>
          <cell r="W35">
            <v>1591.4762800000001</v>
          </cell>
          <cell r="X35">
            <v>1523.6937300000004</v>
          </cell>
          <cell r="Y35">
            <v>1705.2975200000003</v>
          </cell>
          <cell r="Z35">
            <v>1763.9105300000001</v>
          </cell>
          <cell r="AA35">
            <v>1763.8949810000001</v>
          </cell>
          <cell r="AB35">
            <v>1555.57485</v>
          </cell>
          <cell r="AC35">
            <v>1346.7365300000001</v>
          </cell>
          <cell r="AD35">
            <v>1620.1524000000002</v>
          </cell>
          <cell r="AE35">
            <v>1867.3872100000001</v>
          </cell>
          <cell r="AF35">
            <v>20153.223230999996</v>
          </cell>
          <cell r="AG35">
            <v>20805.021101399998</v>
          </cell>
          <cell r="AH35">
            <v>21214.065983427998</v>
          </cell>
          <cell r="AI35">
            <v>21631.236646896556</v>
          </cell>
          <cell r="AJ35">
            <v>22056.695519448491</v>
          </cell>
          <cell r="AK35">
            <v>22490.608290294876</v>
          </cell>
          <cell r="AL35">
            <v>22933.143975993469</v>
          </cell>
          <cell r="AM35">
            <v>23384.474987560585</v>
          </cell>
          <cell r="AN35">
            <v>23844.777198943793</v>
          </cell>
          <cell r="AO35">
            <v>24314.230016883201</v>
          </cell>
          <cell r="AP35">
            <v>24793.016452189589</v>
          </cell>
          <cell r="AQ35">
            <v>25281.323192468437</v>
          </cell>
          <cell r="AR35">
            <v>25779.340676319352</v>
          </cell>
          <cell r="AS35">
            <v>26287.26316904106</v>
          </cell>
          <cell r="AT35">
            <v>26805.288839872737</v>
          </cell>
          <cell r="AU35">
            <v>27333.619840803025</v>
          </cell>
          <cell r="AV35">
            <v>27872.462386978976</v>
          </cell>
          <cell r="AW35">
            <v>28422.026838747312</v>
          </cell>
          <cell r="AX35">
            <v>28982.527785361843</v>
          </cell>
          <cell r="AY35">
            <v>29554.184130390728</v>
          </cell>
        </row>
        <row r="36">
          <cell r="A36">
            <v>36</v>
          </cell>
        </row>
        <row r="37">
          <cell r="A37">
            <v>37</v>
          </cell>
          <cell r="B37" t="str">
            <v>Other Operating Expenses:</v>
          </cell>
        </row>
        <row r="38">
          <cell r="A38">
            <v>38</v>
          </cell>
          <cell r="B38" t="str">
            <v xml:space="preserve">  High Pressure Steam Purchases from Mead-Oxford</v>
          </cell>
          <cell r="E38">
            <v>2624.3632799999996</v>
          </cell>
          <cell r="F38">
            <v>2370.39264</v>
          </cell>
          <cell r="G38">
            <v>2624.3632799999996</v>
          </cell>
          <cell r="H38">
            <v>1979.0759034155765</v>
          </cell>
          <cell r="I38">
            <v>2074.2616167596661</v>
          </cell>
          <cell r="J38">
            <v>2007.3484163215132</v>
          </cell>
          <cell r="K38">
            <v>2217.7760922075722</v>
          </cell>
          <cell r="L38">
            <v>2217.7760922075722</v>
          </cell>
          <cell r="M38">
            <v>1527.4622300286512</v>
          </cell>
          <cell r="N38">
            <v>2214.5109230283738</v>
          </cell>
          <cell r="O38">
            <v>2143.073447606851</v>
          </cell>
          <cell r="P38">
            <v>2214.5109230283738</v>
          </cell>
          <cell r="Q38">
            <v>26214.914844604147</v>
          </cell>
          <cell r="R38">
            <v>25845.506460862751</v>
          </cell>
          <cell r="S38">
            <v>26399.135878092184</v>
          </cell>
          <cell r="T38">
            <v>2472.4384147771252</v>
          </cell>
          <cell r="U38">
            <v>2233.1673148059513</v>
          </cell>
          <cell r="V38">
            <v>2472.4384147771252</v>
          </cell>
          <cell r="W38">
            <v>2551.1421070747328</v>
          </cell>
          <cell r="X38">
            <v>2636.1812299703697</v>
          </cell>
          <cell r="Y38">
            <v>2551.1421070747328</v>
          </cell>
          <cell r="Z38">
            <v>2635.8207420072436</v>
          </cell>
          <cell r="AA38">
            <v>2635.8207420072436</v>
          </cell>
          <cell r="AB38">
            <v>708.96942373727211</v>
          </cell>
          <cell r="AC38">
            <v>439.37903498240428</v>
          </cell>
          <cell r="AD38">
            <v>1917.2979759839079</v>
          </cell>
          <cell r="AE38">
            <v>2476.5121518795659</v>
          </cell>
          <cell r="AF38">
            <v>25730.309659077677</v>
          </cell>
          <cell r="AG38">
            <v>30092.077344321024</v>
          </cell>
          <cell r="AH38">
            <v>30092.077344321024</v>
          </cell>
          <cell r="AI38">
            <v>30092.077344321024</v>
          </cell>
          <cell r="AJ38">
            <v>30092.077344321024</v>
          </cell>
          <cell r="AK38">
            <v>30092.077344321024</v>
          </cell>
          <cell r="AL38">
            <v>30092.077344321024</v>
          </cell>
          <cell r="AM38">
            <v>30092.077344321024</v>
          </cell>
          <cell r="AN38">
            <v>30092.077344321024</v>
          </cell>
          <cell r="AO38">
            <v>30092.077344321024</v>
          </cell>
          <cell r="AP38">
            <v>30092.077344321024</v>
          </cell>
          <cell r="AQ38">
            <v>30092.077344321024</v>
          </cell>
          <cell r="AR38">
            <v>30092.077344321024</v>
          </cell>
          <cell r="AS38">
            <v>30092.077344321024</v>
          </cell>
          <cell r="AT38">
            <v>30092.077344321024</v>
          </cell>
          <cell r="AU38">
            <v>30092.077344321024</v>
          </cell>
          <cell r="AV38">
            <v>30092.077344321024</v>
          </cell>
          <cell r="AW38">
            <v>30092.077344321024</v>
          </cell>
          <cell r="AX38">
            <v>30092.077344321024</v>
          </cell>
          <cell r="AY38">
            <v>30092.077344321024</v>
          </cell>
        </row>
        <row r="39">
          <cell r="A39">
            <v>39</v>
          </cell>
          <cell r="B39" t="str">
            <v xml:space="preserve">  Auxiliary Power Purchased from Mead-Oxford</v>
          </cell>
          <cell r="E39">
            <v>350.81262369999996</v>
          </cell>
          <cell r="F39">
            <v>306.8252</v>
          </cell>
          <cell r="G39">
            <v>335.99090000000001</v>
          </cell>
          <cell r="H39">
            <v>228.02844654353356</v>
          </cell>
          <cell r="I39">
            <v>204.59390670746433</v>
          </cell>
          <cell r="J39">
            <v>245.04431079247701</v>
          </cell>
          <cell r="K39">
            <v>270.73460149100202</v>
          </cell>
          <cell r="L39">
            <v>270.73460149100202</v>
          </cell>
          <cell r="M39">
            <v>264.95928887549672</v>
          </cell>
          <cell r="N39">
            <v>287.47598514921646</v>
          </cell>
          <cell r="O39">
            <v>323.40978960376901</v>
          </cell>
          <cell r="P39">
            <v>279.52505942944356</v>
          </cell>
          <cell r="Q39">
            <v>3368.134713783405</v>
          </cell>
          <cell r="R39">
            <v>3230.6404410386335</v>
          </cell>
          <cell r="S39">
            <v>3299.843092855825</v>
          </cell>
          <cell r="T39">
            <v>329.45376022933584</v>
          </cell>
          <cell r="U39">
            <v>297.5647687537363</v>
          </cell>
          <cell r="V39">
            <v>325.85020546506524</v>
          </cell>
          <cell r="W39">
            <v>302.58706289967978</v>
          </cell>
          <cell r="X39">
            <v>290.48147506406906</v>
          </cell>
          <cell r="Y39">
            <v>325.16661586262342</v>
          </cell>
          <cell r="Z39">
            <v>335.96306394337444</v>
          </cell>
          <cell r="AA39">
            <v>335.96306394337444</v>
          </cell>
          <cell r="AB39">
            <v>296.0727126794211</v>
          </cell>
          <cell r="AC39">
            <v>255.53226945027865</v>
          </cell>
          <cell r="AD39">
            <v>289.59994237041047</v>
          </cell>
          <cell r="AE39">
            <v>326.38709571232374</v>
          </cell>
          <cell r="AF39">
            <v>3710.6220363736925</v>
          </cell>
          <cell r="AG39">
            <v>3892.1189311184776</v>
          </cell>
          <cell r="AH39">
            <v>3677.8160264091193</v>
          </cell>
          <cell r="AI39">
            <v>3893.9197958639334</v>
          </cell>
          <cell r="AJ39">
            <v>3893.9197958639334</v>
          </cell>
          <cell r="AK39">
            <v>3893.9197958639334</v>
          </cell>
          <cell r="AL39">
            <v>3893.9197958639334</v>
          </cell>
          <cell r="AM39">
            <v>3893.9197958639334</v>
          </cell>
          <cell r="AN39">
            <v>3893.9197958639334</v>
          </cell>
          <cell r="AO39">
            <v>3677.8160264091193</v>
          </cell>
          <cell r="AP39">
            <v>3893.9197958639334</v>
          </cell>
          <cell r="AQ39">
            <v>3893.9197958639334</v>
          </cell>
          <cell r="AR39">
            <v>3893.9197958639334</v>
          </cell>
          <cell r="AS39">
            <v>3893.9197958639334</v>
          </cell>
          <cell r="AT39">
            <v>3893.9197958639334</v>
          </cell>
          <cell r="AU39">
            <v>3893.9197958639334</v>
          </cell>
          <cell r="AV39">
            <v>3677.8160264091193</v>
          </cell>
          <cell r="AW39">
            <v>3893.9197958639334</v>
          </cell>
          <cell r="AX39">
            <v>3893.9197958639334</v>
          </cell>
          <cell r="AY39">
            <v>3893.9197958639334</v>
          </cell>
        </row>
        <row r="40">
          <cell r="A40">
            <v>40</v>
          </cell>
          <cell r="B40" t="str">
            <v xml:space="preserve">  Management Services (operating fee)</v>
          </cell>
          <cell r="E40">
            <v>968.47966153336267</v>
          </cell>
          <cell r="F40">
            <v>968.47966153336267</v>
          </cell>
          <cell r="G40">
            <v>968.47966153336267</v>
          </cell>
          <cell r="H40">
            <v>968.47966153336267</v>
          </cell>
          <cell r="I40">
            <v>968.47966153336267</v>
          </cell>
          <cell r="J40">
            <v>968.47966153336267</v>
          </cell>
          <cell r="K40">
            <v>968.47966153336267</v>
          </cell>
          <cell r="L40">
            <v>968.47966153336267</v>
          </cell>
          <cell r="M40">
            <v>968.47966153336267</v>
          </cell>
          <cell r="N40">
            <v>968.47966153336267</v>
          </cell>
          <cell r="O40">
            <v>968.47966153336267</v>
          </cell>
          <cell r="P40">
            <v>968.47966153336267</v>
          </cell>
          <cell r="Q40">
            <v>11621.755938400354</v>
          </cell>
          <cell r="R40">
            <v>12202.84373532037</v>
          </cell>
          <cell r="S40">
            <v>12812.985922086389</v>
          </cell>
          <cell r="T40">
            <v>1121.1362681825592</v>
          </cell>
          <cell r="U40">
            <v>1121.1362681825592</v>
          </cell>
          <cell r="V40">
            <v>1121.1362681825592</v>
          </cell>
          <cell r="W40">
            <v>1121.1362681825592</v>
          </cell>
          <cell r="X40">
            <v>1121.1362681825592</v>
          </cell>
          <cell r="Y40">
            <v>1121.1362681825592</v>
          </cell>
          <cell r="Z40">
            <v>1121.1362681825592</v>
          </cell>
          <cell r="AA40">
            <v>1121.1362681825592</v>
          </cell>
          <cell r="AB40">
            <v>1121.1362681825592</v>
          </cell>
          <cell r="AC40">
            <v>1121.1362681825592</v>
          </cell>
          <cell r="AD40">
            <v>1121.1362681825592</v>
          </cell>
          <cell r="AE40">
            <v>1121.1362681825592</v>
          </cell>
          <cell r="AF40">
            <v>13453.635218190711</v>
          </cell>
          <cell r="AG40">
            <v>14126.316979100246</v>
          </cell>
          <cell r="AH40">
            <v>14832.632828055259</v>
          </cell>
          <cell r="AI40">
            <v>15574.264469458023</v>
          </cell>
          <cell r="AJ40">
            <v>16352.977692930925</v>
          </cell>
          <cell r="AK40">
            <v>17170.62657757747</v>
          </cell>
          <cell r="AL40">
            <v>18029.157906456345</v>
          </cell>
          <cell r="AM40">
            <v>18930.615801779164</v>
          </cell>
          <cell r="AN40">
            <v>19877.146591868124</v>
          </cell>
          <cell r="AO40">
            <v>20871.003921461532</v>
          </cell>
          <cell r="AP40">
            <v>21914.554117534608</v>
          </cell>
          <cell r="AQ40">
            <v>23010.28182341134</v>
          </cell>
          <cell r="AR40">
            <v>24160.795914581908</v>
          </cell>
          <cell r="AS40">
            <v>25368.835710311003</v>
          </cell>
          <cell r="AT40">
            <v>26637.277495826555</v>
          </cell>
          <cell r="AU40">
            <v>27969.141370617883</v>
          </cell>
          <cell r="AV40">
            <v>29367.598439148776</v>
          </cell>
          <cell r="AW40">
            <v>30835.978361106216</v>
          </cell>
          <cell r="AX40">
            <v>32377.777279161528</v>
          </cell>
          <cell r="AY40">
            <v>33996.666143119604</v>
          </cell>
        </row>
        <row r="41">
          <cell r="A41">
            <v>41</v>
          </cell>
          <cell r="B41" t="str">
            <v xml:space="preserve">  Operator Incentive Fee</v>
          </cell>
          <cell r="E41">
            <v>61.434609401205698</v>
          </cell>
          <cell r="F41">
            <v>61.434609401205698</v>
          </cell>
          <cell r="G41">
            <v>61.434609401205698</v>
          </cell>
          <cell r="H41">
            <v>61.434609401205698</v>
          </cell>
          <cell r="I41">
            <v>61.434609401205698</v>
          </cell>
          <cell r="J41">
            <v>61.434609401205698</v>
          </cell>
          <cell r="K41">
            <v>61.434609401205698</v>
          </cell>
          <cell r="L41">
            <v>61.434609401205698</v>
          </cell>
          <cell r="M41">
            <v>61.434609401205698</v>
          </cell>
          <cell r="N41">
            <v>61.434609401205698</v>
          </cell>
          <cell r="O41">
            <v>61.434609401205698</v>
          </cell>
          <cell r="P41">
            <v>61.434609401205698</v>
          </cell>
          <cell r="Q41">
            <v>737.21531281446823</v>
          </cell>
          <cell r="R41">
            <v>774.07607845519181</v>
          </cell>
          <cell r="S41">
            <v>812.77988237795159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917.28454508399625</v>
          </cell>
          <cell r="AH41">
            <v>214.21314524772518</v>
          </cell>
          <cell r="AI41">
            <v>1017.9144664882572</v>
          </cell>
          <cell r="AJ41">
            <v>1068.8101898126699</v>
          </cell>
          <cell r="AK41">
            <v>1122.2506993033035</v>
          </cell>
          <cell r="AL41">
            <v>1178.3632342684689</v>
          </cell>
          <cell r="AM41">
            <v>1237.2813959818923</v>
          </cell>
          <cell r="AN41">
            <v>1299.145465780987</v>
          </cell>
          <cell r="AO41">
            <v>301.41940721659887</v>
          </cell>
          <cell r="AP41">
            <v>1432.3078760235383</v>
          </cell>
          <cell r="AQ41">
            <v>1503.9232698247149</v>
          </cell>
          <cell r="AR41">
            <v>1579.1194333159508</v>
          </cell>
          <cell r="AS41">
            <v>1658.0754049817488</v>
          </cell>
          <cell r="AT41">
            <v>1740.9791752308361</v>
          </cell>
          <cell r="AU41">
            <v>1828.0281339923779</v>
          </cell>
          <cell r="AV41">
            <v>424.1273752912727</v>
          </cell>
          <cell r="AW41">
            <v>2015.4010177265966</v>
          </cell>
          <cell r="AX41">
            <v>2116.1710686129268</v>
          </cell>
          <cell r="AY41">
            <v>2221.9796220435728</v>
          </cell>
        </row>
        <row r="42">
          <cell r="A42">
            <v>42</v>
          </cell>
          <cell r="B42" t="str">
            <v xml:space="preserve">  Condensate</v>
          </cell>
          <cell r="E42">
            <v>11.819643550312501</v>
          </cell>
          <cell r="F42">
            <v>11.819643550312501</v>
          </cell>
          <cell r="G42">
            <v>11.819643550312501</v>
          </cell>
          <cell r="H42">
            <v>11.819643550312501</v>
          </cell>
          <cell r="I42">
            <v>11.819643550312501</v>
          </cell>
          <cell r="J42">
            <v>11.819643550312501</v>
          </cell>
          <cell r="K42">
            <v>11.819643550312501</v>
          </cell>
          <cell r="L42">
            <v>11.819643550312501</v>
          </cell>
          <cell r="M42">
            <v>11.819643550312501</v>
          </cell>
          <cell r="N42">
            <v>11.819643550312501</v>
          </cell>
          <cell r="O42">
            <v>11.819643550312501</v>
          </cell>
          <cell r="P42">
            <v>11.819643550312501</v>
          </cell>
          <cell r="Q42">
            <v>141.83572260375001</v>
          </cell>
          <cell r="R42">
            <v>148.92750873393751</v>
          </cell>
          <cell r="S42">
            <v>156.3738841706344</v>
          </cell>
          <cell r="T42">
            <v>13.68271486493051</v>
          </cell>
          <cell r="U42">
            <v>13.68271486493051</v>
          </cell>
          <cell r="V42">
            <v>13.68271486493051</v>
          </cell>
          <cell r="W42">
            <v>13.68271486493051</v>
          </cell>
          <cell r="X42">
            <v>13.68271486493051</v>
          </cell>
          <cell r="Y42">
            <v>13.68271486493051</v>
          </cell>
          <cell r="Z42">
            <v>13.68271486493051</v>
          </cell>
          <cell r="AA42">
            <v>13.68271486493051</v>
          </cell>
          <cell r="AB42">
            <v>13.68271486493051</v>
          </cell>
          <cell r="AC42">
            <v>13.68271486493051</v>
          </cell>
          <cell r="AD42">
            <v>13.68271486493051</v>
          </cell>
          <cell r="AE42">
            <v>13.68271486493051</v>
          </cell>
          <cell r="AF42">
            <v>164.19257837916618</v>
          </cell>
          <cell r="AG42">
            <v>172.40220729812444</v>
          </cell>
          <cell r="AH42">
            <v>181.02231766303066</v>
          </cell>
          <cell r="AI42">
            <v>190.0734335461822</v>
          </cell>
          <cell r="AJ42">
            <v>199.57710522349132</v>
          </cell>
          <cell r="AK42">
            <v>209.55596048466589</v>
          </cell>
          <cell r="AL42">
            <v>220.03375850889918</v>
          </cell>
          <cell r="AM42">
            <v>231.03544643434415</v>
          </cell>
          <cell r="AN42">
            <v>242.58721875606136</v>
          </cell>
          <cell r="AO42">
            <v>254.71657969386445</v>
          </cell>
          <cell r="AP42">
            <v>267.45240867855767</v>
          </cell>
          <cell r="AQ42">
            <v>280.82502911248559</v>
          </cell>
          <cell r="AR42">
            <v>294.86628056810991</v>
          </cell>
          <cell r="AS42">
            <v>309.60959459651542</v>
          </cell>
          <cell r="AT42">
            <v>325.09007432634121</v>
          </cell>
          <cell r="AU42">
            <v>341.34457804265827</v>
          </cell>
          <cell r="AV42">
            <v>358.41180694479118</v>
          </cell>
          <cell r="AW42">
            <v>376.33239729203075</v>
          </cell>
          <cell r="AX42">
            <v>395.14901715663228</v>
          </cell>
          <cell r="AY42">
            <v>414.90646801446394</v>
          </cell>
        </row>
        <row r="43">
          <cell r="A43">
            <v>43</v>
          </cell>
          <cell r="B43" t="str">
            <v xml:space="preserve">  Other</v>
          </cell>
          <cell r="E43">
            <v>6.25</v>
          </cell>
          <cell r="F43">
            <v>6.25</v>
          </cell>
          <cell r="G43">
            <v>6.25</v>
          </cell>
          <cell r="H43">
            <v>6.25</v>
          </cell>
          <cell r="I43">
            <v>6.25</v>
          </cell>
          <cell r="J43">
            <v>6.25</v>
          </cell>
          <cell r="K43">
            <v>6.25</v>
          </cell>
          <cell r="L43">
            <v>6.25</v>
          </cell>
          <cell r="M43">
            <v>6.25</v>
          </cell>
          <cell r="N43">
            <v>6.25</v>
          </cell>
          <cell r="O43">
            <v>6.25</v>
          </cell>
          <cell r="P43">
            <v>6.25</v>
          </cell>
          <cell r="Q43">
            <v>75</v>
          </cell>
          <cell r="R43">
            <v>77.25</v>
          </cell>
          <cell r="S43">
            <v>79.567499999999995</v>
          </cell>
          <cell r="T43">
            <v>7.333333333333333</v>
          </cell>
          <cell r="U43">
            <v>7.333333333333333</v>
          </cell>
          <cell r="V43">
            <v>7.333333333333333</v>
          </cell>
          <cell r="W43">
            <v>7.333333333333333</v>
          </cell>
          <cell r="X43">
            <v>7.333333333333333</v>
          </cell>
          <cell r="Y43">
            <v>7.333333333333333</v>
          </cell>
          <cell r="Z43">
            <v>7.333333333333333</v>
          </cell>
          <cell r="AA43">
            <v>7.333333333333333</v>
          </cell>
          <cell r="AB43">
            <v>7.333333333333333</v>
          </cell>
          <cell r="AC43">
            <v>7.333333333333333</v>
          </cell>
          <cell r="AD43">
            <v>7.333333333333333</v>
          </cell>
          <cell r="AE43">
            <v>7.333333333333333</v>
          </cell>
          <cell r="AF43">
            <v>88</v>
          </cell>
          <cell r="AG43">
            <v>90.64</v>
          </cell>
          <cell r="AH43">
            <v>93.359200000000001</v>
          </cell>
          <cell r="AI43">
            <v>96.159976</v>
          </cell>
          <cell r="AJ43">
            <v>99.044775279999996</v>
          </cell>
          <cell r="AK43">
            <v>102.01611853839999</v>
          </cell>
          <cell r="AL43">
            <v>105.076602094552</v>
          </cell>
          <cell r="AM43">
            <v>108.22890015738857</v>
          </cell>
          <cell r="AN43">
            <v>111.47576716211023</v>
          </cell>
          <cell r="AO43">
            <v>114.82004017697354</v>
          </cell>
          <cell r="AP43">
            <v>118.26464138228275</v>
          </cell>
          <cell r="AQ43">
            <v>121.81258062375123</v>
          </cell>
          <cell r="AR43">
            <v>125.46695804246377</v>
          </cell>
          <cell r="AS43">
            <v>129.2309667837377</v>
          </cell>
          <cell r="AT43">
            <v>133.10789578724984</v>
          </cell>
          <cell r="AU43">
            <v>137.10113266086734</v>
          </cell>
          <cell r="AV43">
            <v>141.21416664069335</v>
          </cell>
          <cell r="AW43">
            <v>145.45059163991417</v>
          </cell>
          <cell r="AX43">
            <v>149.81410938911159</v>
          </cell>
          <cell r="AY43">
            <v>154.30853267078496</v>
          </cell>
        </row>
        <row r="44">
          <cell r="A44">
            <v>44</v>
          </cell>
          <cell r="B44" t="str">
            <v xml:space="preserve">  Land Lease (fixed escalation at 5% per year)</v>
          </cell>
          <cell r="C44">
            <v>0.05</v>
          </cell>
          <cell r="E44">
            <v>251.16666666666666</v>
          </cell>
          <cell r="F44">
            <v>251.16666666666666</v>
          </cell>
          <cell r="G44">
            <v>251.16666666666666</v>
          </cell>
          <cell r="H44">
            <v>251.16666666666666</v>
          </cell>
          <cell r="I44">
            <v>251.16666666666666</v>
          </cell>
          <cell r="J44">
            <v>251.16666666666666</v>
          </cell>
          <cell r="K44">
            <v>251.16666666666666</v>
          </cell>
          <cell r="L44">
            <v>251.16666666666666</v>
          </cell>
          <cell r="M44">
            <v>251.16666666666666</v>
          </cell>
          <cell r="N44">
            <v>251.16666666666666</v>
          </cell>
          <cell r="O44">
            <v>251.16666666666666</v>
          </cell>
          <cell r="P44">
            <v>251.16666666666666</v>
          </cell>
          <cell r="Q44">
            <v>3014</v>
          </cell>
          <cell r="R44">
            <v>3164.7000000000003</v>
          </cell>
          <cell r="S44">
            <v>3322.9350000000004</v>
          </cell>
          <cell r="T44">
            <v>290.75681250000008</v>
          </cell>
          <cell r="U44">
            <v>290.75681250000008</v>
          </cell>
          <cell r="V44">
            <v>290.75681250000008</v>
          </cell>
          <cell r="W44">
            <v>290.75681250000008</v>
          </cell>
          <cell r="X44">
            <v>290.75681250000008</v>
          </cell>
          <cell r="Y44">
            <v>290.75681250000008</v>
          </cell>
          <cell r="Z44">
            <v>290.75681250000008</v>
          </cell>
          <cell r="AA44">
            <v>290.75681250000008</v>
          </cell>
          <cell r="AB44">
            <v>290.75681250000008</v>
          </cell>
          <cell r="AC44">
            <v>290.75681250000008</v>
          </cell>
          <cell r="AD44">
            <v>290.75681250000008</v>
          </cell>
          <cell r="AE44">
            <v>290.75681250000008</v>
          </cell>
          <cell r="AF44">
            <v>3489.0817500000007</v>
          </cell>
          <cell r="AG44">
            <v>3663.535837500001</v>
          </cell>
          <cell r="AH44">
            <v>3846.7126293750011</v>
          </cell>
          <cell r="AI44">
            <v>4039.0482608437515</v>
          </cell>
          <cell r="AJ44">
            <v>4241.0006738859392</v>
          </cell>
          <cell r="AK44">
            <v>4453.0507075802361</v>
          </cell>
          <cell r="AL44">
            <v>4675.7032429592482</v>
          </cell>
          <cell r="AM44">
            <v>4909.4884051072104</v>
          </cell>
          <cell r="AN44">
            <v>5154.9628253625715</v>
          </cell>
          <cell r="AO44">
            <v>5412.7109666307006</v>
          </cell>
          <cell r="AP44">
            <v>5683.3465149622361</v>
          </cell>
          <cell r="AQ44">
            <v>5967.5138407103486</v>
          </cell>
          <cell r="AR44">
            <v>6265.8895327458667</v>
          </cell>
          <cell r="AS44">
            <v>6579.1840093831606</v>
          </cell>
          <cell r="AT44">
            <v>6908.1432098523192</v>
          </cell>
          <cell r="AU44">
            <v>7253.5503703449358</v>
          </cell>
          <cell r="AV44">
            <v>7616.2278888621831</v>
          </cell>
          <cell r="AW44">
            <v>7997.0392833052929</v>
          </cell>
          <cell r="AX44">
            <v>8396.8912474705576</v>
          </cell>
          <cell r="AY44">
            <v>8816.7358098440855</v>
          </cell>
        </row>
        <row r="45">
          <cell r="A45">
            <v>45</v>
          </cell>
          <cell r="E45" t="str">
            <v>---------</v>
          </cell>
          <cell r="F45" t="str">
            <v>---------</v>
          </cell>
          <cell r="G45" t="str">
            <v>---------</v>
          </cell>
          <cell r="H45" t="str">
            <v>---------</v>
          </cell>
          <cell r="I45" t="str">
            <v>---------</v>
          </cell>
          <cell r="J45" t="str">
            <v>---------</v>
          </cell>
          <cell r="K45" t="str">
            <v>---------</v>
          </cell>
          <cell r="L45" t="str">
            <v>---------</v>
          </cell>
          <cell r="M45" t="str">
            <v>---------</v>
          </cell>
          <cell r="N45" t="str">
            <v>---------</v>
          </cell>
          <cell r="O45" t="str">
            <v>---------</v>
          </cell>
          <cell r="P45" t="str">
            <v>---------</v>
          </cell>
          <cell r="Q45" t="str">
            <v>---------</v>
          </cell>
          <cell r="R45" t="str">
            <v>---------</v>
          </cell>
          <cell r="S45" t="str">
            <v>---------</v>
          </cell>
          <cell r="T45" t="str">
            <v>---------</v>
          </cell>
          <cell r="U45" t="str">
            <v>---------</v>
          </cell>
          <cell r="V45" t="str">
            <v>---------</v>
          </cell>
          <cell r="W45" t="str">
            <v>---------</v>
          </cell>
          <cell r="X45" t="str">
            <v>---------</v>
          </cell>
          <cell r="Y45" t="str">
            <v>---------</v>
          </cell>
          <cell r="Z45" t="str">
            <v>---------</v>
          </cell>
          <cell r="AA45" t="str">
            <v>---------</v>
          </cell>
          <cell r="AB45" t="str">
            <v>---------</v>
          </cell>
          <cell r="AC45" t="str">
            <v>---------</v>
          </cell>
          <cell r="AD45" t="str">
            <v>---------</v>
          </cell>
          <cell r="AE45" t="str">
            <v>---------</v>
          </cell>
          <cell r="AF45" t="str">
            <v>---------</v>
          </cell>
          <cell r="AG45" t="str">
            <v>---------</v>
          </cell>
          <cell r="AH45" t="str">
            <v>---------</v>
          </cell>
          <cell r="AI45" t="str">
            <v>---------</v>
          </cell>
          <cell r="AJ45" t="str">
            <v>---------</v>
          </cell>
          <cell r="AK45" t="str">
            <v>---------</v>
          </cell>
          <cell r="AL45" t="str">
            <v>---------</v>
          </cell>
          <cell r="AM45" t="str">
            <v>---------</v>
          </cell>
          <cell r="AN45" t="str">
            <v>---------</v>
          </cell>
          <cell r="AO45" t="str">
            <v>---------</v>
          </cell>
          <cell r="AP45" t="str">
            <v>---------</v>
          </cell>
          <cell r="AQ45" t="str">
            <v>---------</v>
          </cell>
          <cell r="AR45" t="str">
            <v>---------</v>
          </cell>
          <cell r="AS45" t="str">
            <v>---------</v>
          </cell>
          <cell r="AT45" t="str">
            <v>---------</v>
          </cell>
          <cell r="AU45" t="str">
            <v>---------</v>
          </cell>
          <cell r="AV45" t="str">
            <v>---------</v>
          </cell>
          <cell r="AW45" t="str">
            <v>---------</v>
          </cell>
          <cell r="AX45" t="str">
            <v>---------</v>
          </cell>
          <cell r="AY45" t="str">
            <v>---------</v>
          </cell>
        </row>
        <row r="46">
          <cell r="A46">
            <v>46</v>
          </cell>
          <cell r="B46" t="str">
            <v xml:space="preserve">  Total Operating Expenses</v>
          </cell>
          <cell r="E46">
            <v>5778.09221818488</v>
          </cell>
          <cell r="F46">
            <v>5341.5888244848802</v>
          </cell>
          <cell r="G46">
            <v>5763.2704944848801</v>
          </cell>
          <cell r="H46">
            <v>4956.9410844439899</v>
          </cell>
          <cell r="I46">
            <v>4885.5735279520104</v>
          </cell>
          <cell r="J46">
            <v>4964.4687815988709</v>
          </cell>
          <cell r="K46">
            <v>5245.2307881834549</v>
          </cell>
          <cell r="L46">
            <v>5245.2307881834549</v>
          </cell>
          <cell r="M46">
            <v>4527.2369333890283</v>
          </cell>
          <cell r="N46">
            <v>4943.1426426624703</v>
          </cell>
          <cell r="O46">
            <v>5223.2804516955002</v>
          </cell>
          <cell r="P46">
            <v>5296.952296942698</v>
          </cell>
          <cell r="Q46">
            <v>62171.008832206127</v>
          </cell>
          <cell r="R46">
            <v>62775.527720410879</v>
          </cell>
          <cell r="S46">
            <v>64555.263520002976</v>
          </cell>
          <cell r="T46">
            <v>6099.9724538872842</v>
          </cell>
          <cell r="U46">
            <v>5648.3981124405109</v>
          </cell>
          <cell r="V46">
            <v>6096.3688991230138</v>
          </cell>
          <cell r="W46">
            <v>5878.1145788552358</v>
          </cell>
          <cell r="X46">
            <v>5883.2655639152617</v>
          </cell>
          <cell r="Y46">
            <v>6014.5153718181791</v>
          </cell>
          <cell r="Z46">
            <v>6168.6034648314417</v>
          </cell>
          <cell r="AA46">
            <v>6168.587915831441</v>
          </cell>
          <cell r="AB46">
            <v>3993.5261152975168</v>
          </cell>
          <cell r="AC46">
            <v>3474.5569633135065</v>
          </cell>
          <cell r="AD46">
            <v>5259.9594472351419</v>
          </cell>
          <cell r="AE46">
            <v>6103.1955864727124</v>
          </cell>
          <cell r="AF46">
            <v>66789.064473021252</v>
          </cell>
          <cell r="AG46">
            <v>73759.396945821878</v>
          </cell>
          <cell r="AH46">
            <v>74151.899474499151</v>
          </cell>
          <cell r="AI46">
            <v>76534.69439341774</v>
          </cell>
          <cell r="AJ46">
            <v>78004.10309676647</v>
          </cell>
          <cell r="AK46">
            <v>79534.105493963914</v>
          </cell>
          <cell r="AL46">
            <v>81127.475860465944</v>
          </cell>
          <cell r="AM46">
            <v>82787.122077205553</v>
          </cell>
          <cell r="AN46">
            <v>84516.092208058588</v>
          </cell>
          <cell r="AO46">
            <v>85038.794302793016</v>
          </cell>
          <cell r="AP46">
            <v>88194.939150955761</v>
          </cell>
          <cell r="AQ46">
            <v>90151.676876336045</v>
          </cell>
          <cell r="AR46">
            <v>92191.475935758615</v>
          </cell>
          <cell r="AS46">
            <v>94318.195995282178</v>
          </cell>
          <cell r="AT46">
            <v>96535.88383108101</v>
          </cell>
          <cell r="AU46">
            <v>98848.782566646711</v>
          </cell>
          <cell r="AV46">
            <v>99549.935434596831</v>
          </cell>
          <cell r="AW46">
            <v>103778.22563000233</v>
          </cell>
          <cell r="AX46">
            <v>106404.32764733756</v>
          </cell>
          <cell r="AY46">
            <v>109144.77784626819</v>
          </cell>
        </row>
        <row r="47">
          <cell r="A47">
            <v>47</v>
          </cell>
        </row>
        <row r="48">
          <cell r="A48">
            <v>48</v>
          </cell>
          <cell r="B48" t="str">
            <v xml:space="preserve">  Capital Expenditures</v>
          </cell>
          <cell r="C48">
            <v>0.03</v>
          </cell>
          <cell r="E48">
            <v>2.64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137.352</v>
          </cell>
          <cell r="N48">
            <v>0</v>
          </cell>
          <cell r="O48">
            <v>11.395</v>
          </cell>
          <cell r="P48">
            <v>4.7</v>
          </cell>
          <cell r="Q48">
            <v>156.08699999999999</v>
          </cell>
          <cell r="R48">
            <v>353.62</v>
          </cell>
          <cell r="S48">
            <v>0</v>
          </cell>
          <cell r="T48">
            <v>25</v>
          </cell>
          <cell r="U48">
            <v>25</v>
          </cell>
          <cell r="V48">
            <v>25</v>
          </cell>
          <cell r="W48">
            <v>100</v>
          </cell>
          <cell r="X48">
            <v>100</v>
          </cell>
          <cell r="Y48">
            <v>150</v>
          </cell>
          <cell r="Z48">
            <v>200</v>
          </cell>
          <cell r="AA48">
            <v>300</v>
          </cell>
          <cell r="AB48">
            <v>370</v>
          </cell>
          <cell r="AC48">
            <v>400</v>
          </cell>
          <cell r="AD48">
            <v>300</v>
          </cell>
          <cell r="AE48">
            <v>25</v>
          </cell>
          <cell r="AF48">
            <v>2020</v>
          </cell>
          <cell r="AG48">
            <v>1000</v>
          </cell>
          <cell r="AH48">
            <v>600</v>
          </cell>
          <cell r="AI48">
            <v>500</v>
          </cell>
          <cell r="AJ48">
            <v>500</v>
          </cell>
          <cell r="AK48">
            <v>515</v>
          </cell>
          <cell r="AL48">
            <v>530.45000000000005</v>
          </cell>
          <cell r="AM48">
            <v>546.36350000000004</v>
          </cell>
          <cell r="AN48">
            <v>562.75440500000002</v>
          </cell>
          <cell r="AO48">
            <v>579.63703715000008</v>
          </cell>
          <cell r="AP48">
            <v>597.02614826450008</v>
          </cell>
          <cell r="AQ48">
            <v>614.93693271243512</v>
          </cell>
          <cell r="AR48">
            <v>633.38504069380815</v>
          </cell>
          <cell r="AS48">
            <v>652.38659191462239</v>
          </cell>
          <cell r="AT48">
            <v>671.95818967206105</v>
          </cell>
          <cell r="AU48">
            <v>692.11693536222288</v>
          </cell>
          <cell r="AV48">
            <v>712.88044342308956</v>
          </cell>
          <cell r="AW48">
            <v>734.2668567257823</v>
          </cell>
          <cell r="AX48">
            <v>756.29486242755581</v>
          </cell>
          <cell r="AY48">
            <v>778.98370830038255</v>
          </cell>
        </row>
        <row r="49">
          <cell r="A49">
            <v>49</v>
          </cell>
        </row>
        <row r="50">
          <cell r="A50">
            <v>50</v>
          </cell>
          <cell r="B50" t="str">
            <v>CASH FLOW BEFORE DEBT</v>
          </cell>
          <cell r="E50">
            <v>3277.6399946903271</v>
          </cell>
          <cell r="F50">
            <v>2931.1749102934982</v>
          </cell>
          <cell r="G50">
            <v>3423.0694404401447</v>
          </cell>
          <cell r="H50">
            <v>2854.1796243501403</v>
          </cell>
          <cell r="I50">
            <v>2281.5052701172563</v>
          </cell>
          <cell r="J50">
            <v>2732.2994699892579</v>
          </cell>
          <cell r="K50">
            <v>2721.716763041085</v>
          </cell>
          <cell r="L50">
            <v>2617.7996368835229</v>
          </cell>
          <cell r="M50">
            <v>1991.7690009021715</v>
          </cell>
          <cell r="N50">
            <v>2050.2641074091716</v>
          </cell>
          <cell r="O50">
            <v>2831.1286266935645</v>
          </cell>
          <cell r="P50">
            <v>3150.1003379707918</v>
          </cell>
          <cell r="Q50">
            <v>32862.647182780936</v>
          </cell>
          <cell r="R50">
            <v>32050.560763989346</v>
          </cell>
          <cell r="S50">
            <v>32153.715723049623</v>
          </cell>
          <cell r="T50">
            <v>2903.8628957070714</v>
          </cell>
          <cell r="U50">
            <v>2601.7720398146212</v>
          </cell>
          <cell r="V50">
            <v>3074.8269858702388</v>
          </cell>
          <cell r="W50">
            <v>2588.7903713369024</v>
          </cell>
          <cell r="X50">
            <v>2545.1913107688943</v>
          </cell>
          <cell r="Y50">
            <v>2819.1315595561846</v>
          </cell>
          <cell r="Z50">
            <v>2815.7268765379595</v>
          </cell>
          <cell r="AA50">
            <v>2564.8812542632068</v>
          </cell>
          <cell r="AB50">
            <v>768.9799239660374</v>
          </cell>
          <cell r="AC50">
            <v>-1310.7146764276049</v>
          </cell>
          <cell r="AD50">
            <v>1424.2576671764564</v>
          </cell>
          <cell r="AE50">
            <v>3118.930867278038</v>
          </cell>
          <cell r="AF50">
            <v>25915.63707584799</v>
          </cell>
          <cell r="AG50">
            <v>31682.032765834447</v>
          </cell>
          <cell r="AH50">
            <v>28941.096439645218</v>
          </cell>
          <cell r="AI50">
            <v>30538.107985322873</v>
          </cell>
          <cell r="AJ50">
            <v>30287.454244524721</v>
          </cell>
          <cell r="AK50">
            <v>12601.954296753087</v>
          </cell>
          <cell r="AL50">
            <v>12149.495918148747</v>
          </cell>
          <cell r="AM50">
            <v>11663.976047838449</v>
          </cell>
          <cell r="AN50">
            <v>11143.289445178394</v>
          </cell>
          <cell r="AO50">
            <v>9097.3677627398374</v>
          </cell>
          <cell r="AP50">
            <v>9987.3780723033851</v>
          </cell>
          <cell r="AQ50">
            <v>9347.3054056159981</v>
          </cell>
          <cell r="AR50">
            <v>8662.3557649298382</v>
          </cell>
          <cell r="AS50">
            <v>7925.1089046428206</v>
          </cell>
          <cell r="AT50">
            <v>7137.6586478627451</v>
          </cell>
          <cell r="AU50">
            <v>6296.9335370955832</v>
          </cell>
          <cell r="AV50">
            <v>3781.5604273039735</v>
          </cell>
          <cell r="AW50">
            <v>4442.4957817350187</v>
          </cell>
          <cell r="AX50">
            <v>3421.7345724723891</v>
          </cell>
          <cell r="AY50">
            <v>2333.5812107515935</v>
          </cell>
        </row>
        <row r="51">
          <cell r="A51">
            <v>51</v>
          </cell>
        </row>
        <row r="52">
          <cell r="A52">
            <v>52</v>
          </cell>
          <cell r="B52" t="str">
            <v xml:space="preserve">Schedule Debt Service </v>
          </cell>
        </row>
        <row r="53">
          <cell r="A53">
            <v>53</v>
          </cell>
          <cell r="B53" t="str">
            <v xml:space="preserve">  Interest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2867.6000000000004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2653.2927279999999</v>
          </cell>
          <cell r="Q53">
            <v>5520.8927280000007</v>
          </cell>
          <cell r="R53">
            <v>4557.0416274999998</v>
          </cell>
          <cell r="S53">
            <v>3670.8551000000002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860.04697625000006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664.38997625000002</v>
          </cell>
          <cell r="AF53">
            <v>1524.4324845750002</v>
          </cell>
          <cell r="AG53">
            <v>702.97233982500006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>
            <v>54</v>
          </cell>
          <cell r="B54" t="str">
            <v xml:space="preserve">  Principal 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6397.232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6801.5369999999994</v>
          </cell>
          <cell r="Q54">
            <v>13198.769</v>
          </cell>
          <cell r="R54">
            <v>14919.812</v>
          </cell>
          <cell r="S54">
            <v>16865.269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9240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9824</v>
          </cell>
          <cell r="AF54">
            <v>19064.402999999998</v>
          </cell>
          <cell r="AG54">
            <v>21550.292000000001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</row>
        <row r="55">
          <cell r="A55">
            <v>55</v>
          </cell>
          <cell r="E55" t="str">
            <v>---------</v>
          </cell>
          <cell r="F55" t="str">
            <v>---------</v>
          </cell>
          <cell r="G55" t="str">
            <v>---------</v>
          </cell>
          <cell r="H55" t="str">
            <v>---------</v>
          </cell>
          <cell r="I55" t="str">
            <v>---------</v>
          </cell>
          <cell r="J55" t="str">
            <v>---------</v>
          </cell>
          <cell r="K55" t="str">
            <v>---------</v>
          </cell>
          <cell r="L55" t="str">
            <v>---------</v>
          </cell>
          <cell r="M55" t="str">
            <v>---------</v>
          </cell>
          <cell r="N55" t="str">
            <v>---------</v>
          </cell>
          <cell r="O55" t="str">
            <v>---------</v>
          </cell>
          <cell r="P55" t="str">
            <v>---------</v>
          </cell>
          <cell r="Q55" t="str">
            <v>---------</v>
          </cell>
          <cell r="R55" t="str">
            <v>---------</v>
          </cell>
          <cell r="S55" t="str">
            <v>---------</v>
          </cell>
          <cell r="T55" t="str">
            <v>---------</v>
          </cell>
          <cell r="U55" t="str">
            <v>---------</v>
          </cell>
          <cell r="V55" t="str">
            <v>---------</v>
          </cell>
          <cell r="W55" t="str">
            <v>---------</v>
          </cell>
          <cell r="X55" t="str">
            <v>---------</v>
          </cell>
          <cell r="Y55" t="str">
            <v>---------</v>
          </cell>
          <cell r="Z55" t="str">
            <v>---------</v>
          </cell>
          <cell r="AA55" t="str">
            <v>---------</v>
          </cell>
          <cell r="AB55" t="str">
            <v>---------</v>
          </cell>
          <cell r="AC55" t="str">
            <v>---------</v>
          </cell>
          <cell r="AD55" t="str">
            <v>---------</v>
          </cell>
          <cell r="AE55" t="str">
            <v>---------</v>
          </cell>
          <cell r="AF55" t="str">
            <v>---------</v>
          </cell>
          <cell r="AG55" t="str">
            <v>---------</v>
          </cell>
          <cell r="AH55" t="str">
            <v>---------</v>
          </cell>
          <cell r="AI55" t="str">
            <v>---------</v>
          </cell>
          <cell r="AJ55" t="str">
            <v>---------</v>
          </cell>
          <cell r="AK55" t="str">
            <v>---------</v>
          </cell>
          <cell r="AL55" t="str">
            <v>---------</v>
          </cell>
          <cell r="AM55" t="str">
            <v>---------</v>
          </cell>
          <cell r="AN55" t="str">
            <v>---------</v>
          </cell>
          <cell r="AO55" t="str">
            <v>---------</v>
          </cell>
          <cell r="AP55" t="str">
            <v>---------</v>
          </cell>
          <cell r="AQ55" t="str">
            <v>---------</v>
          </cell>
          <cell r="AR55" t="str">
            <v>---------</v>
          </cell>
          <cell r="AS55" t="str">
            <v>---------</v>
          </cell>
          <cell r="AT55" t="str">
            <v>---------</v>
          </cell>
          <cell r="AU55" t="str">
            <v>---------</v>
          </cell>
          <cell r="AV55" t="str">
            <v>---------</v>
          </cell>
          <cell r="AW55" t="str">
            <v>---------</v>
          </cell>
          <cell r="AX55" t="str">
            <v>---------</v>
          </cell>
          <cell r="AY55" t="str">
            <v>---------</v>
          </cell>
        </row>
        <row r="56">
          <cell r="A56">
            <v>56</v>
          </cell>
          <cell r="B56" t="str">
            <v xml:space="preserve">  Total Debt Service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9264.8320000000003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9454.8297279999988</v>
          </cell>
          <cell r="Q56">
            <v>18719.661727999999</v>
          </cell>
          <cell r="R56">
            <v>19476.853627500001</v>
          </cell>
          <cell r="S56">
            <v>20536.124100000001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10100.04697625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10488.38997625</v>
          </cell>
          <cell r="AF56">
            <v>20588.835484575</v>
          </cell>
          <cell r="AG56">
            <v>22253.264339825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 xml:space="preserve">  DSR Deposits (Refund)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-8500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</row>
        <row r="59">
          <cell r="A59">
            <v>59</v>
          </cell>
          <cell r="E59" t="str">
            <v>---------</v>
          </cell>
          <cell r="F59" t="str">
            <v>---------</v>
          </cell>
          <cell r="G59" t="str">
            <v>---------</v>
          </cell>
          <cell r="H59" t="str">
            <v>---------</v>
          </cell>
          <cell r="I59" t="str">
            <v>---------</v>
          </cell>
          <cell r="J59" t="str">
            <v>---------</v>
          </cell>
          <cell r="K59" t="str">
            <v>---------</v>
          </cell>
          <cell r="L59" t="str">
            <v>---------</v>
          </cell>
          <cell r="M59" t="str">
            <v>---------</v>
          </cell>
          <cell r="N59" t="str">
            <v>---------</v>
          </cell>
          <cell r="O59" t="str">
            <v>---------</v>
          </cell>
          <cell r="P59" t="str">
            <v>---------</v>
          </cell>
          <cell r="Q59" t="str">
            <v>---------</v>
          </cell>
          <cell r="R59" t="str">
            <v>---------</v>
          </cell>
          <cell r="S59" t="str">
            <v>---------</v>
          </cell>
          <cell r="T59" t="str">
            <v>---------</v>
          </cell>
          <cell r="U59" t="str">
            <v>---------</v>
          </cell>
          <cell r="V59" t="str">
            <v>---------</v>
          </cell>
          <cell r="W59" t="str">
            <v>---------</v>
          </cell>
          <cell r="X59" t="str">
            <v>---------</v>
          </cell>
          <cell r="Y59" t="str">
            <v>---------</v>
          </cell>
          <cell r="Z59" t="str">
            <v>---------</v>
          </cell>
          <cell r="AA59" t="str">
            <v>---------</v>
          </cell>
          <cell r="AB59" t="str">
            <v>---------</v>
          </cell>
          <cell r="AC59" t="str">
            <v>---------</v>
          </cell>
          <cell r="AD59" t="str">
            <v>---------</v>
          </cell>
          <cell r="AE59" t="str">
            <v>---------</v>
          </cell>
          <cell r="AF59" t="str">
            <v>---------</v>
          </cell>
          <cell r="AG59" t="str">
            <v>---------</v>
          </cell>
          <cell r="AH59" t="str">
            <v>---------</v>
          </cell>
          <cell r="AI59" t="str">
            <v>---------</v>
          </cell>
          <cell r="AJ59" t="str">
            <v>---------</v>
          </cell>
          <cell r="AK59" t="str">
            <v>---------</v>
          </cell>
          <cell r="AL59" t="str">
            <v>---------</v>
          </cell>
          <cell r="AM59" t="str">
            <v>---------</v>
          </cell>
          <cell r="AN59" t="str">
            <v>---------</v>
          </cell>
          <cell r="AO59" t="str">
            <v>---------</v>
          </cell>
          <cell r="AP59" t="str">
            <v>---------</v>
          </cell>
          <cell r="AQ59" t="str">
            <v>---------</v>
          </cell>
          <cell r="AR59" t="str">
            <v>---------</v>
          </cell>
          <cell r="AS59" t="str">
            <v>---------</v>
          </cell>
          <cell r="AT59" t="str">
            <v>---------</v>
          </cell>
          <cell r="AU59" t="str">
            <v>---------</v>
          </cell>
          <cell r="AV59" t="str">
            <v>---------</v>
          </cell>
          <cell r="AW59" t="str">
            <v>---------</v>
          </cell>
          <cell r="AX59" t="str">
            <v>---------</v>
          </cell>
          <cell r="AY59" t="str">
            <v>---------</v>
          </cell>
        </row>
        <row r="60">
          <cell r="A60">
            <v>60</v>
          </cell>
          <cell r="B60" t="str">
            <v>DISTRIBUTABLE CASH FLOW</v>
          </cell>
          <cell r="E60">
            <v>3277.6399946903271</v>
          </cell>
          <cell r="F60">
            <v>2931.1749102934982</v>
          </cell>
          <cell r="G60">
            <v>3423.0694404401447</v>
          </cell>
          <cell r="H60">
            <v>2854.1796243501403</v>
          </cell>
          <cell r="I60">
            <v>2281.5052701172563</v>
          </cell>
          <cell r="J60">
            <v>-6532.5325300107424</v>
          </cell>
          <cell r="K60">
            <v>2721.716763041085</v>
          </cell>
          <cell r="L60">
            <v>2617.7996368835229</v>
          </cell>
          <cell r="M60">
            <v>1991.7690009021715</v>
          </cell>
          <cell r="N60">
            <v>2050.2641074091716</v>
          </cell>
          <cell r="O60">
            <v>2831.1286266935645</v>
          </cell>
          <cell r="P60">
            <v>-6304.729390029207</v>
          </cell>
          <cell r="Q60">
            <v>14142.985454780937</v>
          </cell>
          <cell r="R60">
            <v>12573.707136489345</v>
          </cell>
          <cell r="S60">
            <v>11617.591623049622</v>
          </cell>
          <cell r="T60">
            <v>2903.8628957070714</v>
          </cell>
          <cell r="U60">
            <v>2601.7720398146212</v>
          </cell>
          <cell r="V60">
            <v>3074.8269858702388</v>
          </cell>
          <cell r="W60">
            <v>2588.7903713369024</v>
          </cell>
          <cell r="X60">
            <v>2545.1913107688943</v>
          </cell>
          <cell r="Y60">
            <v>-7280.9154166938151</v>
          </cell>
          <cell r="Z60">
            <v>2815.7268765379595</v>
          </cell>
          <cell r="AA60">
            <v>2564.8812542632068</v>
          </cell>
          <cell r="AB60">
            <v>768.9799239660374</v>
          </cell>
          <cell r="AC60">
            <v>-1310.7146764276049</v>
          </cell>
          <cell r="AD60">
            <v>1424.2576671764564</v>
          </cell>
          <cell r="AE60">
            <v>-7369.4591089719625</v>
          </cell>
          <cell r="AF60">
            <v>5326.8015912729898</v>
          </cell>
          <cell r="AG60">
            <v>17928.768426009447</v>
          </cell>
          <cell r="AH60">
            <v>28941.096439645218</v>
          </cell>
          <cell r="AI60">
            <v>30538.107985322873</v>
          </cell>
          <cell r="AJ60">
            <v>30287.454244524721</v>
          </cell>
          <cell r="AK60">
            <v>12601.954296753087</v>
          </cell>
          <cell r="AL60">
            <v>12149.495918148747</v>
          </cell>
          <cell r="AM60">
            <v>11663.976047838449</v>
          </cell>
          <cell r="AN60">
            <v>11143.289445178394</v>
          </cell>
          <cell r="AO60">
            <v>9097.3677627398374</v>
          </cell>
          <cell r="AP60">
            <v>9987.3780723033851</v>
          </cell>
          <cell r="AQ60">
            <v>9347.3054056159981</v>
          </cell>
          <cell r="AR60">
            <v>8662.3557649298382</v>
          </cell>
          <cell r="AS60">
            <v>7925.1089046428206</v>
          </cell>
          <cell r="AT60">
            <v>7137.6586478627451</v>
          </cell>
          <cell r="AU60">
            <v>6296.9335370955832</v>
          </cell>
          <cell r="AV60">
            <v>3781.5604273039735</v>
          </cell>
          <cell r="AW60">
            <v>4442.4957817350187</v>
          </cell>
          <cell r="AX60">
            <v>3421.7345724723891</v>
          </cell>
          <cell r="AY60">
            <v>2333.5812107515935</v>
          </cell>
        </row>
        <row r="61">
          <cell r="A61">
            <v>61</v>
          </cell>
        </row>
        <row r="62">
          <cell r="A62">
            <v>62</v>
          </cell>
          <cell r="B62" t="str">
            <v xml:space="preserve">  Cash Balance</v>
          </cell>
          <cell r="D62">
            <v>5807</v>
          </cell>
          <cell r="E62">
            <v>9084.6399946903275</v>
          </cell>
          <cell r="F62">
            <v>12015.814904983825</v>
          </cell>
          <cell r="G62">
            <v>15438.884345423969</v>
          </cell>
          <cell r="H62">
            <v>18293.06396977411</v>
          </cell>
          <cell r="I62">
            <v>20574.569239891367</v>
          </cell>
          <cell r="J62">
            <v>5807</v>
          </cell>
          <cell r="K62">
            <v>8528.7167630410841</v>
          </cell>
          <cell r="L62">
            <v>11146.516399924607</v>
          </cell>
          <cell r="M62">
            <v>13138.285400826779</v>
          </cell>
          <cell r="N62">
            <v>15188.54950823595</v>
          </cell>
          <cell r="O62">
            <v>18019.678134929516</v>
          </cell>
          <cell r="P62">
            <v>5807.0000000000018</v>
          </cell>
          <cell r="R62">
            <v>5807.0000000000036</v>
          </cell>
          <cell r="S62">
            <v>5807.0000000000036</v>
          </cell>
          <cell r="T62">
            <v>7903.8628957070714</v>
          </cell>
          <cell r="U62">
            <v>10505.634935521692</v>
          </cell>
          <cell r="V62">
            <v>13580.46192139193</v>
          </cell>
          <cell r="W62">
            <v>16169.252292728834</v>
          </cell>
          <cell r="X62">
            <v>18714.443603497726</v>
          </cell>
          <cell r="Y62">
            <v>6106.328063455906</v>
          </cell>
          <cell r="Z62">
            <v>8922.0549399938645</v>
          </cell>
          <cell r="AA62">
            <v>11486.936194257072</v>
          </cell>
          <cell r="AB62">
            <v>12255.916118223109</v>
          </cell>
          <cell r="AC62">
            <v>10945.201441795503</v>
          </cell>
          <cell r="AD62">
            <v>12369.45910897196</v>
          </cell>
          <cell r="AE62">
            <v>4999.9999999999973</v>
          </cell>
          <cell r="AF62">
            <v>5000</v>
          </cell>
          <cell r="AG62">
            <v>5000</v>
          </cell>
          <cell r="AH62">
            <v>5000</v>
          </cell>
          <cell r="AI62">
            <v>4999.9999999999964</v>
          </cell>
          <cell r="AJ62">
            <v>4999.9999999999964</v>
          </cell>
          <cell r="AK62">
            <v>4999.9999999999964</v>
          </cell>
          <cell r="AL62">
            <v>4999.9999999999982</v>
          </cell>
          <cell r="AM62">
            <v>5000.0000000000018</v>
          </cell>
          <cell r="AN62">
            <v>5000.0000000000018</v>
          </cell>
          <cell r="AO62">
            <v>5000.0000000000018</v>
          </cell>
          <cell r="AP62">
            <v>5000.0000000000018</v>
          </cell>
          <cell r="AQ62">
            <v>5000.0000000000018</v>
          </cell>
          <cell r="AR62">
            <v>5000.0000000000018</v>
          </cell>
          <cell r="AS62">
            <v>5000.0000000000018</v>
          </cell>
          <cell r="AT62">
            <v>5000.0000000000018</v>
          </cell>
          <cell r="AU62">
            <v>5000.0000000000018</v>
          </cell>
          <cell r="AV62">
            <v>5000.0000000000018</v>
          </cell>
          <cell r="AW62">
            <v>5000.0000000000018</v>
          </cell>
          <cell r="AX62">
            <v>5000.0000000000018</v>
          </cell>
          <cell r="AY62">
            <v>0</v>
          </cell>
        </row>
        <row r="63">
          <cell r="A63">
            <v>63</v>
          </cell>
          <cell r="B63" t="str">
            <v xml:space="preserve">  Interest Earnings</v>
          </cell>
          <cell r="E63">
            <v>43.909093307669913</v>
          </cell>
          <cell r="F63">
            <v>58.076438707421822</v>
          </cell>
          <cell r="G63">
            <v>74.621274336215848</v>
          </cell>
          <cell r="H63">
            <v>88.416475853908196</v>
          </cell>
          <cell r="I63">
            <v>99.443751326141623</v>
          </cell>
          <cell r="J63">
            <v>28.067166666666669</v>
          </cell>
          <cell r="K63">
            <v>41.222131021365243</v>
          </cell>
          <cell r="L63">
            <v>53.874829266302271</v>
          </cell>
          <cell r="M63">
            <v>63.50171277066277</v>
          </cell>
          <cell r="N63">
            <v>73.411322623140435</v>
          </cell>
          <cell r="O63">
            <v>87.095110985492667</v>
          </cell>
          <cell r="P63">
            <v>28.067166666666676</v>
          </cell>
          <cell r="Q63">
            <v>739.70647353165407</v>
          </cell>
          <cell r="R63">
            <v>707.49043374231348</v>
          </cell>
          <cell r="S63">
            <v>685.33195287996409</v>
          </cell>
          <cell r="T63">
            <v>38.202003995917515</v>
          </cell>
          <cell r="U63">
            <v>50.777235521688176</v>
          </cell>
          <cell r="V63">
            <v>65.638899286727664</v>
          </cell>
          <cell r="W63">
            <v>78.151386081522702</v>
          </cell>
          <cell r="X63">
            <v>90.45314408357234</v>
          </cell>
          <cell r="Y63">
            <v>29.513918973370213</v>
          </cell>
          <cell r="Z63">
            <v>43.123265543303681</v>
          </cell>
          <cell r="AA63">
            <v>55.520191605575853</v>
          </cell>
          <cell r="AB63">
            <v>59.236927904745038</v>
          </cell>
          <cell r="AC63">
            <v>52.901806968678272</v>
          </cell>
          <cell r="AD63">
            <v>59.785719026697812</v>
          </cell>
          <cell r="AE63">
            <v>24.166666666666654</v>
          </cell>
          <cell r="AF63">
            <v>647.47116565846591</v>
          </cell>
          <cell r="AG63">
            <v>837.8630527802834</v>
          </cell>
          <cell r="AH63">
            <v>1177.9681672992679</v>
          </cell>
          <cell r="AI63">
            <v>1236.4122935523476</v>
          </cell>
          <cell r="AJ63">
            <v>1238.8392180191349</v>
          </cell>
          <cell r="AK63">
            <v>700.66058319934541</v>
          </cell>
          <cell r="AL63">
            <v>692.1717474421481</v>
          </cell>
          <cell r="AM63">
            <v>682.41524550691099</v>
          </cell>
          <cell r="AN63">
            <v>671.29943988441414</v>
          </cell>
          <cell r="AO63">
            <v>611.11576840767498</v>
          </cell>
          <cell r="AP63">
            <v>644.59294283178428</v>
          </cell>
          <cell r="AQ63">
            <v>628.78742568252017</v>
          </cell>
          <cell r="AR63">
            <v>611.19215130145233</v>
          </cell>
          <cell r="AS63">
            <v>587.04731662705251</v>
          </cell>
          <cell r="AT63">
            <v>561.25832071750506</v>
          </cell>
          <cell r="AU63">
            <v>533.72457333988052</v>
          </cell>
          <cell r="AV63">
            <v>451.34610399420529</v>
          </cell>
          <cell r="AW63">
            <v>472.991736851822</v>
          </cell>
          <cell r="AX63">
            <v>439.56180724847087</v>
          </cell>
          <cell r="AY63">
            <v>403.92478465211485</v>
          </cell>
        </row>
        <row r="64">
          <cell r="A64">
            <v>64</v>
          </cell>
        </row>
        <row r="65">
          <cell r="A65">
            <v>65</v>
          </cell>
          <cell r="B65" t="str">
            <v>Debt Coverage Ratios:</v>
          </cell>
        </row>
        <row r="66">
          <cell r="A66">
            <v>66</v>
          </cell>
          <cell r="B66" t="str">
            <v xml:space="preserve">  Interest</v>
          </cell>
          <cell r="Q66">
            <v>5.9524154519636472</v>
          </cell>
          <cell r="R66">
            <v>7.0331946433353814</v>
          </cell>
          <cell r="S66">
            <v>8.7591895749438926</v>
          </cell>
          <cell r="AF66">
            <v>17.000186848598325</v>
          </cell>
          <cell r="AG66">
            <v>45.068676206693226</v>
          </cell>
          <cell r="AH66" t="str">
            <v/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S66" t="str">
            <v/>
          </cell>
          <cell r="AT66" t="str">
            <v/>
          </cell>
          <cell r="AU66" t="str">
            <v/>
          </cell>
          <cell r="AV66" t="str">
            <v/>
          </cell>
          <cell r="AW66" t="str">
            <v/>
          </cell>
          <cell r="AX66" t="str">
            <v/>
          </cell>
          <cell r="AY66" t="str">
            <v/>
          </cell>
        </row>
        <row r="67">
          <cell r="A67">
            <v>67</v>
          </cell>
          <cell r="B67" t="str">
            <v xml:space="preserve">  Interest &amp; Principal</v>
          </cell>
          <cell r="Q67">
            <v>1.7555150119847795</v>
          </cell>
          <cell r="R67">
            <v>1.6455717836651049</v>
          </cell>
          <cell r="S67">
            <v>1.5657149112694357</v>
          </cell>
          <cell r="AF67">
            <v>1.2587228206890957</v>
          </cell>
          <cell r="AG67">
            <v>1.4237027108483804</v>
          </cell>
          <cell r="AH67" t="str">
            <v/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S67" t="str">
            <v/>
          </cell>
          <cell r="AT67" t="str">
            <v/>
          </cell>
          <cell r="AU67" t="str">
            <v/>
          </cell>
          <cell r="AV67" t="str">
            <v/>
          </cell>
          <cell r="AW67" t="str">
            <v/>
          </cell>
          <cell r="AX67" t="str">
            <v/>
          </cell>
          <cell r="AY67" t="str">
            <v/>
          </cell>
        </row>
        <row r="68">
          <cell r="A68">
            <v>68</v>
          </cell>
        </row>
        <row r="69">
          <cell r="A69">
            <v>69</v>
          </cell>
          <cell r="Q69">
            <v>8</v>
          </cell>
          <cell r="R69">
            <v>9</v>
          </cell>
          <cell r="S69">
            <v>10</v>
          </cell>
          <cell r="AF69">
            <v>11</v>
          </cell>
          <cell r="AG69">
            <v>12</v>
          </cell>
          <cell r="AH69">
            <v>13</v>
          </cell>
          <cell r="AI69">
            <v>14</v>
          </cell>
          <cell r="AJ69">
            <v>15</v>
          </cell>
          <cell r="AK69">
            <v>16</v>
          </cell>
          <cell r="AL69">
            <v>17</v>
          </cell>
          <cell r="AM69">
            <v>18</v>
          </cell>
          <cell r="AN69">
            <v>19</v>
          </cell>
          <cell r="AO69">
            <v>20</v>
          </cell>
          <cell r="AP69">
            <v>21</v>
          </cell>
          <cell r="AQ69">
            <v>22</v>
          </cell>
          <cell r="AR69">
            <v>23</v>
          </cell>
          <cell r="AS69">
            <v>24</v>
          </cell>
          <cell r="AT69">
            <v>25</v>
          </cell>
          <cell r="AU69">
            <v>26</v>
          </cell>
          <cell r="AV69">
            <v>27</v>
          </cell>
          <cell r="AW69">
            <v>28</v>
          </cell>
          <cell r="AX69">
            <v>29</v>
          </cell>
          <cell r="AY69">
            <v>30</v>
          </cell>
        </row>
        <row r="70">
          <cell r="A70">
            <v>70</v>
          </cell>
          <cell r="B70" t="str">
            <v>CASH DISTRIBUTIONS</v>
          </cell>
          <cell r="E70" t="str">
            <v>JAN</v>
          </cell>
          <cell r="F70" t="str">
            <v>FEB</v>
          </cell>
          <cell r="G70" t="str">
            <v>MAR</v>
          </cell>
          <cell r="H70" t="str">
            <v>APR</v>
          </cell>
          <cell r="I70" t="str">
            <v>MAY</v>
          </cell>
          <cell r="J70" t="str">
            <v>JUN</v>
          </cell>
          <cell r="K70" t="str">
            <v>JUL</v>
          </cell>
          <cell r="L70" t="str">
            <v>AUG</v>
          </cell>
          <cell r="M70" t="str">
            <v>SEP</v>
          </cell>
          <cell r="N70" t="str">
            <v>OCT</v>
          </cell>
          <cell r="O70" t="str">
            <v>NOV</v>
          </cell>
          <cell r="P70" t="str">
            <v>DEC</v>
          </cell>
          <cell r="Q70">
            <v>1998</v>
          </cell>
          <cell r="R70">
            <v>1999</v>
          </cell>
          <cell r="S70">
            <v>2000</v>
          </cell>
          <cell r="T70" t="str">
            <v>JAN</v>
          </cell>
          <cell r="U70" t="str">
            <v>FEB</v>
          </cell>
          <cell r="V70" t="str">
            <v>MAR</v>
          </cell>
          <cell r="W70" t="str">
            <v>APR</v>
          </cell>
          <cell r="X70" t="str">
            <v>MAY</v>
          </cell>
          <cell r="Y70" t="str">
            <v>JUN</v>
          </cell>
          <cell r="Z70" t="str">
            <v>JUL</v>
          </cell>
          <cell r="AA70" t="str">
            <v>AUG</v>
          </cell>
          <cell r="AB70" t="str">
            <v>SEP</v>
          </cell>
          <cell r="AC70" t="str">
            <v>OCT</v>
          </cell>
          <cell r="AD70" t="str">
            <v>NOV</v>
          </cell>
          <cell r="AE70" t="str">
            <v>DEC</v>
          </cell>
          <cell r="AF70">
            <v>2001</v>
          </cell>
          <cell r="AG70">
            <v>2002</v>
          </cell>
          <cell r="AH70">
            <v>2003</v>
          </cell>
          <cell r="AI70">
            <v>2004</v>
          </cell>
          <cell r="AJ70">
            <v>2005</v>
          </cell>
          <cell r="AK70">
            <v>2006</v>
          </cell>
          <cell r="AL70">
            <v>2007</v>
          </cell>
          <cell r="AM70">
            <v>2008</v>
          </cell>
          <cell r="AN70">
            <v>2009</v>
          </cell>
          <cell r="AO70">
            <v>2010</v>
          </cell>
          <cell r="AP70">
            <v>2011</v>
          </cell>
          <cell r="AQ70">
            <v>2012</v>
          </cell>
          <cell r="AR70">
            <v>2013</v>
          </cell>
          <cell r="AS70">
            <v>2014</v>
          </cell>
          <cell r="AT70">
            <v>2015</v>
          </cell>
          <cell r="AU70">
            <v>2016</v>
          </cell>
          <cell r="AV70">
            <v>2017</v>
          </cell>
          <cell r="AW70">
            <v>2018</v>
          </cell>
          <cell r="AX70">
            <v>2019</v>
          </cell>
          <cell r="AY70">
            <v>2020</v>
          </cell>
        </row>
        <row r="71">
          <cell r="A71">
            <v>71</v>
          </cell>
          <cell r="E71" t="str">
            <v>-------</v>
          </cell>
          <cell r="F71" t="str">
            <v>-------</v>
          </cell>
          <cell r="G71" t="str">
            <v>-------</v>
          </cell>
          <cell r="H71" t="str">
            <v>-------</v>
          </cell>
          <cell r="I71" t="str">
            <v>-------</v>
          </cell>
          <cell r="J71" t="str">
            <v>-------</v>
          </cell>
          <cell r="K71" t="str">
            <v>-------</v>
          </cell>
          <cell r="L71" t="str">
            <v>-------</v>
          </cell>
          <cell r="M71" t="str">
            <v>-------</v>
          </cell>
          <cell r="N71" t="str">
            <v>-------</v>
          </cell>
          <cell r="O71" t="str">
            <v>-------</v>
          </cell>
          <cell r="P71" t="str">
            <v>-------</v>
          </cell>
          <cell r="Q71" t="str">
            <v>-------</v>
          </cell>
          <cell r="R71" t="str">
            <v>-------</v>
          </cell>
          <cell r="S71" t="str">
            <v>-------</v>
          </cell>
          <cell r="T71" t="str">
            <v>-------</v>
          </cell>
          <cell r="U71" t="str">
            <v>-------</v>
          </cell>
          <cell r="V71" t="str">
            <v>-------</v>
          </cell>
          <cell r="W71" t="str">
            <v>-------</v>
          </cell>
          <cell r="X71" t="str">
            <v>-------</v>
          </cell>
          <cell r="Y71" t="str">
            <v>-------</v>
          </cell>
          <cell r="Z71" t="str">
            <v>-------</v>
          </cell>
          <cell r="AA71" t="str">
            <v>-------</v>
          </cell>
          <cell r="AB71" t="str">
            <v>-------</v>
          </cell>
          <cell r="AC71" t="str">
            <v>-------</v>
          </cell>
          <cell r="AD71" t="str">
            <v>-------</v>
          </cell>
          <cell r="AE71" t="str">
            <v>-------</v>
          </cell>
          <cell r="AF71" t="str">
            <v>-------</v>
          </cell>
          <cell r="AG71" t="str">
            <v>-------</v>
          </cell>
          <cell r="AH71" t="str">
            <v>-------</v>
          </cell>
          <cell r="AI71" t="str">
            <v>-------</v>
          </cell>
          <cell r="AJ71" t="str">
            <v>-------</v>
          </cell>
          <cell r="AK71" t="str">
            <v>-------</v>
          </cell>
          <cell r="AL71" t="str">
            <v>-------</v>
          </cell>
          <cell r="AM71" t="str">
            <v>-------</v>
          </cell>
          <cell r="AN71" t="str">
            <v>-------</v>
          </cell>
          <cell r="AO71" t="str">
            <v>-------</v>
          </cell>
          <cell r="AP71" t="str">
            <v>-------</v>
          </cell>
          <cell r="AQ71" t="str">
            <v>-------</v>
          </cell>
          <cell r="AR71" t="str">
            <v>-------</v>
          </cell>
          <cell r="AS71" t="str">
            <v>-------</v>
          </cell>
          <cell r="AT71" t="str">
            <v>-------</v>
          </cell>
          <cell r="AU71" t="str">
            <v>-------</v>
          </cell>
          <cell r="AV71" t="str">
            <v>-------</v>
          </cell>
          <cell r="AW71" t="str">
            <v>-------</v>
          </cell>
          <cell r="AX71" t="str">
            <v>-------</v>
          </cell>
          <cell r="AY71" t="str">
            <v>-------</v>
          </cell>
        </row>
        <row r="72">
          <cell r="A72">
            <v>72</v>
          </cell>
          <cell r="B72" t="str">
            <v xml:space="preserve">  Distributable Cash Flow</v>
          </cell>
          <cell r="J72">
            <v>8235.0367098806237</v>
          </cell>
          <cell r="P72">
            <v>5907.9487449003091</v>
          </cell>
          <cell r="Q72">
            <v>14142.985454780934</v>
          </cell>
          <cell r="R72">
            <v>12573.707136489345</v>
          </cell>
          <cell r="S72">
            <v>11617.591623049622</v>
          </cell>
          <cell r="Y72">
            <v>5327.200123348005</v>
          </cell>
          <cell r="AE72">
            <v>0</v>
          </cell>
          <cell r="AF72">
            <v>5326.8015912729898</v>
          </cell>
          <cell r="AG72">
            <v>17928.768426009447</v>
          </cell>
          <cell r="AH72">
            <v>28941.096439645218</v>
          </cell>
          <cell r="AI72">
            <v>30538.107985322873</v>
          </cell>
          <cell r="AJ72">
            <v>30287.454244524721</v>
          </cell>
          <cell r="AK72">
            <v>12601.954296753087</v>
          </cell>
          <cell r="AL72">
            <v>12149.495918148747</v>
          </cell>
          <cell r="AM72">
            <v>11663.976047838449</v>
          </cell>
          <cell r="AN72">
            <v>11143.289445178394</v>
          </cell>
          <cell r="AO72">
            <v>9097.3677627398374</v>
          </cell>
          <cell r="AP72">
            <v>9987.3780723033851</v>
          </cell>
          <cell r="AQ72">
            <v>9347.3054056159981</v>
          </cell>
          <cell r="AR72">
            <v>8662.3557649298382</v>
          </cell>
          <cell r="AS72">
            <v>7925.1089046428206</v>
          </cell>
          <cell r="AT72">
            <v>7137.6586478627451</v>
          </cell>
          <cell r="AU72">
            <v>6296.9335370955832</v>
          </cell>
          <cell r="AV72">
            <v>3781.5604273039735</v>
          </cell>
          <cell r="AW72">
            <v>4442.4957817350187</v>
          </cell>
          <cell r="AX72">
            <v>3421.7345724723891</v>
          </cell>
          <cell r="AY72">
            <v>7333.5812107515958</v>
          </cell>
        </row>
        <row r="73">
          <cell r="A73">
            <v>73</v>
          </cell>
        </row>
        <row r="74">
          <cell r="A74">
            <v>74</v>
          </cell>
          <cell r="B74" t="str">
            <v xml:space="preserve">  Original LP Investment</v>
          </cell>
          <cell r="C74">
            <v>0.7</v>
          </cell>
          <cell r="D74">
            <v>32549.999999999996</v>
          </cell>
        </row>
        <row r="75">
          <cell r="A75">
            <v>75</v>
          </cell>
          <cell r="B75" t="str">
            <v xml:space="preserve">  First LP Distribution (up to 10% of Original Investment)</v>
          </cell>
          <cell r="C75">
            <v>0.1</v>
          </cell>
          <cell r="D75">
            <v>3255</v>
          </cell>
          <cell r="J75">
            <v>3255</v>
          </cell>
          <cell r="P75">
            <v>0</v>
          </cell>
          <cell r="R75">
            <v>3255</v>
          </cell>
          <cell r="S75">
            <v>3255</v>
          </cell>
          <cell r="Y75">
            <v>3255</v>
          </cell>
          <cell r="AE75">
            <v>0</v>
          </cell>
          <cell r="AF75">
            <v>3255</v>
          </cell>
          <cell r="AG75">
            <v>3255</v>
          </cell>
          <cell r="AH75">
            <v>3255</v>
          </cell>
          <cell r="AI75">
            <v>3255</v>
          </cell>
          <cell r="AJ75">
            <v>3255</v>
          </cell>
          <cell r="AK75">
            <v>3255</v>
          </cell>
          <cell r="AL75">
            <v>3255</v>
          </cell>
          <cell r="AM75">
            <v>3255</v>
          </cell>
          <cell r="AN75">
            <v>3255</v>
          </cell>
          <cell r="AO75">
            <v>3255</v>
          </cell>
          <cell r="AP75">
            <v>3255</v>
          </cell>
          <cell r="AQ75">
            <v>3255</v>
          </cell>
          <cell r="AR75">
            <v>3255</v>
          </cell>
          <cell r="AS75">
            <v>3255</v>
          </cell>
          <cell r="AT75">
            <v>3255</v>
          </cell>
          <cell r="AU75">
            <v>3255</v>
          </cell>
          <cell r="AV75">
            <v>3255</v>
          </cell>
          <cell r="AW75">
            <v>3255</v>
          </cell>
          <cell r="AX75">
            <v>3255</v>
          </cell>
          <cell r="AY75">
            <v>3255</v>
          </cell>
        </row>
        <row r="76">
          <cell r="A76">
            <v>76</v>
          </cell>
          <cell r="B76" t="str">
            <v xml:space="preserve">  Remaining Distributable Cash </v>
          </cell>
          <cell r="J76">
            <v>4980.0367098806237</v>
          </cell>
          <cell r="P76">
            <v>5907.9487449003091</v>
          </cell>
          <cell r="R76">
            <v>9318.7071364893454</v>
          </cell>
          <cell r="S76">
            <v>8362.5916230496223</v>
          </cell>
          <cell r="Y76">
            <v>2072.200123348005</v>
          </cell>
          <cell r="AE76">
            <v>0</v>
          </cell>
          <cell r="AF76">
            <v>2071.8015912729898</v>
          </cell>
          <cell r="AG76">
            <v>14673.768426009447</v>
          </cell>
          <cell r="AH76">
            <v>25686.096439645218</v>
          </cell>
          <cell r="AI76">
            <v>27283.107985322873</v>
          </cell>
          <cell r="AJ76">
            <v>27032.454244524721</v>
          </cell>
          <cell r="AK76">
            <v>9346.954296753087</v>
          </cell>
          <cell r="AL76">
            <v>8894.4959181487466</v>
          </cell>
          <cell r="AM76">
            <v>8408.9760478384487</v>
          </cell>
          <cell r="AN76">
            <v>7888.2894451783941</v>
          </cell>
          <cell r="AO76">
            <v>5842.3677627398374</v>
          </cell>
          <cell r="AP76">
            <v>6732.3780723033851</v>
          </cell>
          <cell r="AQ76">
            <v>6092.3054056159981</v>
          </cell>
          <cell r="AR76">
            <v>5407.3557649298382</v>
          </cell>
          <cell r="AS76">
            <v>4670.1089046428206</v>
          </cell>
          <cell r="AT76">
            <v>3882.6586478627451</v>
          </cell>
          <cell r="AU76">
            <v>3041.9335370955832</v>
          </cell>
          <cell r="AV76">
            <v>526.56042730397348</v>
          </cell>
          <cell r="AW76">
            <v>1187.4957817350187</v>
          </cell>
          <cell r="AX76">
            <v>166.73457247238912</v>
          </cell>
          <cell r="AY76">
            <v>4078.5812107515958</v>
          </cell>
        </row>
        <row r="77">
          <cell r="A77">
            <v>77</v>
          </cell>
        </row>
        <row r="78">
          <cell r="A78">
            <v>78</v>
          </cell>
          <cell r="B78" t="str">
            <v xml:space="preserve">  Original GP Investment</v>
          </cell>
          <cell r="C78">
            <v>0.3</v>
          </cell>
          <cell r="D78">
            <v>13950</v>
          </cell>
        </row>
        <row r="79">
          <cell r="A79">
            <v>79</v>
          </cell>
          <cell r="B79" t="str">
            <v xml:space="preserve">  First GP Distribution (up to 10% of Original Investment)</v>
          </cell>
          <cell r="C79">
            <v>0.1</v>
          </cell>
          <cell r="D79">
            <v>1395</v>
          </cell>
          <cell r="J79">
            <v>1395</v>
          </cell>
          <cell r="P79">
            <v>0</v>
          </cell>
          <cell r="R79">
            <v>1395</v>
          </cell>
          <cell r="S79">
            <v>1395</v>
          </cell>
          <cell r="Y79">
            <v>1395</v>
          </cell>
          <cell r="AE79">
            <v>0</v>
          </cell>
          <cell r="AF79">
            <v>1395</v>
          </cell>
          <cell r="AG79">
            <v>1395</v>
          </cell>
          <cell r="AH79">
            <v>1395</v>
          </cell>
          <cell r="AI79">
            <v>1395</v>
          </cell>
          <cell r="AJ79">
            <v>1395</v>
          </cell>
          <cell r="AK79">
            <v>1395</v>
          </cell>
          <cell r="AL79">
            <v>1395</v>
          </cell>
          <cell r="AM79">
            <v>1395</v>
          </cell>
          <cell r="AN79">
            <v>1395</v>
          </cell>
          <cell r="AO79">
            <v>1395</v>
          </cell>
          <cell r="AP79">
            <v>1395</v>
          </cell>
          <cell r="AQ79">
            <v>1395</v>
          </cell>
          <cell r="AR79">
            <v>1395</v>
          </cell>
          <cell r="AS79">
            <v>1395</v>
          </cell>
          <cell r="AT79">
            <v>1395</v>
          </cell>
          <cell r="AU79">
            <v>1395</v>
          </cell>
          <cell r="AV79">
            <v>526.56042730397348</v>
          </cell>
          <cell r="AW79">
            <v>1187.4957817350187</v>
          </cell>
          <cell r="AX79">
            <v>166.73457247238912</v>
          </cell>
          <cell r="AY79">
            <v>1395</v>
          </cell>
        </row>
        <row r="80">
          <cell r="A80">
            <v>80</v>
          </cell>
          <cell r="B80" t="str">
            <v xml:space="preserve">  Remaining Distributable Cash </v>
          </cell>
          <cell r="J80">
            <v>3585.0367098806237</v>
          </cell>
          <cell r="P80">
            <v>5907.9487449003091</v>
          </cell>
          <cell r="R80">
            <v>7923.7071364893454</v>
          </cell>
          <cell r="S80">
            <v>6967.5916230496223</v>
          </cell>
          <cell r="Y80">
            <v>677.20012334800504</v>
          </cell>
          <cell r="AE80">
            <v>0</v>
          </cell>
          <cell r="AF80">
            <v>676.80159127298975</v>
          </cell>
          <cell r="AG80">
            <v>13278.768426009447</v>
          </cell>
          <cell r="AH80">
            <v>24291.096439645218</v>
          </cell>
          <cell r="AI80">
            <v>25888.107985322873</v>
          </cell>
          <cell r="AJ80">
            <v>25637.454244524721</v>
          </cell>
          <cell r="AK80">
            <v>7951.954296753087</v>
          </cell>
          <cell r="AL80">
            <v>7499.4959181487466</v>
          </cell>
          <cell r="AM80">
            <v>7013.9760478384487</v>
          </cell>
          <cell r="AN80">
            <v>6493.2894451783941</v>
          </cell>
          <cell r="AO80">
            <v>4447.3677627398374</v>
          </cell>
          <cell r="AP80">
            <v>5337.3780723033851</v>
          </cell>
          <cell r="AQ80">
            <v>4697.3054056159981</v>
          </cell>
          <cell r="AR80">
            <v>4012.3557649298382</v>
          </cell>
          <cell r="AS80">
            <v>3275.1089046428206</v>
          </cell>
          <cell r="AT80">
            <v>2487.6586478627451</v>
          </cell>
          <cell r="AU80">
            <v>1646.9335370955832</v>
          </cell>
          <cell r="AV80">
            <v>0</v>
          </cell>
          <cell r="AW80">
            <v>0</v>
          </cell>
          <cell r="AX80">
            <v>0</v>
          </cell>
          <cell r="AY80">
            <v>2683.5812107515958</v>
          </cell>
        </row>
        <row r="81">
          <cell r="A81">
            <v>81</v>
          </cell>
        </row>
        <row r="82">
          <cell r="A82">
            <v>82</v>
          </cell>
          <cell r="B82" t="str">
            <v xml:space="preserve">  Second LP Distribution (up to 50% of Original Investment)</v>
          </cell>
          <cell r="C82">
            <v>0.5</v>
          </cell>
          <cell r="D82">
            <v>16274.999999999998</v>
          </cell>
          <cell r="J82">
            <v>2509.5256969164366</v>
          </cell>
          <cell r="P82">
            <v>4135.5641214302159</v>
          </cell>
          <cell r="R82">
            <v>5546.5949955425413</v>
          </cell>
          <cell r="S82">
            <v>4877.3141361347352</v>
          </cell>
          <cell r="Y82">
            <v>474.04008634360349</v>
          </cell>
          <cell r="AE82">
            <v>0</v>
          </cell>
          <cell r="AF82">
            <v>473.7611138910928</v>
          </cell>
          <cell r="AG82">
            <v>9295.1378982066126</v>
          </cell>
          <cell r="AH82">
            <v>13019.999999999998</v>
          </cell>
          <cell r="AI82">
            <v>13019.999999999998</v>
          </cell>
          <cell r="AJ82">
            <v>13019.999999999998</v>
          </cell>
          <cell r="AK82">
            <v>5566.3680077271601</v>
          </cell>
          <cell r="AL82">
            <v>5249.6471427041224</v>
          </cell>
          <cell r="AM82">
            <v>4909.7832334869136</v>
          </cell>
          <cell r="AN82">
            <v>4545.3026116248757</v>
          </cell>
          <cell r="AO82">
            <v>3113.157433917886</v>
          </cell>
          <cell r="AP82">
            <v>3736.1646506123693</v>
          </cell>
          <cell r="AQ82">
            <v>3288.1137839311987</v>
          </cell>
          <cell r="AR82">
            <v>2808.6490354508865</v>
          </cell>
          <cell r="AS82">
            <v>2292.5762332499744</v>
          </cell>
          <cell r="AT82">
            <v>1741.3610535039215</v>
          </cell>
          <cell r="AU82">
            <v>1152.8534759669083</v>
          </cell>
          <cell r="AV82">
            <v>0</v>
          </cell>
          <cell r="AW82">
            <v>0</v>
          </cell>
          <cell r="AX82">
            <v>0</v>
          </cell>
          <cell r="AY82">
            <v>1878.5068475261169</v>
          </cell>
        </row>
        <row r="83">
          <cell r="A83">
            <v>83</v>
          </cell>
          <cell r="B83" t="str">
            <v xml:space="preserve">  Second GP Distribution (up to 50% of Original Investment)</v>
          </cell>
          <cell r="C83">
            <v>0.5</v>
          </cell>
          <cell r="D83">
            <v>6975</v>
          </cell>
          <cell r="J83">
            <v>1075.5110129641871</v>
          </cell>
          <cell r="P83">
            <v>1772.3846234700927</v>
          </cell>
          <cell r="R83">
            <v>2377.1121409468037</v>
          </cell>
          <cell r="S83">
            <v>2090.2774869148866</v>
          </cell>
          <cell r="Y83">
            <v>203.16003700440152</v>
          </cell>
          <cell r="AE83">
            <v>0</v>
          </cell>
          <cell r="AF83">
            <v>203.04047738189692</v>
          </cell>
          <cell r="AG83">
            <v>3983.630527802834</v>
          </cell>
          <cell r="AH83">
            <v>5580</v>
          </cell>
          <cell r="AI83">
            <v>5580</v>
          </cell>
          <cell r="AJ83">
            <v>5580</v>
          </cell>
          <cell r="AK83">
            <v>2385.5862890259259</v>
          </cell>
          <cell r="AL83">
            <v>2249.8487754446237</v>
          </cell>
          <cell r="AM83">
            <v>2104.1928143515347</v>
          </cell>
          <cell r="AN83">
            <v>1947.9868335535182</v>
          </cell>
          <cell r="AO83">
            <v>1334.2103288219512</v>
          </cell>
          <cell r="AP83">
            <v>1601.2134216910156</v>
          </cell>
          <cell r="AQ83">
            <v>1409.1916216847994</v>
          </cell>
          <cell r="AR83">
            <v>1203.7067294789515</v>
          </cell>
          <cell r="AS83">
            <v>982.53267139284617</v>
          </cell>
          <cell r="AT83">
            <v>746.29759435882352</v>
          </cell>
          <cell r="AU83">
            <v>494.08006112867497</v>
          </cell>
          <cell r="AV83">
            <v>0</v>
          </cell>
          <cell r="AW83">
            <v>0</v>
          </cell>
          <cell r="AX83">
            <v>0</v>
          </cell>
          <cell r="AY83">
            <v>805.07436322547869</v>
          </cell>
        </row>
        <row r="84">
          <cell r="A84">
            <v>84</v>
          </cell>
          <cell r="B84" t="str">
            <v xml:space="preserve">  Remaining Distributable Cash </v>
          </cell>
          <cell r="J84">
            <v>0</v>
          </cell>
          <cell r="P84">
            <v>0</v>
          </cell>
          <cell r="R84">
            <v>0</v>
          </cell>
          <cell r="S84">
            <v>0</v>
          </cell>
          <cell r="Y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5691.09643964522</v>
          </cell>
          <cell r="AI84">
            <v>7288.1079853228748</v>
          </cell>
          <cell r="AJ84">
            <v>7037.4542445247225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A85">
            <v>85</v>
          </cell>
        </row>
        <row r="86">
          <cell r="A86">
            <v>86</v>
          </cell>
          <cell r="B86" t="str">
            <v xml:space="preserve">  Third LP Distribution </v>
          </cell>
          <cell r="C86">
            <v>0.35</v>
          </cell>
          <cell r="J86">
            <v>0</v>
          </cell>
          <cell r="P86">
            <v>0</v>
          </cell>
          <cell r="R86">
            <v>0</v>
          </cell>
          <cell r="S86">
            <v>0</v>
          </cell>
          <cell r="Y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1991.8837538758269</v>
          </cell>
          <cell r="AI86">
            <v>2550.8377948630059</v>
          </cell>
          <cell r="AJ86">
            <v>2463.1089855836526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A87">
            <v>87</v>
          </cell>
          <cell r="B87" t="str">
            <v xml:space="preserve">  Third GP Distribution </v>
          </cell>
          <cell r="C87">
            <v>0.65</v>
          </cell>
          <cell r="J87">
            <v>0</v>
          </cell>
          <cell r="P87">
            <v>0</v>
          </cell>
          <cell r="R87">
            <v>0</v>
          </cell>
          <cell r="S87">
            <v>0</v>
          </cell>
          <cell r="Y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3699.2126857693929</v>
          </cell>
          <cell r="AI87">
            <v>4737.2701904598689</v>
          </cell>
          <cell r="AJ87">
            <v>4574.3452589410699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A88">
            <v>88</v>
          </cell>
        </row>
        <row r="89">
          <cell r="A89">
            <v>89</v>
          </cell>
          <cell r="B89" t="str">
            <v xml:space="preserve">  Total Cash Distributed</v>
          </cell>
          <cell r="J89">
            <v>8235.0367098806237</v>
          </cell>
          <cell r="P89">
            <v>5907.9487449003082</v>
          </cell>
          <cell r="R89">
            <v>12573.707136489345</v>
          </cell>
          <cell r="S89">
            <v>11617.591623049622</v>
          </cell>
          <cell r="Y89">
            <v>5327.200123348005</v>
          </cell>
          <cell r="AE89">
            <v>0</v>
          </cell>
          <cell r="AF89">
            <v>5326.8015912729898</v>
          </cell>
          <cell r="AG89">
            <v>17928.768426009447</v>
          </cell>
          <cell r="AH89">
            <v>28941.096439645218</v>
          </cell>
          <cell r="AI89">
            <v>30538.107985322877</v>
          </cell>
          <cell r="AJ89">
            <v>30287.454244524724</v>
          </cell>
          <cell r="AK89">
            <v>12601.954296753087</v>
          </cell>
          <cell r="AL89">
            <v>12149.495918148745</v>
          </cell>
          <cell r="AM89">
            <v>11663.976047838447</v>
          </cell>
          <cell r="AN89">
            <v>11143.289445178394</v>
          </cell>
          <cell r="AO89">
            <v>9097.3677627398374</v>
          </cell>
          <cell r="AP89">
            <v>9987.3780723033851</v>
          </cell>
          <cell r="AQ89">
            <v>9347.3054056159981</v>
          </cell>
          <cell r="AR89">
            <v>8662.3557649298382</v>
          </cell>
          <cell r="AS89">
            <v>7925.1089046428206</v>
          </cell>
          <cell r="AT89">
            <v>7137.6586478627451</v>
          </cell>
          <cell r="AU89">
            <v>6296.9335370955832</v>
          </cell>
          <cell r="AV89">
            <v>3781.5604273039735</v>
          </cell>
          <cell r="AW89">
            <v>4442.4957817350187</v>
          </cell>
          <cell r="AX89">
            <v>3421.7345724723891</v>
          </cell>
          <cell r="AY89">
            <v>7333.5812107515958</v>
          </cell>
        </row>
        <row r="90">
          <cell r="A90">
            <v>90</v>
          </cell>
        </row>
        <row r="91">
          <cell r="A91">
            <v>91</v>
          </cell>
          <cell r="B91" t="str">
            <v xml:space="preserve">  UtilCo % Ownership of Rumford Cogen LP</v>
          </cell>
          <cell r="C91">
            <v>0.24301</v>
          </cell>
        </row>
        <row r="92">
          <cell r="A92">
            <v>92</v>
          </cell>
          <cell r="B92" t="str">
            <v xml:space="preserve">  UtilCo's Share of First LP Distribution</v>
          </cell>
          <cell r="C92">
            <v>0.34715714285714289</v>
          </cell>
          <cell r="J92">
            <v>1129.9965000000002</v>
          </cell>
          <cell r="P92">
            <v>0</v>
          </cell>
          <cell r="Q92">
            <v>1129.9965000000002</v>
          </cell>
          <cell r="R92">
            <v>1129.9965000000002</v>
          </cell>
          <cell r="S92">
            <v>1129.9965000000002</v>
          </cell>
          <cell r="Y92">
            <v>1129.9965000000002</v>
          </cell>
          <cell r="AE92">
            <v>0</v>
          </cell>
          <cell r="AF92">
            <v>1129.9965000000002</v>
          </cell>
          <cell r="AG92">
            <v>1129.9965000000002</v>
          </cell>
          <cell r="AH92">
            <v>1129.9965000000002</v>
          </cell>
          <cell r="AI92">
            <v>1129.9965000000002</v>
          </cell>
          <cell r="AJ92">
            <v>1129.9965000000002</v>
          </cell>
          <cell r="AK92">
            <v>1129.9965000000002</v>
          </cell>
          <cell r="AL92">
            <v>1129.9965000000002</v>
          </cell>
          <cell r="AM92">
            <v>1129.9965000000002</v>
          </cell>
          <cell r="AN92">
            <v>1129.9965000000002</v>
          </cell>
          <cell r="AO92">
            <v>1129.9965000000002</v>
          </cell>
          <cell r="AP92">
            <v>1129.9965000000002</v>
          </cell>
          <cell r="AQ92">
            <v>1129.9965000000002</v>
          </cell>
          <cell r="AR92">
            <v>1129.9965000000002</v>
          </cell>
          <cell r="AS92">
            <v>1129.9965000000002</v>
          </cell>
          <cell r="AT92">
            <v>1129.9965000000002</v>
          </cell>
          <cell r="AU92">
            <v>1129.9965000000002</v>
          </cell>
          <cell r="AV92">
            <v>1129.9965000000002</v>
          </cell>
          <cell r="AW92">
            <v>1129.9965000000002</v>
          </cell>
          <cell r="AX92">
            <v>1129.9965000000002</v>
          </cell>
          <cell r="AY92">
            <v>1129.9965000000002</v>
          </cell>
        </row>
        <row r="93">
          <cell r="A93">
            <v>93</v>
          </cell>
          <cell r="B93" t="str">
            <v xml:space="preserve">  UtilCo's Share of Second LP Distribution</v>
          </cell>
          <cell r="C93">
            <v>0.34715714285714289</v>
          </cell>
          <cell r="J93">
            <v>871.19977086809047</v>
          </cell>
          <cell r="P93">
            <v>1435.690624498224</v>
          </cell>
          <cell r="Q93">
            <v>2306.8903953663144</v>
          </cell>
          <cell r="R93">
            <v>1925.5400712382759</v>
          </cell>
          <cell r="S93">
            <v>1693.1944403172888</v>
          </cell>
          <cell r="Y93">
            <v>164.56640197479871</v>
          </cell>
          <cell r="AE93">
            <v>0</v>
          </cell>
          <cell r="AF93">
            <v>164.46955469524926</v>
          </cell>
          <cell r="AG93">
            <v>3226.873515204556</v>
          </cell>
          <cell r="AH93">
            <v>4519.9859999999999</v>
          </cell>
          <cell r="AI93">
            <v>4519.9859999999999</v>
          </cell>
          <cell r="AJ93">
            <v>4519.9859999999999</v>
          </cell>
          <cell r="AK93">
            <v>1932.4044136539676</v>
          </cell>
          <cell r="AL93">
            <v>1822.4525030693269</v>
          </cell>
          <cell r="AM93">
            <v>1704.4663193852214</v>
          </cell>
          <cell r="AN93">
            <v>1577.9342680728016</v>
          </cell>
          <cell r="AO93">
            <v>1080.754840023408</v>
          </cell>
          <cell r="AP93">
            <v>1297.0362453504456</v>
          </cell>
          <cell r="AQ93">
            <v>1141.4921866187437</v>
          </cell>
          <cell r="AR93">
            <v>975.04257443559993</v>
          </cell>
          <cell r="AS93">
            <v>795.88421491725194</v>
          </cell>
          <cell r="AT93">
            <v>604.52592801712569</v>
          </cell>
          <cell r="AU93">
            <v>400.22131884959771</v>
          </cell>
          <cell r="AV93">
            <v>0</v>
          </cell>
          <cell r="AW93">
            <v>0</v>
          </cell>
          <cell r="AX93">
            <v>0</v>
          </cell>
          <cell r="AY93">
            <v>652.1370700247453</v>
          </cell>
        </row>
        <row r="94">
          <cell r="A94">
            <v>94</v>
          </cell>
          <cell r="B94" t="str">
            <v xml:space="preserve">  UtilCo's Share of Third LP Distribution</v>
          </cell>
          <cell r="C94">
            <v>0.34715714285714289</v>
          </cell>
          <cell r="J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Y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691.49667289909246</v>
          </cell>
          <cell r="AI94">
            <v>885.54156075665594</v>
          </cell>
          <cell r="AJ94">
            <v>855.08587798097642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</row>
        <row r="95">
          <cell r="A95">
            <v>95</v>
          </cell>
          <cell r="J95" t="str">
            <v>-----------</v>
          </cell>
          <cell r="P95" t="str">
            <v>-----------</v>
          </cell>
          <cell r="Q95" t="str">
            <v>-----------</v>
          </cell>
          <cell r="R95" t="str">
            <v>-----------</v>
          </cell>
          <cell r="S95" t="str">
            <v>-----------</v>
          </cell>
          <cell r="Y95" t="str">
            <v>-----------</v>
          </cell>
          <cell r="AE95" t="str">
            <v>-----------</v>
          </cell>
          <cell r="AF95" t="str">
            <v>-----------</v>
          </cell>
          <cell r="AG95" t="str">
            <v>-----------</v>
          </cell>
          <cell r="AH95" t="str">
            <v>-----------</v>
          </cell>
          <cell r="AI95" t="str">
            <v>-----------</v>
          </cell>
          <cell r="AJ95" t="str">
            <v>-----------</v>
          </cell>
          <cell r="AK95" t="str">
            <v>-----------</v>
          </cell>
          <cell r="AL95" t="str">
            <v>-----------</v>
          </cell>
          <cell r="AM95" t="str">
            <v>-----------</v>
          </cell>
          <cell r="AN95" t="str">
            <v>-----------</v>
          </cell>
          <cell r="AO95" t="str">
            <v>-----------</v>
          </cell>
          <cell r="AP95" t="str">
            <v>-----------</v>
          </cell>
          <cell r="AQ95" t="str">
            <v>-----------</v>
          </cell>
          <cell r="AR95" t="str">
            <v>-----------</v>
          </cell>
          <cell r="AS95" t="str">
            <v>-----------</v>
          </cell>
          <cell r="AT95" t="str">
            <v>-----------</v>
          </cell>
          <cell r="AU95" t="str">
            <v>-----------</v>
          </cell>
          <cell r="AV95" t="str">
            <v>-----------</v>
          </cell>
          <cell r="AW95" t="str">
            <v>-----------</v>
          </cell>
          <cell r="AX95" t="str">
            <v>-----------</v>
          </cell>
          <cell r="AY95" t="str">
            <v>-----------</v>
          </cell>
        </row>
        <row r="96">
          <cell r="A96">
            <v>96</v>
          </cell>
          <cell r="B96" t="str">
            <v xml:space="preserve">  Total UtilCo Pre-Tax Cash Flow</v>
          </cell>
          <cell r="J96">
            <v>2001.1962708680908</v>
          </cell>
          <cell r="P96">
            <v>1435.690624498224</v>
          </cell>
          <cell r="Q96">
            <v>3436.8868953663145</v>
          </cell>
          <cell r="R96">
            <v>3055.5365712382763</v>
          </cell>
          <cell r="S96">
            <v>2823.190940317289</v>
          </cell>
          <cell r="Y96">
            <v>1294.5629019747989</v>
          </cell>
          <cell r="AE96">
            <v>0</v>
          </cell>
          <cell r="AF96">
            <v>1294.4660546952496</v>
          </cell>
          <cell r="AG96">
            <v>4356.8700152045567</v>
          </cell>
          <cell r="AH96">
            <v>6341.4791728990922</v>
          </cell>
          <cell r="AI96">
            <v>6535.5240607566557</v>
          </cell>
          <cell r="AJ96">
            <v>6505.0683779809769</v>
          </cell>
          <cell r="AK96">
            <v>3062.400913653968</v>
          </cell>
          <cell r="AL96">
            <v>2952.4490030693269</v>
          </cell>
          <cell r="AM96">
            <v>2834.4628193852213</v>
          </cell>
          <cell r="AN96">
            <v>2707.9307680728016</v>
          </cell>
          <cell r="AO96">
            <v>2210.7513400234084</v>
          </cell>
          <cell r="AP96">
            <v>2427.032745350446</v>
          </cell>
          <cell r="AQ96">
            <v>2271.4886866187439</v>
          </cell>
          <cell r="AR96">
            <v>2105.0390744356</v>
          </cell>
          <cell r="AS96">
            <v>1925.8807149172521</v>
          </cell>
          <cell r="AT96">
            <v>1734.522428017126</v>
          </cell>
          <cell r="AU96">
            <v>1530.217818849598</v>
          </cell>
          <cell r="AV96">
            <v>1129.9965000000002</v>
          </cell>
          <cell r="AW96">
            <v>1129.9965000000002</v>
          </cell>
          <cell r="AX96">
            <v>1129.9965000000002</v>
          </cell>
          <cell r="AY96">
            <v>1782.1335700247455</v>
          </cell>
        </row>
        <row r="97">
          <cell r="A97">
            <v>97</v>
          </cell>
          <cell r="B97" t="str">
            <v xml:space="preserve">  UtilCo % Share of Distributable Cash, P&amp;L</v>
          </cell>
          <cell r="Q97">
            <v>0.24301</v>
          </cell>
          <cell r="R97">
            <v>0.24301000000000003</v>
          </cell>
          <cell r="S97">
            <v>0.24301000000000003</v>
          </cell>
          <cell r="AF97">
            <v>0.24301000000000006</v>
          </cell>
          <cell r="AG97">
            <v>0.24301000000000006</v>
          </cell>
          <cell r="AH97">
            <v>0.21911675620596602</v>
          </cell>
          <cell r="AI97">
            <v>0.21401208168815625</v>
          </cell>
          <cell r="AJ97">
            <v>0.21477765432058207</v>
          </cell>
          <cell r="AK97">
            <v>0.24301000000000003</v>
          </cell>
          <cell r="AL97">
            <v>0.24301</v>
          </cell>
          <cell r="AM97">
            <v>0.24301</v>
          </cell>
          <cell r="AN97">
            <v>0.24301</v>
          </cell>
          <cell r="AO97">
            <v>0.24301000000000006</v>
          </cell>
          <cell r="AP97">
            <v>0.24301000000000003</v>
          </cell>
          <cell r="AQ97">
            <v>0.24301000000000003</v>
          </cell>
          <cell r="AR97">
            <v>0.24301</v>
          </cell>
          <cell r="AS97">
            <v>0.24301000000000003</v>
          </cell>
          <cell r="AT97">
            <v>0.24301000000000006</v>
          </cell>
          <cell r="AU97">
            <v>0.24301000000000003</v>
          </cell>
          <cell r="AV97">
            <v>0.29881751772128101</v>
          </cell>
          <cell r="AW97">
            <v>0.25436073673854553</v>
          </cell>
          <cell r="AX97">
            <v>0.33024084015479799</v>
          </cell>
          <cell r="AY97">
            <v>0.24301000000000003</v>
          </cell>
        </row>
        <row r="98">
          <cell r="A98">
            <v>98</v>
          </cell>
        </row>
        <row r="99">
          <cell r="A99">
            <v>99</v>
          </cell>
          <cell r="Q99">
            <v>8</v>
          </cell>
          <cell r="R99">
            <v>9</v>
          </cell>
          <cell r="S99">
            <v>10</v>
          </cell>
          <cell r="AF99">
            <v>11</v>
          </cell>
          <cell r="AG99">
            <v>12</v>
          </cell>
          <cell r="AH99">
            <v>13</v>
          </cell>
          <cell r="AI99">
            <v>14</v>
          </cell>
          <cell r="AJ99">
            <v>15</v>
          </cell>
          <cell r="AK99">
            <v>16</v>
          </cell>
          <cell r="AL99">
            <v>17</v>
          </cell>
          <cell r="AM99">
            <v>18</v>
          </cell>
          <cell r="AN99">
            <v>19</v>
          </cell>
          <cell r="AO99">
            <v>20</v>
          </cell>
          <cell r="AP99">
            <v>21</v>
          </cell>
          <cell r="AQ99">
            <v>22</v>
          </cell>
          <cell r="AR99">
            <v>23</v>
          </cell>
          <cell r="AS99">
            <v>24</v>
          </cell>
          <cell r="AT99">
            <v>25</v>
          </cell>
          <cell r="AU99">
            <v>26</v>
          </cell>
          <cell r="AV99">
            <v>27</v>
          </cell>
          <cell r="AW99">
            <v>28</v>
          </cell>
          <cell r="AX99">
            <v>29</v>
          </cell>
          <cell r="AY99">
            <v>30</v>
          </cell>
        </row>
        <row r="100">
          <cell r="A100">
            <v>100</v>
          </cell>
          <cell r="B100" t="str">
            <v>PROJECT BOOK INCOME STATEMENT</v>
          </cell>
          <cell r="E100" t="str">
            <v>JAN</v>
          </cell>
          <cell r="F100" t="str">
            <v>FEB</v>
          </cell>
          <cell r="G100" t="str">
            <v>MAR</v>
          </cell>
          <cell r="H100" t="str">
            <v>APR</v>
          </cell>
          <cell r="I100" t="str">
            <v>MAY</v>
          </cell>
          <cell r="J100" t="str">
            <v>JUN</v>
          </cell>
          <cell r="K100" t="str">
            <v>JUL</v>
          </cell>
          <cell r="L100" t="str">
            <v>AUG</v>
          </cell>
          <cell r="M100" t="str">
            <v>SEP</v>
          </cell>
          <cell r="N100" t="str">
            <v>OCT</v>
          </cell>
          <cell r="O100" t="str">
            <v>NOV</v>
          </cell>
          <cell r="P100" t="str">
            <v>DEC</v>
          </cell>
          <cell r="Q100">
            <v>1998</v>
          </cell>
          <cell r="R100">
            <v>1999</v>
          </cell>
          <cell r="S100">
            <v>2000</v>
          </cell>
          <cell r="T100" t="str">
            <v>JAN</v>
          </cell>
          <cell r="U100" t="str">
            <v>FEB</v>
          </cell>
          <cell r="V100" t="str">
            <v>MAR</v>
          </cell>
          <cell r="W100" t="str">
            <v>APR</v>
          </cell>
          <cell r="X100" t="str">
            <v>MAY</v>
          </cell>
          <cell r="Y100" t="str">
            <v>JUN</v>
          </cell>
          <cell r="Z100" t="str">
            <v>JUL</v>
          </cell>
          <cell r="AA100" t="str">
            <v>AUG</v>
          </cell>
          <cell r="AB100" t="str">
            <v>SEP</v>
          </cell>
          <cell r="AC100" t="str">
            <v>OCT</v>
          </cell>
          <cell r="AD100" t="str">
            <v>NOV</v>
          </cell>
          <cell r="AE100" t="str">
            <v>DEC</v>
          </cell>
          <cell r="AF100">
            <v>2001</v>
          </cell>
          <cell r="AG100">
            <v>2002</v>
          </cell>
          <cell r="AH100">
            <v>2003</v>
          </cell>
          <cell r="AI100">
            <v>2004</v>
          </cell>
          <cell r="AJ100">
            <v>2005</v>
          </cell>
          <cell r="AK100">
            <v>2006</v>
          </cell>
          <cell r="AL100">
            <v>2007</v>
          </cell>
          <cell r="AM100">
            <v>2008</v>
          </cell>
          <cell r="AN100">
            <v>2009</v>
          </cell>
          <cell r="AO100">
            <v>2010</v>
          </cell>
          <cell r="AP100">
            <v>2011</v>
          </cell>
          <cell r="AQ100">
            <v>2012</v>
          </cell>
          <cell r="AR100">
            <v>2013</v>
          </cell>
          <cell r="AS100">
            <v>2014</v>
          </cell>
          <cell r="AT100">
            <v>2015</v>
          </cell>
          <cell r="AU100">
            <v>2016</v>
          </cell>
          <cell r="AV100">
            <v>2017</v>
          </cell>
          <cell r="AW100">
            <v>2018</v>
          </cell>
          <cell r="AX100">
            <v>2019</v>
          </cell>
          <cell r="AY100">
            <v>2020</v>
          </cell>
        </row>
        <row r="101">
          <cell r="A101">
            <v>101</v>
          </cell>
          <cell r="E101" t="str">
            <v>-------</v>
          </cell>
          <cell r="F101" t="str">
            <v>-------</v>
          </cell>
          <cell r="G101" t="str">
            <v>-------</v>
          </cell>
          <cell r="H101" t="str">
            <v>-------</v>
          </cell>
          <cell r="I101" t="str">
            <v>-------</v>
          </cell>
          <cell r="J101" t="str">
            <v>-------</v>
          </cell>
          <cell r="K101" t="str">
            <v>-------</v>
          </cell>
          <cell r="L101" t="str">
            <v>-------</v>
          </cell>
          <cell r="M101" t="str">
            <v>-------</v>
          </cell>
          <cell r="N101" t="str">
            <v>-------</v>
          </cell>
          <cell r="O101" t="str">
            <v>-------</v>
          </cell>
          <cell r="P101" t="str">
            <v>-------</v>
          </cell>
          <cell r="Q101" t="str">
            <v>-------</v>
          </cell>
          <cell r="R101" t="str">
            <v>-------</v>
          </cell>
          <cell r="S101" t="str">
            <v>-------</v>
          </cell>
          <cell r="T101" t="str">
            <v>-------</v>
          </cell>
          <cell r="U101" t="str">
            <v>-------</v>
          </cell>
          <cell r="V101" t="str">
            <v>-------</v>
          </cell>
          <cell r="W101" t="str">
            <v>-------</v>
          </cell>
          <cell r="X101" t="str">
            <v>-------</v>
          </cell>
          <cell r="Y101" t="str">
            <v>-------</v>
          </cell>
          <cell r="Z101" t="str">
            <v>-------</v>
          </cell>
          <cell r="AA101" t="str">
            <v>-------</v>
          </cell>
          <cell r="AB101" t="str">
            <v>-------</v>
          </cell>
          <cell r="AC101" t="str">
            <v>-------</v>
          </cell>
          <cell r="AD101" t="str">
            <v>-------</v>
          </cell>
          <cell r="AE101" t="str">
            <v>-------</v>
          </cell>
          <cell r="AF101" t="str">
            <v>-------</v>
          </cell>
          <cell r="AG101" t="str">
            <v>-------</v>
          </cell>
          <cell r="AH101" t="str">
            <v>-------</v>
          </cell>
          <cell r="AI101" t="str">
            <v>-------</v>
          </cell>
          <cell r="AJ101" t="str">
            <v>-------</v>
          </cell>
          <cell r="AK101" t="str">
            <v>-------</v>
          </cell>
          <cell r="AL101" t="str">
            <v>-------</v>
          </cell>
          <cell r="AM101" t="str">
            <v>-------</v>
          </cell>
          <cell r="AN101" t="str">
            <v>-------</v>
          </cell>
          <cell r="AO101" t="str">
            <v>-------</v>
          </cell>
          <cell r="AP101" t="str">
            <v>-------</v>
          </cell>
          <cell r="AQ101" t="str">
            <v>-------</v>
          </cell>
          <cell r="AR101" t="str">
            <v>-------</v>
          </cell>
          <cell r="AS101" t="str">
            <v>-------</v>
          </cell>
          <cell r="AT101" t="str">
            <v>-------</v>
          </cell>
          <cell r="AU101" t="str">
            <v>-------</v>
          </cell>
          <cell r="AV101" t="str">
            <v>-------</v>
          </cell>
          <cell r="AW101" t="str">
            <v>-------</v>
          </cell>
          <cell r="AX101" t="str">
            <v>-------</v>
          </cell>
          <cell r="AY101" t="str">
            <v>-------</v>
          </cell>
        </row>
        <row r="102">
          <cell r="A102">
            <v>102</v>
          </cell>
          <cell r="B102" t="str">
            <v>REVENUE</v>
          </cell>
        </row>
        <row r="103">
          <cell r="A103">
            <v>103</v>
          </cell>
          <cell r="B103" t="str">
            <v xml:space="preserve">  Electricity (CMP &amp; Mead)</v>
          </cell>
          <cell r="E103">
            <v>4712.9354695418742</v>
          </cell>
          <cell r="F103">
            <v>4300.9862281373744</v>
          </cell>
          <cell r="G103">
            <v>4782.8267528842707</v>
          </cell>
          <cell r="H103">
            <v>4519.042113283348</v>
          </cell>
          <cell r="I103">
            <v>3973.5533355049693</v>
          </cell>
          <cell r="J103">
            <v>4574.3477981676515</v>
          </cell>
          <cell r="K103">
            <v>4757.1314857013058</v>
          </cell>
          <cell r="L103">
            <v>4670.8223776329005</v>
          </cell>
          <cell r="M103">
            <v>4111.0480683472515</v>
          </cell>
          <cell r="N103">
            <v>3740.3981206331491</v>
          </cell>
          <cell r="O103">
            <v>4470.6232385364838</v>
          </cell>
          <cell r="P103">
            <v>4711.4083283130894</v>
          </cell>
          <cell r="Q103">
            <v>53325.123316683668</v>
          </cell>
          <cell r="R103">
            <v>54015.648043347246</v>
          </cell>
          <cell r="S103">
            <v>54706.86978471691</v>
          </cell>
          <cell r="T103">
            <v>4804.5009004709227</v>
          </cell>
          <cell r="U103">
            <v>4416.4919007877797</v>
          </cell>
          <cell r="V103">
            <v>4921.0842003481312</v>
          </cell>
          <cell r="W103">
            <v>4485.8558392971208</v>
          </cell>
          <cell r="X103">
            <v>4522.8421910362385</v>
          </cell>
          <cell r="Y103">
            <v>4997.8610909563349</v>
          </cell>
          <cell r="Z103">
            <v>5170.061092178481</v>
          </cell>
          <cell r="AA103">
            <v>5043.7576897885583</v>
          </cell>
          <cell r="AB103">
            <v>3119.3638053647041</v>
          </cell>
          <cell r="AC103">
            <v>829.15156217058802</v>
          </cell>
          <cell r="AD103">
            <v>3505.179759745989</v>
          </cell>
          <cell r="AE103">
            <v>4956.1210838034776</v>
          </cell>
          <cell r="AF103">
            <v>50772.271115948322</v>
          </cell>
          <cell r="AG103">
            <v>57263.157808639124</v>
          </cell>
          <cell r="AH103">
            <v>54684.618896608175</v>
          </cell>
          <cell r="AI103">
            <v>58505.981234951345</v>
          </cell>
          <cell r="AJ103">
            <v>59722.309273035149</v>
          </cell>
          <cell r="AK103">
            <v>44119.990357280738</v>
          </cell>
          <cell r="AL103">
            <v>45284.841180935633</v>
          </cell>
          <cell r="AM103">
            <v>46484.637529300169</v>
          </cell>
          <cell r="AN103">
            <v>47720.427768115645</v>
          </cell>
          <cell r="AO103">
            <v>46274.274484038266</v>
          </cell>
          <cell r="AP103">
            <v>50304.341578454936</v>
          </cell>
          <cell r="AQ103">
            <v>51654.722938745057</v>
          </cell>
          <cell r="AR103">
            <v>53045.615739843888</v>
          </cell>
          <cell r="AS103">
            <v>54478.235324975663</v>
          </cell>
          <cell r="AT103">
            <v>55953.833497661406</v>
          </cell>
          <cell r="AU103">
            <v>57473.69961552773</v>
          </cell>
          <cell r="AV103">
            <v>55762.621351092777</v>
          </cell>
          <cell r="AW103">
            <v>60651.587681374403</v>
          </cell>
          <cell r="AX103">
            <v>62312.38642475212</v>
          </cell>
          <cell r="AY103">
            <v>64023.009130431143</v>
          </cell>
        </row>
        <row r="104">
          <cell r="A104">
            <v>104</v>
          </cell>
          <cell r="B104" t="str">
            <v xml:space="preserve">  LP Steam (Mead)</v>
          </cell>
          <cell r="E104">
            <v>4304.3534099999988</v>
          </cell>
          <cell r="F104">
            <v>3886.7850800000001</v>
          </cell>
          <cell r="G104">
            <v>4304.3534099999988</v>
          </cell>
          <cell r="H104">
            <v>3176.3739878412334</v>
          </cell>
          <cell r="I104">
            <v>3064.0256533770557</v>
          </cell>
          <cell r="J104">
            <v>2981.8933687610015</v>
          </cell>
          <cell r="K104">
            <v>3140.6655655232344</v>
          </cell>
          <cell r="L104">
            <v>3109.9025830793785</v>
          </cell>
          <cell r="M104">
            <v>2450.3517033443131</v>
          </cell>
          <cell r="N104">
            <v>3148.4235833344969</v>
          </cell>
          <cell r="O104">
            <v>3480.6861838961063</v>
          </cell>
          <cell r="P104">
            <v>3612.1658622815753</v>
          </cell>
          <cell r="Q104">
            <v>40659.980391438388</v>
          </cell>
          <cell r="R104">
            <v>39959.320007310678</v>
          </cell>
          <cell r="S104">
            <v>40815.277505455735</v>
          </cell>
          <cell r="T104">
            <v>4173.3344491234329</v>
          </cell>
          <cell r="U104">
            <v>3769.4762474714344</v>
          </cell>
          <cell r="V104">
            <v>4173.3344491234329</v>
          </cell>
          <cell r="W104">
            <v>3964.41021160829</v>
          </cell>
          <cell r="X104">
            <v>3876.463297566394</v>
          </cell>
          <cell r="Y104">
            <v>3844.3326963344575</v>
          </cell>
          <cell r="Z104">
            <v>3933.7553302175497</v>
          </cell>
          <cell r="AA104">
            <v>3895.5882147627863</v>
          </cell>
          <cell r="AB104">
            <v>1906.6220422932743</v>
          </cell>
          <cell r="AC104">
            <v>1624.4537968105683</v>
          </cell>
          <cell r="AD104">
            <v>3375.1355476969316</v>
          </cell>
          <cell r="AE104">
            <v>4180.2196509205742</v>
          </cell>
          <cell r="AF104">
            <v>42717.125933929128</v>
          </cell>
          <cell r="AG104">
            <v>47830.408850236912</v>
          </cell>
          <cell r="AH104">
            <v>47830.408850236912</v>
          </cell>
          <cell r="AI104">
            <v>47830.408850236912</v>
          </cell>
          <cell r="AJ104">
            <v>47830.408850236912</v>
          </cell>
          <cell r="AK104">
            <v>47830.408850236912</v>
          </cell>
          <cell r="AL104">
            <v>47830.408850236912</v>
          </cell>
          <cell r="AM104">
            <v>47830.408850236912</v>
          </cell>
          <cell r="AN104">
            <v>47830.408850236912</v>
          </cell>
          <cell r="AO104">
            <v>47830.408850236912</v>
          </cell>
          <cell r="AP104">
            <v>47830.408850236912</v>
          </cell>
          <cell r="AQ104">
            <v>47830.408850236912</v>
          </cell>
          <cell r="AR104">
            <v>47830.408850236912</v>
          </cell>
          <cell r="AS104">
            <v>47830.408850236912</v>
          </cell>
          <cell r="AT104">
            <v>47830.408850236912</v>
          </cell>
          <cell r="AU104">
            <v>47830.408850236912</v>
          </cell>
          <cell r="AV104">
            <v>47830.408850236912</v>
          </cell>
          <cell r="AW104">
            <v>47830.408850236912</v>
          </cell>
          <cell r="AX104">
            <v>47830.408850236912</v>
          </cell>
          <cell r="AY104">
            <v>47830.408850236912</v>
          </cell>
        </row>
        <row r="105">
          <cell r="A105">
            <v>105</v>
          </cell>
          <cell r="E105" t="str">
            <v>---------------</v>
          </cell>
          <cell r="F105" t="str">
            <v>---------------</v>
          </cell>
          <cell r="G105" t="str">
            <v>---------------</v>
          </cell>
          <cell r="H105" t="str">
            <v>---------------</v>
          </cell>
          <cell r="I105" t="str">
            <v>---------------</v>
          </cell>
          <cell r="J105" t="str">
            <v>---------------</v>
          </cell>
          <cell r="K105" t="str">
            <v>---------------</v>
          </cell>
          <cell r="L105" t="str">
            <v>---------------</v>
          </cell>
          <cell r="M105" t="str">
            <v>---------------</v>
          </cell>
          <cell r="N105" t="str">
            <v>---------------</v>
          </cell>
          <cell r="O105" t="str">
            <v>---------------</v>
          </cell>
          <cell r="P105" t="str">
            <v>---------------</v>
          </cell>
          <cell r="Q105" t="str">
            <v>---------------</v>
          </cell>
          <cell r="R105" t="str">
            <v>---------------</v>
          </cell>
          <cell r="S105" t="str">
            <v>---------------</v>
          </cell>
          <cell r="T105" t="str">
            <v>---------------</v>
          </cell>
          <cell r="U105" t="str">
            <v>---------------</v>
          </cell>
          <cell r="V105" t="str">
            <v>---------------</v>
          </cell>
          <cell r="W105" t="str">
            <v>---------------</v>
          </cell>
          <cell r="X105" t="str">
            <v>---------------</v>
          </cell>
          <cell r="Y105" t="str">
            <v>---------------</v>
          </cell>
          <cell r="Z105" t="str">
            <v>---------------</v>
          </cell>
          <cell r="AA105" t="str">
            <v>---------------</v>
          </cell>
          <cell r="AB105" t="str">
            <v>---------------</v>
          </cell>
          <cell r="AC105" t="str">
            <v>---------------</v>
          </cell>
          <cell r="AD105" t="str">
            <v>---------------</v>
          </cell>
          <cell r="AE105" t="str">
            <v>---------------</v>
          </cell>
          <cell r="AF105" t="str">
            <v>---------------</v>
          </cell>
          <cell r="AG105" t="str">
            <v>---------------</v>
          </cell>
          <cell r="AH105" t="str">
            <v>---------------</v>
          </cell>
          <cell r="AI105" t="str">
            <v>---------------</v>
          </cell>
          <cell r="AJ105" t="str">
            <v>---------------</v>
          </cell>
          <cell r="AK105" t="str">
            <v>---------------</v>
          </cell>
          <cell r="AL105" t="str">
            <v>---------------</v>
          </cell>
          <cell r="AM105" t="str">
            <v>---------------</v>
          </cell>
          <cell r="AN105" t="str">
            <v>---------------</v>
          </cell>
          <cell r="AO105" t="str">
            <v>---------------</v>
          </cell>
          <cell r="AP105" t="str">
            <v>---------------</v>
          </cell>
          <cell r="AQ105" t="str">
            <v>---------------</v>
          </cell>
          <cell r="AR105" t="str">
            <v>---------------</v>
          </cell>
          <cell r="AS105" t="str">
            <v>---------------</v>
          </cell>
          <cell r="AT105" t="str">
            <v>---------------</v>
          </cell>
          <cell r="AU105" t="str">
            <v>---------------</v>
          </cell>
          <cell r="AV105" t="str">
            <v>---------------</v>
          </cell>
          <cell r="AW105" t="str">
            <v>---------------</v>
          </cell>
          <cell r="AX105" t="str">
            <v>---------------</v>
          </cell>
          <cell r="AY105" t="str">
            <v>---------------</v>
          </cell>
        </row>
        <row r="106">
          <cell r="A106">
            <v>106</v>
          </cell>
          <cell r="B106" t="str">
            <v xml:space="preserve">  Total Revenue</v>
          </cell>
          <cell r="E106">
            <v>9017.288879541873</v>
          </cell>
          <cell r="F106">
            <v>8187.7713081373749</v>
          </cell>
          <cell r="G106">
            <v>9087.1801628842695</v>
          </cell>
          <cell r="H106">
            <v>7695.4161011245815</v>
          </cell>
          <cell r="I106">
            <v>7037.5789888820254</v>
          </cell>
          <cell r="J106">
            <v>7556.241166928653</v>
          </cell>
          <cell r="K106">
            <v>7897.7970512245402</v>
          </cell>
          <cell r="L106">
            <v>7780.7249607122794</v>
          </cell>
          <cell r="M106">
            <v>6561.3997716915646</v>
          </cell>
          <cell r="N106">
            <v>6888.8217039676456</v>
          </cell>
          <cell r="O106">
            <v>7951.3094224325905</v>
          </cell>
          <cell r="P106">
            <v>8323.5741905946652</v>
          </cell>
          <cell r="Q106">
            <v>93985.103708122057</v>
          </cell>
          <cell r="R106">
            <v>93974.968050657917</v>
          </cell>
          <cell r="S106">
            <v>95522.147290172637</v>
          </cell>
          <cell r="T106">
            <v>8977.8353495943556</v>
          </cell>
          <cell r="U106">
            <v>8185.9681482592141</v>
          </cell>
          <cell r="V106">
            <v>9094.418649471565</v>
          </cell>
          <cell r="W106">
            <v>8450.2660509054112</v>
          </cell>
          <cell r="X106">
            <v>8399.305488602633</v>
          </cell>
          <cell r="Y106">
            <v>8842.1937872907929</v>
          </cell>
          <cell r="Z106">
            <v>9103.8164223960302</v>
          </cell>
          <cell r="AA106">
            <v>8939.3459045513446</v>
          </cell>
          <cell r="AB106">
            <v>5025.9858476579784</v>
          </cell>
          <cell r="AC106">
            <v>2453.6053589811563</v>
          </cell>
          <cell r="AD106">
            <v>6880.315307442921</v>
          </cell>
          <cell r="AE106">
            <v>9136.3407347240518</v>
          </cell>
          <cell r="AF106">
            <v>93489.397049877443</v>
          </cell>
          <cell r="AG106">
            <v>105093.56665887604</v>
          </cell>
          <cell r="AH106">
            <v>102515.02774684509</v>
          </cell>
          <cell r="AI106">
            <v>106336.39008518826</v>
          </cell>
          <cell r="AJ106">
            <v>107552.71812327206</v>
          </cell>
          <cell r="AK106">
            <v>91950.39920751765</v>
          </cell>
          <cell r="AL106">
            <v>93115.250031172545</v>
          </cell>
          <cell r="AM106">
            <v>94315.046379537089</v>
          </cell>
          <cell r="AN106">
            <v>95550.836618352565</v>
          </cell>
          <cell r="AO106">
            <v>94104.683334275178</v>
          </cell>
          <cell r="AP106">
            <v>98134.750428691856</v>
          </cell>
          <cell r="AQ106">
            <v>99485.131788981962</v>
          </cell>
          <cell r="AR106">
            <v>100876.02459008081</v>
          </cell>
          <cell r="AS106">
            <v>102308.64417521257</v>
          </cell>
          <cell r="AT106">
            <v>103784.24234789831</v>
          </cell>
          <cell r="AU106">
            <v>105304.10846576464</v>
          </cell>
          <cell r="AV106">
            <v>103593.03020132969</v>
          </cell>
          <cell r="AW106">
            <v>108481.99653161131</v>
          </cell>
          <cell r="AX106">
            <v>110142.79527498904</v>
          </cell>
          <cell r="AY106">
            <v>111853.41798066805</v>
          </cell>
        </row>
        <row r="107">
          <cell r="A107">
            <v>107</v>
          </cell>
        </row>
        <row r="108">
          <cell r="A108">
            <v>108</v>
          </cell>
          <cell r="B108" t="str">
            <v>EXPENSES</v>
          </cell>
        </row>
        <row r="109">
          <cell r="A109">
            <v>109</v>
          </cell>
          <cell r="B109" t="str">
            <v xml:space="preserve">  Fuel &amp; Related Expenses</v>
          </cell>
          <cell r="E109">
            <v>1503.7657333333334</v>
          </cell>
          <cell r="F109">
            <v>1365.2204033333333</v>
          </cell>
          <cell r="G109">
            <v>1503.7657333333334</v>
          </cell>
          <cell r="H109">
            <v>1450.6861533333331</v>
          </cell>
          <cell r="I109">
            <v>1307.5674233333332</v>
          </cell>
          <cell r="J109">
            <v>1412.9254733333332</v>
          </cell>
          <cell r="K109">
            <v>1457.5695133333331</v>
          </cell>
          <cell r="L109">
            <v>1457.5695133333331</v>
          </cell>
          <cell r="M109">
            <v>1435.6648333333333</v>
          </cell>
          <cell r="N109">
            <v>1142.0051533333333</v>
          </cell>
          <cell r="O109">
            <v>1457.6466333333333</v>
          </cell>
          <cell r="P109">
            <v>1503.7657333333334</v>
          </cell>
          <cell r="Q109">
            <v>16998.152299999998</v>
          </cell>
          <cell r="R109">
            <v>17331.583496000003</v>
          </cell>
          <cell r="S109">
            <v>17671.642360420003</v>
          </cell>
          <cell r="T109">
            <v>1865.1711500000001</v>
          </cell>
          <cell r="U109">
            <v>1684.7569000000001</v>
          </cell>
          <cell r="V109">
            <v>1865.1711500000004</v>
          </cell>
          <cell r="W109">
            <v>1591.4762800000001</v>
          </cell>
          <cell r="X109">
            <v>1523.6937300000004</v>
          </cell>
          <cell r="Y109">
            <v>1705.2975200000003</v>
          </cell>
          <cell r="Z109">
            <v>1763.9105300000001</v>
          </cell>
          <cell r="AA109">
            <v>1763.8949810000001</v>
          </cell>
          <cell r="AB109">
            <v>1555.57485</v>
          </cell>
          <cell r="AC109">
            <v>1346.7365300000001</v>
          </cell>
          <cell r="AD109">
            <v>1620.1524000000002</v>
          </cell>
          <cell r="AE109">
            <v>1867.3872100000001</v>
          </cell>
          <cell r="AF109">
            <v>20153.223230999996</v>
          </cell>
          <cell r="AG109">
            <v>20805.021101399998</v>
          </cell>
          <cell r="AH109">
            <v>21214.065983427998</v>
          </cell>
          <cell r="AI109">
            <v>21631.236646896556</v>
          </cell>
          <cell r="AJ109">
            <v>22056.695519448491</v>
          </cell>
          <cell r="AK109">
            <v>22490.608290294876</v>
          </cell>
          <cell r="AL109">
            <v>22933.143975993469</v>
          </cell>
          <cell r="AM109">
            <v>23384.474987560585</v>
          </cell>
          <cell r="AN109">
            <v>23844.777198943793</v>
          </cell>
          <cell r="AO109">
            <v>24314.230016883201</v>
          </cell>
          <cell r="AP109">
            <v>24793.016452189589</v>
          </cell>
          <cell r="AQ109">
            <v>25281.323192468437</v>
          </cell>
          <cell r="AR109">
            <v>25779.340676319352</v>
          </cell>
          <cell r="AS109">
            <v>26287.26316904106</v>
          </cell>
          <cell r="AT109">
            <v>26805.288839872737</v>
          </cell>
          <cell r="AU109">
            <v>27333.619840803025</v>
          </cell>
          <cell r="AV109">
            <v>27872.462386978976</v>
          </cell>
          <cell r="AW109">
            <v>28422.026838747312</v>
          </cell>
          <cell r="AX109">
            <v>28982.527785361843</v>
          </cell>
          <cell r="AY109">
            <v>29554.184130390728</v>
          </cell>
        </row>
        <row r="110">
          <cell r="A110">
            <v>110</v>
          </cell>
          <cell r="B110" t="str">
            <v xml:space="preserve">  High Pressure Steam Purchases from Mead-Oxford</v>
          </cell>
          <cell r="E110">
            <v>2624.3632799999996</v>
          </cell>
          <cell r="F110">
            <v>2370.39264</v>
          </cell>
          <cell r="G110">
            <v>2624.3632799999996</v>
          </cell>
          <cell r="H110">
            <v>1979.0759034155765</v>
          </cell>
          <cell r="I110">
            <v>2074.2616167596661</v>
          </cell>
          <cell r="J110">
            <v>2007.3484163215132</v>
          </cell>
          <cell r="K110">
            <v>2217.7760922075722</v>
          </cell>
          <cell r="L110">
            <v>2217.7760922075722</v>
          </cell>
          <cell r="M110">
            <v>1527.4622300286512</v>
          </cell>
          <cell r="N110">
            <v>2214.5109230283738</v>
          </cell>
          <cell r="O110">
            <v>2143.073447606851</v>
          </cell>
          <cell r="P110">
            <v>2214.5109230283738</v>
          </cell>
          <cell r="Q110">
            <v>26214.914844604147</v>
          </cell>
          <cell r="R110">
            <v>25845.506460862751</v>
          </cell>
          <cell r="S110">
            <v>26399.135878092184</v>
          </cell>
          <cell r="T110">
            <v>2472.4384147771252</v>
          </cell>
          <cell r="U110">
            <v>2233.1673148059513</v>
          </cell>
          <cell r="V110">
            <v>2472.4384147771252</v>
          </cell>
          <cell r="W110">
            <v>2551.1421070747328</v>
          </cell>
          <cell r="X110">
            <v>2636.1812299703697</v>
          </cell>
          <cell r="Y110">
            <v>2551.1421070747328</v>
          </cell>
          <cell r="Z110">
            <v>2635.8207420072436</v>
          </cell>
          <cell r="AA110">
            <v>2635.8207420072436</v>
          </cell>
          <cell r="AB110">
            <v>708.96942373727211</v>
          </cell>
          <cell r="AC110">
            <v>439.37903498240428</v>
          </cell>
          <cell r="AD110">
            <v>1917.2979759839079</v>
          </cell>
          <cell r="AE110">
            <v>2476.5121518795659</v>
          </cell>
          <cell r="AF110">
            <v>25730.309659077677</v>
          </cell>
          <cell r="AG110">
            <v>30092.077344321024</v>
          </cell>
          <cell r="AH110">
            <v>30092.077344321024</v>
          </cell>
          <cell r="AI110">
            <v>30092.077344321024</v>
          </cell>
          <cell r="AJ110">
            <v>30092.077344321024</v>
          </cell>
          <cell r="AK110">
            <v>30092.077344321024</v>
          </cell>
          <cell r="AL110">
            <v>30092.077344321024</v>
          </cell>
          <cell r="AM110">
            <v>30092.077344321024</v>
          </cell>
          <cell r="AN110">
            <v>30092.077344321024</v>
          </cell>
          <cell r="AO110">
            <v>30092.077344321024</v>
          </cell>
          <cell r="AP110">
            <v>30092.077344321024</v>
          </cell>
          <cell r="AQ110">
            <v>30092.077344321024</v>
          </cell>
          <cell r="AR110">
            <v>30092.077344321024</v>
          </cell>
          <cell r="AS110">
            <v>30092.077344321024</v>
          </cell>
          <cell r="AT110">
            <v>30092.077344321024</v>
          </cell>
          <cell r="AU110">
            <v>30092.077344321024</v>
          </cell>
          <cell r="AV110">
            <v>30092.077344321024</v>
          </cell>
          <cell r="AW110">
            <v>30092.077344321024</v>
          </cell>
          <cell r="AX110">
            <v>30092.077344321024</v>
          </cell>
          <cell r="AY110">
            <v>30092.077344321024</v>
          </cell>
        </row>
        <row r="111">
          <cell r="A111">
            <v>111</v>
          </cell>
          <cell r="B111" t="str">
            <v xml:space="preserve">  Auxiliary Power Purchased from Mead-Oxford</v>
          </cell>
          <cell r="E111">
            <v>350.81262369999996</v>
          </cell>
          <cell r="F111">
            <v>306.8252</v>
          </cell>
          <cell r="G111">
            <v>335.99090000000001</v>
          </cell>
          <cell r="H111">
            <v>228.02844654353356</v>
          </cell>
          <cell r="I111">
            <v>204.59390670746433</v>
          </cell>
          <cell r="J111">
            <v>245.04431079247701</v>
          </cell>
          <cell r="K111">
            <v>270.73460149100202</v>
          </cell>
          <cell r="L111">
            <v>270.73460149100202</v>
          </cell>
          <cell r="M111">
            <v>264.95928887549672</v>
          </cell>
          <cell r="N111">
            <v>287.47598514921646</v>
          </cell>
          <cell r="O111">
            <v>323.40978960376901</v>
          </cell>
          <cell r="P111">
            <v>279.52505942944356</v>
          </cell>
          <cell r="Q111">
            <v>3368.134713783405</v>
          </cell>
          <cell r="R111">
            <v>3230.6404410386335</v>
          </cell>
          <cell r="S111">
            <v>3299.843092855825</v>
          </cell>
          <cell r="T111">
            <v>329.45376022933584</v>
          </cell>
          <cell r="U111">
            <v>297.5647687537363</v>
          </cell>
          <cell r="V111">
            <v>325.85020546506524</v>
          </cell>
          <cell r="W111">
            <v>302.58706289967978</v>
          </cell>
          <cell r="X111">
            <v>290.48147506406906</v>
          </cell>
          <cell r="Y111">
            <v>325.16661586262342</v>
          </cell>
          <cell r="Z111">
            <v>335.96306394337444</v>
          </cell>
          <cell r="AA111">
            <v>335.96306394337444</v>
          </cell>
          <cell r="AB111">
            <v>296.0727126794211</v>
          </cell>
          <cell r="AC111">
            <v>255.53226945027865</v>
          </cell>
          <cell r="AD111">
            <v>289.59994237041047</v>
          </cell>
          <cell r="AE111">
            <v>326.38709571232374</v>
          </cell>
          <cell r="AF111">
            <v>3710.6220363736925</v>
          </cell>
          <cell r="AG111">
            <v>3892.1189311184776</v>
          </cell>
          <cell r="AH111">
            <v>3677.8160264091193</v>
          </cell>
          <cell r="AI111">
            <v>3893.9197958639334</v>
          </cell>
          <cell r="AJ111">
            <v>3893.9197958639334</v>
          </cell>
          <cell r="AK111">
            <v>3893.9197958639334</v>
          </cell>
          <cell r="AL111">
            <v>3893.9197958639334</v>
          </cell>
          <cell r="AM111">
            <v>3893.9197958639334</v>
          </cell>
          <cell r="AN111">
            <v>3893.9197958639334</v>
          </cell>
          <cell r="AO111">
            <v>3677.8160264091193</v>
          </cell>
          <cell r="AP111">
            <v>3893.9197958639334</v>
          </cell>
          <cell r="AQ111">
            <v>3893.9197958639334</v>
          </cell>
          <cell r="AR111">
            <v>3893.9197958639334</v>
          </cell>
          <cell r="AS111">
            <v>3893.9197958639334</v>
          </cell>
          <cell r="AT111">
            <v>3893.9197958639334</v>
          </cell>
          <cell r="AU111">
            <v>3893.9197958639334</v>
          </cell>
          <cell r="AV111">
            <v>3677.8160264091193</v>
          </cell>
          <cell r="AW111">
            <v>3893.9197958639334</v>
          </cell>
          <cell r="AX111">
            <v>3893.9197958639334</v>
          </cell>
          <cell r="AY111">
            <v>3893.9197958639334</v>
          </cell>
        </row>
        <row r="112">
          <cell r="A112">
            <v>112</v>
          </cell>
          <cell r="B112" t="str">
            <v xml:space="preserve">  Management Services (operating fee)</v>
          </cell>
          <cell r="E112">
            <v>968.47966153336267</v>
          </cell>
          <cell r="F112">
            <v>968.47966153336267</v>
          </cell>
          <cell r="G112">
            <v>968.47966153336267</v>
          </cell>
          <cell r="H112">
            <v>968.47966153336267</v>
          </cell>
          <cell r="I112">
            <v>968.47966153336267</v>
          </cell>
          <cell r="J112">
            <v>968.47966153336267</v>
          </cell>
          <cell r="K112">
            <v>968.47966153336267</v>
          </cell>
          <cell r="L112">
            <v>968.47966153336267</v>
          </cell>
          <cell r="M112">
            <v>968.47966153336267</v>
          </cell>
          <cell r="N112">
            <v>968.47966153336267</v>
          </cell>
          <cell r="O112">
            <v>968.47966153336267</v>
          </cell>
          <cell r="P112">
            <v>968.47966153336267</v>
          </cell>
          <cell r="Q112">
            <v>11621.755938400354</v>
          </cell>
          <cell r="R112">
            <v>12202.84373532037</v>
          </cell>
          <cell r="S112">
            <v>12812.985922086389</v>
          </cell>
          <cell r="T112">
            <v>1121.1362681825592</v>
          </cell>
          <cell r="U112">
            <v>1121.1362681825592</v>
          </cell>
          <cell r="V112">
            <v>1121.1362681825592</v>
          </cell>
          <cell r="W112">
            <v>1121.1362681825592</v>
          </cell>
          <cell r="X112">
            <v>1121.1362681825592</v>
          </cell>
          <cell r="Y112">
            <v>1121.1362681825592</v>
          </cell>
          <cell r="Z112">
            <v>1121.1362681825592</v>
          </cell>
          <cell r="AA112">
            <v>1121.1362681825592</v>
          </cell>
          <cell r="AB112">
            <v>1121.1362681825592</v>
          </cell>
          <cell r="AC112">
            <v>1121.1362681825592</v>
          </cell>
          <cell r="AD112">
            <v>1121.1362681825592</v>
          </cell>
          <cell r="AE112">
            <v>1121.1362681825592</v>
          </cell>
          <cell r="AF112">
            <v>13453.635218190711</v>
          </cell>
          <cell r="AG112">
            <v>14126.316979100246</v>
          </cell>
          <cell r="AH112">
            <v>14832.632828055259</v>
          </cell>
          <cell r="AI112">
            <v>15574.264469458023</v>
          </cell>
          <cell r="AJ112">
            <v>16352.977692930925</v>
          </cell>
          <cell r="AK112">
            <v>17170.62657757747</v>
          </cell>
          <cell r="AL112">
            <v>18029.157906456345</v>
          </cell>
          <cell r="AM112">
            <v>18930.615801779164</v>
          </cell>
          <cell r="AN112">
            <v>19877.146591868124</v>
          </cell>
          <cell r="AO112">
            <v>20871.003921461532</v>
          </cell>
          <cell r="AP112">
            <v>21914.554117534608</v>
          </cell>
          <cell r="AQ112">
            <v>23010.28182341134</v>
          </cell>
          <cell r="AR112">
            <v>24160.795914581908</v>
          </cell>
          <cell r="AS112">
            <v>25368.835710311003</v>
          </cell>
          <cell r="AT112">
            <v>26637.277495826555</v>
          </cell>
          <cell r="AU112">
            <v>27969.141370617883</v>
          </cell>
          <cell r="AV112">
            <v>29367.598439148776</v>
          </cell>
          <cell r="AW112">
            <v>30835.978361106216</v>
          </cell>
          <cell r="AX112">
            <v>32377.777279161528</v>
          </cell>
          <cell r="AY112">
            <v>33996.666143119604</v>
          </cell>
        </row>
        <row r="113">
          <cell r="A113">
            <v>113</v>
          </cell>
          <cell r="B113" t="str">
            <v xml:space="preserve">  Operator Incentive Fee</v>
          </cell>
          <cell r="E113">
            <v>61.434609401205698</v>
          </cell>
          <cell r="F113">
            <v>61.434609401205698</v>
          </cell>
          <cell r="G113">
            <v>61.434609401205698</v>
          </cell>
          <cell r="H113">
            <v>61.434609401205698</v>
          </cell>
          <cell r="I113">
            <v>61.434609401205698</v>
          </cell>
          <cell r="J113">
            <v>61.434609401205698</v>
          </cell>
          <cell r="K113">
            <v>61.434609401205698</v>
          </cell>
          <cell r="L113">
            <v>61.434609401205698</v>
          </cell>
          <cell r="M113">
            <v>61.434609401205698</v>
          </cell>
          <cell r="N113">
            <v>61.434609401205698</v>
          </cell>
          <cell r="O113">
            <v>61.434609401205698</v>
          </cell>
          <cell r="P113">
            <v>61.434609401205698</v>
          </cell>
          <cell r="Q113">
            <v>737.21531281446823</v>
          </cell>
          <cell r="R113">
            <v>774.07607845519181</v>
          </cell>
          <cell r="S113">
            <v>812.77988237795159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917.28454508399625</v>
          </cell>
          <cell r="AH113">
            <v>214.21314524772518</v>
          </cell>
          <cell r="AI113">
            <v>1017.9144664882572</v>
          </cell>
          <cell r="AJ113">
            <v>1068.8101898126699</v>
          </cell>
          <cell r="AK113">
            <v>1122.2506993033035</v>
          </cell>
          <cell r="AL113">
            <v>1178.3632342684689</v>
          </cell>
          <cell r="AM113">
            <v>1237.2813959818923</v>
          </cell>
          <cell r="AN113">
            <v>1299.145465780987</v>
          </cell>
          <cell r="AO113">
            <v>301.41940721659887</v>
          </cell>
          <cell r="AP113">
            <v>1432.3078760235383</v>
          </cell>
          <cell r="AQ113">
            <v>1503.9232698247149</v>
          </cell>
          <cell r="AR113">
            <v>1579.1194333159508</v>
          </cell>
          <cell r="AS113">
            <v>1658.0754049817488</v>
          </cell>
          <cell r="AT113">
            <v>1740.9791752308361</v>
          </cell>
          <cell r="AU113">
            <v>1828.0281339923779</v>
          </cell>
          <cell r="AV113">
            <v>424.1273752912727</v>
          </cell>
          <cell r="AW113">
            <v>2015.4010177265966</v>
          </cell>
          <cell r="AX113">
            <v>2116.1710686129268</v>
          </cell>
          <cell r="AY113">
            <v>2221.9796220435728</v>
          </cell>
        </row>
        <row r="114">
          <cell r="A114">
            <v>114</v>
          </cell>
          <cell r="B114" t="str">
            <v xml:space="preserve">  Condensate</v>
          </cell>
          <cell r="E114">
            <v>11.819643550312501</v>
          </cell>
          <cell r="F114">
            <v>11.819643550312501</v>
          </cell>
          <cell r="G114">
            <v>11.819643550312501</v>
          </cell>
          <cell r="H114">
            <v>11.819643550312501</v>
          </cell>
          <cell r="I114">
            <v>11.819643550312501</v>
          </cell>
          <cell r="J114">
            <v>11.819643550312501</v>
          </cell>
          <cell r="K114">
            <v>11.819643550312501</v>
          </cell>
          <cell r="L114">
            <v>11.819643550312501</v>
          </cell>
          <cell r="M114">
            <v>11.819643550312501</v>
          </cell>
          <cell r="N114">
            <v>11.819643550312501</v>
          </cell>
          <cell r="O114">
            <v>11.819643550312501</v>
          </cell>
          <cell r="P114">
            <v>11.819643550312501</v>
          </cell>
          <cell r="Q114">
            <v>141.83572260375001</v>
          </cell>
          <cell r="R114">
            <v>148.92750873393751</v>
          </cell>
          <cell r="S114">
            <v>156.3738841706344</v>
          </cell>
          <cell r="T114">
            <v>13.68271486493051</v>
          </cell>
          <cell r="U114">
            <v>13.68271486493051</v>
          </cell>
          <cell r="V114">
            <v>13.68271486493051</v>
          </cell>
          <cell r="W114">
            <v>13.68271486493051</v>
          </cell>
          <cell r="X114">
            <v>13.68271486493051</v>
          </cell>
          <cell r="Y114">
            <v>13.68271486493051</v>
          </cell>
          <cell r="Z114">
            <v>13.68271486493051</v>
          </cell>
          <cell r="AA114">
            <v>13.68271486493051</v>
          </cell>
          <cell r="AB114">
            <v>13.68271486493051</v>
          </cell>
          <cell r="AC114">
            <v>13.68271486493051</v>
          </cell>
          <cell r="AD114">
            <v>13.68271486493051</v>
          </cell>
          <cell r="AE114">
            <v>13.68271486493051</v>
          </cell>
          <cell r="AF114">
            <v>164.19257837916618</v>
          </cell>
          <cell r="AG114">
            <v>172.40220729812444</v>
          </cell>
          <cell r="AH114">
            <v>181.02231766303066</v>
          </cell>
          <cell r="AI114">
            <v>190.0734335461822</v>
          </cell>
          <cell r="AJ114">
            <v>199.57710522349132</v>
          </cell>
          <cell r="AK114">
            <v>209.55596048466589</v>
          </cell>
          <cell r="AL114">
            <v>220.03375850889918</v>
          </cell>
          <cell r="AM114">
            <v>231.03544643434415</v>
          </cell>
          <cell r="AN114">
            <v>242.58721875606136</v>
          </cell>
          <cell r="AO114">
            <v>254.71657969386445</v>
          </cell>
          <cell r="AP114">
            <v>267.45240867855767</v>
          </cell>
          <cell r="AQ114">
            <v>280.82502911248559</v>
          </cell>
          <cell r="AR114">
            <v>294.86628056810991</v>
          </cell>
          <cell r="AS114">
            <v>309.60959459651542</v>
          </cell>
          <cell r="AT114">
            <v>325.09007432634121</v>
          </cell>
          <cell r="AU114">
            <v>341.34457804265827</v>
          </cell>
          <cell r="AV114">
            <v>358.41180694479118</v>
          </cell>
          <cell r="AW114">
            <v>376.33239729203075</v>
          </cell>
          <cell r="AX114">
            <v>395.14901715663228</v>
          </cell>
          <cell r="AY114">
            <v>414.90646801446394</v>
          </cell>
        </row>
        <row r="115">
          <cell r="A115">
            <v>115</v>
          </cell>
          <cell r="B115" t="str">
            <v xml:space="preserve">  Other</v>
          </cell>
          <cell r="E115">
            <v>6.25</v>
          </cell>
          <cell r="F115">
            <v>6.25</v>
          </cell>
          <cell r="G115">
            <v>6.25</v>
          </cell>
          <cell r="H115">
            <v>6.25</v>
          </cell>
          <cell r="I115">
            <v>6.25</v>
          </cell>
          <cell r="J115">
            <v>6.25</v>
          </cell>
          <cell r="K115">
            <v>6.25</v>
          </cell>
          <cell r="L115">
            <v>6.25</v>
          </cell>
          <cell r="M115">
            <v>6.25</v>
          </cell>
          <cell r="N115">
            <v>6.25</v>
          </cell>
          <cell r="O115">
            <v>6.25</v>
          </cell>
          <cell r="P115">
            <v>6.25</v>
          </cell>
          <cell r="Q115">
            <v>75</v>
          </cell>
          <cell r="R115">
            <v>77.25</v>
          </cell>
          <cell r="S115">
            <v>79.567499999999995</v>
          </cell>
          <cell r="T115">
            <v>7.333333333333333</v>
          </cell>
          <cell r="U115">
            <v>7.333333333333333</v>
          </cell>
          <cell r="V115">
            <v>7.333333333333333</v>
          </cell>
          <cell r="W115">
            <v>7.333333333333333</v>
          </cell>
          <cell r="X115">
            <v>7.333333333333333</v>
          </cell>
          <cell r="Y115">
            <v>7.333333333333333</v>
          </cell>
          <cell r="Z115">
            <v>7.333333333333333</v>
          </cell>
          <cell r="AA115">
            <v>7.333333333333333</v>
          </cell>
          <cell r="AB115">
            <v>7.333333333333333</v>
          </cell>
          <cell r="AC115">
            <v>7.333333333333333</v>
          </cell>
          <cell r="AD115">
            <v>7.333333333333333</v>
          </cell>
          <cell r="AE115">
            <v>7.333333333333333</v>
          </cell>
          <cell r="AF115">
            <v>87.999999999999986</v>
          </cell>
          <cell r="AG115">
            <v>90.64</v>
          </cell>
          <cell r="AH115">
            <v>93.359200000000001</v>
          </cell>
          <cell r="AI115">
            <v>96.159976</v>
          </cell>
          <cell r="AJ115">
            <v>99.044775279999996</v>
          </cell>
          <cell r="AK115">
            <v>102.01611853839999</v>
          </cell>
          <cell r="AL115">
            <v>105.076602094552</v>
          </cell>
          <cell r="AM115">
            <v>108.22890015738857</v>
          </cell>
          <cell r="AN115">
            <v>111.47576716211023</v>
          </cell>
          <cell r="AO115">
            <v>114.82004017697354</v>
          </cell>
          <cell r="AP115">
            <v>118.26464138228275</v>
          </cell>
          <cell r="AQ115">
            <v>121.81258062375123</v>
          </cell>
          <cell r="AR115">
            <v>125.46695804246377</v>
          </cell>
          <cell r="AS115">
            <v>129.2309667837377</v>
          </cell>
          <cell r="AT115">
            <v>133.10789578724984</v>
          </cell>
          <cell r="AU115">
            <v>137.10113266086734</v>
          </cell>
          <cell r="AV115">
            <v>141.21416664069335</v>
          </cell>
          <cell r="AW115">
            <v>145.45059163991417</v>
          </cell>
          <cell r="AX115">
            <v>149.81410938911159</v>
          </cell>
          <cell r="AY115">
            <v>154.30853267078496</v>
          </cell>
        </row>
        <row r="116">
          <cell r="A116">
            <v>116</v>
          </cell>
          <cell r="B116" t="str">
            <v xml:space="preserve">  Land Lease (fixed escalation at 5% per year)</v>
          </cell>
          <cell r="E116">
            <v>251.16666666666666</v>
          </cell>
          <cell r="F116">
            <v>251.16666666666666</v>
          </cell>
          <cell r="G116">
            <v>251.16666666666666</v>
          </cell>
          <cell r="H116">
            <v>251.16666666666666</v>
          </cell>
          <cell r="I116">
            <v>251.16666666666666</v>
          </cell>
          <cell r="J116">
            <v>251.16666666666666</v>
          </cell>
          <cell r="K116">
            <v>251.16666666666666</v>
          </cell>
          <cell r="L116">
            <v>251.16666666666666</v>
          </cell>
          <cell r="M116">
            <v>251.16666666666666</v>
          </cell>
          <cell r="N116">
            <v>251.16666666666666</v>
          </cell>
          <cell r="O116">
            <v>251.16666666666666</v>
          </cell>
          <cell r="P116">
            <v>251.16666666666666</v>
          </cell>
          <cell r="Q116">
            <v>3013.9999999999995</v>
          </cell>
          <cell r="R116">
            <v>3164.7000000000003</v>
          </cell>
          <cell r="S116">
            <v>3322.9350000000004</v>
          </cell>
          <cell r="T116">
            <v>290.75681250000008</v>
          </cell>
          <cell r="U116">
            <v>290.75681250000008</v>
          </cell>
          <cell r="V116">
            <v>290.75681250000008</v>
          </cell>
          <cell r="W116">
            <v>290.75681250000008</v>
          </cell>
          <cell r="X116">
            <v>290.75681250000008</v>
          </cell>
          <cell r="Y116">
            <v>290.75681250000008</v>
          </cell>
          <cell r="Z116">
            <v>290.75681250000008</v>
          </cell>
          <cell r="AA116">
            <v>290.75681250000008</v>
          </cell>
          <cell r="AB116">
            <v>290.75681250000008</v>
          </cell>
          <cell r="AC116">
            <v>290.75681250000008</v>
          </cell>
          <cell r="AD116">
            <v>290.75681250000008</v>
          </cell>
          <cell r="AE116">
            <v>290.75681250000008</v>
          </cell>
          <cell r="AF116">
            <v>3489.0817500000016</v>
          </cell>
          <cell r="AG116">
            <v>3663.535837500001</v>
          </cell>
          <cell r="AH116">
            <v>3846.7126293750011</v>
          </cell>
          <cell r="AI116">
            <v>4039.0482608437515</v>
          </cell>
          <cell r="AJ116">
            <v>4241.0006738859392</v>
          </cell>
          <cell r="AK116">
            <v>4453.0507075802361</v>
          </cell>
          <cell r="AL116">
            <v>4675.7032429592482</v>
          </cell>
          <cell r="AM116">
            <v>4909.4884051072104</v>
          </cell>
          <cell r="AN116">
            <v>5154.9628253625715</v>
          </cell>
          <cell r="AO116">
            <v>5412.7109666307006</v>
          </cell>
          <cell r="AP116">
            <v>5683.3465149622361</v>
          </cell>
          <cell r="AQ116">
            <v>5967.5138407103486</v>
          </cell>
          <cell r="AR116">
            <v>6265.8895327458667</v>
          </cell>
          <cell r="AS116">
            <v>6579.1840093831606</v>
          </cell>
          <cell r="AT116">
            <v>6908.1432098523192</v>
          </cell>
          <cell r="AU116">
            <v>7253.5503703449358</v>
          </cell>
          <cell r="AV116">
            <v>7616.2278888621831</v>
          </cell>
          <cell r="AW116">
            <v>7997.0392833052929</v>
          </cell>
          <cell r="AX116">
            <v>8396.8912474705576</v>
          </cell>
          <cell r="AY116">
            <v>8816.7358098440855</v>
          </cell>
        </row>
        <row r="117">
          <cell r="A117">
            <v>117</v>
          </cell>
          <cell r="B117" t="str">
            <v xml:space="preserve">  Depreciation Expense</v>
          </cell>
          <cell r="E117">
            <v>517.47990267857165</v>
          </cell>
          <cell r="F117">
            <v>517.47990267857165</v>
          </cell>
          <cell r="G117">
            <v>517.47990267857165</v>
          </cell>
          <cell r="H117">
            <v>517.47990267857165</v>
          </cell>
          <cell r="I117">
            <v>517.47990267857165</v>
          </cell>
          <cell r="J117">
            <v>517.47990267857165</v>
          </cell>
          <cell r="K117">
            <v>517.47990267857165</v>
          </cell>
          <cell r="L117">
            <v>517.47990267857165</v>
          </cell>
          <cell r="M117">
            <v>517.47990267857165</v>
          </cell>
          <cell r="N117">
            <v>517.47990267857165</v>
          </cell>
          <cell r="O117">
            <v>517.47990267857165</v>
          </cell>
          <cell r="P117">
            <v>517.47990267857165</v>
          </cell>
          <cell r="Q117">
            <v>6209.7588321428602</v>
          </cell>
          <cell r="R117">
            <v>6202.9523238095271</v>
          </cell>
          <cell r="S117">
            <v>6215.4274666666697</v>
          </cell>
          <cell r="T117">
            <v>526.36895555555577</v>
          </cell>
          <cell r="U117">
            <v>526.36895555555577</v>
          </cell>
          <cell r="V117">
            <v>526.36895555555577</v>
          </cell>
          <cell r="W117">
            <v>526.36895555555577</v>
          </cell>
          <cell r="X117">
            <v>526.36895555555577</v>
          </cell>
          <cell r="Y117">
            <v>526.36895555555577</v>
          </cell>
          <cell r="Z117">
            <v>526.36895555555577</v>
          </cell>
          <cell r="AA117">
            <v>526.36895555555577</v>
          </cell>
          <cell r="AB117">
            <v>526.36895555555577</v>
          </cell>
          <cell r="AC117">
            <v>526.36895555555577</v>
          </cell>
          <cell r="AD117">
            <v>526.36895555555577</v>
          </cell>
          <cell r="AE117">
            <v>526.36895555555577</v>
          </cell>
          <cell r="AF117">
            <v>6316.4274666666697</v>
          </cell>
          <cell r="AG117">
            <v>6366.4274666666697</v>
          </cell>
          <cell r="AH117">
            <v>6375.568020833336</v>
          </cell>
          <cell r="AI117">
            <v>6370.6741750000019</v>
          </cell>
          <cell r="AJ117">
            <v>6392.6705666666694</v>
          </cell>
          <cell r="AK117">
            <v>6414.0424666666686</v>
          </cell>
          <cell r="AL117">
            <v>6439.1056000000026</v>
          </cell>
          <cell r="AM117">
            <v>6466.423775000002</v>
          </cell>
          <cell r="AN117">
            <v>6494.5614952500027</v>
          </cell>
          <cell r="AO117">
            <v>6523.543347107503</v>
          </cell>
          <cell r="AP117">
            <v>6484.3410961873915</v>
          </cell>
          <cell r="AQ117">
            <v>6414.4738761563476</v>
          </cell>
          <cell r="AR117">
            <v>6359.6502156910365</v>
          </cell>
          <cell r="AS117">
            <v>6338.024191120101</v>
          </cell>
          <cell r="AT117">
            <v>6330.0309256037044</v>
          </cell>
          <cell r="AU117">
            <v>6346.6504265384829</v>
          </cell>
          <cell r="AV117">
            <v>6375.2040362096377</v>
          </cell>
          <cell r="AW117">
            <v>6396.0320957125932</v>
          </cell>
          <cell r="AX117">
            <v>6427.9753471673048</v>
          </cell>
          <cell r="AY117">
            <v>10400.821857235696</v>
          </cell>
        </row>
        <row r="118">
          <cell r="A118">
            <v>118</v>
          </cell>
          <cell r="B118" t="str">
            <v xml:space="preserve">  Amortization Expense</v>
          </cell>
          <cell r="E118">
            <v>38.309249999999999</v>
          </cell>
          <cell r="F118">
            <v>38.309249999999999</v>
          </cell>
          <cell r="G118">
            <v>38.309249999999999</v>
          </cell>
          <cell r="H118">
            <v>38.309249999999999</v>
          </cell>
          <cell r="I118">
            <v>38.309249999999999</v>
          </cell>
          <cell r="J118">
            <v>38.309249999999999</v>
          </cell>
          <cell r="K118">
            <v>38.309249999999999</v>
          </cell>
          <cell r="L118">
            <v>38.309249999999999</v>
          </cell>
          <cell r="M118">
            <v>38.309249999999999</v>
          </cell>
          <cell r="N118">
            <v>38.309249999999999</v>
          </cell>
          <cell r="O118">
            <v>38.309249999999999</v>
          </cell>
          <cell r="P118">
            <v>38.309249999999999</v>
          </cell>
          <cell r="Q118">
            <v>459.71100000000001</v>
          </cell>
          <cell r="R118">
            <v>459.71100000000001</v>
          </cell>
          <cell r="S118">
            <v>459.71100000000001</v>
          </cell>
          <cell r="T118">
            <v>38.309249999999999</v>
          </cell>
          <cell r="U118">
            <v>38.309249999999999</v>
          </cell>
          <cell r="V118">
            <v>38.309249999999999</v>
          </cell>
          <cell r="W118">
            <v>38.309249999999999</v>
          </cell>
          <cell r="X118">
            <v>38.309249999999999</v>
          </cell>
          <cell r="Y118">
            <v>38.309249999999999</v>
          </cell>
          <cell r="Z118">
            <v>38.309249999999999</v>
          </cell>
          <cell r="AA118">
            <v>38.309249999999999</v>
          </cell>
          <cell r="AB118">
            <v>38.309249999999999</v>
          </cell>
          <cell r="AC118">
            <v>38.309249999999999</v>
          </cell>
          <cell r="AD118">
            <v>38.309249999999999</v>
          </cell>
          <cell r="AE118">
            <v>38.309249999999999</v>
          </cell>
          <cell r="AF118">
            <v>459.71100000000001</v>
          </cell>
          <cell r="AG118">
            <v>444.54500000000002</v>
          </cell>
          <cell r="AH118">
            <v>154.53</v>
          </cell>
          <cell r="AI118">
            <v>154.53</v>
          </cell>
          <cell r="AJ118">
            <v>90.141999999999996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A119">
            <v>119</v>
          </cell>
          <cell r="E119" t="str">
            <v>---------------</v>
          </cell>
          <cell r="F119" t="str">
            <v>---------------</v>
          </cell>
          <cell r="G119" t="str">
            <v>---------------</v>
          </cell>
          <cell r="H119" t="str">
            <v>---------------</v>
          </cell>
          <cell r="I119" t="str">
            <v>---------------</v>
          </cell>
          <cell r="J119" t="str">
            <v>---------------</v>
          </cell>
          <cell r="K119" t="str">
            <v>---------------</v>
          </cell>
          <cell r="L119" t="str">
            <v>---------------</v>
          </cell>
          <cell r="M119" t="str">
            <v>---------------</v>
          </cell>
          <cell r="N119" t="str">
            <v>---------------</v>
          </cell>
          <cell r="O119" t="str">
            <v>---------------</v>
          </cell>
          <cell r="P119" t="str">
            <v>---------------</v>
          </cell>
          <cell r="Q119" t="str">
            <v>---------------</v>
          </cell>
          <cell r="R119" t="str">
            <v>---------------</v>
          </cell>
          <cell r="S119" t="str">
            <v>---------------</v>
          </cell>
          <cell r="T119" t="str">
            <v>---------------</v>
          </cell>
          <cell r="U119" t="str">
            <v>---------------</v>
          </cell>
          <cell r="V119" t="str">
            <v>---------------</v>
          </cell>
          <cell r="W119" t="str">
            <v>---------------</v>
          </cell>
          <cell r="X119" t="str">
            <v>---------------</v>
          </cell>
          <cell r="Y119" t="str">
            <v>---------------</v>
          </cell>
          <cell r="Z119" t="str">
            <v>---------------</v>
          </cell>
          <cell r="AA119" t="str">
            <v>---------------</v>
          </cell>
          <cell r="AB119" t="str">
            <v>---------------</v>
          </cell>
          <cell r="AC119" t="str">
            <v>---------------</v>
          </cell>
          <cell r="AD119" t="str">
            <v>---------------</v>
          </cell>
          <cell r="AE119" t="str">
            <v>---------------</v>
          </cell>
          <cell r="AF119" t="str">
            <v>---------------</v>
          </cell>
          <cell r="AG119" t="str">
            <v>---------------</v>
          </cell>
          <cell r="AH119" t="str">
            <v>---------------</v>
          </cell>
          <cell r="AI119" t="str">
            <v>---------------</v>
          </cell>
          <cell r="AJ119" t="str">
            <v>---------------</v>
          </cell>
          <cell r="AK119" t="str">
            <v>---------------</v>
          </cell>
          <cell r="AL119" t="str">
            <v>---------------</v>
          </cell>
          <cell r="AM119" t="str">
            <v>---------------</v>
          </cell>
          <cell r="AN119" t="str">
            <v>---------------</v>
          </cell>
          <cell r="AO119" t="str">
            <v>---------------</v>
          </cell>
          <cell r="AP119" t="str">
            <v>---------------</v>
          </cell>
          <cell r="AQ119" t="str">
            <v>---------------</v>
          </cell>
          <cell r="AR119" t="str">
            <v>---------------</v>
          </cell>
          <cell r="AS119" t="str">
            <v>---------------</v>
          </cell>
          <cell r="AT119" t="str">
            <v>---------------</v>
          </cell>
          <cell r="AU119" t="str">
            <v>---------------</v>
          </cell>
          <cell r="AV119" t="str">
            <v>---------------</v>
          </cell>
          <cell r="AW119" t="str">
            <v>---------------</v>
          </cell>
          <cell r="AX119" t="str">
            <v>---------------</v>
          </cell>
          <cell r="AY119" t="str">
            <v>---------------</v>
          </cell>
        </row>
        <row r="120">
          <cell r="A120">
            <v>120</v>
          </cell>
          <cell r="B120" t="str">
            <v>TOTAL EXPENSES</v>
          </cell>
          <cell r="E120">
            <v>6333.8813708634516</v>
          </cell>
          <cell r="F120">
            <v>5897.3779771634518</v>
          </cell>
          <cell r="G120">
            <v>6319.0596471634517</v>
          </cell>
          <cell r="H120">
            <v>5512.7302371225614</v>
          </cell>
          <cell r="I120">
            <v>5441.362680630582</v>
          </cell>
          <cell r="J120">
            <v>5520.2579342774425</v>
          </cell>
          <cell r="K120">
            <v>5801.0199408620265</v>
          </cell>
          <cell r="L120">
            <v>5801.0199408620265</v>
          </cell>
          <cell r="M120">
            <v>5083.0260860675999</v>
          </cell>
          <cell r="N120">
            <v>5498.9317953410418</v>
          </cell>
          <cell r="O120">
            <v>5779.0696043740718</v>
          </cell>
          <cell r="P120">
            <v>5852.7414496212696</v>
          </cell>
          <cell r="Q120">
            <v>68840.478664348979</v>
          </cell>
          <cell r="R120">
            <v>69438.191044220395</v>
          </cell>
          <cell r="S120">
            <v>71230.401986669647</v>
          </cell>
          <cell r="T120">
            <v>6664.6506594428402</v>
          </cell>
          <cell r="U120">
            <v>6213.0763179960668</v>
          </cell>
          <cell r="V120">
            <v>6661.0471046785697</v>
          </cell>
          <cell r="W120">
            <v>6442.7927844107917</v>
          </cell>
          <cell r="X120">
            <v>6447.9437694708176</v>
          </cell>
          <cell r="Y120">
            <v>6579.193577373735</v>
          </cell>
          <cell r="Z120">
            <v>6733.2816703869976</v>
          </cell>
          <cell r="AA120">
            <v>6733.2661213869969</v>
          </cell>
          <cell r="AB120">
            <v>4558.2043208530731</v>
          </cell>
          <cell r="AC120">
            <v>4039.2351688690619</v>
          </cell>
          <cell r="AD120">
            <v>5824.6376527906978</v>
          </cell>
          <cell r="AE120">
            <v>6667.8737920282683</v>
          </cell>
          <cell r="AF120">
            <v>73565.202939687922</v>
          </cell>
          <cell r="AG120">
            <v>80570.369412488551</v>
          </cell>
          <cell r="AH120">
            <v>80681.997495332485</v>
          </cell>
          <cell r="AI120">
            <v>83059.898568417746</v>
          </cell>
          <cell r="AJ120">
            <v>84486.915663433145</v>
          </cell>
          <cell r="AK120">
            <v>85948.14796063058</v>
          </cell>
          <cell r="AL120">
            <v>87566.581460465939</v>
          </cell>
          <cell r="AM120">
            <v>89253.545852205556</v>
          </cell>
          <cell r="AN120">
            <v>91010.653703308592</v>
          </cell>
          <cell r="AO120">
            <v>91562.337649900524</v>
          </cell>
          <cell r="AP120">
            <v>94679.28024714315</v>
          </cell>
          <cell r="AQ120">
            <v>96566.150752492395</v>
          </cell>
          <cell r="AR120">
            <v>98551.126151449658</v>
          </cell>
          <cell r="AS120">
            <v>100656.22018640228</v>
          </cell>
          <cell r="AT120">
            <v>102865.91475668471</v>
          </cell>
          <cell r="AU120">
            <v>105195.4329931852</v>
          </cell>
          <cell r="AV120">
            <v>105925.13947080646</v>
          </cell>
          <cell r="AW120">
            <v>110174.25772571492</v>
          </cell>
          <cell r="AX120">
            <v>112832.30299450486</v>
          </cell>
          <cell r="AY120">
            <v>119545.59970350389</v>
          </cell>
        </row>
        <row r="121">
          <cell r="A121">
            <v>121</v>
          </cell>
        </row>
        <row r="122">
          <cell r="A122">
            <v>122</v>
          </cell>
          <cell r="B122" t="str">
            <v>Income (Loss) from Operations</v>
          </cell>
          <cell r="E122">
            <v>2683.4075086784214</v>
          </cell>
          <cell r="F122">
            <v>2290.3933309739232</v>
          </cell>
          <cell r="G122">
            <v>2768.1205157208178</v>
          </cell>
          <cell r="H122">
            <v>2182.68586400202</v>
          </cell>
          <cell r="I122">
            <v>1596.2163082514435</v>
          </cell>
          <cell r="J122">
            <v>2035.9832326512105</v>
          </cell>
          <cell r="K122">
            <v>2096.7771103625137</v>
          </cell>
          <cell r="L122">
            <v>1979.7050198502529</v>
          </cell>
          <cell r="M122">
            <v>1478.3736856239648</v>
          </cell>
          <cell r="N122">
            <v>1389.8899086266038</v>
          </cell>
          <cell r="O122">
            <v>2172.2398180585187</v>
          </cell>
          <cell r="P122">
            <v>2470.8327409733956</v>
          </cell>
          <cell r="Q122">
            <v>25144.625043773078</v>
          </cell>
          <cell r="R122">
            <v>24536.777006437522</v>
          </cell>
          <cell r="S122">
            <v>24291.74530350299</v>
          </cell>
          <cell r="T122">
            <v>2313.1846901515155</v>
          </cell>
          <cell r="U122">
            <v>1972.8918302631473</v>
          </cell>
          <cell r="V122">
            <v>2433.3715447929953</v>
          </cell>
          <cell r="W122">
            <v>2007.4732664946196</v>
          </cell>
          <cell r="X122">
            <v>1951.3617191318153</v>
          </cell>
          <cell r="Y122">
            <v>2263.0002099170579</v>
          </cell>
          <cell r="Z122">
            <v>2370.5347520090327</v>
          </cell>
          <cell r="AA122">
            <v>2206.0797831643476</v>
          </cell>
          <cell r="AB122">
            <v>467.7815268049053</v>
          </cell>
          <cell r="AC122">
            <v>-1585.6298098879056</v>
          </cell>
          <cell r="AD122">
            <v>1055.6776546522233</v>
          </cell>
          <cell r="AE122">
            <v>2468.4669426957835</v>
          </cell>
          <cell r="AF122">
            <v>19924.194110189521</v>
          </cell>
          <cell r="AG122">
            <v>24523.197246387484</v>
          </cell>
          <cell r="AH122">
            <v>21833.03025151261</v>
          </cell>
          <cell r="AI122">
            <v>23276.491516770519</v>
          </cell>
          <cell r="AJ122">
            <v>23065.802459838917</v>
          </cell>
          <cell r="AK122">
            <v>6002.25124688707</v>
          </cell>
          <cell r="AL122">
            <v>5548.6685707066063</v>
          </cell>
          <cell r="AM122">
            <v>5061.5005273315328</v>
          </cell>
          <cell r="AN122">
            <v>4540.1829150439735</v>
          </cell>
          <cell r="AO122">
            <v>2542.3456843746535</v>
          </cell>
          <cell r="AP122">
            <v>3455.470181548706</v>
          </cell>
          <cell r="AQ122">
            <v>2918.9810364895675</v>
          </cell>
          <cell r="AR122">
            <v>2324.8984386311495</v>
          </cell>
          <cell r="AS122">
            <v>1652.4239888102893</v>
          </cell>
          <cell r="AT122">
            <v>918.32759121360141</v>
          </cell>
          <cell r="AU122">
            <v>108.67547257944534</v>
          </cell>
          <cell r="AV122">
            <v>-2332.1092694767722</v>
          </cell>
          <cell r="AW122">
            <v>-1692.2611941036157</v>
          </cell>
          <cell r="AX122">
            <v>-2689.5077195158228</v>
          </cell>
          <cell r="AY122">
            <v>-7692.1817228358414</v>
          </cell>
        </row>
        <row r="123">
          <cell r="A123">
            <v>123</v>
          </cell>
        </row>
        <row r="124">
          <cell r="A124">
            <v>124</v>
          </cell>
          <cell r="B124" t="str">
            <v>Interest Income</v>
          </cell>
          <cell r="E124">
            <v>41.083333333333336</v>
          </cell>
          <cell r="F124">
            <v>84.992426641003249</v>
          </cell>
          <cell r="G124">
            <v>99.159772040755158</v>
          </cell>
          <cell r="H124">
            <v>115.70460766954918</v>
          </cell>
          <cell r="I124">
            <v>129.49980918724154</v>
          </cell>
          <cell r="J124">
            <v>140.52708465947495</v>
          </cell>
          <cell r="K124">
            <v>69.150500000000008</v>
          </cell>
          <cell r="L124">
            <v>82.305464354698586</v>
          </cell>
          <cell r="M124">
            <v>94.958162599635614</v>
          </cell>
          <cell r="N124">
            <v>104.58504610399611</v>
          </cell>
          <cell r="O124">
            <v>114.49465595647376</v>
          </cell>
          <cell r="P124">
            <v>128.178444318826</v>
          </cell>
          <cell r="Q124">
            <v>1204.6393068649875</v>
          </cell>
          <cell r="R124">
            <v>1204.7404337423136</v>
          </cell>
          <cell r="S124">
            <v>1186.8319528799641</v>
          </cell>
          <cell r="T124">
            <v>51</v>
          </cell>
          <cell r="U124">
            <v>89.202003995917522</v>
          </cell>
          <cell r="V124">
            <v>101.77723552168817</v>
          </cell>
          <cell r="W124">
            <v>116.63889928672766</v>
          </cell>
          <cell r="X124">
            <v>129.1513860815227</v>
          </cell>
          <cell r="Y124">
            <v>141.45314408357234</v>
          </cell>
          <cell r="Z124">
            <v>80.51391897337021</v>
          </cell>
          <cell r="AA124">
            <v>94.123265543303688</v>
          </cell>
          <cell r="AB124">
            <v>106.52019160557586</v>
          </cell>
          <cell r="AC124">
            <v>110.23692790474504</v>
          </cell>
          <cell r="AD124">
            <v>103.90180696867827</v>
          </cell>
          <cell r="AE124">
            <v>110.78571902669782</v>
          </cell>
          <cell r="AF124">
            <v>1235.3044989917992</v>
          </cell>
          <cell r="AG124">
            <v>1347.8630527802834</v>
          </cell>
          <cell r="AH124">
            <v>1177.9681672992679</v>
          </cell>
          <cell r="AI124">
            <v>1236.4122935523476</v>
          </cell>
          <cell r="AJ124">
            <v>1238.8392180191349</v>
          </cell>
          <cell r="AK124">
            <v>700.66058319934541</v>
          </cell>
          <cell r="AL124">
            <v>692.1717474421481</v>
          </cell>
          <cell r="AM124">
            <v>682.41524550691099</v>
          </cell>
          <cell r="AN124">
            <v>671.29943988441414</v>
          </cell>
          <cell r="AO124">
            <v>611.11576840767498</v>
          </cell>
          <cell r="AP124">
            <v>644.59294283178428</v>
          </cell>
          <cell r="AQ124">
            <v>628.78742568252017</v>
          </cell>
          <cell r="AR124">
            <v>611.19215130145233</v>
          </cell>
          <cell r="AS124">
            <v>587.04731662705251</v>
          </cell>
          <cell r="AT124">
            <v>561.25832071750506</v>
          </cell>
          <cell r="AU124">
            <v>533.72457333988052</v>
          </cell>
          <cell r="AV124">
            <v>451.34610399420529</v>
          </cell>
          <cell r="AW124">
            <v>472.991736851822</v>
          </cell>
          <cell r="AX124">
            <v>439.56180724847087</v>
          </cell>
          <cell r="AY124">
            <v>403.92478465211485</v>
          </cell>
        </row>
        <row r="125">
          <cell r="A125">
            <v>125</v>
          </cell>
          <cell r="B125" t="str">
            <v>Interest Expense</v>
          </cell>
          <cell r="E125">
            <v>-477.93333333333339</v>
          </cell>
          <cell r="F125">
            <v>-477.93333333333339</v>
          </cell>
          <cell r="G125">
            <v>-477.93333333333339</v>
          </cell>
          <cell r="H125">
            <v>-477.93333333333339</v>
          </cell>
          <cell r="I125">
            <v>-477.93333333333339</v>
          </cell>
          <cell r="J125">
            <v>-477.93333333333339</v>
          </cell>
          <cell r="K125">
            <v>-442.21545466666663</v>
          </cell>
          <cell r="L125">
            <v>-442.21545466666663</v>
          </cell>
          <cell r="M125">
            <v>-442.21545466666663</v>
          </cell>
          <cell r="N125">
            <v>-442.21545466666663</v>
          </cell>
          <cell r="O125">
            <v>-442.21545466666663</v>
          </cell>
          <cell r="P125">
            <v>-442.21545466666663</v>
          </cell>
          <cell r="Q125">
            <v>-5520.8927280000016</v>
          </cell>
          <cell r="R125">
            <v>-4557.0416274999998</v>
          </cell>
          <cell r="S125">
            <v>-3670.8551000000002</v>
          </cell>
          <cell r="T125">
            <v>-143.34116270833334</v>
          </cell>
          <cell r="U125">
            <v>-143.34116270833334</v>
          </cell>
          <cell r="V125">
            <v>-143.34116270833334</v>
          </cell>
          <cell r="W125">
            <v>-143.34116270833334</v>
          </cell>
          <cell r="X125">
            <v>-143.34116270833334</v>
          </cell>
          <cell r="Y125">
            <v>-143.34116270833334</v>
          </cell>
          <cell r="Z125">
            <v>-110.73166270833333</v>
          </cell>
          <cell r="AA125">
            <v>-110.73166270833333</v>
          </cell>
          <cell r="AB125">
            <v>-110.73166270833333</v>
          </cell>
          <cell r="AC125">
            <v>-110.73166270833333</v>
          </cell>
          <cell r="AD125">
            <v>-110.73166270833333</v>
          </cell>
          <cell r="AE125">
            <v>-110.73166270833333</v>
          </cell>
          <cell r="AF125">
            <v>-1524.4369524999997</v>
          </cell>
          <cell r="AG125">
            <v>-702.97233982500006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A126">
            <v>126</v>
          </cell>
          <cell r="E126" t="str">
            <v>---------------</v>
          </cell>
          <cell r="F126" t="str">
            <v>---------------</v>
          </cell>
          <cell r="G126" t="str">
            <v>---------------</v>
          </cell>
          <cell r="H126" t="str">
            <v>---------------</v>
          </cell>
          <cell r="I126" t="str">
            <v>---------------</v>
          </cell>
          <cell r="J126" t="str">
            <v>---------------</v>
          </cell>
          <cell r="K126" t="str">
            <v>---------------</v>
          </cell>
          <cell r="L126" t="str">
            <v>---------------</v>
          </cell>
          <cell r="M126" t="str">
            <v>---------------</v>
          </cell>
          <cell r="N126" t="str">
            <v>---------------</v>
          </cell>
          <cell r="O126" t="str">
            <v>---------------</v>
          </cell>
          <cell r="P126" t="str">
            <v>---------------</v>
          </cell>
          <cell r="Q126" t="str">
            <v>---------------</v>
          </cell>
          <cell r="R126" t="str">
            <v>---------------</v>
          </cell>
          <cell r="S126" t="str">
            <v>---------------</v>
          </cell>
          <cell r="T126" t="str">
            <v>---------------</v>
          </cell>
          <cell r="U126" t="str">
            <v>---------------</v>
          </cell>
          <cell r="V126" t="str">
            <v>---------------</v>
          </cell>
          <cell r="W126" t="str">
            <v>---------------</v>
          </cell>
          <cell r="X126" t="str">
            <v>---------------</v>
          </cell>
          <cell r="Y126" t="str">
            <v>---------------</v>
          </cell>
          <cell r="Z126" t="str">
            <v>---------------</v>
          </cell>
          <cell r="AA126" t="str">
            <v>---------------</v>
          </cell>
          <cell r="AB126" t="str">
            <v>---------------</v>
          </cell>
          <cell r="AC126" t="str">
            <v>---------------</v>
          </cell>
          <cell r="AD126" t="str">
            <v>---------------</v>
          </cell>
          <cell r="AE126" t="str">
            <v>---------------</v>
          </cell>
          <cell r="AF126" t="str">
            <v>---------------</v>
          </cell>
          <cell r="AG126" t="str">
            <v>---------------</v>
          </cell>
          <cell r="AH126" t="str">
            <v>---------------</v>
          </cell>
          <cell r="AI126" t="str">
            <v>---------------</v>
          </cell>
          <cell r="AJ126" t="str">
            <v>---------------</v>
          </cell>
          <cell r="AK126" t="str">
            <v>---------------</v>
          </cell>
          <cell r="AL126" t="str">
            <v>---------------</v>
          </cell>
          <cell r="AM126" t="str">
            <v>---------------</v>
          </cell>
          <cell r="AN126" t="str">
            <v>---------------</v>
          </cell>
          <cell r="AO126" t="str">
            <v>---------------</v>
          </cell>
          <cell r="AP126" t="str">
            <v>---------------</v>
          </cell>
          <cell r="AQ126" t="str">
            <v>---------------</v>
          </cell>
          <cell r="AR126" t="str">
            <v>---------------</v>
          </cell>
          <cell r="AS126" t="str">
            <v>---------------</v>
          </cell>
          <cell r="AT126" t="str">
            <v>---------------</v>
          </cell>
          <cell r="AU126" t="str">
            <v>---------------</v>
          </cell>
          <cell r="AV126" t="str">
            <v>---------------</v>
          </cell>
          <cell r="AW126" t="str">
            <v>---------------</v>
          </cell>
          <cell r="AX126" t="str">
            <v>---------------</v>
          </cell>
          <cell r="AY126" t="str">
            <v>---------------</v>
          </cell>
        </row>
        <row r="127">
          <cell r="A127">
            <v>127</v>
          </cell>
          <cell r="B127" t="str">
            <v>Interest Income (Expense), Net</v>
          </cell>
          <cell r="E127">
            <v>-436.85000000000008</v>
          </cell>
          <cell r="F127">
            <v>-392.94090669233015</v>
          </cell>
          <cell r="G127">
            <v>-378.77356129257822</v>
          </cell>
          <cell r="H127">
            <v>-362.22872566378419</v>
          </cell>
          <cell r="I127">
            <v>-348.43352414609183</v>
          </cell>
          <cell r="J127">
            <v>-337.40624867385844</v>
          </cell>
          <cell r="K127">
            <v>-373.06495466666661</v>
          </cell>
          <cell r="L127">
            <v>-359.90999031196804</v>
          </cell>
          <cell r="M127">
            <v>-347.25729206703102</v>
          </cell>
          <cell r="N127">
            <v>-337.63040856267054</v>
          </cell>
          <cell r="O127">
            <v>-327.72079871019287</v>
          </cell>
          <cell r="P127">
            <v>-314.03701034784063</v>
          </cell>
          <cell r="Q127">
            <v>-4316.2534211350139</v>
          </cell>
          <cell r="R127">
            <v>-3352.3011937576862</v>
          </cell>
          <cell r="S127">
            <v>-2484.0231471200359</v>
          </cell>
          <cell r="T127">
            <v>-92.341162708333343</v>
          </cell>
          <cell r="U127">
            <v>-54.139158712415821</v>
          </cell>
          <cell r="V127">
            <v>-41.563927186645174</v>
          </cell>
          <cell r="W127">
            <v>-26.702263421605679</v>
          </cell>
          <cell r="X127">
            <v>-14.189776626810641</v>
          </cell>
          <cell r="Y127">
            <v>-1.8880186247610027</v>
          </cell>
          <cell r="Z127">
            <v>-30.217743734963122</v>
          </cell>
          <cell r="AA127">
            <v>-16.608397165029643</v>
          </cell>
          <cell r="AB127">
            <v>-4.2114711027574714</v>
          </cell>
          <cell r="AC127">
            <v>-0.49473480358828681</v>
          </cell>
          <cell r="AD127">
            <v>-6.8298557396550592</v>
          </cell>
          <cell r="AE127">
            <v>5.4056318364487765E-2</v>
          </cell>
          <cell r="AF127">
            <v>-289.13245350820057</v>
          </cell>
          <cell r="AG127">
            <v>644.89071295528333</v>
          </cell>
          <cell r="AH127">
            <v>1177.9681672992679</v>
          </cell>
          <cell r="AI127">
            <v>1236.4122935523476</v>
          </cell>
          <cell r="AJ127">
            <v>1238.8392180191349</v>
          </cell>
          <cell r="AK127">
            <v>700.66058319934541</v>
          </cell>
          <cell r="AL127">
            <v>692.1717474421481</v>
          </cell>
          <cell r="AM127">
            <v>682.41524550691099</v>
          </cell>
          <cell r="AN127">
            <v>671.29943988441414</v>
          </cell>
          <cell r="AO127">
            <v>611.11576840767498</v>
          </cell>
          <cell r="AP127">
            <v>644.59294283178428</v>
          </cell>
          <cell r="AQ127">
            <v>628.78742568252017</v>
          </cell>
          <cell r="AR127">
            <v>611.19215130145233</v>
          </cell>
          <cell r="AS127">
            <v>587.04731662705251</v>
          </cell>
          <cell r="AT127">
            <v>561.25832071750506</v>
          </cell>
          <cell r="AU127">
            <v>533.72457333988052</v>
          </cell>
          <cell r="AV127">
            <v>451.34610399420529</v>
          </cell>
          <cell r="AW127">
            <v>472.991736851822</v>
          </cell>
          <cell r="AX127">
            <v>439.56180724847087</v>
          </cell>
          <cell r="AY127">
            <v>403.92478465211485</v>
          </cell>
        </row>
        <row r="128">
          <cell r="A128">
            <v>128</v>
          </cell>
        </row>
        <row r="129">
          <cell r="A129">
            <v>129</v>
          </cell>
          <cell r="B129" t="str">
            <v>Income Before Tax</v>
          </cell>
          <cell r="E129">
            <v>2246.5575086784215</v>
          </cell>
          <cell r="F129">
            <v>1897.452424281593</v>
          </cell>
          <cell r="G129">
            <v>2389.3469544282398</v>
          </cell>
          <cell r="H129">
            <v>1820.4571383382358</v>
          </cell>
          <cell r="I129">
            <v>1247.7827841053518</v>
          </cell>
          <cell r="J129">
            <v>1698.576983977352</v>
          </cell>
          <cell r="K129">
            <v>1723.7121556958471</v>
          </cell>
          <cell r="L129">
            <v>1619.7950295382848</v>
          </cell>
          <cell r="M129">
            <v>1131.1163935569339</v>
          </cell>
          <cell r="N129">
            <v>1052.2595000639333</v>
          </cell>
          <cell r="O129">
            <v>1844.5190193483259</v>
          </cell>
          <cell r="P129">
            <v>2156.7957306255548</v>
          </cell>
          <cell r="Q129">
            <v>20828.371622638064</v>
          </cell>
          <cell r="R129">
            <v>21184.475812679837</v>
          </cell>
          <cell r="S129">
            <v>21807.722156382955</v>
          </cell>
          <cell r="T129">
            <v>2220.8435274431822</v>
          </cell>
          <cell r="U129">
            <v>1918.7526715507315</v>
          </cell>
          <cell r="V129">
            <v>2391.80761760635</v>
          </cell>
          <cell r="W129">
            <v>1980.7710030730138</v>
          </cell>
          <cell r="X129">
            <v>1937.1719425050046</v>
          </cell>
          <cell r="Y129">
            <v>2261.1121912922968</v>
          </cell>
          <cell r="Z129">
            <v>2340.3170082740694</v>
          </cell>
          <cell r="AA129">
            <v>2189.471385999318</v>
          </cell>
          <cell r="AB129">
            <v>463.57005570214784</v>
          </cell>
          <cell r="AC129">
            <v>-1586.1245446914938</v>
          </cell>
          <cell r="AD129">
            <v>1048.8477989125681</v>
          </cell>
          <cell r="AE129">
            <v>2468.5209990141479</v>
          </cell>
          <cell r="AF129">
            <v>19635.061656681319</v>
          </cell>
          <cell r="AG129">
            <v>25168.087959342767</v>
          </cell>
          <cell r="AH129">
            <v>23010.998418811876</v>
          </cell>
          <cell r="AI129">
            <v>24512.903810322867</v>
          </cell>
          <cell r="AJ129">
            <v>24304.641677858053</v>
          </cell>
          <cell r="AK129">
            <v>6702.9118300864156</v>
          </cell>
          <cell r="AL129">
            <v>6240.8403181487547</v>
          </cell>
          <cell r="AM129">
            <v>5743.9157728384434</v>
          </cell>
          <cell r="AN129">
            <v>5211.4823549283874</v>
          </cell>
          <cell r="AO129">
            <v>3153.4614527823287</v>
          </cell>
          <cell r="AP129">
            <v>4100.0631243804901</v>
          </cell>
          <cell r="AQ129">
            <v>3547.7684621720878</v>
          </cell>
          <cell r="AR129">
            <v>2936.0905899326017</v>
          </cell>
          <cell r="AS129">
            <v>2239.4713054373419</v>
          </cell>
          <cell r="AT129">
            <v>1479.5859119311065</v>
          </cell>
          <cell r="AU129">
            <v>642.40004591932586</v>
          </cell>
          <cell r="AV129">
            <v>-1880.7631654825668</v>
          </cell>
          <cell r="AW129">
            <v>-1219.2694572517937</v>
          </cell>
          <cell r="AX129">
            <v>-2249.945912267352</v>
          </cell>
          <cell r="AY129">
            <v>-7288.2569381837266</v>
          </cell>
        </row>
        <row r="130">
          <cell r="A130">
            <v>130</v>
          </cell>
        </row>
        <row r="131">
          <cell r="A131">
            <v>131</v>
          </cell>
          <cell r="B131" t="str">
            <v>UtilCo % Share of Pre-Tax Income</v>
          </cell>
          <cell r="Q131">
            <v>0.24301</v>
          </cell>
          <cell r="R131">
            <v>0.24301000000000003</v>
          </cell>
          <cell r="S131">
            <v>0.24301000000000003</v>
          </cell>
          <cell r="AF131">
            <v>0.24301000000000006</v>
          </cell>
          <cell r="AG131">
            <v>0.24301000000000006</v>
          </cell>
          <cell r="AH131">
            <v>0.21911675620596602</v>
          </cell>
          <cell r="AI131">
            <v>0.21401208168815625</v>
          </cell>
          <cell r="AJ131">
            <v>0.21477765432058207</v>
          </cell>
          <cell r="AK131">
            <v>0.24301000000000003</v>
          </cell>
          <cell r="AL131">
            <v>0.24301</v>
          </cell>
          <cell r="AM131">
            <v>0.24301</v>
          </cell>
          <cell r="AN131">
            <v>0.24301</v>
          </cell>
          <cell r="AO131">
            <v>0.24301000000000006</v>
          </cell>
          <cell r="AP131">
            <v>0.24301000000000003</v>
          </cell>
          <cell r="AQ131">
            <v>0.24301000000000003</v>
          </cell>
          <cell r="AR131">
            <v>0.24301</v>
          </cell>
          <cell r="AS131">
            <v>0.24301000000000003</v>
          </cell>
          <cell r="AT131">
            <v>0.24301000000000006</v>
          </cell>
          <cell r="AU131">
            <v>0.24301000000000003</v>
          </cell>
          <cell r="AV131">
            <v>0.29881751772128101</v>
          </cell>
          <cell r="AW131">
            <v>0.25436073673854553</v>
          </cell>
          <cell r="AX131">
            <v>0.33024084015479799</v>
          </cell>
          <cell r="AY131">
            <v>0.24301000000000003</v>
          </cell>
        </row>
        <row r="132">
          <cell r="A132">
            <v>132</v>
          </cell>
          <cell r="B132" t="str">
            <v>UtilCo Share of Pre-Tax Income</v>
          </cell>
          <cell r="E132">
            <v>545.93594018394322</v>
          </cell>
          <cell r="F132">
            <v>461.09991362466991</v>
          </cell>
          <cell r="G132">
            <v>580.6352033956066</v>
          </cell>
          <cell r="H132">
            <v>442.38928918757472</v>
          </cell>
          <cell r="I132">
            <v>303.22369436544153</v>
          </cell>
          <cell r="J132">
            <v>412.77119287633633</v>
          </cell>
          <cell r="K132">
            <v>418.87929095564778</v>
          </cell>
          <cell r="L132">
            <v>393.62639012809859</v>
          </cell>
          <cell r="M132">
            <v>274.87259479827048</v>
          </cell>
          <cell r="N132">
            <v>255.70958111053642</v>
          </cell>
          <cell r="O132">
            <v>448.23656689183667</v>
          </cell>
          <cell r="P132">
            <v>524.12293049931611</v>
          </cell>
          <cell r="Q132">
            <v>5061.502588017278</v>
          </cell>
          <cell r="R132">
            <v>5148.0394672393277</v>
          </cell>
          <cell r="S132">
            <v>5299.4945612226229</v>
          </cell>
          <cell r="T132">
            <v>539.68718560396769</v>
          </cell>
          <cell r="U132">
            <v>466.27608671354329</v>
          </cell>
          <cell r="V132">
            <v>581.23316915451915</v>
          </cell>
          <cell r="W132">
            <v>481.34716145677311</v>
          </cell>
          <cell r="X132">
            <v>470.75215374814115</v>
          </cell>
          <cell r="Y132">
            <v>549.472873605941</v>
          </cell>
          <cell r="Z132">
            <v>568.72043618068165</v>
          </cell>
          <cell r="AA132">
            <v>532.06344151169424</v>
          </cell>
          <cell r="AB132">
            <v>112.65215923617895</v>
          </cell>
          <cell r="AC132">
            <v>-385.44412560547994</v>
          </cell>
          <cell r="AD132">
            <v>254.88050361374317</v>
          </cell>
          <cell r="AE132">
            <v>599.87528797042808</v>
          </cell>
          <cell r="AF132">
            <v>4771.5163331901285</v>
          </cell>
          <cell r="AG132">
            <v>6116.0970549998874</v>
          </cell>
          <cell r="AH132">
            <v>5042.0953305906714</v>
          </cell>
          <cell r="AI132">
            <v>5246.0575726687339</v>
          </cell>
          <cell r="AJ132">
            <v>5220.0939286726089</v>
          </cell>
          <cell r="AK132">
            <v>1628.8746038293</v>
          </cell>
          <cell r="AL132">
            <v>1516.5866057133289</v>
          </cell>
          <cell r="AM132">
            <v>1395.8289719574702</v>
          </cell>
          <cell r="AN132">
            <v>1266.4423270711475</v>
          </cell>
          <cell r="AO132">
            <v>766.32266764063388</v>
          </cell>
          <cell r="AP132">
            <v>996.35633985570303</v>
          </cell>
          <cell r="AQ132">
            <v>862.1432139924392</v>
          </cell>
          <cell r="AR132">
            <v>713.49937425952157</v>
          </cell>
          <cell r="AS132">
            <v>544.21392193432848</v>
          </cell>
          <cell r="AT132">
            <v>359.55417245837828</v>
          </cell>
          <cell r="AU132">
            <v>156.10963515885541</v>
          </cell>
          <cell r="AV132">
            <v>-562.00498053111949</v>
          </cell>
          <cell r="AW132">
            <v>-310.13427742937279</v>
          </cell>
          <cell r="AX132">
            <v>-743.02402837002376</v>
          </cell>
          <cell r="AY132">
            <v>-1771.1193185480276</v>
          </cell>
        </row>
        <row r="133">
          <cell r="A133">
            <v>133</v>
          </cell>
          <cell r="B133" t="str">
            <v>Less:  Premium Amortization</v>
          </cell>
          <cell r="E133">
            <v>16.111002873563219</v>
          </cell>
          <cell r="F133">
            <v>16.111002873563219</v>
          </cell>
          <cell r="G133">
            <v>16.111002873563219</v>
          </cell>
          <cell r="H133">
            <v>16.111002873563219</v>
          </cell>
          <cell r="I133">
            <v>16.111002873563219</v>
          </cell>
          <cell r="J133">
            <v>16.111002873563219</v>
          </cell>
          <cell r="K133">
            <v>16.111002873563219</v>
          </cell>
          <cell r="L133">
            <v>16.111002873563219</v>
          </cell>
          <cell r="M133">
            <v>16.111002873563219</v>
          </cell>
          <cell r="N133">
            <v>16.111002873563219</v>
          </cell>
          <cell r="O133">
            <v>16.111002873563219</v>
          </cell>
          <cell r="P133">
            <v>16.111002873563219</v>
          </cell>
          <cell r="Q133">
            <v>193.33203448275862</v>
          </cell>
          <cell r="R133">
            <v>193.33203448275862</v>
          </cell>
          <cell r="S133">
            <v>193.33203448275862</v>
          </cell>
          <cell r="T133">
            <v>16.111002873563219</v>
          </cell>
          <cell r="U133">
            <v>16.111002873563219</v>
          </cell>
          <cell r="V133">
            <v>16.111002873563219</v>
          </cell>
          <cell r="W133">
            <v>16.111002873563219</v>
          </cell>
          <cell r="X133">
            <v>16.111002873563219</v>
          </cell>
          <cell r="Y133">
            <v>16.111002873563219</v>
          </cell>
          <cell r="Z133">
            <v>16.111002873563219</v>
          </cell>
          <cell r="AA133">
            <v>16.111002873563219</v>
          </cell>
          <cell r="AB133">
            <v>16.111002873563219</v>
          </cell>
          <cell r="AC133">
            <v>16.111002873563219</v>
          </cell>
          <cell r="AD133">
            <v>16.111002873563219</v>
          </cell>
          <cell r="AE133">
            <v>16.111002873563219</v>
          </cell>
          <cell r="AF133">
            <v>193.33203448275862</v>
          </cell>
          <cell r="AG133">
            <v>193.33203448275862</v>
          </cell>
          <cell r="AH133">
            <v>193.33203448275862</v>
          </cell>
          <cell r="AI133">
            <v>193.33203448275862</v>
          </cell>
          <cell r="AJ133">
            <v>193.33203448275862</v>
          </cell>
          <cell r="AK133">
            <v>193.33203448275862</v>
          </cell>
          <cell r="AL133">
            <v>193.33203448275862</v>
          </cell>
          <cell r="AM133">
            <v>193.33203448275862</v>
          </cell>
          <cell r="AN133">
            <v>193.33203448275862</v>
          </cell>
          <cell r="AO133">
            <v>193.33203448275862</v>
          </cell>
          <cell r="AP133">
            <v>193.33203448275862</v>
          </cell>
          <cell r="AQ133">
            <v>193.33203448275862</v>
          </cell>
          <cell r="AR133">
            <v>193.33203448275862</v>
          </cell>
          <cell r="AS133">
            <v>193.33203448275862</v>
          </cell>
          <cell r="AT133">
            <v>193.33203448275862</v>
          </cell>
          <cell r="AU133">
            <v>193.33203448275862</v>
          </cell>
          <cell r="AV133">
            <v>193.33203448275862</v>
          </cell>
          <cell r="AW133">
            <v>193.33203448275862</v>
          </cell>
          <cell r="AX133">
            <v>193.33203448275862</v>
          </cell>
          <cell r="AY133">
            <v>153.69503448276129</v>
          </cell>
        </row>
        <row r="134">
          <cell r="A134">
            <v>134</v>
          </cell>
          <cell r="B134" t="str">
            <v>Less:  Other Amortization (transaction costs, IDC)</v>
          </cell>
          <cell r="E134">
            <v>8.63827956321839</v>
          </cell>
          <cell r="F134">
            <v>8.63827956321839</v>
          </cell>
          <cell r="G134">
            <v>8.63827956321839</v>
          </cell>
          <cell r="H134">
            <v>8.63827956321839</v>
          </cell>
          <cell r="I134">
            <v>8.63827956321839</v>
          </cell>
          <cell r="J134">
            <v>8.63827956321839</v>
          </cell>
          <cell r="K134">
            <v>8.63827956321839</v>
          </cell>
          <cell r="L134">
            <v>8.63827956321839</v>
          </cell>
          <cell r="M134">
            <v>8.63827956321839</v>
          </cell>
          <cell r="N134">
            <v>8.63827956321839</v>
          </cell>
          <cell r="O134">
            <v>8.63827956321839</v>
          </cell>
          <cell r="P134">
            <v>8.63827956321839</v>
          </cell>
          <cell r="Q134">
            <v>103.65935475862068</v>
          </cell>
          <cell r="R134">
            <v>103.65935475862068</v>
          </cell>
          <cell r="S134">
            <v>103.65935475862068</v>
          </cell>
          <cell r="T134">
            <v>8.63827956321839</v>
          </cell>
          <cell r="U134">
            <v>8.63827956321839</v>
          </cell>
          <cell r="V134">
            <v>8.63827956321839</v>
          </cell>
          <cell r="W134">
            <v>8.63827956321839</v>
          </cell>
          <cell r="X134">
            <v>8.63827956321839</v>
          </cell>
          <cell r="Y134">
            <v>8.63827956321839</v>
          </cell>
          <cell r="Z134">
            <v>8.63827956321839</v>
          </cell>
          <cell r="AA134">
            <v>8.63827956321839</v>
          </cell>
          <cell r="AB134">
            <v>8.63827956321839</v>
          </cell>
          <cell r="AC134">
            <v>8.63827956321839</v>
          </cell>
          <cell r="AD134">
            <v>8.63827956321839</v>
          </cell>
          <cell r="AE134">
            <v>8.63827956321839</v>
          </cell>
          <cell r="AF134">
            <v>103.65935475862068</v>
          </cell>
          <cell r="AG134">
            <v>103.65935475862068</v>
          </cell>
          <cell r="AH134">
            <v>103.65935475862068</v>
          </cell>
          <cell r="AI134">
            <v>103.65935475862068</v>
          </cell>
          <cell r="AJ134">
            <v>103.6618880919543</v>
          </cell>
          <cell r="AK134">
            <v>33.218088091954023</v>
          </cell>
          <cell r="AL134">
            <v>33.218088091954023</v>
          </cell>
          <cell r="AM134">
            <v>33.218088091954023</v>
          </cell>
          <cell r="AN134">
            <v>33.218088091954023</v>
          </cell>
          <cell r="AO134">
            <v>33.218088091954023</v>
          </cell>
          <cell r="AP134">
            <v>33.218088091954023</v>
          </cell>
          <cell r="AQ134">
            <v>33.218088091954023</v>
          </cell>
          <cell r="AR134">
            <v>33.218088091954023</v>
          </cell>
          <cell r="AS134">
            <v>33.218088091954023</v>
          </cell>
          <cell r="AT134">
            <v>33.218088091954023</v>
          </cell>
          <cell r="AU134">
            <v>33.218088091954023</v>
          </cell>
          <cell r="AV134">
            <v>33.218088091954023</v>
          </cell>
          <cell r="AW134">
            <v>33.218088091954023</v>
          </cell>
          <cell r="AX134">
            <v>33.218088091954023</v>
          </cell>
          <cell r="AY134">
            <v>33.456352367815796</v>
          </cell>
        </row>
        <row r="135">
          <cell r="A135">
            <v>135</v>
          </cell>
          <cell r="E135" t="str">
            <v>---------------</v>
          </cell>
          <cell r="F135" t="str">
            <v>---------------</v>
          </cell>
          <cell r="G135" t="str">
            <v>---------------</v>
          </cell>
          <cell r="H135" t="str">
            <v>---------------</v>
          </cell>
          <cell r="I135" t="str">
            <v>---------------</v>
          </cell>
          <cell r="J135" t="str">
            <v>---------------</v>
          </cell>
          <cell r="K135" t="str">
            <v>---------------</v>
          </cell>
          <cell r="L135" t="str">
            <v>---------------</v>
          </cell>
          <cell r="M135" t="str">
            <v>---------------</v>
          </cell>
          <cell r="N135" t="str">
            <v>---------------</v>
          </cell>
          <cell r="O135" t="str">
            <v>---------------</v>
          </cell>
          <cell r="P135" t="str">
            <v>---------------</v>
          </cell>
          <cell r="Q135" t="str">
            <v>---------------</v>
          </cell>
          <cell r="R135" t="str">
            <v>---------------</v>
          </cell>
          <cell r="S135" t="str">
            <v>---------------</v>
          </cell>
          <cell r="T135" t="str">
            <v>---------------</v>
          </cell>
          <cell r="U135" t="str">
            <v>---------------</v>
          </cell>
          <cell r="V135" t="str">
            <v>---------------</v>
          </cell>
          <cell r="W135" t="str">
            <v>---------------</v>
          </cell>
          <cell r="X135" t="str">
            <v>---------------</v>
          </cell>
          <cell r="Y135" t="str">
            <v>---------------</v>
          </cell>
          <cell r="Z135" t="str">
            <v>---------------</v>
          </cell>
          <cell r="AA135" t="str">
            <v>---------------</v>
          </cell>
          <cell r="AB135" t="str">
            <v>---------------</v>
          </cell>
          <cell r="AC135" t="str">
            <v>---------------</v>
          </cell>
          <cell r="AD135" t="str">
            <v>---------------</v>
          </cell>
          <cell r="AE135" t="str">
            <v>---------------</v>
          </cell>
          <cell r="AF135" t="str">
            <v>---------------</v>
          </cell>
          <cell r="AG135" t="str">
            <v>---------------</v>
          </cell>
          <cell r="AH135" t="str">
            <v>---------------</v>
          </cell>
          <cell r="AI135" t="str">
            <v>---------------</v>
          </cell>
          <cell r="AJ135" t="str">
            <v>---------------</v>
          </cell>
          <cell r="AK135" t="str">
            <v>---------------</v>
          </cell>
          <cell r="AL135" t="str">
            <v>---------------</v>
          </cell>
          <cell r="AM135" t="str">
            <v>---------------</v>
          </cell>
          <cell r="AN135" t="str">
            <v>---------------</v>
          </cell>
          <cell r="AO135" t="str">
            <v>---------------</v>
          </cell>
          <cell r="AP135" t="str">
            <v>---------------</v>
          </cell>
          <cell r="AQ135" t="str">
            <v>---------------</v>
          </cell>
          <cell r="AR135" t="str">
            <v>---------------</v>
          </cell>
          <cell r="AS135" t="str">
            <v>---------------</v>
          </cell>
          <cell r="AT135" t="str">
            <v>---------------</v>
          </cell>
          <cell r="AU135" t="str">
            <v>---------------</v>
          </cell>
          <cell r="AV135" t="str">
            <v>---------------</v>
          </cell>
          <cell r="AW135" t="str">
            <v>---------------</v>
          </cell>
          <cell r="AX135" t="str">
            <v>---------------</v>
          </cell>
          <cell r="AY135" t="str">
            <v>---------------</v>
          </cell>
        </row>
        <row r="136">
          <cell r="A136">
            <v>136</v>
          </cell>
          <cell r="B136" t="str">
            <v>UtilCo Book Income</v>
          </cell>
          <cell r="E136">
            <v>521.18665774716169</v>
          </cell>
          <cell r="F136">
            <v>436.35063118788833</v>
          </cell>
          <cell r="G136">
            <v>555.88592095882507</v>
          </cell>
          <cell r="H136">
            <v>417.64000675079308</v>
          </cell>
          <cell r="I136">
            <v>278.47441192865995</v>
          </cell>
          <cell r="J136">
            <v>388.02191043955474</v>
          </cell>
          <cell r="K136">
            <v>394.13000851886613</v>
          </cell>
          <cell r="L136">
            <v>368.87710769131695</v>
          </cell>
          <cell r="M136">
            <v>250.12331236148887</v>
          </cell>
          <cell r="N136">
            <v>230.96029867375481</v>
          </cell>
          <cell r="O136">
            <v>423.48728445505503</v>
          </cell>
          <cell r="P136">
            <v>499.37364806253447</v>
          </cell>
          <cell r="Q136">
            <v>4764.5111987758983</v>
          </cell>
          <cell r="R136">
            <v>4851.048077997948</v>
          </cell>
          <cell r="S136">
            <v>5002.5031719812432</v>
          </cell>
          <cell r="T136">
            <v>514.93790316718616</v>
          </cell>
          <cell r="U136">
            <v>441.52680427676171</v>
          </cell>
          <cell r="V136">
            <v>556.48388671773762</v>
          </cell>
          <cell r="W136">
            <v>456.59787901999152</v>
          </cell>
          <cell r="X136">
            <v>446.00287131135951</v>
          </cell>
          <cell r="Y136">
            <v>524.72359116915948</v>
          </cell>
          <cell r="Z136">
            <v>543.97115374390012</v>
          </cell>
          <cell r="AA136">
            <v>507.31415907491271</v>
          </cell>
          <cell r="AB136">
            <v>87.902876799397333</v>
          </cell>
          <cell r="AC136">
            <v>-410.19340804226158</v>
          </cell>
          <cell r="AD136">
            <v>230.13122117696156</v>
          </cell>
          <cell r="AE136">
            <v>575.12600553364655</v>
          </cell>
          <cell r="AF136">
            <v>4474.5249439487488</v>
          </cell>
          <cell r="AG136">
            <v>5819.1056657585077</v>
          </cell>
          <cell r="AH136">
            <v>4745.1039413492917</v>
          </cell>
          <cell r="AI136">
            <v>4949.0661834273542</v>
          </cell>
          <cell r="AJ136">
            <v>4923.1000060978959</v>
          </cell>
          <cell r="AK136">
            <v>1402.3244812545872</v>
          </cell>
          <cell r="AL136">
            <v>1290.0364831386162</v>
          </cell>
          <cell r="AM136">
            <v>1169.2788493827575</v>
          </cell>
          <cell r="AN136">
            <v>1039.8922044964347</v>
          </cell>
          <cell r="AO136">
            <v>539.77254506592124</v>
          </cell>
          <cell r="AP136">
            <v>769.80621728099038</v>
          </cell>
          <cell r="AQ136">
            <v>635.59309141772667</v>
          </cell>
          <cell r="AR136">
            <v>486.94925168480887</v>
          </cell>
          <cell r="AS136">
            <v>317.66379935961584</v>
          </cell>
          <cell r="AT136">
            <v>133.00404988366563</v>
          </cell>
          <cell r="AU136">
            <v>-70.440487415857234</v>
          </cell>
          <cell r="AV136">
            <v>-788.55510310583202</v>
          </cell>
          <cell r="AW136">
            <v>-536.68440000408543</v>
          </cell>
          <cell r="AX136">
            <v>-969.57415094473629</v>
          </cell>
          <cell r="AY136">
            <v>-1958.2707053986046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  <cell r="B140" t="str">
            <v>TAX PROVISION</v>
          </cell>
          <cell r="E140" t="str">
            <v>JAN</v>
          </cell>
          <cell r="F140" t="str">
            <v>FEB</v>
          </cell>
          <cell r="G140" t="str">
            <v>MAR</v>
          </cell>
          <cell r="H140" t="str">
            <v>APR</v>
          </cell>
          <cell r="I140" t="str">
            <v>MAY</v>
          </cell>
          <cell r="J140" t="str">
            <v>JUN</v>
          </cell>
          <cell r="K140" t="str">
            <v>JUL</v>
          </cell>
          <cell r="L140" t="str">
            <v>AUG</v>
          </cell>
          <cell r="M140" t="str">
            <v>SEP</v>
          </cell>
          <cell r="N140" t="str">
            <v>OCT</v>
          </cell>
          <cell r="O140" t="str">
            <v>NOV</v>
          </cell>
          <cell r="P140" t="str">
            <v>DEC</v>
          </cell>
          <cell r="Q140">
            <v>1998</v>
          </cell>
          <cell r="R140">
            <v>1999</v>
          </cell>
          <cell r="S140">
            <v>2000</v>
          </cell>
          <cell r="T140" t="str">
            <v>JAN</v>
          </cell>
          <cell r="U140" t="str">
            <v>FEB</v>
          </cell>
          <cell r="V140" t="str">
            <v>MAR</v>
          </cell>
          <cell r="W140" t="str">
            <v>APR</v>
          </cell>
          <cell r="X140" t="str">
            <v>MAY</v>
          </cell>
          <cell r="Y140" t="str">
            <v>JUN</v>
          </cell>
          <cell r="Z140" t="str">
            <v>JUL</v>
          </cell>
          <cell r="AA140" t="str">
            <v>AUG</v>
          </cell>
          <cell r="AB140" t="str">
            <v>SEP</v>
          </cell>
          <cell r="AC140" t="str">
            <v>OCT</v>
          </cell>
          <cell r="AD140" t="str">
            <v>NOV</v>
          </cell>
          <cell r="AE140" t="str">
            <v>DEC</v>
          </cell>
          <cell r="AF140">
            <v>2001</v>
          </cell>
          <cell r="AG140">
            <v>2002</v>
          </cell>
          <cell r="AH140">
            <v>2003</v>
          </cell>
          <cell r="AI140">
            <v>2004</v>
          </cell>
          <cell r="AJ140">
            <v>2005</v>
          </cell>
          <cell r="AK140">
            <v>2006</v>
          </cell>
          <cell r="AL140">
            <v>2007</v>
          </cell>
          <cell r="AM140">
            <v>2008</v>
          </cell>
          <cell r="AN140">
            <v>2009</v>
          </cell>
          <cell r="AO140">
            <v>2010</v>
          </cell>
          <cell r="AP140">
            <v>2011</v>
          </cell>
          <cell r="AQ140">
            <v>2012</v>
          </cell>
          <cell r="AR140">
            <v>2013</v>
          </cell>
          <cell r="AS140">
            <v>2014</v>
          </cell>
          <cell r="AT140">
            <v>2015</v>
          </cell>
          <cell r="AU140">
            <v>2016</v>
          </cell>
          <cell r="AV140">
            <v>2017</v>
          </cell>
          <cell r="AW140">
            <v>2018</v>
          </cell>
          <cell r="AX140">
            <v>2019</v>
          </cell>
          <cell r="AY140">
            <v>2020</v>
          </cell>
        </row>
        <row r="141">
          <cell r="A141">
            <v>141</v>
          </cell>
          <cell r="E141" t="str">
            <v>-------</v>
          </cell>
          <cell r="F141" t="str">
            <v>-------</v>
          </cell>
          <cell r="G141" t="str">
            <v>-------</v>
          </cell>
          <cell r="H141" t="str">
            <v>-------</v>
          </cell>
          <cell r="I141" t="str">
            <v>-------</v>
          </cell>
          <cell r="J141" t="str">
            <v>-------</v>
          </cell>
          <cell r="K141" t="str">
            <v>-------</v>
          </cell>
          <cell r="L141" t="str">
            <v>-------</v>
          </cell>
          <cell r="M141" t="str">
            <v>-------</v>
          </cell>
          <cell r="N141" t="str">
            <v>-------</v>
          </cell>
          <cell r="O141" t="str">
            <v>-------</v>
          </cell>
          <cell r="P141" t="str">
            <v>-------</v>
          </cell>
          <cell r="Q141" t="str">
            <v>-------</v>
          </cell>
          <cell r="R141" t="str">
            <v>-------</v>
          </cell>
          <cell r="S141" t="str">
            <v>-------</v>
          </cell>
          <cell r="T141" t="str">
            <v>-------</v>
          </cell>
          <cell r="U141" t="str">
            <v>-------</v>
          </cell>
          <cell r="V141" t="str">
            <v>-------</v>
          </cell>
          <cell r="W141" t="str">
            <v>-------</v>
          </cell>
          <cell r="X141" t="str">
            <v>-------</v>
          </cell>
          <cell r="Y141" t="str">
            <v>-------</v>
          </cell>
          <cell r="Z141" t="str">
            <v>-------</v>
          </cell>
          <cell r="AA141" t="str">
            <v>-------</v>
          </cell>
          <cell r="AB141" t="str">
            <v>-------</v>
          </cell>
          <cell r="AC141" t="str">
            <v>-------</v>
          </cell>
          <cell r="AD141" t="str">
            <v>-------</v>
          </cell>
          <cell r="AE141" t="str">
            <v>-------</v>
          </cell>
          <cell r="AF141" t="str">
            <v>-------</v>
          </cell>
          <cell r="AG141" t="str">
            <v>-------</v>
          </cell>
          <cell r="AH141" t="str">
            <v>-------</v>
          </cell>
          <cell r="AI141" t="str">
            <v>-------</v>
          </cell>
          <cell r="AJ141" t="str">
            <v>-------</v>
          </cell>
          <cell r="AK141" t="str">
            <v>-------</v>
          </cell>
          <cell r="AL141" t="str">
            <v>-------</v>
          </cell>
          <cell r="AM141" t="str">
            <v>-------</v>
          </cell>
          <cell r="AN141" t="str">
            <v>-------</v>
          </cell>
          <cell r="AO141" t="str">
            <v>-------</v>
          </cell>
          <cell r="AP141" t="str">
            <v>-------</v>
          </cell>
          <cell r="AQ141" t="str">
            <v>-------</v>
          </cell>
          <cell r="AR141" t="str">
            <v>-------</v>
          </cell>
          <cell r="AS141" t="str">
            <v>-------</v>
          </cell>
          <cell r="AT141" t="str">
            <v>-------</v>
          </cell>
          <cell r="AU141" t="str">
            <v>-------</v>
          </cell>
          <cell r="AV141" t="str">
            <v>-------</v>
          </cell>
          <cell r="AW141" t="str">
            <v>-------</v>
          </cell>
          <cell r="AX141" t="str">
            <v>-------</v>
          </cell>
          <cell r="AY141" t="str">
            <v>-------</v>
          </cell>
        </row>
        <row r="142">
          <cell r="A142">
            <v>142</v>
          </cell>
          <cell r="B142" t="str">
            <v xml:space="preserve">  Income Before Tax</v>
          </cell>
          <cell r="E142">
            <v>2246.5575086784215</v>
          </cell>
          <cell r="F142">
            <v>1897.452424281593</v>
          </cell>
          <cell r="G142">
            <v>2389.3469544282398</v>
          </cell>
          <cell r="H142">
            <v>1820.4571383382358</v>
          </cell>
          <cell r="I142">
            <v>1247.7827841053518</v>
          </cell>
          <cell r="J142">
            <v>1698.576983977352</v>
          </cell>
          <cell r="K142">
            <v>1723.7121556958471</v>
          </cell>
          <cell r="L142">
            <v>1619.7950295382848</v>
          </cell>
          <cell r="M142">
            <v>1131.1163935569339</v>
          </cell>
          <cell r="N142">
            <v>1052.2595000639333</v>
          </cell>
          <cell r="O142">
            <v>1844.5190193483259</v>
          </cell>
          <cell r="P142">
            <v>2156.7957306255548</v>
          </cell>
          <cell r="Q142">
            <v>20828.371622638075</v>
          </cell>
          <cell r="R142">
            <v>21184.475812679837</v>
          </cell>
          <cell r="S142">
            <v>21807.722156382955</v>
          </cell>
          <cell r="T142">
            <v>2220.8435274431822</v>
          </cell>
          <cell r="U142">
            <v>1918.7526715507315</v>
          </cell>
          <cell r="V142">
            <v>2391.80761760635</v>
          </cell>
          <cell r="W142">
            <v>1980.7710030730138</v>
          </cell>
          <cell r="X142">
            <v>1937.1719425050046</v>
          </cell>
          <cell r="Y142">
            <v>2261.1121912922968</v>
          </cell>
          <cell r="Z142">
            <v>2340.3170082740694</v>
          </cell>
          <cell r="AA142">
            <v>2189.471385999318</v>
          </cell>
          <cell r="AB142">
            <v>463.57005570214784</v>
          </cell>
          <cell r="AC142">
            <v>-1586.1245446914938</v>
          </cell>
          <cell r="AD142">
            <v>1048.8477989125681</v>
          </cell>
          <cell r="AE142">
            <v>2468.5209990141479</v>
          </cell>
          <cell r="AF142">
            <v>19635.061656681319</v>
          </cell>
          <cell r="AG142">
            <v>25168.087959342767</v>
          </cell>
          <cell r="AH142">
            <v>23010.998418811876</v>
          </cell>
          <cell r="AI142">
            <v>24512.903810322867</v>
          </cell>
          <cell r="AJ142">
            <v>24304.641677858053</v>
          </cell>
          <cell r="AK142">
            <v>6702.9118300864156</v>
          </cell>
          <cell r="AL142">
            <v>6240.8403181487547</v>
          </cell>
          <cell r="AM142">
            <v>5743.9157728384434</v>
          </cell>
          <cell r="AN142">
            <v>5211.4823549283874</v>
          </cell>
          <cell r="AO142">
            <v>3153.4614527823287</v>
          </cell>
          <cell r="AP142">
            <v>4100.0631243804901</v>
          </cell>
          <cell r="AQ142">
            <v>3547.7684621720878</v>
          </cell>
          <cell r="AR142">
            <v>2936.0905899326017</v>
          </cell>
          <cell r="AS142">
            <v>2239.4713054373419</v>
          </cell>
          <cell r="AT142">
            <v>1479.5859119311065</v>
          </cell>
          <cell r="AU142">
            <v>642.40004591932586</v>
          </cell>
          <cell r="AV142">
            <v>-1880.7631654825668</v>
          </cell>
          <cell r="AW142">
            <v>-1219.2694572517937</v>
          </cell>
          <cell r="AX142">
            <v>-2249.945912267352</v>
          </cell>
          <cell r="AY142">
            <v>-7288.2569381837266</v>
          </cell>
        </row>
        <row r="143">
          <cell r="A143">
            <v>143</v>
          </cell>
        </row>
        <row r="144">
          <cell r="A144">
            <v>144</v>
          </cell>
          <cell r="B144" t="str">
            <v xml:space="preserve">  Additions to Taxable Income</v>
          </cell>
        </row>
        <row r="145">
          <cell r="A145">
            <v>145</v>
          </cell>
          <cell r="B145" t="str">
            <v xml:space="preserve">  Major Maintenance Accrual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</row>
        <row r="146">
          <cell r="A146">
            <v>146</v>
          </cell>
          <cell r="B146" t="str">
            <v xml:space="preserve">  Book Depreciation </v>
          </cell>
          <cell r="E146">
            <v>517.47990267857165</v>
          </cell>
          <cell r="F146">
            <v>517.47990267857165</v>
          </cell>
          <cell r="G146">
            <v>517.47990267857165</v>
          </cell>
          <cell r="H146">
            <v>517.47990267857165</v>
          </cell>
          <cell r="I146">
            <v>517.47990267857165</v>
          </cell>
          <cell r="J146">
            <v>517.47990267857165</v>
          </cell>
          <cell r="K146">
            <v>517.47990267857165</v>
          </cell>
          <cell r="L146">
            <v>517.47990267857165</v>
          </cell>
          <cell r="M146">
            <v>517.47990267857165</v>
          </cell>
          <cell r="N146">
            <v>517.47990267857165</v>
          </cell>
          <cell r="O146">
            <v>517.47990267857165</v>
          </cell>
          <cell r="P146">
            <v>517.47990267857165</v>
          </cell>
          <cell r="Q146">
            <v>6209.7588321428584</v>
          </cell>
          <cell r="R146">
            <v>6202.9523238095271</v>
          </cell>
          <cell r="S146">
            <v>6215.4274666666697</v>
          </cell>
          <cell r="T146">
            <v>526.36895555555577</v>
          </cell>
          <cell r="U146">
            <v>526.36895555555577</v>
          </cell>
          <cell r="V146">
            <v>526.36895555555577</v>
          </cell>
          <cell r="W146">
            <v>526.36895555555577</v>
          </cell>
          <cell r="X146">
            <v>526.36895555555577</v>
          </cell>
          <cell r="Y146">
            <v>526.36895555555577</v>
          </cell>
          <cell r="Z146">
            <v>526.36895555555577</v>
          </cell>
          <cell r="AA146">
            <v>526.36895555555577</v>
          </cell>
          <cell r="AB146">
            <v>526.36895555555577</v>
          </cell>
          <cell r="AC146">
            <v>526.36895555555577</v>
          </cell>
          <cell r="AD146">
            <v>526.36895555555577</v>
          </cell>
          <cell r="AE146">
            <v>526.36895555555577</v>
          </cell>
          <cell r="AF146">
            <v>6316.4274666666697</v>
          </cell>
          <cell r="AG146">
            <v>6366.4274666666697</v>
          </cell>
          <cell r="AH146">
            <v>6375.568020833336</v>
          </cell>
          <cell r="AI146">
            <v>6370.6741750000019</v>
          </cell>
          <cell r="AJ146">
            <v>6392.6705666666694</v>
          </cell>
          <cell r="AK146">
            <v>6414.0424666666686</v>
          </cell>
          <cell r="AL146">
            <v>6439.1056000000026</v>
          </cell>
          <cell r="AM146">
            <v>6466.423775000002</v>
          </cell>
          <cell r="AN146">
            <v>6494.5614952500027</v>
          </cell>
          <cell r="AO146">
            <v>6523.543347107503</v>
          </cell>
          <cell r="AP146">
            <v>6484.3410961873915</v>
          </cell>
          <cell r="AQ146">
            <v>6414.4738761563476</v>
          </cell>
          <cell r="AR146">
            <v>6359.6502156910365</v>
          </cell>
          <cell r="AS146">
            <v>6338.024191120101</v>
          </cell>
          <cell r="AT146">
            <v>6330.0309256037044</v>
          </cell>
          <cell r="AU146">
            <v>6346.6504265384829</v>
          </cell>
          <cell r="AV146">
            <v>6375.2040362096377</v>
          </cell>
          <cell r="AW146">
            <v>6396.0320957125932</v>
          </cell>
          <cell r="AX146">
            <v>6427.9753471673048</v>
          </cell>
          <cell r="AY146">
            <v>10400.821857235696</v>
          </cell>
        </row>
        <row r="147">
          <cell r="A147">
            <v>147</v>
          </cell>
          <cell r="B147" t="str">
            <v xml:space="preserve">  Book Amortization</v>
          </cell>
          <cell r="E147">
            <v>38.309249999999999</v>
          </cell>
          <cell r="F147">
            <v>38.309249999999999</v>
          </cell>
          <cell r="G147">
            <v>38.309249999999999</v>
          </cell>
          <cell r="H147">
            <v>38.309249999999999</v>
          </cell>
          <cell r="I147">
            <v>38.309249999999999</v>
          </cell>
          <cell r="J147">
            <v>38.309249999999999</v>
          </cell>
          <cell r="K147">
            <v>38.309249999999999</v>
          </cell>
          <cell r="L147">
            <v>38.309249999999999</v>
          </cell>
          <cell r="M147">
            <v>38.309249999999999</v>
          </cell>
          <cell r="N147">
            <v>38.309249999999999</v>
          </cell>
          <cell r="O147">
            <v>38.309249999999999</v>
          </cell>
          <cell r="P147">
            <v>38.309249999999999</v>
          </cell>
          <cell r="Q147">
            <v>459.71100000000007</v>
          </cell>
          <cell r="R147">
            <v>459.71100000000001</v>
          </cell>
          <cell r="S147">
            <v>459.71100000000001</v>
          </cell>
          <cell r="T147">
            <v>38.309249999999999</v>
          </cell>
          <cell r="U147">
            <v>38.309249999999999</v>
          </cell>
          <cell r="V147">
            <v>38.309249999999999</v>
          </cell>
          <cell r="W147">
            <v>38.309249999999999</v>
          </cell>
          <cell r="X147">
            <v>38.309249999999999</v>
          </cell>
          <cell r="Y147">
            <v>38.309249999999999</v>
          </cell>
          <cell r="Z147">
            <v>38.309249999999999</v>
          </cell>
          <cell r="AA147">
            <v>38.309249999999999</v>
          </cell>
          <cell r="AB147">
            <v>38.309249999999999</v>
          </cell>
          <cell r="AC147">
            <v>38.309249999999999</v>
          </cell>
          <cell r="AD147">
            <v>38.309249999999999</v>
          </cell>
          <cell r="AE147">
            <v>38.309249999999999</v>
          </cell>
          <cell r="AF147">
            <v>459.71100000000001</v>
          </cell>
          <cell r="AG147">
            <v>444.54500000000002</v>
          </cell>
          <cell r="AH147">
            <v>154.53</v>
          </cell>
          <cell r="AI147">
            <v>154.53</v>
          </cell>
          <cell r="AJ147">
            <v>90.141999999999996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</row>
        <row r="148">
          <cell r="A148">
            <v>148</v>
          </cell>
          <cell r="E148" t="str">
            <v>---------------</v>
          </cell>
          <cell r="F148" t="str">
            <v>---------------</v>
          </cell>
          <cell r="G148" t="str">
            <v>---------------</v>
          </cell>
          <cell r="H148" t="str">
            <v>---------------</v>
          </cell>
          <cell r="I148" t="str">
            <v>---------------</v>
          </cell>
          <cell r="J148" t="str">
            <v>---------------</v>
          </cell>
          <cell r="K148" t="str">
            <v>---------------</v>
          </cell>
          <cell r="L148" t="str">
            <v>---------------</v>
          </cell>
          <cell r="M148" t="str">
            <v>---------------</v>
          </cell>
          <cell r="N148" t="str">
            <v>---------------</v>
          </cell>
          <cell r="O148" t="str">
            <v>---------------</v>
          </cell>
          <cell r="P148" t="str">
            <v>---------------</v>
          </cell>
          <cell r="Q148" t="str">
            <v>---------------</v>
          </cell>
          <cell r="R148" t="str">
            <v>---------------</v>
          </cell>
          <cell r="S148" t="str">
            <v>---------------</v>
          </cell>
          <cell r="T148" t="str">
            <v>---------------</v>
          </cell>
          <cell r="U148" t="str">
            <v>---------------</v>
          </cell>
          <cell r="V148" t="str">
            <v>---------------</v>
          </cell>
          <cell r="W148" t="str">
            <v>---------------</v>
          </cell>
          <cell r="X148" t="str">
            <v>---------------</v>
          </cell>
          <cell r="Y148" t="str">
            <v>---------------</v>
          </cell>
          <cell r="Z148" t="str">
            <v>---------------</v>
          </cell>
          <cell r="AA148" t="str">
            <v>---------------</v>
          </cell>
          <cell r="AB148" t="str">
            <v>---------------</v>
          </cell>
          <cell r="AC148" t="str">
            <v>---------------</v>
          </cell>
          <cell r="AD148" t="str">
            <v>---------------</v>
          </cell>
          <cell r="AE148" t="str">
            <v>---------------</v>
          </cell>
          <cell r="AF148" t="str">
            <v>---------------</v>
          </cell>
          <cell r="AG148" t="str">
            <v>---------------</v>
          </cell>
          <cell r="AH148" t="str">
            <v>---------------</v>
          </cell>
          <cell r="AI148" t="str">
            <v>---------------</v>
          </cell>
          <cell r="AJ148" t="str">
            <v>---------------</v>
          </cell>
          <cell r="AK148" t="str">
            <v>---------------</v>
          </cell>
          <cell r="AL148" t="str">
            <v>---------------</v>
          </cell>
          <cell r="AM148" t="str">
            <v>---------------</v>
          </cell>
          <cell r="AN148" t="str">
            <v>---------------</v>
          </cell>
          <cell r="AO148" t="str">
            <v>---------------</v>
          </cell>
          <cell r="AP148" t="str">
            <v>---------------</v>
          </cell>
          <cell r="AQ148" t="str">
            <v>---------------</v>
          </cell>
          <cell r="AR148" t="str">
            <v>---------------</v>
          </cell>
          <cell r="AS148" t="str">
            <v>---------------</v>
          </cell>
          <cell r="AT148" t="str">
            <v>---------------</v>
          </cell>
          <cell r="AU148" t="str">
            <v>---------------</v>
          </cell>
          <cell r="AV148" t="str">
            <v>---------------</v>
          </cell>
          <cell r="AW148" t="str">
            <v>---------------</v>
          </cell>
          <cell r="AX148" t="str">
            <v>---------------</v>
          </cell>
          <cell r="AY148" t="str">
            <v>---------------</v>
          </cell>
        </row>
        <row r="149">
          <cell r="A149">
            <v>149</v>
          </cell>
          <cell r="B149" t="str">
            <v xml:space="preserve">  Total Additions</v>
          </cell>
          <cell r="E149">
            <v>555.78915267857167</v>
          </cell>
          <cell r="F149">
            <v>555.78915267857167</v>
          </cell>
          <cell r="G149">
            <v>555.78915267857167</v>
          </cell>
          <cell r="H149">
            <v>555.78915267857167</v>
          </cell>
          <cell r="I149">
            <v>555.78915267857167</v>
          </cell>
          <cell r="J149">
            <v>555.78915267857167</v>
          </cell>
          <cell r="K149">
            <v>555.78915267857167</v>
          </cell>
          <cell r="L149">
            <v>555.78915267857167</v>
          </cell>
          <cell r="M149">
            <v>555.78915267857167</v>
          </cell>
          <cell r="N149">
            <v>555.78915267857167</v>
          </cell>
          <cell r="O149">
            <v>555.78915267857167</v>
          </cell>
          <cell r="P149">
            <v>555.78915267857167</v>
          </cell>
          <cell r="Q149">
            <v>6669.4698321428586</v>
          </cell>
          <cell r="R149">
            <v>6662.6633238095274</v>
          </cell>
          <cell r="S149">
            <v>6675.13846666667</v>
          </cell>
          <cell r="T149">
            <v>564.67820555555579</v>
          </cell>
          <cell r="U149">
            <v>564.67820555555579</v>
          </cell>
          <cell r="V149">
            <v>564.67820555555579</v>
          </cell>
          <cell r="W149">
            <v>564.67820555555579</v>
          </cell>
          <cell r="X149">
            <v>564.67820555555579</v>
          </cell>
          <cell r="Y149">
            <v>564.67820555555579</v>
          </cell>
          <cell r="Z149">
            <v>564.67820555555579</v>
          </cell>
          <cell r="AA149">
            <v>564.67820555555579</v>
          </cell>
          <cell r="AB149">
            <v>564.67820555555579</v>
          </cell>
          <cell r="AC149">
            <v>564.67820555555579</v>
          </cell>
          <cell r="AD149">
            <v>564.67820555555579</v>
          </cell>
          <cell r="AE149">
            <v>564.67820555555579</v>
          </cell>
          <cell r="AF149">
            <v>6776.13846666667</v>
          </cell>
          <cell r="AG149">
            <v>6810.9724666666698</v>
          </cell>
          <cell r="AH149">
            <v>6530.0980208333358</v>
          </cell>
          <cell r="AI149">
            <v>6525.2041750000017</v>
          </cell>
          <cell r="AJ149">
            <v>6482.8125666666692</v>
          </cell>
          <cell r="AK149">
            <v>6414.0424666666686</v>
          </cell>
          <cell r="AL149">
            <v>6439.1056000000026</v>
          </cell>
          <cell r="AM149">
            <v>6466.423775000002</v>
          </cell>
          <cell r="AN149">
            <v>6494.5614952500027</v>
          </cell>
          <cell r="AO149">
            <v>6523.543347107503</v>
          </cell>
          <cell r="AP149">
            <v>6484.3410961873915</v>
          </cell>
          <cell r="AQ149">
            <v>6414.4738761563476</v>
          </cell>
          <cell r="AR149">
            <v>6359.6502156910365</v>
          </cell>
          <cell r="AS149">
            <v>6338.024191120101</v>
          </cell>
          <cell r="AT149">
            <v>6330.0309256037044</v>
          </cell>
          <cell r="AU149">
            <v>6346.6504265384829</v>
          </cell>
          <cell r="AV149">
            <v>6375.2040362096377</v>
          </cell>
          <cell r="AW149">
            <v>6396.0320957125932</v>
          </cell>
          <cell r="AX149">
            <v>6427.9753471673048</v>
          </cell>
          <cell r="AY149">
            <v>10400.821857235696</v>
          </cell>
        </row>
        <row r="150">
          <cell r="A150">
            <v>150</v>
          </cell>
        </row>
        <row r="151">
          <cell r="A151">
            <v>151</v>
          </cell>
          <cell r="B151" t="str">
            <v xml:space="preserve">  Subtractions From Taxable Income</v>
          </cell>
        </row>
        <row r="152">
          <cell r="A152">
            <v>152</v>
          </cell>
          <cell r="B152" t="str">
            <v xml:space="preserve">  Major Maintenance Expense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153">
            <v>153</v>
          </cell>
          <cell r="B153" t="str">
            <v xml:space="preserve">  Tax Depreciation </v>
          </cell>
          <cell r="E153">
            <v>70.124253249999967</v>
          </cell>
          <cell r="F153">
            <v>70.124253249999967</v>
          </cell>
          <cell r="G153">
            <v>70.124253249999967</v>
          </cell>
          <cell r="H153">
            <v>70.124253249999967</v>
          </cell>
          <cell r="I153">
            <v>70.124253249999967</v>
          </cell>
          <cell r="J153">
            <v>70.124253249999967</v>
          </cell>
          <cell r="K153">
            <v>70.124253249999967</v>
          </cell>
          <cell r="L153">
            <v>70.124253249999967</v>
          </cell>
          <cell r="M153">
            <v>70.124253249999967</v>
          </cell>
          <cell r="N153">
            <v>70.124253249999967</v>
          </cell>
          <cell r="O153">
            <v>70.124253249999967</v>
          </cell>
          <cell r="P153">
            <v>70.124253249999967</v>
          </cell>
          <cell r="Q153">
            <v>841.49103899999966</v>
          </cell>
          <cell r="R153">
            <v>770.23978119999992</v>
          </cell>
          <cell r="S153">
            <v>707.40195060000008</v>
          </cell>
          <cell r="T153">
            <v>66.319757066666668</v>
          </cell>
          <cell r="U153">
            <v>66.319757066666668</v>
          </cell>
          <cell r="V153">
            <v>66.319757066666668</v>
          </cell>
          <cell r="W153">
            <v>66.319757066666668</v>
          </cell>
          <cell r="X153">
            <v>66.319757066666668</v>
          </cell>
          <cell r="Y153">
            <v>66.319757066666668</v>
          </cell>
          <cell r="Z153">
            <v>66.319757066666668</v>
          </cell>
          <cell r="AA153">
            <v>66.319757066666668</v>
          </cell>
          <cell r="AB153">
            <v>66.319757066666668</v>
          </cell>
          <cell r="AC153">
            <v>66.319757066666668</v>
          </cell>
          <cell r="AD153">
            <v>66.319757066666668</v>
          </cell>
          <cell r="AE153">
            <v>66.319757066666668</v>
          </cell>
          <cell r="AF153">
            <v>795.83708480000007</v>
          </cell>
          <cell r="AG153">
            <v>929.26830030000008</v>
          </cell>
          <cell r="AH153">
            <v>980.41312519999997</v>
          </cell>
          <cell r="AI153">
            <v>1002.3966673000001</v>
          </cell>
          <cell r="AJ153">
            <v>1019.2640139</v>
          </cell>
          <cell r="AK153">
            <v>958.18561254999997</v>
          </cell>
          <cell r="AL153">
            <v>879.24384024999995</v>
          </cell>
          <cell r="AM153">
            <v>852.06724485000007</v>
          </cell>
          <cell r="AN153">
            <v>649.34479399999998</v>
          </cell>
          <cell r="AO153">
            <v>557.44830453249995</v>
          </cell>
          <cell r="AP153">
            <v>574.94825926997487</v>
          </cell>
          <cell r="AQ153">
            <v>595.43356029157417</v>
          </cell>
          <cell r="AR153">
            <v>620.3180136423216</v>
          </cell>
          <cell r="AS153">
            <v>645.14348061609121</v>
          </cell>
          <cell r="AT153">
            <v>676.05529770457383</v>
          </cell>
          <cell r="AU153">
            <v>658.89106443571097</v>
          </cell>
          <cell r="AV153">
            <v>611.91393416878248</v>
          </cell>
          <cell r="AW153">
            <v>611.21259999384597</v>
          </cell>
          <cell r="AX153">
            <v>625.13094579366123</v>
          </cell>
          <cell r="AY153">
            <v>5348.7866593974231</v>
          </cell>
        </row>
        <row r="154">
          <cell r="A154">
            <v>154</v>
          </cell>
          <cell r="B154" t="str">
            <v xml:space="preserve">  Tax Amortization</v>
          </cell>
          <cell r="E154">
            <v>16.821166666666667</v>
          </cell>
          <cell r="F154">
            <v>16.821166666666667</v>
          </cell>
          <cell r="G154">
            <v>16.821166666666667</v>
          </cell>
          <cell r="H154">
            <v>16.821166666666667</v>
          </cell>
          <cell r="I154">
            <v>16.821166666666667</v>
          </cell>
          <cell r="J154">
            <v>16.821166666666667</v>
          </cell>
          <cell r="K154">
            <v>16.821166666666667</v>
          </cell>
          <cell r="L154">
            <v>16.821166666666667</v>
          </cell>
          <cell r="M154">
            <v>16.821166666666667</v>
          </cell>
          <cell r="N154">
            <v>16.821166666666667</v>
          </cell>
          <cell r="O154">
            <v>16.821166666666667</v>
          </cell>
          <cell r="P154">
            <v>16.821166666666667</v>
          </cell>
          <cell r="Q154">
            <v>201.85400000000001</v>
          </cell>
          <cell r="R154">
            <v>201.85400000000001</v>
          </cell>
          <cell r="S154">
            <v>201.85400000000001</v>
          </cell>
          <cell r="T154">
            <v>16.821166666666667</v>
          </cell>
          <cell r="U154">
            <v>16.821166666666667</v>
          </cell>
          <cell r="V154">
            <v>16.821166666666667</v>
          </cell>
          <cell r="W154">
            <v>16.821166666666667</v>
          </cell>
          <cell r="X154">
            <v>16.821166666666667</v>
          </cell>
          <cell r="Y154">
            <v>16.821166666666667</v>
          </cell>
          <cell r="Z154">
            <v>16.821166666666667</v>
          </cell>
          <cell r="AA154">
            <v>16.821166666666667</v>
          </cell>
          <cell r="AB154">
            <v>16.821166666666667</v>
          </cell>
          <cell r="AC154">
            <v>16.821166666666667</v>
          </cell>
          <cell r="AD154">
            <v>16.821166666666667</v>
          </cell>
          <cell r="AE154">
            <v>16.821166666666667</v>
          </cell>
          <cell r="AF154">
            <v>201.85400000000001</v>
          </cell>
          <cell r="AG154">
            <v>200.92</v>
          </cell>
          <cell r="AH154">
            <v>27.602</v>
          </cell>
          <cell r="AI154">
            <v>27.602</v>
          </cell>
          <cell r="AJ154">
            <v>27.670999999999999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943.18299999999999</v>
          </cell>
        </row>
        <row r="155">
          <cell r="A155">
            <v>155</v>
          </cell>
          <cell r="E155" t="str">
            <v>---------------</v>
          </cell>
          <cell r="F155" t="str">
            <v>---------------</v>
          </cell>
          <cell r="G155" t="str">
            <v>---------------</v>
          </cell>
          <cell r="H155" t="str">
            <v>---------------</v>
          </cell>
          <cell r="I155" t="str">
            <v>---------------</v>
          </cell>
          <cell r="J155" t="str">
            <v>---------------</v>
          </cell>
          <cell r="K155" t="str">
            <v>---------------</v>
          </cell>
          <cell r="L155" t="str">
            <v>---------------</v>
          </cell>
          <cell r="M155" t="str">
            <v>---------------</v>
          </cell>
          <cell r="N155" t="str">
            <v>---------------</v>
          </cell>
          <cell r="O155" t="str">
            <v>---------------</v>
          </cell>
          <cell r="P155" t="str">
            <v>---------------</v>
          </cell>
          <cell r="Q155" t="str">
            <v>---------------</v>
          </cell>
          <cell r="R155" t="str">
            <v>---------------</v>
          </cell>
          <cell r="S155" t="str">
            <v>---------------</v>
          </cell>
          <cell r="T155" t="str">
            <v>---------------</v>
          </cell>
          <cell r="U155" t="str">
            <v>---------------</v>
          </cell>
          <cell r="V155" t="str">
            <v>---------------</v>
          </cell>
          <cell r="W155" t="str">
            <v>---------------</v>
          </cell>
          <cell r="X155" t="str">
            <v>---------------</v>
          </cell>
          <cell r="Y155" t="str">
            <v>---------------</v>
          </cell>
          <cell r="Z155" t="str">
            <v>---------------</v>
          </cell>
          <cell r="AA155" t="str">
            <v>---------------</v>
          </cell>
          <cell r="AB155" t="str">
            <v>---------------</v>
          </cell>
          <cell r="AC155" t="str">
            <v>---------------</v>
          </cell>
          <cell r="AD155" t="str">
            <v>---------------</v>
          </cell>
          <cell r="AE155" t="str">
            <v>---------------</v>
          </cell>
          <cell r="AF155" t="str">
            <v>---------------</v>
          </cell>
          <cell r="AG155" t="str">
            <v>---------------</v>
          </cell>
          <cell r="AH155" t="str">
            <v>---------------</v>
          </cell>
          <cell r="AI155" t="str">
            <v>---------------</v>
          </cell>
          <cell r="AJ155" t="str">
            <v>---------------</v>
          </cell>
          <cell r="AK155" t="str">
            <v>---------------</v>
          </cell>
          <cell r="AL155" t="str">
            <v>---------------</v>
          </cell>
          <cell r="AM155" t="str">
            <v>---------------</v>
          </cell>
          <cell r="AN155" t="str">
            <v>---------------</v>
          </cell>
          <cell r="AO155" t="str">
            <v>---------------</v>
          </cell>
          <cell r="AP155" t="str">
            <v>---------------</v>
          </cell>
          <cell r="AQ155" t="str">
            <v>---------------</v>
          </cell>
          <cell r="AR155" t="str">
            <v>---------------</v>
          </cell>
          <cell r="AS155" t="str">
            <v>---------------</v>
          </cell>
          <cell r="AT155" t="str">
            <v>---------------</v>
          </cell>
          <cell r="AU155" t="str">
            <v>---------------</v>
          </cell>
          <cell r="AV155" t="str">
            <v>---------------</v>
          </cell>
          <cell r="AW155" t="str">
            <v>---------------</v>
          </cell>
          <cell r="AX155" t="str">
            <v>---------------</v>
          </cell>
          <cell r="AY155" t="str">
            <v>---------------</v>
          </cell>
        </row>
        <row r="156">
          <cell r="A156">
            <v>156</v>
          </cell>
          <cell r="B156" t="str">
            <v xml:space="preserve">  Total Subtractions</v>
          </cell>
          <cell r="E156">
            <v>86.945419916666637</v>
          </cell>
          <cell r="F156">
            <v>86.945419916666637</v>
          </cell>
          <cell r="G156">
            <v>86.945419916666637</v>
          </cell>
          <cell r="H156">
            <v>86.945419916666637</v>
          </cell>
          <cell r="I156">
            <v>86.945419916666637</v>
          </cell>
          <cell r="J156">
            <v>86.945419916666637</v>
          </cell>
          <cell r="K156">
            <v>86.945419916666637</v>
          </cell>
          <cell r="L156">
            <v>86.945419916666637</v>
          </cell>
          <cell r="M156">
            <v>86.945419916666637</v>
          </cell>
          <cell r="N156">
            <v>86.945419916666637</v>
          </cell>
          <cell r="O156">
            <v>86.945419916666637</v>
          </cell>
          <cell r="P156">
            <v>86.945419916666637</v>
          </cell>
          <cell r="Q156">
            <v>1043.3450389999996</v>
          </cell>
          <cell r="R156">
            <v>972.09378119999997</v>
          </cell>
          <cell r="S156">
            <v>909.25595060000012</v>
          </cell>
          <cell r="T156">
            <v>83.140923733333338</v>
          </cell>
          <cell r="U156">
            <v>83.140923733333338</v>
          </cell>
          <cell r="V156">
            <v>83.140923733333338</v>
          </cell>
          <cell r="W156">
            <v>83.140923733333338</v>
          </cell>
          <cell r="X156">
            <v>83.140923733333338</v>
          </cell>
          <cell r="Y156">
            <v>83.140923733333338</v>
          </cell>
          <cell r="Z156">
            <v>83.140923733333338</v>
          </cell>
          <cell r="AA156">
            <v>83.140923733333338</v>
          </cell>
          <cell r="AB156">
            <v>83.140923733333338</v>
          </cell>
          <cell r="AC156">
            <v>83.140923733333338</v>
          </cell>
          <cell r="AD156">
            <v>83.140923733333338</v>
          </cell>
          <cell r="AE156">
            <v>83.140923733333338</v>
          </cell>
          <cell r="AF156">
            <v>997.69108480000011</v>
          </cell>
          <cell r="AG156">
            <v>1130.1883003</v>
          </cell>
          <cell r="AH156">
            <v>1008.0151251999999</v>
          </cell>
          <cell r="AI156">
            <v>1029.9986673000001</v>
          </cell>
          <cell r="AJ156">
            <v>1046.9350139000001</v>
          </cell>
          <cell r="AK156">
            <v>958.18561254999997</v>
          </cell>
          <cell r="AL156">
            <v>879.24384024999995</v>
          </cell>
          <cell r="AM156">
            <v>852.06724485000007</v>
          </cell>
          <cell r="AN156">
            <v>649.34479399999998</v>
          </cell>
          <cell r="AO156">
            <v>557.44830453249995</v>
          </cell>
          <cell r="AP156">
            <v>574.94825926997487</v>
          </cell>
          <cell r="AQ156">
            <v>595.43356029157417</v>
          </cell>
          <cell r="AR156">
            <v>620.3180136423216</v>
          </cell>
          <cell r="AS156">
            <v>645.14348061609121</v>
          </cell>
          <cell r="AT156">
            <v>676.05529770457383</v>
          </cell>
          <cell r="AU156">
            <v>658.89106443571097</v>
          </cell>
          <cell r="AV156">
            <v>611.91393416878248</v>
          </cell>
          <cell r="AW156">
            <v>611.21259999384597</v>
          </cell>
          <cell r="AX156">
            <v>625.13094579366123</v>
          </cell>
          <cell r="AY156">
            <v>6291.9696593974231</v>
          </cell>
        </row>
        <row r="157">
          <cell r="A157">
            <v>157</v>
          </cell>
        </row>
        <row r="158">
          <cell r="A158">
            <v>158</v>
          </cell>
          <cell r="B158" t="str">
            <v xml:space="preserve">  Project Taxable Income</v>
          </cell>
          <cell r="E158">
            <v>2715.4012414403264</v>
          </cell>
          <cell r="F158">
            <v>2366.2961570434982</v>
          </cell>
          <cell r="G158">
            <v>2858.1906871901447</v>
          </cell>
          <cell r="H158">
            <v>2289.3008711001407</v>
          </cell>
          <cell r="I158">
            <v>1716.6265168672567</v>
          </cell>
          <cell r="J158">
            <v>2167.4207167392569</v>
          </cell>
          <cell r="K158">
            <v>2192.5558884577522</v>
          </cell>
          <cell r="L158">
            <v>2088.6387623001897</v>
          </cell>
          <cell r="M158">
            <v>1599.9601263188388</v>
          </cell>
          <cell r="N158">
            <v>1521.1032328258384</v>
          </cell>
          <cell r="O158">
            <v>2313.3627521102308</v>
          </cell>
          <cell r="P158">
            <v>2625.6394633874597</v>
          </cell>
          <cell r="Q158">
            <v>26454.496415780934</v>
          </cell>
          <cell r="R158">
            <v>26875.045355289363</v>
          </cell>
          <cell r="S158">
            <v>27573.604672449626</v>
          </cell>
          <cell r="T158">
            <v>2702.3808092654049</v>
          </cell>
          <cell r="U158">
            <v>2400.2899533729542</v>
          </cell>
          <cell r="V158">
            <v>2873.3448994285727</v>
          </cell>
          <cell r="W158">
            <v>2462.3082848952363</v>
          </cell>
          <cell r="X158">
            <v>2418.7092243272273</v>
          </cell>
          <cell r="Y158">
            <v>2742.6494731145194</v>
          </cell>
          <cell r="Z158">
            <v>2821.8542900962921</v>
          </cell>
          <cell r="AA158">
            <v>2671.0086678215407</v>
          </cell>
          <cell r="AB158">
            <v>945.10733752437034</v>
          </cell>
          <cell r="AC158">
            <v>-1104.5872628692714</v>
          </cell>
          <cell r="AD158">
            <v>1530.3850807347908</v>
          </cell>
          <cell r="AE158">
            <v>2950.0582808363706</v>
          </cell>
          <cell r="AF158">
            <v>25413.509038547989</v>
          </cell>
          <cell r="AG158">
            <v>30848.872125709437</v>
          </cell>
          <cell r="AH158">
            <v>28533.081314445211</v>
          </cell>
          <cell r="AI158">
            <v>30008.109318022871</v>
          </cell>
          <cell r="AJ158">
            <v>29740.519230624719</v>
          </cell>
          <cell r="AK158">
            <v>12158.768684203083</v>
          </cell>
          <cell r="AL158">
            <v>11800.702077898759</v>
          </cell>
          <cell r="AM158">
            <v>11358.272302988444</v>
          </cell>
          <cell r="AN158">
            <v>11056.69905617839</v>
          </cell>
          <cell r="AO158">
            <v>9119.5564953573321</v>
          </cell>
          <cell r="AP158">
            <v>10009.455961297906</v>
          </cell>
          <cell r="AQ158">
            <v>9366.8087780368605</v>
          </cell>
          <cell r="AR158">
            <v>8675.4227919813165</v>
          </cell>
          <cell r="AS158">
            <v>7932.352015941352</v>
          </cell>
          <cell r="AT158">
            <v>7133.5615398302371</v>
          </cell>
          <cell r="AU158">
            <v>6330.1594080220975</v>
          </cell>
          <cell r="AV158">
            <v>3882.5269365582881</v>
          </cell>
          <cell r="AW158">
            <v>4565.5500384669531</v>
          </cell>
          <cell r="AX158">
            <v>3552.898489106291</v>
          </cell>
          <cell r="AY158">
            <v>-3179.4047403454533</v>
          </cell>
        </row>
        <row r="159">
          <cell r="A159">
            <v>159</v>
          </cell>
        </row>
        <row r="160">
          <cell r="A160">
            <v>160</v>
          </cell>
          <cell r="B160" t="str">
            <v xml:space="preserve">  UtilCo Share of Project Taxable Income</v>
          </cell>
          <cell r="C160">
            <v>0.24301</v>
          </cell>
          <cell r="E160">
            <v>659.86965568241374</v>
          </cell>
          <cell r="F160">
            <v>575.03362912314049</v>
          </cell>
          <cell r="G160">
            <v>694.56891889407711</v>
          </cell>
          <cell r="H160">
            <v>556.32300468604524</v>
          </cell>
          <cell r="I160">
            <v>417.15740986391205</v>
          </cell>
          <cell r="J160">
            <v>526.70490837480679</v>
          </cell>
          <cell r="K160">
            <v>532.81300645411841</v>
          </cell>
          <cell r="L160">
            <v>507.56010562656911</v>
          </cell>
          <cell r="M160">
            <v>388.806310296741</v>
          </cell>
          <cell r="N160">
            <v>369.643296609007</v>
          </cell>
          <cell r="O160">
            <v>562.17028239030719</v>
          </cell>
          <cell r="P160">
            <v>638.05664599778663</v>
          </cell>
          <cell r="Q160">
            <v>6428.7071739989233</v>
          </cell>
          <cell r="R160">
            <v>6530.9047717888679</v>
          </cell>
          <cell r="S160">
            <v>6700.6616714519841</v>
          </cell>
          <cell r="T160">
            <v>656.70556045958608</v>
          </cell>
          <cell r="U160">
            <v>583.29446156916163</v>
          </cell>
          <cell r="V160">
            <v>698.25154401013742</v>
          </cell>
          <cell r="W160">
            <v>598.36553631239133</v>
          </cell>
          <cell r="X160">
            <v>587.77052860375954</v>
          </cell>
          <cell r="Y160">
            <v>666.49124846155939</v>
          </cell>
          <cell r="Z160">
            <v>685.73881103629992</v>
          </cell>
          <cell r="AA160">
            <v>649.08181636731263</v>
          </cell>
          <cell r="AB160">
            <v>229.67053409179724</v>
          </cell>
          <cell r="AC160">
            <v>-268.42575074986166</v>
          </cell>
          <cell r="AD160">
            <v>371.89887846936153</v>
          </cell>
          <cell r="AE160">
            <v>716.89366282604647</v>
          </cell>
          <cell r="AF160">
            <v>6175.7368314575469</v>
          </cell>
          <cell r="AG160">
            <v>7496.5844152686504</v>
          </cell>
          <cell r="AH160">
            <v>6933.824090223331</v>
          </cell>
          <cell r="AI160">
            <v>7292.2706453727378</v>
          </cell>
          <cell r="AJ160">
            <v>7227.2435782341126</v>
          </cell>
          <cell r="AK160">
            <v>2954.7023779481915</v>
          </cell>
          <cell r="AL160">
            <v>2867.6886119501773</v>
          </cell>
          <cell r="AM160">
            <v>2760.1737523492216</v>
          </cell>
          <cell r="AN160">
            <v>2686.8884376419105</v>
          </cell>
          <cell r="AO160">
            <v>2216.1434239367854</v>
          </cell>
          <cell r="AP160">
            <v>2432.3978931550041</v>
          </cell>
          <cell r="AQ160">
            <v>2276.2282011507377</v>
          </cell>
          <cell r="AR160">
            <v>2108.2144926793799</v>
          </cell>
          <cell r="AS160">
            <v>1927.6408633939079</v>
          </cell>
          <cell r="AT160">
            <v>1733.526789794146</v>
          </cell>
          <cell r="AU160">
            <v>1538.29203774345</v>
          </cell>
          <cell r="AV160">
            <v>943.49287085302956</v>
          </cell>
          <cell r="AW160">
            <v>1109.4743148478542</v>
          </cell>
          <cell r="AX160">
            <v>863.38986183771976</v>
          </cell>
          <cell r="AY160">
            <v>-772.62714595134867</v>
          </cell>
        </row>
        <row r="161">
          <cell r="A161">
            <v>161</v>
          </cell>
          <cell r="B161" t="str">
            <v xml:space="preserve">  Less:  RPA Step-Up Depreciation</v>
          </cell>
          <cell r="D161" t="str">
            <v>ON</v>
          </cell>
          <cell r="E161">
            <v>67.573660130952376</v>
          </cell>
          <cell r="F161">
            <v>67.573660130952376</v>
          </cell>
          <cell r="G161">
            <v>67.573660130952376</v>
          </cell>
          <cell r="H161">
            <v>67.573660130952376</v>
          </cell>
          <cell r="I161">
            <v>67.573660130952376</v>
          </cell>
          <cell r="J161">
            <v>67.573660130952376</v>
          </cell>
          <cell r="K161">
            <v>67.573660130952376</v>
          </cell>
          <cell r="L161">
            <v>67.573660130952376</v>
          </cell>
          <cell r="M161">
            <v>67.573660130952376</v>
          </cell>
          <cell r="N161">
            <v>67.573660130952376</v>
          </cell>
          <cell r="O161">
            <v>67.573660130952376</v>
          </cell>
          <cell r="P161">
            <v>67.573660130952376</v>
          </cell>
          <cell r="Q161">
            <v>810.88392157142846</v>
          </cell>
          <cell r="R161">
            <v>812.24883427142856</v>
          </cell>
          <cell r="S161">
            <v>810.88392157142846</v>
          </cell>
          <cell r="T161">
            <v>67.687402855952385</v>
          </cell>
          <cell r="U161">
            <v>67.687402855952385</v>
          </cell>
          <cell r="V161">
            <v>67.687402855952385</v>
          </cell>
          <cell r="W161">
            <v>67.687402855952385</v>
          </cell>
          <cell r="X161">
            <v>67.687402855952385</v>
          </cell>
          <cell r="Y161">
            <v>67.687402855952385</v>
          </cell>
          <cell r="Z161">
            <v>67.687402855952385</v>
          </cell>
          <cell r="AA161">
            <v>67.687402855952385</v>
          </cell>
          <cell r="AB161">
            <v>67.687402855952385</v>
          </cell>
          <cell r="AC161">
            <v>67.687402855952385</v>
          </cell>
          <cell r="AD161">
            <v>67.687402855952385</v>
          </cell>
          <cell r="AE161">
            <v>67.687402855952385</v>
          </cell>
          <cell r="AF161">
            <v>812.24883427142856</v>
          </cell>
          <cell r="AG161">
            <v>810.88392157142846</v>
          </cell>
          <cell r="AH161">
            <v>812.24883427142856</v>
          </cell>
          <cell r="AI161">
            <v>810.88392157142846</v>
          </cell>
          <cell r="AJ161">
            <v>812.24883427142856</v>
          </cell>
          <cell r="AK161">
            <v>408.91713142142856</v>
          </cell>
          <cell r="AL161">
            <v>5.5854285714285714</v>
          </cell>
          <cell r="AM161">
            <v>5.5854285714285714</v>
          </cell>
          <cell r="AN161">
            <v>5.5854285714285714</v>
          </cell>
          <cell r="AO161">
            <v>5.5854285714285714</v>
          </cell>
          <cell r="AP161">
            <v>5.5854285714285714</v>
          </cell>
          <cell r="AQ161">
            <v>5.5854285714285714</v>
          </cell>
          <cell r="AR161">
            <v>5.5854285714285714</v>
          </cell>
          <cell r="AS161">
            <v>5.5854285714285714</v>
          </cell>
          <cell r="AT161">
            <v>5.5854285714285714</v>
          </cell>
          <cell r="AU161">
            <v>5.5854285714285714</v>
          </cell>
          <cell r="AV161">
            <v>5.5854285714285714</v>
          </cell>
          <cell r="AW161">
            <v>5.5854285714285714</v>
          </cell>
          <cell r="AX161">
            <v>5.5854285714285714</v>
          </cell>
          <cell r="AY161">
            <v>5.5854285714285714</v>
          </cell>
        </row>
        <row r="162">
          <cell r="A162">
            <v>162</v>
          </cell>
          <cell r="E162" t="str">
            <v>------------</v>
          </cell>
          <cell r="F162" t="str">
            <v>------------</v>
          </cell>
          <cell r="G162" t="str">
            <v>------------</v>
          </cell>
          <cell r="H162" t="str">
            <v>------------</v>
          </cell>
          <cell r="I162" t="str">
            <v>------------</v>
          </cell>
          <cell r="J162" t="str">
            <v>------------</v>
          </cell>
          <cell r="K162" t="str">
            <v>------------</v>
          </cell>
          <cell r="L162" t="str">
            <v>------------</v>
          </cell>
          <cell r="M162" t="str">
            <v>------------</v>
          </cell>
          <cell r="N162" t="str">
            <v>------------</v>
          </cell>
          <cell r="O162" t="str">
            <v>------------</v>
          </cell>
          <cell r="P162" t="str">
            <v>------------</v>
          </cell>
          <cell r="Q162" t="str">
            <v>------------</v>
          </cell>
          <cell r="R162" t="str">
            <v>------------</v>
          </cell>
          <cell r="S162" t="str">
            <v>------------</v>
          </cell>
          <cell r="T162" t="str">
            <v>------------</v>
          </cell>
          <cell r="U162" t="str">
            <v>------------</v>
          </cell>
          <cell r="V162" t="str">
            <v>------------</v>
          </cell>
          <cell r="W162" t="str">
            <v>------------</v>
          </cell>
          <cell r="X162" t="str">
            <v>------------</v>
          </cell>
          <cell r="Y162" t="str">
            <v>------------</v>
          </cell>
          <cell r="Z162" t="str">
            <v>------------</v>
          </cell>
          <cell r="AA162" t="str">
            <v>------------</v>
          </cell>
          <cell r="AB162" t="str">
            <v>------------</v>
          </cell>
          <cell r="AC162" t="str">
            <v>------------</v>
          </cell>
          <cell r="AD162" t="str">
            <v>------------</v>
          </cell>
          <cell r="AE162" t="str">
            <v>------------</v>
          </cell>
          <cell r="AF162" t="str">
            <v>------------</v>
          </cell>
          <cell r="AG162" t="str">
            <v>------------</v>
          </cell>
          <cell r="AH162" t="str">
            <v>------------</v>
          </cell>
          <cell r="AI162" t="str">
            <v>------------</v>
          </cell>
          <cell r="AJ162" t="str">
            <v>------------</v>
          </cell>
          <cell r="AK162" t="str">
            <v>------------</v>
          </cell>
          <cell r="AL162" t="str">
            <v>------------</v>
          </cell>
          <cell r="AM162" t="str">
            <v>------------</v>
          </cell>
          <cell r="AN162" t="str">
            <v>------------</v>
          </cell>
          <cell r="AO162" t="str">
            <v>------------</v>
          </cell>
          <cell r="AP162" t="str">
            <v>------------</v>
          </cell>
          <cell r="AQ162" t="str">
            <v>------------</v>
          </cell>
          <cell r="AR162" t="str">
            <v>------------</v>
          </cell>
          <cell r="AS162" t="str">
            <v>------------</v>
          </cell>
          <cell r="AT162" t="str">
            <v>------------</v>
          </cell>
          <cell r="AU162" t="str">
            <v>------------</v>
          </cell>
          <cell r="AV162" t="str">
            <v>------------</v>
          </cell>
          <cell r="AW162" t="str">
            <v>------------</v>
          </cell>
          <cell r="AX162" t="str">
            <v>------------</v>
          </cell>
          <cell r="AY162" t="str">
            <v>------------</v>
          </cell>
        </row>
        <row r="163">
          <cell r="A163">
            <v>163</v>
          </cell>
          <cell r="B163" t="str">
            <v xml:space="preserve">  UtilCo Taxable Income</v>
          </cell>
          <cell r="E163">
            <v>592.29599555146137</v>
          </cell>
          <cell r="F163">
            <v>507.45996899218812</v>
          </cell>
          <cell r="G163">
            <v>626.99525876312475</v>
          </cell>
          <cell r="H163">
            <v>488.74934455509288</v>
          </cell>
          <cell r="I163">
            <v>349.58374973295969</v>
          </cell>
          <cell r="J163">
            <v>459.13124824385443</v>
          </cell>
          <cell r="K163">
            <v>465.23934632316605</v>
          </cell>
          <cell r="L163">
            <v>439.98644549561675</v>
          </cell>
          <cell r="M163">
            <v>321.23265016578864</v>
          </cell>
          <cell r="N163">
            <v>302.06963647805463</v>
          </cell>
          <cell r="O163">
            <v>494.59662225935483</v>
          </cell>
          <cell r="P163">
            <v>570.48298586683427</v>
          </cell>
          <cell r="Q163">
            <v>5617.8232524274945</v>
          </cell>
          <cell r="R163">
            <v>5718.6559375174393</v>
          </cell>
          <cell r="S163">
            <v>5889.7777498805553</v>
          </cell>
          <cell r="T163">
            <v>589.01815760363365</v>
          </cell>
          <cell r="U163">
            <v>515.6070587132092</v>
          </cell>
          <cell r="V163">
            <v>630.56414115418499</v>
          </cell>
          <cell r="W163">
            <v>530.6781334564389</v>
          </cell>
          <cell r="X163">
            <v>520.08312574780712</v>
          </cell>
          <cell r="Y163">
            <v>598.80384560560697</v>
          </cell>
          <cell r="Z163">
            <v>618.05140818034749</v>
          </cell>
          <cell r="AA163">
            <v>581.3944135113602</v>
          </cell>
          <cell r="AB163">
            <v>161.98313123584484</v>
          </cell>
          <cell r="AC163">
            <v>-336.11315360581403</v>
          </cell>
          <cell r="AD163">
            <v>304.21147561340916</v>
          </cell>
          <cell r="AE163">
            <v>649.20625997009404</v>
          </cell>
          <cell r="AF163">
            <v>5363.4879971861183</v>
          </cell>
          <cell r="AG163">
            <v>6685.7004936972216</v>
          </cell>
          <cell r="AH163">
            <v>6121.5752559519024</v>
          </cell>
          <cell r="AI163">
            <v>6481.386723801309</v>
          </cell>
          <cell r="AJ163">
            <v>6414.994743962684</v>
          </cell>
          <cell r="AK163">
            <v>2545.7852465267629</v>
          </cell>
          <cell r="AL163">
            <v>2862.1031833787488</v>
          </cell>
          <cell r="AM163">
            <v>2754.588323777793</v>
          </cell>
          <cell r="AN163">
            <v>2681.3030090704819</v>
          </cell>
          <cell r="AO163">
            <v>2210.5579953653569</v>
          </cell>
          <cell r="AP163">
            <v>2426.8124645835755</v>
          </cell>
          <cell r="AQ163">
            <v>2270.6427725793092</v>
          </cell>
          <cell r="AR163">
            <v>2102.6290641079513</v>
          </cell>
          <cell r="AS163">
            <v>1922.0554348224794</v>
          </cell>
          <cell r="AT163">
            <v>1727.9413612227174</v>
          </cell>
          <cell r="AU163">
            <v>1532.7066091720214</v>
          </cell>
          <cell r="AV163">
            <v>937.90744228160099</v>
          </cell>
          <cell r="AW163">
            <v>1103.8888862764256</v>
          </cell>
          <cell r="AX163">
            <v>857.8044332662912</v>
          </cell>
          <cell r="AY163">
            <v>-778.21257452277723</v>
          </cell>
        </row>
        <row r="164">
          <cell r="A164">
            <v>164</v>
          </cell>
        </row>
        <row r="165">
          <cell r="A165">
            <v>165</v>
          </cell>
          <cell r="Q165">
            <v>8</v>
          </cell>
          <cell r="R165">
            <v>9</v>
          </cell>
          <cell r="S165">
            <v>10</v>
          </cell>
          <cell r="AF165">
            <v>11</v>
          </cell>
          <cell r="AG165">
            <v>12</v>
          </cell>
          <cell r="AH165">
            <v>13</v>
          </cell>
          <cell r="AI165">
            <v>14</v>
          </cell>
          <cell r="AJ165">
            <v>15</v>
          </cell>
          <cell r="AK165">
            <v>16</v>
          </cell>
          <cell r="AL165">
            <v>17</v>
          </cell>
          <cell r="AM165">
            <v>18</v>
          </cell>
          <cell r="AN165">
            <v>19</v>
          </cell>
          <cell r="AO165">
            <v>20</v>
          </cell>
          <cell r="AP165">
            <v>21</v>
          </cell>
          <cell r="AQ165">
            <v>22</v>
          </cell>
          <cell r="AR165">
            <v>23</v>
          </cell>
          <cell r="AS165">
            <v>24</v>
          </cell>
          <cell r="AT165">
            <v>25</v>
          </cell>
          <cell r="AU165">
            <v>26</v>
          </cell>
          <cell r="AV165">
            <v>27</v>
          </cell>
          <cell r="AW165">
            <v>28</v>
          </cell>
          <cell r="AX165">
            <v>29</v>
          </cell>
          <cell r="AY165">
            <v>30</v>
          </cell>
        </row>
        <row r="166">
          <cell r="A166">
            <v>166</v>
          </cell>
          <cell r="B166" t="str">
            <v>SYSTEM PERFORMANCE PROFILE</v>
          </cell>
          <cell r="E166" t="str">
            <v>JAN</v>
          </cell>
          <cell r="F166" t="str">
            <v>FEB</v>
          </cell>
          <cell r="G166" t="str">
            <v>MAR</v>
          </cell>
          <cell r="H166" t="str">
            <v>APR</v>
          </cell>
          <cell r="I166" t="str">
            <v>MAY</v>
          </cell>
          <cell r="J166" t="str">
            <v>JUN</v>
          </cell>
          <cell r="K166" t="str">
            <v>JUL</v>
          </cell>
          <cell r="L166" t="str">
            <v>AUG</v>
          </cell>
          <cell r="M166" t="str">
            <v>SEP</v>
          </cell>
          <cell r="N166" t="str">
            <v>OCT</v>
          </cell>
          <cell r="O166" t="str">
            <v>NOV</v>
          </cell>
          <cell r="P166" t="str">
            <v>DEC</v>
          </cell>
          <cell r="Q166">
            <v>1998</v>
          </cell>
          <cell r="R166">
            <v>1999</v>
          </cell>
          <cell r="S166">
            <v>2000</v>
          </cell>
          <cell r="T166" t="str">
            <v>JAN</v>
          </cell>
          <cell r="U166" t="str">
            <v>FEB</v>
          </cell>
          <cell r="V166" t="str">
            <v>MAR</v>
          </cell>
          <cell r="W166" t="str">
            <v>APR</v>
          </cell>
          <cell r="X166" t="str">
            <v>MAY</v>
          </cell>
          <cell r="Y166" t="str">
            <v>JUN</v>
          </cell>
          <cell r="Z166" t="str">
            <v>JUL</v>
          </cell>
          <cell r="AA166" t="str">
            <v>AUG</v>
          </cell>
          <cell r="AB166" t="str">
            <v>SEP</v>
          </cell>
          <cell r="AC166" t="str">
            <v>OCT</v>
          </cell>
          <cell r="AD166" t="str">
            <v>NOV</v>
          </cell>
          <cell r="AE166" t="str">
            <v>DEC</v>
          </cell>
          <cell r="AF166">
            <v>2001</v>
          </cell>
          <cell r="AG166">
            <v>2002</v>
          </cell>
          <cell r="AH166">
            <v>2003</v>
          </cell>
          <cell r="AI166">
            <v>2004</v>
          </cell>
          <cell r="AJ166">
            <v>2005</v>
          </cell>
          <cell r="AK166">
            <v>2006</v>
          </cell>
          <cell r="AL166">
            <v>2007</v>
          </cell>
          <cell r="AM166">
            <v>2008</v>
          </cell>
          <cell r="AN166">
            <v>2009</v>
          </cell>
          <cell r="AO166">
            <v>2010</v>
          </cell>
          <cell r="AP166">
            <v>2011</v>
          </cell>
          <cell r="AQ166">
            <v>2012</v>
          </cell>
          <cell r="AR166">
            <v>2013</v>
          </cell>
          <cell r="AS166">
            <v>2014</v>
          </cell>
          <cell r="AT166">
            <v>2015</v>
          </cell>
          <cell r="AU166">
            <v>2016</v>
          </cell>
          <cell r="AV166">
            <v>2017</v>
          </cell>
          <cell r="AW166">
            <v>2018</v>
          </cell>
          <cell r="AX166">
            <v>2019</v>
          </cell>
          <cell r="AY166">
            <v>2020</v>
          </cell>
        </row>
        <row r="167">
          <cell r="A167">
            <v>167</v>
          </cell>
          <cell r="E167" t="str">
            <v>-------</v>
          </cell>
          <cell r="F167" t="str">
            <v>-------</v>
          </cell>
          <cell r="G167" t="str">
            <v>-------</v>
          </cell>
          <cell r="H167" t="str">
            <v>-------</v>
          </cell>
          <cell r="I167" t="str">
            <v>-------</v>
          </cell>
          <cell r="J167" t="str">
            <v>-------</v>
          </cell>
          <cell r="K167" t="str">
            <v>-------</v>
          </cell>
          <cell r="L167" t="str">
            <v>-------</v>
          </cell>
          <cell r="M167" t="str">
            <v>-------</v>
          </cell>
          <cell r="N167" t="str">
            <v>-------</v>
          </cell>
          <cell r="O167" t="str">
            <v>-------</v>
          </cell>
          <cell r="P167" t="str">
            <v>-------</v>
          </cell>
          <cell r="Q167" t="str">
            <v>-------</v>
          </cell>
          <cell r="R167" t="str">
            <v>-------</v>
          </cell>
          <cell r="S167" t="str">
            <v>-------</v>
          </cell>
          <cell r="T167" t="str">
            <v>-------</v>
          </cell>
          <cell r="U167" t="str">
            <v>-------</v>
          </cell>
          <cell r="V167" t="str">
            <v>-------</v>
          </cell>
          <cell r="W167" t="str">
            <v>-------</v>
          </cell>
          <cell r="X167" t="str">
            <v>-------</v>
          </cell>
          <cell r="Y167" t="str">
            <v>-------</v>
          </cell>
          <cell r="Z167" t="str">
            <v>-------</v>
          </cell>
          <cell r="AA167" t="str">
            <v>-------</v>
          </cell>
          <cell r="AB167" t="str">
            <v>-------</v>
          </cell>
          <cell r="AC167" t="str">
            <v>-------</v>
          </cell>
          <cell r="AD167" t="str">
            <v>-------</v>
          </cell>
          <cell r="AE167" t="str">
            <v>-------</v>
          </cell>
          <cell r="AF167" t="str">
            <v>-------</v>
          </cell>
          <cell r="AG167" t="str">
            <v>-------</v>
          </cell>
          <cell r="AH167" t="str">
            <v>-------</v>
          </cell>
          <cell r="AI167" t="str">
            <v>-------</v>
          </cell>
          <cell r="AJ167" t="str">
            <v>-------</v>
          </cell>
          <cell r="AK167" t="str">
            <v>-------</v>
          </cell>
          <cell r="AL167" t="str">
            <v>-------</v>
          </cell>
          <cell r="AM167" t="str">
            <v>-------</v>
          </cell>
          <cell r="AN167" t="str">
            <v>-------</v>
          </cell>
          <cell r="AO167" t="str">
            <v>-------</v>
          </cell>
          <cell r="AP167" t="str">
            <v>-------</v>
          </cell>
          <cell r="AQ167" t="str">
            <v>-------</v>
          </cell>
          <cell r="AR167" t="str">
            <v>-------</v>
          </cell>
          <cell r="AS167" t="str">
            <v>-------</v>
          </cell>
          <cell r="AT167" t="str">
            <v>-------</v>
          </cell>
          <cell r="AU167" t="str">
            <v>-------</v>
          </cell>
          <cell r="AV167" t="str">
            <v>-------</v>
          </cell>
          <cell r="AW167" t="str">
            <v>-------</v>
          </cell>
          <cell r="AX167" t="str">
            <v>-------</v>
          </cell>
          <cell r="AY167" t="str">
            <v>-------</v>
          </cell>
        </row>
        <row r="168">
          <cell r="A168">
            <v>168</v>
          </cell>
          <cell r="B168" t="str">
            <v>Electrical Capacity</v>
          </cell>
        </row>
        <row r="169">
          <cell r="A169">
            <v>169</v>
          </cell>
          <cell r="B169" t="str">
            <v xml:space="preserve">  Average Steam Turbine Output </v>
          </cell>
          <cell r="C169" t="str">
            <v>(Kw)</v>
          </cell>
          <cell r="E169">
            <v>84627.853572875858</v>
          </cell>
          <cell r="F169">
            <v>84635.058330840562</v>
          </cell>
          <cell r="G169">
            <v>84627.853572875858</v>
          </cell>
          <cell r="H169">
            <v>84630.09491903965</v>
          </cell>
          <cell r="I169">
            <v>78352.363058245421</v>
          </cell>
          <cell r="J169">
            <v>86069.235064209948</v>
          </cell>
          <cell r="K169">
            <v>86067.81034715657</v>
          </cell>
          <cell r="L169">
            <v>86067.81034715657</v>
          </cell>
          <cell r="M169">
            <v>76280.011166945842</v>
          </cell>
          <cell r="N169">
            <v>68497.990854925854</v>
          </cell>
          <cell r="O169">
            <v>84630.09491903965</v>
          </cell>
          <cell r="P169">
            <v>84627.853572875858</v>
          </cell>
          <cell r="Q169">
            <v>82426.169143848965</v>
          </cell>
          <cell r="R169">
            <v>82426.169143848965</v>
          </cell>
          <cell r="S169">
            <v>82426.169143848965</v>
          </cell>
          <cell r="T169">
            <v>82967.715790895585</v>
          </cell>
          <cell r="U169">
            <v>83914.14896799282</v>
          </cell>
          <cell r="V169">
            <v>84098.338511414302</v>
          </cell>
          <cell r="W169">
            <v>78880.513679508658</v>
          </cell>
          <cell r="X169">
            <v>79818.992300418759</v>
          </cell>
          <cell r="Y169">
            <v>90048.855388051365</v>
          </cell>
          <cell r="Z169">
            <v>90047.278130487641</v>
          </cell>
          <cell r="AA169">
            <v>89108.469539375932</v>
          </cell>
          <cell r="AB169">
            <v>60551.852425980462</v>
          </cell>
          <cell r="AC169">
            <v>75731.197771587744</v>
          </cell>
          <cell r="AD169">
            <v>83389.151801965781</v>
          </cell>
          <cell r="AE169">
            <v>85038.497906254226</v>
          </cell>
          <cell r="AF169">
            <v>82632.787717294763</v>
          </cell>
          <cell r="AG169">
            <v>83784.962406015038</v>
          </cell>
          <cell r="AH169">
            <v>83784.962406015038</v>
          </cell>
          <cell r="AI169">
            <v>83784.962406015038</v>
          </cell>
          <cell r="AJ169">
            <v>83784.962406015038</v>
          </cell>
          <cell r="AK169">
            <v>83784.962406015038</v>
          </cell>
          <cell r="AL169">
            <v>83784.962406015038</v>
          </cell>
          <cell r="AM169">
            <v>83784.962406015038</v>
          </cell>
          <cell r="AN169">
            <v>83784.962406015038</v>
          </cell>
          <cell r="AO169">
            <v>83784.962406015038</v>
          </cell>
          <cell r="AP169">
            <v>83784.962406015038</v>
          </cell>
          <cell r="AQ169">
            <v>83784.962406015038</v>
          </cell>
          <cell r="AR169">
            <v>83784.962406015038</v>
          </cell>
          <cell r="AS169">
            <v>83784.962406015038</v>
          </cell>
          <cell r="AT169">
            <v>83784.962406015038</v>
          </cell>
          <cell r="AU169">
            <v>83784.962406015038</v>
          </cell>
          <cell r="AV169">
            <v>83784.962406015038</v>
          </cell>
          <cell r="AW169">
            <v>83784.962406015038</v>
          </cell>
          <cell r="AX169">
            <v>83784.962406015038</v>
          </cell>
          <cell r="AY169">
            <v>83784.962406015038</v>
          </cell>
        </row>
        <row r="170">
          <cell r="A170">
            <v>170</v>
          </cell>
          <cell r="B170" t="str">
            <v xml:space="preserve">  Station Service </v>
          </cell>
          <cell r="C170" t="str">
            <v>(Kw)</v>
          </cell>
          <cell r="D170">
            <v>0.10489999999999999</v>
          </cell>
          <cell r="E170">
            <v>9310</v>
          </cell>
          <cell r="F170">
            <v>9015.8540233323365</v>
          </cell>
          <cell r="G170">
            <v>8916.6554099689329</v>
          </cell>
          <cell r="H170">
            <v>8024.8464544946964</v>
          </cell>
          <cell r="I170">
            <v>7455.0857760367417</v>
          </cell>
          <cell r="J170">
            <v>8623.6739251814633</v>
          </cell>
          <cell r="K170">
            <v>8623.5310009455643</v>
          </cell>
          <cell r="L170">
            <v>8623.5310009455643</v>
          </cell>
          <cell r="M170">
            <v>8721.1285072081846</v>
          </cell>
          <cell r="N170">
            <v>9406.6254095376789</v>
          </cell>
          <cell r="O170">
            <v>10660.72078631234</v>
          </cell>
          <cell r="P170">
            <v>8916.6554099689329</v>
          </cell>
          <cell r="Q170">
            <v>8861.9061936088801</v>
          </cell>
          <cell r="R170">
            <v>8646.5051431897555</v>
          </cell>
          <cell r="S170">
            <v>8646.5051431897555</v>
          </cell>
          <cell r="T170">
            <v>9015.2640821288678</v>
          </cell>
          <cell r="U170">
            <v>9015.8540233323365</v>
          </cell>
          <cell r="V170">
            <v>8916.6554099689329</v>
          </cell>
          <cell r="W170">
            <v>8024.8464544946964</v>
          </cell>
          <cell r="X170">
            <v>7455.0857760367417</v>
          </cell>
          <cell r="Y170">
            <v>8623.6739251814633</v>
          </cell>
          <cell r="Z170">
            <v>8623.5310009455643</v>
          </cell>
          <cell r="AA170">
            <v>8623.5310009455643</v>
          </cell>
          <cell r="AB170">
            <v>8721.1285072081846</v>
          </cell>
          <cell r="AC170">
            <v>35988.857938718669</v>
          </cell>
          <cell r="AD170">
            <v>10660.72078631234</v>
          </cell>
          <cell r="AE170">
            <v>8916.6554099689329</v>
          </cell>
          <cell r="AF170">
            <v>11048.81702627019</v>
          </cell>
          <cell r="AG170">
            <v>8613.9965297860035</v>
          </cell>
          <cell r="AH170">
            <v>8613.9965297860035</v>
          </cell>
          <cell r="AI170">
            <v>8613.9965297860035</v>
          </cell>
          <cell r="AJ170">
            <v>8613.9965297860035</v>
          </cell>
          <cell r="AK170">
            <v>8613.9965297860035</v>
          </cell>
          <cell r="AL170">
            <v>8613.9965297860035</v>
          </cell>
          <cell r="AM170">
            <v>8613.9965297860035</v>
          </cell>
          <cell r="AN170">
            <v>8613.9965297860035</v>
          </cell>
          <cell r="AO170">
            <v>8613.9965297860035</v>
          </cell>
          <cell r="AP170">
            <v>8613.9965297860035</v>
          </cell>
          <cell r="AQ170">
            <v>8613.9965297860035</v>
          </cell>
          <cell r="AR170">
            <v>8613.9965297860035</v>
          </cell>
          <cell r="AS170">
            <v>8613.9965297860035</v>
          </cell>
          <cell r="AT170">
            <v>8613.9965297860035</v>
          </cell>
          <cell r="AU170">
            <v>8613.9965297860035</v>
          </cell>
          <cell r="AV170">
            <v>8613.9965297860035</v>
          </cell>
          <cell r="AW170">
            <v>8613.9965297860035</v>
          </cell>
          <cell r="AX170">
            <v>8613.9965297860035</v>
          </cell>
          <cell r="AY170">
            <v>8613.9965297860035</v>
          </cell>
        </row>
        <row r="171">
          <cell r="A171">
            <v>171</v>
          </cell>
          <cell r="E171" t="str">
            <v>----------</v>
          </cell>
          <cell r="F171" t="str">
            <v>----------</v>
          </cell>
          <cell r="G171" t="str">
            <v>----------</v>
          </cell>
          <cell r="H171" t="str">
            <v>----------</v>
          </cell>
          <cell r="I171" t="str">
            <v>----------</v>
          </cell>
          <cell r="J171" t="str">
            <v>----------</v>
          </cell>
          <cell r="K171" t="str">
            <v>----------</v>
          </cell>
          <cell r="L171" t="str">
            <v>----------</v>
          </cell>
          <cell r="M171" t="str">
            <v>----------</v>
          </cell>
          <cell r="N171" t="str">
            <v>----------</v>
          </cell>
          <cell r="O171" t="str">
            <v>----------</v>
          </cell>
          <cell r="P171" t="str">
            <v>----------</v>
          </cell>
          <cell r="Q171" t="str">
            <v>----------</v>
          </cell>
          <cell r="R171" t="str">
            <v>----------</v>
          </cell>
          <cell r="S171" t="str">
            <v>----------</v>
          </cell>
          <cell r="T171" t="str">
            <v>----------</v>
          </cell>
          <cell r="U171" t="str">
            <v>----------</v>
          </cell>
          <cell r="V171" t="str">
            <v>----------</v>
          </cell>
          <cell r="W171" t="str">
            <v>----------</v>
          </cell>
          <cell r="X171" t="str">
            <v>----------</v>
          </cell>
          <cell r="Y171" t="str">
            <v>----------</v>
          </cell>
          <cell r="Z171" t="str">
            <v>----------</v>
          </cell>
          <cell r="AA171" t="str">
            <v>----------</v>
          </cell>
          <cell r="AB171" t="str">
            <v>----------</v>
          </cell>
          <cell r="AC171" t="str">
            <v>----------</v>
          </cell>
          <cell r="AD171" t="str">
            <v>----------</v>
          </cell>
          <cell r="AE171" t="str">
            <v>----------</v>
          </cell>
          <cell r="AF171" t="str">
            <v>----------</v>
          </cell>
          <cell r="AG171" t="str">
            <v>----------</v>
          </cell>
          <cell r="AH171" t="str">
            <v>----------</v>
          </cell>
          <cell r="AI171" t="str">
            <v>----------</v>
          </cell>
          <cell r="AJ171" t="str">
            <v>----------</v>
          </cell>
          <cell r="AK171" t="str">
            <v>----------</v>
          </cell>
          <cell r="AL171" t="str">
            <v>----------</v>
          </cell>
          <cell r="AM171" t="str">
            <v>----------</v>
          </cell>
          <cell r="AN171" t="str">
            <v>----------</v>
          </cell>
          <cell r="AO171" t="str">
            <v>----------</v>
          </cell>
          <cell r="AP171" t="str">
            <v>----------</v>
          </cell>
          <cell r="AQ171" t="str">
            <v>----------</v>
          </cell>
          <cell r="AR171" t="str">
            <v>----------</v>
          </cell>
          <cell r="AS171" t="str">
            <v>----------</v>
          </cell>
          <cell r="AT171" t="str">
            <v>----------</v>
          </cell>
          <cell r="AU171" t="str">
            <v>----------</v>
          </cell>
          <cell r="AV171" t="str">
            <v>----------</v>
          </cell>
          <cell r="AW171" t="str">
            <v>----------</v>
          </cell>
          <cell r="AX171" t="str">
            <v>----------</v>
          </cell>
          <cell r="AY171" t="str">
            <v>----------</v>
          </cell>
        </row>
        <row r="172">
          <cell r="A172">
            <v>172</v>
          </cell>
          <cell r="B172" t="str">
            <v xml:space="preserve">  Net Plant Output (Dispatchable)</v>
          </cell>
          <cell r="C172" t="str">
            <v>(Kw)</v>
          </cell>
          <cell r="E172">
            <v>75317.853572875858</v>
          </cell>
          <cell r="F172">
            <v>75619.204307508218</v>
          </cell>
          <cell r="G172">
            <v>75711.19816290692</v>
          </cell>
          <cell r="H172">
            <v>76605.248464544959</v>
          </cell>
          <cell r="I172">
            <v>70897.277282208684</v>
          </cell>
          <cell r="J172">
            <v>77445.56113902849</v>
          </cell>
          <cell r="K172">
            <v>77444.279346210998</v>
          </cell>
          <cell r="L172">
            <v>77444.279346210998</v>
          </cell>
          <cell r="M172">
            <v>67558.882659737661</v>
          </cell>
          <cell r="N172">
            <v>59091.365445388175</v>
          </cell>
          <cell r="O172">
            <v>73969.374132727302</v>
          </cell>
          <cell r="P172">
            <v>75711.19816290692</v>
          </cell>
          <cell r="Q172">
            <v>73564.262950240081</v>
          </cell>
          <cell r="R172">
            <v>73779.664000659206</v>
          </cell>
          <cell r="S172">
            <v>73779.664000659206</v>
          </cell>
          <cell r="T172">
            <v>73952.451708766719</v>
          </cell>
          <cell r="U172">
            <v>74898.294944660476</v>
          </cell>
          <cell r="V172">
            <v>75181.683101445364</v>
          </cell>
          <cell r="W172">
            <v>70855.667225013967</v>
          </cell>
          <cell r="X172">
            <v>72363.906524382022</v>
          </cell>
          <cell r="Y172">
            <v>81425.181462869907</v>
          </cell>
          <cell r="Z172">
            <v>81423.747129542084</v>
          </cell>
          <cell r="AA172">
            <v>80484.938538430375</v>
          </cell>
          <cell r="AB172">
            <v>51830.723918772273</v>
          </cell>
          <cell r="AC172">
            <v>39742.339832869075</v>
          </cell>
          <cell r="AD172">
            <v>72728.431015653448</v>
          </cell>
          <cell r="AE172">
            <v>76121.842496285288</v>
          </cell>
          <cell r="AF172">
            <v>71583.970691024573</v>
          </cell>
          <cell r="AG172">
            <v>75170.965876229035</v>
          </cell>
          <cell r="AH172">
            <v>75170.965876229035</v>
          </cell>
          <cell r="AI172">
            <v>75170.965876229035</v>
          </cell>
          <cell r="AJ172">
            <v>75170.965876229035</v>
          </cell>
          <cell r="AK172">
            <v>75170.965876229035</v>
          </cell>
          <cell r="AL172">
            <v>75170.965876229035</v>
          </cell>
          <cell r="AM172">
            <v>75170.965876229035</v>
          </cell>
          <cell r="AN172">
            <v>75170.965876229035</v>
          </cell>
          <cell r="AO172">
            <v>75170.965876229035</v>
          </cell>
          <cell r="AP172">
            <v>75170.965876229035</v>
          </cell>
          <cell r="AQ172">
            <v>75170.965876229035</v>
          </cell>
          <cell r="AR172">
            <v>75170.965876229035</v>
          </cell>
          <cell r="AS172">
            <v>75170.965876229035</v>
          </cell>
          <cell r="AT172">
            <v>75170.965876229035</v>
          </cell>
          <cell r="AU172">
            <v>75170.965876229035</v>
          </cell>
          <cell r="AV172">
            <v>75170.965876229035</v>
          </cell>
          <cell r="AW172">
            <v>75170.965876229035</v>
          </cell>
          <cell r="AX172">
            <v>75170.965876229035</v>
          </cell>
          <cell r="AY172">
            <v>75170.965876229035</v>
          </cell>
        </row>
        <row r="173">
          <cell r="A173">
            <v>173</v>
          </cell>
        </row>
        <row r="174">
          <cell r="A174">
            <v>174</v>
          </cell>
          <cell r="B174" t="str">
            <v xml:space="preserve">  Days in Period</v>
          </cell>
          <cell r="E174">
            <v>31</v>
          </cell>
          <cell r="F174">
            <v>28</v>
          </cell>
          <cell r="G174">
            <v>31</v>
          </cell>
          <cell r="H174">
            <v>30</v>
          </cell>
          <cell r="I174">
            <v>31</v>
          </cell>
          <cell r="J174">
            <v>30</v>
          </cell>
          <cell r="K174">
            <v>31</v>
          </cell>
          <cell r="L174">
            <v>31</v>
          </cell>
          <cell r="M174">
            <v>30</v>
          </cell>
          <cell r="N174">
            <v>31</v>
          </cell>
          <cell r="O174">
            <v>30</v>
          </cell>
          <cell r="P174">
            <v>31</v>
          </cell>
          <cell r="Q174">
            <v>365</v>
          </cell>
          <cell r="R174">
            <v>365</v>
          </cell>
          <cell r="S174">
            <v>365</v>
          </cell>
          <cell r="T174">
            <v>31</v>
          </cell>
          <cell r="U174">
            <v>28</v>
          </cell>
          <cell r="V174">
            <v>31</v>
          </cell>
          <cell r="W174">
            <v>30</v>
          </cell>
          <cell r="X174">
            <v>31</v>
          </cell>
          <cell r="Y174">
            <v>30</v>
          </cell>
          <cell r="Z174">
            <v>31</v>
          </cell>
          <cell r="AA174">
            <v>31</v>
          </cell>
          <cell r="AB174">
            <v>30</v>
          </cell>
          <cell r="AC174">
            <v>31</v>
          </cell>
          <cell r="AD174">
            <v>30</v>
          </cell>
          <cell r="AE174">
            <v>31</v>
          </cell>
          <cell r="AF174">
            <v>365</v>
          </cell>
          <cell r="AG174">
            <v>365</v>
          </cell>
          <cell r="AH174">
            <v>365</v>
          </cell>
          <cell r="AI174">
            <v>365</v>
          </cell>
          <cell r="AJ174">
            <v>365</v>
          </cell>
          <cell r="AK174">
            <v>365</v>
          </cell>
          <cell r="AL174">
            <v>365</v>
          </cell>
          <cell r="AM174">
            <v>365</v>
          </cell>
          <cell r="AN174">
            <v>365</v>
          </cell>
          <cell r="AO174">
            <v>365</v>
          </cell>
          <cell r="AP174">
            <v>365</v>
          </cell>
          <cell r="AQ174">
            <v>365</v>
          </cell>
          <cell r="AR174">
            <v>365</v>
          </cell>
          <cell r="AS174">
            <v>365</v>
          </cell>
          <cell r="AT174">
            <v>365</v>
          </cell>
          <cell r="AU174">
            <v>365</v>
          </cell>
          <cell r="AV174">
            <v>365</v>
          </cell>
          <cell r="AW174">
            <v>365</v>
          </cell>
          <cell r="AX174">
            <v>365</v>
          </cell>
          <cell r="AY174">
            <v>365</v>
          </cell>
        </row>
        <row r="175">
          <cell r="A175">
            <v>175</v>
          </cell>
          <cell r="B175" t="str">
            <v xml:space="preserve">  On-Peak Days</v>
          </cell>
          <cell r="E175">
            <v>20</v>
          </cell>
          <cell r="F175">
            <v>19</v>
          </cell>
          <cell r="G175">
            <v>22</v>
          </cell>
          <cell r="H175">
            <v>22</v>
          </cell>
          <cell r="I175">
            <v>20</v>
          </cell>
          <cell r="J175">
            <v>22</v>
          </cell>
          <cell r="K175">
            <v>23</v>
          </cell>
          <cell r="L175">
            <v>21</v>
          </cell>
          <cell r="M175">
            <v>21</v>
          </cell>
          <cell r="N175">
            <v>21</v>
          </cell>
          <cell r="O175">
            <v>19</v>
          </cell>
          <cell r="P175">
            <v>22</v>
          </cell>
          <cell r="Q175">
            <v>252</v>
          </cell>
          <cell r="R175">
            <v>252</v>
          </cell>
          <cell r="S175">
            <v>252</v>
          </cell>
          <cell r="T175">
            <v>20</v>
          </cell>
          <cell r="U175">
            <v>19</v>
          </cell>
          <cell r="V175">
            <v>22</v>
          </cell>
          <cell r="W175">
            <v>22</v>
          </cell>
          <cell r="X175">
            <v>20</v>
          </cell>
          <cell r="Y175">
            <v>22</v>
          </cell>
          <cell r="Z175">
            <v>23</v>
          </cell>
          <cell r="AA175">
            <v>21</v>
          </cell>
          <cell r="AB175">
            <v>21</v>
          </cell>
          <cell r="AC175">
            <v>21</v>
          </cell>
          <cell r="AD175">
            <v>19</v>
          </cell>
          <cell r="AE175">
            <v>22</v>
          </cell>
          <cell r="AF175">
            <v>252</v>
          </cell>
          <cell r="AG175">
            <v>252</v>
          </cell>
          <cell r="AH175">
            <v>252</v>
          </cell>
          <cell r="AI175">
            <v>252</v>
          </cell>
          <cell r="AJ175">
            <v>252</v>
          </cell>
          <cell r="AK175">
            <v>252</v>
          </cell>
          <cell r="AL175">
            <v>252</v>
          </cell>
          <cell r="AM175">
            <v>252</v>
          </cell>
          <cell r="AN175">
            <v>252</v>
          </cell>
          <cell r="AO175">
            <v>252</v>
          </cell>
          <cell r="AP175">
            <v>252</v>
          </cell>
          <cell r="AQ175">
            <v>252</v>
          </cell>
          <cell r="AR175">
            <v>252</v>
          </cell>
          <cell r="AS175">
            <v>252</v>
          </cell>
          <cell r="AT175">
            <v>252</v>
          </cell>
          <cell r="AU175">
            <v>252</v>
          </cell>
          <cell r="AV175">
            <v>252</v>
          </cell>
          <cell r="AW175">
            <v>252</v>
          </cell>
          <cell r="AX175">
            <v>252</v>
          </cell>
          <cell r="AY175">
            <v>252</v>
          </cell>
        </row>
        <row r="176">
          <cell r="A176">
            <v>176</v>
          </cell>
          <cell r="B176" t="str">
            <v xml:space="preserve">  On-Peak Hours </v>
          </cell>
          <cell r="E176">
            <v>280</v>
          </cell>
          <cell r="F176">
            <v>266</v>
          </cell>
          <cell r="G176">
            <v>308</v>
          </cell>
          <cell r="H176">
            <v>286</v>
          </cell>
          <cell r="I176">
            <v>260</v>
          </cell>
          <cell r="J176">
            <v>286</v>
          </cell>
          <cell r="K176">
            <v>299</v>
          </cell>
          <cell r="L176">
            <v>273</v>
          </cell>
          <cell r="M176">
            <v>273</v>
          </cell>
          <cell r="N176">
            <v>273</v>
          </cell>
          <cell r="O176">
            <v>266</v>
          </cell>
          <cell r="P176">
            <v>308</v>
          </cell>
          <cell r="Q176">
            <v>3378</v>
          </cell>
          <cell r="R176">
            <v>3378</v>
          </cell>
          <cell r="S176">
            <v>3378</v>
          </cell>
          <cell r="T176">
            <v>280</v>
          </cell>
          <cell r="U176">
            <v>266</v>
          </cell>
          <cell r="V176">
            <v>308</v>
          </cell>
          <cell r="W176">
            <v>286</v>
          </cell>
          <cell r="X176">
            <v>260</v>
          </cell>
          <cell r="Y176">
            <v>286</v>
          </cell>
          <cell r="Z176">
            <v>299</v>
          </cell>
          <cell r="AA176">
            <v>273</v>
          </cell>
          <cell r="AB176">
            <v>273</v>
          </cell>
          <cell r="AC176">
            <v>273</v>
          </cell>
          <cell r="AD176">
            <v>266</v>
          </cell>
          <cell r="AE176">
            <v>308</v>
          </cell>
          <cell r="AF176">
            <v>3378</v>
          </cell>
          <cell r="AG176">
            <v>3378</v>
          </cell>
          <cell r="AH176">
            <v>3378</v>
          </cell>
          <cell r="AI176">
            <v>3378</v>
          </cell>
          <cell r="AJ176">
            <v>3378</v>
          </cell>
          <cell r="AK176">
            <v>3378</v>
          </cell>
          <cell r="AL176">
            <v>3378</v>
          </cell>
          <cell r="AM176">
            <v>3378</v>
          </cell>
          <cell r="AN176">
            <v>3378</v>
          </cell>
          <cell r="AO176">
            <v>3378</v>
          </cell>
          <cell r="AP176">
            <v>3378</v>
          </cell>
          <cell r="AQ176">
            <v>3378</v>
          </cell>
          <cell r="AR176">
            <v>3378</v>
          </cell>
          <cell r="AS176">
            <v>3378</v>
          </cell>
          <cell r="AT176">
            <v>3378</v>
          </cell>
          <cell r="AU176">
            <v>3378</v>
          </cell>
          <cell r="AV176">
            <v>3378</v>
          </cell>
          <cell r="AW176">
            <v>3378</v>
          </cell>
          <cell r="AX176">
            <v>3378</v>
          </cell>
          <cell r="AY176">
            <v>3378</v>
          </cell>
        </row>
        <row r="177">
          <cell r="A177">
            <v>177</v>
          </cell>
          <cell r="B177" t="str">
            <v xml:space="preserve">  Off-Peak Hours</v>
          </cell>
          <cell r="E177">
            <v>464</v>
          </cell>
          <cell r="F177">
            <v>406</v>
          </cell>
          <cell r="G177">
            <v>436</v>
          </cell>
          <cell r="H177">
            <v>434</v>
          </cell>
          <cell r="I177">
            <v>484</v>
          </cell>
          <cell r="J177">
            <v>434</v>
          </cell>
          <cell r="K177">
            <v>445</v>
          </cell>
          <cell r="L177">
            <v>471</v>
          </cell>
          <cell r="M177">
            <v>447</v>
          </cell>
          <cell r="N177">
            <v>471</v>
          </cell>
          <cell r="O177">
            <v>454</v>
          </cell>
          <cell r="P177">
            <v>436</v>
          </cell>
          <cell r="Q177">
            <v>5382</v>
          </cell>
          <cell r="R177">
            <v>5382</v>
          </cell>
          <cell r="S177">
            <v>5382</v>
          </cell>
          <cell r="T177">
            <v>464</v>
          </cell>
          <cell r="U177">
            <v>406</v>
          </cell>
          <cell r="V177">
            <v>436</v>
          </cell>
          <cell r="W177">
            <v>434</v>
          </cell>
          <cell r="X177">
            <v>484</v>
          </cell>
          <cell r="Y177">
            <v>434</v>
          </cell>
          <cell r="Z177">
            <v>445</v>
          </cell>
          <cell r="AA177">
            <v>471</v>
          </cell>
          <cell r="AB177">
            <v>447</v>
          </cell>
          <cell r="AC177">
            <v>471</v>
          </cell>
          <cell r="AD177">
            <v>454</v>
          </cell>
          <cell r="AE177">
            <v>436</v>
          </cell>
          <cell r="AF177">
            <v>5382</v>
          </cell>
          <cell r="AG177">
            <v>5382</v>
          </cell>
          <cell r="AH177">
            <v>5382</v>
          </cell>
          <cell r="AI177">
            <v>5382</v>
          </cell>
          <cell r="AJ177">
            <v>5382</v>
          </cell>
          <cell r="AK177">
            <v>5382</v>
          </cell>
          <cell r="AL177">
            <v>5382</v>
          </cell>
          <cell r="AM177">
            <v>5382</v>
          </cell>
          <cell r="AN177">
            <v>5382</v>
          </cell>
          <cell r="AO177">
            <v>5382</v>
          </cell>
          <cell r="AP177">
            <v>5382</v>
          </cell>
          <cell r="AQ177">
            <v>5382</v>
          </cell>
          <cell r="AR177">
            <v>5382</v>
          </cell>
          <cell r="AS177">
            <v>5382</v>
          </cell>
          <cell r="AT177">
            <v>5382</v>
          </cell>
          <cell r="AU177">
            <v>5382</v>
          </cell>
          <cell r="AV177">
            <v>5382</v>
          </cell>
          <cell r="AW177">
            <v>5382</v>
          </cell>
          <cell r="AX177">
            <v>5382</v>
          </cell>
          <cell r="AY177">
            <v>5382</v>
          </cell>
        </row>
        <row r="178">
          <cell r="A178">
            <v>178</v>
          </cell>
          <cell r="B178" t="str">
            <v xml:space="preserve">  Total Hours</v>
          </cell>
          <cell r="E178">
            <v>744</v>
          </cell>
          <cell r="F178">
            <v>672</v>
          </cell>
          <cell r="G178">
            <v>744</v>
          </cell>
          <cell r="H178">
            <v>720</v>
          </cell>
          <cell r="I178">
            <v>744</v>
          </cell>
          <cell r="J178">
            <v>720</v>
          </cell>
          <cell r="K178">
            <v>744</v>
          </cell>
          <cell r="L178">
            <v>744</v>
          </cell>
          <cell r="M178">
            <v>720</v>
          </cell>
          <cell r="N178">
            <v>744</v>
          </cell>
          <cell r="O178">
            <v>720</v>
          </cell>
          <cell r="P178">
            <v>744</v>
          </cell>
          <cell r="Q178">
            <v>8760</v>
          </cell>
          <cell r="R178">
            <v>8760</v>
          </cell>
          <cell r="S178">
            <v>8760</v>
          </cell>
          <cell r="T178">
            <v>744</v>
          </cell>
          <cell r="U178">
            <v>672</v>
          </cell>
          <cell r="V178">
            <v>744</v>
          </cell>
          <cell r="W178">
            <v>720</v>
          </cell>
          <cell r="X178">
            <v>744</v>
          </cell>
          <cell r="Y178">
            <v>720</v>
          </cell>
          <cell r="Z178">
            <v>744</v>
          </cell>
          <cell r="AA178">
            <v>744</v>
          </cell>
          <cell r="AB178">
            <v>720</v>
          </cell>
          <cell r="AC178">
            <v>744</v>
          </cell>
          <cell r="AD178">
            <v>720</v>
          </cell>
          <cell r="AE178">
            <v>744</v>
          </cell>
          <cell r="AF178">
            <v>8760</v>
          </cell>
          <cell r="AG178">
            <v>8760</v>
          </cell>
          <cell r="AH178">
            <v>8760</v>
          </cell>
          <cell r="AI178">
            <v>8760</v>
          </cell>
          <cell r="AJ178">
            <v>8760</v>
          </cell>
          <cell r="AK178">
            <v>8760</v>
          </cell>
          <cell r="AL178">
            <v>8760</v>
          </cell>
          <cell r="AM178">
            <v>8760</v>
          </cell>
          <cell r="AN178">
            <v>8760</v>
          </cell>
          <cell r="AO178">
            <v>8760</v>
          </cell>
          <cell r="AP178">
            <v>8760</v>
          </cell>
          <cell r="AQ178">
            <v>8760</v>
          </cell>
          <cell r="AR178">
            <v>8760</v>
          </cell>
          <cell r="AS178">
            <v>8760</v>
          </cell>
          <cell r="AT178">
            <v>8760</v>
          </cell>
          <cell r="AU178">
            <v>8760</v>
          </cell>
          <cell r="AV178">
            <v>8760</v>
          </cell>
          <cell r="AW178">
            <v>8760</v>
          </cell>
          <cell r="AX178">
            <v>8760</v>
          </cell>
          <cell r="AY178">
            <v>8760</v>
          </cell>
        </row>
        <row r="179">
          <cell r="A179">
            <v>179</v>
          </cell>
        </row>
        <row r="180">
          <cell r="A180">
            <v>180</v>
          </cell>
          <cell r="B180" t="str">
            <v>Note:  On-Peak Hours occur between 8am-9pm, M-F, April 1</v>
          </cell>
        </row>
        <row r="181">
          <cell r="A181">
            <v>181</v>
          </cell>
          <cell r="B181" t="str">
            <v>thru October 31 and between 7am and 9pm, M-F all other</v>
          </cell>
        </row>
        <row r="182">
          <cell r="A182">
            <v>182</v>
          </cell>
          <cell r="B182" t="str">
            <v>months</v>
          </cell>
        </row>
        <row r="183">
          <cell r="A183">
            <v>183</v>
          </cell>
        </row>
        <row r="184">
          <cell r="A184">
            <v>184</v>
          </cell>
          <cell r="B184" t="str">
            <v xml:space="preserve">  Scheduled Outages</v>
          </cell>
        </row>
        <row r="185">
          <cell r="A185">
            <v>185</v>
          </cell>
          <cell r="B185" t="str">
            <v xml:space="preserve">  Boiler # 6</v>
          </cell>
          <cell r="C185" t="str">
            <v>(hrs)</v>
          </cell>
          <cell r="E185">
            <v>18.600000000000023</v>
          </cell>
          <cell r="F185">
            <v>16.799999999999955</v>
          </cell>
          <cell r="G185">
            <v>18.600000000000023</v>
          </cell>
          <cell r="H185">
            <v>18</v>
          </cell>
          <cell r="I185">
            <v>104.20000000000005</v>
          </cell>
          <cell r="J185">
            <v>18</v>
          </cell>
          <cell r="K185">
            <v>18.600000000000023</v>
          </cell>
          <cell r="L185">
            <v>18.600000000000023</v>
          </cell>
          <cell r="M185">
            <v>18</v>
          </cell>
          <cell r="N185">
            <v>206.10000000000002</v>
          </cell>
          <cell r="O185">
            <v>18</v>
          </cell>
          <cell r="P185">
            <v>18.600000000000023</v>
          </cell>
          <cell r="Q185">
            <v>492.10000000000014</v>
          </cell>
          <cell r="R185">
            <v>492.10000000000014</v>
          </cell>
          <cell r="S185">
            <v>492.10000000000014</v>
          </cell>
          <cell r="T185">
            <v>18.600000000000023</v>
          </cell>
          <cell r="U185">
            <v>16.799999999999955</v>
          </cell>
          <cell r="V185">
            <v>18.600000000000023</v>
          </cell>
          <cell r="W185">
            <v>18</v>
          </cell>
          <cell r="X185">
            <v>229.20000000000005</v>
          </cell>
          <cell r="Y185">
            <v>18</v>
          </cell>
          <cell r="Z185">
            <v>18.600000000000023</v>
          </cell>
          <cell r="AA185">
            <v>18.600000000000023</v>
          </cell>
          <cell r="AB185">
            <v>87.799999999999955</v>
          </cell>
          <cell r="AC185">
            <v>135.39999999999998</v>
          </cell>
          <cell r="AD185">
            <v>18</v>
          </cell>
          <cell r="AE185">
            <v>18.600000000000023</v>
          </cell>
          <cell r="AF185">
            <v>616.20000000000005</v>
          </cell>
          <cell r="AG185">
            <v>523</v>
          </cell>
          <cell r="AH185">
            <v>523</v>
          </cell>
          <cell r="AI185">
            <v>523</v>
          </cell>
          <cell r="AJ185">
            <v>523</v>
          </cell>
          <cell r="AK185">
            <v>523</v>
          </cell>
          <cell r="AL185">
            <v>523</v>
          </cell>
          <cell r="AM185">
            <v>523</v>
          </cell>
          <cell r="AN185">
            <v>523</v>
          </cell>
          <cell r="AO185">
            <v>523</v>
          </cell>
          <cell r="AP185">
            <v>523</v>
          </cell>
          <cell r="AQ185">
            <v>523</v>
          </cell>
          <cell r="AR185">
            <v>523</v>
          </cell>
          <cell r="AS185">
            <v>523</v>
          </cell>
          <cell r="AT185">
            <v>523</v>
          </cell>
          <cell r="AU185">
            <v>523</v>
          </cell>
          <cell r="AV185">
            <v>523</v>
          </cell>
          <cell r="AW185">
            <v>523</v>
          </cell>
          <cell r="AX185">
            <v>523</v>
          </cell>
          <cell r="AY185">
            <v>523</v>
          </cell>
        </row>
        <row r="186">
          <cell r="A186">
            <v>186</v>
          </cell>
          <cell r="B186" t="str">
            <v xml:space="preserve">  Boiler # 7</v>
          </cell>
          <cell r="C186" t="str">
            <v>(hrs)</v>
          </cell>
          <cell r="E186">
            <v>18.600000000000023</v>
          </cell>
          <cell r="F186">
            <v>16.799999999999955</v>
          </cell>
          <cell r="G186">
            <v>18.600000000000023</v>
          </cell>
          <cell r="H186">
            <v>18</v>
          </cell>
          <cell r="I186">
            <v>104.20000000000005</v>
          </cell>
          <cell r="J186">
            <v>18</v>
          </cell>
          <cell r="K186">
            <v>18.600000000000023</v>
          </cell>
          <cell r="L186">
            <v>18.600000000000023</v>
          </cell>
          <cell r="M186">
            <v>18</v>
          </cell>
          <cell r="N186">
            <v>206.10000000000002</v>
          </cell>
          <cell r="O186">
            <v>18</v>
          </cell>
          <cell r="P186">
            <v>18.600000000000023</v>
          </cell>
          <cell r="Q186">
            <v>492.10000000000014</v>
          </cell>
          <cell r="R186">
            <v>492.10000000000014</v>
          </cell>
          <cell r="S186">
            <v>492.10000000000014</v>
          </cell>
          <cell r="T186">
            <v>18.600000000000023</v>
          </cell>
          <cell r="U186">
            <v>16.799999999999955</v>
          </cell>
          <cell r="V186">
            <v>18.600000000000023</v>
          </cell>
          <cell r="W186">
            <v>158.79999999999995</v>
          </cell>
          <cell r="X186">
            <v>18.600000000000023</v>
          </cell>
          <cell r="Y186">
            <v>18</v>
          </cell>
          <cell r="Z186">
            <v>18.600000000000023</v>
          </cell>
          <cell r="AA186">
            <v>18.600000000000023</v>
          </cell>
          <cell r="AB186">
            <v>87.799999999999955</v>
          </cell>
          <cell r="AC186">
            <v>276</v>
          </cell>
          <cell r="AD186">
            <v>134.60000000000002</v>
          </cell>
          <cell r="AE186">
            <v>18.600000000000023</v>
          </cell>
          <cell r="AF186">
            <v>803.6</v>
          </cell>
          <cell r="AG186">
            <v>223</v>
          </cell>
          <cell r="AH186">
            <v>223</v>
          </cell>
          <cell r="AI186">
            <v>223</v>
          </cell>
          <cell r="AJ186">
            <v>223</v>
          </cell>
          <cell r="AK186">
            <v>223</v>
          </cell>
          <cell r="AL186">
            <v>223</v>
          </cell>
          <cell r="AM186">
            <v>223</v>
          </cell>
          <cell r="AN186">
            <v>223</v>
          </cell>
          <cell r="AO186">
            <v>223</v>
          </cell>
          <cell r="AP186">
            <v>223</v>
          </cell>
          <cell r="AQ186">
            <v>223</v>
          </cell>
          <cell r="AR186">
            <v>223</v>
          </cell>
          <cell r="AS186">
            <v>223</v>
          </cell>
          <cell r="AT186">
            <v>223</v>
          </cell>
          <cell r="AU186">
            <v>223</v>
          </cell>
          <cell r="AV186">
            <v>223</v>
          </cell>
          <cell r="AW186">
            <v>223</v>
          </cell>
          <cell r="AX186">
            <v>223</v>
          </cell>
          <cell r="AY186">
            <v>223</v>
          </cell>
        </row>
        <row r="187">
          <cell r="A187">
            <v>187</v>
          </cell>
          <cell r="B187" t="str">
            <v xml:space="preserve">  ST # 4</v>
          </cell>
          <cell r="C187" t="str">
            <v>(hrs)</v>
          </cell>
          <cell r="E187">
            <v>3.7000000000000455</v>
          </cell>
          <cell r="F187">
            <v>3.3999999999999773</v>
          </cell>
          <cell r="G187">
            <v>3.7000000000000455</v>
          </cell>
          <cell r="H187">
            <v>3.6000000000000227</v>
          </cell>
          <cell r="I187">
            <v>52.100000000000023</v>
          </cell>
          <cell r="J187">
            <v>3.6000000000000227</v>
          </cell>
          <cell r="K187">
            <v>3.7000000000000455</v>
          </cell>
          <cell r="L187">
            <v>3.7000000000000455</v>
          </cell>
          <cell r="M187">
            <v>3.6000000000000227</v>
          </cell>
          <cell r="N187">
            <v>22.299999999999955</v>
          </cell>
          <cell r="O187">
            <v>3.6000000000000227</v>
          </cell>
          <cell r="P187">
            <v>3.7000000000000455</v>
          </cell>
          <cell r="Q187">
            <v>110.70000000000027</v>
          </cell>
          <cell r="R187">
            <v>110.70000000000027</v>
          </cell>
          <cell r="S187">
            <v>110.70000000000027</v>
          </cell>
          <cell r="T187">
            <v>3.7000000000000455</v>
          </cell>
          <cell r="U187">
            <v>3.3999999999999773</v>
          </cell>
          <cell r="V187">
            <v>3.7000000000000455</v>
          </cell>
          <cell r="W187">
            <v>3.6000000000000227</v>
          </cell>
          <cell r="X187">
            <v>3.7000000000000455</v>
          </cell>
          <cell r="Y187">
            <v>3.6000000000000227</v>
          </cell>
          <cell r="Z187">
            <v>3.7000000000000455</v>
          </cell>
          <cell r="AA187">
            <v>3.7000000000000455</v>
          </cell>
          <cell r="AB187">
            <v>74.899999999999977</v>
          </cell>
          <cell r="AC187">
            <v>600.4</v>
          </cell>
          <cell r="AD187">
            <v>170.60000000000002</v>
          </cell>
          <cell r="AE187">
            <v>3.7000000000000455</v>
          </cell>
          <cell r="AF187">
            <v>878.70000000000027</v>
          </cell>
          <cell r="AG187">
            <v>115</v>
          </cell>
          <cell r="AH187">
            <v>591</v>
          </cell>
          <cell r="AI187">
            <v>111</v>
          </cell>
          <cell r="AJ187">
            <v>111</v>
          </cell>
          <cell r="AK187">
            <v>111</v>
          </cell>
          <cell r="AL187">
            <v>111</v>
          </cell>
          <cell r="AM187">
            <v>111</v>
          </cell>
          <cell r="AN187">
            <v>111</v>
          </cell>
          <cell r="AO187">
            <v>591</v>
          </cell>
          <cell r="AP187">
            <v>111</v>
          </cell>
          <cell r="AQ187">
            <v>111</v>
          </cell>
          <cell r="AR187">
            <v>111</v>
          </cell>
          <cell r="AS187">
            <v>111</v>
          </cell>
          <cell r="AT187">
            <v>111</v>
          </cell>
          <cell r="AU187">
            <v>111</v>
          </cell>
          <cell r="AV187">
            <v>591</v>
          </cell>
          <cell r="AW187">
            <v>111</v>
          </cell>
          <cell r="AX187">
            <v>111</v>
          </cell>
          <cell r="AY187">
            <v>111</v>
          </cell>
        </row>
        <row r="188">
          <cell r="A188">
            <v>188</v>
          </cell>
        </row>
        <row r="189">
          <cell r="A189">
            <v>189</v>
          </cell>
          <cell r="B189" t="str">
            <v xml:space="preserve">  Forced Outages</v>
          </cell>
        </row>
        <row r="190">
          <cell r="A190">
            <v>190</v>
          </cell>
          <cell r="B190" t="str">
            <v xml:space="preserve">  Boiler # 6</v>
          </cell>
          <cell r="C190" t="str">
            <v>(hrs)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</row>
        <row r="191">
          <cell r="A191">
            <v>191</v>
          </cell>
          <cell r="B191" t="str">
            <v xml:space="preserve">  Boiler # 7</v>
          </cell>
          <cell r="C191" t="str">
            <v>(hrs)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</row>
        <row r="192">
          <cell r="A192">
            <v>192</v>
          </cell>
          <cell r="B192" t="str">
            <v xml:space="preserve">  ST # 4</v>
          </cell>
          <cell r="C192" t="str">
            <v>(hrs)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</row>
        <row r="193">
          <cell r="A193">
            <v>193</v>
          </cell>
        </row>
        <row r="194">
          <cell r="A194">
            <v>194</v>
          </cell>
          <cell r="B194" t="str">
            <v xml:space="preserve">  Dispatch Off-Line</v>
          </cell>
        </row>
        <row r="195">
          <cell r="A195">
            <v>195</v>
          </cell>
          <cell r="B195" t="str">
            <v xml:space="preserve">  Boiler # 6</v>
          </cell>
          <cell r="C195" t="str">
            <v>(hrs)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</row>
        <row r="196">
          <cell r="A196">
            <v>196</v>
          </cell>
          <cell r="B196" t="str">
            <v xml:space="preserve">  Boiler # 7</v>
          </cell>
          <cell r="C196" t="str">
            <v>(hrs)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</row>
        <row r="197">
          <cell r="A197">
            <v>197</v>
          </cell>
          <cell r="B197" t="str">
            <v xml:space="preserve">  ST # 4</v>
          </cell>
          <cell r="C197" t="str">
            <v>(hrs)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>
            <v>198</v>
          </cell>
        </row>
        <row r="199">
          <cell r="A199">
            <v>199</v>
          </cell>
          <cell r="B199" t="str">
            <v xml:space="preserve">  Operating Hours</v>
          </cell>
        </row>
        <row r="200">
          <cell r="A200">
            <v>200</v>
          </cell>
          <cell r="B200" t="str">
            <v xml:space="preserve">  Boiler # 6</v>
          </cell>
          <cell r="C200" t="str">
            <v>(hrs)</v>
          </cell>
          <cell r="E200">
            <v>725.4</v>
          </cell>
          <cell r="F200">
            <v>655.20000000000005</v>
          </cell>
          <cell r="G200">
            <v>725.4</v>
          </cell>
          <cell r="H200">
            <v>702</v>
          </cell>
          <cell r="I200">
            <v>639.79999999999995</v>
          </cell>
          <cell r="J200">
            <v>702</v>
          </cell>
          <cell r="K200">
            <v>725.4</v>
          </cell>
          <cell r="L200">
            <v>725.4</v>
          </cell>
          <cell r="M200">
            <v>702</v>
          </cell>
          <cell r="N200">
            <v>537.9</v>
          </cell>
          <cell r="O200">
            <v>702</v>
          </cell>
          <cell r="P200">
            <v>725.4</v>
          </cell>
          <cell r="Q200">
            <v>8267.9</v>
          </cell>
          <cell r="R200">
            <v>8267.9</v>
          </cell>
          <cell r="S200">
            <v>8267.9</v>
          </cell>
          <cell r="T200">
            <v>725.4</v>
          </cell>
          <cell r="U200">
            <v>655.20000000000005</v>
          </cell>
          <cell r="V200">
            <v>725.4</v>
          </cell>
          <cell r="W200">
            <v>702</v>
          </cell>
          <cell r="X200">
            <v>514.79999999999995</v>
          </cell>
          <cell r="Y200">
            <v>702</v>
          </cell>
          <cell r="Z200">
            <v>725.4</v>
          </cell>
          <cell r="AA200">
            <v>725.4</v>
          </cell>
          <cell r="AB200">
            <v>632.20000000000005</v>
          </cell>
          <cell r="AC200">
            <v>608.6</v>
          </cell>
          <cell r="AD200">
            <v>702</v>
          </cell>
          <cell r="AE200">
            <v>725.4</v>
          </cell>
          <cell r="AF200">
            <v>8143.8</v>
          </cell>
          <cell r="AG200">
            <v>8237</v>
          </cell>
          <cell r="AH200">
            <v>8237</v>
          </cell>
          <cell r="AI200">
            <v>8237</v>
          </cell>
          <cell r="AJ200">
            <v>8237</v>
          </cell>
          <cell r="AK200">
            <v>8237</v>
          </cell>
          <cell r="AL200">
            <v>8237</v>
          </cell>
          <cell r="AM200">
            <v>8237</v>
          </cell>
          <cell r="AN200">
            <v>8237</v>
          </cell>
          <cell r="AO200">
            <v>8237</v>
          </cell>
          <cell r="AP200">
            <v>8237</v>
          </cell>
          <cell r="AQ200">
            <v>8237</v>
          </cell>
          <cell r="AR200">
            <v>8237</v>
          </cell>
          <cell r="AS200">
            <v>8237</v>
          </cell>
          <cell r="AT200">
            <v>8237</v>
          </cell>
          <cell r="AU200">
            <v>8237</v>
          </cell>
          <cell r="AV200">
            <v>8237</v>
          </cell>
          <cell r="AW200">
            <v>8237</v>
          </cell>
          <cell r="AX200">
            <v>8237</v>
          </cell>
          <cell r="AY200">
            <v>8237</v>
          </cell>
        </row>
        <row r="201">
          <cell r="A201">
            <v>201</v>
          </cell>
          <cell r="B201" t="str">
            <v xml:space="preserve">  Boiler # 7</v>
          </cell>
          <cell r="C201" t="str">
            <v>(hrs)</v>
          </cell>
          <cell r="E201">
            <v>725.4</v>
          </cell>
          <cell r="F201">
            <v>655.20000000000005</v>
          </cell>
          <cell r="G201">
            <v>725.4</v>
          </cell>
          <cell r="H201">
            <v>702</v>
          </cell>
          <cell r="I201">
            <v>639.79999999999995</v>
          </cell>
          <cell r="J201">
            <v>702</v>
          </cell>
          <cell r="K201">
            <v>725.4</v>
          </cell>
          <cell r="L201">
            <v>725.4</v>
          </cell>
          <cell r="M201">
            <v>702</v>
          </cell>
          <cell r="N201">
            <v>537.9</v>
          </cell>
          <cell r="O201">
            <v>702</v>
          </cell>
          <cell r="P201">
            <v>725.4</v>
          </cell>
          <cell r="Q201">
            <v>8267.9</v>
          </cell>
          <cell r="R201">
            <v>8267.9</v>
          </cell>
          <cell r="S201">
            <v>8267.9</v>
          </cell>
          <cell r="T201">
            <v>725.4</v>
          </cell>
          <cell r="U201">
            <v>655.20000000000005</v>
          </cell>
          <cell r="V201">
            <v>725.4</v>
          </cell>
          <cell r="W201">
            <v>561.20000000000005</v>
          </cell>
          <cell r="X201">
            <v>725.4</v>
          </cell>
          <cell r="Y201">
            <v>702</v>
          </cell>
          <cell r="Z201">
            <v>725.4</v>
          </cell>
          <cell r="AA201">
            <v>725.4</v>
          </cell>
          <cell r="AB201">
            <v>632.20000000000005</v>
          </cell>
          <cell r="AC201">
            <v>468</v>
          </cell>
          <cell r="AD201">
            <v>585.4</v>
          </cell>
          <cell r="AE201">
            <v>725.4</v>
          </cell>
          <cell r="AF201">
            <v>7956.4</v>
          </cell>
          <cell r="AG201">
            <v>8537</v>
          </cell>
          <cell r="AH201">
            <v>8537</v>
          </cell>
          <cell r="AI201">
            <v>8537</v>
          </cell>
          <cell r="AJ201">
            <v>8537</v>
          </cell>
          <cell r="AK201">
            <v>8537</v>
          </cell>
          <cell r="AL201">
            <v>8537</v>
          </cell>
          <cell r="AM201">
            <v>8537</v>
          </cell>
          <cell r="AN201">
            <v>8537</v>
          </cell>
          <cell r="AO201">
            <v>8537</v>
          </cell>
          <cell r="AP201">
            <v>8537</v>
          </cell>
          <cell r="AQ201">
            <v>8537</v>
          </cell>
          <cell r="AR201">
            <v>8537</v>
          </cell>
          <cell r="AS201">
            <v>8537</v>
          </cell>
          <cell r="AT201">
            <v>8537</v>
          </cell>
          <cell r="AU201">
            <v>8537</v>
          </cell>
          <cell r="AV201">
            <v>8537</v>
          </cell>
          <cell r="AW201">
            <v>8537</v>
          </cell>
          <cell r="AX201">
            <v>8537</v>
          </cell>
          <cell r="AY201">
            <v>8537</v>
          </cell>
        </row>
        <row r="202">
          <cell r="A202">
            <v>202</v>
          </cell>
          <cell r="B202" t="str">
            <v xml:space="preserve">  ST # 4</v>
          </cell>
          <cell r="C202" t="str">
            <v>(hrs)</v>
          </cell>
          <cell r="E202">
            <v>740.3</v>
          </cell>
          <cell r="F202">
            <v>668.6</v>
          </cell>
          <cell r="G202">
            <v>740.3</v>
          </cell>
          <cell r="H202">
            <v>716.4</v>
          </cell>
          <cell r="I202">
            <v>691.9</v>
          </cell>
          <cell r="J202">
            <v>716.4</v>
          </cell>
          <cell r="K202">
            <v>740.3</v>
          </cell>
          <cell r="L202">
            <v>740.3</v>
          </cell>
          <cell r="M202">
            <v>716.4</v>
          </cell>
          <cell r="N202">
            <v>721.7</v>
          </cell>
          <cell r="O202">
            <v>716.4</v>
          </cell>
          <cell r="P202">
            <v>740.3</v>
          </cell>
          <cell r="Q202">
            <v>8649.2999999999993</v>
          </cell>
          <cell r="R202">
            <v>8649.2999999999993</v>
          </cell>
          <cell r="S202">
            <v>8649.2999999999993</v>
          </cell>
          <cell r="T202">
            <v>740.3</v>
          </cell>
          <cell r="U202">
            <v>668.6</v>
          </cell>
          <cell r="V202">
            <v>740.3</v>
          </cell>
          <cell r="W202">
            <v>716.4</v>
          </cell>
          <cell r="X202">
            <v>740.3</v>
          </cell>
          <cell r="Y202">
            <v>716.4</v>
          </cell>
          <cell r="Z202">
            <v>740.3</v>
          </cell>
          <cell r="AA202">
            <v>740.3</v>
          </cell>
          <cell r="AB202">
            <v>645.1</v>
          </cell>
          <cell r="AC202">
            <v>143.60000000000002</v>
          </cell>
          <cell r="AD202">
            <v>549.4</v>
          </cell>
          <cell r="AE202">
            <v>740.3</v>
          </cell>
          <cell r="AF202">
            <v>7881.2999999999993</v>
          </cell>
          <cell r="AG202">
            <v>8645</v>
          </cell>
          <cell r="AH202">
            <v>8169</v>
          </cell>
          <cell r="AI202">
            <v>8649</v>
          </cell>
          <cell r="AJ202">
            <v>8649</v>
          </cell>
          <cell r="AK202">
            <v>8649</v>
          </cell>
          <cell r="AL202">
            <v>8649</v>
          </cell>
          <cell r="AM202">
            <v>8649</v>
          </cell>
          <cell r="AN202">
            <v>8649</v>
          </cell>
          <cell r="AO202">
            <v>8169</v>
          </cell>
          <cell r="AP202">
            <v>8649</v>
          </cell>
          <cell r="AQ202">
            <v>8649</v>
          </cell>
          <cell r="AR202">
            <v>8649</v>
          </cell>
          <cell r="AS202">
            <v>8649</v>
          </cell>
          <cell r="AT202">
            <v>8649</v>
          </cell>
          <cell r="AU202">
            <v>8649</v>
          </cell>
          <cell r="AV202">
            <v>8169</v>
          </cell>
          <cell r="AW202">
            <v>8649</v>
          </cell>
          <cell r="AX202">
            <v>8649</v>
          </cell>
          <cell r="AY202">
            <v>8649</v>
          </cell>
        </row>
        <row r="203">
          <cell r="A203">
            <v>203</v>
          </cell>
        </row>
        <row r="204">
          <cell r="A204">
            <v>204</v>
          </cell>
          <cell r="B204" t="str">
            <v xml:space="preserve">  Availability</v>
          </cell>
        </row>
        <row r="205">
          <cell r="A205">
            <v>205</v>
          </cell>
          <cell r="B205" t="str">
            <v xml:space="preserve">  Boiler # 6</v>
          </cell>
          <cell r="E205">
            <v>0.97499999999999998</v>
          </cell>
          <cell r="F205">
            <v>0.97500000000000009</v>
          </cell>
          <cell r="G205">
            <v>0.97499999999999998</v>
          </cell>
          <cell r="H205">
            <v>0.97499999999999998</v>
          </cell>
          <cell r="I205">
            <v>0.85994623655913971</v>
          </cell>
          <cell r="J205">
            <v>0.97499999999999998</v>
          </cell>
          <cell r="K205">
            <v>0.97499999999999998</v>
          </cell>
          <cell r="L205">
            <v>0.97499999999999998</v>
          </cell>
          <cell r="M205">
            <v>0.97499999999999998</v>
          </cell>
          <cell r="N205">
            <v>0.72298387096774186</v>
          </cell>
          <cell r="O205">
            <v>0.97499999999999998</v>
          </cell>
          <cell r="P205">
            <v>0.97499999999999998</v>
          </cell>
          <cell r="Q205">
            <v>0.94382420091324193</v>
          </cell>
          <cell r="R205">
            <v>0.94382420091324193</v>
          </cell>
          <cell r="S205">
            <v>0.94382420091324193</v>
          </cell>
          <cell r="T205">
            <v>0.97499999999999998</v>
          </cell>
          <cell r="U205">
            <v>0.97500000000000009</v>
          </cell>
          <cell r="V205">
            <v>0.97499999999999998</v>
          </cell>
          <cell r="W205">
            <v>0.97499999999999998</v>
          </cell>
          <cell r="X205">
            <v>0.6919354838709677</v>
          </cell>
          <cell r="Y205">
            <v>0.97499999999999998</v>
          </cell>
          <cell r="Z205">
            <v>0.97499999999999998</v>
          </cell>
          <cell r="AA205">
            <v>0.97499999999999998</v>
          </cell>
          <cell r="AB205">
            <v>0.87805555555555559</v>
          </cell>
          <cell r="AC205">
            <v>0.81801075268817203</v>
          </cell>
          <cell r="AD205">
            <v>0.97499999999999998</v>
          </cell>
          <cell r="AE205">
            <v>0.97499999999999998</v>
          </cell>
          <cell r="AF205">
            <v>0.92965753424657538</v>
          </cell>
          <cell r="AG205">
            <v>0.94029680365296808</v>
          </cell>
          <cell r="AH205">
            <v>0.94029680365296808</v>
          </cell>
          <cell r="AI205">
            <v>0.94029680365296808</v>
          </cell>
          <cell r="AJ205">
            <v>0.94029680365296808</v>
          </cell>
          <cell r="AK205">
            <v>0.94029680365296808</v>
          </cell>
          <cell r="AL205">
            <v>0.94029680365296808</v>
          </cell>
          <cell r="AM205">
            <v>0.94029680365296808</v>
          </cell>
          <cell r="AN205">
            <v>0.94029680365296808</v>
          </cell>
          <cell r="AO205">
            <v>0.94029680365296808</v>
          </cell>
          <cell r="AP205">
            <v>0.94029680365296808</v>
          </cell>
          <cell r="AQ205">
            <v>0.94029680365296808</v>
          </cell>
          <cell r="AR205">
            <v>0.94029680365296808</v>
          </cell>
          <cell r="AS205">
            <v>0.94029680365296808</v>
          </cell>
          <cell r="AT205">
            <v>0.94029680365296808</v>
          </cell>
          <cell r="AU205">
            <v>0.94029680365296808</v>
          </cell>
          <cell r="AV205">
            <v>0.94029680365296808</v>
          </cell>
          <cell r="AW205">
            <v>0.94029680365296808</v>
          </cell>
          <cell r="AX205">
            <v>0.94029680365296808</v>
          </cell>
          <cell r="AY205">
            <v>0.94029680365296808</v>
          </cell>
        </row>
        <row r="206">
          <cell r="A206">
            <v>206</v>
          </cell>
          <cell r="B206" t="str">
            <v xml:space="preserve">  Boiler # 7</v>
          </cell>
          <cell r="E206">
            <v>0.97499999999999998</v>
          </cell>
          <cell r="F206">
            <v>0.97500000000000009</v>
          </cell>
          <cell r="G206">
            <v>0.97499999999999998</v>
          </cell>
          <cell r="H206">
            <v>0.97499999999999998</v>
          </cell>
          <cell r="I206">
            <v>0.85994623655913971</v>
          </cell>
          <cell r="J206">
            <v>0.97499999999999998</v>
          </cell>
          <cell r="K206">
            <v>0.97499999999999998</v>
          </cell>
          <cell r="L206">
            <v>0.97499999999999998</v>
          </cell>
          <cell r="M206">
            <v>0.97499999999999998</v>
          </cell>
          <cell r="N206">
            <v>0.72298387096774186</v>
          </cell>
          <cell r="O206">
            <v>0.97499999999999998</v>
          </cell>
          <cell r="P206">
            <v>0.97499999999999998</v>
          </cell>
          <cell r="Q206">
            <v>0.94382420091324193</v>
          </cell>
          <cell r="R206">
            <v>0.94382420091324193</v>
          </cell>
          <cell r="S206">
            <v>0.94382420091324193</v>
          </cell>
          <cell r="T206">
            <v>0.97499999999999998</v>
          </cell>
          <cell r="U206">
            <v>0.97500000000000009</v>
          </cell>
          <cell r="V206">
            <v>0.97499999999999998</v>
          </cell>
          <cell r="W206">
            <v>0.7794444444444445</v>
          </cell>
          <cell r="X206">
            <v>0.97499999999999998</v>
          </cell>
          <cell r="Y206">
            <v>0.97499999999999998</v>
          </cell>
          <cell r="Z206">
            <v>0.97499999999999998</v>
          </cell>
          <cell r="AA206">
            <v>0.97499999999999998</v>
          </cell>
          <cell r="AB206">
            <v>0.87805555555555559</v>
          </cell>
          <cell r="AC206">
            <v>0.62903225806451613</v>
          </cell>
          <cell r="AD206">
            <v>0.81305555555555553</v>
          </cell>
          <cell r="AE206">
            <v>0.97499999999999998</v>
          </cell>
          <cell r="AF206">
            <v>0.90826484018264841</v>
          </cell>
          <cell r="AG206">
            <v>0.97454337899543375</v>
          </cell>
          <cell r="AH206">
            <v>0.97454337899543375</v>
          </cell>
          <cell r="AI206">
            <v>0.97454337899543375</v>
          </cell>
          <cell r="AJ206">
            <v>0.97454337899543375</v>
          </cell>
          <cell r="AK206">
            <v>0.97454337899543375</v>
          </cell>
          <cell r="AL206">
            <v>0.97454337899543375</v>
          </cell>
          <cell r="AM206">
            <v>0.97454337899543375</v>
          </cell>
          <cell r="AN206">
            <v>0.97454337899543375</v>
          </cell>
          <cell r="AO206">
            <v>0.97454337899543375</v>
          </cell>
          <cell r="AP206">
            <v>0.97454337899543375</v>
          </cell>
          <cell r="AQ206">
            <v>0.97454337899543375</v>
          </cell>
          <cell r="AR206">
            <v>0.97454337899543375</v>
          </cell>
          <cell r="AS206">
            <v>0.97454337899543375</v>
          </cell>
          <cell r="AT206">
            <v>0.97454337899543375</v>
          </cell>
          <cell r="AU206">
            <v>0.97454337899543375</v>
          </cell>
          <cell r="AV206">
            <v>0.97454337899543375</v>
          </cell>
          <cell r="AW206">
            <v>0.97454337899543375</v>
          </cell>
          <cell r="AX206">
            <v>0.97454337899543375</v>
          </cell>
          <cell r="AY206">
            <v>0.97454337899543375</v>
          </cell>
        </row>
        <row r="207">
          <cell r="A207">
            <v>207</v>
          </cell>
          <cell r="B207" t="str">
            <v xml:space="preserve">  ST # 4</v>
          </cell>
          <cell r="E207">
            <v>0.99502688172043008</v>
          </cell>
          <cell r="F207">
            <v>0.99494047619047621</v>
          </cell>
          <cell r="G207">
            <v>0.99502688172043008</v>
          </cell>
          <cell r="H207">
            <v>0.995</v>
          </cell>
          <cell r="I207">
            <v>0.92997311827956985</v>
          </cell>
          <cell r="J207">
            <v>0.995</v>
          </cell>
          <cell r="K207">
            <v>0.99502688172043008</v>
          </cell>
          <cell r="L207">
            <v>0.99502688172043008</v>
          </cell>
          <cell r="M207">
            <v>0.995</v>
          </cell>
          <cell r="N207">
            <v>0.97002688172043017</v>
          </cell>
          <cell r="O207">
            <v>0.995</v>
          </cell>
          <cell r="P207">
            <v>0.99502688172043008</v>
          </cell>
          <cell r="Q207">
            <v>0.98736301369863</v>
          </cell>
          <cell r="R207">
            <v>0.98736301369863</v>
          </cell>
          <cell r="S207">
            <v>0.98736301369863</v>
          </cell>
          <cell r="T207">
            <v>0.99502688172043008</v>
          </cell>
          <cell r="U207">
            <v>0.99494047619047621</v>
          </cell>
          <cell r="V207">
            <v>0.99502688172043008</v>
          </cell>
          <cell r="W207">
            <v>0.995</v>
          </cell>
          <cell r="X207">
            <v>0.99502688172043008</v>
          </cell>
          <cell r="Y207">
            <v>0.995</v>
          </cell>
          <cell r="Z207">
            <v>0.99502688172043008</v>
          </cell>
          <cell r="AA207">
            <v>0.99502688172043008</v>
          </cell>
          <cell r="AB207">
            <v>0.89597222222222228</v>
          </cell>
          <cell r="AC207">
            <v>0.19301075268817208</v>
          </cell>
          <cell r="AD207">
            <v>0.76305555555555549</v>
          </cell>
          <cell r="AE207">
            <v>0.99502688172043008</v>
          </cell>
          <cell r="AF207">
            <v>0.8996917808219177</v>
          </cell>
          <cell r="AG207">
            <v>0.98687214611872143</v>
          </cell>
          <cell r="AH207">
            <v>0.93253424657534245</v>
          </cell>
          <cell r="AI207">
            <v>0.98732876712328765</v>
          </cell>
          <cell r="AJ207">
            <v>0.98732876712328765</v>
          </cell>
          <cell r="AK207">
            <v>0.98732876712328765</v>
          </cell>
          <cell r="AL207">
            <v>0.98732876712328765</v>
          </cell>
          <cell r="AM207">
            <v>0.98732876712328765</v>
          </cell>
          <cell r="AN207">
            <v>0.98732876712328765</v>
          </cell>
          <cell r="AO207">
            <v>0.93253424657534245</v>
          </cell>
          <cell r="AP207">
            <v>0.98732876712328765</v>
          </cell>
          <cell r="AQ207">
            <v>0.98732876712328765</v>
          </cell>
          <cell r="AR207">
            <v>0.98732876712328765</v>
          </cell>
          <cell r="AS207">
            <v>0.98732876712328765</v>
          </cell>
          <cell r="AT207">
            <v>0.98732876712328765</v>
          </cell>
          <cell r="AU207">
            <v>0.98732876712328765</v>
          </cell>
          <cell r="AV207">
            <v>0.93253424657534245</v>
          </cell>
          <cell r="AW207">
            <v>0.98732876712328765</v>
          </cell>
          <cell r="AX207">
            <v>0.98732876712328765</v>
          </cell>
          <cell r="AY207">
            <v>0.98732876712328765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  <cell r="B210" t="str">
            <v xml:space="preserve">  Steam Turbine # 4 Capacity Factor (based on 85 MW)</v>
          </cell>
          <cell r="E210">
            <v>0.99067046173308027</v>
          </cell>
          <cell r="F210">
            <v>0.99066876750700272</v>
          </cell>
          <cell r="G210">
            <v>0.99067046173308027</v>
          </cell>
          <cell r="H210">
            <v>0.990669934640523</v>
          </cell>
          <cell r="I210">
            <v>0.85724225173940549</v>
          </cell>
          <cell r="J210">
            <v>1.007516339869281</v>
          </cell>
          <cell r="K210">
            <v>1.0075268817204304</v>
          </cell>
          <cell r="L210">
            <v>1.0075268817204304</v>
          </cell>
          <cell r="M210">
            <v>0.89292483660130728</v>
          </cell>
          <cell r="N210">
            <v>0.7817046173308031</v>
          </cell>
          <cell r="O210">
            <v>0.990669934640523</v>
          </cell>
          <cell r="P210">
            <v>0.99067046173308027</v>
          </cell>
          <cell r="Q210">
            <v>0.95780419016921847</v>
          </cell>
          <cell r="R210">
            <v>0.95746530321769097</v>
          </cell>
          <cell r="S210">
            <v>0.95746530321769097</v>
          </cell>
          <cell r="T210">
            <v>0.97123655913978491</v>
          </cell>
          <cell r="U210">
            <v>0.9822303921568627</v>
          </cell>
          <cell r="V210">
            <v>0.98447185325743214</v>
          </cell>
          <cell r="W210">
            <v>0.92336601307189548</v>
          </cell>
          <cell r="X210">
            <v>0.93437697659709051</v>
          </cell>
          <cell r="Y210">
            <v>1.0541013071895424</v>
          </cell>
          <cell r="Z210">
            <v>1.0541113219481342</v>
          </cell>
          <cell r="AA210">
            <v>1.0431214421252373</v>
          </cell>
          <cell r="AB210">
            <v>0.63826797385620915</v>
          </cell>
          <cell r="AC210">
            <v>0.17196394686907024</v>
          </cell>
          <cell r="AD210">
            <v>0.74859477124183005</v>
          </cell>
          <cell r="AE210">
            <v>0.9954775458570525</v>
          </cell>
          <cell r="AF210">
            <v>0.87460247112543643</v>
          </cell>
          <cell r="AG210">
            <v>0.97276524308353474</v>
          </cell>
          <cell r="AH210">
            <v>0.91920407990160735</v>
          </cell>
          <cell r="AI210">
            <v>0.9732153368917863</v>
          </cell>
          <cell r="AJ210">
            <v>0.9732153368917863</v>
          </cell>
          <cell r="AK210">
            <v>0.9732153368917863</v>
          </cell>
          <cell r="AL210">
            <v>0.9732153368917863</v>
          </cell>
          <cell r="AM210">
            <v>0.9732153368917863</v>
          </cell>
          <cell r="AN210">
            <v>0.9732153368917863</v>
          </cell>
          <cell r="AO210">
            <v>0.91920407990160735</v>
          </cell>
          <cell r="AP210">
            <v>0.9732153368917863</v>
          </cell>
          <cell r="AQ210">
            <v>0.9732153368917863</v>
          </cell>
          <cell r="AR210">
            <v>0.9732153368917863</v>
          </cell>
          <cell r="AS210">
            <v>0.9732153368917863</v>
          </cell>
          <cell r="AT210">
            <v>0.9732153368917863</v>
          </cell>
          <cell r="AU210">
            <v>0.9732153368917863</v>
          </cell>
          <cell r="AV210">
            <v>0.91920407990160735</v>
          </cell>
          <cell r="AW210">
            <v>0.9732153368917863</v>
          </cell>
          <cell r="AX210">
            <v>0.9732153368917863</v>
          </cell>
          <cell r="AY210">
            <v>0.9732153368917863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  <cell r="Q213">
            <v>8</v>
          </cell>
          <cell r="R213">
            <v>9</v>
          </cell>
          <cell r="S213">
            <v>10</v>
          </cell>
          <cell r="AF213">
            <v>11</v>
          </cell>
          <cell r="AG213">
            <v>12</v>
          </cell>
          <cell r="AH213">
            <v>13</v>
          </cell>
          <cell r="AI213">
            <v>14</v>
          </cell>
          <cell r="AJ213">
            <v>15</v>
          </cell>
          <cell r="AK213">
            <v>16</v>
          </cell>
          <cell r="AL213">
            <v>17</v>
          </cell>
          <cell r="AM213">
            <v>18</v>
          </cell>
          <cell r="AN213">
            <v>19</v>
          </cell>
          <cell r="AO213">
            <v>20</v>
          </cell>
          <cell r="AP213">
            <v>21</v>
          </cell>
          <cell r="AQ213">
            <v>22</v>
          </cell>
          <cell r="AR213">
            <v>23</v>
          </cell>
          <cell r="AS213">
            <v>24</v>
          </cell>
          <cell r="AT213">
            <v>25</v>
          </cell>
          <cell r="AU213">
            <v>26</v>
          </cell>
          <cell r="AV213">
            <v>27</v>
          </cell>
          <cell r="AW213">
            <v>28</v>
          </cell>
          <cell r="AX213">
            <v>29</v>
          </cell>
          <cell r="AY213">
            <v>30</v>
          </cell>
        </row>
        <row r="214">
          <cell r="A214">
            <v>214</v>
          </cell>
          <cell r="B214" t="str">
            <v>ENERGY PRODUCTION</v>
          </cell>
          <cell r="E214" t="str">
            <v>JAN</v>
          </cell>
          <cell r="F214" t="str">
            <v>FEB</v>
          </cell>
          <cell r="G214" t="str">
            <v>MAR</v>
          </cell>
          <cell r="H214" t="str">
            <v>APR</v>
          </cell>
          <cell r="I214" t="str">
            <v>MAY</v>
          </cell>
          <cell r="J214" t="str">
            <v>JUN</v>
          </cell>
          <cell r="K214" t="str">
            <v>JUL</v>
          </cell>
          <cell r="L214" t="str">
            <v>AUG</v>
          </cell>
          <cell r="M214" t="str">
            <v>SEP</v>
          </cell>
          <cell r="N214" t="str">
            <v>OCT</v>
          </cell>
          <cell r="O214" t="str">
            <v>NOV</v>
          </cell>
          <cell r="P214" t="str">
            <v>DEC</v>
          </cell>
          <cell r="Q214">
            <v>1998</v>
          </cell>
          <cell r="R214">
            <v>1999</v>
          </cell>
          <cell r="S214">
            <v>2000</v>
          </cell>
          <cell r="T214" t="str">
            <v>JAN</v>
          </cell>
          <cell r="U214" t="str">
            <v>FEB</v>
          </cell>
          <cell r="V214" t="str">
            <v>MAR</v>
          </cell>
          <cell r="W214" t="str">
            <v>APR</v>
          </cell>
          <cell r="X214" t="str">
            <v>MAY</v>
          </cell>
          <cell r="Y214" t="str">
            <v>JUN</v>
          </cell>
          <cell r="Z214" t="str">
            <v>JUL</v>
          </cell>
          <cell r="AA214" t="str">
            <v>AUG</v>
          </cell>
          <cell r="AB214" t="str">
            <v>SEP</v>
          </cell>
          <cell r="AC214" t="str">
            <v>OCT</v>
          </cell>
          <cell r="AD214" t="str">
            <v>NOV</v>
          </cell>
          <cell r="AE214" t="str">
            <v>DEC</v>
          </cell>
          <cell r="AF214">
            <v>2001</v>
          </cell>
          <cell r="AG214">
            <v>2002</v>
          </cell>
          <cell r="AH214">
            <v>2003</v>
          </cell>
          <cell r="AI214">
            <v>2004</v>
          </cell>
          <cell r="AJ214">
            <v>2005</v>
          </cell>
          <cell r="AK214">
            <v>2006</v>
          </cell>
          <cell r="AL214">
            <v>2007</v>
          </cell>
          <cell r="AM214">
            <v>2008</v>
          </cell>
          <cell r="AN214">
            <v>2009</v>
          </cell>
          <cell r="AO214">
            <v>2010</v>
          </cell>
          <cell r="AP214">
            <v>2011</v>
          </cell>
          <cell r="AQ214">
            <v>2012</v>
          </cell>
          <cell r="AR214">
            <v>2013</v>
          </cell>
          <cell r="AS214">
            <v>2014</v>
          </cell>
          <cell r="AT214">
            <v>2015</v>
          </cell>
          <cell r="AU214">
            <v>2016</v>
          </cell>
          <cell r="AV214">
            <v>2017</v>
          </cell>
          <cell r="AW214">
            <v>2018</v>
          </cell>
          <cell r="AX214">
            <v>2019</v>
          </cell>
          <cell r="AY214">
            <v>2020</v>
          </cell>
        </row>
        <row r="215">
          <cell r="A215">
            <v>215</v>
          </cell>
          <cell r="E215" t="str">
            <v>-------</v>
          </cell>
          <cell r="F215" t="str">
            <v>-------</v>
          </cell>
          <cell r="G215" t="str">
            <v>-------</v>
          </cell>
          <cell r="H215" t="str">
            <v>-------</v>
          </cell>
          <cell r="I215" t="str">
            <v>-------</v>
          </cell>
          <cell r="J215" t="str">
            <v>-------</v>
          </cell>
          <cell r="K215" t="str">
            <v>-------</v>
          </cell>
          <cell r="L215" t="str">
            <v>-------</v>
          </cell>
          <cell r="M215" t="str">
            <v>-------</v>
          </cell>
          <cell r="N215" t="str">
            <v>-------</v>
          </cell>
          <cell r="O215" t="str">
            <v>-------</v>
          </cell>
          <cell r="P215" t="str">
            <v>-------</v>
          </cell>
          <cell r="Q215" t="str">
            <v>-------</v>
          </cell>
          <cell r="R215" t="str">
            <v>---------</v>
          </cell>
          <cell r="S215" t="str">
            <v>---------</v>
          </cell>
          <cell r="T215" t="str">
            <v>-------</v>
          </cell>
          <cell r="U215" t="str">
            <v>-------</v>
          </cell>
          <cell r="V215" t="str">
            <v>-------</v>
          </cell>
          <cell r="W215" t="str">
            <v>-------</v>
          </cell>
          <cell r="X215" t="str">
            <v>-------</v>
          </cell>
          <cell r="Y215" t="str">
            <v>-------</v>
          </cell>
          <cell r="Z215" t="str">
            <v>-------</v>
          </cell>
          <cell r="AA215" t="str">
            <v>-------</v>
          </cell>
          <cell r="AB215" t="str">
            <v>-------</v>
          </cell>
          <cell r="AC215" t="str">
            <v>-------</v>
          </cell>
          <cell r="AD215" t="str">
            <v>-------</v>
          </cell>
          <cell r="AE215" t="str">
            <v>-------</v>
          </cell>
          <cell r="AF215" t="str">
            <v>---------</v>
          </cell>
          <cell r="AG215" t="str">
            <v>---------</v>
          </cell>
          <cell r="AH215" t="str">
            <v>---------</v>
          </cell>
          <cell r="AI215" t="str">
            <v>---------</v>
          </cell>
          <cell r="AJ215" t="str">
            <v>---------</v>
          </cell>
          <cell r="AK215" t="str">
            <v>---------</v>
          </cell>
          <cell r="AL215" t="str">
            <v>---------</v>
          </cell>
          <cell r="AM215" t="str">
            <v>---------</v>
          </cell>
          <cell r="AN215" t="str">
            <v>---------</v>
          </cell>
          <cell r="AO215" t="str">
            <v>---------</v>
          </cell>
          <cell r="AP215" t="str">
            <v>---------</v>
          </cell>
          <cell r="AQ215" t="str">
            <v>---------</v>
          </cell>
          <cell r="AR215" t="str">
            <v>---------</v>
          </cell>
          <cell r="AS215" t="str">
            <v>---------</v>
          </cell>
          <cell r="AT215" t="str">
            <v>---------</v>
          </cell>
          <cell r="AU215" t="str">
            <v>---------</v>
          </cell>
          <cell r="AV215" t="str">
            <v>---------</v>
          </cell>
          <cell r="AW215" t="str">
            <v>---------</v>
          </cell>
          <cell r="AX215" t="str">
            <v>---------</v>
          </cell>
          <cell r="AY215" t="str">
            <v>---------</v>
          </cell>
        </row>
        <row r="216">
          <cell r="A216">
            <v>216</v>
          </cell>
          <cell r="B216" t="str">
            <v>Gross Electric Production</v>
          </cell>
        </row>
        <row r="217">
          <cell r="A217">
            <v>217</v>
          </cell>
          <cell r="B217" t="str">
            <v xml:space="preserve">  On-Peak Electricity</v>
          </cell>
          <cell r="C217" t="str">
            <v>(mwh)</v>
          </cell>
          <cell r="E217">
            <v>23577.956989247312</v>
          </cell>
          <cell r="F217">
            <v>22399.020833333336</v>
          </cell>
          <cell r="G217">
            <v>25935.752688172037</v>
          </cell>
          <cell r="H217">
            <v>24083.186111111114</v>
          </cell>
          <cell r="I217">
            <v>18945.053763440861</v>
          </cell>
          <cell r="J217">
            <v>24492.722222222226</v>
          </cell>
          <cell r="K217">
            <v>25606.295698924736</v>
          </cell>
          <cell r="L217">
            <v>23379.661290322583</v>
          </cell>
          <cell r="M217">
            <v>20720.320833333331</v>
          </cell>
          <cell r="N217">
            <v>18139.455645161284</v>
          </cell>
          <cell r="O217">
            <v>22399.047222222223</v>
          </cell>
          <cell r="P217">
            <v>25935.752688172037</v>
          </cell>
          <cell r="Q217">
            <v>275614.22598566307</v>
          </cell>
          <cell r="R217">
            <v>274917.01251289563</v>
          </cell>
          <cell r="S217">
            <v>274917.01251289563</v>
          </cell>
          <cell r="T217">
            <v>23115.430107526885</v>
          </cell>
          <cell r="U217">
            <v>22208.229166666668</v>
          </cell>
          <cell r="V217">
            <v>25773.473118279573</v>
          </cell>
          <cell r="W217">
            <v>22447.027777777777</v>
          </cell>
          <cell r="X217">
            <v>20649.731182795702</v>
          </cell>
          <cell r="Y217">
            <v>25625.202777777777</v>
          </cell>
          <cell r="Z217">
            <v>26790.239247311827</v>
          </cell>
          <cell r="AA217">
            <v>24205.633064516129</v>
          </cell>
          <cell r="AB217">
            <v>14811.008333333331</v>
          </cell>
          <cell r="AC217">
            <v>3990.4233870967751</v>
          </cell>
          <cell r="AD217">
            <v>16925.727777777774</v>
          </cell>
          <cell r="AE217">
            <v>26061.602150537637</v>
          </cell>
          <cell r="AF217">
            <v>252603.72809139785</v>
          </cell>
          <cell r="AG217">
            <v>279310.08424657537</v>
          </cell>
          <cell r="AH217">
            <v>263931.06746214855</v>
          </cell>
          <cell r="AI217">
            <v>279439.31968173862</v>
          </cell>
          <cell r="AJ217">
            <v>279439.31968173862</v>
          </cell>
          <cell r="AK217">
            <v>279439.31968173862</v>
          </cell>
          <cell r="AL217">
            <v>279439.31968173862</v>
          </cell>
          <cell r="AM217">
            <v>279439.31968173862</v>
          </cell>
          <cell r="AN217">
            <v>279439.31968173862</v>
          </cell>
          <cell r="AO217">
            <v>263931.06746214855</v>
          </cell>
          <cell r="AP217">
            <v>279439.31968173862</v>
          </cell>
          <cell r="AQ217">
            <v>279439.31968173862</v>
          </cell>
          <cell r="AR217">
            <v>279439.31968173862</v>
          </cell>
          <cell r="AS217">
            <v>279439.31968173862</v>
          </cell>
          <cell r="AT217">
            <v>279439.31968173862</v>
          </cell>
          <cell r="AU217">
            <v>279439.31968173862</v>
          </cell>
          <cell r="AV217">
            <v>263931.06746214855</v>
          </cell>
          <cell r="AW217">
            <v>279439.31968173862</v>
          </cell>
          <cell r="AX217">
            <v>279439.31968173862</v>
          </cell>
          <cell r="AY217">
            <v>279439.31968173862</v>
          </cell>
        </row>
        <row r="218">
          <cell r="A218">
            <v>218</v>
          </cell>
          <cell r="B218" t="str">
            <v xml:space="preserve">  Off-Peak Electricity</v>
          </cell>
          <cell r="C218" t="str">
            <v>(mwh)</v>
          </cell>
          <cell r="E218">
            <v>39072.043010752684</v>
          </cell>
          <cell r="F218">
            <v>34187.979166666664</v>
          </cell>
          <cell r="G218">
            <v>36714.247311827959</v>
          </cell>
          <cell r="H218">
            <v>36545.813888888886</v>
          </cell>
          <cell r="I218">
            <v>35266.946236559146</v>
          </cell>
          <cell r="J218">
            <v>37167.277777777781</v>
          </cell>
          <cell r="K218">
            <v>38109.704301075282</v>
          </cell>
          <cell r="L218">
            <v>40336.338709677431</v>
          </cell>
          <cell r="M218">
            <v>33926.679166666669</v>
          </cell>
          <cell r="N218">
            <v>31295.544354838701</v>
          </cell>
          <cell r="O218">
            <v>38229.952777777784</v>
          </cell>
          <cell r="P218">
            <v>36714.247311827959</v>
          </cell>
          <cell r="Q218">
            <v>437566.77401433705</v>
          </cell>
          <cell r="R218">
            <v>438011.65226299712</v>
          </cell>
          <cell r="S218">
            <v>438011.65226299712</v>
          </cell>
          <cell r="T218">
            <v>38305.569892473119</v>
          </cell>
          <cell r="U218">
            <v>33896.770833333336</v>
          </cell>
          <cell r="V218">
            <v>36484.526881720434</v>
          </cell>
          <cell r="W218">
            <v>34062.972222222226</v>
          </cell>
          <cell r="X218">
            <v>38440.268817204305</v>
          </cell>
          <cell r="Y218">
            <v>38885.797222222223</v>
          </cell>
          <cell r="Z218">
            <v>39871.760752688177</v>
          </cell>
          <cell r="AA218">
            <v>41761.366935483871</v>
          </cell>
          <cell r="AB218">
            <v>24250.991666666669</v>
          </cell>
          <cell r="AC218">
            <v>6884.5766129032272</v>
          </cell>
          <cell r="AD218">
            <v>28888.272222222222</v>
          </cell>
          <cell r="AE218">
            <v>36892.397849462366</v>
          </cell>
          <cell r="AF218">
            <v>398625.27190860221</v>
          </cell>
          <cell r="AG218">
            <v>445010.91575342463</v>
          </cell>
          <cell r="AH218">
            <v>420508.29043258831</v>
          </cell>
          <cell r="AI218">
            <v>445216.82016788551</v>
          </cell>
          <cell r="AJ218">
            <v>445216.82016788551</v>
          </cell>
          <cell r="AK218">
            <v>445216.82016788551</v>
          </cell>
          <cell r="AL218">
            <v>445216.82016788551</v>
          </cell>
          <cell r="AM218">
            <v>445216.82016788551</v>
          </cell>
          <cell r="AN218">
            <v>445216.82016788551</v>
          </cell>
          <cell r="AO218">
            <v>420508.29043258831</v>
          </cell>
          <cell r="AP218">
            <v>445216.82016788551</v>
          </cell>
          <cell r="AQ218">
            <v>445216.82016788551</v>
          </cell>
          <cell r="AR218">
            <v>445216.82016788551</v>
          </cell>
          <cell r="AS218">
            <v>445216.82016788551</v>
          </cell>
          <cell r="AT218">
            <v>445216.82016788551</v>
          </cell>
          <cell r="AU218">
            <v>445216.82016788551</v>
          </cell>
          <cell r="AV218">
            <v>420508.29043258831</v>
          </cell>
          <cell r="AW218">
            <v>445216.82016788551</v>
          </cell>
          <cell r="AX218">
            <v>445216.82016788551</v>
          </cell>
          <cell r="AY218">
            <v>445216.82016788551</v>
          </cell>
        </row>
        <row r="219">
          <cell r="A219">
            <v>219</v>
          </cell>
          <cell r="E219" t="str">
            <v>------------------</v>
          </cell>
          <cell r="F219" t="str">
            <v>------------------</v>
          </cell>
          <cell r="G219" t="str">
            <v>------------------</v>
          </cell>
          <cell r="H219" t="str">
            <v>------------------</v>
          </cell>
          <cell r="I219" t="str">
            <v>------------------</v>
          </cell>
          <cell r="J219" t="str">
            <v>------------------</v>
          </cell>
          <cell r="K219" t="str">
            <v>------------------</v>
          </cell>
          <cell r="L219" t="str">
            <v>------------------</v>
          </cell>
          <cell r="M219" t="str">
            <v>------------------</v>
          </cell>
          <cell r="N219" t="str">
            <v>------------------</v>
          </cell>
          <cell r="O219" t="str">
            <v>------------------</v>
          </cell>
          <cell r="P219" t="str">
            <v>------------------</v>
          </cell>
          <cell r="Q219" t="str">
            <v>------------------</v>
          </cell>
          <cell r="R219" t="str">
            <v>------------------</v>
          </cell>
          <cell r="S219" t="str">
            <v>------------------</v>
          </cell>
          <cell r="T219" t="str">
            <v>------------------</v>
          </cell>
          <cell r="U219" t="str">
            <v>------------------</v>
          </cell>
          <cell r="V219" t="str">
            <v>------------------</v>
          </cell>
          <cell r="W219" t="str">
            <v>------------------</v>
          </cell>
          <cell r="X219" t="str">
            <v>------------------</v>
          </cell>
          <cell r="Y219" t="str">
            <v>------------------</v>
          </cell>
          <cell r="Z219" t="str">
            <v>------------------</v>
          </cell>
          <cell r="AA219" t="str">
            <v>------------------</v>
          </cell>
          <cell r="AB219" t="str">
            <v>------------------</v>
          </cell>
          <cell r="AC219" t="str">
            <v>------------------</v>
          </cell>
          <cell r="AD219" t="str">
            <v>------------------</v>
          </cell>
          <cell r="AE219" t="str">
            <v>------------------</v>
          </cell>
          <cell r="AF219" t="str">
            <v>------------------</v>
          </cell>
          <cell r="AG219" t="str">
            <v>------------------</v>
          </cell>
          <cell r="AH219" t="str">
            <v>------------------</v>
          </cell>
          <cell r="AI219" t="str">
            <v>------------------</v>
          </cell>
          <cell r="AJ219" t="str">
            <v>------------------</v>
          </cell>
          <cell r="AK219" t="str">
            <v>------------------</v>
          </cell>
          <cell r="AL219" t="str">
            <v>------------------</v>
          </cell>
          <cell r="AM219" t="str">
            <v>------------------</v>
          </cell>
          <cell r="AN219" t="str">
            <v>------------------</v>
          </cell>
          <cell r="AO219" t="str">
            <v>------------------</v>
          </cell>
          <cell r="AP219" t="str">
            <v>------------------</v>
          </cell>
          <cell r="AQ219" t="str">
            <v>------------------</v>
          </cell>
          <cell r="AR219" t="str">
            <v>------------------</v>
          </cell>
          <cell r="AS219" t="str">
            <v>------------------</v>
          </cell>
          <cell r="AT219" t="str">
            <v>------------------</v>
          </cell>
          <cell r="AU219" t="str">
            <v>------------------</v>
          </cell>
          <cell r="AV219" t="str">
            <v>------------------</v>
          </cell>
          <cell r="AW219" t="str">
            <v>------------------</v>
          </cell>
          <cell r="AX219" t="str">
            <v>------------------</v>
          </cell>
          <cell r="AY219" t="str">
            <v>------------------</v>
          </cell>
        </row>
        <row r="220">
          <cell r="A220">
            <v>220</v>
          </cell>
          <cell r="B220" t="str">
            <v xml:space="preserve">  Gross Facility Generation </v>
          </cell>
          <cell r="C220" t="str">
            <v>(mwh)</v>
          </cell>
          <cell r="E220">
            <v>62650</v>
          </cell>
          <cell r="F220">
            <v>56587</v>
          </cell>
          <cell r="G220">
            <v>62650</v>
          </cell>
          <cell r="H220">
            <v>60629</v>
          </cell>
          <cell r="I220">
            <v>54212.000000000007</v>
          </cell>
          <cell r="J220">
            <v>61660.000000000007</v>
          </cell>
          <cell r="K220">
            <v>63716.000000000015</v>
          </cell>
          <cell r="L220">
            <v>63716.000000000015</v>
          </cell>
          <cell r="M220">
            <v>54647</v>
          </cell>
          <cell r="N220">
            <v>49434.999999999985</v>
          </cell>
          <cell r="O220">
            <v>60629.000000000007</v>
          </cell>
          <cell r="P220">
            <v>62650</v>
          </cell>
          <cell r="Q220">
            <v>713181.00000000012</v>
          </cell>
          <cell r="R220">
            <v>712928.66477589274</v>
          </cell>
          <cell r="S220">
            <v>712928.66477589274</v>
          </cell>
          <cell r="T220">
            <v>61421</v>
          </cell>
          <cell r="U220">
            <v>56105</v>
          </cell>
          <cell r="V220">
            <v>62258.000000000007</v>
          </cell>
          <cell r="W220">
            <v>56510</v>
          </cell>
          <cell r="X220">
            <v>59090.000000000007</v>
          </cell>
          <cell r="Y220">
            <v>64511</v>
          </cell>
          <cell r="Z220">
            <v>66662</v>
          </cell>
          <cell r="AA220">
            <v>65967</v>
          </cell>
          <cell r="AB220">
            <v>39062</v>
          </cell>
          <cell r="AC220">
            <v>10875.000000000002</v>
          </cell>
          <cell r="AD220">
            <v>45814</v>
          </cell>
          <cell r="AE220">
            <v>62954</v>
          </cell>
          <cell r="AF220">
            <v>651229</v>
          </cell>
          <cell r="AG220">
            <v>724321</v>
          </cell>
          <cell r="AH220">
            <v>684439.35789473681</v>
          </cell>
          <cell r="AI220">
            <v>724656.13984962413</v>
          </cell>
          <cell r="AJ220">
            <v>724656.13984962413</v>
          </cell>
          <cell r="AK220">
            <v>724656.13984962413</v>
          </cell>
          <cell r="AL220">
            <v>724656.13984962413</v>
          </cell>
          <cell r="AM220">
            <v>724656.13984962413</v>
          </cell>
          <cell r="AN220">
            <v>724656.13984962413</v>
          </cell>
          <cell r="AO220">
            <v>684439.35789473681</v>
          </cell>
          <cell r="AP220">
            <v>724656.13984962413</v>
          </cell>
          <cell r="AQ220">
            <v>724656.13984962413</v>
          </cell>
          <cell r="AR220">
            <v>724656.13984962413</v>
          </cell>
          <cell r="AS220">
            <v>724656.13984962413</v>
          </cell>
          <cell r="AT220">
            <v>724656.13984962413</v>
          </cell>
          <cell r="AU220">
            <v>724656.13984962413</v>
          </cell>
          <cell r="AV220">
            <v>684439.35789473681</v>
          </cell>
          <cell r="AW220">
            <v>724656.13984962413</v>
          </cell>
          <cell r="AX220">
            <v>724656.13984962413</v>
          </cell>
          <cell r="AY220">
            <v>724656.13984962413</v>
          </cell>
        </row>
        <row r="221">
          <cell r="A221">
            <v>221</v>
          </cell>
          <cell r="B221" t="str">
            <v xml:space="preserve">  Station Service-Purchased Power from Mill</v>
          </cell>
          <cell r="C221" t="str">
            <v>(mwh)</v>
          </cell>
          <cell r="E221">
            <v>-6892.1930000000002</v>
          </cell>
          <cell r="F221">
            <v>-6028</v>
          </cell>
          <cell r="G221">
            <v>-6601.0000000000009</v>
          </cell>
          <cell r="H221">
            <v>-5749</v>
          </cell>
          <cell r="I221">
            <v>-5158.1738484398211</v>
          </cell>
          <cell r="J221">
            <v>-6178</v>
          </cell>
          <cell r="K221">
            <v>-6384.0000000000009</v>
          </cell>
          <cell r="L221">
            <v>-6384.0000000000009</v>
          </cell>
          <cell r="M221">
            <v>-6247.8164625639438</v>
          </cell>
          <cell r="N221">
            <v>-6788.7615580633428</v>
          </cell>
          <cell r="O221">
            <v>-7637.3403713141606</v>
          </cell>
          <cell r="P221">
            <v>-6601.0000000000009</v>
          </cell>
          <cell r="Q221">
            <v>-76649.285240381272</v>
          </cell>
          <cell r="R221">
            <v>-74786.216934991142</v>
          </cell>
          <cell r="S221">
            <v>-74786.216934991142</v>
          </cell>
          <cell r="T221">
            <v>-6674.0000000000009</v>
          </cell>
          <cell r="U221">
            <v>-6028</v>
          </cell>
          <cell r="V221">
            <v>-6601.0000000000009</v>
          </cell>
          <cell r="W221">
            <v>-5749</v>
          </cell>
          <cell r="X221">
            <v>-5519</v>
          </cell>
          <cell r="Y221">
            <v>-6178</v>
          </cell>
          <cell r="Z221">
            <v>-6384.0000000000009</v>
          </cell>
          <cell r="AA221">
            <v>-6384.0000000000009</v>
          </cell>
          <cell r="AB221">
            <v>-5626.0000000000009</v>
          </cell>
          <cell r="AC221">
            <v>-5168.0000000000018</v>
          </cell>
          <cell r="AD221">
            <v>-5856.9999999999991</v>
          </cell>
          <cell r="AE221">
            <v>-6601.0000000000009</v>
          </cell>
          <cell r="AF221">
            <v>-72769</v>
          </cell>
          <cell r="AG221">
            <v>-74468</v>
          </cell>
          <cell r="AH221">
            <v>-70367.737651821852</v>
          </cell>
          <cell r="AI221">
            <v>-74502.455986119137</v>
          </cell>
          <cell r="AJ221">
            <v>-74502.455986119137</v>
          </cell>
          <cell r="AK221">
            <v>-74502.455986119137</v>
          </cell>
          <cell r="AL221">
            <v>-74502.455986119137</v>
          </cell>
          <cell r="AM221">
            <v>-74502.455986119137</v>
          </cell>
          <cell r="AN221">
            <v>-74502.455986119137</v>
          </cell>
          <cell r="AO221">
            <v>-70367.737651821852</v>
          </cell>
          <cell r="AP221">
            <v>-74502.455986119137</v>
          </cell>
          <cell r="AQ221">
            <v>-74502.455986119137</v>
          </cell>
          <cell r="AR221">
            <v>-74502.455986119137</v>
          </cell>
          <cell r="AS221">
            <v>-74502.455986119137</v>
          </cell>
          <cell r="AT221">
            <v>-74502.455986119137</v>
          </cell>
          <cell r="AU221">
            <v>-74502.455986119137</v>
          </cell>
          <cell r="AV221">
            <v>-70367.737651821852</v>
          </cell>
          <cell r="AW221">
            <v>-74502.455986119137</v>
          </cell>
          <cell r="AX221">
            <v>-74502.455986119137</v>
          </cell>
          <cell r="AY221">
            <v>-74502.455986119137</v>
          </cell>
        </row>
        <row r="222">
          <cell r="A222">
            <v>222</v>
          </cell>
          <cell r="E222" t="str">
            <v>------------------</v>
          </cell>
          <cell r="F222" t="str">
            <v>------------------</v>
          </cell>
          <cell r="G222" t="str">
            <v>------------------</v>
          </cell>
          <cell r="H222" t="str">
            <v>------------------</v>
          </cell>
          <cell r="I222" t="str">
            <v>------------------</v>
          </cell>
          <cell r="J222" t="str">
            <v>------------------</v>
          </cell>
          <cell r="K222" t="str">
            <v>------------------</v>
          </cell>
          <cell r="L222" t="str">
            <v>------------------</v>
          </cell>
          <cell r="M222" t="str">
            <v>------------------</v>
          </cell>
          <cell r="N222" t="str">
            <v>------------------</v>
          </cell>
          <cell r="O222" t="str">
            <v>------------------</v>
          </cell>
          <cell r="P222" t="str">
            <v>------------------</v>
          </cell>
          <cell r="Q222" t="str">
            <v>------------------</v>
          </cell>
          <cell r="R222" t="str">
            <v>------------------</v>
          </cell>
          <cell r="S222" t="str">
            <v>------------------</v>
          </cell>
          <cell r="T222" t="str">
            <v>------------------</v>
          </cell>
          <cell r="U222" t="str">
            <v>------------------</v>
          </cell>
          <cell r="V222" t="str">
            <v>------------------</v>
          </cell>
          <cell r="W222" t="str">
            <v>------------------</v>
          </cell>
          <cell r="X222" t="str">
            <v>------------------</v>
          </cell>
          <cell r="Y222" t="str">
            <v>------------------</v>
          </cell>
          <cell r="Z222" t="str">
            <v>------------------</v>
          </cell>
          <cell r="AA222" t="str">
            <v>------------------</v>
          </cell>
          <cell r="AB222" t="str">
            <v>------------------</v>
          </cell>
          <cell r="AC222" t="str">
            <v>------------------</v>
          </cell>
          <cell r="AD222" t="str">
            <v>------------------</v>
          </cell>
          <cell r="AE222" t="str">
            <v>------------------</v>
          </cell>
          <cell r="AF222" t="str">
            <v>------------------</v>
          </cell>
          <cell r="AG222" t="str">
            <v>------------------</v>
          </cell>
          <cell r="AH222" t="str">
            <v>------------------</v>
          </cell>
          <cell r="AI222" t="str">
            <v>------------------</v>
          </cell>
          <cell r="AJ222" t="str">
            <v>------------------</v>
          </cell>
          <cell r="AK222" t="str">
            <v>------------------</v>
          </cell>
          <cell r="AL222" t="str">
            <v>------------------</v>
          </cell>
          <cell r="AM222" t="str">
            <v>------------------</v>
          </cell>
          <cell r="AN222" t="str">
            <v>------------------</v>
          </cell>
          <cell r="AO222" t="str">
            <v>------------------</v>
          </cell>
          <cell r="AP222" t="str">
            <v>------------------</v>
          </cell>
          <cell r="AQ222" t="str">
            <v>------------------</v>
          </cell>
          <cell r="AR222" t="str">
            <v>------------------</v>
          </cell>
          <cell r="AS222" t="str">
            <v>------------------</v>
          </cell>
          <cell r="AT222" t="str">
            <v>------------------</v>
          </cell>
          <cell r="AU222" t="str">
            <v>------------------</v>
          </cell>
          <cell r="AV222" t="str">
            <v>------------------</v>
          </cell>
          <cell r="AW222" t="str">
            <v>------------------</v>
          </cell>
          <cell r="AX222" t="str">
            <v>------------------</v>
          </cell>
          <cell r="AY222" t="str">
            <v>------------------</v>
          </cell>
        </row>
        <row r="223">
          <cell r="A223">
            <v>223</v>
          </cell>
          <cell r="B223" t="str">
            <v xml:space="preserve">  Net Facility Generation </v>
          </cell>
          <cell r="C223" t="str">
            <v>(mwh)</v>
          </cell>
          <cell r="E223">
            <v>55757.807000000001</v>
          </cell>
          <cell r="F223">
            <v>50559</v>
          </cell>
          <cell r="G223">
            <v>56049</v>
          </cell>
          <cell r="H223">
            <v>54880</v>
          </cell>
          <cell r="I223">
            <v>49053.826151560184</v>
          </cell>
          <cell r="J223">
            <v>55482.000000000007</v>
          </cell>
          <cell r="K223">
            <v>57332.000000000015</v>
          </cell>
          <cell r="L223">
            <v>57332.000000000015</v>
          </cell>
          <cell r="M223">
            <v>48399.183537436053</v>
          </cell>
          <cell r="N223">
            <v>42646.238441936643</v>
          </cell>
          <cell r="O223">
            <v>52991.659628685848</v>
          </cell>
          <cell r="P223">
            <v>56049</v>
          </cell>
          <cell r="Q223">
            <v>636531.71475961886</v>
          </cell>
          <cell r="R223">
            <v>638142.44784090156</v>
          </cell>
          <cell r="S223">
            <v>638142.44784090156</v>
          </cell>
          <cell r="T223">
            <v>54747</v>
          </cell>
          <cell r="U223">
            <v>50077</v>
          </cell>
          <cell r="V223">
            <v>55657.000000000007</v>
          </cell>
          <cell r="W223">
            <v>50761</v>
          </cell>
          <cell r="X223">
            <v>53571.000000000007</v>
          </cell>
          <cell r="Y223">
            <v>58333</v>
          </cell>
          <cell r="Z223">
            <v>60278</v>
          </cell>
          <cell r="AA223">
            <v>59583</v>
          </cell>
          <cell r="AB223">
            <v>33436</v>
          </cell>
          <cell r="AC223">
            <v>5707</v>
          </cell>
          <cell r="AD223">
            <v>39957</v>
          </cell>
          <cell r="AE223">
            <v>56353</v>
          </cell>
          <cell r="AF223">
            <v>578460</v>
          </cell>
          <cell r="AG223">
            <v>649853</v>
          </cell>
          <cell r="AH223">
            <v>614071.620242915</v>
          </cell>
          <cell r="AI223">
            <v>650153.68386350502</v>
          </cell>
          <cell r="AJ223">
            <v>650153.68386350502</v>
          </cell>
          <cell r="AK223">
            <v>650153.68386350502</v>
          </cell>
          <cell r="AL223">
            <v>650153.68386350502</v>
          </cell>
          <cell r="AM223">
            <v>650153.68386350502</v>
          </cell>
          <cell r="AN223">
            <v>650153.68386350502</v>
          </cell>
          <cell r="AO223">
            <v>614071.620242915</v>
          </cell>
          <cell r="AP223">
            <v>650153.68386350502</v>
          </cell>
          <cell r="AQ223">
            <v>650153.68386350502</v>
          </cell>
          <cell r="AR223">
            <v>650153.68386350502</v>
          </cell>
          <cell r="AS223">
            <v>650153.68386350502</v>
          </cell>
          <cell r="AT223">
            <v>650153.68386350502</v>
          </cell>
          <cell r="AU223">
            <v>650153.68386350502</v>
          </cell>
          <cell r="AV223">
            <v>614071.620242915</v>
          </cell>
          <cell r="AW223">
            <v>650153.68386350502</v>
          </cell>
          <cell r="AX223">
            <v>650153.68386350502</v>
          </cell>
          <cell r="AY223">
            <v>650153.68386350502</v>
          </cell>
        </row>
        <row r="224">
          <cell r="A224">
            <v>224</v>
          </cell>
          <cell r="B224" t="str">
            <v xml:space="preserve">  </v>
          </cell>
        </row>
        <row r="225">
          <cell r="A225">
            <v>225</v>
          </cell>
          <cell r="B225" t="str">
            <v>CMP Contract Takes</v>
          </cell>
        </row>
        <row r="226">
          <cell r="A226">
            <v>226</v>
          </cell>
          <cell r="B226" t="str">
            <v xml:space="preserve">    Intial Contract Term (Dec. 31, 2005)</v>
          </cell>
        </row>
        <row r="227">
          <cell r="A227">
            <v>227</v>
          </cell>
          <cell r="B227" t="str">
            <v xml:space="preserve">    Committed Capacity</v>
          </cell>
          <cell r="C227" t="str">
            <v>(Kw)</v>
          </cell>
          <cell r="D227">
            <v>75000</v>
          </cell>
        </row>
        <row r="228">
          <cell r="A228">
            <v>228</v>
          </cell>
          <cell r="B228" t="str">
            <v xml:space="preserve">    Maximum Hourly Delievery</v>
          </cell>
          <cell r="C228" t="str">
            <v>(kwh)</v>
          </cell>
          <cell r="D228">
            <v>75000</v>
          </cell>
        </row>
        <row r="229">
          <cell r="A229">
            <v>229</v>
          </cell>
          <cell r="B229" t="str">
            <v xml:space="preserve">    Maximum Annual Dispatchable Take</v>
          </cell>
          <cell r="C229" t="str">
            <v>(mwh)</v>
          </cell>
          <cell r="D229">
            <v>630000</v>
          </cell>
        </row>
        <row r="230">
          <cell r="A230">
            <v>230</v>
          </cell>
          <cell r="B230" t="str">
            <v xml:space="preserve">    Maximum Annaul Rate A + Rate B Take</v>
          </cell>
          <cell r="C230" t="str">
            <v>(mwh)</v>
          </cell>
          <cell r="D230">
            <v>446229</v>
          </cell>
        </row>
        <row r="231">
          <cell r="A231">
            <v>231</v>
          </cell>
        </row>
        <row r="232">
          <cell r="A232">
            <v>232</v>
          </cell>
          <cell r="B232" t="str">
            <v>CMP Load Profile</v>
          </cell>
        </row>
        <row r="233">
          <cell r="A233">
            <v>233</v>
          </cell>
          <cell r="B233" t="str">
            <v xml:space="preserve">  On-Peak Dispatchable Deliveries</v>
          </cell>
          <cell r="C233" t="str">
            <v>(Kw)</v>
          </cell>
          <cell r="E233">
            <v>73350</v>
          </cell>
          <cell r="F233">
            <v>73350</v>
          </cell>
          <cell r="G233">
            <v>73350</v>
          </cell>
          <cell r="H233">
            <v>73350</v>
          </cell>
          <cell r="I233">
            <v>69830</v>
          </cell>
          <cell r="J233">
            <v>73850</v>
          </cell>
          <cell r="K233">
            <v>73850</v>
          </cell>
          <cell r="L233">
            <v>73850</v>
          </cell>
          <cell r="M233">
            <v>68175</v>
          </cell>
          <cell r="N233">
            <v>63265</v>
          </cell>
          <cell r="O233">
            <v>73350</v>
          </cell>
          <cell r="P233">
            <v>73350</v>
          </cell>
          <cell r="Q233">
            <v>72046.719205018991</v>
          </cell>
          <cell r="R233">
            <v>72046.719205018991</v>
          </cell>
          <cell r="S233">
            <v>72046.719205018991</v>
          </cell>
          <cell r="T233">
            <v>73650</v>
          </cell>
          <cell r="U233">
            <v>73650</v>
          </cell>
          <cell r="V233">
            <v>73750</v>
          </cell>
          <cell r="W233">
            <v>69850</v>
          </cell>
          <cell r="X233">
            <v>69100</v>
          </cell>
          <cell r="Y233">
            <v>74050</v>
          </cell>
          <cell r="Z233">
            <v>74050</v>
          </cell>
          <cell r="AA233">
            <v>74050</v>
          </cell>
          <cell r="AB233">
            <v>56050</v>
          </cell>
          <cell r="AC233">
            <v>63700</v>
          </cell>
          <cell r="AD233">
            <v>70500</v>
          </cell>
          <cell r="AE233">
            <v>73750</v>
          </cell>
          <cell r="AF233">
            <v>71586.728034686763</v>
          </cell>
          <cell r="AG233">
            <v>72079</v>
          </cell>
          <cell r="AH233">
            <v>72079</v>
          </cell>
          <cell r="AI233">
            <v>72079</v>
          </cell>
          <cell r="AJ233">
            <v>72079</v>
          </cell>
          <cell r="AK233">
            <v>72079</v>
          </cell>
          <cell r="AL233">
            <v>72079</v>
          </cell>
          <cell r="AM233">
            <v>72079</v>
          </cell>
          <cell r="AN233">
            <v>72079</v>
          </cell>
          <cell r="AO233">
            <v>72079</v>
          </cell>
          <cell r="AP233">
            <v>72079</v>
          </cell>
          <cell r="AQ233">
            <v>72079</v>
          </cell>
          <cell r="AR233">
            <v>72079</v>
          </cell>
          <cell r="AS233">
            <v>72079</v>
          </cell>
          <cell r="AT233">
            <v>72079</v>
          </cell>
          <cell r="AU233">
            <v>72079</v>
          </cell>
          <cell r="AV233">
            <v>72079</v>
          </cell>
          <cell r="AW233">
            <v>72079</v>
          </cell>
          <cell r="AX233">
            <v>72079</v>
          </cell>
          <cell r="AY233">
            <v>72079</v>
          </cell>
        </row>
        <row r="234">
          <cell r="A234">
            <v>234</v>
          </cell>
          <cell r="B234" t="str">
            <v xml:space="preserve">  Off-Peak Dispatchable Deliveries</v>
          </cell>
          <cell r="C234" t="str">
            <v>(Kw)</v>
          </cell>
          <cell r="E234">
            <v>73350</v>
          </cell>
          <cell r="F234">
            <v>73350</v>
          </cell>
          <cell r="G234">
            <v>73350</v>
          </cell>
          <cell r="H234">
            <v>73350</v>
          </cell>
          <cell r="I234">
            <v>69830</v>
          </cell>
          <cell r="J234">
            <v>73850</v>
          </cell>
          <cell r="K234">
            <v>73850</v>
          </cell>
          <cell r="L234">
            <v>73850</v>
          </cell>
          <cell r="M234">
            <v>68175</v>
          </cell>
          <cell r="N234">
            <v>63265</v>
          </cell>
          <cell r="O234">
            <v>73350</v>
          </cell>
          <cell r="P234">
            <v>73350</v>
          </cell>
          <cell r="Q234">
            <v>71849.083084762358</v>
          </cell>
          <cell r="R234">
            <v>71849.083084762358</v>
          </cell>
          <cell r="S234">
            <v>71849.083084762358</v>
          </cell>
          <cell r="T234">
            <v>73650</v>
          </cell>
          <cell r="U234">
            <v>73650</v>
          </cell>
          <cell r="V234">
            <v>73750</v>
          </cell>
          <cell r="W234">
            <v>69850</v>
          </cell>
          <cell r="X234">
            <v>69100</v>
          </cell>
          <cell r="Y234">
            <v>74050</v>
          </cell>
          <cell r="Z234">
            <v>74050</v>
          </cell>
          <cell r="AA234">
            <v>74050</v>
          </cell>
          <cell r="AB234">
            <v>56050</v>
          </cell>
          <cell r="AC234">
            <v>63700</v>
          </cell>
          <cell r="AD234">
            <v>70500</v>
          </cell>
          <cell r="AE234">
            <v>73750</v>
          </cell>
          <cell r="AF234">
            <v>70901.958725570817</v>
          </cell>
          <cell r="AG234">
            <v>72079</v>
          </cell>
          <cell r="AH234">
            <v>72079</v>
          </cell>
          <cell r="AI234">
            <v>72079</v>
          </cell>
          <cell r="AJ234">
            <v>72079</v>
          </cell>
          <cell r="AK234">
            <v>72079</v>
          </cell>
          <cell r="AL234">
            <v>72079</v>
          </cell>
          <cell r="AM234">
            <v>72079</v>
          </cell>
          <cell r="AN234">
            <v>72079</v>
          </cell>
          <cell r="AO234">
            <v>72079</v>
          </cell>
          <cell r="AP234">
            <v>72079</v>
          </cell>
          <cell r="AQ234">
            <v>72079</v>
          </cell>
          <cell r="AR234">
            <v>72079</v>
          </cell>
          <cell r="AS234">
            <v>72079</v>
          </cell>
          <cell r="AT234">
            <v>72079</v>
          </cell>
          <cell r="AU234">
            <v>72079</v>
          </cell>
          <cell r="AV234">
            <v>72079</v>
          </cell>
          <cell r="AW234">
            <v>72079</v>
          </cell>
          <cell r="AX234">
            <v>72079</v>
          </cell>
          <cell r="AY234">
            <v>72079</v>
          </cell>
        </row>
        <row r="235">
          <cell r="A235">
            <v>235</v>
          </cell>
        </row>
        <row r="236">
          <cell r="A236">
            <v>236</v>
          </cell>
          <cell r="B236" t="str">
            <v>Mead-Oxford Load Profile</v>
          </cell>
        </row>
        <row r="237">
          <cell r="A237">
            <v>237</v>
          </cell>
          <cell r="B237" t="str">
            <v xml:space="preserve">  On-Peak Demand</v>
          </cell>
          <cell r="C237" t="str">
            <v>(Kw)</v>
          </cell>
          <cell r="E237">
            <v>11277.853572875858</v>
          </cell>
          <cell r="F237">
            <v>11285.058330840562</v>
          </cell>
          <cell r="G237">
            <v>11277.853572875858</v>
          </cell>
          <cell r="H237">
            <v>11280.09491903965</v>
          </cell>
          <cell r="I237">
            <v>8522.3630582454207</v>
          </cell>
          <cell r="J237">
            <v>12219.235064209948</v>
          </cell>
          <cell r="K237">
            <v>12217.81034715657</v>
          </cell>
          <cell r="L237">
            <v>12217.81034715657</v>
          </cell>
          <cell r="M237">
            <v>8105.011166945842</v>
          </cell>
          <cell r="N237">
            <v>5232.9908549258544</v>
          </cell>
          <cell r="O237">
            <v>11280.09491903965</v>
          </cell>
          <cell r="P237">
            <v>11277.853572875858</v>
          </cell>
          <cell r="R237">
            <v>10379.449938829974</v>
          </cell>
          <cell r="S237">
            <v>10379.449938829974</v>
          </cell>
          <cell r="T237">
            <v>9317.7157908955851</v>
          </cell>
          <cell r="U237">
            <v>10264.14896799282</v>
          </cell>
          <cell r="V237">
            <v>10348.338511414302</v>
          </cell>
          <cell r="W237">
            <v>9030.5136795086582</v>
          </cell>
          <cell r="X237">
            <v>10718.992300418759</v>
          </cell>
          <cell r="Y237">
            <v>15998.855388051365</v>
          </cell>
          <cell r="Z237">
            <v>15997.278130487641</v>
          </cell>
          <cell r="AA237">
            <v>15058.469539375932</v>
          </cell>
          <cell r="AB237">
            <v>4501.8524259804617</v>
          </cell>
          <cell r="AC237">
            <v>12031.197771587744</v>
          </cell>
          <cell r="AD237">
            <v>12889.151801965781</v>
          </cell>
          <cell r="AE237">
            <v>11288.497906254226</v>
          </cell>
          <cell r="AF237">
            <v>11046.059682608</v>
          </cell>
          <cell r="AG237">
            <v>11705.962406015038</v>
          </cell>
          <cell r="AH237">
            <v>11705.962406015038</v>
          </cell>
          <cell r="AI237">
            <v>11705.962406015038</v>
          </cell>
          <cell r="AJ237">
            <v>11705.962406015038</v>
          </cell>
          <cell r="AK237">
            <v>11705.962406015038</v>
          </cell>
          <cell r="AL237">
            <v>11705.962406015038</v>
          </cell>
          <cell r="AM237">
            <v>11705.962406015038</v>
          </cell>
          <cell r="AN237">
            <v>11705.962406015038</v>
          </cell>
          <cell r="AO237">
            <v>11705.962406015038</v>
          </cell>
          <cell r="AP237">
            <v>11705.962406015038</v>
          </cell>
          <cell r="AQ237">
            <v>11705.962406015038</v>
          </cell>
          <cell r="AR237">
            <v>11705.962406015038</v>
          </cell>
          <cell r="AS237">
            <v>11705.962406015038</v>
          </cell>
          <cell r="AT237">
            <v>11705.962406015038</v>
          </cell>
          <cell r="AU237">
            <v>11705.962406015038</v>
          </cell>
          <cell r="AV237">
            <v>11705.962406015038</v>
          </cell>
          <cell r="AW237">
            <v>11705.962406015038</v>
          </cell>
          <cell r="AX237">
            <v>11705.962406015038</v>
          </cell>
          <cell r="AY237">
            <v>11705.962406015038</v>
          </cell>
        </row>
        <row r="238">
          <cell r="A238">
            <v>238</v>
          </cell>
          <cell r="B238" t="str">
            <v xml:space="preserve">  Off-Peak Demand</v>
          </cell>
          <cell r="C238" t="str">
            <v>(Kw)</v>
          </cell>
          <cell r="E238">
            <v>11277.853572875858</v>
          </cell>
          <cell r="F238">
            <v>11285.058330840562</v>
          </cell>
          <cell r="G238">
            <v>11277.853572875858</v>
          </cell>
          <cell r="H238">
            <v>11280.09491903965</v>
          </cell>
          <cell r="I238">
            <v>8522.3630582454207</v>
          </cell>
          <cell r="J238">
            <v>12219.235064209948</v>
          </cell>
          <cell r="K238">
            <v>12217.81034715657</v>
          </cell>
          <cell r="L238">
            <v>12217.81034715657</v>
          </cell>
          <cell r="M238">
            <v>8105.011166945842</v>
          </cell>
          <cell r="N238">
            <v>5232.9908549258544</v>
          </cell>
          <cell r="O238">
            <v>11280.09491903965</v>
          </cell>
          <cell r="P238">
            <v>11277.853572875858</v>
          </cell>
          <cell r="R238">
            <v>10577.086059086607</v>
          </cell>
          <cell r="S238">
            <v>10577.086059086607</v>
          </cell>
          <cell r="T238">
            <v>9317.7157908955851</v>
          </cell>
          <cell r="U238">
            <v>10264.14896799282</v>
          </cell>
          <cell r="V238">
            <v>10348.338511414302</v>
          </cell>
          <cell r="W238">
            <v>9030.5136795086582</v>
          </cell>
          <cell r="X238">
            <v>10718.992300418759</v>
          </cell>
          <cell r="Y238">
            <v>15998.855388051365</v>
          </cell>
          <cell r="Z238">
            <v>15997.278130487641</v>
          </cell>
          <cell r="AA238">
            <v>15058.469539375932</v>
          </cell>
          <cell r="AB238">
            <v>4501.8524259804617</v>
          </cell>
          <cell r="AC238">
            <v>12031.197771587744</v>
          </cell>
          <cell r="AD238">
            <v>12889.151801965781</v>
          </cell>
          <cell r="AE238">
            <v>11288.497906254226</v>
          </cell>
          <cell r="AF238">
            <v>11730.828991723945</v>
          </cell>
          <cell r="AG238">
            <v>11705.962406015038</v>
          </cell>
          <cell r="AH238">
            <v>11705.962406015038</v>
          </cell>
          <cell r="AI238">
            <v>11705.962406015038</v>
          </cell>
          <cell r="AJ238">
            <v>11705.962406015038</v>
          </cell>
          <cell r="AK238">
            <v>11705.962406015038</v>
          </cell>
          <cell r="AL238">
            <v>11705.962406015038</v>
          </cell>
          <cell r="AM238">
            <v>11705.962406015038</v>
          </cell>
          <cell r="AN238">
            <v>11705.962406015038</v>
          </cell>
          <cell r="AO238">
            <v>11705.962406015038</v>
          </cell>
          <cell r="AP238">
            <v>11705.962406015038</v>
          </cell>
          <cell r="AQ238">
            <v>11705.962406015038</v>
          </cell>
          <cell r="AR238">
            <v>11705.962406015038</v>
          </cell>
          <cell r="AS238">
            <v>11705.962406015038</v>
          </cell>
          <cell r="AT238">
            <v>11705.962406015038</v>
          </cell>
          <cell r="AU238">
            <v>11705.962406015038</v>
          </cell>
          <cell r="AV238">
            <v>11705.962406015038</v>
          </cell>
          <cell r="AW238">
            <v>11705.962406015038</v>
          </cell>
          <cell r="AX238">
            <v>11705.962406015038</v>
          </cell>
          <cell r="AY238">
            <v>11705.962406015038</v>
          </cell>
        </row>
        <row r="239">
          <cell r="A239">
            <v>239</v>
          </cell>
        </row>
        <row r="240">
          <cell r="A240">
            <v>240</v>
          </cell>
          <cell r="B240" t="str">
            <v>Energy Sales</v>
          </cell>
        </row>
        <row r="241">
          <cell r="A241">
            <v>241</v>
          </cell>
          <cell r="B241" t="str">
            <v xml:space="preserve">  CMP On-Peak Dispatchable Deliveries</v>
          </cell>
          <cell r="C241" t="str">
            <v>(mwh)</v>
          </cell>
          <cell r="E241">
            <v>20435.862096774195</v>
          </cell>
          <cell r="F241">
            <v>19412.383125</v>
          </cell>
          <cell r="G241">
            <v>22479.44830645161</v>
          </cell>
          <cell r="H241">
            <v>20873.209500000001</v>
          </cell>
          <cell r="I241">
            <v>16884.405940860215</v>
          </cell>
          <cell r="J241">
            <v>21015.494500000001</v>
          </cell>
          <cell r="K241">
            <v>21971.337829301076</v>
          </cell>
          <cell r="L241">
            <v>20060.78671370968</v>
          </cell>
          <cell r="M241">
            <v>18518.716124999999</v>
          </cell>
          <cell r="N241">
            <v>16753.668933467743</v>
          </cell>
          <cell r="O241">
            <v>19413.5445</v>
          </cell>
          <cell r="P241">
            <v>22479.44830645161</v>
          </cell>
          <cell r="Q241">
            <v>240298.3058770161</v>
          </cell>
          <cell r="R241">
            <v>240298.3058770161</v>
          </cell>
          <cell r="S241">
            <v>240298.3058770161</v>
          </cell>
          <cell r="T241">
            <v>20519.44435483871</v>
          </cell>
          <cell r="U241">
            <v>19491.779374999998</v>
          </cell>
          <cell r="V241">
            <v>22602.035618279569</v>
          </cell>
          <cell r="W241">
            <v>19877.214499999998</v>
          </cell>
          <cell r="X241">
            <v>17876.652956989248</v>
          </cell>
          <cell r="Y241">
            <v>21072.408500000001</v>
          </cell>
          <cell r="Z241">
            <v>22030.840436827959</v>
          </cell>
          <cell r="AA241">
            <v>20115.115181451612</v>
          </cell>
          <cell r="AB241">
            <v>13709.853354166667</v>
          </cell>
          <cell r="AC241">
            <v>3356.4762903225815</v>
          </cell>
          <cell r="AD241">
            <v>14309.580833333332</v>
          </cell>
          <cell r="AE241">
            <v>22602.035618279569</v>
          </cell>
          <cell r="AF241">
            <v>217563.43701948924</v>
          </cell>
          <cell r="AG241">
            <v>240286.45456506847</v>
          </cell>
          <cell r="AH241">
            <v>227056.10726917809</v>
          </cell>
          <cell r="AI241">
            <v>240397.63395410957</v>
          </cell>
          <cell r="AJ241">
            <v>240397.63395410957</v>
          </cell>
          <cell r="AK241">
            <v>240397.63395410957</v>
          </cell>
          <cell r="AL241">
            <v>240397.63395410957</v>
          </cell>
          <cell r="AM241">
            <v>240397.63395410957</v>
          </cell>
          <cell r="AN241">
            <v>240397.63395410957</v>
          </cell>
          <cell r="AO241">
            <v>227056.10726917809</v>
          </cell>
          <cell r="AP241">
            <v>240397.63395410957</v>
          </cell>
          <cell r="AQ241">
            <v>240397.63395410957</v>
          </cell>
          <cell r="AR241">
            <v>240397.63395410957</v>
          </cell>
          <cell r="AS241">
            <v>240397.63395410957</v>
          </cell>
          <cell r="AT241">
            <v>240397.63395410957</v>
          </cell>
          <cell r="AU241">
            <v>240397.63395410957</v>
          </cell>
          <cell r="AV241">
            <v>227056.10726917809</v>
          </cell>
          <cell r="AW241">
            <v>240397.63395410957</v>
          </cell>
          <cell r="AX241">
            <v>240397.63395410957</v>
          </cell>
          <cell r="AY241">
            <v>240397.63395410957</v>
          </cell>
        </row>
        <row r="242">
          <cell r="A242">
            <v>242</v>
          </cell>
          <cell r="B242" t="str">
            <v xml:space="preserve">  CMP Off-Peak Dispatchable Deliveries</v>
          </cell>
          <cell r="C242" t="str">
            <v>(mwh)</v>
          </cell>
          <cell r="E242">
            <v>33865.142903225802</v>
          </cell>
          <cell r="F242">
            <v>29629.426875000001</v>
          </cell>
          <cell r="G242">
            <v>31821.556693548384</v>
          </cell>
          <cell r="H242">
            <v>31674.730500000001</v>
          </cell>
          <cell r="I242">
            <v>31430.971059139785</v>
          </cell>
          <cell r="J242">
            <v>31890.645499999999</v>
          </cell>
          <cell r="K242">
            <v>32699.817170698923</v>
          </cell>
          <cell r="L242">
            <v>34610.368286290322</v>
          </cell>
          <cell r="M242">
            <v>30321.853875000001</v>
          </cell>
          <cell r="N242">
            <v>28904.681566532261</v>
          </cell>
          <cell r="O242">
            <v>33134.395499999999</v>
          </cell>
          <cell r="P242">
            <v>31821.556693548384</v>
          </cell>
          <cell r="Q242">
            <v>381805.14662298386</v>
          </cell>
          <cell r="R242">
            <v>381805.1466229838</v>
          </cell>
          <cell r="S242">
            <v>381805.1466229838</v>
          </cell>
          <cell r="T242">
            <v>34003.650645161288</v>
          </cell>
          <cell r="U242">
            <v>29750.610625000001</v>
          </cell>
          <cell r="V242">
            <v>31995.089381720427</v>
          </cell>
          <cell r="W242">
            <v>30163.325499999999</v>
          </cell>
          <cell r="X242">
            <v>33278.077043010751</v>
          </cell>
          <cell r="Y242">
            <v>31977.011500000001</v>
          </cell>
          <cell r="Z242">
            <v>32788.374563172045</v>
          </cell>
          <cell r="AA242">
            <v>34704.099818548391</v>
          </cell>
          <cell r="AB242">
            <v>22448.001645833338</v>
          </cell>
          <cell r="AC242">
            <v>5790.8437096774205</v>
          </cell>
          <cell r="AD242">
            <v>24423.119166666664</v>
          </cell>
          <cell r="AE242">
            <v>31995.089381720427</v>
          </cell>
          <cell r="AF242">
            <v>343317.29298051068</v>
          </cell>
          <cell r="AG242">
            <v>382836.50043493154</v>
          </cell>
          <cell r="AH242">
            <v>361757.24373082188</v>
          </cell>
          <cell r="AI242">
            <v>383013.63704589038</v>
          </cell>
          <cell r="AJ242">
            <v>383013.63704589038</v>
          </cell>
          <cell r="AK242">
            <v>383013.63704589038</v>
          </cell>
          <cell r="AL242">
            <v>383013.63704589038</v>
          </cell>
          <cell r="AM242">
            <v>383013.63704589038</v>
          </cell>
          <cell r="AN242">
            <v>383013.63704589038</v>
          </cell>
          <cell r="AO242">
            <v>361757.24373082188</v>
          </cell>
          <cell r="AP242">
            <v>383013.63704589038</v>
          </cell>
          <cell r="AQ242">
            <v>383013.63704589038</v>
          </cell>
          <cell r="AR242">
            <v>383013.63704589038</v>
          </cell>
          <cell r="AS242">
            <v>383013.63704589038</v>
          </cell>
          <cell r="AT242">
            <v>383013.63704589038</v>
          </cell>
          <cell r="AU242">
            <v>383013.63704589038</v>
          </cell>
          <cell r="AV242">
            <v>361757.24373082188</v>
          </cell>
          <cell r="AW242">
            <v>383013.63704589038</v>
          </cell>
          <cell r="AX242">
            <v>383013.63704589038</v>
          </cell>
          <cell r="AY242">
            <v>383013.63704589038</v>
          </cell>
        </row>
        <row r="243">
          <cell r="A243">
            <v>243</v>
          </cell>
          <cell r="E243" t="str">
            <v>------------------</v>
          </cell>
          <cell r="F243" t="str">
            <v>------------------</v>
          </cell>
          <cell r="G243" t="str">
            <v>------------------</v>
          </cell>
          <cell r="H243" t="str">
            <v>------------------</v>
          </cell>
          <cell r="I243" t="str">
            <v>------------------</v>
          </cell>
          <cell r="J243" t="str">
            <v>------------------</v>
          </cell>
          <cell r="K243" t="str">
            <v>------------------</v>
          </cell>
          <cell r="L243" t="str">
            <v>------------------</v>
          </cell>
          <cell r="M243" t="str">
            <v>------------------</v>
          </cell>
          <cell r="N243" t="str">
            <v>------------------</v>
          </cell>
          <cell r="O243" t="str">
            <v>------------------</v>
          </cell>
          <cell r="P243" t="str">
            <v>------------------</v>
          </cell>
          <cell r="Q243" t="str">
            <v>------------------</v>
          </cell>
          <cell r="R243" t="str">
            <v>------------------</v>
          </cell>
          <cell r="S243" t="str">
            <v>------------------</v>
          </cell>
          <cell r="T243" t="str">
            <v>------------------</v>
          </cell>
          <cell r="U243" t="str">
            <v>------------------</v>
          </cell>
          <cell r="V243" t="str">
            <v>------------------</v>
          </cell>
          <cell r="W243" t="str">
            <v>------------------</v>
          </cell>
          <cell r="X243" t="str">
            <v>------------------</v>
          </cell>
          <cell r="Y243" t="str">
            <v>------------------</v>
          </cell>
          <cell r="Z243" t="str">
            <v>------------------</v>
          </cell>
          <cell r="AA243" t="str">
            <v>------------------</v>
          </cell>
          <cell r="AB243" t="str">
            <v>------------------</v>
          </cell>
          <cell r="AC243" t="str">
            <v>------------------</v>
          </cell>
          <cell r="AD243" t="str">
            <v>------------------</v>
          </cell>
          <cell r="AE243" t="str">
            <v>------------------</v>
          </cell>
          <cell r="AF243" t="str">
            <v>------------------</v>
          </cell>
          <cell r="AG243" t="str">
            <v>------------------</v>
          </cell>
          <cell r="AH243" t="str">
            <v>------------------</v>
          </cell>
          <cell r="AI243" t="str">
            <v>------------------</v>
          </cell>
          <cell r="AJ243" t="str">
            <v>------------------</v>
          </cell>
          <cell r="AK243" t="str">
            <v>------------------</v>
          </cell>
          <cell r="AL243" t="str">
            <v>------------------</v>
          </cell>
          <cell r="AM243" t="str">
            <v>------------------</v>
          </cell>
          <cell r="AN243" t="str">
            <v>------------------</v>
          </cell>
          <cell r="AO243" t="str">
            <v>------------------</v>
          </cell>
          <cell r="AP243" t="str">
            <v>------------------</v>
          </cell>
          <cell r="AQ243" t="str">
            <v>------------------</v>
          </cell>
          <cell r="AR243" t="str">
            <v>------------------</v>
          </cell>
          <cell r="AS243" t="str">
            <v>------------------</v>
          </cell>
          <cell r="AT243" t="str">
            <v>------------------</v>
          </cell>
          <cell r="AU243" t="str">
            <v>------------------</v>
          </cell>
          <cell r="AV243" t="str">
            <v>------------------</v>
          </cell>
          <cell r="AW243" t="str">
            <v>------------------</v>
          </cell>
          <cell r="AX243" t="str">
            <v>------------------</v>
          </cell>
          <cell r="AY243" t="str">
            <v>------------------</v>
          </cell>
        </row>
        <row r="244">
          <cell r="A244">
            <v>244</v>
          </cell>
          <cell r="B244" t="str">
            <v xml:space="preserve">  Total CMP Energy Deliveries</v>
          </cell>
          <cell r="C244" t="str">
            <v>(mwh)</v>
          </cell>
          <cell r="E244">
            <v>54301.004999999997</v>
          </cell>
          <cell r="F244">
            <v>49041.81</v>
          </cell>
          <cell r="G244">
            <v>54301.00499999999</v>
          </cell>
          <cell r="H244">
            <v>52547.94</v>
          </cell>
          <cell r="I244">
            <v>48315.377</v>
          </cell>
          <cell r="J244">
            <v>52906.14</v>
          </cell>
          <cell r="K244">
            <v>54671.154999999999</v>
          </cell>
          <cell r="L244">
            <v>54671.154999999999</v>
          </cell>
          <cell r="M244">
            <v>48840.57</v>
          </cell>
          <cell r="N244">
            <v>45658.3505</v>
          </cell>
          <cell r="O244">
            <v>52547.94</v>
          </cell>
          <cell r="P244">
            <v>54301.00499999999</v>
          </cell>
          <cell r="Q244">
            <v>622103.4524999999</v>
          </cell>
          <cell r="R244">
            <v>622103.4524999999</v>
          </cell>
          <cell r="S244">
            <v>622103.4524999999</v>
          </cell>
          <cell r="T244">
            <v>54523.095000000001</v>
          </cell>
          <cell r="U244">
            <v>49242.39</v>
          </cell>
          <cell r="V244">
            <v>54597.125</v>
          </cell>
          <cell r="W244">
            <v>50040.539999999994</v>
          </cell>
          <cell r="X244">
            <v>51154.729999999996</v>
          </cell>
          <cell r="Y244">
            <v>53049.42</v>
          </cell>
          <cell r="Z244">
            <v>54819.215000000004</v>
          </cell>
          <cell r="AA244">
            <v>54819.215000000004</v>
          </cell>
          <cell r="AB244">
            <v>36157.855000000003</v>
          </cell>
          <cell r="AC244">
            <v>9147.3200000000015</v>
          </cell>
          <cell r="AD244">
            <v>38732.699999999997</v>
          </cell>
          <cell r="AE244">
            <v>54597.125</v>
          </cell>
          <cell r="AF244">
            <v>560880.73</v>
          </cell>
          <cell r="AG244">
            <v>623122.95500000007</v>
          </cell>
          <cell r="AH244">
            <v>588813.35100000002</v>
          </cell>
          <cell r="AI244">
            <v>623411.27099999995</v>
          </cell>
          <cell r="AJ244">
            <v>623411.27099999995</v>
          </cell>
          <cell r="AK244">
            <v>623411.27099999995</v>
          </cell>
          <cell r="AL244">
            <v>623411.27099999995</v>
          </cell>
          <cell r="AM244">
            <v>623411.27099999995</v>
          </cell>
          <cell r="AN244">
            <v>623411.27099999995</v>
          </cell>
          <cell r="AO244">
            <v>588813.35100000002</v>
          </cell>
          <cell r="AP244">
            <v>623411.27099999995</v>
          </cell>
          <cell r="AQ244">
            <v>623411.27099999995</v>
          </cell>
          <cell r="AR244">
            <v>623411.27099999995</v>
          </cell>
          <cell r="AS244">
            <v>623411.27099999995</v>
          </cell>
          <cell r="AT244">
            <v>623411.27099999995</v>
          </cell>
          <cell r="AU244">
            <v>623411.27099999995</v>
          </cell>
          <cell r="AV244">
            <v>588813.35100000002</v>
          </cell>
          <cell r="AW244">
            <v>623411.27099999995</v>
          </cell>
          <cell r="AX244">
            <v>623411.27099999995</v>
          </cell>
          <cell r="AY244">
            <v>623411.27099999995</v>
          </cell>
        </row>
        <row r="245">
          <cell r="A245">
            <v>245</v>
          </cell>
        </row>
        <row r="246">
          <cell r="A246">
            <v>246</v>
          </cell>
          <cell r="B246" t="str">
            <v xml:space="preserve">  Mead-Oxford Mill On-Peak</v>
          </cell>
          <cell r="C246" t="str">
            <v>(mwh)</v>
          </cell>
          <cell r="E246">
            <v>3142.0948924731174</v>
          </cell>
          <cell r="F246">
            <v>2986.6377083333336</v>
          </cell>
          <cell r="G246">
            <v>3456.3043817204293</v>
          </cell>
          <cell r="H246">
            <v>3209.976611111113</v>
          </cell>
          <cell r="I246">
            <v>2060.6478225806472</v>
          </cell>
          <cell r="J246">
            <v>3477.2277222222247</v>
          </cell>
          <cell r="K246">
            <v>3634.957869623659</v>
          </cell>
          <cell r="L246">
            <v>3318.8745766129064</v>
          </cell>
          <cell r="M246">
            <v>2201.6047083333337</v>
          </cell>
          <cell r="N246">
            <v>1385.7867116935447</v>
          </cell>
          <cell r="O246">
            <v>2985.5027222222238</v>
          </cell>
          <cell r="P246">
            <v>3456.3043817204293</v>
          </cell>
          <cell r="Q246">
            <v>35315.920108646962</v>
          </cell>
          <cell r="R246">
            <v>34618.706635879542</v>
          </cell>
          <cell r="S246">
            <v>34618.706635879542</v>
          </cell>
          <cell r="T246">
            <v>2595.9857526881729</v>
          </cell>
          <cell r="U246">
            <v>2716.4497916666664</v>
          </cell>
          <cell r="V246">
            <v>3171.4375000000032</v>
          </cell>
          <cell r="W246">
            <v>2569.8132777777787</v>
          </cell>
          <cell r="X246">
            <v>2773.0782258064542</v>
          </cell>
          <cell r="Y246">
            <v>4552.7942777777771</v>
          </cell>
          <cell r="Z246">
            <v>4759.3988104838709</v>
          </cell>
          <cell r="AA246">
            <v>4090.5178830645168</v>
          </cell>
          <cell r="AB246">
            <v>1101.154979166665</v>
          </cell>
          <cell r="AC246">
            <v>633.94709677419371</v>
          </cell>
          <cell r="AD246">
            <v>2616.1469444444442</v>
          </cell>
          <cell r="AE246">
            <v>3459.5665322580658</v>
          </cell>
          <cell r="AF246">
            <v>35040.291071908614</v>
          </cell>
          <cell r="AG246">
            <v>39023.629681506849</v>
          </cell>
          <cell r="AH246">
            <v>36874.960192970437</v>
          </cell>
          <cell r="AI246">
            <v>39041.685727629003</v>
          </cell>
          <cell r="AJ246">
            <v>39041.685727629003</v>
          </cell>
          <cell r="AK246">
            <v>39041.685727629003</v>
          </cell>
          <cell r="AL246">
            <v>39041.685727629003</v>
          </cell>
          <cell r="AM246">
            <v>39041.685727629003</v>
          </cell>
          <cell r="AN246">
            <v>39041.685727629003</v>
          </cell>
          <cell r="AO246">
            <v>36874.960192970437</v>
          </cell>
          <cell r="AP246">
            <v>39041.685727629003</v>
          </cell>
          <cell r="AQ246">
            <v>39041.685727629003</v>
          </cell>
          <cell r="AR246">
            <v>39041.685727629003</v>
          </cell>
          <cell r="AS246">
            <v>39041.685727629003</v>
          </cell>
          <cell r="AT246">
            <v>39041.685727629003</v>
          </cell>
          <cell r="AU246">
            <v>39041.685727629003</v>
          </cell>
          <cell r="AV246">
            <v>36874.960192970437</v>
          </cell>
          <cell r="AW246">
            <v>39041.685727629003</v>
          </cell>
          <cell r="AX246">
            <v>39041.685727629003</v>
          </cell>
          <cell r="AY246">
            <v>39041.685727629003</v>
          </cell>
        </row>
        <row r="247">
          <cell r="A247">
            <v>247</v>
          </cell>
          <cell r="B247" t="str">
            <v xml:space="preserve">  Mead-Oxford Mill Off-Peak</v>
          </cell>
          <cell r="C247" t="str">
            <v>(mwh)</v>
          </cell>
          <cell r="E247">
            <v>5206.9001075268798</v>
          </cell>
          <cell r="F247">
            <v>4558.5522916666669</v>
          </cell>
          <cell r="G247">
            <v>4892.6906182795683</v>
          </cell>
          <cell r="H247">
            <v>4871.0833888888919</v>
          </cell>
          <cell r="I247">
            <v>3835.9751774193587</v>
          </cell>
          <cell r="J247">
            <v>5276.6322777777814</v>
          </cell>
          <cell r="K247">
            <v>5409.887130376349</v>
          </cell>
          <cell r="L247">
            <v>5725.9704233871016</v>
          </cell>
          <cell r="M247">
            <v>3604.825291666667</v>
          </cell>
          <cell r="N247">
            <v>2390.8627883064451</v>
          </cell>
          <cell r="O247">
            <v>5095.5572777777807</v>
          </cell>
          <cell r="P247">
            <v>4892.6906182795683</v>
          </cell>
          <cell r="Q247">
            <v>55761.62739135306</v>
          </cell>
          <cell r="R247">
            <v>56206.505640013303</v>
          </cell>
          <cell r="S247">
            <v>56206.505640013303</v>
          </cell>
          <cell r="T247">
            <v>4301.9192473118283</v>
          </cell>
          <cell r="U247">
            <v>4146.1602083333328</v>
          </cell>
          <cell r="V247">
            <v>4489.4375000000045</v>
          </cell>
          <cell r="W247">
            <v>3899.6467222222241</v>
          </cell>
          <cell r="X247">
            <v>5162.1917741935522</v>
          </cell>
          <cell r="Y247">
            <v>6908.785722222221</v>
          </cell>
          <cell r="Z247">
            <v>7083.386189516129</v>
          </cell>
          <cell r="AA247">
            <v>7057.2671169354853</v>
          </cell>
          <cell r="AB247">
            <v>1802.9900208333308</v>
          </cell>
          <cell r="AC247">
            <v>1093.7329032258065</v>
          </cell>
          <cell r="AD247">
            <v>4465.1530555555564</v>
          </cell>
          <cell r="AE247">
            <v>4897.3084677419374</v>
          </cell>
          <cell r="AF247">
            <v>55307.978928091412</v>
          </cell>
          <cell r="AG247">
            <v>62174.415318493149</v>
          </cell>
          <cell r="AH247">
            <v>58751.046701766405</v>
          </cell>
          <cell r="AI247">
            <v>62203.183121995055</v>
          </cell>
          <cell r="AJ247">
            <v>62203.183121995055</v>
          </cell>
          <cell r="AK247">
            <v>62203.183121995055</v>
          </cell>
          <cell r="AL247">
            <v>62203.183121995055</v>
          </cell>
          <cell r="AM247">
            <v>62203.183121995055</v>
          </cell>
          <cell r="AN247">
            <v>62203.183121995055</v>
          </cell>
          <cell r="AO247">
            <v>58751.046701766405</v>
          </cell>
          <cell r="AP247">
            <v>62203.183121995055</v>
          </cell>
          <cell r="AQ247">
            <v>62203.183121995055</v>
          </cell>
          <cell r="AR247">
            <v>62203.183121995055</v>
          </cell>
          <cell r="AS247">
            <v>62203.183121995055</v>
          </cell>
          <cell r="AT247">
            <v>62203.183121995055</v>
          </cell>
          <cell r="AU247">
            <v>62203.183121995055</v>
          </cell>
          <cell r="AV247">
            <v>58751.046701766405</v>
          </cell>
          <cell r="AW247">
            <v>62203.183121995055</v>
          </cell>
          <cell r="AX247">
            <v>62203.183121995055</v>
          </cell>
          <cell r="AY247">
            <v>62203.183121995055</v>
          </cell>
        </row>
        <row r="248">
          <cell r="A248">
            <v>248</v>
          </cell>
          <cell r="E248" t="str">
            <v>------------------</v>
          </cell>
          <cell r="F248" t="str">
            <v>------------------</v>
          </cell>
          <cell r="G248" t="str">
            <v>------------------</v>
          </cell>
          <cell r="H248" t="str">
            <v>------------------</v>
          </cell>
          <cell r="I248" t="str">
            <v>------------------</v>
          </cell>
          <cell r="J248" t="str">
            <v>------------------</v>
          </cell>
          <cell r="K248" t="str">
            <v>------------------</v>
          </cell>
          <cell r="L248" t="str">
            <v>------------------</v>
          </cell>
          <cell r="M248" t="str">
            <v>------------------</v>
          </cell>
          <cell r="N248" t="str">
            <v>------------------</v>
          </cell>
          <cell r="O248" t="str">
            <v>------------------</v>
          </cell>
          <cell r="P248" t="str">
            <v>------------------</v>
          </cell>
          <cell r="Q248" t="str">
            <v>------------------</v>
          </cell>
          <cell r="R248" t="str">
            <v>------------------</v>
          </cell>
          <cell r="S248" t="str">
            <v>------------------</v>
          </cell>
          <cell r="T248" t="str">
            <v>------------------</v>
          </cell>
          <cell r="U248" t="str">
            <v>------------------</v>
          </cell>
          <cell r="V248" t="str">
            <v>------------------</v>
          </cell>
          <cell r="W248" t="str">
            <v>------------------</v>
          </cell>
          <cell r="X248" t="str">
            <v>------------------</v>
          </cell>
          <cell r="Y248" t="str">
            <v>------------------</v>
          </cell>
          <cell r="Z248" t="str">
            <v>------------------</v>
          </cell>
          <cell r="AA248" t="str">
            <v>------------------</v>
          </cell>
          <cell r="AB248" t="str">
            <v>------------------</v>
          </cell>
          <cell r="AC248" t="str">
            <v>------------------</v>
          </cell>
          <cell r="AD248" t="str">
            <v>------------------</v>
          </cell>
          <cell r="AE248" t="str">
            <v>------------------</v>
          </cell>
          <cell r="AF248" t="str">
            <v>------------------</v>
          </cell>
          <cell r="AG248" t="str">
            <v>------------------</v>
          </cell>
          <cell r="AH248" t="str">
            <v>------------------</v>
          </cell>
          <cell r="AI248" t="str">
            <v>------------------</v>
          </cell>
          <cell r="AJ248" t="str">
            <v>------------------</v>
          </cell>
          <cell r="AK248" t="str">
            <v>------------------</v>
          </cell>
          <cell r="AL248" t="str">
            <v>------------------</v>
          </cell>
          <cell r="AM248" t="str">
            <v>------------------</v>
          </cell>
          <cell r="AN248" t="str">
            <v>------------------</v>
          </cell>
          <cell r="AO248" t="str">
            <v>------------------</v>
          </cell>
          <cell r="AP248" t="str">
            <v>------------------</v>
          </cell>
          <cell r="AQ248" t="str">
            <v>------------------</v>
          </cell>
          <cell r="AR248" t="str">
            <v>------------------</v>
          </cell>
          <cell r="AS248" t="str">
            <v>------------------</v>
          </cell>
          <cell r="AT248" t="str">
            <v>------------------</v>
          </cell>
          <cell r="AU248" t="str">
            <v>------------------</v>
          </cell>
          <cell r="AV248" t="str">
            <v>------------------</v>
          </cell>
          <cell r="AW248" t="str">
            <v>------------------</v>
          </cell>
          <cell r="AX248" t="str">
            <v>------------------</v>
          </cell>
          <cell r="AY248" t="str">
            <v>------------------</v>
          </cell>
        </row>
        <row r="249">
          <cell r="A249">
            <v>249</v>
          </cell>
          <cell r="B249" t="str">
            <v xml:space="preserve">  Total Mead-Oxford Mill Electricity Delieveries</v>
          </cell>
          <cell r="C249" t="str">
            <v>(mwh)</v>
          </cell>
          <cell r="E249">
            <v>8348.9949999999972</v>
          </cell>
          <cell r="F249">
            <v>7545.1900000000005</v>
          </cell>
          <cell r="G249">
            <v>8348.9949999999972</v>
          </cell>
          <cell r="H249">
            <v>8081.0600000000049</v>
          </cell>
          <cell r="I249">
            <v>5896.623000000006</v>
          </cell>
          <cell r="J249">
            <v>8753.860000000006</v>
          </cell>
          <cell r="K249">
            <v>9044.8450000000084</v>
          </cell>
          <cell r="L249">
            <v>9044.8450000000084</v>
          </cell>
          <cell r="M249">
            <v>5806.43</v>
          </cell>
          <cell r="N249">
            <v>3776.6494999999895</v>
          </cell>
          <cell r="O249">
            <v>8081.0600000000049</v>
          </cell>
          <cell r="P249">
            <v>8348.9949999999972</v>
          </cell>
          <cell r="Q249">
            <v>91077.547500000015</v>
          </cell>
          <cell r="R249">
            <v>90825.212275892845</v>
          </cell>
          <cell r="S249">
            <v>90825.212275892845</v>
          </cell>
          <cell r="T249">
            <v>6897.9050000000007</v>
          </cell>
          <cell r="U249">
            <v>6862.6099999999988</v>
          </cell>
          <cell r="V249">
            <v>7660.8750000000073</v>
          </cell>
          <cell r="W249">
            <v>6469.4600000000028</v>
          </cell>
          <cell r="X249">
            <v>7935.2700000000059</v>
          </cell>
          <cell r="Y249">
            <v>11461.579999999998</v>
          </cell>
          <cell r="Z249">
            <v>11842.785</v>
          </cell>
          <cell r="AA249">
            <v>11147.785000000002</v>
          </cell>
          <cell r="AB249">
            <v>2904.1449999999959</v>
          </cell>
          <cell r="AC249">
            <v>1727.6800000000003</v>
          </cell>
          <cell r="AD249">
            <v>7081.3000000000011</v>
          </cell>
          <cell r="AE249">
            <v>8356.8750000000036</v>
          </cell>
          <cell r="AF249">
            <v>90348.270000000019</v>
          </cell>
          <cell r="AG249">
            <v>101198.045</v>
          </cell>
          <cell r="AH249">
            <v>95626.006894736842</v>
          </cell>
          <cell r="AI249">
            <v>101244.86884962406</v>
          </cell>
          <cell r="AJ249">
            <v>101244.86884962406</v>
          </cell>
          <cell r="AK249">
            <v>101244.86884962406</v>
          </cell>
          <cell r="AL249">
            <v>101244.86884962406</v>
          </cell>
          <cell r="AM249">
            <v>101244.86884962406</v>
          </cell>
          <cell r="AN249">
            <v>101244.86884962406</v>
          </cell>
          <cell r="AO249">
            <v>95626.006894736842</v>
          </cell>
          <cell r="AP249">
            <v>101244.86884962406</v>
          </cell>
          <cell r="AQ249">
            <v>101244.86884962406</v>
          </cell>
          <cell r="AR249">
            <v>101244.86884962406</v>
          </cell>
          <cell r="AS249">
            <v>101244.86884962406</v>
          </cell>
          <cell r="AT249">
            <v>101244.86884962406</v>
          </cell>
          <cell r="AU249">
            <v>101244.86884962406</v>
          </cell>
          <cell r="AV249">
            <v>95626.006894736842</v>
          </cell>
          <cell r="AW249">
            <v>101244.86884962406</v>
          </cell>
          <cell r="AX249">
            <v>101244.86884962406</v>
          </cell>
          <cell r="AY249">
            <v>101244.86884962406</v>
          </cell>
        </row>
        <row r="250">
          <cell r="A250">
            <v>250</v>
          </cell>
        </row>
        <row r="251">
          <cell r="A251">
            <v>251</v>
          </cell>
          <cell r="B251" t="str">
            <v xml:space="preserve">  Total Electricity Sales</v>
          </cell>
          <cell r="E251">
            <v>62649.999999999993</v>
          </cell>
          <cell r="F251">
            <v>56587</v>
          </cell>
          <cell r="G251">
            <v>62649.999999999985</v>
          </cell>
          <cell r="H251">
            <v>60629.000000000007</v>
          </cell>
          <cell r="I251">
            <v>54212.000000000007</v>
          </cell>
          <cell r="J251">
            <v>61660.000000000007</v>
          </cell>
          <cell r="K251">
            <v>63716.000000000007</v>
          </cell>
          <cell r="L251">
            <v>63716.000000000007</v>
          </cell>
          <cell r="M251">
            <v>54647</v>
          </cell>
          <cell r="N251">
            <v>49434.999999999993</v>
          </cell>
          <cell r="O251">
            <v>60629.000000000007</v>
          </cell>
          <cell r="P251">
            <v>62649.999999999985</v>
          </cell>
          <cell r="Q251">
            <v>713180.99999999988</v>
          </cell>
          <cell r="R251">
            <v>712928.66477589274</v>
          </cell>
          <cell r="S251">
            <v>712928.66477589274</v>
          </cell>
          <cell r="T251">
            <v>61421</v>
          </cell>
          <cell r="U251">
            <v>56105</v>
          </cell>
          <cell r="V251">
            <v>62258.000000000007</v>
          </cell>
          <cell r="W251">
            <v>56510</v>
          </cell>
          <cell r="X251">
            <v>59090</v>
          </cell>
          <cell r="Y251">
            <v>64511</v>
          </cell>
          <cell r="Z251">
            <v>66662</v>
          </cell>
          <cell r="AA251">
            <v>65967</v>
          </cell>
          <cell r="AB251">
            <v>39062</v>
          </cell>
          <cell r="AC251">
            <v>10875.000000000002</v>
          </cell>
          <cell r="AD251">
            <v>45814</v>
          </cell>
          <cell r="AE251">
            <v>62954</v>
          </cell>
          <cell r="AF251">
            <v>651229</v>
          </cell>
          <cell r="AG251">
            <v>724321.00000000012</v>
          </cell>
          <cell r="AH251">
            <v>684439.35789473681</v>
          </cell>
          <cell r="AI251">
            <v>724656.13984962401</v>
          </cell>
          <cell r="AJ251">
            <v>724656.13984962401</v>
          </cell>
          <cell r="AK251">
            <v>724656.13984962401</v>
          </cell>
          <cell r="AL251">
            <v>724656.13984962401</v>
          </cell>
          <cell r="AM251">
            <v>724656.13984962401</v>
          </cell>
          <cell r="AN251">
            <v>724656.13984962401</v>
          </cell>
          <cell r="AO251">
            <v>684439.35789473681</v>
          </cell>
          <cell r="AP251">
            <v>724656.13984962401</v>
          </cell>
          <cell r="AQ251">
            <v>724656.13984962401</v>
          </cell>
          <cell r="AR251">
            <v>724656.13984962401</v>
          </cell>
          <cell r="AS251">
            <v>724656.13984962401</v>
          </cell>
          <cell r="AT251">
            <v>724656.13984962401</v>
          </cell>
          <cell r="AU251">
            <v>724656.13984962401</v>
          </cell>
          <cell r="AV251">
            <v>684439.35789473681</v>
          </cell>
          <cell r="AW251">
            <v>724656.13984962401</v>
          </cell>
          <cell r="AX251">
            <v>724656.13984962401</v>
          </cell>
          <cell r="AY251">
            <v>724656.13984962401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  <cell r="Q254">
            <v>8</v>
          </cell>
          <cell r="R254">
            <v>9</v>
          </cell>
          <cell r="S254">
            <v>10</v>
          </cell>
          <cell r="AF254">
            <v>11</v>
          </cell>
          <cell r="AG254">
            <v>12</v>
          </cell>
          <cell r="AH254">
            <v>13</v>
          </cell>
          <cell r="AI254">
            <v>14</v>
          </cell>
          <cell r="AJ254">
            <v>15</v>
          </cell>
          <cell r="AK254">
            <v>16</v>
          </cell>
          <cell r="AL254">
            <v>17</v>
          </cell>
          <cell r="AM254">
            <v>18</v>
          </cell>
          <cell r="AN254">
            <v>19</v>
          </cell>
          <cell r="AO254">
            <v>20</v>
          </cell>
          <cell r="AP254">
            <v>21</v>
          </cell>
          <cell r="AQ254">
            <v>22</v>
          </cell>
          <cell r="AR254">
            <v>23</v>
          </cell>
          <cell r="AS254">
            <v>24</v>
          </cell>
          <cell r="AT254">
            <v>25</v>
          </cell>
          <cell r="AU254">
            <v>26</v>
          </cell>
          <cell r="AV254">
            <v>27</v>
          </cell>
          <cell r="AW254">
            <v>28</v>
          </cell>
          <cell r="AX254">
            <v>29</v>
          </cell>
          <cell r="AY254">
            <v>30</v>
          </cell>
        </row>
        <row r="255">
          <cell r="A255">
            <v>255</v>
          </cell>
          <cell r="B255" t="str">
            <v>ENERGY REVENUES</v>
          </cell>
          <cell r="E255" t="str">
            <v>JAN</v>
          </cell>
          <cell r="F255" t="str">
            <v>FEB</v>
          </cell>
          <cell r="G255" t="str">
            <v>MAR</v>
          </cell>
          <cell r="H255" t="str">
            <v>APR</v>
          </cell>
          <cell r="I255" t="str">
            <v>MAY</v>
          </cell>
          <cell r="J255" t="str">
            <v>JUN</v>
          </cell>
          <cell r="K255" t="str">
            <v>JUL</v>
          </cell>
          <cell r="L255" t="str">
            <v>AUG</v>
          </cell>
          <cell r="M255" t="str">
            <v>SEP</v>
          </cell>
          <cell r="N255" t="str">
            <v>OCT</v>
          </cell>
          <cell r="O255" t="str">
            <v>NOV</v>
          </cell>
          <cell r="P255" t="str">
            <v>DEC</v>
          </cell>
          <cell r="Q255">
            <v>1998</v>
          </cell>
          <cell r="R255">
            <v>1999</v>
          </cell>
          <cell r="S255">
            <v>2000</v>
          </cell>
          <cell r="T255" t="str">
            <v>JAN</v>
          </cell>
          <cell r="U255" t="str">
            <v>FEB</v>
          </cell>
          <cell r="V255" t="str">
            <v>MAR</v>
          </cell>
          <cell r="W255" t="str">
            <v>APR</v>
          </cell>
          <cell r="X255" t="str">
            <v>MAY</v>
          </cell>
          <cell r="Y255" t="str">
            <v>JUN</v>
          </cell>
          <cell r="Z255" t="str">
            <v>JUL</v>
          </cell>
          <cell r="AA255" t="str">
            <v>AUG</v>
          </cell>
          <cell r="AB255" t="str">
            <v>SEP</v>
          </cell>
          <cell r="AC255" t="str">
            <v>OCT</v>
          </cell>
          <cell r="AD255" t="str">
            <v>NOV</v>
          </cell>
          <cell r="AE255" t="str">
            <v>DEC</v>
          </cell>
          <cell r="AF255">
            <v>2001</v>
          </cell>
          <cell r="AG255">
            <v>2002</v>
          </cell>
          <cell r="AH255">
            <v>2003</v>
          </cell>
          <cell r="AI255">
            <v>2004</v>
          </cell>
          <cell r="AJ255">
            <v>2005</v>
          </cell>
          <cell r="AK255">
            <v>2006</v>
          </cell>
          <cell r="AL255">
            <v>2007</v>
          </cell>
          <cell r="AM255">
            <v>2008</v>
          </cell>
          <cell r="AN255">
            <v>2009</v>
          </cell>
          <cell r="AO255">
            <v>2010</v>
          </cell>
          <cell r="AP255">
            <v>2011</v>
          </cell>
          <cell r="AQ255">
            <v>2012</v>
          </cell>
          <cell r="AR255">
            <v>2013</v>
          </cell>
          <cell r="AS255">
            <v>2014</v>
          </cell>
          <cell r="AT255">
            <v>2015</v>
          </cell>
          <cell r="AU255">
            <v>2016</v>
          </cell>
          <cell r="AV255">
            <v>2017</v>
          </cell>
          <cell r="AW255">
            <v>2018</v>
          </cell>
          <cell r="AX255">
            <v>2019</v>
          </cell>
          <cell r="AY255">
            <v>2020</v>
          </cell>
        </row>
        <row r="256">
          <cell r="A256">
            <v>256</v>
          </cell>
          <cell r="E256" t="str">
            <v>-------</v>
          </cell>
          <cell r="F256" t="str">
            <v>-------</v>
          </cell>
          <cell r="G256" t="str">
            <v>-------</v>
          </cell>
          <cell r="H256" t="str">
            <v>-------</v>
          </cell>
          <cell r="I256" t="str">
            <v>-------</v>
          </cell>
          <cell r="J256" t="str">
            <v>-------</v>
          </cell>
          <cell r="K256" t="str">
            <v>-------</v>
          </cell>
          <cell r="L256" t="str">
            <v>-------</v>
          </cell>
          <cell r="M256" t="str">
            <v>-------</v>
          </cell>
          <cell r="N256" t="str">
            <v>-------</v>
          </cell>
          <cell r="O256" t="str">
            <v>-------</v>
          </cell>
          <cell r="P256" t="str">
            <v>-------</v>
          </cell>
          <cell r="Q256" t="str">
            <v>-------</v>
          </cell>
          <cell r="R256" t="str">
            <v>---------</v>
          </cell>
          <cell r="S256" t="str">
            <v>---------</v>
          </cell>
          <cell r="T256" t="str">
            <v>-------</v>
          </cell>
          <cell r="U256" t="str">
            <v>-------</v>
          </cell>
          <cell r="V256" t="str">
            <v>-------</v>
          </cell>
          <cell r="W256" t="str">
            <v>-------</v>
          </cell>
          <cell r="X256" t="str">
            <v>-------</v>
          </cell>
          <cell r="Y256" t="str">
            <v>-------</v>
          </cell>
          <cell r="Z256" t="str">
            <v>-------</v>
          </cell>
          <cell r="AA256" t="str">
            <v>-------</v>
          </cell>
          <cell r="AB256" t="str">
            <v>-------</v>
          </cell>
          <cell r="AC256" t="str">
            <v>-------</v>
          </cell>
          <cell r="AD256" t="str">
            <v>-------</v>
          </cell>
          <cell r="AE256" t="str">
            <v>-------</v>
          </cell>
          <cell r="AF256" t="str">
            <v>---------</v>
          </cell>
          <cell r="AG256" t="str">
            <v>---------</v>
          </cell>
          <cell r="AH256" t="str">
            <v>---------</v>
          </cell>
          <cell r="AI256" t="str">
            <v>---------</v>
          </cell>
          <cell r="AJ256" t="str">
            <v>---------</v>
          </cell>
          <cell r="AK256" t="str">
            <v>---------</v>
          </cell>
          <cell r="AL256" t="str">
            <v>---------</v>
          </cell>
          <cell r="AM256" t="str">
            <v>---------</v>
          </cell>
          <cell r="AN256" t="str">
            <v>---------</v>
          </cell>
          <cell r="AO256" t="str">
            <v>---------</v>
          </cell>
          <cell r="AP256" t="str">
            <v>---------</v>
          </cell>
          <cell r="AQ256" t="str">
            <v>---------</v>
          </cell>
          <cell r="AR256" t="str">
            <v>---------</v>
          </cell>
          <cell r="AS256" t="str">
            <v>---------</v>
          </cell>
          <cell r="AT256" t="str">
            <v>---------</v>
          </cell>
          <cell r="AU256" t="str">
            <v>---------</v>
          </cell>
          <cell r="AV256" t="str">
            <v>---------</v>
          </cell>
          <cell r="AW256" t="str">
            <v>---------</v>
          </cell>
          <cell r="AX256" t="str">
            <v>---------</v>
          </cell>
          <cell r="AY256" t="str">
            <v>---------</v>
          </cell>
        </row>
        <row r="257">
          <cell r="A257">
            <v>257</v>
          </cell>
        </row>
        <row r="258">
          <cell r="A258">
            <v>258</v>
          </cell>
          <cell r="B258" t="str">
            <v xml:space="preserve">Central Maine Power Power Rates </v>
          </cell>
        </row>
        <row r="259">
          <cell r="A259">
            <v>259</v>
          </cell>
          <cell r="B259" t="str">
            <v xml:space="preserve">  Intial Contract Period Energy Pricing:</v>
          </cell>
        </row>
        <row r="260">
          <cell r="A260">
            <v>260</v>
          </cell>
          <cell r="B260" t="str">
            <v xml:space="preserve">  Base Rate </v>
          </cell>
          <cell r="C260" t="str">
            <v>(¢/Kwh)</v>
          </cell>
          <cell r="E260">
            <v>8.15</v>
          </cell>
          <cell r="F260">
            <v>8.15</v>
          </cell>
          <cell r="G260">
            <v>8.15</v>
          </cell>
          <cell r="H260">
            <v>8.15</v>
          </cell>
          <cell r="I260">
            <v>8.15</v>
          </cell>
          <cell r="J260">
            <v>8.15</v>
          </cell>
          <cell r="K260">
            <v>8.15</v>
          </cell>
          <cell r="L260">
            <v>8.15</v>
          </cell>
          <cell r="M260">
            <v>8.15</v>
          </cell>
          <cell r="N260">
            <v>8.15</v>
          </cell>
          <cell r="O260">
            <v>8.15</v>
          </cell>
          <cell r="P260">
            <v>8.15</v>
          </cell>
          <cell r="R260">
            <v>8.25</v>
          </cell>
          <cell r="S260">
            <v>8.35</v>
          </cell>
          <cell r="T260">
            <v>8.4499999999999993</v>
          </cell>
          <cell r="U260">
            <v>8.4499999999999993</v>
          </cell>
          <cell r="V260">
            <v>8.4499999999999993</v>
          </cell>
          <cell r="W260">
            <v>8.4499999999999993</v>
          </cell>
          <cell r="X260">
            <v>8.4499999999999993</v>
          </cell>
          <cell r="Y260">
            <v>8.4499999999999993</v>
          </cell>
          <cell r="Z260">
            <v>8.4499999999999993</v>
          </cell>
          <cell r="AA260">
            <v>8.4499999999999993</v>
          </cell>
          <cell r="AB260">
            <v>8.4499999999999993</v>
          </cell>
          <cell r="AC260">
            <v>8.4499999999999993</v>
          </cell>
          <cell r="AD260">
            <v>8.4499999999999993</v>
          </cell>
          <cell r="AE260">
            <v>8.4499999999999993</v>
          </cell>
          <cell r="AF260">
            <v>8.4499999999999993</v>
          </cell>
          <cell r="AG260">
            <v>8.5500000000000007</v>
          </cell>
          <cell r="AH260">
            <v>8.65</v>
          </cell>
          <cell r="AI260">
            <v>8.75</v>
          </cell>
          <cell r="AJ260">
            <v>8.9499999999999993</v>
          </cell>
          <cell r="AK260">
            <v>6.3845212101935864</v>
          </cell>
          <cell r="AL260">
            <v>6.5760568464993945</v>
          </cell>
          <cell r="AM260">
            <v>6.7733385518943763</v>
          </cell>
          <cell r="AN260">
            <v>6.9765387084512076</v>
          </cell>
          <cell r="AO260">
            <v>7.1858348697047445</v>
          </cell>
          <cell r="AP260">
            <v>7.4014099157958873</v>
          </cell>
          <cell r="AQ260">
            <v>7.623452213269764</v>
          </cell>
          <cell r="AR260">
            <v>7.852155779667858</v>
          </cell>
          <cell r="AS260">
            <v>8.0877204530578926</v>
          </cell>
          <cell r="AT260">
            <v>8.3303520666496294</v>
          </cell>
          <cell r="AU260">
            <v>8.5802626286491197</v>
          </cell>
          <cell r="AV260">
            <v>8.8376705075085926</v>
          </cell>
          <cell r="AW260">
            <v>9.1028006227338505</v>
          </cell>
          <cell r="AX260">
            <v>9.3758846414158672</v>
          </cell>
          <cell r="AY260">
            <v>9.6571611806583419</v>
          </cell>
        </row>
        <row r="261">
          <cell r="A261">
            <v>261</v>
          </cell>
          <cell r="B261" t="str">
            <v xml:space="preserve">  Rate A (On-Peak)</v>
          </cell>
          <cell r="C261" t="str">
            <v>(¢/Kwh)</v>
          </cell>
          <cell r="D261">
            <v>1.21</v>
          </cell>
          <cell r="E261">
            <v>9.8614999999999995</v>
          </cell>
          <cell r="F261">
            <v>9.8614999999999995</v>
          </cell>
          <cell r="G261">
            <v>9.8614999999999995</v>
          </cell>
          <cell r="H261">
            <v>9.8614999999999995</v>
          </cell>
          <cell r="I261">
            <v>9.8614999999999995</v>
          </cell>
          <cell r="J261">
            <v>9.8614999999999995</v>
          </cell>
          <cell r="K261">
            <v>9.8614999999999995</v>
          </cell>
          <cell r="L261">
            <v>9.8614999999999995</v>
          </cell>
          <cell r="M261">
            <v>9.8614999999999995</v>
          </cell>
          <cell r="N261">
            <v>9.8614999999999995</v>
          </cell>
          <cell r="O261">
            <v>9.8614999999999995</v>
          </cell>
          <cell r="P261">
            <v>9.8614999999999995</v>
          </cell>
          <cell r="R261">
            <v>9.9824999999999999</v>
          </cell>
          <cell r="S261">
            <v>10.103499999999999</v>
          </cell>
          <cell r="T261">
            <v>10.224499999999999</v>
          </cell>
          <cell r="U261">
            <v>10.224499999999999</v>
          </cell>
          <cell r="V261">
            <v>10.224499999999999</v>
          </cell>
          <cell r="W261">
            <v>10.224499999999999</v>
          </cell>
          <cell r="X261">
            <v>10.224499999999999</v>
          </cell>
          <cell r="Y261">
            <v>10.224499999999999</v>
          </cell>
          <cell r="Z261">
            <v>10.224499999999999</v>
          </cell>
          <cell r="AA261">
            <v>10.224499999999999</v>
          </cell>
          <cell r="AB261">
            <v>10.224499999999999</v>
          </cell>
          <cell r="AC261">
            <v>10.224499999999999</v>
          </cell>
          <cell r="AD261">
            <v>10.224499999999999</v>
          </cell>
          <cell r="AE261">
            <v>10.224499999999999</v>
          </cell>
          <cell r="AF261">
            <v>10.224499999999999</v>
          </cell>
          <cell r="AG261">
            <v>10.345500000000001</v>
          </cell>
          <cell r="AH261">
            <v>10.4665</v>
          </cell>
          <cell r="AI261">
            <v>10.5875</v>
          </cell>
          <cell r="AJ261">
            <v>10.829499999999999</v>
          </cell>
          <cell r="AK261">
            <v>7.7252706643342393</v>
          </cell>
          <cell r="AL261">
            <v>7.9570287842642671</v>
          </cell>
          <cell r="AM261">
            <v>8.1957396477921947</v>
          </cell>
          <cell r="AN261">
            <v>8.4416118372259614</v>
          </cell>
          <cell r="AO261">
            <v>8.6948601923427411</v>
          </cell>
          <cell r="AP261">
            <v>8.9557059981130234</v>
          </cell>
          <cell r="AQ261">
            <v>9.2243771780564146</v>
          </cell>
          <cell r="AR261">
            <v>9.5011084933981085</v>
          </cell>
          <cell r="AS261">
            <v>9.7861417482000501</v>
          </cell>
          <cell r="AT261">
            <v>10.079726000646051</v>
          </cell>
          <cell r="AU261">
            <v>10.382117780665434</v>
          </cell>
          <cell r="AV261">
            <v>10.693581314085396</v>
          </cell>
          <cell r="AW261">
            <v>11.014388753507959</v>
          </cell>
          <cell r="AX261">
            <v>11.344820416113199</v>
          </cell>
          <cell r="AY261">
            <v>11.685165028596593</v>
          </cell>
        </row>
        <row r="262">
          <cell r="A262">
            <v>262</v>
          </cell>
          <cell r="B262" t="str">
            <v xml:space="preserve">  Rate B (Off-Peak)</v>
          </cell>
          <cell r="C262" t="str">
            <v>(¢/Kwh)</v>
          </cell>
          <cell r="D262">
            <v>0.95</v>
          </cell>
          <cell r="E262">
            <v>7.7424999999999997</v>
          </cell>
          <cell r="F262">
            <v>7.7424999999999997</v>
          </cell>
          <cell r="G262">
            <v>7.7424999999999997</v>
          </cell>
          <cell r="H262">
            <v>7.7424999999999997</v>
          </cell>
          <cell r="I262">
            <v>7.7424999999999997</v>
          </cell>
          <cell r="J262">
            <v>7.7424999999999997</v>
          </cell>
          <cell r="K262">
            <v>7.7424999999999997</v>
          </cell>
          <cell r="L262">
            <v>7.7424999999999997</v>
          </cell>
          <cell r="M262">
            <v>7.7424999999999997</v>
          </cell>
          <cell r="N262">
            <v>7.7424999999999997</v>
          </cell>
          <cell r="O262">
            <v>7.7424999999999997</v>
          </cell>
          <cell r="P262">
            <v>7.7424999999999997</v>
          </cell>
          <cell r="R262">
            <v>7.8374999999999995</v>
          </cell>
          <cell r="S262">
            <v>7.9324999999999992</v>
          </cell>
          <cell r="T262">
            <v>8.0274999999999981</v>
          </cell>
          <cell r="U262">
            <v>8.0274999999999981</v>
          </cell>
          <cell r="V262">
            <v>8.0274999999999981</v>
          </cell>
          <cell r="W262">
            <v>8.0274999999999981</v>
          </cell>
          <cell r="X262">
            <v>8.0274999999999981</v>
          </cell>
          <cell r="Y262">
            <v>8.0274999999999981</v>
          </cell>
          <cell r="Z262">
            <v>8.0274999999999981</v>
          </cell>
          <cell r="AA262">
            <v>8.0274999999999981</v>
          </cell>
          <cell r="AB262">
            <v>8.0274999999999981</v>
          </cell>
          <cell r="AC262">
            <v>8.0274999999999981</v>
          </cell>
          <cell r="AD262">
            <v>8.0274999999999981</v>
          </cell>
          <cell r="AE262">
            <v>8.0274999999999981</v>
          </cell>
          <cell r="AF262">
            <v>8.0274999999999981</v>
          </cell>
          <cell r="AG262">
            <v>8.1225000000000005</v>
          </cell>
          <cell r="AH262">
            <v>8.2174999999999994</v>
          </cell>
          <cell r="AI262">
            <v>8.3125</v>
          </cell>
          <cell r="AJ262">
            <v>8.5024999999999995</v>
          </cell>
          <cell r="AK262">
            <v>6.0652951496839069</v>
          </cell>
          <cell r="AL262">
            <v>6.2472540041744242</v>
          </cell>
          <cell r="AM262">
            <v>6.4346716242996571</v>
          </cell>
          <cell r="AN262">
            <v>6.627711773028647</v>
          </cell>
          <cell r="AO262">
            <v>6.8265431262195069</v>
          </cell>
          <cell r="AP262">
            <v>7.0313394200060921</v>
          </cell>
          <cell r="AQ262">
            <v>7.242279602606275</v>
          </cell>
          <cell r="AR262">
            <v>7.4595479906844648</v>
          </cell>
          <cell r="AS262">
            <v>7.6833344304049973</v>
          </cell>
          <cell r="AT262">
            <v>7.9138344633171478</v>
          </cell>
          <cell r="AU262">
            <v>8.1512494972166625</v>
          </cell>
          <cell r="AV262">
            <v>8.3957869821331634</v>
          </cell>
          <cell r="AW262">
            <v>8.6476605915971572</v>
          </cell>
          <cell r="AX262">
            <v>8.9070904093450736</v>
          </cell>
          <cell r="AY262">
            <v>9.1743031216254245</v>
          </cell>
        </row>
        <row r="263">
          <cell r="A263">
            <v>263</v>
          </cell>
          <cell r="B263" t="str">
            <v xml:space="preserve">  Rate C (Off-Peak)</v>
          </cell>
          <cell r="C263" t="str">
            <v>(¢/Kwh)</v>
          </cell>
          <cell r="D263">
            <v>0.7</v>
          </cell>
          <cell r="E263">
            <v>5.7050000000000001</v>
          </cell>
          <cell r="F263">
            <v>5.7050000000000001</v>
          </cell>
          <cell r="G263">
            <v>5.7050000000000001</v>
          </cell>
          <cell r="H263">
            <v>5.7050000000000001</v>
          </cell>
          <cell r="I263">
            <v>5.7050000000000001</v>
          </cell>
          <cell r="J263">
            <v>5.7050000000000001</v>
          </cell>
          <cell r="K263">
            <v>5.7050000000000001</v>
          </cell>
          <cell r="L263">
            <v>5.7050000000000001</v>
          </cell>
          <cell r="M263">
            <v>5.7050000000000001</v>
          </cell>
          <cell r="N263">
            <v>5.7050000000000001</v>
          </cell>
          <cell r="O263">
            <v>5.7050000000000001</v>
          </cell>
          <cell r="P263">
            <v>5.7050000000000001</v>
          </cell>
          <cell r="R263">
            <v>5.7749999999999995</v>
          </cell>
          <cell r="S263">
            <v>5.8449999999999998</v>
          </cell>
          <cell r="T263">
            <v>5.9149999999999991</v>
          </cell>
          <cell r="U263">
            <v>5.9149999999999991</v>
          </cell>
          <cell r="V263">
            <v>5.9149999999999991</v>
          </cell>
          <cell r="W263">
            <v>5.9149999999999991</v>
          </cell>
          <cell r="X263">
            <v>5.9149999999999991</v>
          </cell>
          <cell r="Y263">
            <v>5.9149999999999991</v>
          </cell>
          <cell r="Z263">
            <v>5.9149999999999991</v>
          </cell>
          <cell r="AA263">
            <v>5.9149999999999991</v>
          </cell>
          <cell r="AB263">
            <v>5.9149999999999991</v>
          </cell>
          <cell r="AC263">
            <v>5.9149999999999991</v>
          </cell>
          <cell r="AD263">
            <v>5.9149999999999991</v>
          </cell>
          <cell r="AE263">
            <v>5.9149999999999991</v>
          </cell>
          <cell r="AF263">
            <v>5.9149999999999991</v>
          </cell>
          <cell r="AG263">
            <v>5.9850000000000003</v>
          </cell>
          <cell r="AH263">
            <v>6.0549999999999997</v>
          </cell>
          <cell r="AI263">
            <v>6.125</v>
          </cell>
          <cell r="AJ263">
            <v>6.2649999999999988</v>
          </cell>
          <cell r="AK263">
            <v>4.4691648471355103</v>
          </cell>
          <cell r="AL263">
            <v>4.6032397925495756</v>
          </cell>
          <cell r="AM263">
            <v>4.741336986326063</v>
          </cell>
          <cell r="AN263">
            <v>4.8835770959158449</v>
          </cell>
          <cell r="AO263">
            <v>5.0300844087933205</v>
          </cell>
          <cell r="AP263">
            <v>5.180986941057121</v>
          </cell>
          <cell r="AQ263">
            <v>5.3364165492888347</v>
          </cell>
          <cell r="AR263">
            <v>5.4965090457675005</v>
          </cell>
          <cell r="AS263">
            <v>5.6614043171405246</v>
          </cell>
          <cell r="AT263">
            <v>5.83124644665474</v>
          </cell>
          <cell r="AU263">
            <v>6.0061838400543834</v>
          </cell>
          <cell r="AV263">
            <v>6.1863693552560148</v>
          </cell>
          <cell r="AW263">
            <v>6.371960435913695</v>
          </cell>
          <cell r="AX263">
            <v>6.5631192489911063</v>
          </cell>
          <cell r="AY263">
            <v>6.760012826460839</v>
          </cell>
        </row>
        <row r="264">
          <cell r="A264">
            <v>264</v>
          </cell>
        </row>
        <row r="265">
          <cell r="A265">
            <v>265</v>
          </cell>
          <cell r="B265" t="str">
            <v xml:space="preserve">  Option Period Energy Pricing:</v>
          </cell>
        </row>
        <row r="266">
          <cell r="A266">
            <v>266</v>
          </cell>
          <cell r="B266" t="str">
            <v xml:space="preserve">  1.  Base Rate Per Schedule (2A)</v>
          </cell>
          <cell r="C266" t="str">
            <v>(¢/Kwh)</v>
          </cell>
          <cell r="AK266">
            <v>9.9600000000000009</v>
          </cell>
          <cell r="AL266">
            <v>10.17</v>
          </cell>
          <cell r="AM266">
            <v>10.37</v>
          </cell>
          <cell r="AN266">
            <v>10.61</v>
          </cell>
          <cell r="AO266">
            <v>10.86</v>
          </cell>
          <cell r="AP266">
            <v>11.12</v>
          </cell>
          <cell r="AQ266">
            <v>11.4</v>
          </cell>
          <cell r="AR266">
            <v>11.71</v>
          </cell>
          <cell r="AS266">
            <v>12.96</v>
          </cell>
          <cell r="AT266">
            <v>13.29</v>
          </cell>
          <cell r="AU266">
            <v>14.54</v>
          </cell>
          <cell r="AV266">
            <v>14.91</v>
          </cell>
          <cell r="AW266">
            <v>15.29</v>
          </cell>
          <cell r="AX266">
            <v>15.7</v>
          </cell>
          <cell r="AY266">
            <v>16.13</v>
          </cell>
        </row>
        <row r="267">
          <cell r="A267">
            <v>267</v>
          </cell>
        </row>
        <row r="268">
          <cell r="A268">
            <v>268</v>
          </cell>
          <cell r="B268" t="str">
            <v xml:space="preserve">  2.  Based Rate Per Schedule (2B)</v>
          </cell>
          <cell r="R268">
            <v>0</v>
          </cell>
          <cell r="S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</row>
        <row r="269">
          <cell r="A269">
            <v>269</v>
          </cell>
          <cell r="B269" t="str">
            <v xml:space="preserve">      Projected CMP Retail Rate (service terrirtory only)</v>
          </cell>
          <cell r="C269" t="str">
            <v>(¢/Kwh)</v>
          </cell>
          <cell r="E269">
            <v>9.5</v>
          </cell>
          <cell r="F269">
            <v>9.5</v>
          </cell>
          <cell r="G269">
            <v>9.5</v>
          </cell>
          <cell r="H269">
            <v>9.5</v>
          </cell>
          <cell r="I269">
            <v>9.5</v>
          </cell>
          <cell r="J269">
            <v>9.5</v>
          </cell>
          <cell r="K269">
            <v>9.5</v>
          </cell>
          <cell r="L269">
            <v>9.5</v>
          </cell>
          <cell r="M269">
            <v>9.5</v>
          </cell>
          <cell r="N269">
            <v>9.5</v>
          </cell>
          <cell r="O269">
            <v>9.5</v>
          </cell>
          <cell r="P269">
            <v>9.5</v>
          </cell>
          <cell r="R269">
            <v>9.5</v>
          </cell>
          <cell r="S269">
            <v>9.5</v>
          </cell>
          <cell r="T269">
            <v>9.5</v>
          </cell>
          <cell r="U269">
            <v>9.5</v>
          </cell>
          <cell r="V269">
            <v>9.5</v>
          </cell>
          <cell r="W269">
            <v>9.5</v>
          </cell>
          <cell r="X269">
            <v>9.5</v>
          </cell>
          <cell r="Y269">
            <v>9.5</v>
          </cell>
          <cell r="Z269">
            <v>9.5</v>
          </cell>
          <cell r="AA269">
            <v>9.5</v>
          </cell>
          <cell r="AB269">
            <v>9.5</v>
          </cell>
          <cell r="AC269">
            <v>9.5</v>
          </cell>
          <cell r="AD269">
            <v>9.5</v>
          </cell>
          <cell r="AE269">
            <v>9.5</v>
          </cell>
          <cell r="AF269">
            <v>9.5</v>
          </cell>
          <cell r="AG269">
            <v>9.5</v>
          </cell>
          <cell r="AH269">
            <v>9.5</v>
          </cell>
          <cell r="AI269">
            <v>9.5</v>
          </cell>
          <cell r="AJ269">
            <v>9.5</v>
          </cell>
          <cell r="AK269">
            <v>9.5</v>
          </cell>
          <cell r="AL269">
            <v>9.5</v>
          </cell>
          <cell r="AM269">
            <v>9.5</v>
          </cell>
          <cell r="AN269">
            <v>9.5</v>
          </cell>
          <cell r="AO269">
            <v>9.5</v>
          </cell>
          <cell r="AP269">
            <v>9.5</v>
          </cell>
          <cell r="AQ269">
            <v>9.5</v>
          </cell>
          <cell r="AR269">
            <v>9.5</v>
          </cell>
          <cell r="AS269">
            <v>9.5</v>
          </cell>
          <cell r="AT269">
            <v>9.5</v>
          </cell>
          <cell r="AU269">
            <v>9.5</v>
          </cell>
          <cell r="AV269">
            <v>9.5</v>
          </cell>
          <cell r="AW269">
            <v>9.5</v>
          </cell>
          <cell r="AX269">
            <v>9.5</v>
          </cell>
          <cell r="AY269">
            <v>9.5</v>
          </cell>
        </row>
        <row r="270">
          <cell r="A270">
            <v>270</v>
          </cell>
          <cell r="B270" t="str">
            <v xml:space="preserve">      CMP's Average Price of Electricity ("APE")</v>
          </cell>
          <cell r="C270" t="str">
            <v>(¢/Kwh)</v>
          </cell>
          <cell r="D270">
            <v>0.59699999999999998</v>
          </cell>
          <cell r="AK270">
            <v>5.6715</v>
          </cell>
          <cell r="AL270">
            <v>5.6715</v>
          </cell>
          <cell r="AM270">
            <v>5.6715</v>
          </cell>
          <cell r="AN270">
            <v>5.6715</v>
          </cell>
          <cell r="AO270">
            <v>5.6715</v>
          </cell>
          <cell r="AP270">
            <v>5.6715</v>
          </cell>
          <cell r="AQ270">
            <v>5.6715</v>
          </cell>
          <cell r="AR270">
            <v>5.6715</v>
          </cell>
          <cell r="AS270">
            <v>5.6715</v>
          </cell>
          <cell r="AT270">
            <v>5.6715</v>
          </cell>
          <cell r="AU270">
            <v>5.6715</v>
          </cell>
          <cell r="AV270">
            <v>5.6715</v>
          </cell>
          <cell r="AW270">
            <v>5.6715</v>
          </cell>
          <cell r="AX270">
            <v>5.6715</v>
          </cell>
          <cell r="AY270">
            <v>5.6715</v>
          </cell>
        </row>
        <row r="271">
          <cell r="A271">
            <v>271</v>
          </cell>
        </row>
        <row r="272">
          <cell r="A272">
            <v>272</v>
          </cell>
          <cell r="B272" t="str">
            <v xml:space="preserve">  Preliminary Base Rate (Option Periods)</v>
          </cell>
          <cell r="C272" t="str">
            <v>(¢/Kwh)</v>
          </cell>
          <cell r="AK272">
            <v>5.6715</v>
          </cell>
          <cell r="AL272">
            <v>5.6715</v>
          </cell>
          <cell r="AM272">
            <v>5.6715</v>
          </cell>
          <cell r="AN272">
            <v>5.6715</v>
          </cell>
          <cell r="AO272">
            <v>5.6715</v>
          </cell>
          <cell r="AP272">
            <v>5.6715</v>
          </cell>
          <cell r="AQ272">
            <v>5.6715</v>
          </cell>
          <cell r="AR272">
            <v>5.6715</v>
          </cell>
          <cell r="AS272">
            <v>5.6715</v>
          </cell>
          <cell r="AT272">
            <v>5.6715</v>
          </cell>
          <cell r="AU272">
            <v>5.6715</v>
          </cell>
          <cell r="AV272">
            <v>5.6715</v>
          </cell>
          <cell r="AW272">
            <v>5.6715</v>
          </cell>
          <cell r="AX272">
            <v>5.6715</v>
          </cell>
          <cell r="AY272">
            <v>5.6715</v>
          </cell>
        </row>
        <row r="273">
          <cell r="A273">
            <v>273</v>
          </cell>
          <cell r="B273" t="str">
            <v xml:space="preserve">  (Note:  Preliminary Rate equals the lessor of Rate 2A and 2B)</v>
          </cell>
        </row>
        <row r="274">
          <cell r="A274">
            <v>274</v>
          </cell>
        </row>
        <row r="275">
          <cell r="A275">
            <v>275</v>
          </cell>
          <cell r="R275">
            <v>0.03</v>
          </cell>
          <cell r="S275">
            <v>0.03</v>
          </cell>
          <cell r="AF275">
            <v>0.03</v>
          </cell>
          <cell r="AG275">
            <v>0.03</v>
          </cell>
          <cell r="AH275">
            <v>0.03</v>
          </cell>
          <cell r="AI275">
            <v>0.03</v>
          </cell>
          <cell r="AJ275">
            <v>0.03</v>
          </cell>
          <cell r="AK275">
            <v>0.03</v>
          </cell>
          <cell r="AL275">
            <v>0.03</v>
          </cell>
          <cell r="AM275">
            <v>0.03</v>
          </cell>
          <cell r="AN275">
            <v>0.03</v>
          </cell>
          <cell r="AO275">
            <v>0.03</v>
          </cell>
          <cell r="AP275">
            <v>0.03</v>
          </cell>
          <cell r="AQ275">
            <v>0.03</v>
          </cell>
          <cell r="AR275">
            <v>0.03</v>
          </cell>
          <cell r="AS275">
            <v>0.03</v>
          </cell>
          <cell r="AT275">
            <v>0.03</v>
          </cell>
          <cell r="AU275">
            <v>0.03</v>
          </cell>
          <cell r="AV275">
            <v>0.03</v>
          </cell>
          <cell r="AW275">
            <v>0.03</v>
          </cell>
          <cell r="AX275">
            <v>0.03</v>
          </cell>
          <cell r="AY275">
            <v>0.03</v>
          </cell>
        </row>
        <row r="276">
          <cell r="A276">
            <v>276</v>
          </cell>
          <cell r="B276" t="str">
            <v xml:space="preserve">  Projected CMP Industrial Rate (See Schedule 2C)</v>
          </cell>
          <cell r="C276" t="str">
            <v>(¢/Kwh)</v>
          </cell>
          <cell r="E276">
            <v>5.6</v>
          </cell>
          <cell r="F276">
            <v>5.6</v>
          </cell>
          <cell r="G276">
            <v>5.6</v>
          </cell>
          <cell r="H276">
            <v>5.6</v>
          </cell>
          <cell r="I276">
            <v>5.6</v>
          </cell>
          <cell r="J276">
            <v>5.6</v>
          </cell>
          <cell r="K276">
            <v>5.6</v>
          </cell>
          <cell r="L276">
            <v>5.6</v>
          </cell>
          <cell r="M276">
            <v>5.6</v>
          </cell>
          <cell r="N276">
            <v>5.6</v>
          </cell>
          <cell r="O276">
            <v>5.6</v>
          </cell>
          <cell r="P276">
            <v>5.6</v>
          </cell>
          <cell r="R276">
            <v>5.7679999999999998</v>
          </cell>
          <cell r="S276">
            <v>5.9410400000000001</v>
          </cell>
          <cell r="T276">
            <v>6.1192712</v>
          </cell>
          <cell r="U276">
            <v>6.1192712</v>
          </cell>
          <cell r="V276">
            <v>6.1192712</v>
          </cell>
          <cell r="W276">
            <v>6.1192712</v>
          </cell>
          <cell r="X276">
            <v>6.1192712</v>
          </cell>
          <cell r="Y276">
            <v>6.1192712</v>
          </cell>
          <cell r="Z276">
            <v>6.1192712</v>
          </cell>
          <cell r="AA276">
            <v>6.1192712</v>
          </cell>
          <cell r="AB276">
            <v>6.1192712</v>
          </cell>
          <cell r="AC276">
            <v>6.1192712</v>
          </cell>
          <cell r="AD276">
            <v>6.1192712</v>
          </cell>
          <cell r="AE276">
            <v>6.1192712</v>
          </cell>
          <cell r="AF276">
            <v>6.1192712</v>
          </cell>
          <cell r="AG276">
            <v>6.3028493360000004</v>
          </cell>
          <cell r="AH276">
            <v>6.4919348160800006</v>
          </cell>
          <cell r="AI276">
            <v>6.6866928605624008</v>
          </cell>
          <cell r="AJ276">
            <v>6.8872936463792733</v>
          </cell>
          <cell r="AK276">
            <v>7.0939124557706519</v>
          </cell>
          <cell r="AL276">
            <v>7.3067298294437713</v>
          </cell>
          <cell r="AM276">
            <v>7.5259317243270845</v>
          </cell>
          <cell r="AN276">
            <v>7.7517096760568975</v>
          </cell>
          <cell r="AO276">
            <v>7.9842609663386046</v>
          </cell>
          <cell r="AP276">
            <v>8.2237887953287636</v>
          </cell>
          <cell r="AQ276">
            <v>8.4705024591886264</v>
          </cell>
          <cell r="AR276">
            <v>8.7246175329642863</v>
          </cell>
          <cell r="AS276">
            <v>8.9863560589532145</v>
          </cell>
          <cell r="AT276">
            <v>9.2559467407218108</v>
          </cell>
          <cell r="AU276">
            <v>9.5336251429434657</v>
          </cell>
          <cell r="AV276">
            <v>9.8196338972317694</v>
          </cell>
          <cell r="AW276">
            <v>10.114222914148723</v>
          </cell>
          <cell r="AX276">
            <v>10.417649601573185</v>
          </cell>
          <cell r="AY276">
            <v>10.73017908962038</v>
          </cell>
        </row>
        <row r="277">
          <cell r="A277">
            <v>277</v>
          </cell>
          <cell r="B277" t="str">
            <v xml:space="preserve">      90% of Industrial Rate</v>
          </cell>
          <cell r="C277" t="str">
            <v>(¢/Kwh)</v>
          </cell>
          <cell r="AK277">
            <v>6.3845212101935864</v>
          </cell>
          <cell r="AL277">
            <v>6.5760568464993945</v>
          </cell>
          <cell r="AM277">
            <v>6.7733385518943763</v>
          </cell>
          <cell r="AN277">
            <v>6.9765387084512076</v>
          </cell>
          <cell r="AO277">
            <v>7.1858348697047445</v>
          </cell>
          <cell r="AP277">
            <v>7.4014099157958873</v>
          </cell>
          <cell r="AQ277">
            <v>7.623452213269764</v>
          </cell>
          <cell r="AR277">
            <v>7.852155779667858</v>
          </cell>
          <cell r="AS277">
            <v>8.0877204530578926</v>
          </cell>
          <cell r="AT277">
            <v>8.3303520666496294</v>
          </cell>
          <cell r="AU277">
            <v>8.5802626286491197</v>
          </cell>
          <cell r="AV277">
            <v>8.8376705075085926</v>
          </cell>
          <cell r="AW277">
            <v>9.1028006227338505</v>
          </cell>
          <cell r="AX277">
            <v>9.3758846414158672</v>
          </cell>
          <cell r="AY277">
            <v>9.6571611806583419</v>
          </cell>
        </row>
        <row r="278">
          <cell r="A278">
            <v>278</v>
          </cell>
          <cell r="B278" t="str">
            <v xml:space="preserve">      110% of Industrial Rate</v>
          </cell>
          <cell r="C278" t="str">
            <v>(¢/Kwh)</v>
          </cell>
          <cell r="AK278">
            <v>7.8033037013477173</v>
          </cell>
          <cell r="AL278">
            <v>8.0374028123881498</v>
          </cell>
          <cell r="AM278">
            <v>8.2785248967597944</v>
          </cell>
          <cell r="AN278">
            <v>8.5268806436625884</v>
          </cell>
          <cell r="AO278">
            <v>8.7826870629724656</v>
          </cell>
          <cell r="AP278">
            <v>9.0461676748616409</v>
          </cell>
          <cell r="AQ278">
            <v>9.3175527051074898</v>
          </cell>
          <cell r="AR278">
            <v>9.5970792862607155</v>
          </cell>
          <cell r="AS278">
            <v>9.8849916648485365</v>
          </cell>
          <cell r="AT278">
            <v>10.181541414793992</v>
          </cell>
          <cell r="AU278">
            <v>10.486987657237814</v>
          </cell>
          <cell r="AV278">
            <v>10.801597286954948</v>
          </cell>
          <cell r="AW278">
            <v>11.125645205563597</v>
          </cell>
          <cell r="AX278">
            <v>11.459414561730505</v>
          </cell>
          <cell r="AY278">
            <v>11.803196998582418</v>
          </cell>
        </row>
        <row r="279">
          <cell r="A279">
            <v>279</v>
          </cell>
        </row>
        <row r="280">
          <cell r="A280">
            <v>280</v>
          </cell>
          <cell r="B280" t="str">
            <v xml:space="preserve">  New Base Rate for Option Period (2006-2020)</v>
          </cell>
          <cell r="C280" t="str">
            <v>(¢/Kwh)</v>
          </cell>
          <cell r="AK280">
            <v>6.3845212101935864</v>
          </cell>
          <cell r="AL280">
            <v>6.5760568464993945</v>
          </cell>
          <cell r="AM280">
            <v>6.7733385518943763</v>
          </cell>
          <cell r="AN280">
            <v>6.9765387084512076</v>
          </cell>
          <cell r="AO280">
            <v>7.1858348697047445</v>
          </cell>
          <cell r="AP280">
            <v>7.4014099157958873</v>
          </cell>
          <cell r="AQ280">
            <v>7.623452213269764</v>
          </cell>
          <cell r="AR280">
            <v>7.852155779667858</v>
          </cell>
          <cell r="AS280">
            <v>8.0877204530578926</v>
          </cell>
          <cell r="AT280">
            <v>8.3303520666496294</v>
          </cell>
          <cell r="AU280">
            <v>8.5802626286491197</v>
          </cell>
          <cell r="AV280">
            <v>8.8376705075085926</v>
          </cell>
          <cell r="AW280">
            <v>9.1028006227338505</v>
          </cell>
          <cell r="AX280">
            <v>9.3758846414158672</v>
          </cell>
          <cell r="AY280">
            <v>9.6571611806583419</v>
          </cell>
        </row>
        <row r="281">
          <cell r="A281">
            <v>281</v>
          </cell>
          <cell r="B281" t="str">
            <v xml:space="preserve">  (Note:  If Preliminary Rate &lt; 90% of Industrial Rate, 90% * Industrial Rate.</v>
          </cell>
        </row>
        <row r="282">
          <cell r="A282">
            <v>282</v>
          </cell>
          <cell r="B282" t="str">
            <v xml:space="preserve">  If Preliminary Rate &gt; 110% of Industrial Rate, 110% * Industrial Rate.)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  <cell r="B285" t="str">
            <v>CMP Pricing of Dispatchable Power</v>
          </cell>
        </row>
        <row r="286">
          <cell r="A286">
            <v>286</v>
          </cell>
          <cell r="B286" t="str">
            <v xml:space="preserve">  Rate A (On-Peak)</v>
          </cell>
          <cell r="C286" t="str">
            <v>(mwh)</v>
          </cell>
          <cell r="E286">
            <v>20435.862096774195</v>
          </cell>
          <cell r="F286">
            <v>19412.383125</v>
          </cell>
          <cell r="G286">
            <v>22479.44830645161</v>
          </cell>
          <cell r="H286">
            <v>20873.209500000001</v>
          </cell>
          <cell r="I286">
            <v>16884.405940860215</v>
          </cell>
          <cell r="J286">
            <v>21015.494500000001</v>
          </cell>
          <cell r="K286">
            <v>21971.337829301076</v>
          </cell>
          <cell r="L286">
            <v>20060.78671370968</v>
          </cell>
          <cell r="M286">
            <v>18518.716124999999</v>
          </cell>
          <cell r="N286">
            <v>16753.668933467743</v>
          </cell>
          <cell r="O286">
            <v>19413.5445</v>
          </cell>
          <cell r="P286">
            <v>22479.44830645161</v>
          </cell>
          <cell r="Q286">
            <v>240298.3058770161</v>
          </cell>
          <cell r="R286">
            <v>240298.3058770161</v>
          </cell>
          <cell r="S286">
            <v>240298.3058770161</v>
          </cell>
          <cell r="T286">
            <v>20519.44435483871</v>
          </cell>
          <cell r="U286">
            <v>19491.779374999998</v>
          </cell>
          <cell r="V286">
            <v>22602.035618279569</v>
          </cell>
          <cell r="W286">
            <v>19877.214499999998</v>
          </cell>
          <cell r="X286">
            <v>17876.652956989248</v>
          </cell>
          <cell r="Y286">
            <v>21072.408500000001</v>
          </cell>
          <cell r="Z286">
            <v>22030.840436827959</v>
          </cell>
          <cell r="AA286">
            <v>20115.115181451612</v>
          </cell>
          <cell r="AB286">
            <v>13709.853354166667</v>
          </cell>
          <cell r="AC286">
            <v>3356.4762903225815</v>
          </cell>
          <cell r="AD286">
            <v>14309.580833333332</v>
          </cell>
          <cell r="AE286">
            <v>22602.035618279569</v>
          </cell>
          <cell r="AF286">
            <v>217563.43701948924</v>
          </cell>
          <cell r="AG286">
            <v>240286.45456506847</v>
          </cell>
          <cell r="AH286">
            <v>227056.10726917809</v>
          </cell>
          <cell r="AI286">
            <v>240397.63395410957</v>
          </cell>
          <cell r="AJ286">
            <v>240397.63395410957</v>
          </cell>
          <cell r="AK286">
            <v>240397.63395410957</v>
          </cell>
          <cell r="AL286">
            <v>240397.63395410957</v>
          </cell>
          <cell r="AM286">
            <v>240397.63395410957</v>
          </cell>
          <cell r="AN286">
            <v>240397.63395410957</v>
          </cell>
          <cell r="AO286">
            <v>227056.10726917809</v>
          </cell>
          <cell r="AP286">
            <v>240397.63395410957</v>
          </cell>
          <cell r="AQ286">
            <v>240397.63395410957</v>
          </cell>
          <cell r="AR286">
            <v>240397.63395410957</v>
          </cell>
          <cell r="AS286">
            <v>240397.63395410957</v>
          </cell>
          <cell r="AT286">
            <v>240397.63395410957</v>
          </cell>
          <cell r="AU286">
            <v>240397.63395410957</v>
          </cell>
          <cell r="AV286">
            <v>227056.10726917809</v>
          </cell>
          <cell r="AW286">
            <v>240397.63395410957</v>
          </cell>
          <cell r="AX286">
            <v>240397.63395410957</v>
          </cell>
          <cell r="AY286">
            <v>240397.63395410957</v>
          </cell>
        </row>
        <row r="287">
          <cell r="A287">
            <v>287</v>
          </cell>
          <cell r="B287" t="str">
            <v xml:space="preserve">  Rate B (Off-Peak)</v>
          </cell>
          <cell r="C287" t="str">
            <v>(mwh)</v>
          </cell>
          <cell r="E287">
            <v>16720.622367580647</v>
          </cell>
          <cell r="F287">
            <v>15323.930898000001</v>
          </cell>
          <cell r="G287">
            <v>15981.953535048386</v>
          </cell>
          <cell r="H287">
            <v>16346.496402000001</v>
          </cell>
          <cell r="I287">
            <v>13814.820940811829</v>
          </cell>
          <cell r="J287">
            <v>16457.924461999999</v>
          </cell>
          <cell r="K287">
            <v>16752.241257198923</v>
          </cell>
          <cell r="L287">
            <v>16413.73568915726</v>
          </cell>
          <cell r="M287">
            <v>15152.013533474999</v>
          </cell>
          <cell r="N287">
            <v>13707.851921363308</v>
          </cell>
          <cell r="O287">
            <v>15884.1621099</v>
          </cell>
          <cell r="P287">
            <v>15981.953535048386</v>
          </cell>
          <cell r="Q287">
            <v>188537.70665158372</v>
          </cell>
          <cell r="R287">
            <v>196612.07386857457</v>
          </cell>
          <cell r="S287">
            <v>196612.07386857457</v>
          </cell>
          <cell r="T287">
            <v>16789.009371129032</v>
          </cell>
          <cell r="U287">
            <v>15386.605462000001</v>
          </cell>
          <cell r="V287">
            <v>16069.108019220428</v>
          </cell>
          <cell r="W287">
            <v>15566.499982000001</v>
          </cell>
          <cell r="X287">
            <v>14626.677449408604</v>
          </cell>
          <cell r="Y287">
            <v>16502.495685999998</v>
          </cell>
          <cell r="Z287">
            <v>16797.609547672044</v>
          </cell>
          <cell r="AA287">
            <v>16458.187241463711</v>
          </cell>
          <cell r="AB287">
            <v>11217.402014379168</v>
          </cell>
          <cell r="AC287">
            <v>2746.2689007419362</v>
          </cell>
          <cell r="AD287">
            <v>11708.099037833332</v>
          </cell>
          <cell r="AE287">
            <v>16069.108019220428</v>
          </cell>
          <cell r="AF287">
            <v>169937.0707310687</v>
          </cell>
          <cell r="AG287">
            <v>196602.37712513903</v>
          </cell>
          <cell r="AH287">
            <v>185777.30696764152</v>
          </cell>
          <cell r="AI287">
            <v>196693.34410125244</v>
          </cell>
          <cell r="AJ287">
            <v>196693.34410125244</v>
          </cell>
          <cell r="AK287">
            <v>196693.34410125244</v>
          </cell>
          <cell r="AL287">
            <v>196693.34410125244</v>
          </cell>
          <cell r="AM287">
            <v>196693.34410125244</v>
          </cell>
          <cell r="AN287">
            <v>196693.34410125244</v>
          </cell>
          <cell r="AO287">
            <v>185777.30696764152</v>
          </cell>
          <cell r="AP287">
            <v>196693.34410125244</v>
          </cell>
          <cell r="AQ287">
            <v>196693.34410125244</v>
          </cell>
          <cell r="AR287">
            <v>196693.34410125244</v>
          </cell>
          <cell r="AS287">
            <v>196693.34410125244</v>
          </cell>
          <cell r="AT287">
            <v>196693.34410125244</v>
          </cell>
          <cell r="AU287">
            <v>196693.34410125244</v>
          </cell>
          <cell r="AV287">
            <v>185777.30696764152</v>
          </cell>
          <cell r="AW287">
            <v>196693.34410125244</v>
          </cell>
          <cell r="AX287">
            <v>196693.34410125244</v>
          </cell>
          <cell r="AY287">
            <v>196693.34410125244</v>
          </cell>
        </row>
        <row r="288">
          <cell r="A288">
            <v>288</v>
          </cell>
          <cell r="B288" t="str">
            <v xml:space="preserve">  Rate C (Off-Peak)</v>
          </cell>
          <cell r="C288" t="str">
            <v>(mwh)</v>
          </cell>
          <cell r="E288">
            <v>17144.520535645155</v>
          </cell>
          <cell r="F288">
            <v>14305.495977</v>
          </cell>
          <cell r="G288">
            <v>15839.603158499998</v>
          </cell>
          <cell r="H288">
            <v>15328.234098000001</v>
          </cell>
          <cell r="I288">
            <v>17616.150118327954</v>
          </cell>
          <cell r="J288">
            <v>15432.721038</v>
          </cell>
          <cell r="K288">
            <v>15947.575913500001</v>
          </cell>
          <cell r="L288">
            <v>18196.632597133063</v>
          </cell>
          <cell r="M288">
            <v>15169.840341525001</v>
          </cell>
          <cell r="N288">
            <v>15196.829645168953</v>
          </cell>
          <cell r="O288">
            <v>17250.233390099998</v>
          </cell>
          <cell r="P288">
            <v>15839.603158499998</v>
          </cell>
          <cell r="Q288">
            <v>193267.43997140013</v>
          </cell>
          <cell r="R288">
            <v>185193.07275440922</v>
          </cell>
          <cell r="S288">
            <v>185193.07275440922</v>
          </cell>
          <cell r="T288">
            <v>17214.641274032256</v>
          </cell>
          <cell r="U288">
            <v>14364.005163</v>
          </cell>
          <cell r="V288">
            <v>15925.981362499999</v>
          </cell>
          <cell r="W288">
            <v>14596.825517999998</v>
          </cell>
          <cell r="X288">
            <v>18651.399593602146</v>
          </cell>
          <cell r="Y288">
            <v>15474.515814000002</v>
          </cell>
          <cell r="Z288">
            <v>15990.765015500001</v>
          </cell>
          <cell r="AA288">
            <v>18245.91257708468</v>
          </cell>
          <cell r="AB288">
            <v>11230.59963145417</v>
          </cell>
          <cell r="AC288">
            <v>3044.5748089354843</v>
          </cell>
          <cell r="AD288">
            <v>12715.020128833332</v>
          </cell>
          <cell r="AE288">
            <v>15925.981362499999</v>
          </cell>
          <cell r="AF288">
            <v>173380.22224944207</v>
          </cell>
          <cell r="AG288">
            <v>186234.12330979251</v>
          </cell>
          <cell r="AH288">
            <v>175979.93676318036</v>
          </cell>
          <cell r="AI288">
            <v>186320.29294463794</v>
          </cell>
          <cell r="AJ288">
            <v>186320.29294463794</v>
          </cell>
          <cell r="AK288">
            <v>186320.29294463794</v>
          </cell>
          <cell r="AL288">
            <v>186320.29294463794</v>
          </cell>
          <cell r="AM288">
            <v>186320.29294463794</v>
          </cell>
          <cell r="AN288">
            <v>186320.29294463794</v>
          </cell>
          <cell r="AO288">
            <v>175979.93676318036</v>
          </cell>
          <cell r="AP288">
            <v>186320.29294463794</v>
          </cell>
          <cell r="AQ288">
            <v>186320.29294463794</v>
          </cell>
          <cell r="AR288">
            <v>186320.29294463794</v>
          </cell>
          <cell r="AS288">
            <v>186320.29294463794</v>
          </cell>
          <cell r="AT288">
            <v>186320.29294463794</v>
          </cell>
          <cell r="AU288">
            <v>186320.29294463794</v>
          </cell>
          <cell r="AV288">
            <v>175979.93676318036</v>
          </cell>
          <cell r="AW288">
            <v>186320.29294463794</v>
          </cell>
          <cell r="AX288">
            <v>186320.29294463794</v>
          </cell>
          <cell r="AY288">
            <v>186320.29294463794</v>
          </cell>
        </row>
        <row r="289">
          <cell r="A289">
            <v>289</v>
          </cell>
          <cell r="E289" t="str">
            <v>------------------</v>
          </cell>
          <cell r="F289" t="str">
            <v>------------------</v>
          </cell>
          <cell r="G289" t="str">
            <v>------------------</v>
          </cell>
          <cell r="H289" t="str">
            <v>------------------</v>
          </cell>
          <cell r="I289" t="str">
            <v>------------------</v>
          </cell>
          <cell r="J289" t="str">
            <v>------------------</v>
          </cell>
          <cell r="K289" t="str">
            <v>------------------</v>
          </cell>
          <cell r="L289" t="str">
            <v>------------------</v>
          </cell>
          <cell r="M289" t="str">
            <v>------------------</v>
          </cell>
          <cell r="N289" t="str">
            <v>------------------</v>
          </cell>
          <cell r="O289" t="str">
            <v>------------------</v>
          </cell>
          <cell r="P289" t="str">
            <v>------------------</v>
          </cell>
          <cell r="Q289" t="str">
            <v>------------------</v>
          </cell>
          <cell r="R289" t="str">
            <v>------------------</v>
          </cell>
          <cell r="S289" t="str">
            <v>------------------</v>
          </cell>
          <cell r="T289" t="str">
            <v>------------------</v>
          </cell>
          <cell r="U289" t="str">
            <v>------------------</v>
          </cell>
          <cell r="V289" t="str">
            <v>------------------</v>
          </cell>
          <cell r="W289" t="str">
            <v>------------------</v>
          </cell>
          <cell r="X289" t="str">
            <v>------------------</v>
          </cell>
          <cell r="Y289" t="str">
            <v>------------------</v>
          </cell>
          <cell r="Z289" t="str">
            <v>------------------</v>
          </cell>
          <cell r="AA289" t="str">
            <v>------------------</v>
          </cell>
          <cell r="AB289" t="str">
            <v>------------------</v>
          </cell>
          <cell r="AC289" t="str">
            <v>------------------</v>
          </cell>
          <cell r="AD289" t="str">
            <v>------------------</v>
          </cell>
          <cell r="AE289" t="str">
            <v>------------------</v>
          </cell>
          <cell r="AF289" t="str">
            <v>------------------</v>
          </cell>
          <cell r="AG289" t="str">
            <v>------------------</v>
          </cell>
          <cell r="AH289" t="str">
            <v>------------------</v>
          </cell>
          <cell r="AI289" t="str">
            <v>------------------</v>
          </cell>
          <cell r="AJ289" t="str">
            <v>------------------</v>
          </cell>
          <cell r="AK289" t="str">
            <v>------------------</v>
          </cell>
          <cell r="AL289" t="str">
            <v>------------------</v>
          </cell>
          <cell r="AM289" t="str">
            <v>------------------</v>
          </cell>
          <cell r="AN289" t="str">
            <v>------------------</v>
          </cell>
          <cell r="AO289" t="str">
            <v>------------------</v>
          </cell>
          <cell r="AP289" t="str">
            <v>------------------</v>
          </cell>
          <cell r="AQ289" t="str">
            <v>------------------</v>
          </cell>
          <cell r="AR289" t="str">
            <v>------------------</v>
          </cell>
          <cell r="AS289" t="str">
            <v>------------------</v>
          </cell>
          <cell r="AT289" t="str">
            <v>------------------</v>
          </cell>
          <cell r="AU289" t="str">
            <v>------------------</v>
          </cell>
          <cell r="AV289" t="str">
            <v>------------------</v>
          </cell>
          <cell r="AW289" t="str">
            <v>------------------</v>
          </cell>
          <cell r="AX289" t="str">
            <v>------------------</v>
          </cell>
          <cell r="AY289" t="str">
            <v>------------------</v>
          </cell>
        </row>
        <row r="290">
          <cell r="A290">
            <v>290</v>
          </cell>
          <cell r="B290" t="str">
            <v xml:space="preserve">  Total CMP Electricity Sales</v>
          </cell>
          <cell r="E290">
            <v>54301.004999999997</v>
          </cell>
          <cell r="F290">
            <v>49041.81</v>
          </cell>
          <cell r="G290">
            <v>54301.00499999999</v>
          </cell>
          <cell r="H290">
            <v>52547.94</v>
          </cell>
          <cell r="I290">
            <v>48315.377</v>
          </cell>
          <cell r="J290">
            <v>52906.14</v>
          </cell>
          <cell r="K290">
            <v>54671.154999999999</v>
          </cell>
          <cell r="L290">
            <v>54671.154999999999</v>
          </cell>
          <cell r="M290">
            <v>48840.57</v>
          </cell>
          <cell r="N290">
            <v>45658.3505</v>
          </cell>
          <cell r="O290">
            <v>52547.94</v>
          </cell>
          <cell r="P290">
            <v>54301.00499999999</v>
          </cell>
          <cell r="Q290">
            <v>622103.4524999999</v>
          </cell>
          <cell r="R290">
            <v>622103.4524999999</v>
          </cell>
          <cell r="S290">
            <v>622103.4524999999</v>
          </cell>
          <cell r="T290">
            <v>54523.095000000001</v>
          </cell>
          <cell r="U290">
            <v>49242.39</v>
          </cell>
          <cell r="V290">
            <v>54597.125</v>
          </cell>
          <cell r="W290">
            <v>50040.539999999994</v>
          </cell>
          <cell r="X290">
            <v>51154.729999999996</v>
          </cell>
          <cell r="Y290">
            <v>53049.42</v>
          </cell>
          <cell r="Z290">
            <v>54819.215000000004</v>
          </cell>
          <cell r="AA290">
            <v>54819.215000000004</v>
          </cell>
          <cell r="AB290">
            <v>36157.855000000003</v>
          </cell>
          <cell r="AC290">
            <v>9147.3200000000015</v>
          </cell>
          <cell r="AD290">
            <v>38732.699999999997</v>
          </cell>
          <cell r="AE290">
            <v>54597.125</v>
          </cell>
          <cell r="AF290">
            <v>560880.73</v>
          </cell>
          <cell r="AG290">
            <v>623122.95499999996</v>
          </cell>
          <cell r="AH290">
            <v>588813.35100000002</v>
          </cell>
          <cell r="AI290">
            <v>623411.27099999995</v>
          </cell>
          <cell r="AJ290">
            <v>623411.27099999995</v>
          </cell>
          <cell r="AK290">
            <v>623411.27099999995</v>
          </cell>
          <cell r="AL290">
            <v>623411.27099999995</v>
          </cell>
          <cell r="AM290">
            <v>623411.27099999995</v>
          </cell>
          <cell r="AN290">
            <v>623411.27099999995</v>
          </cell>
          <cell r="AO290">
            <v>588813.35100000002</v>
          </cell>
          <cell r="AP290">
            <v>623411.27099999995</v>
          </cell>
          <cell r="AQ290">
            <v>623411.27099999995</v>
          </cell>
          <cell r="AR290">
            <v>623411.27099999995</v>
          </cell>
          <cell r="AS290">
            <v>623411.27099999995</v>
          </cell>
          <cell r="AT290">
            <v>623411.27099999995</v>
          </cell>
          <cell r="AU290">
            <v>623411.27099999995</v>
          </cell>
          <cell r="AV290">
            <v>588813.35100000002</v>
          </cell>
          <cell r="AW290">
            <v>623411.27099999995</v>
          </cell>
          <cell r="AX290">
            <v>623411.27099999995</v>
          </cell>
          <cell r="AY290">
            <v>623411.27099999995</v>
          </cell>
        </row>
        <row r="291">
          <cell r="A291">
            <v>291</v>
          </cell>
          <cell r="B291" t="str">
            <v xml:space="preserve">    Difference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</row>
        <row r="292">
          <cell r="A292">
            <v>292</v>
          </cell>
        </row>
        <row r="293">
          <cell r="A293">
            <v>293</v>
          </cell>
          <cell r="B293" t="str">
            <v xml:space="preserve">  Cumulative Rate A &amp; Rate B Dispatchable Power</v>
          </cell>
          <cell r="C293" t="str">
            <v>(mwh)</v>
          </cell>
          <cell r="E293">
            <v>37156.484464354842</v>
          </cell>
          <cell r="F293">
            <v>71892.798487354841</v>
          </cell>
          <cell r="G293">
            <v>110354.20032885484</v>
          </cell>
          <cell r="H293">
            <v>147573.90623085483</v>
          </cell>
          <cell r="I293">
            <v>178273.13311252688</v>
          </cell>
          <cell r="J293">
            <v>215746.55207452687</v>
          </cell>
          <cell r="K293">
            <v>254470.13116102686</v>
          </cell>
          <cell r="L293">
            <v>290944.65356389381</v>
          </cell>
          <cell r="M293">
            <v>324615.38322236878</v>
          </cell>
          <cell r="N293">
            <v>355076.90407719987</v>
          </cell>
          <cell r="O293">
            <v>390374.61068709986</v>
          </cell>
          <cell r="P293">
            <v>428836.01252859988</v>
          </cell>
          <cell r="R293">
            <v>436910.37974559068</v>
          </cell>
          <cell r="S293">
            <v>436910.37974559068</v>
          </cell>
          <cell r="T293">
            <v>37308.453725967745</v>
          </cell>
          <cell r="U293">
            <v>72186.83856296775</v>
          </cell>
          <cell r="V293">
            <v>110857.98220046774</v>
          </cell>
          <cell r="W293">
            <v>146301.69668246774</v>
          </cell>
          <cell r="X293">
            <v>178805.02708886558</v>
          </cell>
          <cell r="Y293">
            <v>216379.93127486558</v>
          </cell>
          <cell r="Z293">
            <v>255208.38125936559</v>
          </cell>
          <cell r="AA293">
            <v>291781.68368228088</v>
          </cell>
          <cell r="AB293">
            <v>316708.93905082671</v>
          </cell>
          <cell r="AC293">
            <v>322811.68424189126</v>
          </cell>
          <cell r="AD293">
            <v>348829.36411305791</v>
          </cell>
          <cell r="AE293">
            <v>387500.50775055791</v>
          </cell>
          <cell r="AF293">
            <v>387500.50775055797</v>
          </cell>
          <cell r="AG293">
            <v>436888.83169020747</v>
          </cell>
          <cell r="AH293">
            <v>412833.4142368196</v>
          </cell>
          <cell r="AI293">
            <v>437090.97805536201</v>
          </cell>
          <cell r="AJ293">
            <v>437090.97805536201</v>
          </cell>
          <cell r="AK293">
            <v>437090.97805536201</v>
          </cell>
          <cell r="AL293">
            <v>437090.97805536201</v>
          </cell>
          <cell r="AM293">
            <v>437090.97805536201</v>
          </cell>
          <cell r="AN293">
            <v>437090.97805536201</v>
          </cell>
          <cell r="AO293">
            <v>412833.4142368196</v>
          </cell>
          <cell r="AP293">
            <v>437090.97805536201</v>
          </cell>
          <cell r="AQ293">
            <v>437090.97805536201</v>
          </cell>
          <cell r="AR293">
            <v>437090.97805536201</v>
          </cell>
          <cell r="AS293">
            <v>437090.97805536201</v>
          </cell>
          <cell r="AT293">
            <v>437090.97805536201</v>
          </cell>
          <cell r="AU293">
            <v>437090.97805536201</v>
          </cell>
          <cell r="AV293">
            <v>412833.4142368196</v>
          </cell>
          <cell r="AW293">
            <v>437090.97805536201</v>
          </cell>
          <cell r="AX293">
            <v>437090.97805536201</v>
          </cell>
          <cell r="AY293">
            <v>437090.97805536201</v>
          </cell>
        </row>
        <row r="294">
          <cell r="A294">
            <v>294</v>
          </cell>
          <cell r="B294" t="str">
            <v xml:space="preserve">  Maximum Off-Peak Dispatchable Power (Rate B)</v>
          </cell>
          <cell r="C294" t="str">
            <v>(mwh)</v>
          </cell>
          <cell r="D294">
            <v>0.81820000000000004</v>
          </cell>
          <cell r="E294">
            <v>16720.622367580647</v>
          </cell>
          <cell r="F294">
            <v>15883.211872875001</v>
          </cell>
          <cell r="G294">
            <v>18392.684604338709</v>
          </cell>
          <cell r="H294">
            <v>17078.460012900003</v>
          </cell>
          <cell r="I294">
            <v>13814.820940811829</v>
          </cell>
          <cell r="J294">
            <v>17194.877599900003</v>
          </cell>
          <cell r="K294">
            <v>17976.948611934142</v>
          </cell>
          <cell r="L294">
            <v>16413.73568915726</v>
          </cell>
          <cell r="M294">
            <v>15152.013533474999</v>
          </cell>
          <cell r="N294">
            <v>13707.851921363308</v>
          </cell>
          <cell r="O294">
            <v>15884.1621099</v>
          </cell>
          <cell r="P294">
            <v>18392.684604338709</v>
          </cell>
          <cell r="Q294">
            <v>196612.0738685746</v>
          </cell>
          <cell r="R294">
            <v>196612.07386857457</v>
          </cell>
          <cell r="S294">
            <v>196612.07386857457</v>
          </cell>
          <cell r="T294">
            <v>16789.009371129032</v>
          </cell>
          <cell r="U294">
            <v>15948.173884624999</v>
          </cell>
          <cell r="V294">
            <v>18492.985542876344</v>
          </cell>
          <cell r="W294">
            <v>16263.5369039</v>
          </cell>
          <cell r="X294">
            <v>14626.677449408604</v>
          </cell>
          <cell r="Y294">
            <v>17241.444634700001</v>
          </cell>
          <cell r="Z294">
            <v>18025.633645412636</v>
          </cell>
          <cell r="AA294">
            <v>16458.187241463711</v>
          </cell>
          <cell r="AB294">
            <v>11217.402014379168</v>
          </cell>
          <cell r="AC294">
            <v>2746.2689007419362</v>
          </cell>
          <cell r="AD294">
            <v>11708.099037833332</v>
          </cell>
          <cell r="AE294">
            <v>18492.985542876344</v>
          </cell>
          <cell r="AF294">
            <v>178010.40416934612</v>
          </cell>
          <cell r="AG294">
            <v>196602.37712513903</v>
          </cell>
          <cell r="AH294">
            <v>185777.30696764152</v>
          </cell>
          <cell r="AI294">
            <v>196693.34410125244</v>
          </cell>
          <cell r="AJ294">
            <v>196693.34410125244</v>
          </cell>
          <cell r="AK294">
            <v>196693.34410125244</v>
          </cell>
          <cell r="AL294">
            <v>196693.34410125244</v>
          </cell>
          <cell r="AM294">
            <v>196693.34410125244</v>
          </cell>
          <cell r="AN294">
            <v>196693.34410125244</v>
          </cell>
          <cell r="AO294">
            <v>185777.30696764152</v>
          </cell>
          <cell r="AP294">
            <v>196693.34410125244</v>
          </cell>
          <cell r="AQ294">
            <v>196693.34410125244</v>
          </cell>
          <cell r="AR294">
            <v>196693.34410125244</v>
          </cell>
          <cell r="AS294">
            <v>196693.34410125244</v>
          </cell>
          <cell r="AT294">
            <v>196693.34410125244</v>
          </cell>
          <cell r="AU294">
            <v>196693.34410125244</v>
          </cell>
          <cell r="AV294">
            <v>185777.30696764152</v>
          </cell>
          <cell r="AW294">
            <v>196693.34410125244</v>
          </cell>
          <cell r="AX294">
            <v>196693.34410125244</v>
          </cell>
          <cell r="AY294">
            <v>196693.34410125244</v>
          </cell>
        </row>
        <row r="295">
          <cell r="A295">
            <v>295</v>
          </cell>
          <cell r="B295" t="str">
            <v xml:space="preserve">  Minimum Rate C Deliveries</v>
          </cell>
          <cell r="C295" t="str">
            <v>(mwh)</v>
          </cell>
          <cell r="D295">
            <v>0.29170000000000001</v>
          </cell>
          <cell r="E295">
            <v>15839.6031585</v>
          </cell>
          <cell r="F295">
            <v>14305.495977</v>
          </cell>
          <cell r="G295">
            <v>15839.603158499998</v>
          </cell>
          <cell r="H295">
            <v>15328.234098000001</v>
          </cell>
          <cell r="I295">
            <v>14093.595470900002</v>
          </cell>
          <cell r="J295">
            <v>15432.721038000001</v>
          </cell>
          <cell r="K295">
            <v>15947.575913500001</v>
          </cell>
          <cell r="L295">
            <v>15947.575913500001</v>
          </cell>
          <cell r="M295">
            <v>14246.794269</v>
          </cell>
          <cell r="N295">
            <v>13318.540840850001</v>
          </cell>
          <cell r="O295">
            <v>15328.234098000001</v>
          </cell>
          <cell r="P295">
            <v>15839.603158499998</v>
          </cell>
          <cell r="Q295">
            <v>181467.57709425001</v>
          </cell>
          <cell r="R295">
            <v>181467.57709424998</v>
          </cell>
          <cell r="S295">
            <v>181467.57709424998</v>
          </cell>
          <cell r="T295">
            <v>15904.3868115</v>
          </cell>
          <cell r="U295">
            <v>14364.005163</v>
          </cell>
          <cell r="V295">
            <v>15925.981362500001</v>
          </cell>
          <cell r="W295">
            <v>14596.825518</v>
          </cell>
          <cell r="X295">
            <v>14921.834740999999</v>
          </cell>
          <cell r="Y295">
            <v>15474.515814</v>
          </cell>
          <cell r="Z295">
            <v>15990.765015500001</v>
          </cell>
          <cell r="AA295">
            <v>15990.765015500001</v>
          </cell>
          <cell r="AB295">
            <v>10547.246303500002</v>
          </cell>
          <cell r="AC295">
            <v>2668.2732440000004</v>
          </cell>
          <cell r="AD295">
            <v>11298.328589999999</v>
          </cell>
          <cell r="AE295">
            <v>15925.981362500001</v>
          </cell>
          <cell r="AF295">
            <v>163608.908941</v>
          </cell>
          <cell r="AG295">
            <v>181764.96597350002</v>
          </cell>
          <cell r="AH295">
            <v>171756.8544867</v>
          </cell>
          <cell r="AI295">
            <v>181849.06775069999</v>
          </cell>
          <cell r="AJ295">
            <v>181849.06775069999</v>
          </cell>
          <cell r="AK295">
            <v>181849.06775069999</v>
          </cell>
          <cell r="AL295">
            <v>181849.06775069999</v>
          </cell>
          <cell r="AM295">
            <v>181849.06775069999</v>
          </cell>
          <cell r="AN295">
            <v>181849.06775069999</v>
          </cell>
          <cell r="AO295">
            <v>171756.8544867</v>
          </cell>
          <cell r="AP295">
            <v>181849.06775069999</v>
          </cell>
          <cell r="AQ295">
            <v>181849.06775069999</v>
          </cell>
          <cell r="AR295">
            <v>181849.06775069999</v>
          </cell>
          <cell r="AS295">
            <v>181849.06775069999</v>
          </cell>
          <cell r="AT295">
            <v>181849.06775069999</v>
          </cell>
          <cell r="AU295">
            <v>181849.06775069999</v>
          </cell>
          <cell r="AV295">
            <v>171756.8544867</v>
          </cell>
          <cell r="AW295">
            <v>181849.06775069999</v>
          </cell>
          <cell r="AX295">
            <v>181849.06775069999</v>
          </cell>
          <cell r="AY295">
            <v>181849.06775069999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  <cell r="B298" t="str">
            <v>CMP Sales Revenue</v>
          </cell>
        </row>
        <row r="299">
          <cell r="A299">
            <v>299</v>
          </cell>
          <cell r="B299" t="str">
            <v xml:space="preserve">  Rate A (On-Peak)</v>
          </cell>
          <cell r="C299" t="str">
            <v>($000's)</v>
          </cell>
          <cell r="E299">
            <v>2015.2825406733871</v>
          </cell>
          <cell r="F299">
            <v>1914.3521618718748</v>
          </cell>
          <cell r="G299">
            <v>2216.8107947407252</v>
          </cell>
          <cell r="H299">
            <v>2058.4115548424998</v>
          </cell>
          <cell r="I299">
            <v>1665.0556918579298</v>
          </cell>
          <cell r="J299">
            <v>2072.4429901174999</v>
          </cell>
          <cell r="K299">
            <v>2166.7034800365254</v>
          </cell>
          <cell r="L299">
            <v>1978.2944817724801</v>
          </cell>
          <cell r="M299">
            <v>1826.2231906668749</v>
          </cell>
          <cell r="N299">
            <v>1652.1630618739212</v>
          </cell>
          <cell r="O299">
            <v>1914.4666908674997</v>
          </cell>
          <cell r="P299">
            <v>2216.8107947407252</v>
          </cell>
          <cell r="Q299">
            <v>23697.017434061941</v>
          </cell>
          <cell r="R299">
            <v>23987.778384173133</v>
          </cell>
          <cell r="S299">
            <v>24278.53933428432</v>
          </cell>
          <cell r="T299">
            <v>2098.0105880604838</v>
          </cell>
          <cell r="U299">
            <v>1992.9369821968746</v>
          </cell>
          <cell r="V299">
            <v>2310.9451317909943</v>
          </cell>
          <cell r="W299">
            <v>2032.3457965524995</v>
          </cell>
          <cell r="X299">
            <v>1827.7983815873656</v>
          </cell>
          <cell r="Y299">
            <v>2154.5484070825</v>
          </cell>
          <cell r="Z299">
            <v>2252.5432804634743</v>
          </cell>
          <cell r="AA299">
            <v>2056.6699517275201</v>
          </cell>
          <cell r="AB299">
            <v>1401.763956196771</v>
          </cell>
          <cell r="AC299">
            <v>343.18291830403228</v>
          </cell>
          <cell r="AD299">
            <v>1463.0830923041663</v>
          </cell>
          <cell r="AE299">
            <v>2310.9451317909943</v>
          </cell>
          <cell r="AF299">
            <v>22244.773618057676</v>
          </cell>
          <cell r="AG299">
            <v>24858.835157029163</v>
          </cell>
          <cell r="AH299">
            <v>23764.827467328527</v>
          </cell>
          <cell r="AI299">
            <v>25452.099494891354</v>
          </cell>
          <cell r="AJ299">
            <v>26033.861769060291</v>
          </cell>
          <cell r="AK299">
            <v>18571.367893610433</v>
          </cell>
          <cell r="AL299">
            <v>19128.508930418746</v>
          </cell>
          <cell r="AM299">
            <v>19702.364198331306</v>
          </cell>
          <cell r="AN299">
            <v>20293.435124281248</v>
          </cell>
          <cell r="AO299">
            <v>19742.211085230796</v>
          </cell>
          <cell r="AP299">
            <v>21529.305323349981</v>
          </cell>
          <cell r="AQ299">
            <v>22175.184483050482</v>
          </cell>
          <cell r="AR299">
            <v>22840.440017542001</v>
          </cell>
          <cell r="AS299">
            <v>23525.653218068255</v>
          </cell>
          <cell r="AT299">
            <v>24231.422814610298</v>
          </cell>
          <cell r="AU299">
            <v>24958.365499048614</v>
          </cell>
          <cell r="AV299">
            <v>24280.429459426519</v>
          </cell>
          <cell r="AW299">
            <v>26478.329957940674</v>
          </cell>
          <cell r="AX299">
            <v>27272.6798566789</v>
          </cell>
          <cell r="AY299">
            <v>28090.860252379262</v>
          </cell>
        </row>
        <row r="300">
          <cell r="A300">
            <v>300</v>
          </cell>
          <cell r="B300" t="str">
            <v xml:space="preserve">  Rate B (Off-Peak)</v>
          </cell>
          <cell r="C300" t="str">
            <v>($000's)</v>
          </cell>
          <cell r="E300">
            <v>1294.5941868099317</v>
          </cell>
          <cell r="F300">
            <v>1186.4553497776499</v>
          </cell>
          <cell r="G300">
            <v>1237.4027524511212</v>
          </cell>
          <cell r="H300">
            <v>1265.6274839248499</v>
          </cell>
          <cell r="I300">
            <v>1069.6125113423559</v>
          </cell>
          <cell r="J300">
            <v>1274.2548014703498</v>
          </cell>
          <cell r="K300">
            <v>1297.0422793386267</v>
          </cell>
          <cell r="L300">
            <v>1270.8334857330008</v>
          </cell>
          <cell r="M300">
            <v>1173.1446478293019</v>
          </cell>
          <cell r="N300">
            <v>1061.3304350115541</v>
          </cell>
          <cell r="O300">
            <v>1229.8312513590076</v>
          </cell>
          <cell r="P300">
            <v>1237.4027524511212</v>
          </cell>
          <cell r="Q300">
            <v>14597.531937498872</v>
          </cell>
          <cell r="R300">
            <v>15409.471289449531</v>
          </cell>
          <cell r="S300">
            <v>15596.252759624676</v>
          </cell>
          <cell r="T300">
            <v>1347.7377272673828</v>
          </cell>
          <cell r="U300">
            <v>1235.1597534620498</v>
          </cell>
          <cell r="V300">
            <v>1289.9476462429195</v>
          </cell>
          <cell r="W300">
            <v>1249.6007860550499</v>
          </cell>
          <cell r="X300">
            <v>1174.1565322512754</v>
          </cell>
          <cell r="Y300">
            <v>1324.7378411936495</v>
          </cell>
          <cell r="Z300">
            <v>1348.4281064393731</v>
          </cell>
          <cell r="AA300">
            <v>1321.1809808084993</v>
          </cell>
          <cell r="AB300">
            <v>900.47694670428746</v>
          </cell>
          <cell r="AC300">
            <v>220.45673600705885</v>
          </cell>
          <cell r="AD300">
            <v>939.86765026207058</v>
          </cell>
          <cell r="AE300">
            <v>1289.9476462429195</v>
          </cell>
          <cell r="AF300">
            <v>13641.698352936537</v>
          </cell>
          <cell r="AG300">
            <v>15969.028081989418</v>
          </cell>
          <cell r="AH300">
            <v>15266.250200065939</v>
          </cell>
          <cell r="AI300">
            <v>16350.134228416611</v>
          </cell>
          <cell r="AJ300">
            <v>16723.85158220899</v>
          </cell>
          <cell r="AK300">
            <v>11930.031859524341</v>
          </cell>
          <cell r="AL300">
            <v>12287.932815310072</v>
          </cell>
          <cell r="AM300">
            <v>12656.570799769375</v>
          </cell>
          <cell r="AN300">
            <v>13036.267923762456</v>
          </cell>
          <cell r="AO300">
            <v>12682.167978875246</v>
          </cell>
          <cell r="AP300">
            <v>13830.176640319591</v>
          </cell>
          <cell r="AQ300">
            <v>14245.081939529178</v>
          </cell>
          <cell r="AR300">
            <v>14672.434397715058</v>
          </cell>
          <cell r="AS300">
            <v>15112.607429646503</v>
          </cell>
          <cell r="AT300">
            <v>15565.985652535905</v>
          </cell>
          <cell r="AU300">
            <v>16032.965222111981</v>
          </cell>
          <cell r="AV300">
            <v>15597.466954146812</v>
          </cell>
          <cell r="AW300">
            <v>17009.372804138602</v>
          </cell>
          <cell r="AX300">
            <v>17519.653988262762</v>
          </cell>
          <cell r="AY300">
            <v>18045.243607910641</v>
          </cell>
        </row>
        <row r="301">
          <cell r="A301">
            <v>301</v>
          </cell>
          <cell r="B301" t="str">
            <v xml:space="preserve">  Rate C (Off-Peak)</v>
          </cell>
          <cell r="C301" t="str">
            <v>($000's)</v>
          </cell>
          <cell r="E301">
            <v>978.09489655855612</v>
          </cell>
          <cell r="F301">
            <v>816.12854548784992</v>
          </cell>
          <cell r="G301">
            <v>903.64936019242498</v>
          </cell>
          <cell r="H301">
            <v>874.47575529090011</v>
          </cell>
          <cell r="I301">
            <v>1005.0013642506098</v>
          </cell>
          <cell r="J301">
            <v>880.43673521790004</v>
          </cell>
          <cell r="K301">
            <v>909.80920586517504</v>
          </cell>
          <cell r="L301">
            <v>1038.1178896664412</v>
          </cell>
          <cell r="M301">
            <v>865.43939148400136</v>
          </cell>
          <cell r="N301">
            <v>866.97913125688888</v>
          </cell>
          <cell r="O301">
            <v>984.12581490520495</v>
          </cell>
          <cell r="P301">
            <v>903.64936019242498</v>
          </cell>
          <cell r="Q301">
            <v>11025.907450368377</v>
          </cell>
          <cell r="R301">
            <v>10694.899951567129</v>
          </cell>
          <cell r="S301">
            <v>10824.535102495218</v>
          </cell>
          <cell r="T301">
            <v>1018.2460313590078</v>
          </cell>
          <cell r="U301">
            <v>849.63090539144991</v>
          </cell>
          <cell r="V301">
            <v>942.0217975918747</v>
          </cell>
          <cell r="W301">
            <v>863.40222938969987</v>
          </cell>
          <cell r="X301">
            <v>1103.2302859615668</v>
          </cell>
          <cell r="Y301">
            <v>915.31761039809987</v>
          </cell>
          <cell r="Z301">
            <v>945.85375066682491</v>
          </cell>
          <cell r="AA301">
            <v>1079.2457289345589</v>
          </cell>
          <cell r="AB301">
            <v>664.28996820051407</v>
          </cell>
          <cell r="AC301">
            <v>180.08659994853389</v>
          </cell>
          <cell r="AD301">
            <v>752.09344062049149</v>
          </cell>
          <cell r="AE301">
            <v>942.0217975918747</v>
          </cell>
          <cell r="AF301">
            <v>10255.4401460545</v>
          </cell>
          <cell r="AG301">
            <v>11146.112280091083</v>
          </cell>
          <cell r="AH301">
            <v>10655.585171010571</v>
          </cell>
          <cell r="AI301">
            <v>11412.117942859077</v>
          </cell>
          <cell r="AJ301">
            <v>11672.966352981566</v>
          </cell>
          <cell r="AK301">
            <v>8326.9610353616627</v>
          </cell>
          <cell r="AL301">
            <v>8576.7698664225136</v>
          </cell>
          <cell r="AM301">
            <v>8834.07296241519</v>
          </cell>
          <cell r="AN301">
            <v>9099.0951512876436</v>
          </cell>
          <cell r="AO301">
            <v>8851.9393617290807</v>
          </cell>
          <cell r="AP301">
            <v>9653.2300460010629</v>
          </cell>
          <cell r="AQ301">
            <v>9942.826947381096</v>
          </cell>
          <cell r="AR301">
            <v>10241.111755802531</v>
          </cell>
          <cell r="AS301">
            <v>10548.345108476604</v>
          </cell>
          <cell r="AT301">
            <v>10864.795461730902</v>
          </cell>
          <cell r="AU301">
            <v>11190.739325582834</v>
          </cell>
          <cell r="AV301">
            <v>10886.768879316302</v>
          </cell>
          <cell r="AW301">
            <v>11872.255350510826</v>
          </cell>
          <cell r="AX301">
            <v>12228.423011026152</v>
          </cell>
          <cell r="AY301">
            <v>12595.275701356937</v>
          </cell>
        </row>
        <row r="302">
          <cell r="A302">
            <v>302</v>
          </cell>
          <cell r="E302" t="str">
            <v>------------------</v>
          </cell>
          <cell r="F302" t="str">
            <v>------------------</v>
          </cell>
          <cell r="G302" t="str">
            <v>------------------</v>
          </cell>
          <cell r="H302" t="str">
            <v>------------------</v>
          </cell>
          <cell r="I302" t="str">
            <v>------------------</v>
          </cell>
          <cell r="J302" t="str">
            <v>------------------</v>
          </cell>
          <cell r="K302" t="str">
            <v>------------------</v>
          </cell>
          <cell r="L302" t="str">
            <v>------------------</v>
          </cell>
          <cell r="M302" t="str">
            <v>------------------</v>
          </cell>
          <cell r="N302" t="str">
            <v>------------------</v>
          </cell>
          <cell r="O302" t="str">
            <v>------------------</v>
          </cell>
          <cell r="P302" t="str">
            <v>------------------</v>
          </cell>
          <cell r="Q302" t="str">
            <v>------------------</v>
          </cell>
          <cell r="R302" t="str">
            <v>------------------</v>
          </cell>
          <cell r="S302" t="str">
            <v>------------------</v>
          </cell>
          <cell r="T302" t="str">
            <v>------------------</v>
          </cell>
          <cell r="U302" t="str">
            <v>------------------</v>
          </cell>
          <cell r="V302" t="str">
            <v>------------------</v>
          </cell>
          <cell r="W302" t="str">
            <v>------------------</v>
          </cell>
          <cell r="X302" t="str">
            <v>------------------</v>
          </cell>
          <cell r="Y302" t="str">
            <v>------------------</v>
          </cell>
          <cell r="Z302" t="str">
            <v>------------------</v>
          </cell>
          <cell r="AA302" t="str">
            <v>------------------</v>
          </cell>
          <cell r="AB302" t="str">
            <v>------------------</v>
          </cell>
          <cell r="AC302" t="str">
            <v>------------------</v>
          </cell>
          <cell r="AD302" t="str">
            <v>------------------</v>
          </cell>
          <cell r="AE302" t="str">
            <v>------------------</v>
          </cell>
          <cell r="AF302" t="str">
            <v>------------------</v>
          </cell>
          <cell r="AG302" t="str">
            <v>------------------</v>
          </cell>
          <cell r="AH302" t="str">
            <v>------------------</v>
          </cell>
          <cell r="AI302" t="str">
            <v>------------------</v>
          </cell>
          <cell r="AJ302" t="str">
            <v>------------------</v>
          </cell>
          <cell r="AK302" t="str">
            <v>------------------</v>
          </cell>
          <cell r="AL302" t="str">
            <v>------------------</v>
          </cell>
          <cell r="AM302" t="str">
            <v>------------------</v>
          </cell>
          <cell r="AN302" t="str">
            <v>------------------</v>
          </cell>
          <cell r="AO302" t="str">
            <v>------------------</v>
          </cell>
          <cell r="AP302" t="str">
            <v>------------------</v>
          </cell>
          <cell r="AQ302" t="str">
            <v>------------------</v>
          </cell>
          <cell r="AR302" t="str">
            <v>------------------</v>
          </cell>
          <cell r="AS302" t="str">
            <v>------------------</v>
          </cell>
          <cell r="AT302" t="str">
            <v>------------------</v>
          </cell>
          <cell r="AU302" t="str">
            <v>------------------</v>
          </cell>
          <cell r="AV302" t="str">
            <v>------------------</v>
          </cell>
          <cell r="AW302" t="str">
            <v>------------------</v>
          </cell>
          <cell r="AX302" t="str">
            <v>------------------</v>
          </cell>
          <cell r="AY302" t="str">
            <v>------------------</v>
          </cell>
        </row>
        <row r="303">
          <cell r="A303">
            <v>303</v>
          </cell>
          <cell r="B303" t="str">
            <v xml:space="preserve">  Total CMP Sales Revenue</v>
          </cell>
          <cell r="C303" t="str">
            <v>($000's)</v>
          </cell>
          <cell r="E303">
            <v>4287.9716240418747</v>
          </cell>
          <cell r="F303">
            <v>3916.9360571373745</v>
          </cell>
          <cell r="G303">
            <v>4357.8629073842712</v>
          </cell>
          <cell r="H303">
            <v>4198.5147940582501</v>
          </cell>
          <cell r="I303">
            <v>3739.6695674508951</v>
          </cell>
          <cell r="J303">
            <v>4227.1345268057494</v>
          </cell>
          <cell r="K303">
            <v>4373.5549652403279</v>
          </cell>
          <cell r="L303">
            <v>4287.2458571719226</v>
          </cell>
          <cell r="M303">
            <v>3864.8072299801779</v>
          </cell>
          <cell r="N303">
            <v>3580.4726281423636</v>
          </cell>
          <cell r="O303">
            <v>4128.4237571317117</v>
          </cell>
          <cell r="P303">
            <v>4357.8629073842712</v>
          </cell>
          <cell r="Q303">
            <v>49320.456821929198</v>
          </cell>
          <cell r="R303">
            <v>50092.149625189792</v>
          </cell>
          <cell r="S303">
            <v>50699.327196404214</v>
          </cell>
          <cell r="T303">
            <v>4463.9943466868745</v>
          </cell>
          <cell r="U303">
            <v>4077.7276410503746</v>
          </cell>
          <cell r="V303">
            <v>4542.9145756257885</v>
          </cell>
          <cell r="W303">
            <v>4145.348811997249</v>
          </cell>
          <cell r="X303">
            <v>4105.1851998002076</v>
          </cell>
          <cell r="Y303">
            <v>4394.6038586742488</v>
          </cell>
          <cell r="Z303">
            <v>4546.8251375696727</v>
          </cell>
          <cell r="AA303">
            <v>4457.0966614705776</v>
          </cell>
          <cell r="AB303">
            <v>2966.5308711015728</v>
          </cell>
          <cell r="AC303">
            <v>743.72625425962497</v>
          </cell>
          <cell r="AD303">
            <v>3155.0441831867283</v>
          </cell>
          <cell r="AE303">
            <v>4542.9145756257885</v>
          </cell>
          <cell r="AF303">
            <v>46141.912117048712</v>
          </cell>
          <cell r="AG303">
            <v>51973.975519109663</v>
          </cell>
          <cell r="AH303">
            <v>49686.662838405035</v>
          </cell>
          <cell r="AI303">
            <v>53214.351666167044</v>
          </cell>
          <cell r="AJ303">
            <v>54430.679704250848</v>
          </cell>
          <cell r="AK303">
            <v>38828.360788496437</v>
          </cell>
          <cell r="AL303">
            <v>39993.211612151332</v>
          </cell>
          <cell r="AM303">
            <v>41193.007960515868</v>
          </cell>
          <cell r="AN303">
            <v>42428.798199331344</v>
          </cell>
          <cell r="AO303">
            <v>41276.318425835125</v>
          </cell>
          <cell r="AP303">
            <v>45012.712009670635</v>
          </cell>
          <cell r="AQ303">
            <v>46363.093369960756</v>
          </cell>
          <cell r="AR303">
            <v>47753.986171059587</v>
          </cell>
          <cell r="AS303">
            <v>49186.605756191362</v>
          </cell>
          <cell r="AT303">
            <v>50662.203928877105</v>
          </cell>
          <cell r="AU303">
            <v>52182.070046743429</v>
          </cell>
          <cell r="AV303">
            <v>50764.665292889636</v>
          </cell>
          <cell r="AW303">
            <v>55359.958112590102</v>
          </cell>
          <cell r="AX303">
            <v>57020.756855967818</v>
          </cell>
          <cell r="AY303">
            <v>58731.379561646841</v>
          </cell>
        </row>
        <row r="304">
          <cell r="A304">
            <v>304</v>
          </cell>
          <cell r="B304" t="str">
            <v xml:space="preserve">  Average CMP Electricity Rate</v>
          </cell>
          <cell r="C304" t="str">
            <v>(¢/Kwh)</v>
          </cell>
          <cell r="E304">
            <v>7.8966708333333333</v>
          </cell>
          <cell r="F304">
            <v>7.9869320833333326</v>
          </cell>
          <cell r="G304">
            <v>8.0253816801075271</v>
          </cell>
          <cell r="H304">
            <v>7.9898751388888885</v>
          </cell>
          <cell r="I304">
            <v>7.7401229166666656</v>
          </cell>
          <cell r="J304">
            <v>7.9898751388888885</v>
          </cell>
          <cell r="K304">
            <v>7.9997486155913995</v>
          </cell>
          <cell r="L304">
            <v>7.8418790625000012</v>
          </cell>
          <cell r="M304">
            <v>7.9131083645833336</v>
          </cell>
          <cell r="N304">
            <v>7.8418790624999986</v>
          </cell>
          <cell r="O304">
            <v>7.8564902013888869</v>
          </cell>
          <cell r="P304">
            <v>8.0253816801075271</v>
          </cell>
          <cell r="Q304">
            <v>7.9280152880889547</v>
          </cell>
          <cell r="R304">
            <v>8.052061023594753</v>
          </cell>
          <cell r="S304">
            <v>8.1496617632746897</v>
          </cell>
          <cell r="T304">
            <v>8.1873458333333318</v>
          </cell>
          <cell r="U304">
            <v>8.2809295833333323</v>
          </cell>
          <cell r="V304">
            <v>8.3207945026881696</v>
          </cell>
          <cell r="W304">
            <v>8.2839809722222206</v>
          </cell>
          <cell r="X304">
            <v>8.0250354166666664</v>
          </cell>
          <cell r="Y304">
            <v>8.2839809722222206</v>
          </cell>
          <cell r="Z304">
            <v>8.2942178897849459</v>
          </cell>
          <cell r="AA304">
            <v>8.1305371874999999</v>
          </cell>
          <cell r="AB304">
            <v>8.2043884270833338</v>
          </cell>
          <cell r="AC304">
            <v>8.1305371874999981</v>
          </cell>
          <cell r="AD304">
            <v>8.1456861597222208</v>
          </cell>
          <cell r="AE304">
            <v>8.3207945026881696</v>
          </cell>
          <cell r="AF304">
            <v>8.2266887858758704</v>
          </cell>
          <cell r="AG304">
            <v>8.3408860325342484</v>
          </cell>
          <cell r="AH304">
            <v>8.4384402551369853</v>
          </cell>
          <cell r="AI304">
            <v>8.5359944777397274</v>
          </cell>
          <cell r="AJ304">
            <v>8.7311029229452046</v>
          </cell>
          <cell r="AK304">
            <v>6.228370033511383</v>
          </cell>
          <cell r="AL304">
            <v>6.4152211345167256</v>
          </cell>
          <cell r="AM304">
            <v>6.607677768552227</v>
          </cell>
          <cell r="AN304">
            <v>6.805908101608793</v>
          </cell>
          <cell r="AO304">
            <v>7.0100853446570577</v>
          </cell>
          <cell r="AP304">
            <v>7.2203879049967705</v>
          </cell>
          <cell r="AQ304">
            <v>7.4369995421466735</v>
          </cell>
          <cell r="AR304">
            <v>7.6601095284110761</v>
          </cell>
          <cell r="AS304">
            <v>7.8899128142634058</v>
          </cell>
          <cell r="AT304">
            <v>8.1266101986913082</v>
          </cell>
          <cell r="AU304">
            <v>8.3704085046520493</v>
          </cell>
          <cell r="AV304">
            <v>8.6215207597916095</v>
          </cell>
          <cell r="AW304">
            <v>8.8801663825853581</v>
          </cell>
          <cell r="AX304">
            <v>9.1465713740629209</v>
          </cell>
          <cell r="AY304">
            <v>9.4209685152848071</v>
          </cell>
        </row>
        <row r="305">
          <cell r="A305">
            <v>305</v>
          </cell>
          <cell r="Q305">
            <v>8</v>
          </cell>
          <cell r="R305">
            <v>9</v>
          </cell>
          <cell r="S305">
            <v>10</v>
          </cell>
          <cell r="AF305">
            <v>11</v>
          </cell>
          <cell r="AG305">
            <v>12</v>
          </cell>
          <cell r="AH305">
            <v>13</v>
          </cell>
          <cell r="AI305">
            <v>14</v>
          </cell>
          <cell r="AJ305">
            <v>15</v>
          </cell>
          <cell r="AK305">
            <v>16</v>
          </cell>
          <cell r="AL305">
            <v>17</v>
          </cell>
          <cell r="AM305">
            <v>18</v>
          </cell>
          <cell r="AN305">
            <v>19</v>
          </cell>
          <cell r="AO305">
            <v>20</v>
          </cell>
          <cell r="AP305">
            <v>21</v>
          </cell>
          <cell r="AQ305">
            <v>22</v>
          </cell>
          <cell r="AR305">
            <v>23</v>
          </cell>
          <cell r="AS305">
            <v>24</v>
          </cell>
          <cell r="AT305">
            <v>25</v>
          </cell>
          <cell r="AU305">
            <v>26</v>
          </cell>
          <cell r="AV305">
            <v>27</v>
          </cell>
          <cell r="AW305">
            <v>28</v>
          </cell>
          <cell r="AX305">
            <v>29</v>
          </cell>
          <cell r="AY305">
            <v>30</v>
          </cell>
        </row>
        <row r="306">
          <cell r="A306">
            <v>306</v>
          </cell>
          <cell r="B306" t="str">
            <v>ENERGY SALES</v>
          </cell>
          <cell r="E306" t="str">
            <v>JAN</v>
          </cell>
          <cell r="F306" t="str">
            <v>FEB</v>
          </cell>
          <cell r="G306" t="str">
            <v>MAR</v>
          </cell>
          <cell r="H306" t="str">
            <v>APR</v>
          </cell>
          <cell r="I306" t="str">
            <v>MAY</v>
          </cell>
          <cell r="J306" t="str">
            <v>JUN</v>
          </cell>
          <cell r="K306" t="str">
            <v>JUL</v>
          </cell>
          <cell r="L306" t="str">
            <v>AUG</v>
          </cell>
          <cell r="M306" t="str">
            <v>SEP</v>
          </cell>
          <cell r="N306" t="str">
            <v>OCT</v>
          </cell>
          <cell r="O306" t="str">
            <v>NOV</v>
          </cell>
          <cell r="P306" t="str">
            <v>DEC</v>
          </cell>
          <cell r="Q306">
            <v>1998</v>
          </cell>
          <cell r="R306">
            <v>1999</v>
          </cell>
          <cell r="S306">
            <v>2000</v>
          </cell>
          <cell r="T306" t="str">
            <v>JAN</v>
          </cell>
          <cell r="U306" t="str">
            <v>FEB</v>
          </cell>
          <cell r="V306" t="str">
            <v>MAR</v>
          </cell>
          <cell r="W306" t="str">
            <v>APR</v>
          </cell>
          <cell r="X306" t="str">
            <v>MAY</v>
          </cell>
          <cell r="Y306" t="str">
            <v>JUN</v>
          </cell>
          <cell r="Z306" t="str">
            <v>JUL</v>
          </cell>
          <cell r="AA306" t="str">
            <v>AUG</v>
          </cell>
          <cell r="AB306" t="str">
            <v>SEP</v>
          </cell>
          <cell r="AC306" t="str">
            <v>OCT</v>
          </cell>
          <cell r="AD306" t="str">
            <v>NOV</v>
          </cell>
          <cell r="AE306" t="str">
            <v>DEC</v>
          </cell>
          <cell r="AF306">
            <v>2001</v>
          </cell>
          <cell r="AG306">
            <v>2002</v>
          </cell>
          <cell r="AH306">
            <v>2003</v>
          </cell>
          <cell r="AI306">
            <v>2004</v>
          </cell>
          <cell r="AJ306">
            <v>2005</v>
          </cell>
          <cell r="AK306">
            <v>2006</v>
          </cell>
          <cell r="AL306">
            <v>2007</v>
          </cell>
          <cell r="AM306">
            <v>2008</v>
          </cell>
          <cell r="AN306">
            <v>2009</v>
          </cell>
          <cell r="AO306">
            <v>2010</v>
          </cell>
          <cell r="AP306">
            <v>2011</v>
          </cell>
          <cell r="AQ306">
            <v>2012</v>
          </cell>
          <cell r="AR306">
            <v>2013</v>
          </cell>
          <cell r="AS306">
            <v>2014</v>
          </cell>
          <cell r="AT306">
            <v>2015</v>
          </cell>
          <cell r="AU306">
            <v>2016</v>
          </cell>
          <cell r="AV306">
            <v>2017</v>
          </cell>
          <cell r="AW306">
            <v>2018</v>
          </cell>
          <cell r="AX306">
            <v>2019</v>
          </cell>
          <cell r="AY306">
            <v>2020</v>
          </cell>
        </row>
        <row r="307">
          <cell r="A307">
            <v>307</v>
          </cell>
          <cell r="E307" t="str">
            <v>-------</v>
          </cell>
          <cell r="F307" t="str">
            <v>-------</v>
          </cell>
          <cell r="G307" t="str">
            <v>-------</v>
          </cell>
          <cell r="H307" t="str">
            <v>-------</v>
          </cell>
          <cell r="I307" t="str">
            <v>-------</v>
          </cell>
          <cell r="J307" t="str">
            <v>-------</v>
          </cell>
          <cell r="K307" t="str">
            <v>-------</v>
          </cell>
          <cell r="L307" t="str">
            <v>-------</v>
          </cell>
          <cell r="M307" t="str">
            <v>-------</v>
          </cell>
          <cell r="N307" t="str">
            <v>-------</v>
          </cell>
          <cell r="O307" t="str">
            <v>-------</v>
          </cell>
          <cell r="P307" t="str">
            <v>-------</v>
          </cell>
          <cell r="Q307" t="str">
            <v>-------</v>
          </cell>
          <cell r="R307" t="str">
            <v>---------</v>
          </cell>
          <cell r="S307" t="str">
            <v>---------</v>
          </cell>
          <cell r="T307" t="str">
            <v>-------</v>
          </cell>
          <cell r="U307" t="str">
            <v>-------</v>
          </cell>
          <cell r="V307" t="str">
            <v>-------</v>
          </cell>
          <cell r="W307" t="str">
            <v>-------</v>
          </cell>
          <cell r="X307" t="str">
            <v>-------</v>
          </cell>
          <cell r="Y307" t="str">
            <v>-------</v>
          </cell>
          <cell r="Z307" t="str">
            <v>-------</v>
          </cell>
          <cell r="AA307" t="str">
            <v>-------</v>
          </cell>
          <cell r="AB307" t="str">
            <v>-------</v>
          </cell>
          <cell r="AC307" t="str">
            <v>-------</v>
          </cell>
          <cell r="AD307" t="str">
            <v>-------</v>
          </cell>
          <cell r="AE307" t="str">
            <v>-------</v>
          </cell>
          <cell r="AF307" t="str">
            <v>---------</v>
          </cell>
          <cell r="AG307" t="str">
            <v>---------</v>
          </cell>
          <cell r="AH307" t="str">
            <v>---------</v>
          </cell>
          <cell r="AI307" t="str">
            <v>---------</v>
          </cell>
          <cell r="AJ307" t="str">
            <v>---------</v>
          </cell>
          <cell r="AK307" t="str">
            <v>---------</v>
          </cell>
          <cell r="AL307" t="str">
            <v>---------</v>
          </cell>
          <cell r="AM307" t="str">
            <v>---------</v>
          </cell>
          <cell r="AN307" t="str">
            <v>---------</v>
          </cell>
          <cell r="AO307" t="str">
            <v>---------</v>
          </cell>
          <cell r="AP307" t="str">
            <v>---------</v>
          </cell>
          <cell r="AQ307" t="str">
            <v>---------</v>
          </cell>
          <cell r="AR307" t="str">
            <v>---------</v>
          </cell>
          <cell r="AS307" t="str">
            <v>---------</v>
          </cell>
          <cell r="AT307" t="str">
            <v>---------</v>
          </cell>
          <cell r="AU307" t="str">
            <v>---------</v>
          </cell>
          <cell r="AV307" t="str">
            <v>---------</v>
          </cell>
          <cell r="AW307" t="str">
            <v>---------</v>
          </cell>
          <cell r="AX307" t="str">
            <v>---------</v>
          </cell>
          <cell r="AY307" t="str">
            <v>---------</v>
          </cell>
        </row>
        <row r="308">
          <cell r="A308">
            <v>308</v>
          </cell>
        </row>
        <row r="309">
          <cell r="A309">
            <v>309</v>
          </cell>
          <cell r="B309" t="str">
            <v>Electricity Sales to Mead-Oxford</v>
          </cell>
        </row>
        <row r="310">
          <cell r="A310">
            <v>310</v>
          </cell>
          <cell r="B310" t="str">
            <v xml:space="preserve">    Contract Term (Dec. 31, 2020)</v>
          </cell>
        </row>
        <row r="311">
          <cell r="A311">
            <v>311</v>
          </cell>
        </row>
        <row r="312">
          <cell r="A312">
            <v>312</v>
          </cell>
          <cell r="B312" t="str">
            <v xml:space="preserve">  High Pressure Steam Price (converted to $/Mwh)</v>
          </cell>
          <cell r="C312" t="str">
            <v>(¢/Kwh)</v>
          </cell>
          <cell r="D312">
            <v>0.01</v>
          </cell>
          <cell r="E312">
            <v>5.09</v>
          </cell>
          <cell r="F312">
            <v>5.09</v>
          </cell>
          <cell r="G312">
            <v>5.09</v>
          </cell>
          <cell r="H312">
            <v>3.9664019228306411</v>
          </cell>
          <cell r="I312">
            <v>3.9664019228306411</v>
          </cell>
          <cell r="J312">
            <v>3.9664019228306411</v>
          </cell>
          <cell r="K312">
            <v>4.2408302238565474</v>
          </cell>
          <cell r="L312">
            <v>4.2408302238565474</v>
          </cell>
          <cell r="M312">
            <v>4.2408302238565474</v>
          </cell>
          <cell r="N312">
            <v>4.2345865691477584</v>
          </cell>
          <cell r="O312">
            <v>4.2345865691477584</v>
          </cell>
          <cell r="P312">
            <v>4.2345865691477584</v>
          </cell>
          <cell r="R312">
            <v>4.3198340194783595</v>
          </cell>
          <cell r="S312">
            <v>4.4123679844967354</v>
          </cell>
          <cell r="T312">
            <v>4.9363763894116834</v>
          </cell>
          <cell r="U312">
            <v>4.9363763894116834</v>
          </cell>
          <cell r="V312">
            <v>4.9363763894116834</v>
          </cell>
          <cell r="W312">
            <v>5.2632990589612074</v>
          </cell>
          <cell r="X312">
            <v>5.2632990589612074</v>
          </cell>
          <cell r="Y312">
            <v>5.2632990589612074</v>
          </cell>
          <cell r="Z312">
            <v>5.2625793224212778</v>
          </cell>
          <cell r="AA312">
            <v>5.2625793224212778</v>
          </cell>
          <cell r="AB312">
            <v>5.2625793224212778</v>
          </cell>
          <cell r="AC312">
            <v>4.9445098577840279</v>
          </cell>
          <cell r="AD312">
            <v>4.9445098577840279</v>
          </cell>
          <cell r="AE312">
            <v>4.9445098577840279</v>
          </cell>
          <cell r="AF312">
            <v>5.0967829486318488</v>
          </cell>
          <cell r="AG312">
            <v>5.2265656807198759</v>
          </cell>
          <cell r="AH312">
            <v>5.2265656807198759</v>
          </cell>
          <cell r="AI312">
            <v>5.2265656807198759</v>
          </cell>
          <cell r="AJ312">
            <v>5.2265656807198759</v>
          </cell>
          <cell r="AK312">
            <v>5.2265656807198759</v>
          </cell>
          <cell r="AL312">
            <v>5.2265656807198759</v>
          </cell>
          <cell r="AM312">
            <v>5.2265656807198759</v>
          </cell>
          <cell r="AN312">
            <v>5.2265656807198759</v>
          </cell>
          <cell r="AO312">
            <v>5.2265656807198759</v>
          </cell>
          <cell r="AP312">
            <v>5.2265656807198759</v>
          </cell>
          <cell r="AQ312">
            <v>5.2265656807198759</v>
          </cell>
          <cell r="AR312">
            <v>5.2265656807198759</v>
          </cell>
          <cell r="AS312">
            <v>5.2265656807198759</v>
          </cell>
          <cell r="AT312">
            <v>5.2265656807198759</v>
          </cell>
          <cell r="AU312">
            <v>5.2265656807198759</v>
          </cell>
          <cell r="AV312">
            <v>5.2265656807198759</v>
          </cell>
          <cell r="AW312">
            <v>5.2265656807198759</v>
          </cell>
          <cell r="AX312">
            <v>5.2265656807198759</v>
          </cell>
          <cell r="AY312">
            <v>5.2265656807198759</v>
          </cell>
        </row>
        <row r="313">
          <cell r="A313">
            <v>313</v>
          </cell>
          <cell r="B313" t="str">
            <v xml:space="preserve">  Mead-Oxford Average Electricity Rate</v>
          </cell>
          <cell r="C313" t="str">
            <v>(¢/Kwh)</v>
          </cell>
          <cell r="E313">
            <v>5.6</v>
          </cell>
          <cell r="F313">
            <v>5.6</v>
          </cell>
          <cell r="G313">
            <v>5.6</v>
          </cell>
          <cell r="H313">
            <v>5.6</v>
          </cell>
          <cell r="I313">
            <v>5.6</v>
          </cell>
          <cell r="J313">
            <v>5.6</v>
          </cell>
          <cell r="K313">
            <v>5.6</v>
          </cell>
          <cell r="L313">
            <v>5.6</v>
          </cell>
          <cell r="M313">
            <v>5.6</v>
          </cell>
          <cell r="N313">
            <v>5.6</v>
          </cell>
          <cell r="O313">
            <v>5.6</v>
          </cell>
          <cell r="P313">
            <v>5.6</v>
          </cell>
          <cell r="R313">
            <v>5.7679999999999998</v>
          </cell>
          <cell r="S313">
            <v>5.9410400000000001</v>
          </cell>
          <cell r="T313">
            <v>6.1192712</v>
          </cell>
          <cell r="U313">
            <v>6.1192712</v>
          </cell>
          <cell r="V313">
            <v>6.1192712</v>
          </cell>
          <cell r="W313">
            <v>6.1192712</v>
          </cell>
          <cell r="X313">
            <v>6.1192712</v>
          </cell>
          <cell r="Y313">
            <v>6.1192712</v>
          </cell>
          <cell r="Z313">
            <v>6.1192712</v>
          </cell>
          <cell r="AA313">
            <v>6.1192712</v>
          </cell>
          <cell r="AB313">
            <v>6.1192712</v>
          </cell>
          <cell r="AC313">
            <v>6.1192712</v>
          </cell>
          <cell r="AD313">
            <v>6.1192712</v>
          </cell>
          <cell r="AE313">
            <v>6.1192712</v>
          </cell>
          <cell r="AF313">
            <v>6.1192712</v>
          </cell>
          <cell r="AG313">
            <v>6.3028493360000004</v>
          </cell>
          <cell r="AH313">
            <v>6.4919348160800006</v>
          </cell>
          <cell r="AI313">
            <v>6.6866928605624008</v>
          </cell>
          <cell r="AJ313">
            <v>6.8872936463792733</v>
          </cell>
          <cell r="AK313">
            <v>7.0939124557706519</v>
          </cell>
          <cell r="AL313">
            <v>7.3067298294437713</v>
          </cell>
          <cell r="AM313">
            <v>7.5259317243270845</v>
          </cell>
          <cell r="AN313">
            <v>7.7517096760568975</v>
          </cell>
          <cell r="AO313">
            <v>7.9842609663386046</v>
          </cell>
          <cell r="AP313">
            <v>8.2237887953287636</v>
          </cell>
          <cell r="AQ313">
            <v>8.4705024591886264</v>
          </cell>
          <cell r="AR313">
            <v>8.7246175329642863</v>
          </cell>
          <cell r="AS313">
            <v>8.9863560589532145</v>
          </cell>
          <cell r="AT313">
            <v>9.2559467407218108</v>
          </cell>
          <cell r="AU313">
            <v>9.5336251429434657</v>
          </cell>
          <cell r="AV313">
            <v>9.8196338972317694</v>
          </cell>
          <cell r="AW313">
            <v>10.114222914148723</v>
          </cell>
          <cell r="AX313">
            <v>10.417649601573185</v>
          </cell>
          <cell r="AY313">
            <v>10.73017908962038</v>
          </cell>
        </row>
        <row r="314">
          <cell r="A314">
            <v>314</v>
          </cell>
        </row>
        <row r="315">
          <cell r="A315">
            <v>315</v>
          </cell>
          <cell r="B315" t="str">
            <v xml:space="preserve">  Mead-Oxford Energy Rate</v>
          </cell>
          <cell r="C315" t="str">
            <v>(¢/Kwh)</v>
          </cell>
          <cell r="E315">
            <v>5.09</v>
          </cell>
          <cell r="F315">
            <v>5.09</v>
          </cell>
          <cell r="G315">
            <v>5.09</v>
          </cell>
          <cell r="H315">
            <v>3.9664019228306411</v>
          </cell>
          <cell r="I315">
            <v>3.9664019228306411</v>
          </cell>
          <cell r="J315">
            <v>3.9664019228306411</v>
          </cell>
          <cell r="K315">
            <v>4.2408302238565474</v>
          </cell>
          <cell r="L315">
            <v>4.2408302238565474</v>
          </cell>
          <cell r="M315">
            <v>4.2408302238565474</v>
          </cell>
          <cell r="N315">
            <v>4.2345865691477584</v>
          </cell>
          <cell r="O315">
            <v>4.2345865691477584</v>
          </cell>
          <cell r="P315">
            <v>4.2345865691477584</v>
          </cell>
          <cell r="R315">
            <v>4.3198340194783595</v>
          </cell>
          <cell r="S315">
            <v>4.4123679844967354</v>
          </cell>
          <cell r="T315">
            <v>4.9363763894116834</v>
          </cell>
          <cell r="U315">
            <v>4.9363763894116834</v>
          </cell>
          <cell r="V315">
            <v>4.9363763894116834</v>
          </cell>
          <cell r="W315">
            <v>5.2632990589612074</v>
          </cell>
          <cell r="X315">
            <v>5.2632990589612074</v>
          </cell>
          <cell r="Y315">
            <v>5.2632990589612074</v>
          </cell>
          <cell r="Z315">
            <v>5.2625793224212778</v>
          </cell>
          <cell r="AA315">
            <v>5.2625793224212778</v>
          </cell>
          <cell r="AB315">
            <v>5.2625793224212778</v>
          </cell>
          <cell r="AC315">
            <v>4.9445098577840279</v>
          </cell>
          <cell r="AD315">
            <v>4.9445098577840279</v>
          </cell>
          <cell r="AE315">
            <v>4.9445098577840279</v>
          </cell>
          <cell r="AF315">
            <v>5.0967829486318488</v>
          </cell>
          <cell r="AG315">
            <v>5.2265656807198759</v>
          </cell>
          <cell r="AH315">
            <v>5.2265656807198759</v>
          </cell>
          <cell r="AI315">
            <v>5.2265656807198759</v>
          </cell>
          <cell r="AJ315">
            <v>5.2265656807198759</v>
          </cell>
          <cell r="AK315">
            <v>5.2265656807198759</v>
          </cell>
          <cell r="AL315">
            <v>5.2265656807198759</v>
          </cell>
          <cell r="AM315">
            <v>5.2265656807198759</v>
          </cell>
          <cell r="AN315">
            <v>5.2265656807198759</v>
          </cell>
          <cell r="AO315">
            <v>5.2265656807198759</v>
          </cell>
          <cell r="AP315">
            <v>5.2265656807198759</v>
          </cell>
          <cell r="AQ315">
            <v>5.2265656807198759</v>
          </cell>
          <cell r="AR315">
            <v>5.2265656807198759</v>
          </cell>
          <cell r="AS315">
            <v>5.2265656807198759</v>
          </cell>
          <cell r="AT315">
            <v>5.2265656807198759</v>
          </cell>
          <cell r="AU315">
            <v>5.2265656807198759</v>
          </cell>
          <cell r="AV315">
            <v>5.2265656807198759</v>
          </cell>
          <cell r="AW315">
            <v>5.2265656807198759</v>
          </cell>
          <cell r="AX315">
            <v>5.2265656807198759</v>
          </cell>
          <cell r="AY315">
            <v>5.2265656807198759</v>
          </cell>
        </row>
        <row r="316">
          <cell r="A316">
            <v>316</v>
          </cell>
          <cell r="B316" t="str">
            <v xml:space="preserve">  Note:  Energy rate is the lower of (1) the price of HP</v>
          </cell>
        </row>
        <row r="317">
          <cell r="A317">
            <v>317</v>
          </cell>
          <cell r="B317" t="str">
            <v xml:space="preserve">  steam times .010 and (2) the average rate paid by</v>
          </cell>
        </row>
        <row r="318">
          <cell r="A318">
            <v>318</v>
          </cell>
          <cell r="B318" t="str">
            <v xml:space="preserve">  Oxford for electricity supplied by CMP</v>
          </cell>
        </row>
        <row r="319">
          <cell r="A319">
            <v>319</v>
          </cell>
        </row>
        <row r="320">
          <cell r="A320">
            <v>320</v>
          </cell>
          <cell r="B320" t="str">
            <v xml:space="preserve">  Mead-Oxford Electric Sales</v>
          </cell>
          <cell r="C320" t="str">
            <v>(mwh)</v>
          </cell>
          <cell r="E320">
            <v>8348.9949999999972</v>
          </cell>
          <cell r="F320">
            <v>7545.1900000000005</v>
          </cell>
          <cell r="G320">
            <v>8348.9949999999972</v>
          </cell>
          <cell r="H320">
            <v>8081.0600000000049</v>
          </cell>
          <cell r="I320">
            <v>5896.623000000006</v>
          </cell>
          <cell r="J320">
            <v>8753.860000000006</v>
          </cell>
          <cell r="K320">
            <v>9044.8450000000084</v>
          </cell>
          <cell r="L320">
            <v>9044.8450000000084</v>
          </cell>
          <cell r="M320">
            <v>5806.43</v>
          </cell>
          <cell r="N320">
            <v>3776.6494999999895</v>
          </cell>
          <cell r="O320">
            <v>8081.0600000000049</v>
          </cell>
          <cell r="P320">
            <v>8348.9949999999972</v>
          </cell>
          <cell r="Q320">
            <v>91077.547500000015</v>
          </cell>
          <cell r="R320">
            <v>90825.212275892845</v>
          </cell>
          <cell r="S320">
            <v>90825.212275892845</v>
          </cell>
          <cell r="T320">
            <v>6897.9050000000007</v>
          </cell>
          <cell r="U320">
            <v>6862.6099999999988</v>
          </cell>
          <cell r="V320">
            <v>7660.8750000000073</v>
          </cell>
          <cell r="W320">
            <v>6469.4600000000028</v>
          </cell>
          <cell r="X320">
            <v>7935.2700000000059</v>
          </cell>
          <cell r="Y320">
            <v>11461.579999999998</v>
          </cell>
          <cell r="Z320">
            <v>11842.785</v>
          </cell>
          <cell r="AA320">
            <v>11147.785000000002</v>
          </cell>
          <cell r="AB320">
            <v>2904.1449999999959</v>
          </cell>
          <cell r="AC320">
            <v>1727.6800000000003</v>
          </cell>
          <cell r="AD320">
            <v>7081.3000000000011</v>
          </cell>
          <cell r="AE320">
            <v>8356.8750000000036</v>
          </cell>
          <cell r="AF320">
            <v>90348.27</v>
          </cell>
          <cell r="AG320">
            <v>101198.045</v>
          </cell>
          <cell r="AH320">
            <v>95626.006894736842</v>
          </cell>
          <cell r="AI320">
            <v>101244.86884962406</v>
          </cell>
          <cell r="AJ320">
            <v>101244.86884962406</v>
          </cell>
          <cell r="AK320">
            <v>101244.86884962406</v>
          </cell>
          <cell r="AL320">
            <v>101244.86884962406</v>
          </cell>
          <cell r="AM320">
            <v>101244.86884962406</v>
          </cell>
          <cell r="AN320">
            <v>101244.86884962406</v>
          </cell>
          <cell r="AO320">
            <v>95626.006894736842</v>
          </cell>
          <cell r="AP320">
            <v>101244.86884962406</v>
          </cell>
          <cell r="AQ320">
            <v>101244.86884962406</v>
          </cell>
          <cell r="AR320">
            <v>101244.86884962406</v>
          </cell>
          <cell r="AS320">
            <v>101244.86884962406</v>
          </cell>
          <cell r="AT320">
            <v>101244.86884962406</v>
          </cell>
          <cell r="AU320">
            <v>101244.86884962406</v>
          </cell>
          <cell r="AV320">
            <v>95626.006894736842</v>
          </cell>
          <cell r="AW320">
            <v>101244.86884962406</v>
          </cell>
          <cell r="AX320">
            <v>101244.86884962406</v>
          </cell>
          <cell r="AY320">
            <v>101244.86884962406</v>
          </cell>
        </row>
        <row r="321">
          <cell r="A321">
            <v>321</v>
          </cell>
          <cell r="B321" t="str">
            <v xml:space="preserve">  Mead-Oxford Electricity Revenues</v>
          </cell>
          <cell r="C321" t="str">
            <v>($000's)</v>
          </cell>
          <cell r="E321">
            <v>424.96384549999988</v>
          </cell>
          <cell r="F321">
            <v>384.05017100000003</v>
          </cell>
          <cell r="G321">
            <v>424.96384549999988</v>
          </cell>
          <cell r="H321">
            <v>320.52731922509798</v>
          </cell>
          <cell r="I321">
            <v>233.88376805407407</v>
          </cell>
          <cell r="J321">
            <v>347.21327136190257</v>
          </cell>
          <cell r="K321">
            <v>383.57652046097809</v>
          </cell>
          <cell r="L321">
            <v>383.57652046097809</v>
          </cell>
          <cell r="M321">
            <v>246.24083836707374</v>
          </cell>
          <cell r="N321">
            <v>159.92549249078553</v>
          </cell>
          <cell r="O321">
            <v>342.19948140477209</v>
          </cell>
          <cell r="P321">
            <v>353.54542092881775</v>
          </cell>
          <cell r="Q321">
            <v>4004.6664947544791</v>
          </cell>
          <cell r="R321">
            <v>3923.4984181574546</v>
          </cell>
          <cell r="S321">
            <v>4007.5425883126945</v>
          </cell>
          <cell r="T321">
            <v>340.50655378404804</v>
          </cell>
          <cell r="U321">
            <v>338.7642597374051</v>
          </cell>
          <cell r="V321">
            <v>378.16962472234263</v>
          </cell>
          <cell r="W321">
            <v>340.50702729987182</v>
          </cell>
          <cell r="X321">
            <v>417.65699123603133</v>
          </cell>
          <cell r="Y321">
            <v>603.25723228208585</v>
          </cell>
          <cell r="Z321">
            <v>623.2359546088087</v>
          </cell>
          <cell r="AA321">
            <v>586.66102831798094</v>
          </cell>
          <cell r="AB321">
            <v>152.83293426313122</v>
          </cell>
          <cell r="AC321">
            <v>85.425307910963113</v>
          </cell>
          <cell r="AD321">
            <v>350.13557655926047</v>
          </cell>
          <cell r="AE321">
            <v>413.20650817768916</v>
          </cell>
          <cell r="AF321">
            <v>4630.3589988996191</v>
          </cell>
          <cell r="AG321">
            <v>5289.1822895294572</v>
          </cell>
          <cell r="AH321">
            <v>4997.9560582031381</v>
          </cell>
          <cell r="AI321">
            <v>5291.6295687842994</v>
          </cell>
          <cell r="AJ321">
            <v>5291.6295687842994</v>
          </cell>
          <cell r="AK321">
            <v>5291.6295687842994</v>
          </cell>
          <cell r="AL321">
            <v>5291.6295687842994</v>
          </cell>
          <cell r="AM321">
            <v>5291.6295687842994</v>
          </cell>
          <cell r="AN321">
            <v>5291.6295687842994</v>
          </cell>
          <cell r="AO321">
            <v>4997.9560582031381</v>
          </cell>
          <cell r="AP321">
            <v>5291.6295687842994</v>
          </cell>
          <cell r="AQ321">
            <v>5291.6295687842994</v>
          </cell>
          <cell r="AR321">
            <v>5291.6295687842994</v>
          </cell>
          <cell r="AS321">
            <v>5291.6295687842994</v>
          </cell>
          <cell r="AT321">
            <v>5291.6295687842994</v>
          </cell>
          <cell r="AU321">
            <v>5291.6295687842994</v>
          </cell>
          <cell r="AV321">
            <v>4997.9560582031381</v>
          </cell>
          <cell r="AW321">
            <v>5291.6295687842994</v>
          </cell>
          <cell r="AX321">
            <v>5291.6295687842994</v>
          </cell>
          <cell r="AY321">
            <v>5291.6295687842994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  <cell r="B324" t="str">
            <v>Low Pressure Steam Sales to Mead-Oxford</v>
          </cell>
          <cell r="Q324" t="str">
            <v>Average</v>
          </cell>
          <cell r="AF324" t="str">
            <v>Average</v>
          </cell>
        </row>
        <row r="325">
          <cell r="A325">
            <v>325</v>
          </cell>
          <cell r="B325" t="str">
            <v xml:space="preserve">  LP Steam Demand</v>
          </cell>
          <cell r="C325" t="str">
            <v>(mmbtu/hr)</v>
          </cell>
          <cell r="E325">
            <v>1165.7692307692307</v>
          </cell>
          <cell r="F325">
            <v>1165.4639804639803</v>
          </cell>
          <cell r="G325">
            <v>1165.7692307692307</v>
          </cell>
          <cell r="H325">
            <v>1140.7692307692307</v>
          </cell>
          <cell r="I325">
            <v>1207.4007502344484</v>
          </cell>
          <cell r="J325">
            <v>1070.9230769230769</v>
          </cell>
          <cell r="K325">
            <v>1020.9236283429832</v>
          </cell>
          <cell r="L325">
            <v>1010.9236283429832</v>
          </cell>
          <cell r="M325">
            <v>823.07692307692309</v>
          </cell>
          <cell r="N325">
            <v>1382.2308979364195</v>
          </cell>
          <cell r="O325">
            <v>1170.8917378917379</v>
          </cell>
          <cell r="P325">
            <v>1175.9236283429832</v>
          </cell>
          <cell r="Q325">
            <v>1118.8086454843431</v>
          </cell>
          <cell r="R325">
            <v>1118.8086454843431</v>
          </cell>
          <cell r="S325">
            <v>1118.8086454843431</v>
          </cell>
          <cell r="T325">
            <v>1165.46</v>
          </cell>
          <cell r="U325">
            <v>1165.4639804639803</v>
          </cell>
          <cell r="V325">
            <v>1165.46</v>
          </cell>
          <cell r="W325">
            <v>1192.5550000000001</v>
          </cell>
          <cell r="X325">
            <v>1187.7249999999999</v>
          </cell>
          <cell r="Y325">
            <v>1040.461</v>
          </cell>
          <cell r="Z325">
            <v>1030.46</v>
          </cell>
          <cell r="AA325">
            <v>1020.462</v>
          </cell>
          <cell r="AB325">
            <v>573.07500000000005</v>
          </cell>
          <cell r="AC325">
            <v>610.32299999999998</v>
          </cell>
          <cell r="AD325">
            <v>1060.4359999999999</v>
          </cell>
          <cell r="AE325">
            <v>1165.4625000000001</v>
          </cell>
          <cell r="AF325">
            <v>1041.1291606191226</v>
          </cell>
          <cell r="AG325">
            <v>1091.1414093239539</v>
          </cell>
          <cell r="AH325">
            <v>1091.1414093239539</v>
          </cell>
          <cell r="AI325">
            <v>1091.1414093239539</v>
          </cell>
          <cell r="AJ325">
            <v>1091.1414093239539</v>
          </cell>
          <cell r="AK325">
            <v>1091.1414093239539</v>
          </cell>
          <cell r="AL325">
            <v>1091.1414093239539</v>
          </cell>
          <cell r="AM325">
            <v>1091.1414093239539</v>
          </cell>
          <cell r="AN325">
            <v>1091.1414093239539</v>
          </cell>
          <cell r="AO325">
            <v>1091.1414093239539</v>
          </cell>
          <cell r="AP325">
            <v>1091.1414093239539</v>
          </cell>
          <cell r="AQ325">
            <v>1091.1414093239539</v>
          </cell>
          <cell r="AR325">
            <v>1091.1414093239539</v>
          </cell>
          <cell r="AS325">
            <v>1091.1414093239539</v>
          </cell>
          <cell r="AT325">
            <v>1091.1414093239539</v>
          </cell>
          <cell r="AU325">
            <v>1091.1414093239539</v>
          </cell>
          <cell r="AV325">
            <v>1091.1414093239539</v>
          </cell>
          <cell r="AW325">
            <v>1091.1414093239539</v>
          </cell>
          <cell r="AX325">
            <v>1091.1414093239539</v>
          </cell>
          <cell r="AY325">
            <v>1091.1414093239539</v>
          </cell>
        </row>
        <row r="326">
          <cell r="A326">
            <v>326</v>
          </cell>
          <cell r="B326" t="str">
            <v xml:space="preserve">  LP Steam Sales </v>
          </cell>
          <cell r="C326" t="str">
            <v>(mmbtu)</v>
          </cell>
          <cell r="E326">
            <v>845648.99999999988</v>
          </cell>
          <cell r="F326">
            <v>763612</v>
          </cell>
          <cell r="G326">
            <v>845648.99999999988</v>
          </cell>
          <cell r="H326">
            <v>800820</v>
          </cell>
          <cell r="I326">
            <v>772495</v>
          </cell>
          <cell r="J326">
            <v>751788</v>
          </cell>
          <cell r="K326">
            <v>740578</v>
          </cell>
          <cell r="L326">
            <v>733324</v>
          </cell>
          <cell r="M326">
            <v>577800</v>
          </cell>
          <cell r="N326">
            <v>743502</v>
          </cell>
          <cell r="O326">
            <v>821966</v>
          </cell>
          <cell r="P326">
            <v>853015</v>
          </cell>
          <cell r="Q326">
            <v>9250198</v>
          </cell>
          <cell r="R326">
            <v>9250198</v>
          </cell>
          <cell r="S326">
            <v>9250198</v>
          </cell>
          <cell r="T326">
            <v>845424.68400000001</v>
          </cell>
          <cell r="U326">
            <v>763612</v>
          </cell>
          <cell r="V326">
            <v>845424.68400000001</v>
          </cell>
          <cell r="W326">
            <v>753217.73800000013</v>
          </cell>
          <cell r="X326">
            <v>736508.27249999985</v>
          </cell>
          <cell r="Y326">
            <v>730403.62199999997</v>
          </cell>
          <cell r="Z326">
            <v>747495.68400000001</v>
          </cell>
          <cell r="AA326">
            <v>740243.1348</v>
          </cell>
          <cell r="AB326">
            <v>362298.01500000007</v>
          </cell>
          <cell r="AC326">
            <v>328536.87089999998</v>
          </cell>
          <cell r="AD326">
            <v>682602.65319999994</v>
          </cell>
          <cell r="AE326">
            <v>845426.49750000006</v>
          </cell>
          <cell r="AF326">
            <v>8381193.8558999989</v>
          </cell>
          <cell r="AG326">
            <v>9151403</v>
          </cell>
          <cell r="AH326">
            <v>9151403</v>
          </cell>
          <cell r="AI326">
            <v>9151403</v>
          </cell>
          <cell r="AJ326">
            <v>9151403</v>
          </cell>
          <cell r="AK326">
            <v>9151403</v>
          </cell>
          <cell r="AL326">
            <v>9151403</v>
          </cell>
          <cell r="AM326">
            <v>9151403</v>
          </cell>
          <cell r="AN326">
            <v>9151403</v>
          </cell>
          <cell r="AO326">
            <v>9151403</v>
          </cell>
          <cell r="AP326">
            <v>9151403</v>
          </cell>
          <cell r="AQ326">
            <v>9151403</v>
          </cell>
          <cell r="AR326">
            <v>9151403</v>
          </cell>
          <cell r="AS326">
            <v>9151403</v>
          </cell>
          <cell r="AT326">
            <v>9151403</v>
          </cell>
          <cell r="AU326">
            <v>9151403</v>
          </cell>
          <cell r="AV326">
            <v>9151403</v>
          </cell>
          <cell r="AW326">
            <v>9151403</v>
          </cell>
          <cell r="AX326">
            <v>9151403</v>
          </cell>
          <cell r="AY326">
            <v>9151403</v>
          </cell>
        </row>
        <row r="327">
          <cell r="A327">
            <v>327</v>
          </cell>
        </row>
        <row r="328">
          <cell r="A328">
            <v>328</v>
          </cell>
          <cell r="B328" t="str">
            <v xml:space="preserve">  Steam Deliveries:</v>
          </cell>
        </row>
        <row r="329">
          <cell r="A329">
            <v>329</v>
          </cell>
          <cell r="B329" t="str">
            <v xml:space="preserve">    Direct line steam deliveries (turbine bypass)</v>
          </cell>
          <cell r="C329" t="str">
            <v>(mmbtu)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</row>
        <row r="330">
          <cell r="A330">
            <v>330</v>
          </cell>
          <cell r="B330" t="str">
            <v xml:space="preserve">    Steam sales from turbine </v>
          </cell>
          <cell r="C330" t="str">
            <v>(mmbtu)</v>
          </cell>
          <cell r="D330">
            <v>1</v>
          </cell>
          <cell r="E330">
            <v>845648.99999999988</v>
          </cell>
          <cell r="F330">
            <v>763612</v>
          </cell>
          <cell r="G330">
            <v>845648.99999999988</v>
          </cell>
          <cell r="H330">
            <v>800820</v>
          </cell>
          <cell r="I330">
            <v>772495</v>
          </cell>
          <cell r="J330">
            <v>751788</v>
          </cell>
          <cell r="K330">
            <v>740578</v>
          </cell>
          <cell r="L330">
            <v>733324</v>
          </cell>
          <cell r="M330">
            <v>577800</v>
          </cell>
          <cell r="N330">
            <v>743502</v>
          </cell>
          <cell r="O330">
            <v>821966</v>
          </cell>
          <cell r="P330">
            <v>853015</v>
          </cell>
          <cell r="Q330">
            <v>9250198</v>
          </cell>
          <cell r="R330">
            <v>9250198</v>
          </cell>
          <cell r="S330">
            <v>9250198</v>
          </cell>
          <cell r="T330">
            <v>845424.68400000001</v>
          </cell>
          <cell r="U330">
            <v>763612</v>
          </cell>
          <cell r="V330">
            <v>845424.68400000001</v>
          </cell>
          <cell r="W330">
            <v>753217.73800000013</v>
          </cell>
          <cell r="X330">
            <v>736508.27249999985</v>
          </cell>
          <cell r="Y330">
            <v>730403.62199999997</v>
          </cell>
          <cell r="Z330">
            <v>747495.68400000001</v>
          </cell>
          <cell r="AA330">
            <v>740243.1348</v>
          </cell>
          <cell r="AB330">
            <v>362298.01500000007</v>
          </cell>
          <cell r="AC330">
            <v>328536.87089999998</v>
          </cell>
          <cell r="AD330">
            <v>682602.65319999994</v>
          </cell>
          <cell r="AE330">
            <v>845426.49750000006</v>
          </cell>
          <cell r="AF330">
            <v>8381193.8558999989</v>
          </cell>
          <cell r="AG330">
            <v>9151403</v>
          </cell>
          <cell r="AH330">
            <v>9151403</v>
          </cell>
          <cell r="AI330">
            <v>9151403</v>
          </cell>
          <cell r="AJ330">
            <v>9151403</v>
          </cell>
          <cell r="AK330">
            <v>9151403</v>
          </cell>
          <cell r="AL330">
            <v>9151403</v>
          </cell>
          <cell r="AM330">
            <v>9151403</v>
          </cell>
          <cell r="AN330">
            <v>9151403</v>
          </cell>
          <cell r="AO330">
            <v>9151403</v>
          </cell>
          <cell r="AP330">
            <v>9151403</v>
          </cell>
          <cell r="AQ330">
            <v>9151403</v>
          </cell>
          <cell r="AR330">
            <v>9151403</v>
          </cell>
          <cell r="AS330">
            <v>9151403</v>
          </cell>
          <cell r="AT330">
            <v>9151403</v>
          </cell>
          <cell r="AU330">
            <v>9151403</v>
          </cell>
          <cell r="AV330">
            <v>9151403</v>
          </cell>
          <cell r="AW330">
            <v>9151403</v>
          </cell>
          <cell r="AX330">
            <v>9151403</v>
          </cell>
          <cell r="AY330">
            <v>9151403</v>
          </cell>
        </row>
        <row r="331">
          <cell r="A331">
            <v>331</v>
          </cell>
          <cell r="E331" t="str">
            <v>------------------</v>
          </cell>
          <cell r="F331" t="str">
            <v>------------------</v>
          </cell>
          <cell r="G331" t="str">
            <v>------------------</v>
          </cell>
          <cell r="H331" t="str">
            <v>------------------</v>
          </cell>
          <cell r="I331" t="str">
            <v>------------------</v>
          </cell>
          <cell r="J331" t="str">
            <v>------------------</v>
          </cell>
          <cell r="K331" t="str">
            <v>------------------</v>
          </cell>
          <cell r="L331" t="str">
            <v>------------------</v>
          </cell>
          <cell r="M331" t="str">
            <v>------------------</v>
          </cell>
          <cell r="N331" t="str">
            <v>------------------</v>
          </cell>
          <cell r="O331" t="str">
            <v>------------------</v>
          </cell>
          <cell r="P331" t="str">
            <v>------------------</v>
          </cell>
          <cell r="Q331" t="str">
            <v>------------------</v>
          </cell>
          <cell r="R331" t="str">
            <v>------------------</v>
          </cell>
          <cell r="S331" t="str">
            <v>------------------</v>
          </cell>
          <cell r="T331" t="str">
            <v>------------------</v>
          </cell>
          <cell r="U331" t="str">
            <v>------------------</v>
          </cell>
          <cell r="V331" t="str">
            <v>------------------</v>
          </cell>
          <cell r="W331" t="str">
            <v>------------------</v>
          </cell>
          <cell r="X331" t="str">
            <v>------------------</v>
          </cell>
          <cell r="Y331" t="str">
            <v>------------------</v>
          </cell>
          <cell r="Z331" t="str">
            <v>------------------</v>
          </cell>
          <cell r="AA331" t="str">
            <v>------------------</v>
          </cell>
          <cell r="AB331" t="str">
            <v>------------------</v>
          </cell>
          <cell r="AC331" t="str">
            <v>------------------</v>
          </cell>
          <cell r="AD331" t="str">
            <v>------------------</v>
          </cell>
          <cell r="AE331" t="str">
            <v>------------------</v>
          </cell>
          <cell r="AF331" t="str">
            <v>------------------</v>
          </cell>
          <cell r="AG331" t="str">
            <v>------------------</v>
          </cell>
          <cell r="AH331" t="str">
            <v>------------------</v>
          </cell>
          <cell r="AI331" t="str">
            <v>------------------</v>
          </cell>
          <cell r="AJ331" t="str">
            <v>------------------</v>
          </cell>
          <cell r="AK331" t="str">
            <v>------------------</v>
          </cell>
          <cell r="AL331" t="str">
            <v>------------------</v>
          </cell>
          <cell r="AM331" t="str">
            <v>------------------</v>
          </cell>
          <cell r="AN331" t="str">
            <v>------------------</v>
          </cell>
          <cell r="AO331" t="str">
            <v>------------------</v>
          </cell>
          <cell r="AP331" t="str">
            <v>------------------</v>
          </cell>
          <cell r="AQ331" t="str">
            <v>------------------</v>
          </cell>
          <cell r="AR331" t="str">
            <v>------------------</v>
          </cell>
          <cell r="AS331" t="str">
            <v>------------------</v>
          </cell>
          <cell r="AT331" t="str">
            <v>------------------</v>
          </cell>
          <cell r="AU331" t="str">
            <v>------------------</v>
          </cell>
          <cell r="AV331" t="str">
            <v>------------------</v>
          </cell>
          <cell r="AW331" t="str">
            <v>------------------</v>
          </cell>
          <cell r="AX331" t="str">
            <v>------------------</v>
          </cell>
          <cell r="AY331" t="str">
            <v>------------------</v>
          </cell>
        </row>
        <row r="332">
          <cell r="A332">
            <v>332</v>
          </cell>
          <cell r="B332" t="str">
            <v xml:space="preserve">    Total Steam Deliveries</v>
          </cell>
          <cell r="C332" t="str">
            <v>(mmbtu)</v>
          </cell>
          <cell r="E332">
            <v>845648.99999999988</v>
          </cell>
          <cell r="F332">
            <v>763612</v>
          </cell>
          <cell r="G332">
            <v>845648.99999999988</v>
          </cell>
          <cell r="H332">
            <v>800820</v>
          </cell>
          <cell r="I332">
            <v>772495</v>
          </cell>
          <cell r="J332">
            <v>751788</v>
          </cell>
          <cell r="K332">
            <v>740578</v>
          </cell>
          <cell r="L332">
            <v>733324</v>
          </cell>
          <cell r="M332">
            <v>577800</v>
          </cell>
          <cell r="N332">
            <v>743502</v>
          </cell>
          <cell r="O332">
            <v>821966</v>
          </cell>
          <cell r="P332">
            <v>853015</v>
          </cell>
          <cell r="Q332">
            <v>9250198</v>
          </cell>
          <cell r="R332">
            <v>9250198</v>
          </cell>
          <cell r="S332">
            <v>9250198</v>
          </cell>
          <cell r="T332">
            <v>845424.68400000001</v>
          </cell>
          <cell r="U332">
            <v>763612</v>
          </cell>
          <cell r="V332">
            <v>845424.68400000001</v>
          </cell>
          <cell r="W332">
            <v>753217.73800000013</v>
          </cell>
          <cell r="X332">
            <v>736508.27249999985</v>
          </cell>
          <cell r="Y332">
            <v>730403.62199999997</v>
          </cell>
          <cell r="Z332">
            <v>747495.68400000001</v>
          </cell>
          <cell r="AA332">
            <v>740243.1348</v>
          </cell>
          <cell r="AB332">
            <v>362298.01500000007</v>
          </cell>
          <cell r="AC332">
            <v>328536.87089999998</v>
          </cell>
          <cell r="AD332">
            <v>682602.65319999994</v>
          </cell>
          <cell r="AE332">
            <v>845426.49750000006</v>
          </cell>
          <cell r="AF332">
            <v>8381193.8558999989</v>
          </cell>
          <cell r="AG332">
            <v>9151403</v>
          </cell>
          <cell r="AH332">
            <v>9151403</v>
          </cell>
          <cell r="AI332">
            <v>9151403</v>
          </cell>
          <cell r="AJ332">
            <v>9151403</v>
          </cell>
          <cell r="AK332">
            <v>9151403</v>
          </cell>
          <cell r="AL332">
            <v>9151403</v>
          </cell>
          <cell r="AM332">
            <v>9151403</v>
          </cell>
          <cell r="AN332">
            <v>9151403</v>
          </cell>
          <cell r="AO332">
            <v>9151403</v>
          </cell>
          <cell r="AP332">
            <v>9151403</v>
          </cell>
          <cell r="AQ332">
            <v>9151403</v>
          </cell>
          <cell r="AR332">
            <v>9151403</v>
          </cell>
          <cell r="AS332">
            <v>9151403</v>
          </cell>
          <cell r="AT332">
            <v>9151403</v>
          </cell>
          <cell r="AU332">
            <v>9151403</v>
          </cell>
          <cell r="AV332">
            <v>9151403</v>
          </cell>
          <cell r="AW332">
            <v>9151403</v>
          </cell>
          <cell r="AX332">
            <v>9151403</v>
          </cell>
          <cell r="AY332">
            <v>9151403</v>
          </cell>
        </row>
        <row r="333">
          <cell r="A333">
            <v>333</v>
          </cell>
        </row>
        <row r="334">
          <cell r="A334">
            <v>334</v>
          </cell>
          <cell r="B334" t="str">
            <v xml:space="preserve">  LP Steam Pricing:</v>
          </cell>
        </row>
        <row r="335">
          <cell r="A335">
            <v>335</v>
          </cell>
          <cell r="B335" t="str">
            <v xml:space="preserve">    (1)  Direct line steam </v>
          </cell>
        </row>
        <row r="336">
          <cell r="A336">
            <v>336</v>
          </cell>
        </row>
        <row r="337">
          <cell r="A337">
            <v>337</v>
          </cell>
          <cell r="B337" t="str">
            <v xml:space="preserve">      Direct line steam deliveries</v>
          </cell>
          <cell r="C337" t="str">
            <v>(mmbtu)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</row>
        <row r="338">
          <cell r="A338">
            <v>338</v>
          </cell>
          <cell r="B338" t="str">
            <v xml:space="preserve">      Total Steam Generated by Boilers #6 &amp; #7</v>
          </cell>
          <cell r="C338" t="str">
            <v>(mmbtu)</v>
          </cell>
          <cell r="E338">
            <v>670054.48629999987</v>
          </cell>
          <cell r="F338">
            <v>605350.4378999999</v>
          </cell>
          <cell r="G338">
            <v>670054.48629999987</v>
          </cell>
          <cell r="H338">
            <v>642188.13939999999</v>
          </cell>
          <cell r="I338">
            <v>576847.71869999997</v>
          </cell>
          <cell r="J338">
            <v>625128.0273999999</v>
          </cell>
          <cell r="K338">
            <v>645883.42329999991</v>
          </cell>
          <cell r="L338">
            <v>645883.42329999991</v>
          </cell>
          <cell r="M338">
            <v>634406.32039999997</v>
          </cell>
          <cell r="N338">
            <v>498940.47099999996</v>
          </cell>
          <cell r="O338">
            <v>648517.66039999994</v>
          </cell>
          <cell r="P338">
            <v>670054.48629999987</v>
          </cell>
          <cell r="Q338">
            <v>7533309.0806999998</v>
          </cell>
          <cell r="R338">
            <v>7533309.0806999998</v>
          </cell>
          <cell r="S338">
            <v>7533309.0806999998</v>
          </cell>
          <cell r="T338">
            <v>662790.87219999998</v>
          </cell>
          <cell r="U338">
            <v>598722.07079999999</v>
          </cell>
          <cell r="V338">
            <v>662790.8722000001</v>
          </cell>
          <cell r="W338">
            <v>574758.89029999997</v>
          </cell>
          <cell r="X338">
            <v>553119.93689999997</v>
          </cell>
          <cell r="Y338">
            <v>618322.31440000003</v>
          </cell>
          <cell r="Z338">
            <v>638913.69219989982</v>
          </cell>
          <cell r="AA338">
            <v>638913.69219999993</v>
          </cell>
          <cell r="AB338">
            <v>563847.41469999996</v>
          </cell>
          <cell r="AC338">
            <v>484606.32559999987</v>
          </cell>
          <cell r="AD338">
            <v>588197.51890000002</v>
          </cell>
          <cell r="AE338">
            <v>662790.8722000001</v>
          </cell>
          <cell r="AF338">
            <v>7247774.4725998985</v>
          </cell>
          <cell r="AG338">
            <v>7415401.7254999997</v>
          </cell>
          <cell r="AH338">
            <v>7415401.7254999997</v>
          </cell>
          <cell r="AI338">
            <v>7415401.7254999997</v>
          </cell>
          <cell r="AJ338">
            <v>7415401.7254999997</v>
          </cell>
          <cell r="AK338">
            <v>7415401.7254999997</v>
          </cell>
          <cell r="AL338">
            <v>7415401.7254999997</v>
          </cell>
          <cell r="AM338">
            <v>7415401.7254999997</v>
          </cell>
          <cell r="AN338">
            <v>7415401.7254999997</v>
          </cell>
          <cell r="AO338">
            <v>7415401.7254999997</v>
          </cell>
          <cell r="AP338">
            <v>7415401.7254999997</v>
          </cell>
          <cell r="AQ338">
            <v>7415401.7254999997</v>
          </cell>
          <cell r="AR338">
            <v>7415401.7254999997</v>
          </cell>
          <cell r="AS338">
            <v>7415401.7254999997</v>
          </cell>
          <cell r="AT338">
            <v>7415401.7254999997</v>
          </cell>
          <cell r="AU338">
            <v>7415401.7254999997</v>
          </cell>
          <cell r="AV338">
            <v>7415401.7254999997</v>
          </cell>
          <cell r="AW338">
            <v>7415401.7254999997</v>
          </cell>
          <cell r="AX338">
            <v>7415401.7254999997</v>
          </cell>
          <cell r="AY338">
            <v>7415401.7254999997</v>
          </cell>
        </row>
        <row r="339">
          <cell r="A339">
            <v>339</v>
          </cell>
          <cell r="B339" t="str">
            <v xml:space="preserve">      Direct line steam revenue</v>
          </cell>
          <cell r="C339" t="str">
            <v>($000)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</row>
        <row r="340">
          <cell r="A340">
            <v>340</v>
          </cell>
          <cell r="B340" t="str">
            <v xml:space="preserve">      Direct line steam price</v>
          </cell>
          <cell r="C340" t="str">
            <v>($/mmbtu)</v>
          </cell>
          <cell r="E340" t="str">
            <v>NA</v>
          </cell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 t="str">
            <v>NA</v>
          </cell>
          <cell r="N340" t="str">
            <v>NA</v>
          </cell>
          <cell r="O340" t="str">
            <v>NA</v>
          </cell>
          <cell r="P340" t="str">
            <v>NA</v>
          </cell>
          <cell r="R340" t="str">
            <v>NA</v>
          </cell>
          <cell r="S340" t="str">
            <v>NA</v>
          </cell>
          <cell r="T340" t="str">
            <v>NA</v>
          </cell>
          <cell r="U340" t="str">
            <v>NA</v>
          </cell>
          <cell r="V340" t="str">
            <v>NA</v>
          </cell>
          <cell r="W340" t="str">
            <v>NA</v>
          </cell>
          <cell r="X340" t="str">
            <v>NA</v>
          </cell>
          <cell r="Y340" t="str">
            <v>NA</v>
          </cell>
          <cell r="Z340" t="str">
            <v>NA</v>
          </cell>
          <cell r="AA340" t="str">
            <v>NA</v>
          </cell>
          <cell r="AB340" t="str">
            <v>NA</v>
          </cell>
          <cell r="AC340" t="str">
            <v>NA</v>
          </cell>
          <cell r="AD340" t="str">
            <v>NA</v>
          </cell>
          <cell r="AE340" t="str">
            <v>NA</v>
          </cell>
          <cell r="AF340" t="str">
            <v>NA</v>
          </cell>
          <cell r="AG340" t="str">
            <v>NA</v>
          </cell>
          <cell r="AH340" t="str">
            <v>NA</v>
          </cell>
          <cell r="AI340" t="str">
            <v>NA</v>
          </cell>
          <cell r="AJ340" t="str">
            <v>NA</v>
          </cell>
          <cell r="AK340" t="str">
            <v>NA</v>
          </cell>
          <cell r="AL340" t="str">
            <v>NA</v>
          </cell>
          <cell r="AM340" t="str">
            <v>NA</v>
          </cell>
          <cell r="AN340" t="str">
            <v>NA</v>
          </cell>
          <cell r="AO340" t="str">
            <v>NA</v>
          </cell>
          <cell r="AP340" t="str">
            <v>NA</v>
          </cell>
          <cell r="AQ340" t="str">
            <v>NA</v>
          </cell>
          <cell r="AR340" t="str">
            <v>NA</v>
          </cell>
          <cell r="AS340" t="str">
            <v>NA</v>
          </cell>
          <cell r="AT340" t="str">
            <v>NA</v>
          </cell>
          <cell r="AU340" t="str">
            <v>NA</v>
          </cell>
          <cell r="AV340" t="str">
            <v>NA</v>
          </cell>
          <cell r="AW340" t="str">
            <v>NA</v>
          </cell>
          <cell r="AX340" t="str">
            <v>NA</v>
          </cell>
          <cell r="AY340" t="str">
            <v>NA</v>
          </cell>
        </row>
        <row r="341">
          <cell r="A341">
            <v>341</v>
          </cell>
        </row>
        <row r="342">
          <cell r="A342">
            <v>342</v>
          </cell>
          <cell r="B342" t="str">
            <v xml:space="preserve">    (2)  Steam sales from turbine </v>
          </cell>
        </row>
        <row r="343">
          <cell r="A343">
            <v>343</v>
          </cell>
        </row>
        <row r="344">
          <cell r="A344">
            <v>344</v>
          </cell>
          <cell r="B344" t="str">
            <v xml:space="preserve">      Fuel Related Inputs:</v>
          </cell>
        </row>
        <row r="345">
          <cell r="A345">
            <v>345</v>
          </cell>
          <cell r="B345" t="str">
            <v xml:space="preserve">      Actual Fuel Cost</v>
          </cell>
          <cell r="C345" t="str">
            <v>($000)</v>
          </cell>
          <cell r="G345">
            <v>4372.7518700000001</v>
          </cell>
          <cell r="J345">
            <v>4171.1790499999988</v>
          </cell>
          <cell r="M345">
            <v>4350.80386</v>
          </cell>
          <cell r="P345">
            <v>4103.41752</v>
          </cell>
          <cell r="Q345">
            <v>16998.152299999998</v>
          </cell>
          <cell r="R345">
            <v>17331.583496000003</v>
          </cell>
          <cell r="S345">
            <v>17671.642360420003</v>
          </cell>
          <cell r="V345">
            <v>5415.0992000000006</v>
          </cell>
          <cell r="Y345">
            <v>4820.4675300000008</v>
          </cell>
          <cell r="AB345">
            <v>5083.3803610000004</v>
          </cell>
          <cell r="AE345">
            <v>4834.2761399999999</v>
          </cell>
          <cell r="AF345">
            <v>20153.223231000004</v>
          </cell>
          <cell r="AG345">
            <v>20805.021101399998</v>
          </cell>
          <cell r="AH345">
            <v>21214.065983427998</v>
          </cell>
          <cell r="AI345">
            <v>21631.236646896556</v>
          </cell>
          <cell r="AJ345">
            <v>22056.695519448491</v>
          </cell>
          <cell r="AK345">
            <v>22490.608290294876</v>
          </cell>
          <cell r="AL345">
            <v>22933.143975993469</v>
          </cell>
          <cell r="AM345">
            <v>23384.474987560585</v>
          </cell>
          <cell r="AN345">
            <v>23844.777198943793</v>
          </cell>
          <cell r="AO345">
            <v>24314.230016883201</v>
          </cell>
          <cell r="AP345">
            <v>24793.016452189589</v>
          </cell>
          <cell r="AQ345">
            <v>25281.323192468437</v>
          </cell>
          <cell r="AR345">
            <v>25779.340676319352</v>
          </cell>
          <cell r="AS345">
            <v>26287.26316904106</v>
          </cell>
          <cell r="AT345">
            <v>26805.288839872737</v>
          </cell>
          <cell r="AU345">
            <v>27333.619840803025</v>
          </cell>
          <cell r="AV345">
            <v>27872.462386978976</v>
          </cell>
          <cell r="AW345">
            <v>28422.026838747312</v>
          </cell>
          <cell r="AX345">
            <v>28982.527785361843</v>
          </cell>
          <cell r="AY345">
            <v>29554.184130390728</v>
          </cell>
        </row>
        <row r="346">
          <cell r="A346">
            <v>346</v>
          </cell>
          <cell r="B346" t="str">
            <v xml:space="preserve">      Actual Heat Added-based on Standard Boiler Efficiency</v>
          </cell>
          <cell r="C346" t="str">
            <v>(mmbtu)</v>
          </cell>
          <cell r="G346">
            <v>1945459.4104999998</v>
          </cell>
          <cell r="J346">
            <v>1844163.8854999999</v>
          </cell>
          <cell r="M346">
            <v>1926173.1669999999</v>
          </cell>
          <cell r="P346">
            <v>1817512.6176999998</v>
          </cell>
          <cell r="Q346">
            <v>7533309.0806999989</v>
          </cell>
          <cell r="R346">
            <v>7533309.0806999998</v>
          </cell>
          <cell r="S346">
            <v>7533309.0806999998</v>
          </cell>
          <cell r="V346">
            <v>1924303.8152000001</v>
          </cell>
          <cell r="Y346">
            <v>1746201.1416</v>
          </cell>
          <cell r="AB346">
            <v>1841674.7990998998</v>
          </cell>
          <cell r="AE346">
            <v>1735594.7167</v>
          </cell>
          <cell r="AF346">
            <v>7247774.4725998994</v>
          </cell>
          <cell r="AG346">
            <v>7415401.7254999997</v>
          </cell>
          <cell r="AH346">
            <v>7415401.7254999997</v>
          </cell>
          <cell r="AI346">
            <v>7415401.7254999997</v>
          </cell>
          <cell r="AJ346">
            <v>7415401.7254999997</v>
          </cell>
          <cell r="AK346">
            <v>7415401.7254999997</v>
          </cell>
          <cell r="AL346">
            <v>7415401.7254999997</v>
          </cell>
          <cell r="AM346">
            <v>7415401.7254999997</v>
          </cell>
          <cell r="AN346">
            <v>7415401.7254999997</v>
          </cell>
          <cell r="AO346">
            <v>7415401.7254999997</v>
          </cell>
          <cell r="AP346">
            <v>7415401.7254999997</v>
          </cell>
          <cell r="AQ346">
            <v>7415401.7254999997</v>
          </cell>
          <cell r="AR346">
            <v>7415401.7254999997</v>
          </cell>
          <cell r="AS346">
            <v>7415401.7254999997</v>
          </cell>
          <cell r="AT346">
            <v>7415401.7254999997</v>
          </cell>
          <cell r="AU346">
            <v>7415401.7254999997</v>
          </cell>
          <cell r="AV346">
            <v>7415401.7254999997</v>
          </cell>
          <cell r="AW346">
            <v>7415401.7254999997</v>
          </cell>
          <cell r="AX346">
            <v>7415401.7254999997</v>
          </cell>
          <cell r="AY346">
            <v>7415401.7254999997</v>
          </cell>
        </row>
        <row r="347">
          <cell r="A347">
            <v>347</v>
          </cell>
          <cell r="B347" t="str">
            <v xml:space="preserve">      Equivalend Hours</v>
          </cell>
          <cell r="C347" t="str">
            <v>(hours)</v>
          </cell>
          <cell r="G347">
            <v>2196.5648627466635</v>
          </cell>
          <cell r="J347">
            <v>2082.1948636772454</v>
          </cell>
          <cell r="M347">
            <v>2174.7892941699911</v>
          </cell>
          <cell r="P347">
            <v>2052.1036481621982</v>
          </cell>
          <cell r="Q347">
            <v>8505.6526687560981</v>
          </cell>
          <cell r="R347">
            <v>8505.6526687560981</v>
          </cell>
          <cell r="S347">
            <v>8505.6526687560981</v>
          </cell>
          <cell r="V347">
            <v>2172.6786603228747</v>
          </cell>
          <cell r="Y347">
            <v>1971.5878163404486</v>
          </cell>
          <cell r="AB347">
            <v>2079.3845044904683</v>
          </cell>
          <cell r="AE347">
            <v>1959.6123928857319</v>
          </cell>
          <cell r="AF347">
            <v>8183.2633740395231</v>
          </cell>
          <cell r="AG347">
            <v>8372.5267078165452</v>
          </cell>
          <cell r="AH347">
            <v>8372.5267078165452</v>
          </cell>
          <cell r="AI347">
            <v>8372.5267078165452</v>
          </cell>
          <cell r="AJ347">
            <v>8372.5267078165452</v>
          </cell>
          <cell r="AK347">
            <v>8372.5267078165452</v>
          </cell>
          <cell r="AL347">
            <v>8372.5267078165452</v>
          </cell>
          <cell r="AM347">
            <v>8372.5267078165452</v>
          </cell>
          <cell r="AN347">
            <v>8372.5267078165452</v>
          </cell>
          <cell r="AO347">
            <v>8372.5267078165452</v>
          </cell>
          <cell r="AP347">
            <v>8372.5267078165452</v>
          </cell>
          <cell r="AQ347">
            <v>8372.5267078165452</v>
          </cell>
          <cell r="AR347">
            <v>8372.5267078165452</v>
          </cell>
          <cell r="AS347">
            <v>8372.5267078165452</v>
          </cell>
          <cell r="AT347">
            <v>8372.5267078165452</v>
          </cell>
          <cell r="AU347">
            <v>8372.5267078165452</v>
          </cell>
          <cell r="AV347">
            <v>8372.5267078165452</v>
          </cell>
          <cell r="AW347">
            <v>8372.5267078165452</v>
          </cell>
          <cell r="AX347">
            <v>8372.5267078165452</v>
          </cell>
          <cell r="AY347">
            <v>8372.5267078165452</v>
          </cell>
        </row>
        <row r="348">
          <cell r="A348">
            <v>348</v>
          </cell>
        </row>
        <row r="349">
          <cell r="A349">
            <v>349</v>
          </cell>
          <cell r="B349" t="str">
            <v xml:space="preserve">      Actual Fuel Cost Per Hour</v>
          </cell>
          <cell r="C349" t="str">
            <v>($/hour)</v>
          </cell>
          <cell r="G349">
            <v>1990.722852833107</v>
          </cell>
          <cell r="J349">
            <v>2003.2606567060288</v>
          </cell>
          <cell r="M349">
            <v>2000.563397871832</v>
          </cell>
          <cell r="P349">
            <v>1999.6151381899722</v>
          </cell>
          <cell r="R349">
            <v>2037.6547422003591</v>
          </cell>
          <cell r="S349">
            <v>2077.6350797080427</v>
          </cell>
          <cell r="V349">
            <v>2492.3608349866518</v>
          </cell>
          <cell r="Y349">
            <v>2444.9671934712419</v>
          </cell>
          <cell r="AB349">
            <v>2444.6562672859923</v>
          </cell>
          <cell r="AE349">
            <v>2466.9552803149136</v>
          </cell>
          <cell r="AF349">
            <v>2462.73672370534</v>
          </cell>
          <cell r="AG349">
            <v>2484.9154654802769</v>
          </cell>
          <cell r="AH349">
            <v>2533.77107338728</v>
          </cell>
          <cell r="AI349">
            <v>2583.5972104695411</v>
          </cell>
          <cell r="AJ349">
            <v>2634.4132768016707</v>
          </cell>
          <cell r="AK349">
            <v>2686.2390620143105</v>
          </cell>
          <cell r="AL349">
            <v>2739.0947531505885</v>
          </cell>
          <cell r="AM349">
            <v>2793.000942681851</v>
          </cell>
          <cell r="AN349">
            <v>2847.9786366859171</v>
          </cell>
          <cell r="AO349">
            <v>2904.0492631911907</v>
          </cell>
          <cell r="AP349">
            <v>2961.2346806899959</v>
          </cell>
          <cell r="AQ349">
            <v>3019.5571868246097</v>
          </cell>
          <cell r="AR349">
            <v>3079.0395272495102</v>
          </cell>
          <cell r="AS349">
            <v>3139.7049046734501</v>
          </cell>
          <cell r="AT349">
            <v>3201.5769880850262</v>
          </cell>
          <cell r="AU349">
            <v>3264.6799221654924</v>
          </cell>
          <cell r="AV349">
            <v>3329.0383368926609</v>
          </cell>
          <cell r="AW349">
            <v>3394.6773573397695</v>
          </cell>
          <cell r="AX349">
            <v>3461.6226136733503</v>
          </cell>
          <cell r="AY349">
            <v>3529.9002513541222</v>
          </cell>
        </row>
        <row r="350">
          <cell r="A350">
            <v>350</v>
          </cell>
          <cell r="B350" t="str">
            <v xml:space="preserve">      Standard Fuel Cost Per Hour</v>
          </cell>
          <cell r="C350" t="str">
            <v>($/hour)</v>
          </cell>
          <cell r="G350">
            <v>2331.2220000000002</v>
          </cell>
          <cell r="J350">
            <v>2331.2220000000002</v>
          </cell>
          <cell r="M350">
            <v>2331.2220000000002</v>
          </cell>
          <cell r="P350">
            <v>2331.2220000000002</v>
          </cell>
          <cell r="R350">
            <v>2331.2220000000002</v>
          </cell>
          <cell r="S350">
            <v>2331.2220000000002</v>
          </cell>
          <cell r="V350">
            <v>2331.2220000000002</v>
          </cell>
          <cell r="Y350">
            <v>2331.2220000000002</v>
          </cell>
          <cell r="AB350">
            <v>2331.2220000000002</v>
          </cell>
          <cell r="AE350">
            <v>2331.2220000000002</v>
          </cell>
          <cell r="AF350">
            <v>2331.2220000000002</v>
          </cell>
          <cell r="AG350">
            <v>2331.2220000000002</v>
          </cell>
          <cell r="AH350">
            <v>2331.2220000000002</v>
          </cell>
          <cell r="AI350">
            <v>2331.2220000000002</v>
          </cell>
          <cell r="AJ350">
            <v>2331.2220000000002</v>
          </cell>
          <cell r="AK350">
            <v>2331.2220000000002</v>
          </cell>
          <cell r="AL350">
            <v>2331.2220000000002</v>
          </cell>
          <cell r="AM350">
            <v>2331.2220000000002</v>
          </cell>
          <cell r="AN350">
            <v>2331.2220000000002</v>
          </cell>
          <cell r="AO350">
            <v>2331.2220000000002</v>
          </cell>
          <cell r="AP350">
            <v>2331.2220000000002</v>
          </cell>
          <cell r="AQ350">
            <v>2331.2220000000002</v>
          </cell>
          <cell r="AR350">
            <v>2331.2220000000002</v>
          </cell>
          <cell r="AS350">
            <v>2331.2220000000002</v>
          </cell>
          <cell r="AT350">
            <v>2331.2220000000002</v>
          </cell>
          <cell r="AU350">
            <v>2331.2220000000002</v>
          </cell>
          <cell r="AV350">
            <v>2331.2220000000002</v>
          </cell>
          <cell r="AW350">
            <v>2331.2220000000002</v>
          </cell>
          <cell r="AX350">
            <v>2331.2220000000002</v>
          </cell>
          <cell r="AY350">
            <v>2331.2220000000002</v>
          </cell>
        </row>
        <row r="351">
          <cell r="A351">
            <v>351</v>
          </cell>
          <cell r="B351" t="str">
            <v xml:space="preserve">      Fuel Cost Variance</v>
          </cell>
          <cell r="C351" t="str">
            <v>($/hour)</v>
          </cell>
          <cell r="G351">
            <v>-340.49914716689318</v>
          </cell>
          <cell r="J351">
            <v>-327.96134329397137</v>
          </cell>
          <cell r="M351">
            <v>-330.65860212816824</v>
          </cell>
          <cell r="P351">
            <v>-331.60686181002802</v>
          </cell>
          <cell r="R351">
            <v>-293.56725779964108</v>
          </cell>
          <cell r="S351">
            <v>-253.58692029195754</v>
          </cell>
          <cell r="V351">
            <v>161.13883498665155</v>
          </cell>
          <cell r="Y351">
            <v>113.74519347124169</v>
          </cell>
          <cell r="AB351">
            <v>113.43426728599206</v>
          </cell>
          <cell r="AE351">
            <v>135.73328031491337</v>
          </cell>
          <cell r="AF351">
            <v>131.51472370533975</v>
          </cell>
          <cell r="AG351">
            <v>153.6934654802767</v>
          </cell>
          <cell r="AH351">
            <v>202.5490733872798</v>
          </cell>
          <cell r="AI351">
            <v>252.37521046954089</v>
          </cell>
          <cell r="AJ351">
            <v>303.19127680167048</v>
          </cell>
          <cell r="AK351">
            <v>355.01706201431034</v>
          </cell>
          <cell r="AL351">
            <v>407.87275315058832</v>
          </cell>
          <cell r="AM351">
            <v>461.77894268185082</v>
          </cell>
          <cell r="AN351">
            <v>516.75663668591687</v>
          </cell>
          <cell r="AO351">
            <v>572.82726319119047</v>
          </cell>
          <cell r="AP351">
            <v>630.0126806899957</v>
          </cell>
          <cell r="AQ351">
            <v>688.33518682460954</v>
          </cell>
          <cell r="AR351">
            <v>747.81752724951002</v>
          </cell>
          <cell r="AS351">
            <v>808.48290467344987</v>
          </cell>
          <cell r="AT351">
            <v>870.35498808502598</v>
          </cell>
          <cell r="AU351">
            <v>933.45792216549216</v>
          </cell>
          <cell r="AV351">
            <v>997.81633689266073</v>
          </cell>
          <cell r="AW351">
            <v>1063.4553573397693</v>
          </cell>
          <cell r="AX351">
            <v>1130.4006136733501</v>
          </cell>
          <cell r="AY351">
            <v>1198.678251354122</v>
          </cell>
        </row>
        <row r="352">
          <cell r="A352">
            <v>352</v>
          </cell>
        </row>
        <row r="353">
          <cell r="A353">
            <v>353</v>
          </cell>
          <cell r="B353" t="str">
            <v xml:space="preserve">      Base Steam Price</v>
          </cell>
          <cell r="C353" t="str">
            <v>($/hour)</v>
          </cell>
          <cell r="G353">
            <v>2160</v>
          </cell>
          <cell r="J353">
            <v>2160</v>
          </cell>
          <cell r="M353">
            <v>2160</v>
          </cell>
          <cell r="P353">
            <v>2160</v>
          </cell>
          <cell r="R353">
            <v>2160</v>
          </cell>
          <cell r="S353">
            <v>2160</v>
          </cell>
          <cell r="V353">
            <v>2160</v>
          </cell>
          <cell r="Y353">
            <v>2160</v>
          </cell>
          <cell r="AB353">
            <v>2160</v>
          </cell>
          <cell r="AE353">
            <v>2160</v>
          </cell>
          <cell r="AF353">
            <v>2160</v>
          </cell>
          <cell r="AG353">
            <v>2160</v>
          </cell>
          <cell r="AH353">
            <v>2160</v>
          </cell>
          <cell r="AI353">
            <v>2160</v>
          </cell>
          <cell r="AJ353">
            <v>2160</v>
          </cell>
          <cell r="AK353">
            <v>2160</v>
          </cell>
          <cell r="AL353">
            <v>2160</v>
          </cell>
          <cell r="AM353">
            <v>2160</v>
          </cell>
          <cell r="AN353">
            <v>2160</v>
          </cell>
          <cell r="AO353">
            <v>2160</v>
          </cell>
          <cell r="AP353">
            <v>2160</v>
          </cell>
          <cell r="AQ353">
            <v>2160</v>
          </cell>
          <cell r="AR353">
            <v>2160</v>
          </cell>
          <cell r="AS353">
            <v>2160</v>
          </cell>
          <cell r="AT353">
            <v>2160</v>
          </cell>
          <cell r="AU353">
            <v>2160</v>
          </cell>
          <cell r="AV353">
            <v>2160</v>
          </cell>
          <cell r="AW353">
            <v>2160</v>
          </cell>
          <cell r="AX353">
            <v>2160</v>
          </cell>
          <cell r="AY353">
            <v>2160</v>
          </cell>
        </row>
        <row r="354">
          <cell r="A354">
            <v>354</v>
          </cell>
          <cell r="B354" t="str">
            <v xml:space="preserve">      + Fuel Cost Variance</v>
          </cell>
          <cell r="C354" t="str">
            <v>($/hour)</v>
          </cell>
          <cell r="G354">
            <v>-340.49914716689318</v>
          </cell>
          <cell r="J354">
            <v>-327.96134329397137</v>
          </cell>
          <cell r="M354">
            <v>-330.65860212816824</v>
          </cell>
          <cell r="P354">
            <v>-331.60686181002802</v>
          </cell>
          <cell r="R354">
            <v>-293.56725779964108</v>
          </cell>
          <cell r="S354">
            <v>-253.58692029195754</v>
          </cell>
          <cell r="V354">
            <v>161.13883498665155</v>
          </cell>
          <cell r="Y354">
            <v>113.74519347124169</v>
          </cell>
          <cell r="AB354">
            <v>113.43426728599206</v>
          </cell>
          <cell r="AE354">
            <v>135.73328031491337</v>
          </cell>
          <cell r="AF354">
            <v>131.51472370533975</v>
          </cell>
          <cell r="AG354">
            <v>153.6934654802767</v>
          </cell>
          <cell r="AH354">
            <v>202.5490733872798</v>
          </cell>
          <cell r="AI354">
            <v>252.37521046954089</v>
          </cell>
          <cell r="AJ354">
            <v>303.19127680167048</v>
          </cell>
          <cell r="AK354">
            <v>355.01706201431034</v>
          </cell>
          <cell r="AL354">
            <v>407.87275315058832</v>
          </cell>
          <cell r="AM354">
            <v>461.77894268185082</v>
          </cell>
          <cell r="AN354">
            <v>516.75663668591687</v>
          </cell>
          <cell r="AO354">
            <v>572.82726319119047</v>
          </cell>
          <cell r="AP354">
            <v>630.0126806899957</v>
          </cell>
          <cell r="AQ354">
            <v>688.33518682460954</v>
          </cell>
          <cell r="AR354">
            <v>747.81752724951002</v>
          </cell>
          <cell r="AS354">
            <v>808.48290467344987</v>
          </cell>
          <cell r="AT354">
            <v>870.35498808502598</v>
          </cell>
          <cell r="AU354">
            <v>933.45792216549216</v>
          </cell>
          <cell r="AV354">
            <v>997.81633689266073</v>
          </cell>
          <cell r="AW354">
            <v>1063.4553573397693</v>
          </cell>
          <cell r="AX354">
            <v>1130.4006136733501</v>
          </cell>
          <cell r="AY354">
            <v>1198.678251354122</v>
          </cell>
        </row>
        <row r="355">
          <cell r="A355">
            <v>355</v>
          </cell>
          <cell r="B355" t="str">
            <v xml:space="preserve">      Actual Steam Price</v>
          </cell>
          <cell r="C355" t="str">
            <v>($/hour)</v>
          </cell>
          <cell r="G355">
            <v>1819.5008528331068</v>
          </cell>
          <cell r="J355">
            <v>1832.0386567060286</v>
          </cell>
          <cell r="M355">
            <v>1829.3413978718318</v>
          </cell>
          <cell r="P355">
            <v>1828.393138189972</v>
          </cell>
          <cell r="R355">
            <v>1866.4327422003589</v>
          </cell>
          <cell r="S355">
            <v>1906.4130797080425</v>
          </cell>
          <cell r="V355">
            <v>2321.1388349866515</v>
          </cell>
          <cell r="Y355">
            <v>2273.7451934712417</v>
          </cell>
          <cell r="AB355">
            <v>2273.4342672859921</v>
          </cell>
          <cell r="AE355">
            <v>2295.7332803149134</v>
          </cell>
          <cell r="AF355">
            <v>2291.5147237053397</v>
          </cell>
          <cell r="AG355">
            <v>2313.6934654802767</v>
          </cell>
          <cell r="AH355">
            <v>2362.5490733872798</v>
          </cell>
          <cell r="AI355">
            <v>2412.3752104695409</v>
          </cell>
          <cell r="AJ355">
            <v>2463.1912768016705</v>
          </cell>
          <cell r="AK355">
            <v>2515.0170620143103</v>
          </cell>
          <cell r="AL355">
            <v>2567.8727531505883</v>
          </cell>
          <cell r="AM355">
            <v>2621.7789426818508</v>
          </cell>
          <cell r="AN355">
            <v>2676.7566366859169</v>
          </cell>
          <cell r="AO355">
            <v>2732.8272631911905</v>
          </cell>
          <cell r="AP355">
            <v>2790.0126806899957</v>
          </cell>
          <cell r="AQ355">
            <v>2848.3351868246095</v>
          </cell>
          <cell r="AR355">
            <v>2907.81752724951</v>
          </cell>
          <cell r="AS355">
            <v>2968.4829046734499</v>
          </cell>
          <cell r="AT355">
            <v>3030.354988085026</v>
          </cell>
          <cell r="AU355">
            <v>3093.4579221654922</v>
          </cell>
          <cell r="AV355">
            <v>3157.8163368926607</v>
          </cell>
          <cell r="AW355">
            <v>3223.4553573397693</v>
          </cell>
          <cell r="AX355">
            <v>3290.4006136733501</v>
          </cell>
          <cell r="AY355">
            <v>3358.678251354122</v>
          </cell>
        </row>
        <row r="356">
          <cell r="A356">
            <v>356</v>
          </cell>
        </row>
        <row r="357">
          <cell r="A357">
            <v>357</v>
          </cell>
          <cell r="B357" t="str">
            <v xml:space="preserve">      Steam sales (turbine extraction)</v>
          </cell>
          <cell r="C357" t="str">
            <v>(mmbtu)</v>
          </cell>
          <cell r="G357">
            <v>2454910</v>
          </cell>
          <cell r="J357">
            <v>2325103</v>
          </cell>
          <cell r="M357">
            <v>2051702</v>
          </cell>
          <cell r="P357">
            <v>2418483</v>
          </cell>
          <cell r="Q357">
            <v>9250198</v>
          </cell>
          <cell r="R357">
            <v>9250198</v>
          </cell>
          <cell r="S357">
            <v>9250198</v>
          </cell>
          <cell r="V357">
            <v>2454461.3679999998</v>
          </cell>
          <cell r="Y357">
            <v>2220129.6324999998</v>
          </cell>
          <cell r="AB357">
            <v>1850036.8338000001</v>
          </cell>
          <cell r="AE357">
            <v>1856566.0216000001</v>
          </cell>
          <cell r="AF357">
            <v>8381193.8558999989</v>
          </cell>
          <cell r="AG357">
            <v>9151403</v>
          </cell>
          <cell r="AH357">
            <v>9151403</v>
          </cell>
          <cell r="AI357">
            <v>9151403</v>
          </cell>
          <cell r="AJ357">
            <v>9151403</v>
          </cell>
          <cell r="AK357">
            <v>9151403</v>
          </cell>
          <cell r="AL357">
            <v>9151403</v>
          </cell>
          <cell r="AM357">
            <v>9151403</v>
          </cell>
          <cell r="AN357">
            <v>9151403</v>
          </cell>
          <cell r="AO357">
            <v>9151403</v>
          </cell>
          <cell r="AP357">
            <v>9151403</v>
          </cell>
          <cell r="AQ357">
            <v>9151403</v>
          </cell>
          <cell r="AR357">
            <v>9151403</v>
          </cell>
          <cell r="AS357">
            <v>9151403</v>
          </cell>
          <cell r="AT357">
            <v>9151403</v>
          </cell>
          <cell r="AU357">
            <v>9151403</v>
          </cell>
          <cell r="AV357">
            <v>9151403</v>
          </cell>
          <cell r="AW357">
            <v>9151403</v>
          </cell>
          <cell r="AX357">
            <v>9151403</v>
          </cell>
          <cell r="AY357">
            <v>9151403</v>
          </cell>
        </row>
        <row r="358">
          <cell r="A358">
            <v>358</v>
          </cell>
          <cell r="B358" t="str">
            <v xml:space="preserve">      HP Steam purchases</v>
          </cell>
          <cell r="C358" t="str">
            <v>(mmbtu)</v>
          </cell>
          <cell r="G358">
            <v>1496880</v>
          </cell>
          <cell r="J358">
            <v>1528006</v>
          </cell>
          <cell r="M358">
            <v>1406096</v>
          </cell>
          <cell r="P358">
            <v>1552004</v>
          </cell>
          <cell r="Q358">
            <v>5982986</v>
          </cell>
          <cell r="R358">
            <v>5982986</v>
          </cell>
          <cell r="S358">
            <v>5982986</v>
          </cell>
          <cell r="V358">
            <v>1454112</v>
          </cell>
          <cell r="Y358">
            <v>1470269</v>
          </cell>
          <cell r="AB358">
            <v>1136441</v>
          </cell>
          <cell r="AE358">
            <v>977486</v>
          </cell>
          <cell r="AF358">
            <v>5038308</v>
          </cell>
          <cell r="AG358">
            <v>5757524</v>
          </cell>
          <cell r="AH358">
            <v>5757524</v>
          </cell>
          <cell r="AI358">
            <v>5757524</v>
          </cell>
          <cell r="AJ358">
            <v>5757524</v>
          </cell>
          <cell r="AK358">
            <v>5757524</v>
          </cell>
          <cell r="AL358">
            <v>5757524</v>
          </cell>
          <cell r="AM358">
            <v>5757524</v>
          </cell>
          <cell r="AN358">
            <v>5757524</v>
          </cell>
          <cell r="AO358">
            <v>5757524</v>
          </cell>
          <cell r="AP358">
            <v>5757524</v>
          </cell>
          <cell r="AQ358">
            <v>5757524</v>
          </cell>
          <cell r="AR358">
            <v>5757524</v>
          </cell>
          <cell r="AS358">
            <v>5757524</v>
          </cell>
          <cell r="AT358">
            <v>5757524</v>
          </cell>
          <cell r="AU358">
            <v>5757524</v>
          </cell>
          <cell r="AV358">
            <v>5757524</v>
          </cell>
          <cell r="AW358">
            <v>5757524</v>
          </cell>
          <cell r="AX358">
            <v>5757524</v>
          </cell>
          <cell r="AY358">
            <v>5757524</v>
          </cell>
        </row>
        <row r="359">
          <cell r="A359">
            <v>359</v>
          </cell>
        </row>
        <row r="360">
          <cell r="A360">
            <v>360</v>
          </cell>
          <cell r="B360" t="str">
            <v xml:space="preserve">      Actual Net Heat Transfer</v>
          </cell>
          <cell r="C360" t="str">
            <v>(mmbtu/hr)</v>
          </cell>
          <cell r="G360">
            <v>437.45662100456622</v>
          </cell>
          <cell r="J360">
            <v>382.8157555783672</v>
          </cell>
          <cell r="M360">
            <v>296.85910342242863</v>
          </cell>
          <cell r="P360">
            <v>422.23939359787812</v>
          </cell>
          <cell r="Q360">
            <v>384.12243330855534</v>
          </cell>
          <cell r="R360">
            <v>384.12243330855534</v>
          </cell>
          <cell r="S360">
            <v>384.12243330855534</v>
          </cell>
          <cell r="V360">
            <v>460.4221444561623</v>
          </cell>
          <cell r="Y360">
            <v>380.33336698734996</v>
          </cell>
          <cell r="AB360">
            <v>343.17646989240183</v>
          </cell>
          <cell r="AE360">
            <v>448.59892945740347</v>
          </cell>
          <cell r="AF360">
            <v>408.50278221582431</v>
          </cell>
          <cell r="AG360">
            <v>405.35899357973898</v>
          </cell>
          <cell r="AH360">
            <v>405.35899357973898</v>
          </cell>
          <cell r="AI360">
            <v>405.35899357973898</v>
          </cell>
          <cell r="AJ360">
            <v>405.35899357973898</v>
          </cell>
          <cell r="AK360">
            <v>405.35899357973898</v>
          </cell>
          <cell r="AL360">
            <v>405.35899357973898</v>
          </cell>
          <cell r="AM360">
            <v>405.35899357973898</v>
          </cell>
          <cell r="AN360">
            <v>405.35899357973898</v>
          </cell>
          <cell r="AO360">
            <v>405.35899357973898</v>
          </cell>
          <cell r="AP360">
            <v>405.35899357973898</v>
          </cell>
          <cell r="AQ360">
            <v>405.35899357973898</v>
          </cell>
          <cell r="AR360">
            <v>405.35899357973898</v>
          </cell>
          <cell r="AS360">
            <v>405.35899357973898</v>
          </cell>
          <cell r="AT360">
            <v>405.35899357973898</v>
          </cell>
          <cell r="AU360">
            <v>405.35899357973898</v>
          </cell>
          <cell r="AV360">
            <v>405.35899357973898</v>
          </cell>
          <cell r="AW360">
            <v>405.35899357973898</v>
          </cell>
          <cell r="AX360">
            <v>405.35899357973898</v>
          </cell>
          <cell r="AY360">
            <v>405.35899357973898</v>
          </cell>
        </row>
        <row r="361">
          <cell r="A361">
            <v>361</v>
          </cell>
          <cell r="B361" t="str">
            <v xml:space="preserve">      Formula Net Heat Transfer (minimum 432)</v>
          </cell>
          <cell r="C361" t="str">
            <v>(mmbtu/hr)</v>
          </cell>
          <cell r="G361">
            <v>458.72831050228308</v>
          </cell>
          <cell r="J361">
            <v>432</v>
          </cell>
          <cell r="M361">
            <v>432</v>
          </cell>
          <cell r="P361">
            <v>451.11969679893906</v>
          </cell>
          <cell r="Q361">
            <v>432.0612166542777</v>
          </cell>
          <cell r="R361">
            <v>432.0612166542777</v>
          </cell>
          <cell r="S361">
            <v>432.0612166542777</v>
          </cell>
          <cell r="V361">
            <v>470.21107222808115</v>
          </cell>
          <cell r="Y361">
            <v>432</v>
          </cell>
          <cell r="AB361">
            <v>432</v>
          </cell>
          <cell r="AE361">
            <v>464.29946472870176</v>
          </cell>
          <cell r="AF361">
            <v>444.25139110791213</v>
          </cell>
          <cell r="AG361">
            <v>442.67949678986952</v>
          </cell>
          <cell r="AH361">
            <v>442.67949678986952</v>
          </cell>
          <cell r="AI361">
            <v>442.67949678986952</v>
          </cell>
          <cell r="AJ361">
            <v>442.67949678986952</v>
          </cell>
          <cell r="AK361">
            <v>442.67949678986952</v>
          </cell>
          <cell r="AL361">
            <v>442.67949678986952</v>
          </cell>
          <cell r="AM361">
            <v>442.67949678986952</v>
          </cell>
          <cell r="AN361">
            <v>442.67949678986952</v>
          </cell>
          <cell r="AO361">
            <v>442.67949678986952</v>
          </cell>
          <cell r="AP361">
            <v>442.67949678986952</v>
          </cell>
          <cell r="AQ361">
            <v>442.67949678986952</v>
          </cell>
          <cell r="AR361">
            <v>442.67949678986952</v>
          </cell>
          <cell r="AS361">
            <v>442.67949678986952</v>
          </cell>
          <cell r="AT361">
            <v>442.67949678986952</v>
          </cell>
          <cell r="AU361">
            <v>442.67949678986952</v>
          </cell>
          <cell r="AV361">
            <v>442.67949678986952</v>
          </cell>
          <cell r="AW361">
            <v>442.67949678986952</v>
          </cell>
          <cell r="AX361">
            <v>442.67949678986952</v>
          </cell>
          <cell r="AY361">
            <v>442.67949678986952</v>
          </cell>
        </row>
        <row r="362">
          <cell r="A362">
            <v>362</v>
          </cell>
        </row>
        <row r="363">
          <cell r="A363">
            <v>363</v>
          </cell>
          <cell r="B363" t="str">
            <v xml:space="preserve">      New Steam price (fixed after debt term)</v>
          </cell>
          <cell r="C363" t="str">
            <v>($/mmbtu)</v>
          </cell>
          <cell r="E363">
            <v>5.09</v>
          </cell>
          <cell r="F363">
            <v>5.09</v>
          </cell>
          <cell r="G363">
            <v>5.09</v>
          </cell>
          <cell r="H363">
            <v>3.9664019228306406</v>
          </cell>
          <cell r="I363">
            <v>3.9664019228306406</v>
          </cell>
          <cell r="J363">
            <v>3.9664019228306406</v>
          </cell>
          <cell r="K363">
            <v>4.2408302238565474</v>
          </cell>
          <cell r="L363">
            <v>4.2408302238565474</v>
          </cell>
          <cell r="M363">
            <v>4.2408302238565474</v>
          </cell>
          <cell r="N363">
            <v>4.2345865691477584</v>
          </cell>
          <cell r="O363">
            <v>4.2345865691477584</v>
          </cell>
          <cell r="P363">
            <v>4.2345865691477584</v>
          </cell>
          <cell r="Q363">
            <v>4.3955794666707018</v>
          </cell>
          <cell r="R363">
            <v>4.3198340194783595</v>
          </cell>
          <cell r="S363">
            <v>4.4123679844967354</v>
          </cell>
          <cell r="T363">
            <v>4.9363763894116834</v>
          </cell>
          <cell r="U363">
            <v>4.9363763894116834</v>
          </cell>
          <cell r="V363">
            <v>4.9363763894116834</v>
          </cell>
          <cell r="W363">
            <v>5.2632990589612074</v>
          </cell>
          <cell r="X363">
            <v>5.2632990589612074</v>
          </cell>
          <cell r="Y363">
            <v>5.2632990589612074</v>
          </cell>
          <cell r="Z363">
            <v>5.2625793224212778</v>
          </cell>
          <cell r="AA363">
            <v>5.2625793224212778</v>
          </cell>
          <cell r="AB363">
            <v>5.2625793224212778</v>
          </cell>
          <cell r="AC363">
            <v>4.9445098577840279</v>
          </cell>
          <cell r="AD363">
            <v>4.9445098577840279</v>
          </cell>
          <cell r="AE363">
            <v>4.9445098577840279</v>
          </cell>
          <cell r="AF363">
            <v>5.0967829486318488</v>
          </cell>
          <cell r="AG363">
            <v>5.2265656807198759</v>
          </cell>
          <cell r="AH363">
            <v>5.2265656807198759</v>
          </cell>
          <cell r="AI363">
            <v>5.2265656807198759</v>
          </cell>
          <cell r="AJ363">
            <v>5.2265656807198759</v>
          </cell>
          <cell r="AK363">
            <v>5.2265656807198759</v>
          </cell>
          <cell r="AL363">
            <v>5.2265656807198759</v>
          </cell>
          <cell r="AM363">
            <v>5.2265656807198759</v>
          </cell>
          <cell r="AN363">
            <v>5.2265656807198759</v>
          </cell>
          <cell r="AO363">
            <v>5.2265656807198759</v>
          </cell>
          <cell r="AP363">
            <v>5.2265656807198759</v>
          </cell>
          <cell r="AQ363">
            <v>5.2265656807198759</v>
          </cell>
          <cell r="AR363">
            <v>5.2265656807198759</v>
          </cell>
          <cell r="AS363">
            <v>5.2265656807198759</v>
          </cell>
          <cell r="AT363">
            <v>5.2265656807198759</v>
          </cell>
          <cell r="AU363">
            <v>5.2265656807198759</v>
          </cell>
          <cell r="AV363">
            <v>5.2265656807198759</v>
          </cell>
          <cell r="AW363">
            <v>5.2265656807198759</v>
          </cell>
          <cell r="AX363">
            <v>5.2265656807198759</v>
          </cell>
          <cell r="AY363">
            <v>5.2265656807198759</v>
          </cell>
        </row>
        <row r="364">
          <cell r="A364">
            <v>364</v>
          </cell>
          <cell r="B364" t="str">
            <v xml:space="preserve">      Turbine Steam Revenue</v>
          </cell>
          <cell r="C364" t="str">
            <v>($000's)</v>
          </cell>
          <cell r="E364">
            <v>4304.3534099999988</v>
          </cell>
          <cell r="F364">
            <v>3886.7850800000001</v>
          </cell>
          <cell r="G364">
            <v>4304.3534099999988</v>
          </cell>
          <cell r="H364">
            <v>3176.3739878412334</v>
          </cell>
          <cell r="I364">
            <v>3064.0256533770557</v>
          </cell>
          <cell r="J364">
            <v>2981.8933687610015</v>
          </cell>
          <cell r="K364">
            <v>3140.6655655232344</v>
          </cell>
          <cell r="L364">
            <v>3109.9025830793785</v>
          </cell>
          <cell r="M364">
            <v>2450.3517033443131</v>
          </cell>
          <cell r="N364">
            <v>3148.4235833344969</v>
          </cell>
          <cell r="O364">
            <v>3480.6861838961063</v>
          </cell>
          <cell r="P364">
            <v>3612.1658622815753</v>
          </cell>
          <cell r="Q364">
            <v>40659.980391438388</v>
          </cell>
          <cell r="R364">
            <v>39959.320007310678</v>
          </cell>
          <cell r="S364">
            <v>40815.277505455735</v>
          </cell>
          <cell r="T364">
            <v>4173.3344491234329</v>
          </cell>
          <cell r="U364">
            <v>3769.4762474714344</v>
          </cell>
          <cell r="V364">
            <v>4173.3344491234329</v>
          </cell>
          <cell r="W364">
            <v>3964.41021160829</v>
          </cell>
          <cell r="X364">
            <v>3876.463297566394</v>
          </cell>
          <cell r="Y364">
            <v>3844.3326963344575</v>
          </cell>
          <cell r="Z364">
            <v>3933.7553302175497</v>
          </cell>
          <cell r="AA364">
            <v>3895.5882147627863</v>
          </cell>
          <cell r="AB364">
            <v>1906.6220422932743</v>
          </cell>
          <cell r="AC364">
            <v>1624.4537968105683</v>
          </cell>
          <cell r="AD364">
            <v>3375.1355476969316</v>
          </cell>
          <cell r="AE364">
            <v>4180.2196509205742</v>
          </cell>
          <cell r="AF364">
            <v>42717.125933929128</v>
          </cell>
          <cell r="AG364">
            <v>47830.408850236912</v>
          </cell>
          <cell r="AH364">
            <v>47830.408850236912</v>
          </cell>
          <cell r="AI364">
            <v>47830.408850236912</v>
          </cell>
          <cell r="AJ364">
            <v>47830.408850236912</v>
          </cell>
          <cell r="AK364">
            <v>47830.408850236912</v>
          </cell>
          <cell r="AL364">
            <v>47830.408850236912</v>
          </cell>
          <cell r="AM364">
            <v>47830.408850236912</v>
          </cell>
          <cell r="AN364">
            <v>47830.408850236912</v>
          </cell>
          <cell r="AO364">
            <v>47830.408850236912</v>
          </cell>
          <cell r="AP364">
            <v>47830.408850236912</v>
          </cell>
          <cell r="AQ364">
            <v>47830.408850236912</v>
          </cell>
          <cell r="AR364">
            <v>47830.408850236912</v>
          </cell>
          <cell r="AS364">
            <v>47830.408850236912</v>
          </cell>
          <cell r="AT364">
            <v>47830.408850236912</v>
          </cell>
          <cell r="AU364">
            <v>47830.408850236912</v>
          </cell>
          <cell r="AV364">
            <v>47830.408850236912</v>
          </cell>
          <cell r="AW364">
            <v>47830.408850236912</v>
          </cell>
          <cell r="AX364">
            <v>47830.408850236912</v>
          </cell>
          <cell r="AY364">
            <v>47830.408850236912</v>
          </cell>
        </row>
        <row r="365">
          <cell r="A365">
            <v>365</v>
          </cell>
        </row>
        <row r="366">
          <cell r="A366">
            <v>366</v>
          </cell>
          <cell r="B366" t="str">
            <v xml:space="preserve">  Total LP Steam Revenue</v>
          </cell>
          <cell r="C366" t="str">
            <v>($000's)</v>
          </cell>
          <cell r="E366">
            <v>4304.3534099999988</v>
          </cell>
          <cell r="F366">
            <v>3886.7850800000001</v>
          </cell>
          <cell r="G366">
            <v>4304.3534099999988</v>
          </cell>
          <cell r="H366">
            <v>3176.3739878412334</v>
          </cell>
          <cell r="I366">
            <v>3064.0256533770557</v>
          </cell>
          <cell r="J366">
            <v>2981.8933687610015</v>
          </cell>
          <cell r="K366">
            <v>3140.6655655232344</v>
          </cell>
          <cell r="L366">
            <v>3109.9025830793785</v>
          </cell>
          <cell r="M366">
            <v>2450.3517033443131</v>
          </cell>
          <cell r="N366">
            <v>3148.4235833344969</v>
          </cell>
          <cell r="O366">
            <v>3480.6861838961063</v>
          </cell>
          <cell r="P366">
            <v>3612.1658622815753</v>
          </cell>
          <cell r="Q366">
            <v>40659.980391438388</v>
          </cell>
          <cell r="R366">
            <v>39959.320007310678</v>
          </cell>
          <cell r="S366">
            <v>40815.277505455735</v>
          </cell>
          <cell r="T366">
            <v>4173.3344491234329</v>
          </cell>
          <cell r="U366">
            <v>3769.4762474714344</v>
          </cell>
          <cell r="V366">
            <v>4173.3344491234329</v>
          </cell>
          <cell r="W366">
            <v>3964.41021160829</v>
          </cell>
          <cell r="X366">
            <v>3876.463297566394</v>
          </cell>
          <cell r="Y366">
            <v>3844.3326963344575</v>
          </cell>
          <cell r="Z366">
            <v>3933.7553302175497</v>
          </cell>
          <cell r="AA366">
            <v>3895.5882147627863</v>
          </cell>
          <cell r="AB366">
            <v>1906.6220422932743</v>
          </cell>
          <cell r="AC366">
            <v>1624.4537968105683</v>
          </cell>
          <cell r="AD366">
            <v>3375.1355476969316</v>
          </cell>
          <cell r="AE366">
            <v>4180.2196509205742</v>
          </cell>
          <cell r="AF366">
            <v>42717.125933929128</v>
          </cell>
          <cell r="AG366">
            <v>47830.408850236912</v>
          </cell>
          <cell r="AH366">
            <v>47830.408850236912</v>
          </cell>
          <cell r="AI366">
            <v>47830.408850236912</v>
          </cell>
          <cell r="AJ366">
            <v>47830.408850236912</v>
          </cell>
          <cell r="AK366">
            <v>47830.408850236912</v>
          </cell>
          <cell r="AL366">
            <v>47830.408850236912</v>
          </cell>
          <cell r="AM366">
            <v>47830.408850236912</v>
          </cell>
          <cell r="AN366">
            <v>47830.408850236912</v>
          </cell>
          <cell r="AO366">
            <v>47830.408850236912</v>
          </cell>
          <cell r="AP366">
            <v>47830.408850236912</v>
          </cell>
          <cell r="AQ366">
            <v>47830.408850236912</v>
          </cell>
          <cell r="AR366">
            <v>47830.408850236912</v>
          </cell>
          <cell r="AS366">
            <v>47830.408850236912</v>
          </cell>
          <cell r="AT366">
            <v>47830.408850236912</v>
          </cell>
          <cell r="AU366">
            <v>47830.408850236912</v>
          </cell>
          <cell r="AV366">
            <v>47830.408850236912</v>
          </cell>
          <cell r="AW366">
            <v>47830.408850236912</v>
          </cell>
          <cell r="AX366">
            <v>47830.408850236912</v>
          </cell>
          <cell r="AY366">
            <v>47830.408850236912</v>
          </cell>
        </row>
        <row r="367">
          <cell r="A367">
            <v>367</v>
          </cell>
          <cell r="B367" t="str">
            <v xml:space="preserve">  "All-In" LP Steam Price</v>
          </cell>
          <cell r="C367" t="str">
            <v>($/mmbtu)</v>
          </cell>
          <cell r="E367">
            <v>5.089999999999999</v>
          </cell>
          <cell r="F367">
            <v>5.09</v>
          </cell>
          <cell r="G367">
            <v>5.089999999999999</v>
          </cell>
          <cell r="H367">
            <v>3.9664019228306406</v>
          </cell>
          <cell r="I367">
            <v>3.9664019228306406</v>
          </cell>
          <cell r="J367">
            <v>3.9664019228306406</v>
          </cell>
          <cell r="K367">
            <v>4.2408302238565483</v>
          </cell>
          <cell r="L367">
            <v>4.2408302238565474</v>
          </cell>
          <cell r="M367">
            <v>4.2408302238565474</v>
          </cell>
          <cell r="N367">
            <v>4.2345865691477584</v>
          </cell>
          <cell r="O367">
            <v>4.2345865691477584</v>
          </cell>
          <cell r="P367">
            <v>4.2345865691477584</v>
          </cell>
          <cell r="Q367">
            <v>4.3955794666707018</v>
          </cell>
          <cell r="R367">
            <v>4.3198340194783587</v>
          </cell>
          <cell r="S367">
            <v>4.4123679844967354</v>
          </cell>
          <cell r="T367">
            <v>4.9363763894116826</v>
          </cell>
          <cell r="U367">
            <v>4.9363763894116834</v>
          </cell>
          <cell r="V367">
            <v>4.9363763894116826</v>
          </cell>
          <cell r="W367">
            <v>5.2632990589612074</v>
          </cell>
          <cell r="X367">
            <v>5.2632990589612074</v>
          </cell>
          <cell r="Y367">
            <v>5.2632990589612074</v>
          </cell>
          <cell r="Z367">
            <v>5.2625793224212778</v>
          </cell>
          <cell r="AA367">
            <v>5.2625793224212769</v>
          </cell>
          <cell r="AB367">
            <v>5.2625793224212778</v>
          </cell>
          <cell r="AC367">
            <v>4.9445098577840279</v>
          </cell>
          <cell r="AD367">
            <v>4.9445098577840279</v>
          </cell>
          <cell r="AE367">
            <v>4.9445098577840287</v>
          </cell>
          <cell r="AF367">
            <v>5.0967829486318488</v>
          </cell>
          <cell r="AG367">
            <v>5.226565680719875</v>
          </cell>
          <cell r="AH367">
            <v>5.226565680719875</v>
          </cell>
          <cell r="AI367">
            <v>5.226565680719875</v>
          </cell>
          <cell r="AJ367">
            <v>5.226565680719875</v>
          </cell>
          <cell r="AK367">
            <v>5.226565680719875</v>
          </cell>
          <cell r="AL367">
            <v>5.226565680719875</v>
          </cell>
          <cell r="AM367">
            <v>5.226565680719875</v>
          </cell>
          <cell r="AN367">
            <v>5.226565680719875</v>
          </cell>
          <cell r="AO367">
            <v>5.226565680719875</v>
          </cell>
          <cell r="AP367">
            <v>5.226565680719875</v>
          </cell>
          <cell r="AQ367">
            <v>5.226565680719875</v>
          </cell>
          <cell r="AR367">
            <v>5.226565680719875</v>
          </cell>
          <cell r="AS367">
            <v>5.226565680719875</v>
          </cell>
          <cell r="AT367">
            <v>5.226565680719875</v>
          </cell>
          <cell r="AU367">
            <v>5.226565680719875</v>
          </cell>
          <cell r="AV367">
            <v>5.226565680719875</v>
          </cell>
          <cell r="AW367">
            <v>5.226565680719875</v>
          </cell>
          <cell r="AX367">
            <v>5.226565680719875</v>
          </cell>
          <cell r="AY367">
            <v>5.226565680719875</v>
          </cell>
        </row>
        <row r="368">
          <cell r="A368">
            <v>368</v>
          </cell>
        </row>
        <row r="369">
          <cell r="A369">
            <v>369</v>
          </cell>
          <cell r="Q369">
            <v>8</v>
          </cell>
          <cell r="R369">
            <v>9</v>
          </cell>
          <cell r="S369">
            <v>10</v>
          </cell>
          <cell r="AF369">
            <v>11</v>
          </cell>
          <cell r="AG369">
            <v>12</v>
          </cell>
          <cell r="AH369">
            <v>13</v>
          </cell>
          <cell r="AI369">
            <v>14</v>
          </cell>
          <cell r="AJ369">
            <v>15</v>
          </cell>
          <cell r="AK369">
            <v>16</v>
          </cell>
          <cell r="AL369">
            <v>17</v>
          </cell>
          <cell r="AM369">
            <v>18</v>
          </cell>
          <cell r="AN369">
            <v>19</v>
          </cell>
          <cell r="AO369">
            <v>20</v>
          </cell>
          <cell r="AP369">
            <v>21</v>
          </cell>
          <cell r="AQ369">
            <v>22</v>
          </cell>
          <cell r="AR369">
            <v>23</v>
          </cell>
          <cell r="AS369">
            <v>24</v>
          </cell>
          <cell r="AT369">
            <v>25</v>
          </cell>
          <cell r="AU369">
            <v>26</v>
          </cell>
          <cell r="AV369">
            <v>27</v>
          </cell>
          <cell r="AW369">
            <v>28</v>
          </cell>
          <cell r="AX369">
            <v>29</v>
          </cell>
          <cell r="AY369">
            <v>30</v>
          </cell>
        </row>
        <row r="370">
          <cell r="A370">
            <v>370</v>
          </cell>
          <cell r="B370" t="str">
            <v>ENERGY PURCHASES</v>
          </cell>
          <cell r="E370" t="str">
            <v>JAN</v>
          </cell>
          <cell r="F370" t="str">
            <v>FEB</v>
          </cell>
          <cell r="G370" t="str">
            <v>MAR</v>
          </cell>
          <cell r="H370" t="str">
            <v>APR</v>
          </cell>
          <cell r="I370" t="str">
            <v>MAY</v>
          </cell>
          <cell r="J370" t="str">
            <v>JUN</v>
          </cell>
          <cell r="K370" t="str">
            <v>JUL</v>
          </cell>
          <cell r="L370" t="str">
            <v>AUG</v>
          </cell>
          <cell r="M370" t="str">
            <v>SEP</v>
          </cell>
          <cell r="N370" t="str">
            <v>OCT</v>
          </cell>
          <cell r="O370" t="str">
            <v>NOV</v>
          </cell>
          <cell r="P370" t="str">
            <v>DEC</v>
          </cell>
          <cell r="Q370">
            <v>1998</v>
          </cell>
          <cell r="R370">
            <v>1999</v>
          </cell>
          <cell r="S370">
            <v>2000</v>
          </cell>
          <cell r="T370" t="str">
            <v>JAN</v>
          </cell>
          <cell r="U370" t="str">
            <v>FEB</v>
          </cell>
          <cell r="V370" t="str">
            <v>MAR</v>
          </cell>
          <cell r="W370" t="str">
            <v>APR</v>
          </cell>
          <cell r="X370" t="str">
            <v>MAY</v>
          </cell>
          <cell r="Y370" t="str">
            <v>JUN</v>
          </cell>
          <cell r="Z370" t="str">
            <v>JUL</v>
          </cell>
          <cell r="AA370" t="str">
            <v>AUG</v>
          </cell>
          <cell r="AB370" t="str">
            <v>SEP</v>
          </cell>
          <cell r="AC370" t="str">
            <v>OCT</v>
          </cell>
          <cell r="AD370" t="str">
            <v>NOV</v>
          </cell>
          <cell r="AE370" t="str">
            <v>DEC</v>
          </cell>
          <cell r="AF370">
            <v>2001</v>
          </cell>
          <cell r="AG370">
            <v>2002</v>
          </cell>
          <cell r="AH370">
            <v>2003</v>
          </cell>
          <cell r="AI370">
            <v>2004</v>
          </cell>
          <cell r="AJ370">
            <v>2005</v>
          </cell>
          <cell r="AK370">
            <v>2006</v>
          </cell>
          <cell r="AL370">
            <v>2007</v>
          </cell>
          <cell r="AM370">
            <v>2008</v>
          </cell>
          <cell r="AN370">
            <v>2009</v>
          </cell>
          <cell r="AO370">
            <v>2010</v>
          </cell>
          <cell r="AP370">
            <v>2011</v>
          </cell>
          <cell r="AQ370">
            <v>2012</v>
          </cell>
          <cell r="AR370">
            <v>2013</v>
          </cell>
          <cell r="AS370">
            <v>2014</v>
          </cell>
          <cell r="AT370">
            <v>2015</v>
          </cell>
          <cell r="AU370">
            <v>2016</v>
          </cell>
          <cell r="AV370">
            <v>2017</v>
          </cell>
          <cell r="AW370">
            <v>2018</v>
          </cell>
          <cell r="AX370">
            <v>2019</v>
          </cell>
          <cell r="AY370">
            <v>2020</v>
          </cell>
        </row>
        <row r="371">
          <cell r="A371">
            <v>371</v>
          </cell>
          <cell r="E371" t="str">
            <v>-------</v>
          </cell>
          <cell r="F371" t="str">
            <v>-------</v>
          </cell>
          <cell r="G371" t="str">
            <v>-------</v>
          </cell>
          <cell r="H371" t="str">
            <v>-------</v>
          </cell>
          <cell r="I371" t="str">
            <v>-------</v>
          </cell>
          <cell r="J371" t="str">
            <v>-------</v>
          </cell>
          <cell r="K371" t="str">
            <v>-------</v>
          </cell>
          <cell r="L371" t="str">
            <v>-------</v>
          </cell>
          <cell r="M371" t="str">
            <v>-------</v>
          </cell>
          <cell r="N371" t="str">
            <v>-------</v>
          </cell>
          <cell r="O371" t="str">
            <v>-------</v>
          </cell>
          <cell r="P371" t="str">
            <v>-------</v>
          </cell>
          <cell r="Q371" t="str">
            <v>-------</v>
          </cell>
          <cell r="R371" t="str">
            <v>---------</v>
          </cell>
          <cell r="S371" t="str">
            <v>---------</v>
          </cell>
          <cell r="T371" t="str">
            <v>-------</v>
          </cell>
          <cell r="U371" t="str">
            <v>-------</v>
          </cell>
          <cell r="V371" t="str">
            <v>-------</v>
          </cell>
          <cell r="W371" t="str">
            <v>-------</v>
          </cell>
          <cell r="X371" t="str">
            <v>-------</v>
          </cell>
          <cell r="Y371" t="str">
            <v>-------</v>
          </cell>
          <cell r="Z371" t="str">
            <v>-------</v>
          </cell>
          <cell r="AA371" t="str">
            <v>-------</v>
          </cell>
          <cell r="AB371" t="str">
            <v>-------</v>
          </cell>
          <cell r="AC371" t="str">
            <v>-------</v>
          </cell>
          <cell r="AD371" t="str">
            <v>-------</v>
          </cell>
          <cell r="AE371" t="str">
            <v>-------</v>
          </cell>
          <cell r="AF371" t="str">
            <v>---------</v>
          </cell>
          <cell r="AG371" t="str">
            <v>---------</v>
          </cell>
          <cell r="AH371" t="str">
            <v>---------</v>
          </cell>
          <cell r="AI371" t="str">
            <v>---------</v>
          </cell>
          <cell r="AJ371" t="str">
            <v>---------</v>
          </cell>
          <cell r="AK371" t="str">
            <v>---------</v>
          </cell>
          <cell r="AL371" t="str">
            <v>---------</v>
          </cell>
          <cell r="AM371" t="str">
            <v>---------</v>
          </cell>
          <cell r="AN371" t="str">
            <v>---------</v>
          </cell>
          <cell r="AO371" t="str">
            <v>---------</v>
          </cell>
          <cell r="AP371" t="str">
            <v>---------</v>
          </cell>
          <cell r="AQ371" t="str">
            <v>---------</v>
          </cell>
          <cell r="AR371" t="str">
            <v>---------</v>
          </cell>
          <cell r="AS371" t="str">
            <v>---------</v>
          </cell>
          <cell r="AT371" t="str">
            <v>---------</v>
          </cell>
          <cell r="AU371" t="str">
            <v>---------</v>
          </cell>
          <cell r="AV371" t="str">
            <v>---------</v>
          </cell>
          <cell r="AW371" t="str">
            <v>---------</v>
          </cell>
          <cell r="AX371" t="str">
            <v>---------</v>
          </cell>
          <cell r="AY371" t="str">
            <v>---------</v>
          </cell>
        </row>
        <row r="372">
          <cell r="A372">
            <v>372</v>
          </cell>
          <cell r="B372" t="str">
            <v>High Pressure Steam Purchases from Mead-Oxford</v>
          </cell>
        </row>
        <row r="373">
          <cell r="A373">
            <v>373</v>
          </cell>
          <cell r="B373" t="str">
            <v xml:space="preserve">  Term of Contract (Dec. 31, 2020)</v>
          </cell>
        </row>
        <row r="374">
          <cell r="A374">
            <v>374</v>
          </cell>
        </row>
        <row r="375">
          <cell r="A375">
            <v>375</v>
          </cell>
          <cell r="B375" t="str">
            <v xml:space="preserve">  High Pressure Steam Purchases - CRU</v>
          </cell>
          <cell r="C375" t="str">
            <v>(mmbtu)</v>
          </cell>
          <cell r="E375">
            <v>515592</v>
          </cell>
          <cell r="F375">
            <v>465696</v>
          </cell>
          <cell r="G375">
            <v>515592</v>
          </cell>
          <cell r="H375">
            <v>498960</v>
          </cell>
          <cell r="I375">
            <v>522958</v>
          </cell>
          <cell r="J375">
            <v>506088</v>
          </cell>
          <cell r="K375">
            <v>522958</v>
          </cell>
          <cell r="L375">
            <v>522958</v>
          </cell>
          <cell r="M375">
            <v>360180</v>
          </cell>
          <cell r="N375">
            <v>522958</v>
          </cell>
          <cell r="O375">
            <v>506088</v>
          </cell>
          <cell r="P375">
            <v>522958</v>
          </cell>
          <cell r="Q375">
            <v>5982986</v>
          </cell>
          <cell r="R375">
            <v>5982986</v>
          </cell>
          <cell r="S375">
            <v>5982986</v>
          </cell>
          <cell r="T375">
            <v>500861</v>
          </cell>
          <cell r="U375">
            <v>452390</v>
          </cell>
          <cell r="V375">
            <v>500861</v>
          </cell>
          <cell r="W375">
            <v>484704</v>
          </cell>
          <cell r="X375">
            <v>500861</v>
          </cell>
          <cell r="Y375">
            <v>484704</v>
          </cell>
          <cell r="Z375">
            <v>500861</v>
          </cell>
          <cell r="AA375">
            <v>500861</v>
          </cell>
          <cell r="AB375">
            <v>134719</v>
          </cell>
          <cell r="AC375">
            <v>88862</v>
          </cell>
          <cell r="AD375">
            <v>387763</v>
          </cell>
          <cell r="AE375">
            <v>500861</v>
          </cell>
          <cell r="AF375">
            <v>5038308</v>
          </cell>
          <cell r="AG375">
            <v>5757524</v>
          </cell>
          <cell r="AH375">
            <v>5757524</v>
          </cell>
          <cell r="AI375">
            <v>5757524</v>
          </cell>
          <cell r="AJ375">
            <v>5757524</v>
          </cell>
          <cell r="AK375">
            <v>5757524</v>
          </cell>
          <cell r="AL375">
            <v>5757524</v>
          </cell>
          <cell r="AM375">
            <v>5757524</v>
          </cell>
          <cell r="AN375">
            <v>5757524</v>
          </cell>
          <cell r="AO375">
            <v>5757524</v>
          </cell>
          <cell r="AP375">
            <v>5757524</v>
          </cell>
          <cell r="AQ375">
            <v>5757524</v>
          </cell>
          <cell r="AR375">
            <v>5757524</v>
          </cell>
          <cell r="AS375">
            <v>5757524</v>
          </cell>
          <cell r="AT375">
            <v>5757524</v>
          </cell>
          <cell r="AU375">
            <v>5757524</v>
          </cell>
          <cell r="AV375">
            <v>5757524</v>
          </cell>
          <cell r="AW375">
            <v>5757524</v>
          </cell>
          <cell r="AX375">
            <v>5757524</v>
          </cell>
          <cell r="AY375">
            <v>5757524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  <cell r="B378" t="str">
            <v xml:space="preserve">  High Pressure Steam Cost</v>
          </cell>
          <cell r="C378" t="str">
            <v>($/mmbtu)</v>
          </cell>
          <cell r="E378">
            <v>5.09</v>
          </cell>
          <cell r="F378">
            <v>5.09</v>
          </cell>
          <cell r="G378">
            <v>5.09</v>
          </cell>
          <cell r="H378">
            <v>3.9664019228306406</v>
          </cell>
          <cell r="I378">
            <v>3.9664019228306406</v>
          </cell>
          <cell r="J378">
            <v>3.9664019228306406</v>
          </cell>
          <cell r="K378">
            <v>4.2408302238565474</v>
          </cell>
          <cell r="L378">
            <v>4.2408302238565474</v>
          </cell>
          <cell r="M378">
            <v>4.2408302238565474</v>
          </cell>
          <cell r="N378">
            <v>4.2345865691477584</v>
          </cell>
          <cell r="O378">
            <v>4.2345865691477584</v>
          </cell>
          <cell r="P378">
            <v>4.2345865691477584</v>
          </cell>
          <cell r="Q378">
            <v>4.3815771664189338</v>
          </cell>
          <cell r="R378">
            <v>4.3198340194783595</v>
          </cell>
          <cell r="S378">
            <v>4.4123679844967354</v>
          </cell>
          <cell r="T378">
            <v>4.9363763894116834</v>
          </cell>
          <cell r="U378">
            <v>4.9363763894116834</v>
          </cell>
          <cell r="V378">
            <v>4.9363763894116834</v>
          </cell>
          <cell r="W378">
            <v>5.2632990589612074</v>
          </cell>
          <cell r="X378">
            <v>5.2632990589612074</v>
          </cell>
          <cell r="Y378">
            <v>5.2632990589612074</v>
          </cell>
          <cell r="Z378">
            <v>5.2625793224212778</v>
          </cell>
          <cell r="AA378">
            <v>5.2625793224212778</v>
          </cell>
          <cell r="AB378">
            <v>5.2625793224212778</v>
          </cell>
          <cell r="AC378">
            <v>4.9445098577840279</v>
          </cell>
          <cell r="AD378">
            <v>4.9445098577840279</v>
          </cell>
          <cell r="AE378">
            <v>4.9445098577840279</v>
          </cell>
          <cell r="AF378">
            <v>5.0967829486318488</v>
          </cell>
          <cell r="AG378">
            <v>5.2265656807198759</v>
          </cell>
          <cell r="AH378">
            <v>5.2265656807198759</v>
          </cell>
          <cell r="AI378">
            <v>5.2265656807198759</v>
          </cell>
          <cell r="AJ378">
            <v>5.2265656807198759</v>
          </cell>
          <cell r="AK378">
            <v>5.2265656807198759</v>
          </cell>
          <cell r="AL378">
            <v>5.2265656807198759</v>
          </cell>
          <cell r="AM378">
            <v>5.2265656807198759</v>
          </cell>
          <cell r="AN378">
            <v>5.2265656807198759</v>
          </cell>
          <cell r="AO378">
            <v>5.2265656807198759</v>
          </cell>
          <cell r="AP378">
            <v>5.2265656807198759</v>
          </cell>
          <cell r="AQ378">
            <v>5.2265656807198759</v>
          </cell>
          <cell r="AR378">
            <v>5.2265656807198759</v>
          </cell>
          <cell r="AS378">
            <v>5.2265656807198759</v>
          </cell>
          <cell r="AT378">
            <v>5.2265656807198759</v>
          </cell>
          <cell r="AU378">
            <v>5.2265656807198759</v>
          </cell>
          <cell r="AV378">
            <v>5.2265656807198759</v>
          </cell>
          <cell r="AW378">
            <v>5.2265656807198759</v>
          </cell>
          <cell r="AX378">
            <v>5.2265656807198759</v>
          </cell>
          <cell r="AY378">
            <v>5.2265656807198759</v>
          </cell>
        </row>
        <row r="379">
          <cell r="A379">
            <v>379</v>
          </cell>
          <cell r="B379" t="str">
            <v xml:space="preserve">  High Pressure Steam Purchases</v>
          </cell>
          <cell r="C379" t="str">
            <v>($000's)</v>
          </cell>
          <cell r="E379">
            <v>2624.3632799999996</v>
          </cell>
          <cell r="F379">
            <v>2370.39264</v>
          </cell>
          <cell r="G379">
            <v>2624.3632799999996</v>
          </cell>
          <cell r="H379">
            <v>1979.0759034155765</v>
          </cell>
          <cell r="I379">
            <v>2074.2616167596661</v>
          </cell>
          <cell r="J379">
            <v>2007.3484163215132</v>
          </cell>
          <cell r="K379">
            <v>2217.7760922075722</v>
          </cell>
          <cell r="L379">
            <v>2217.7760922075722</v>
          </cell>
          <cell r="M379">
            <v>1527.4622300286512</v>
          </cell>
          <cell r="N379">
            <v>2214.5109230283738</v>
          </cell>
          <cell r="O379">
            <v>2143.073447606851</v>
          </cell>
          <cell r="P379">
            <v>2214.5109230283738</v>
          </cell>
          <cell r="Q379">
            <v>26214.914844604147</v>
          </cell>
          <cell r="R379">
            <v>25845.506460862751</v>
          </cell>
          <cell r="S379">
            <v>26399.135878092184</v>
          </cell>
          <cell r="T379">
            <v>2472.4384147771252</v>
          </cell>
          <cell r="U379">
            <v>2233.1673148059513</v>
          </cell>
          <cell r="V379">
            <v>2472.4384147771252</v>
          </cell>
          <cell r="W379">
            <v>2551.1421070747328</v>
          </cell>
          <cell r="X379">
            <v>2636.1812299703697</v>
          </cell>
          <cell r="Y379">
            <v>2551.1421070747328</v>
          </cell>
          <cell r="Z379">
            <v>2635.8207420072436</v>
          </cell>
          <cell r="AA379">
            <v>2635.8207420072436</v>
          </cell>
          <cell r="AB379">
            <v>708.96942373727211</v>
          </cell>
          <cell r="AC379">
            <v>439.37903498240428</v>
          </cell>
          <cell r="AD379">
            <v>1917.2979759839079</v>
          </cell>
          <cell r="AE379">
            <v>2476.5121518795659</v>
          </cell>
          <cell r="AF379">
            <v>25730.309659077677</v>
          </cell>
          <cell r="AG379">
            <v>30092.077344321024</v>
          </cell>
          <cell r="AH379">
            <v>30092.077344321024</v>
          </cell>
          <cell r="AI379">
            <v>30092.077344321024</v>
          </cell>
          <cell r="AJ379">
            <v>30092.077344321024</v>
          </cell>
          <cell r="AK379">
            <v>30092.077344321024</v>
          </cell>
          <cell r="AL379">
            <v>30092.077344321024</v>
          </cell>
          <cell r="AM379">
            <v>30092.077344321024</v>
          </cell>
          <cell r="AN379">
            <v>30092.077344321024</v>
          </cell>
          <cell r="AO379">
            <v>30092.077344321024</v>
          </cell>
          <cell r="AP379">
            <v>30092.077344321024</v>
          </cell>
          <cell r="AQ379">
            <v>30092.077344321024</v>
          </cell>
          <cell r="AR379">
            <v>30092.077344321024</v>
          </cell>
          <cell r="AS379">
            <v>30092.077344321024</v>
          </cell>
          <cell r="AT379">
            <v>30092.077344321024</v>
          </cell>
          <cell r="AU379">
            <v>30092.077344321024</v>
          </cell>
          <cell r="AV379">
            <v>30092.077344321024</v>
          </cell>
          <cell r="AW379">
            <v>30092.077344321024</v>
          </cell>
          <cell r="AX379">
            <v>30092.077344321024</v>
          </cell>
          <cell r="AY379">
            <v>30092.077344321024</v>
          </cell>
        </row>
        <row r="380">
          <cell r="A380">
            <v>380</v>
          </cell>
        </row>
        <row r="381">
          <cell r="A381">
            <v>381</v>
          </cell>
          <cell r="B381" t="str">
            <v>Condensate Purchases (fixed escalator per contract) &amp; Other</v>
          </cell>
          <cell r="C381" t="str">
            <v>($000's)</v>
          </cell>
          <cell r="D381">
            <v>0.05</v>
          </cell>
          <cell r="E381">
            <v>11.819643550312501</v>
          </cell>
          <cell r="F381">
            <v>11.819643550312501</v>
          </cell>
          <cell r="G381">
            <v>11.819643550312501</v>
          </cell>
          <cell r="H381">
            <v>11.819643550312501</v>
          </cell>
          <cell r="I381">
            <v>11.819643550312501</v>
          </cell>
          <cell r="J381">
            <v>11.819643550312501</v>
          </cell>
          <cell r="K381">
            <v>11.819643550312501</v>
          </cell>
          <cell r="L381">
            <v>11.819643550312501</v>
          </cell>
          <cell r="M381">
            <v>11.819643550312501</v>
          </cell>
          <cell r="N381">
            <v>11.819643550312501</v>
          </cell>
          <cell r="O381">
            <v>11.819643550312501</v>
          </cell>
          <cell r="P381">
            <v>11.819643550312501</v>
          </cell>
          <cell r="Q381">
            <v>141.83572260375001</v>
          </cell>
          <cell r="R381">
            <v>148.92750873393751</v>
          </cell>
          <cell r="S381">
            <v>156.3738841706344</v>
          </cell>
          <cell r="T381">
            <v>13.68271486493051</v>
          </cell>
          <cell r="U381">
            <v>13.68271486493051</v>
          </cell>
          <cell r="V381">
            <v>13.68271486493051</v>
          </cell>
          <cell r="W381">
            <v>13.68271486493051</v>
          </cell>
          <cell r="X381">
            <v>13.68271486493051</v>
          </cell>
          <cell r="Y381">
            <v>13.68271486493051</v>
          </cell>
          <cell r="Z381">
            <v>13.68271486493051</v>
          </cell>
          <cell r="AA381">
            <v>13.68271486493051</v>
          </cell>
          <cell r="AB381">
            <v>13.68271486493051</v>
          </cell>
          <cell r="AC381">
            <v>13.68271486493051</v>
          </cell>
          <cell r="AD381">
            <v>13.68271486493051</v>
          </cell>
          <cell r="AE381">
            <v>13.68271486493051</v>
          </cell>
          <cell r="AF381">
            <v>164.19257837916612</v>
          </cell>
          <cell r="AG381">
            <v>172.40220729812444</v>
          </cell>
          <cell r="AH381">
            <v>181.02231766303066</v>
          </cell>
          <cell r="AI381">
            <v>190.0734335461822</v>
          </cell>
          <cell r="AJ381">
            <v>199.57710522349132</v>
          </cell>
          <cell r="AK381">
            <v>209.55596048466589</v>
          </cell>
          <cell r="AL381">
            <v>220.03375850889918</v>
          </cell>
          <cell r="AM381">
            <v>231.03544643434415</v>
          </cell>
          <cell r="AN381">
            <v>242.58721875606136</v>
          </cell>
          <cell r="AO381">
            <v>254.71657969386445</v>
          </cell>
          <cell r="AP381">
            <v>267.45240867855767</v>
          </cell>
          <cell r="AQ381">
            <v>280.82502911248559</v>
          </cell>
          <cell r="AR381">
            <v>294.86628056810991</v>
          </cell>
          <cell r="AS381">
            <v>309.60959459651542</v>
          </cell>
          <cell r="AT381">
            <v>325.09007432634121</v>
          </cell>
          <cell r="AU381">
            <v>341.34457804265827</v>
          </cell>
          <cell r="AV381">
            <v>358.41180694479118</v>
          </cell>
          <cell r="AW381">
            <v>376.33239729203075</v>
          </cell>
          <cell r="AX381">
            <v>395.14901715663228</v>
          </cell>
          <cell r="AY381">
            <v>414.90646801446394</v>
          </cell>
        </row>
        <row r="382">
          <cell r="A382">
            <v>382</v>
          </cell>
        </row>
        <row r="383">
          <cell r="A383">
            <v>383</v>
          </cell>
          <cell r="B383" t="str">
            <v>Auxiliary Power Purchases from Mead-Oxford</v>
          </cell>
        </row>
        <row r="384">
          <cell r="A384">
            <v>384</v>
          </cell>
        </row>
        <row r="385">
          <cell r="A385">
            <v>385</v>
          </cell>
          <cell r="B385" t="str">
            <v xml:space="preserve">  Power purchases</v>
          </cell>
          <cell r="C385" t="str">
            <v>(mwh)</v>
          </cell>
          <cell r="E385">
            <v>6892.1930000000002</v>
          </cell>
          <cell r="F385">
            <v>6028</v>
          </cell>
          <cell r="G385">
            <v>6601.0000000000009</v>
          </cell>
          <cell r="H385">
            <v>5749</v>
          </cell>
          <cell r="I385">
            <v>5158.1738484398211</v>
          </cell>
          <cell r="J385">
            <v>6178</v>
          </cell>
          <cell r="K385">
            <v>6384.0000000000009</v>
          </cell>
          <cell r="L385">
            <v>6384.0000000000009</v>
          </cell>
          <cell r="M385">
            <v>6247.8164625639438</v>
          </cell>
          <cell r="N385">
            <v>6788.7615580633428</v>
          </cell>
          <cell r="O385">
            <v>7637.3403713141606</v>
          </cell>
          <cell r="P385">
            <v>6601.0000000000009</v>
          </cell>
          <cell r="Q385">
            <v>76649.285240381272</v>
          </cell>
          <cell r="R385">
            <v>74786.216934991142</v>
          </cell>
          <cell r="S385">
            <v>74786.216934991142</v>
          </cell>
          <cell r="T385">
            <v>6674.0000000000009</v>
          </cell>
          <cell r="U385">
            <v>6028</v>
          </cell>
          <cell r="V385">
            <v>6601.0000000000009</v>
          </cell>
          <cell r="W385">
            <v>5749</v>
          </cell>
          <cell r="X385">
            <v>5519</v>
          </cell>
          <cell r="Y385">
            <v>6178</v>
          </cell>
          <cell r="Z385">
            <v>6384.0000000000009</v>
          </cell>
          <cell r="AA385">
            <v>6384.0000000000009</v>
          </cell>
          <cell r="AB385">
            <v>5626.0000000000009</v>
          </cell>
          <cell r="AC385">
            <v>5168.0000000000018</v>
          </cell>
          <cell r="AD385">
            <v>5856.9999999999991</v>
          </cell>
          <cell r="AE385">
            <v>6601.0000000000009</v>
          </cell>
          <cell r="AF385">
            <v>72769</v>
          </cell>
          <cell r="AG385">
            <v>74468</v>
          </cell>
          <cell r="AH385">
            <v>70367.737651821852</v>
          </cell>
          <cell r="AI385">
            <v>74502.455986119137</v>
          </cell>
          <cell r="AJ385">
            <v>74502.455986119137</v>
          </cell>
          <cell r="AK385">
            <v>74502.455986119137</v>
          </cell>
          <cell r="AL385">
            <v>74502.455986119137</v>
          </cell>
          <cell r="AM385">
            <v>74502.455986119137</v>
          </cell>
          <cell r="AN385">
            <v>74502.455986119137</v>
          </cell>
          <cell r="AO385">
            <v>70367.737651821852</v>
          </cell>
          <cell r="AP385">
            <v>74502.455986119137</v>
          </cell>
          <cell r="AQ385">
            <v>74502.455986119137</v>
          </cell>
          <cell r="AR385">
            <v>74502.455986119137</v>
          </cell>
          <cell r="AS385">
            <v>74502.455986119137</v>
          </cell>
          <cell r="AT385">
            <v>74502.455986119137</v>
          </cell>
          <cell r="AU385">
            <v>74502.455986119137</v>
          </cell>
          <cell r="AV385">
            <v>70367.737651821852</v>
          </cell>
          <cell r="AW385">
            <v>74502.455986119137</v>
          </cell>
          <cell r="AX385">
            <v>74502.455986119137</v>
          </cell>
          <cell r="AY385">
            <v>74502.455986119137</v>
          </cell>
        </row>
        <row r="386">
          <cell r="A386">
            <v>386</v>
          </cell>
        </row>
        <row r="387">
          <cell r="A387">
            <v>387</v>
          </cell>
          <cell r="B387" t="str">
            <v xml:space="preserve">  Electricity Price</v>
          </cell>
          <cell r="C387" t="str">
            <v>(¢/Kwh)</v>
          </cell>
          <cell r="E387">
            <v>5.09</v>
          </cell>
          <cell r="F387">
            <v>5.09</v>
          </cell>
          <cell r="G387">
            <v>5.09</v>
          </cell>
          <cell r="H387">
            <v>3.9664019228306411</v>
          </cell>
          <cell r="I387">
            <v>3.9664019228306411</v>
          </cell>
          <cell r="J387">
            <v>3.9664019228306411</v>
          </cell>
          <cell r="K387">
            <v>4.2408302238565474</v>
          </cell>
          <cell r="L387">
            <v>4.2408302238565474</v>
          </cell>
          <cell r="M387">
            <v>4.2408302238565474</v>
          </cell>
          <cell r="N387">
            <v>4.2345865691477584</v>
          </cell>
          <cell r="O387">
            <v>4.2345865691477584</v>
          </cell>
          <cell r="P387">
            <v>4.2345865691477584</v>
          </cell>
          <cell r="Q387">
            <v>4.3942154231713113</v>
          </cell>
          <cell r="R387">
            <v>4.3198340194783595</v>
          </cell>
          <cell r="S387">
            <v>4.4123679844967354</v>
          </cell>
          <cell r="T387">
            <v>4.9363763894116834</v>
          </cell>
          <cell r="U387">
            <v>4.9363763894116834</v>
          </cell>
          <cell r="V387">
            <v>4.9363763894116834</v>
          </cell>
          <cell r="W387">
            <v>5.2632990589612074</v>
          </cell>
          <cell r="X387">
            <v>5.2632990589612074</v>
          </cell>
          <cell r="Y387">
            <v>5.2632990589612074</v>
          </cell>
          <cell r="Z387">
            <v>5.2625793224212778</v>
          </cell>
          <cell r="AA387">
            <v>5.2625793224212778</v>
          </cell>
          <cell r="AB387">
            <v>5.2625793224212778</v>
          </cell>
          <cell r="AC387">
            <v>4.9445098577840279</v>
          </cell>
          <cell r="AD387">
            <v>4.9445098577840279</v>
          </cell>
          <cell r="AE387">
            <v>4.9445098577840279</v>
          </cell>
          <cell r="AF387">
            <v>5.0967829486318488</v>
          </cell>
          <cell r="AG387">
            <v>5.2265656807198759</v>
          </cell>
          <cell r="AH387">
            <v>5.2265656807198759</v>
          </cell>
          <cell r="AI387">
            <v>5.2265656807198759</v>
          </cell>
          <cell r="AJ387">
            <v>5.2265656807198759</v>
          </cell>
          <cell r="AK387">
            <v>5.2265656807198759</v>
          </cell>
          <cell r="AL387">
            <v>5.2265656807198759</v>
          </cell>
          <cell r="AM387">
            <v>5.2265656807198759</v>
          </cell>
          <cell r="AN387">
            <v>5.2265656807198759</v>
          </cell>
          <cell r="AO387">
            <v>5.2265656807198759</v>
          </cell>
          <cell r="AP387">
            <v>5.2265656807198759</v>
          </cell>
          <cell r="AQ387">
            <v>5.2265656807198759</v>
          </cell>
          <cell r="AR387">
            <v>5.2265656807198759</v>
          </cell>
          <cell r="AS387">
            <v>5.2265656807198759</v>
          </cell>
          <cell r="AT387">
            <v>5.2265656807198759</v>
          </cell>
          <cell r="AU387">
            <v>5.2265656807198759</v>
          </cell>
          <cell r="AV387">
            <v>5.2265656807198759</v>
          </cell>
          <cell r="AW387">
            <v>5.2265656807198759</v>
          </cell>
          <cell r="AX387">
            <v>5.2265656807198759</v>
          </cell>
          <cell r="AY387">
            <v>5.2265656807198759</v>
          </cell>
        </row>
        <row r="388">
          <cell r="A388">
            <v>388</v>
          </cell>
        </row>
        <row r="389">
          <cell r="A389">
            <v>389</v>
          </cell>
          <cell r="B389" t="str">
            <v xml:space="preserve">  Electric Purchases</v>
          </cell>
          <cell r="C389" t="str">
            <v>($000)</v>
          </cell>
          <cell r="E389">
            <v>350.81262369999996</v>
          </cell>
          <cell r="F389">
            <v>306.8252</v>
          </cell>
          <cell r="G389">
            <v>335.99090000000001</v>
          </cell>
          <cell r="H389">
            <v>228.02844654353356</v>
          </cell>
          <cell r="I389">
            <v>204.59390670746433</v>
          </cell>
          <cell r="J389">
            <v>245.04431079247701</v>
          </cell>
          <cell r="K389">
            <v>270.73460149100202</v>
          </cell>
          <cell r="L389">
            <v>270.73460149100202</v>
          </cell>
          <cell r="M389">
            <v>264.95928887549672</v>
          </cell>
          <cell r="N389">
            <v>287.47598514921646</v>
          </cell>
          <cell r="O389">
            <v>323.40978960376901</v>
          </cell>
          <cell r="P389">
            <v>279.52505942944356</v>
          </cell>
          <cell r="Q389">
            <v>3368.134713783405</v>
          </cell>
          <cell r="R389">
            <v>3230.6404410386335</v>
          </cell>
          <cell r="S389">
            <v>3299.843092855825</v>
          </cell>
          <cell r="T389">
            <v>329.45376022933584</v>
          </cell>
          <cell r="U389">
            <v>297.5647687537363</v>
          </cell>
          <cell r="V389">
            <v>325.85020546506524</v>
          </cell>
          <cell r="W389">
            <v>302.58706289967978</v>
          </cell>
          <cell r="X389">
            <v>290.48147506406906</v>
          </cell>
          <cell r="Y389">
            <v>325.16661586262342</v>
          </cell>
          <cell r="Z389">
            <v>335.96306394337444</v>
          </cell>
          <cell r="AA389">
            <v>335.96306394337444</v>
          </cell>
          <cell r="AB389">
            <v>296.0727126794211</v>
          </cell>
          <cell r="AC389">
            <v>255.53226945027865</v>
          </cell>
          <cell r="AD389">
            <v>289.59994237041047</v>
          </cell>
          <cell r="AE389">
            <v>326.38709571232374</v>
          </cell>
          <cell r="AF389">
            <v>3710.6220363736925</v>
          </cell>
          <cell r="AG389">
            <v>3892.1189311184776</v>
          </cell>
          <cell r="AH389">
            <v>3677.8160264091193</v>
          </cell>
          <cell r="AI389">
            <v>3893.9197958639334</v>
          </cell>
          <cell r="AJ389">
            <v>3893.9197958639334</v>
          </cell>
          <cell r="AK389">
            <v>3893.9197958639334</v>
          </cell>
          <cell r="AL389">
            <v>3893.9197958639334</v>
          </cell>
          <cell r="AM389">
            <v>3893.9197958639334</v>
          </cell>
          <cell r="AN389">
            <v>3893.9197958639334</v>
          </cell>
          <cell r="AO389">
            <v>3677.8160264091193</v>
          </cell>
          <cell r="AP389">
            <v>3893.9197958639334</v>
          </cell>
          <cell r="AQ389">
            <v>3893.9197958639334</v>
          </cell>
          <cell r="AR389">
            <v>3893.9197958639334</v>
          </cell>
          <cell r="AS389">
            <v>3893.9197958639334</v>
          </cell>
          <cell r="AT389">
            <v>3893.9197958639334</v>
          </cell>
          <cell r="AU389">
            <v>3893.9197958639334</v>
          </cell>
          <cell r="AV389">
            <v>3677.8160264091193</v>
          </cell>
          <cell r="AW389">
            <v>3893.9197958639334</v>
          </cell>
          <cell r="AX389">
            <v>3893.9197958639334</v>
          </cell>
          <cell r="AY389">
            <v>3893.9197958639334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  <cell r="Q392">
            <v>8</v>
          </cell>
          <cell r="R392">
            <v>9</v>
          </cell>
          <cell r="S392">
            <v>10</v>
          </cell>
          <cell r="AF392">
            <v>11</v>
          </cell>
          <cell r="AG392">
            <v>12</v>
          </cell>
          <cell r="AH392">
            <v>13</v>
          </cell>
          <cell r="AI392">
            <v>14</v>
          </cell>
          <cell r="AJ392">
            <v>15</v>
          </cell>
          <cell r="AK392">
            <v>16</v>
          </cell>
          <cell r="AL392">
            <v>17</v>
          </cell>
          <cell r="AM392">
            <v>18</v>
          </cell>
          <cell r="AN392">
            <v>19</v>
          </cell>
          <cell r="AO392">
            <v>20</v>
          </cell>
          <cell r="AP392">
            <v>21</v>
          </cell>
          <cell r="AQ392">
            <v>22</v>
          </cell>
          <cell r="AR392">
            <v>23</v>
          </cell>
          <cell r="AS392">
            <v>24</v>
          </cell>
          <cell r="AT392">
            <v>25</v>
          </cell>
          <cell r="AU392">
            <v>26</v>
          </cell>
          <cell r="AV392">
            <v>27</v>
          </cell>
          <cell r="AW392">
            <v>28</v>
          </cell>
          <cell r="AX392">
            <v>29</v>
          </cell>
          <cell r="AY392">
            <v>30</v>
          </cell>
        </row>
        <row r="393">
          <cell r="A393">
            <v>393</v>
          </cell>
          <cell r="B393" t="str">
            <v>STEAM GENERATION, FUEL CONSUMPTION</v>
          </cell>
          <cell r="E393" t="str">
            <v>JAN</v>
          </cell>
          <cell r="F393" t="str">
            <v>FEB</v>
          </cell>
          <cell r="G393" t="str">
            <v>MAR</v>
          </cell>
          <cell r="H393" t="str">
            <v>APR</v>
          </cell>
          <cell r="I393" t="str">
            <v>MAY</v>
          </cell>
          <cell r="J393" t="str">
            <v>JUN</v>
          </cell>
          <cell r="K393" t="str">
            <v>JUL</v>
          </cell>
          <cell r="L393" t="str">
            <v>AUG</v>
          </cell>
          <cell r="M393" t="str">
            <v>SEP</v>
          </cell>
          <cell r="N393" t="str">
            <v>OCT</v>
          </cell>
          <cell r="O393" t="str">
            <v>NOV</v>
          </cell>
          <cell r="P393" t="str">
            <v>DEC</v>
          </cell>
          <cell r="Q393">
            <v>1998</v>
          </cell>
          <cell r="R393">
            <v>1999</v>
          </cell>
          <cell r="S393">
            <v>2000</v>
          </cell>
          <cell r="T393" t="str">
            <v>JAN</v>
          </cell>
          <cell r="U393" t="str">
            <v>FEB</v>
          </cell>
          <cell r="V393" t="str">
            <v>MAR</v>
          </cell>
          <cell r="W393" t="str">
            <v>APR</v>
          </cell>
          <cell r="X393" t="str">
            <v>MAY</v>
          </cell>
          <cell r="Y393" t="str">
            <v>JUN</v>
          </cell>
          <cell r="Z393" t="str">
            <v>JUL</v>
          </cell>
          <cell r="AA393" t="str">
            <v>AUG</v>
          </cell>
          <cell r="AB393" t="str">
            <v>SEP</v>
          </cell>
          <cell r="AC393" t="str">
            <v>OCT</v>
          </cell>
          <cell r="AD393" t="str">
            <v>NOV</v>
          </cell>
          <cell r="AE393" t="str">
            <v>DEC</v>
          </cell>
          <cell r="AF393">
            <v>2001</v>
          </cell>
          <cell r="AG393">
            <v>2002</v>
          </cell>
          <cell r="AH393">
            <v>2003</v>
          </cell>
          <cell r="AI393">
            <v>2004</v>
          </cell>
          <cell r="AJ393">
            <v>2005</v>
          </cell>
          <cell r="AK393">
            <v>2006</v>
          </cell>
          <cell r="AL393">
            <v>2007</v>
          </cell>
          <cell r="AM393">
            <v>2008</v>
          </cell>
          <cell r="AN393">
            <v>2009</v>
          </cell>
          <cell r="AO393">
            <v>2010</v>
          </cell>
          <cell r="AP393">
            <v>2011</v>
          </cell>
          <cell r="AQ393">
            <v>2012</v>
          </cell>
          <cell r="AR393">
            <v>2013</v>
          </cell>
          <cell r="AS393">
            <v>2014</v>
          </cell>
          <cell r="AT393">
            <v>2015</v>
          </cell>
          <cell r="AU393">
            <v>2016</v>
          </cell>
          <cell r="AV393">
            <v>2017</v>
          </cell>
          <cell r="AW393">
            <v>2018</v>
          </cell>
          <cell r="AX393">
            <v>2019</v>
          </cell>
          <cell r="AY393">
            <v>2020</v>
          </cell>
        </row>
        <row r="394">
          <cell r="A394">
            <v>394</v>
          </cell>
          <cell r="E394" t="str">
            <v>-------</v>
          </cell>
          <cell r="F394" t="str">
            <v>-------</v>
          </cell>
          <cell r="G394" t="str">
            <v>-------</v>
          </cell>
          <cell r="H394" t="str">
            <v>-------</v>
          </cell>
          <cell r="I394" t="str">
            <v>-------</v>
          </cell>
          <cell r="J394" t="str">
            <v>-------</v>
          </cell>
          <cell r="K394" t="str">
            <v>-------</v>
          </cell>
          <cell r="L394" t="str">
            <v>-------</v>
          </cell>
          <cell r="M394" t="str">
            <v>-------</v>
          </cell>
          <cell r="N394" t="str">
            <v>-------</v>
          </cell>
          <cell r="O394" t="str">
            <v>-------</v>
          </cell>
          <cell r="P394" t="str">
            <v>-------</v>
          </cell>
          <cell r="Q394" t="str">
            <v>-------</v>
          </cell>
          <cell r="R394" t="str">
            <v>---------</v>
          </cell>
          <cell r="S394" t="str">
            <v>---------</v>
          </cell>
          <cell r="T394" t="str">
            <v>-------</v>
          </cell>
          <cell r="U394" t="str">
            <v>-------</v>
          </cell>
          <cell r="V394" t="str">
            <v>-------</v>
          </cell>
          <cell r="W394" t="str">
            <v>-------</v>
          </cell>
          <cell r="X394" t="str">
            <v>-------</v>
          </cell>
          <cell r="Y394" t="str">
            <v>-------</v>
          </cell>
          <cell r="Z394" t="str">
            <v>-------</v>
          </cell>
          <cell r="AA394" t="str">
            <v>-------</v>
          </cell>
          <cell r="AB394" t="str">
            <v>-------</v>
          </cell>
          <cell r="AC394" t="str">
            <v>-------</v>
          </cell>
          <cell r="AD394" t="str">
            <v>-------</v>
          </cell>
          <cell r="AE394" t="str">
            <v>-------</v>
          </cell>
          <cell r="AF394" t="str">
            <v>---------</v>
          </cell>
          <cell r="AG394" t="str">
            <v>---------</v>
          </cell>
          <cell r="AH394" t="str">
            <v>---------</v>
          </cell>
          <cell r="AI394" t="str">
            <v>---------</v>
          </cell>
          <cell r="AJ394" t="str">
            <v>---------</v>
          </cell>
          <cell r="AK394" t="str">
            <v>---------</v>
          </cell>
          <cell r="AL394" t="str">
            <v>---------</v>
          </cell>
          <cell r="AM394" t="str">
            <v>---------</v>
          </cell>
          <cell r="AN394" t="str">
            <v>---------</v>
          </cell>
          <cell r="AO394" t="str">
            <v>---------</v>
          </cell>
          <cell r="AP394" t="str">
            <v>---------</v>
          </cell>
          <cell r="AQ394" t="str">
            <v>---------</v>
          </cell>
          <cell r="AR394" t="str">
            <v>---------</v>
          </cell>
          <cell r="AS394" t="str">
            <v>---------</v>
          </cell>
          <cell r="AT394" t="str">
            <v>---------</v>
          </cell>
          <cell r="AU394" t="str">
            <v>---------</v>
          </cell>
          <cell r="AV394" t="str">
            <v>---------</v>
          </cell>
          <cell r="AW394" t="str">
            <v>---------</v>
          </cell>
          <cell r="AX394" t="str">
            <v>---------</v>
          </cell>
          <cell r="AY394" t="str">
            <v>---------</v>
          </cell>
        </row>
        <row r="395">
          <cell r="A395">
            <v>395</v>
          </cell>
          <cell r="B395" t="str">
            <v>Steam Generation</v>
          </cell>
        </row>
        <row r="396">
          <cell r="A396">
            <v>396</v>
          </cell>
          <cell r="B396" t="str">
            <v xml:space="preserve">  Boiler # 6 Capacity</v>
          </cell>
          <cell r="C396" t="str">
            <v>lbs/hr</v>
          </cell>
          <cell r="E396">
            <v>392382</v>
          </cell>
          <cell r="F396">
            <v>392467.5</v>
          </cell>
          <cell r="G396">
            <v>392382</v>
          </cell>
          <cell r="H396">
            <v>388747.5</v>
          </cell>
          <cell r="I396">
            <v>383373.5</v>
          </cell>
          <cell r="J396">
            <v>378845.5</v>
          </cell>
          <cell r="K396">
            <v>378799.5</v>
          </cell>
          <cell r="L396">
            <v>378799.5</v>
          </cell>
          <cell r="M396">
            <v>384230</v>
          </cell>
          <cell r="N396">
            <v>393950</v>
          </cell>
          <cell r="O396">
            <v>392428.5</v>
          </cell>
          <cell r="P396">
            <v>392382.5</v>
          </cell>
          <cell r="Q396">
            <v>387264.2043324181</v>
          </cell>
          <cell r="R396">
            <v>387264.2043324181</v>
          </cell>
          <cell r="S396">
            <v>387264.2043324181</v>
          </cell>
          <cell r="T396">
            <v>389775</v>
          </cell>
          <cell r="U396">
            <v>389821.24139396986</v>
          </cell>
          <cell r="V396">
            <v>389774.94939377892</v>
          </cell>
          <cell r="W396">
            <v>388260.34193359734</v>
          </cell>
          <cell r="X396">
            <v>380918.62998272129</v>
          </cell>
          <cell r="Y396">
            <v>376356.73187347967</v>
          </cell>
          <cell r="Z396">
            <v>376345.0445076928</v>
          </cell>
          <cell r="AA396">
            <v>376345.04450769286</v>
          </cell>
          <cell r="AB396">
            <v>380878.00815870729</v>
          </cell>
          <cell r="AC396">
            <v>384273.62081186648</v>
          </cell>
          <cell r="AD396">
            <v>389809.65851433569</v>
          </cell>
          <cell r="AE396">
            <v>389774.94939377892</v>
          </cell>
          <cell r="AF396">
            <v>384440.31394463975</v>
          </cell>
          <cell r="AG396">
            <v>377417.99638361565</v>
          </cell>
          <cell r="AH396">
            <v>377417.99638361565</v>
          </cell>
          <cell r="AI396">
            <v>377417.99638361565</v>
          </cell>
          <cell r="AJ396">
            <v>377417.99638361565</v>
          </cell>
          <cell r="AK396">
            <v>377417.99638361565</v>
          </cell>
          <cell r="AL396">
            <v>377417.99638361565</v>
          </cell>
          <cell r="AM396">
            <v>377417.99638361565</v>
          </cell>
          <cell r="AN396">
            <v>377417.99638361565</v>
          </cell>
          <cell r="AO396">
            <v>377417.99638361565</v>
          </cell>
          <cell r="AP396">
            <v>377417.99638361565</v>
          </cell>
          <cell r="AQ396">
            <v>377417.99638361565</v>
          </cell>
          <cell r="AR396">
            <v>377417.99638361565</v>
          </cell>
          <cell r="AS396">
            <v>377417.99638361565</v>
          </cell>
          <cell r="AT396">
            <v>377417.99638361565</v>
          </cell>
          <cell r="AU396">
            <v>377417.99638361565</v>
          </cell>
          <cell r="AV396">
            <v>377417.99638361565</v>
          </cell>
          <cell r="AW396">
            <v>377417.99638361565</v>
          </cell>
          <cell r="AX396">
            <v>377417.99638361565</v>
          </cell>
          <cell r="AY396">
            <v>377417.99638361565</v>
          </cell>
        </row>
        <row r="397">
          <cell r="A397">
            <v>397</v>
          </cell>
          <cell r="B397" t="str">
            <v xml:space="preserve">  Boiler # 7 Capacity</v>
          </cell>
          <cell r="C397" t="str">
            <v>lbs/hr</v>
          </cell>
          <cell r="E397">
            <v>392382</v>
          </cell>
          <cell r="F397">
            <v>392467.5</v>
          </cell>
          <cell r="G397">
            <v>392382</v>
          </cell>
          <cell r="H397">
            <v>388747.5</v>
          </cell>
          <cell r="I397">
            <v>383373.5</v>
          </cell>
          <cell r="J397">
            <v>378845.5</v>
          </cell>
          <cell r="K397">
            <v>378799.5</v>
          </cell>
          <cell r="L397">
            <v>378799.5</v>
          </cell>
          <cell r="M397">
            <v>384230</v>
          </cell>
          <cell r="N397">
            <v>393950</v>
          </cell>
          <cell r="O397">
            <v>392428.5</v>
          </cell>
          <cell r="P397">
            <v>392382.5</v>
          </cell>
          <cell r="Q397">
            <v>387264.2043324181</v>
          </cell>
          <cell r="R397">
            <v>387264.2043324181</v>
          </cell>
          <cell r="S397">
            <v>387264.2043324181</v>
          </cell>
          <cell r="T397">
            <v>389775</v>
          </cell>
          <cell r="U397">
            <v>389821.24139396986</v>
          </cell>
          <cell r="V397">
            <v>389774.94939377892</v>
          </cell>
          <cell r="W397">
            <v>388260.34193359734</v>
          </cell>
          <cell r="X397">
            <v>380918.62998272129</v>
          </cell>
          <cell r="Y397">
            <v>376356.73187347967</v>
          </cell>
          <cell r="Z397">
            <v>376345.0445076928</v>
          </cell>
          <cell r="AA397">
            <v>376345.04450769286</v>
          </cell>
          <cell r="AB397">
            <v>380878.00815870729</v>
          </cell>
          <cell r="AC397">
            <v>384273.62081186648</v>
          </cell>
          <cell r="AD397">
            <v>389809.65851433569</v>
          </cell>
          <cell r="AE397">
            <v>389774.94939377892</v>
          </cell>
          <cell r="AF397">
            <v>384203.75531189336</v>
          </cell>
          <cell r="AG397">
            <v>377417.99638361565</v>
          </cell>
          <cell r="AH397">
            <v>377417.99638361565</v>
          </cell>
          <cell r="AI397">
            <v>377417.99638361565</v>
          </cell>
          <cell r="AJ397">
            <v>377417.99638361565</v>
          </cell>
          <cell r="AK397">
            <v>377417.99638361565</v>
          </cell>
          <cell r="AL397">
            <v>377417.99638361565</v>
          </cell>
          <cell r="AM397">
            <v>377417.99638361565</v>
          </cell>
          <cell r="AN397">
            <v>377417.99638361565</v>
          </cell>
          <cell r="AO397">
            <v>377417.99638361565</v>
          </cell>
          <cell r="AP397">
            <v>377417.99638361565</v>
          </cell>
          <cell r="AQ397">
            <v>377417.99638361565</v>
          </cell>
          <cell r="AR397">
            <v>377417.99638361565</v>
          </cell>
          <cell r="AS397">
            <v>377417.99638361565</v>
          </cell>
          <cell r="AT397">
            <v>377417.99638361565</v>
          </cell>
          <cell r="AU397">
            <v>377417.99638361565</v>
          </cell>
          <cell r="AV397">
            <v>377417.99638361565</v>
          </cell>
          <cell r="AW397">
            <v>377417.99638361565</v>
          </cell>
          <cell r="AX397">
            <v>377417.99638361565</v>
          </cell>
          <cell r="AY397">
            <v>377417.99638361565</v>
          </cell>
        </row>
        <row r="398">
          <cell r="A398">
            <v>398</v>
          </cell>
        </row>
        <row r="399">
          <cell r="A399">
            <v>399</v>
          </cell>
          <cell r="B399" t="str">
            <v xml:space="preserve">  Boiler # 6 Steam Generated</v>
          </cell>
          <cell r="C399" t="str">
            <v>Klbs</v>
          </cell>
          <cell r="E399">
            <v>284633.90280000004</v>
          </cell>
          <cell r="F399">
            <v>257144.70600000003</v>
          </cell>
          <cell r="G399">
            <v>284633.90280000004</v>
          </cell>
          <cell r="H399">
            <v>272900.745</v>
          </cell>
          <cell r="I399">
            <v>245282.36529999998</v>
          </cell>
          <cell r="J399">
            <v>265949.54100000003</v>
          </cell>
          <cell r="K399">
            <v>274781.15730000002</v>
          </cell>
          <cell r="L399">
            <v>274781.15730000002</v>
          </cell>
          <cell r="M399">
            <v>269729.46000000002</v>
          </cell>
          <cell r="N399">
            <v>211905.70499999999</v>
          </cell>
          <cell r="O399">
            <v>275484.80699999997</v>
          </cell>
          <cell r="P399">
            <v>284634.26549999998</v>
          </cell>
          <cell r="Q399">
            <v>3201861.7149999999</v>
          </cell>
          <cell r="R399">
            <v>3201861.7149999994</v>
          </cell>
          <cell r="S399">
            <v>3201861.7149999994</v>
          </cell>
          <cell r="T399">
            <v>282742.78499999997</v>
          </cell>
          <cell r="U399">
            <v>255410.87736132907</v>
          </cell>
          <cell r="V399">
            <v>282742.74829024723</v>
          </cell>
          <cell r="W399">
            <v>272558.76003738533</v>
          </cell>
          <cell r="X399">
            <v>196096.9107151049</v>
          </cell>
          <cell r="Y399">
            <v>264202.42577518272</v>
          </cell>
          <cell r="Z399">
            <v>273000.69528588036</v>
          </cell>
          <cell r="AA399">
            <v>273000.69528588041</v>
          </cell>
          <cell r="AB399">
            <v>240791.07675793479</v>
          </cell>
          <cell r="AC399">
            <v>233868.92562610193</v>
          </cell>
          <cell r="AD399">
            <v>273646.38027706364</v>
          </cell>
          <cell r="AE399">
            <v>282742.74829024723</v>
          </cell>
          <cell r="AF399">
            <v>3130805.0287023578</v>
          </cell>
          <cell r="AG399">
            <v>3108792.0362118422</v>
          </cell>
          <cell r="AH399">
            <v>3108792.0362118422</v>
          </cell>
          <cell r="AI399">
            <v>3108792.0362118422</v>
          </cell>
          <cell r="AJ399">
            <v>3108792.0362118422</v>
          </cell>
          <cell r="AK399">
            <v>3108792.0362118422</v>
          </cell>
          <cell r="AL399">
            <v>3108792.0362118422</v>
          </cell>
          <cell r="AM399">
            <v>3108792.0362118422</v>
          </cell>
          <cell r="AN399">
            <v>3108792.0362118422</v>
          </cell>
          <cell r="AO399">
            <v>3108792.0362118422</v>
          </cell>
          <cell r="AP399">
            <v>3108792.0362118422</v>
          </cell>
          <cell r="AQ399">
            <v>3108792.0362118422</v>
          </cell>
          <cell r="AR399">
            <v>3108792.0362118422</v>
          </cell>
          <cell r="AS399">
            <v>3108792.0362118422</v>
          </cell>
          <cell r="AT399">
            <v>3108792.0362118422</v>
          </cell>
          <cell r="AU399">
            <v>3108792.0362118422</v>
          </cell>
          <cell r="AV399">
            <v>3108792.0362118422</v>
          </cell>
          <cell r="AW399">
            <v>3108792.0362118422</v>
          </cell>
          <cell r="AX399">
            <v>3108792.0362118422</v>
          </cell>
          <cell r="AY399">
            <v>3108792.0362118422</v>
          </cell>
        </row>
        <row r="400">
          <cell r="A400">
            <v>400</v>
          </cell>
          <cell r="B400" t="str">
            <v xml:space="preserve">  Boiler # 7 Steam Generated</v>
          </cell>
          <cell r="C400" t="str">
            <v>Klbs</v>
          </cell>
          <cell r="E400">
            <v>284633.90280000004</v>
          </cell>
          <cell r="F400">
            <v>257144.70600000003</v>
          </cell>
          <cell r="G400">
            <v>284633.90280000004</v>
          </cell>
          <cell r="H400">
            <v>272900.745</v>
          </cell>
          <cell r="I400">
            <v>245282.36529999998</v>
          </cell>
          <cell r="J400">
            <v>265949.54100000003</v>
          </cell>
          <cell r="K400">
            <v>274781.15730000002</v>
          </cell>
          <cell r="L400">
            <v>274781.15730000002</v>
          </cell>
          <cell r="M400">
            <v>269729.46000000002</v>
          </cell>
          <cell r="N400">
            <v>211905.70499999999</v>
          </cell>
          <cell r="O400">
            <v>275484.80699999997</v>
          </cell>
          <cell r="P400">
            <v>284634.26549999998</v>
          </cell>
          <cell r="Q400">
            <v>3201861.7149999999</v>
          </cell>
          <cell r="R400">
            <v>3201861.7149999994</v>
          </cell>
          <cell r="S400">
            <v>3201861.7149999994</v>
          </cell>
          <cell r="T400">
            <v>282742.78499999997</v>
          </cell>
          <cell r="U400">
            <v>255410.87736132907</v>
          </cell>
          <cell r="V400">
            <v>282742.74829024723</v>
          </cell>
          <cell r="W400">
            <v>217891.70389313487</v>
          </cell>
          <cell r="X400">
            <v>276318.37418946601</v>
          </cell>
          <cell r="Y400">
            <v>264202.42577518272</v>
          </cell>
          <cell r="Z400">
            <v>273000.69528588036</v>
          </cell>
          <cell r="AA400">
            <v>273000.69528588041</v>
          </cell>
          <cell r="AB400">
            <v>240791.07675793479</v>
          </cell>
          <cell r="AC400">
            <v>179840.0545399535</v>
          </cell>
          <cell r="AD400">
            <v>228194.5740942921</v>
          </cell>
          <cell r="AE400">
            <v>282742.74829024723</v>
          </cell>
          <cell r="AF400">
            <v>3056878.7587635485</v>
          </cell>
          <cell r="AG400">
            <v>3222017.4351269267</v>
          </cell>
          <cell r="AH400">
            <v>3222017.4351269267</v>
          </cell>
          <cell r="AI400">
            <v>3222017.4351269267</v>
          </cell>
          <cell r="AJ400">
            <v>3222017.4351269267</v>
          </cell>
          <cell r="AK400">
            <v>3222017.4351269267</v>
          </cell>
          <cell r="AL400">
            <v>3222017.4351269267</v>
          </cell>
          <cell r="AM400">
            <v>3222017.4351269267</v>
          </cell>
          <cell r="AN400">
            <v>3222017.4351269267</v>
          </cell>
          <cell r="AO400">
            <v>3222017.4351269267</v>
          </cell>
          <cell r="AP400">
            <v>3222017.4351269267</v>
          </cell>
          <cell r="AQ400">
            <v>3222017.4351269267</v>
          </cell>
          <cell r="AR400">
            <v>3222017.4351269267</v>
          </cell>
          <cell r="AS400">
            <v>3222017.4351269267</v>
          </cell>
          <cell r="AT400">
            <v>3222017.4351269267</v>
          </cell>
          <cell r="AU400">
            <v>3222017.4351269267</v>
          </cell>
          <cell r="AV400">
            <v>3222017.4351269267</v>
          </cell>
          <cell r="AW400">
            <v>3222017.4351269267</v>
          </cell>
          <cell r="AX400">
            <v>3222017.4351269267</v>
          </cell>
          <cell r="AY400">
            <v>3222017.4351269267</v>
          </cell>
        </row>
        <row r="401">
          <cell r="A401">
            <v>401</v>
          </cell>
          <cell r="B401" t="str">
            <v xml:space="preserve">  Total Steam Generated</v>
          </cell>
          <cell r="C401" t="str">
            <v>Klbs</v>
          </cell>
          <cell r="E401">
            <v>569267.80560000008</v>
          </cell>
          <cell r="F401">
            <v>514289.41200000007</v>
          </cell>
          <cell r="G401">
            <v>569267.80560000008</v>
          </cell>
          <cell r="H401">
            <v>545801.49</v>
          </cell>
          <cell r="I401">
            <v>490564.73059999995</v>
          </cell>
          <cell r="J401">
            <v>531899.08200000005</v>
          </cell>
          <cell r="K401">
            <v>549562.31460000004</v>
          </cell>
          <cell r="L401">
            <v>549562.31460000004</v>
          </cell>
          <cell r="M401">
            <v>539458.92000000004</v>
          </cell>
          <cell r="N401">
            <v>423811.41</v>
          </cell>
          <cell r="O401">
            <v>550969.61399999994</v>
          </cell>
          <cell r="P401">
            <v>569268.53099999996</v>
          </cell>
          <cell r="Q401">
            <v>6403723.4299999997</v>
          </cell>
          <cell r="R401">
            <v>6403723.4299999988</v>
          </cell>
          <cell r="S401">
            <v>6403723.4299999988</v>
          </cell>
          <cell r="T401">
            <v>565485.56999999995</v>
          </cell>
          <cell r="U401">
            <v>510821.75472265814</v>
          </cell>
          <cell r="V401">
            <v>565485.49658049445</v>
          </cell>
          <cell r="W401">
            <v>490450.46393052023</v>
          </cell>
          <cell r="X401">
            <v>472415.2849045709</v>
          </cell>
          <cell r="Y401">
            <v>528404.85155036545</v>
          </cell>
          <cell r="Z401">
            <v>546001.39057176071</v>
          </cell>
          <cell r="AA401">
            <v>546001.39057176083</v>
          </cell>
          <cell r="AB401">
            <v>481582.15351586958</v>
          </cell>
          <cell r="AC401">
            <v>413708.98016605544</v>
          </cell>
          <cell r="AD401">
            <v>501840.95437135571</v>
          </cell>
          <cell r="AE401">
            <v>565485.49658049445</v>
          </cell>
          <cell r="AF401">
            <v>6187683.7874659058</v>
          </cell>
          <cell r="AG401">
            <v>6330809.4713387694</v>
          </cell>
          <cell r="AH401">
            <v>6330809.4713387694</v>
          </cell>
          <cell r="AI401">
            <v>6330809.4713387694</v>
          </cell>
          <cell r="AJ401">
            <v>6330809.4713387694</v>
          </cell>
          <cell r="AK401">
            <v>6330809.4713387694</v>
          </cell>
          <cell r="AL401">
            <v>6330809.4713387694</v>
          </cell>
          <cell r="AM401">
            <v>6330809.4713387694</v>
          </cell>
          <cell r="AN401">
            <v>6330809.4713387694</v>
          </cell>
          <cell r="AO401">
            <v>6330809.4713387694</v>
          </cell>
          <cell r="AP401">
            <v>6330809.4713387694</v>
          </cell>
          <cell r="AQ401">
            <v>6330809.4713387694</v>
          </cell>
          <cell r="AR401">
            <v>6330809.4713387694</v>
          </cell>
          <cell r="AS401">
            <v>6330809.4713387694</v>
          </cell>
          <cell r="AT401">
            <v>6330809.4713387694</v>
          </cell>
          <cell r="AU401">
            <v>6330809.4713387694</v>
          </cell>
          <cell r="AV401">
            <v>6330809.4713387694</v>
          </cell>
          <cell r="AW401">
            <v>6330809.4713387694</v>
          </cell>
          <cell r="AX401">
            <v>6330809.4713387694</v>
          </cell>
          <cell r="AY401">
            <v>6330809.4713387694</v>
          </cell>
        </row>
        <row r="402">
          <cell r="A402">
            <v>402</v>
          </cell>
        </row>
        <row r="403">
          <cell r="A403">
            <v>403</v>
          </cell>
          <cell r="B403" t="str">
            <v xml:space="preserve">  Boiler Outlet Enthalpy (1300 psi 955 F) </v>
          </cell>
          <cell r="C403" t="str">
            <v>btu/lb</v>
          </cell>
          <cell r="D403">
            <v>1499.3</v>
          </cell>
          <cell r="E403">
            <v>1499.3</v>
          </cell>
          <cell r="F403">
            <v>1499.3</v>
          </cell>
          <cell r="G403">
            <v>1499.3</v>
          </cell>
          <cell r="H403">
            <v>1499.3</v>
          </cell>
          <cell r="I403">
            <v>1499.3</v>
          </cell>
          <cell r="J403">
            <v>1499.3</v>
          </cell>
          <cell r="K403">
            <v>1499.3</v>
          </cell>
          <cell r="L403">
            <v>1499.3</v>
          </cell>
          <cell r="M403">
            <v>1499.3</v>
          </cell>
          <cell r="N403">
            <v>1499.3</v>
          </cell>
          <cell r="O403">
            <v>1499.3</v>
          </cell>
          <cell r="P403">
            <v>1499.3</v>
          </cell>
          <cell r="Q403">
            <v>1499.3</v>
          </cell>
          <cell r="R403">
            <v>1499.3</v>
          </cell>
          <cell r="S403">
            <v>1499.3</v>
          </cell>
          <cell r="T403">
            <v>1499.3</v>
          </cell>
          <cell r="U403">
            <v>1499.3</v>
          </cell>
          <cell r="V403">
            <v>1499.3</v>
          </cell>
          <cell r="W403">
            <v>1499.3</v>
          </cell>
          <cell r="X403">
            <v>1499.3</v>
          </cell>
          <cell r="Y403">
            <v>1499.3</v>
          </cell>
          <cell r="Z403">
            <v>1499.3</v>
          </cell>
          <cell r="AA403">
            <v>1499.3</v>
          </cell>
          <cell r="AB403">
            <v>1499.3</v>
          </cell>
          <cell r="AC403">
            <v>1499.3</v>
          </cell>
          <cell r="AD403">
            <v>1499.3</v>
          </cell>
          <cell r="AE403">
            <v>1499.3</v>
          </cell>
          <cell r="AF403">
            <v>1499.3</v>
          </cell>
          <cell r="AG403">
            <v>1499.3</v>
          </cell>
          <cell r="AH403">
            <v>1499.3</v>
          </cell>
          <cell r="AI403">
            <v>1499.3</v>
          </cell>
          <cell r="AJ403">
            <v>1499.3</v>
          </cell>
          <cell r="AK403">
            <v>1499.3</v>
          </cell>
          <cell r="AL403">
            <v>1499.3</v>
          </cell>
          <cell r="AM403">
            <v>1499.3</v>
          </cell>
          <cell r="AN403">
            <v>1499.3</v>
          </cell>
          <cell r="AO403">
            <v>1499.3</v>
          </cell>
          <cell r="AP403">
            <v>1499.3</v>
          </cell>
          <cell r="AQ403">
            <v>1499.3</v>
          </cell>
          <cell r="AR403">
            <v>1499.3</v>
          </cell>
          <cell r="AS403">
            <v>1499.3</v>
          </cell>
          <cell r="AT403">
            <v>1499.3</v>
          </cell>
          <cell r="AU403">
            <v>1499.3</v>
          </cell>
          <cell r="AV403">
            <v>1499.3</v>
          </cell>
          <cell r="AW403">
            <v>1499.3</v>
          </cell>
          <cell r="AX403">
            <v>1499.3</v>
          </cell>
          <cell r="AY403">
            <v>1499.3</v>
          </cell>
        </row>
        <row r="404">
          <cell r="A404">
            <v>404</v>
          </cell>
          <cell r="B404" t="str">
            <v xml:space="preserve">  Condensate Enthalpy (2.5" HG backpressure) </v>
          </cell>
          <cell r="C404" t="str">
            <v>btu/lb</v>
          </cell>
          <cell r="D404">
            <v>269.58999999999997</v>
          </cell>
          <cell r="E404">
            <v>269.58999999999997</v>
          </cell>
          <cell r="F404">
            <v>269.58999999999997</v>
          </cell>
          <cell r="G404">
            <v>269.58999999999997</v>
          </cell>
          <cell r="H404">
            <v>269.58999999999997</v>
          </cell>
          <cell r="I404">
            <v>269.58999999999997</v>
          </cell>
          <cell r="J404">
            <v>269.58999999999997</v>
          </cell>
          <cell r="K404">
            <v>269.58999999999997</v>
          </cell>
          <cell r="L404">
            <v>269.58999999999997</v>
          </cell>
          <cell r="M404">
            <v>269.58999999999997</v>
          </cell>
          <cell r="N404">
            <v>269.58999999999997</v>
          </cell>
          <cell r="O404">
            <v>269.58999999999997</v>
          </cell>
          <cell r="P404">
            <v>269.58999999999997</v>
          </cell>
          <cell r="Q404">
            <v>269.58999999999997</v>
          </cell>
          <cell r="R404">
            <v>269.58999999999997</v>
          </cell>
          <cell r="S404">
            <v>269.58999999999997</v>
          </cell>
          <cell r="T404">
            <v>269.58999999999997</v>
          </cell>
          <cell r="U404">
            <v>269.58999999999997</v>
          </cell>
          <cell r="V404">
            <v>269.58999999999997</v>
          </cell>
          <cell r="W404">
            <v>269.58999999999997</v>
          </cell>
          <cell r="X404">
            <v>269.58999999999997</v>
          </cell>
          <cell r="Y404">
            <v>269.58999999999997</v>
          </cell>
          <cell r="Z404">
            <v>269.58999999999997</v>
          </cell>
          <cell r="AA404">
            <v>269.58999999999997</v>
          </cell>
          <cell r="AB404">
            <v>269.58999999999997</v>
          </cell>
          <cell r="AC404">
            <v>269.58999999999997</v>
          </cell>
          <cell r="AD404">
            <v>269.58999999999997</v>
          </cell>
          <cell r="AE404">
            <v>269.58999999999997</v>
          </cell>
          <cell r="AF404">
            <v>269.58999999999997</v>
          </cell>
          <cell r="AG404">
            <v>269.58999999999997</v>
          </cell>
          <cell r="AH404">
            <v>269.58999999999997</v>
          </cell>
          <cell r="AI404">
            <v>269.58999999999997</v>
          </cell>
          <cell r="AJ404">
            <v>269.58999999999997</v>
          </cell>
          <cell r="AK404">
            <v>269.58999999999997</v>
          </cell>
          <cell r="AL404">
            <v>269.58999999999997</v>
          </cell>
          <cell r="AM404">
            <v>269.58999999999997</v>
          </cell>
          <cell r="AN404">
            <v>269.58999999999997</v>
          </cell>
          <cell r="AO404">
            <v>269.58999999999997</v>
          </cell>
          <cell r="AP404">
            <v>269.58999999999997</v>
          </cell>
          <cell r="AQ404">
            <v>269.58999999999997</v>
          </cell>
          <cell r="AR404">
            <v>269.58999999999997</v>
          </cell>
          <cell r="AS404">
            <v>269.58999999999997</v>
          </cell>
          <cell r="AT404">
            <v>269.58999999999997</v>
          </cell>
          <cell r="AU404">
            <v>269.58999999999997</v>
          </cell>
          <cell r="AV404">
            <v>269.58999999999997</v>
          </cell>
          <cell r="AW404">
            <v>269.58999999999997</v>
          </cell>
          <cell r="AX404">
            <v>269.58999999999997</v>
          </cell>
          <cell r="AY404">
            <v>269.58999999999997</v>
          </cell>
        </row>
        <row r="405">
          <cell r="A405">
            <v>405</v>
          </cell>
          <cell r="B405" t="str">
            <v xml:space="preserve">  Boiler efficiency</v>
          </cell>
          <cell r="E405">
            <v>0.87</v>
          </cell>
          <cell r="F405">
            <v>0.87</v>
          </cell>
          <cell r="G405">
            <v>0.87</v>
          </cell>
          <cell r="H405">
            <v>0.87</v>
          </cell>
          <cell r="I405">
            <v>0.87</v>
          </cell>
          <cell r="J405">
            <v>0.87</v>
          </cell>
          <cell r="K405">
            <v>0.87</v>
          </cell>
          <cell r="L405">
            <v>0.87</v>
          </cell>
          <cell r="M405">
            <v>0.87</v>
          </cell>
          <cell r="N405">
            <v>0.87</v>
          </cell>
          <cell r="O405">
            <v>0.87</v>
          </cell>
          <cell r="P405">
            <v>0.87</v>
          </cell>
          <cell r="Q405">
            <v>0.87</v>
          </cell>
          <cell r="R405">
            <v>0.87</v>
          </cell>
          <cell r="S405">
            <v>0.87</v>
          </cell>
          <cell r="T405">
            <v>0.87</v>
          </cell>
          <cell r="U405">
            <v>0.87</v>
          </cell>
          <cell r="V405">
            <v>0.87</v>
          </cell>
          <cell r="W405">
            <v>0.87</v>
          </cell>
          <cell r="X405">
            <v>0.87</v>
          </cell>
          <cell r="Y405">
            <v>0.87</v>
          </cell>
          <cell r="Z405">
            <v>0.87</v>
          </cell>
          <cell r="AA405">
            <v>0.87</v>
          </cell>
          <cell r="AB405">
            <v>0.87</v>
          </cell>
          <cell r="AC405">
            <v>0.87</v>
          </cell>
          <cell r="AD405">
            <v>0.87</v>
          </cell>
          <cell r="AE405">
            <v>0.87</v>
          </cell>
          <cell r="AF405">
            <v>0.87</v>
          </cell>
          <cell r="AG405">
            <v>0.87</v>
          </cell>
          <cell r="AH405">
            <v>0.87</v>
          </cell>
          <cell r="AI405">
            <v>0.87</v>
          </cell>
          <cell r="AJ405">
            <v>0.87</v>
          </cell>
          <cell r="AK405">
            <v>0.87</v>
          </cell>
          <cell r="AL405">
            <v>0.87</v>
          </cell>
          <cell r="AM405">
            <v>0.87</v>
          </cell>
          <cell r="AN405">
            <v>0.87</v>
          </cell>
          <cell r="AO405">
            <v>0.87</v>
          </cell>
          <cell r="AP405">
            <v>0.87</v>
          </cell>
          <cell r="AQ405">
            <v>0.87</v>
          </cell>
          <cell r="AR405">
            <v>0.87</v>
          </cell>
          <cell r="AS405">
            <v>0.87</v>
          </cell>
          <cell r="AT405">
            <v>0.87</v>
          </cell>
          <cell r="AU405">
            <v>0.87</v>
          </cell>
          <cell r="AV405">
            <v>0.87</v>
          </cell>
          <cell r="AW405">
            <v>0.87</v>
          </cell>
          <cell r="AX405">
            <v>0.87</v>
          </cell>
          <cell r="AY405">
            <v>0.87</v>
          </cell>
        </row>
        <row r="406">
          <cell r="A406">
            <v>406</v>
          </cell>
          <cell r="B406" t="str">
            <v xml:space="preserve">  Boiler # 6 Heat Input Per boiler - Standard</v>
          </cell>
          <cell r="C406" t="str">
            <v>mmbtu/hr</v>
          </cell>
          <cell r="E406">
            <v>554.61617151724136</v>
          </cell>
          <cell r="F406">
            <v>554.73702232758615</v>
          </cell>
          <cell r="G406">
            <v>554.61617151724136</v>
          </cell>
          <cell r="H406">
            <v>549.47895198275864</v>
          </cell>
          <cell r="I406">
            <v>541.88301917816091</v>
          </cell>
          <cell r="J406">
            <v>535.48287333908047</v>
          </cell>
          <cell r="K406">
            <v>535.41785418965526</v>
          </cell>
          <cell r="L406">
            <v>535.41785418965526</v>
          </cell>
          <cell r="M406">
            <v>543.09364747126438</v>
          </cell>
          <cell r="N406">
            <v>556.83247643678169</v>
          </cell>
          <cell r="O406">
            <v>554.68189739655168</v>
          </cell>
          <cell r="P406">
            <v>554.61687824712646</v>
          </cell>
          <cell r="Q406">
            <v>547.38237322944588</v>
          </cell>
          <cell r="R406">
            <v>547.38237322944576</v>
          </cell>
          <cell r="S406">
            <v>547.38237322944576</v>
          </cell>
          <cell r="T406">
            <v>550.9312818965517</v>
          </cell>
          <cell r="U406">
            <v>550.99664224664218</v>
          </cell>
          <cell r="V406">
            <v>550.93121036669413</v>
          </cell>
          <cell r="W406">
            <v>548.79037365421152</v>
          </cell>
          <cell r="X406">
            <v>538.41315916787607</v>
          </cell>
          <cell r="Y406">
            <v>531.96509971509965</v>
          </cell>
          <cell r="Z406">
            <v>531.94858009374127</v>
          </cell>
          <cell r="AA406">
            <v>531.94858009374138</v>
          </cell>
          <cell r="AB406">
            <v>538.3557418538436</v>
          </cell>
          <cell r="AC406">
            <v>543.15530373397746</v>
          </cell>
          <cell r="AD406">
            <v>550.98027031225718</v>
          </cell>
          <cell r="AE406">
            <v>550.93121036669413</v>
          </cell>
          <cell r="AF406">
            <v>543.39091777110684</v>
          </cell>
          <cell r="AG406">
            <v>533.46515440562757</v>
          </cell>
          <cell r="AH406">
            <v>533.46515440562757</v>
          </cell>
          <cell r="AI406">
            <v>533.46515440562757</v>
          </cell>
          <cell r="AJ406">
            <v>533.46515440562757</v>
          </cell>
          <cell r="AK406">
            <v>533.46515440562757</v>
          </cell>
          <cell r="AL406">
            <v>533.46515440562757</v>
          </cell>
          <cell r="AM406">
            <v>533.46515440562757</v>
          </cell>
          <cell r="AN406">
            <v>533.46515440562757</v>
          </cell>
          <cell r="AO406">
            <v>533.46515440562757</v>
          </cell>
          <cell r="AP406">
            <v>533.46515440562757</v>
          </cell>
          <cell r="AQ406">
            <v>533.46515440562757</v>
          </cell>
          <cell r="AR406">
            <v>533.46515440562757</v>
          </cell>
          <cell r="AS406">
            <v>533.46515440562757</v>
          </cell>
          <cell r="AT406">
            <v>533.46515440562757</v>
          </cell>
          <cell r="AU406">
            <v>533.46515440562757</v>
          </cell>
          <cell r="AV406">
            <v>533.46515440562757</v>
          </cell>
          <cell r="AW406">
            <v>533.46515440562757</v>
          </cell>
          <cell r="AX406">
            <v>533.46515440562757</v>
          </cell>
          <cell r="AY406">
            <v>533.46515440562757</v>
          </cell>
        </row>
        <row r="407">
          <cell r="A407">
            <v>407</v>
          </cell>
          <cell r="B407" t="str">
            <v xml:space="preserve">  Boiler # 6 Heat Input Per boiler - Standard</v>
          </cell>
          <cell r="C407" t="str">
            <v>mmbtu/hr</v>
          </cell>
          <cell r="E407">
            <v>554.61617151724136</v>
          </cell>
          <cell r="F407">
            <v>554.73702232758615</v>
          </cell>
          <cell r="G407">
            <v>554.61617151724136</v>
          </cell>
          <cell r="H407">
            <v>549.47895198275864</v>
          </cell>
          <cell r="I407">
            <v>541.88301917816091</v>
          </cell>
          <cell r="J407">
            <v>535.48287333908047</v>
          </cell>
          <cell r="K407">
            <v>535.41785418965526</v>
          </cell>
          <cell r="L407">
            <v>535.41785418965526</v>
          </cell>
          <cell r="M407">
            <v>543.09364747126438</v>
          </cell>
          <cell r="N407">
            <v>556.83247643678169</v>
          </cell>
          <cell r="O407">
            <v>554.68189739655168</v>
          </cell>
          <cell r="P407">
            <v>554.61687824712646</v>
          </cell>
          <cell r="Q407">
            <v>547.38237322944588</v>
          </cell>
          <cell r="R407">
            <v>547.38237322944576</v>
          </cell>
          <cell r="S407">
            <v>547.38237322944576</v>
          </cell>
          <cell r="T407">
            <v>550.9312818965517</v>
          </cell>
          <cell r="U407">
            <v>550.99664224664218</v>
          </cell>
          <cell r="V407">
            <v>550.93121036669413</v>
          </cell>
          <cell r="W407">
            <v>548.79037365421152</v>
          </cell>
          <cell r="X407">
            <v>538.41315916787607</v>
          </cell>
          <cell r="Y407">
            <v>531.96509971509965</v>
          </cell>
          <cell r="Z407">
            <v>531.94858009374127</v>
          </cell>
          <cell r="AA407">
            <v>531.94858009374138</v>
          </cell>
          <cell r="AB407">
            <v>538.3557418538436</v>
          </cell>
          <cell r="AC407">
            <v>543.15530373397746</v>
          </cell>
          <cell r="AD407">
            <v>550.98027031225718</v>
          </cell>
          <cell r="AE407">
            <v>550.93121036669413</v>
          </cell>
          <cell r="AF407">
            <v>543.05655166044653</v>
          </cell>
          <cell r="AG407">
            <v>533.46515440562757</v>
          </cell>
          <cell r="AH407">
            <v>533.46515440562757</v>
          </cell>
          <cell r="AI407">
            <v>533.46515440562757</v>
          </cell>
          <cell r="AJ407">
            <v>533.46515440562757</v>
          </cell>
          <cell r="AK407">
            <v>533.46515440562757</v>
          </cell>
          <cell r="AL407">
            <v>533.46515440562757</v>
          </cell>
          <cell r="AM407">
            <v>533.46515440562757</v>
          </cell>
          <cell r="AN407">
            <v>533.46515440562757</v>
          </cell>
          <cell r="AO407">
            <v>533.46515440562757</v>
          </cell>
          <cell r="AP407">
            <v>533.46515440562757</v>
          </cell>
          <cell r="AQ407">
            <v>533.46515440562757</v>
          </cell>
          <cell r="AR407">
            <v>533.46515440562757</v>
          </cell>
          <cell r="AS407">
            <v>533.46515440562757</v>
          </cell>
          <cell r="AT407">
            <v>533.46515440562757</v>
          </cell>
          <cell r="AU407">
            <v>533.46515440562757</v>
          </cell>
          <cell r="AV407">
            <v>533.46515440562757</v>
          </cell>
          <cell r="AW407">
            <v>533.46515440562757</v>
          </cell>
          <cell r="AX407">
            <v>533.46515440562757</v>
          </cell>
          <cell r="AY407">
            <v>533.46515440562757</v>
          </cell>
        </row>
        <row r="408">
          <cell r="A408">
            <v>408</v>
          </cell>
          <cell r="B408" t="str">
            <v xml:space="preserve">  Total Heat Input </v>
          </cell>
          <cell r="C408" t="str">
            <v>mmbtu/hr</v>
          </cell>
          <cell r="E408">
            <v>1109.2323430344827</v>
          </cell>
          <cell r="F408">
            <v>1109.4740446551723</v>
          </cell>
          <cell r="G408">
            <v>1109.2323430344827</v>
          </cell>
          <cell r="H408">
            <v>1098.9579039655173</v>
          </cell>
          <cell r="I408">
            <v>1083.7660383563218</v>
          </cell>
          <cell r="J408">
            <v>1070.9657466781609</v>
          </cell>
          <cell r="K408">
            <v>1070.8357083793105</v>
          </cell>
          <cell r="L408">
            <v>1070.8357083793105</v>
          </cell>
          <cell r="M408">
            <v>1086.1872949425288</v>
          </cell>
          <cell r="N408">
            <v>1113.6649528735634</v>
          </cell>
          <cell r="O408">
            <v>1109.3637947931034</v>
          </cell>
          <cell r="P408">
            <v>1109.2337564942529</v>
          </cell>
          <cell r="Q408">
            <v>1094.7647464588918</v>
          </cell>
          <cell r="R408">
            <v>1094.7647464588915</v>
          </cell>
          <cell r="S408">
            <v>1094.7647464588915</v>
          </cell>
          <cell r="T408">
            <v>1101.8625637931034</v>
          </cell>
          <cell r="U408">
            <v>1101.9932844932844</v>
          </cell>
          <cell r="V408">
            <v>1101.8624207333883</v>
          </cell>
          <cell r="W408">
            <v>1097.580747308423</v>
          </cell>
          <cell r="X408">
            <v>1076.8263183357521</v>
          </cell>
          <cell r="Y408">
            <v>1063.9301994301993</v>
          </cell>
          <cell r="Z408">
            <v>1063.8971601874825</v>
          </cell>
          <cell r="AA408">
            <v>1063.8971601874828</v>
          </cell>
          <cell r="AB408">
            <v>1076.7114837076872</v>
          </cell>
          <cell r="AC408">
            <v>1086.3106074679549</v>
          </cell>
          <cell r="AD408">
            <v>1101.9605406245144</v>
          </cell>
          <cell r="AE408">
            <v>1101.8624207333883</v>
          </cell>
          <cell r="AF408">
            <v>1086.4474694315534</v>
          </cell>
          <cell r="AG408">
            <v>1066.9303088112551</v>
          </cell>
          <cell r="AH408">
            <v>1066.9303088112551</v>
          </cell>
          <cell r="AI408">
            <v>1066.9303088112551</v>
          </cell>
          <cell r="AJ408">
            <v>1066.9303088112551</v>
          </cell>
          <cell r="AK408">
            <v>1066.9303088112551</v>
          </cell>
          <cell r="AL408">
            <v>1066.9303088112551</v>
          </cell>
          <cell r="AM408">
            <v>1066.9303088112551</v>
          </cell>
          <cell r="AN408">
            <v>1066.9303088112551</v>
          </cell>
          <cell r="AO408">
            <v>1066.9303088112551</v>
          </cell>
          <cell r="AP408">
            <v>1066.9303088112551</v>
          </cell>
          <cell r="AQ408">
            <v>1066.9303088112551</v>
          </cell>
          <cell r="AR408">
            <v>1066.9303088112551</v>
          </cell>
          <cell r="AS408">
            <v>1066.9303088112551</v>
          </cell>
          <cell r="AT408">
            <v>1066.9303088112551</v>
          </cell>
          <cell r="AU408">
            <v>1066.9303088112551</v>
          </cell>
          <cell r="AV408">
            <v>1066.9303088112551</v>
          </cell>
          <cell r="AW408">
            <v>1066.9303088112551</v>
          </cell>
          <cell r="AX408">
            <v>1066.9303088112551</v>
          </cell>
          <cell r="AY408">
            <v>1066.9303088112551</v>
          </cell>
        </row>
        <row r="409">
          <cell r="A409">
            <v>409</v>
          </cell>
        </row>
        <row r="410">
          <cell r="A410">
            <v>410</v>
          </cell>
          <cell r="B410" t="str">
            <v xml:space="preserve">  Total Boiler # 6 Fuel Consumption</v>
          </cell>
          <cell r="C410" t="str">
            <v>mmbtu</v>
          </cell>
          <cell r="E410">
            <v>402318.57081860688</v>
          </cell>
          <cell r="F410">
            <v>363463.69702903449</v>
          </cell>
          <cell r="G410">
            <v>402318.57081860688</v>
          </cell>
          <cell r="H410">
            <v>385734.22429189656</v>
          </cell>
          <cell r="I410">
            <v>346696.7556701873</v>
          </cell>
          <cell r="J410">
            <v>375908.97708403447</v>
          </cell>
          <cell r="K410">
            <v>388392.11142917589</v>
          </cell>
          <cell r="L410">
            <v>388392.11142917589</v>
          </cell>
          <cell r="M410">
            <v>381251.74052482762</v>
          </cell>
          <cell r="N410">
            <v>299520.18907534488</v>
          </cell>
          <cell r="O410">
            <v>389386.69197237928</v>
          </cell>
          <cell r="P410">
            <v>402319.08348046552</v>
          </cell>
          <cell r="Q410">
            <v>4525702.7236237349</v>
          </cell>
          <cell r="R410">
            <v>4525702.723623734</v>
          </cell>
          <cell r="S410">
            <v>4525702.723623734</v>
          </cell>
          <cell r="T410">
            <v>399645.5518877586</v>
          </cell>
          <cell r="U410">
            <v>361013</v>
          </cell>
          <cell r="V410">
            <v>399645.49999999988</v>
          </cell>
          <cell r="W410">
            <v>385250.84230525646</v>
          </cell>
          <cell r="X410">
            <v>277175.09433962259</v>
          </cell>
          <cell r="Y410">
            <v>373439.49999999994</v>
          </cell>
          <cell r="Z410">
            <v>385875.49999999988</v>
          </cell>
          <cell r="AA410">
            <v>385875.5</v>
          </cell>
          <cell r="AB410">
            <v>340348.49999999994</v>
          </cell>
          <cell r="AC410">
            <v>330564.31785249867</v>
          </cell>
          <cell r="AD410">
            <v>386788.14975920453</v>
          </cell>
          <cell r="AE410">
            <v>399645.49999999988</v>
          </cell>
          <cell r="AF410">
            <v>4425266.9561443403</v>
          </cell>
          <cell r="AG410">
            <v>4394152.476839154</v>
          </cell>
          <cell r="AH410">
            <v>4394152.476839154</v>
          </cell>
          <cell r="AI410">
            <v>4394152.476839154</v>
          </cell>
          <cell r="AJ410">
            <v>4394152.476839154</v>
          </cell>
          <cell r="AK410">
            <v>4394152.476839154</v>
          </cell>
          <cell r="AL410">
            <v>4394152.476839154</v>
          </cell>
          <cell r="AM410">
            <v>4394152.476839154</v>
          </cell>
          <cell r="AN410">
            <v>4394152.476839154</v>
          </cell>
          <cell r="AO410">
            <v>4394152.476839154</v>
          </cell>
          <cell r="AP410">
            <v>4394152.476839154</v>
          </cell>
          <cell r="AQ410">
            <v>4394152.476839154</v>
          </cell>
          <cell r="AR410">
            <v>4394152.476839154</v>
          </cell>
          <cell r="AS410">
            <v>4394152.476839154</v>
          </cell>
          <cell r="AT410">
            <v>4394152.476839154</v>
          </cell>
          <cell r="AU410">
            <v>4394152.476839154</v>
          </cell>
          <cell r="AV410">
            <v>4394152.476839154</v>
          </cell>
          <cell r="AW410">
            <v>4394152.476839154</v>
          </cell>
          <cell r="AX410">
            <v>4394152.476839154</v>
          </cell>
          <cell r="AY410">
            <v>4394152.476839154</v>
          </cell>
        </row>
        <row r="411">
          <cell r="A411">
            <v>411</v>
          </cell>
          <cell r="B411" t="str">
            <v xml:space="preserve">  Total Boiler # 7 Fuel Consumption</v>
          </cell>
          <cell r="C411" t="str">
            <v>mmbtu</v>
          </cell>
          <cell r="E411">
            <v>402318.57081860688</v>
          </cell>
          <cell r="F411">
            <v>363463.69702903449</v>
          </cell>
          <cell r="G411">
            <v>402318.57081860688</v>
          </cell>
          <cell r="H411">
            <v>385734.22429189656</v>
          </cell>
          <cell r="I411">
            <v>346696.7556701873</v>
          </cell>
          <cell r="J411">
            <v>375908.97708403447</v>
          </cell>
          <cell r="K411">
            <v>388392.11142917589</v>
          </cell>
          <cell r="L411">
            <v>388392.11142917589</v>
          </cell>
          <cell r="M411">
            <v>381251.74052482762</v>
          </cell>
          <cell r="N411">
            <v>299520.18907534488</v>
          </cell>
          <cell r="O411">
            <v>389386.69197237928</v>
          </cell>
          <cell r="P411">
            <v>402319.08348046552</v>
          </cell>
          <cell r="Q411">
            <v>4525702.7236237349</v>
          </cell>
          <cell r="R411">
            <v>4525702.723623734</v>
          </cell>
          <cell r="S411">
            <v>4525702.723623734</v>
          </cell>
          <cell r="T411">
            <v>399645.5518877586</v>
          </cell>
          <cell r="U411">
            <v>361013</v>
          </cell>
          <cell r="V411">
            <v>399645.49999999988</v>
          </cell>
          <cell r="W411">
            <v>307981.15769474354</v>
          </cell>
          <cell r="X411">
            <v>390564.90566037729</v>
          </cell>
          <cell r="Y411">
            <v>373439.49999999994</v>
          </cell>
          <cell r="Z411">
            <v>385875.49999999988</v>
          </cell>
          <cell r="AA411">
            <v>385875.5</v>
          </cell>
          <cell r="AB411">
            <v>340348.49999999994</v>
          </cell>
          <cell r="AC411">
            <v>254196.68214750144</v>
          </cell>
          <cell r="AD411">
            <v>322543.85024079535</v>
          </cell>
          <cell r="AE411">
            <v>399645.49999999988</v>
          </cell>
          <cell r="AF411">
            <v>4320775.1476311758</v>
          </cell>
          <cell r="AG411">
            <v>4554192.0231608422</v>
          </cell>
          <cell r="AH411">
            <v>4554192.0231608422</v>
          </cell>
          <cell r="AI411">
            <v>4554192.0231608422</v>
          </cell>
          <cell r="AJ411">
            <v>4554192.0231608422</v>
          </cell>
          <cell r="AK411">
            <v>4554192.0231608422</v>
          </cell>
          <cell r="AL411">
            <v>4554192.0231608422</v>
          </cell>
          <cell r="AM411">
            <v>4554192.0231608422</v>
          </cell>
          <cell r="AN411">
            <v>4554192.0231608422</v>
          </cell>
          <cell r="AO411">
            <v>4554192.0231608422</v>
          </cell>
          <cell r="AP411">
            <v>4554192.0231608422</v>
          </cell>
          <cell r="AQ411">
            <v>4554192.0231608422</v>
          </cell>
          <cell r="AR411">
            <v>4554192.0231608422</v>
          </cell>
          <cell r="AS411">
            <v>4554192.0231608422</v>
          </cell>
          <cell r="AT411">
            <v>4554192.0231608422</v>
          </cell>
          <cell r="AU411">
            <v>4554192.0231608422</v>
          </cell>
          <cell r="AV411">
            <v>4554192.0231608422</v>
          </cell>
          <cell r="AW411">
            <v>4554192.0231608422</v>
          </cell>
          <cell r="AX411">
            <v>4554192.0231608422</v>
          </cell>
          <cell r="AY411">
            <v>4554192.0231608422</v>
          </cell>
        </row>
        <row r="412">
          <cell r="A412">
            <v>412</v>
          </cell>
          <cell r="E412" t="str">
            <v>----------------</v>
          </cell>
          <cell r="F412" t="str">
            <v>----------------</v>
          </cell>
          <cell r="G412" t="str">
            <v>----------------</v>
          </cell>
          <cell r="H412" t="str">
            <v>----------------</v>
          </cell>
          <cell r="I412" t="str">
            <v>----------------</v>
          </cell>
          <cell r="J412" t="str">
            <v>----------------</v>
          </cell>
          <cell r="K412" t="str">
            <v>----------------</v>
          </cell>
          <cell r="L412" t="str">
            <v>----------------</v>
          </cell>
          <cell r="M412" t="str">
            <v>----------------</v>
          </cell>
          <cell r="N412" t="str">
            <v>----------------</v>
          </cell>
          <cell r="O412" t="str">
            <v>----------------</v>
          </cell>
          <cell r="P412" t="str">
            <v>----------------</v>
          </cell>
          <cell r="Q412" t="str">
            <v>----------------</v>
          </cell>
          <cell r="R412" t="str">
            <v>----------------</v>
          </cell>
          <cell r="S412" t="str">
            <v>----------------</v>
          </cell>
          <cell r="T412" t="str">
            <v>----------------</v>
          </cell>
          <cell r="U412" t="str">
            <v>----------------</v>
          </cell>
          <cell r="V412" t="str">
            <v>----------------</v>
          </cell>
          <cell r="W412" t="str">
            <v>----------------</v>
          </cell>
          <cell r="X412" t="str">
            <v>----------------</v>
          </cell>
          <cell r="Y412" t="str">
            <v>----------------</v>
          </cell>
          <cell r="Z412" t="str">
            <v>----------------</v>
          </cell>
          <cell r="AA412" t="str">
            <v>----------------</v>
          </cell>
          <cell r="AB412" t="str">
            <v>----------------</v>
          </cell>
          <cell r="AC412" t="str">
            <v>----------------</v>
          </cell>
          <cell r="AD412" t="str">
            <v>----------------</v>
          </cell>
          <cell r="AE412" t="str">
            <v>----------------</v>
          </cell>
          <cell r="AF412" t="str">
            <v>----------------</v>
          </cell>
          <cell r="AG412" t="str">
            <v>----------------</v>
          </cell>
          <cell r="AH412" t="str">
            <v>----------------</v>
          </cell>
          <cell r="AI412" t="str">
            <v>----------------</v>
          </cell>
          <cell r="AJ412" t="str">
            <v>----------------</v>
          </cell>
          <cell r="AK412" t="str">
            <v>----------------</v>
          </cell>
          <cell r="AL412" t="str">
            <v>----------------</v>
          </cell>
          <cell r="AM412" t="str">
            <v>----------------</v>
          </cell>
          <cell r="AN412" t="str">
            <v>----------------</v>
          </cell>
          <cell r="AO412" t="str">
            <v>----------------</v>
          </cell>
          <cell r="AP412" t="str">
            <v>----------------</v>
          </cell>
          <cell r="AQ412" t="str">
            <v>----------------</v>
          </cell>
          <cell r="AR412" t="str">
            <v>----------------</v>
          </cell>
          <cell r="AS412" t="str">
            <v>----------------</v>
          </cell>
          <cell r="AT412" t="str">
            <v>----------------</v>
          </cell>
          <cell r="AU412" t="str">
            <v>----------------</v>
          </cell>
          <cell r="AV412" t="str">
            <v>----------------</v>
          </cell>
          <cell r="AW412" t="str">
            <v>----------------</v>
          </cell>
          <cell r="AX412" t="str">
            <v>----------------</v>
          </cell>
          <cell r="AY412" t="str">
            <v>----------------</v>
          </cell>
        </row>
        <row r="413">
          <cell r="A413">
            <v>413</v>
          </cell>
          <cell r="B413" t="str">
            <v xml:space="preserve">  Total Fuel Consumption</v>
          </cell>
          <cell r="C413" t="str">
            <v>mmbtu</v>
          </cell>
          <cell r="E413">
            <v>804637.14163721376</v>
          </cell>
          <cell r="F413">
            <v>726927.39405806898</v>
          </cell>
          <cell r="G413">
            <v>804637.14163721376</v>
          </cell>
          <cell r="H413">
            <v>771468.44858379313</v>
          </cell>
          <cell r="I413">
            <v>693393.51134037459</v>
          </cell>
          <cell r="J413">
            <v>751817.95416806894</v>
          </cell>
          <cell r="K413">
            <v>776784.22285835177</v>
          </cell>
          <cell r="L413">
            <v>776784.22285835177</v>
          </cell>
          <cell r="M413">
            <v>762503.48104965524</v>
          </cell>
          <cell r="N413">
            <v>599040.37815068976</v>
          </cell>
          <cell r="O413">
            <v>778773.38394475856</v>
          </cell>
          <cell r="P413">
            <v>804638.16696093103</v>
          </cell>
          <cell r="Q413">
            <v>9051405.4472474698</v>
          </cell>
          <cell r="R413">
            <v>9051405.4472474679</v>
          </cell>
          <cell r="S413">
            <v>9051405.4472474679</v>
          </cell>
          <cell r="T413">
            <v>799291.1037755172</v>
          </cell>
          <cell r="U413">
            <v>722026</v>
          </cell>
          <cell r="V413">
            <v>799290.99999999977</v>
          </cell>
          <cell r="W413">
            <v>693232</v>
          </cell>
          <cell r="X413">
            <v>667739.99999999988</v>
          </cell>
          <cell r="Y413">
            <v>746878.99999999988</v>
          </cell>
          <cell r="Z413">
            <v>771750.99999999977</v>
          </cell>
          <cell r="AA413">
            <v>771751</v>
          </cell>
          <cell r="AB413">
            <v>680696.99999999988</v>
          </cell>
          <cell r="AC413">
            <v>584761.00000000012</v>
          </cell>
          <cell r="AD413">
            <v>709331.99999999988</v>
          </cell>
          <cell r="AE413">
            <v>799290.99999999977</v>
          </cell>
          <cell r="AF413">
            <v>8746042.1037755162</v>
          </cell>
          <cell r="AG413">
            <v>8948344.4999999963</v>
          </cell>
          <cell r="AH413">
            <v>8948344.4999999963</v>
          </cell>
          <cell r="AI413">
            <v>8948344.4999999963</v>
          </cell>
          <cell r="AJ413">
            <v>8948344.4999999963</v>
          </cell>
          <cell r="AK413">
            <v>8948344.4999999963</v>
          </cell>
          <cell r="AL413">
            <v>8948344.4999999963</v>
          </cell>
          <cell r="AM413">
            <v>8948344.4999999963</v>
          </cell>
          <cell r="AN413">
            <v>8948344.4999999963</v>
          </cell>
          <cell r="AO413">
            <v>8948344.4999999963</v>
          </cell>
          <cell r="AP413">
            <v>8948344.4999999963</v>
          </cell>
          <cell r="AQ413">
            <v>8948344.4999999963</v>
          </cell>
          <cell r="AR413">
            <v>8948344.4999999963</v>
          </cell>
          <cell r="AS413">
            <v>8948344.4999999963</v>
          </cell>
          <cell r="AT413">
            <v>8948344.4999999963</v>
          </cell>
          <cell r="AU413">
            <v>8948344.4999999963</v>
          </cell>
          <cell r="AV413">
            <v>8948344.4999999963</v>
          </cell>
          <cell r="AW413">
            <v>8948344.4999999963</v>
          </cell>
          <cell r="AX413">
            <v>8948344.4999999963</v>
          </cell>
          <cell r="AY413">
            <v>8948344.4999999963</v>
          </cell>
        </row>
        <row r="414">
          <cell r="A414">
            <v>414</v>
          </cell>
        </row>
        <row r="415">
          <cell r="A415">
            <v>415</v>
          </cell>
          <cell r="B415" t="str">
            <v>Fuel Mix-MMBtu</v>
          </cell>
        </row>
        <row r="416">
          <cell r="A416">
            <v>416</v>
          </cell>
          <cell r="B416" t="str">
            <v xml:space="preserve">  Coal</v>
          </cell>
          <cell r="C416" t="str">
            <v>mmbtu</v>
          </cell>
          <cell r="E416">
            <v>367735.5</v>
          </cell>
          <cell r="F416">
            <v>332137.5</v>
          </cell>
          <cell r="G416">
            <v>367735.5</v>
          </cell>
          <cell r="H416">
            <v>349248</v>
          </cell>
          <cell r="I416">
            <v>312298.5</v>
          </cell>
          <cell r="J416">
            <v>336191.99999999994</v>
          </cell>
          <cell r="K416">
            <v>347386.5</v>
          </cell>
          <cell r="L416">
            <v>347386.5</v>
          </cell>
          <cell r="M416">
            <v>342618</v>
          </cell>
          <cell r="N416">
            <v>272697</v>
          </cell>
          <cell r="O416">
            <v>355878</v>
          </cell>
          <cell r="P416">
            <v>367735.5</v>
          </cell>
          <cell r="Q416">
            <v>4099048.5</v>
          </cell>
          <cell r="R416">
            <v>4099048.5</v>
          </cell>
          <cell r="S416">
            <v>4099048.5</v>
          </cell>
          <cell r="T416">
            <v>482409</v>
          </cell>
          <cell r="U416">
            <v>435744</v>
          </cell>
          <cell r="V416">
            <v>482409.00000000012</v>
          </cell>
          <cell r="W416">
            <v>412105.5</v>
          </cell>
          <cell r="X416">
            <v>396754.50000000006</v>
          </cell>
          <cell r="Y416">
            <v>440181</v>
          </cell>
          <cell r="Z416">
            <v>454869</v>
          </cell>
          <cell r="AA416">
            <v>454869</v>
          </cell>
          <cell r="AB416">
            <v>404455.5</v>
          </cell>
          <cell r="AC416">
            <v>344402.99999999994</v>
          </cell>
          <cell r="AD416">
            <v>428068.5</v>
          </cell>
          <cell r="AE416">
            <v>482409.00000000012</v>
          </cell>
          <cell r="AF416">
            <v>5218677</v>
          </cell>
          <cell r="AG416">
            <v>5339623.4999999991</v>
          </cell>
          <cell r="AH416">
            <v>5339623.4999999991</v>
          </cell>
          <cell r="AI416">
            <v>5339623.4999999991</v>
          </cell>
          <cell r="AJ416">
            <v>5339623.4999999991</v>
          </cell>
          <cell r="AK416">
            <v>5339623.4999999991</v>
          </cell>
          <cell r="AL416">
            <v>5339623.4999999991</v>
          </cell>
          <cell r="AM416">
            <v>5339623.4999999991</v>
          </cell>
          <cell r="AN416">
            <v>5339623.4999999991</v>
          </cell>
          <cell r="AO416">
            <v>5339623.4999999991</v>
          </cell>
          <cell r="AP416">
            <v>5339623.4999999991</v>
          </cell>
          <cell r="AQ416">
            <v>5339623.4999999991</v>
          </cell>
          <cell r="AR416">
            <v>5339623.4999999991</v>
          </cell>
          <cell r="AS416">
            <v>5339623.4999999991</v>
          </cell>
          <cell r="AT416">
            <v>5339623.4999999991</v>
          </cell>
          <cell r="AU416">
            <v>5339623.4999999991</v>
          </cell>
          <cell r="AV416">
            <v>5339623.4999999991</v>
          </cell>
          <cell r="AW416">
            <v>5339623.4999999991</v>
          </cell>
          <cell r="AX416">
            <v>5339623.4999999991</v>
          </cell>
          <cell r="AY416">
            <v>5339623.4999999991</v>
          </cell>
        </row>
        <row r="417">
          <cell r="A417">
            <v>417</v>
          </cell>
          <cell r="B417" t="str">
            <v xml:space="preserve">  Petroleum Coke</v>
          </cell>
          <cell r="C417" t="str">
            <v>mmbtu</v>
          </cell>
          <cell r="E417">
            <v>134652</v>
          </cell>
          <cell r="F417">
            <v>121632</v>
          </cell>
          <cell r="G417">
            <v>134652</v>
          </cell>
          <cell r="H417">
            <v>127764</v>
          </cell>
          <cell r="I417">
            <v>114296</v>
          </cell>
          <cell r="J417">
            <v>123060</v>
          </cell>
          <cell r="K417">
            <v>127148</v>
          </cell>
          <cell r="L417">
            <v>127148</v>
          </cell>
          <cell r="M417">
            <v>125412</v>
          </cell>
          <cell r="N417">
            <v>99848</v>
          </cell>
          <cell r="O417">
            <v>130312</v>
          </cell>
          <cell r="P417">
            <v>134652</v>
          </cell>
          <cell r="Q417">
            <v>1500576</v>
          </cell>
          <cell r="R417">
            <v>1500576</v>
          </cell>
          <cell r="S417">
            <v>1500576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</row>
        <row r="418">
          <cell r="A418">
            <v>418</v>
          </cell>
          <cell r="B418" t="str">
            <v xml:space="preserve">  Wastewood-Mead Purchases</v>
          </cell>
          <cell r="C418" t="str">
            <v>mmbtu</v>
          </cell>
          <cell r="E418">
            <v>135643</v>
          </cell>
          <cell r="F418">
            <v>122519</v>
          </cell>
          <cell r="G418">
            <v>135643</v>
          </cell>
          <cell r="H418">
            <v>131274</v>
          </cell>
          <cell r="I418">
            <v>119646</v>
          </cell>
          <cell r="J418">
            <v>131274</v>
          </cell>
          <cell r="K418">
            <v>135643</v>
          </cell>
          <cell r="L418">
            <v>135643</v>
          </cell>
          <cell r="M418">
            <v>131274</v>
          </cell>
          <cell r="N418">
            <v>100589</v>
          </cell>
          <cell r="O418">
            <v>131274</v>
          </cell>
          <cell r="P418">
            <v>135643</v>
          </cell>
          <cell r="Q418">
            <v>1546065</v>
          </cell>
          <cell r="R418">
            <v>1546065</v>
          </cell>
          <cell r="S418">
            <v>1546065</v>
          </cell>
          <cell r="T418">
            <v>43163.000000000029</v>
          </cell>
          <cell r="U418">
            <v>38980.999999999985</v>
          </cell>
          <cell r="V418">
            <v>43163.000000000029</v>
          </cell>
          <cell r="W418">
            <v>37586.999999999985</v>
          </cell>
          <cell r="X418">
            <v>36890.000000000029</v>
          </cell>
          <cell r="Y418">
            <v>41769</v>
          </cell>
          <cell r="Z418">
            <v>43163.000000000029</v>
          </cell>
          <cell r="AA418">
            <v>43163.000000000029</v>
          </cell>
          <cell r="AB418">
            <v>37621.000000000015</v>
          </cell>
          <cell r="AC418">
            <v>32028</v>
          </cell>
          <cell r="AD418">
            <v>38301.000000000015</v>
          </cell>
          <cell r="AE418">
            <v>43163.000000000029</v>
          </cell>
          <cell r="AF418">
            <v>478992.00000000012</v>
          </cell>
          <cell r="AG418">
            <v>490093</v>
          </cell>
          <cell r="AH418">
            <v>490093</v>
          </cell>
          <cell r="AI418">
            <v>490093</v>
          </cell>
          <cell r="AJ418">
            <v>490093</v>
          </cell>
          <cell r="AK418">
            <v>490093</v>
          </cell>
          <cell r="AL418">
            <v>490093</v>
          </cell>
          <cell r="AM418">
            <v>490093</v>
          </cell>
          <cell r="AN418">
            <v>490093</v>
          </cell>
          <cell r="AO418">
            <v>490093</v>
          </cell>
          <cell r="AP418">
            <v>490093</v>
          </cell>
          <cell r="AQ418">
            <v>490093</v>
          </cell>
          <cell r="AR418">
            <v>490093</v>
          </cell>
          <cell r="AS418">
            <v>490093</v>
          </cell>
          <cell r="AT418">
            <v>490093</v>
          </cell>
          <cell r="AU418">
            <v>490093</v>
          </cell>
          <cell r="AV418">
            <v>490093</v>
          </cell>
          <cell r="AW418">
            <v>490093</v>
          </cell>
          <cell r="AX418">
            <v>490093</v>
          </cell>
          <cell r="AY418">
            <v>490093</v>
          </cell>
        </row>
        <row r="419">
          <cell r="A419">
            <v>419</v>
          </cell>
          <cell r="B419" t="str">
            <v xml:space="preserve">  Wastewood-3rd Party Purhcases</v>
          </cell>
          <cell r="C419" t="str">
            <v>mmbtu</v>
          </cell>
          <cell r="E419">
            <v>30838.000000000004</v>
          </cell>
          <cell r="F419">
            <v>27846</v>
          </cell>
          <cell r="G419">
            <v>30838.000000000004</v>
          </cell>
          <cell r="H419">
            <v>29835</v>
          </cell>
          <cell r="I419">
            <v>27200</v>
          </cell>
          <cell r="J419">
            <v>29835</v>
          </cell>
          <cell r="K419">
            <v>30838.000000000004</v>
          </cell>
          <cell r="L419">
            <v>30838.000000000004</v>
          </cell>
          <cell r="M419">
            <v>29852</v>
          </cell>
          <cell r="N419">
            <v>22865</v>
          </cell>
          <cell r="O419">
            <v>29852</v>
          </cell>
          <cell r="P419">
            <v>30838.000000000004</v>
          </cell>
          <cell r="Q419">
            <v>351475</v>
          </cell>
          <cell r="R419">
            <v>351475</v>
          </cell>
          <cell r="S419">
            <v>351475</v>
          </cell>
          <cell r="T419">
            <v>135643</v>
          </cell>
          <cell r="U419">
            <v>122519</v>
          </cell>
          <cell r="V419">
            <v>135643</v>
          </cell>
          <cell r="W419">
            <v>118149.99999999999</v>
          </cell>
          <cell r="X419">
            <v>115957</v>
          </cell>
          <cell r="Y419">
            <v>131274</v>
          </cell>
          <cell r="Z419">
            <v>135643</v>
          </cell>
          <cell r="AA419">
            <v>135643</v>
          </cell>
          <cell r="AB419">
            <v>118218.00000000001</v>
          </cell>
          <cell r="AC419">
            <v>100656.99999999999</v>
          </cell>
          <cell r="AD419">
            <v>120360.00000000001</v>
          </cell>
          <cell r="AE419">
            <v>135643</v>
          </cell>
          <cell r="AF419">
            <v>1505350</v>
          </cell>
          <cell r="AG419">
            <v>1540233.9999999998</v>
          </cell>
          <cell r="AH419">
            <v>1540233.9999999998</v>
          </cell>
          <cell r="AI419">
            <v>1540233.9999999998</v>
          </cell>
          <cell r="AJ419">
            <v>1540233.9999999998</v>
          </cell>
          <cell r="AK419">
            <v>1540233.9999999998</v>
          </cell>
          <cell r="AL419">
            <v>1540233.9999999998</v>
          </cell>
          <cell r="AM419">
            <v>1540233.9999999998</v>
          </cell>
          <cell r="AN419">
            <v>1540233.9999999998</v>
          </cell>
          <cell r="AO419">
            <v>1540233.9999999998</v>
          </cell>
          <cell r="AP419">
            <v>1540233.9999999998</v>
          </cell>
          <cell r="AQ419">
            <v>1540233.9999999998</v>
          </cell>
          <cell r="AR419">
            <v>1540233.9999999998</v>
          </cell>
          <cell r="AS419">
            <v>1540233.9999999998</v>
          </cell>
          <cell r="AT419">
            <v>1540233.9999999998</v>
          </cell>
          <cell r="AU419">
            <v>1540233.9999999998</v>
          </cell>
          <cell r="AV419">
            <v>1540233.9999999998</v>
          </cell>
          <cell r="AW419">
            <v>1540233.9999999998</v>
          </cell>
          <cell r="AX419">
            <v>1540233.9999999998</v>
          </cell>
          <cell r="AY419">
            <v>1540233.9999999998</v>
          </cell>
        </row>
        <row r="420">
          <cell r="A420">
            <v>420</v>
          </cell>
          <cell r="B420" t="str">
            <v xml:space="preserve">  Sludge</v>
          </cell>
          <cell r="C420" t="str">
            <v>mmbtu</v>
          </cell>
          <cell r="E420">
            <v>27052.2</v>
          </cell>
          <cell r="F420">
            <v>24430.600000000002</v>
          </cell>
          <cell r="G420">
            <v>27052.2</v>
          </cell>
          <cell r="H420">
            <v>26182.100000000002</v>
          </cell>
          <cell r="I420">
            <v>23854.300000000003</v>
          </cell>
          <cell r="J420">
            <v>26182.100000000002</v>
          </cell>
          <cell r="K420">
            <v>27052.2</v>
          </cell>
          <cell r="L420">
            <v>27052.2</v>
          </cell>
          <cell r="M420">
            <v>26182.100000000002</v>
          </cell>
          <cell r="N420">
            <v>20057.5</v>
          </cell>
          <cell r="O420">
            <v>26182.100000000002</v>
          </cell>
          <cell r="P420">
            <v>27052.2</v>
          </cell>
          <cell r="Q420">
            <v>308331.80000000005</v>
          </cell>
          <cell r="R420">
            <v>308331.80000000005</v>
          </cell>
          <cell r="S420">
            <v>308331.80000000005</v>
          </cell>
          <cell r="T420">
            <v>29504.299999999996</v>
          </cell>
          <cell r="U420">
            <v>26656.7</v>
          </cell>
          <cell r="V420">
            <v>29504.299999999996</v>
          </cell>
          <cell r="W420">
            <v>25696.200000000026</v>
          </cell>
          <cell r="X420">
            <v>25221.599999999991</v>
          </cell>
          <cell r="Y420">
            <v>28555.09999999998</v>
          </cell>
          <cell r="Z420">
            <v>29504.299999828458</v>
          </cell>
          <cell r="AA420">
            <v>29504.299999999996</v>
          </cell>
          <cell r="AB420">
            <v>25718.799999999992</v>
          </cell>
          <cell r="AC420">
            <v>21899.399999999991</v>
          </cell>
          <cell r="AD420">
            <v>26182.100000000031</v>
          </cell>
          <cell r="AE420">
            <v>29504.299999999996</v>
          </cell>
          <cell r="AF420">
            <v>327451.39999982843</v>
          </cell>
          <cell r="AG420">
            <v>335045</v>
          </cell>
          <cell r="AH420">
            <v>335045</v>
          </cell>
          <cell r="AI420">
            <v>335045</v>
          </cell>
          <cell r="AJ420">
            <v>335045</v>
          </cell>
          <cell r="AK420">
            <v>335045</v>
          </cell>
          <cell r="AL420">
            <v>335045</v>
          </cell>
          <cell r="AM420">
            <v>335045</v>
          </cell>
          <cell r="AN420">
            <v>335045</v>
          </cell>
          <cell r="AO420">
            <v>335045</v>
          </cell>
          <cell r="AP420">
            <v>335045</v>
          </cell>
          <cell r="AQ420">
            <v>335045</v>
          </cell>
          <cell r="AR420">
            <v>335045</v>
          </cell>
          <cell r="AS420">
            <v>335045</v>
          </cell>
          <cell r="AT420">
            <v>335045</v>
          </cell>
          <cell r="AU420">
            <v>335045</v>
          </cell>
          <cell r="AV420">
            <v>335045</v>
          </cell>
          <cell r="AW420">
            <v>335045</v>
          </cell>
          <cell r="AX420">
            <v>335045</v>
          </cell>
          <cell r="AY420">
            <v>335045</v>
          </cell>
        </row>
        <row r="421">
          <cell r="A421">
            <v>421</v>
          </cell>
          <cell r="B421" t="str">
            <v xml:space="preserve">  Tires</v>
          </cell>
          <cell r="C421" t="str">
            <v>mmbtu</v>
          </cell>
          <cell r="E421">
            <v>106826</v>
          </cell>
          <cell r="F421">
            <v>96472</v>
          </cell>
          <cell r="G421">
            <v>106826</v>
          </cell>
          <cell r="H421">
            <v>103385</v>
          </cell>
          <cell r="I421">
            <v>94209</v>
          </cell>
          <cell r="J421">
            <v>103385</v>
          </cell>
          <cell r="K421">
            <v>106826</v>
          </cell>
          <cell r="L421">
            <v>106826</v>
          </cell>
          <cell r="M421">
            <v>103385</v>
          </cell>
          <cell r="N421">
            <v>79205</v>
          </cell>
          <cell r="O421">
            <v>103385</v>
          </cell>
          <cell r="P421">
            <v>106826</v>
          </cell>
          <cell r="Q421">
            <v>1217556</v>
          </cell>
          <cell r="R421">
            <v>1217556</v>
          </cell>
          <cell r="S421">
            <v>1217556</v>
          </cell>
          <cell r="T421">
            <v>107942</v>
          </cell>
          <cell r="U421">
            <v>97495</v>
          </cell>
          <cell r="V421">
            <v>107942</v>
          </cell>
          <cell r="W421">
            <v>94023</v>
          </cell>
          <cell r="X421">
            <v>92287</v>
          </cell>
          <cell r="Y421">
            <v>104470.00000000001</v>
          </cell>
          <cell r="Z421">
            <v>107942</v>
          </cell>
          <cell r="AA421">
            <v>107942</v>
          </cell>
          <cell r="AB421">
            <v>94053.999999999985</v>
          </cell>
          <cell r="AC421">
            <v>80104</v>
          </cell>
          <cell r="AD421">
            <v>95790</v>
          </cell>
          <cell r="AE421">
            <v>107942</v>
          </cell>
          <cell r="AF421">
            <v>1197933</v>
          </cell>
          <cell r="AG421">
            <v>1225708.9999999998</v>
          </cell>
          <cell r="AH421">
            <v>1225708.9999999998</v>
          </cell>
          <cell r="AI421">
            <v>1225708.9999999998</v>
          </cell>
          <cell r="AJ421">
            <v>1225708.9999999998</v>
          </cell>
          <cell r="AK421">
            <v>1225708.9999999998</v>
          </cell>
          <cell r="AL421">
            <v>1225708.9999999998</v>
          </cell>
          <cell r="AM421">
            <v>1225708.9999999998</v>
          </cell>
          <cell r="AN421">
            <v>1225708.9999999998</v>
          </cell>
          <cell r="AO421">
            <v>1225708.9999999998</v>
          </cell>
          <cell r="AP421">
            <v>1225708.9999999998</v>
          </cell>
          <cell r="AQ421">
            <v>1225708.9999999998</v>
          </cell>
          <cell r="AR421">
            <v>1225708.9999999998</v>
          </cell>
          <cell r="AS421">
            <v>1225708.9999999998</v>
          </cell>
          <cell r="AT421">
            <v>1225708.9999999998</v>
          </cell>
          <cell r="AU421">
            <v>1225708.9999999998</v>
          </cell>
          <cell r="AV421">
            <v>1225708.9999999998</v>
          </cell>
          <cell r="AW421">
            <v>1225708.9999999998</v>
          </cell>
          <cell r="AX421">
            <v>1225708.9999999998</v>
          </cell>
          <cell r="AY421">
            <v>1225708.9999999998</v>
          </cell>
        </row>
        <row r="422">
          <cell r="A422">
            <v>422</v>
          </cell>
          <cell r="B422" t="str">
            <v xml:space="preserve">  Oil</v>
          </cell>
          <cell r="C422" t="str">
            <v>mmbtu</v>
          </cell>
          <cell r="E422">
            <v>1890</v>
          </cell>
          <cell r="F422">
            <v>1890</v>
          </cell>
          <cell r="G422">
            <v>1890</v>
          </cell>
          <cell r="H422">
            <v>3780</v>
          </cell>
          <cell r="I422">
            <v>1890</v>
          </cell>
          <cell r="J422">
            <v>1890</v>
          </cell>
          <cell r="K422">
            <v>1890</v>
          </cell>
          <cell r="L422">
            <v>1890</v>
          </cell>
          <cell r="M422">
            <v>3780</v>
          </cell>
          <cell r="N422">
            <v>3780</v>
          </cell>
          <cell r="O422">
            <v>1890</v>
          </cell>
          <cell r="P422">
            <v>1890</v>
          </cell>
          <cell r="Q422">
            <v>28350</v>
          </cell>
          <cell r="R422">
            <v>28350</v>
          </cell>
          <cell r="S422">
            <v>28350</v>
          </cell>
          <cell r="T422">
            <v>630.00000000000011</v>
          </cell>
          <cell r="U422">
            <v>629.99999999999989</v>
          </cell>
          <cell r="V422">
            <v>630.00000000000011</v>
          </cell>
          <cell r="W422">
            <v>5670</v>
          </cell>
          <cell r="X422">
            <v>630.00000000000011</v>
          </cell>
          <cell r="Y422">
            <v>630.00000000000023</v>
          </cell>
          <cell r="Z422">
            <v>630.00000000000011</v>
          </cell>
          <cell r="AA422">
            <v>630.00000000000011</v>
          </cell>
          <cell r="AB422">
            <v>630</v>
          </cell>
          <cell r="AC422">
            <v>5670</v>
          </cell>
          <cell r="AD422">
            <v>629.99999999999977</v>
          </cell>
          <cell r="AE422">
            <v>630.00000000000011</v>
          </cell>
          <cell r="AF422">
            <v>17640</v>
          </cell>
          <cell r="AG422">
            <v>17640</v>
          </cell>
          <cell r="AH422">
            <v>17640</v>
          </cell>
          <cell r="AI422">
            <v>17640</v>
          </cell>
          <cell r="AJ422">
            <v>17640</v>
          </cell>
          <cell r="AK422">
            <v>17640</v>
          </cell>
          <cell r="AL422">
            <v>17640</v>
          </cell>
          <cell r="AM422">
            <v>17640</v>
          </cell>
          <cell r="AN422">
            <v>17640</v>
          </cell>
          <cell r="AO422">
            <v>17640</v>
          </cell>
          <cell r="AP422">
            <v>17640</v>
          </cell>
          <cell r="AQ422">
            <v>17640</v>
          </cell>
          <cell r="AR422">
            <v>17640</v>
          </cell>
          <cell r="AS422">
            <v>17640</v>
          </cell>
          <cell r="AT422">
            <v>17640</v>
          </cell>
          <cell r="AU422">
            <v>17640</v>
          </cell>
          <cell r="AV422">
            <v>17640</v>
          </cell>
          <cell r="AW422">
            <v>17640</v>
          </cell>
          <cell r="AX422">
            <v>17640</v>
          </cell>
          <cell r="AY422">
            <v>17640</v>
          </cell>
        </row>
        <row r="423">
          <cell r="A423">
            <v>423</v>
          </cell>
          <cell r="E423" t="str">
            <v>----------------</v>
          </cell>
          <cell r="F423" t="str">
            <v>----------------</v>
          </cell>
          <cell r="G423" t="str">
            <v>----------------</v>
          </cell>
          <cell r="H423" t="str">
            <v>----------------</v>
          </cell>
          <cell r="I423" t="str">
            <v>----------------</v>
          </cell>
          <cell r="J423" t="str">
            <v>----------------</v>
          </cell>
          <cell r="K423" t="str">
            <v>----------------</v>
          </cell>
          <cell r="L423" t="str">
            <v>----------------</v>
          </cell>
          <cell r="M423" t="str">
            <v>----------------</v>
          </cell>
          <cell r="N423" t="str">
            <v>----------------</v>
          </cell>
          <cell r="O423" t="str">
            <v>----------------</v>
          </cell>
          <cell r="P423" t="str">
            <v>----------------</v>
          </cell>
          <cell r="Q423" t="str">
            <v>----------------</v>
          </cell>
          <cell r="R423" t="str">
            <v>----------------</v>
          </cell>
          <cell r="S423" t="str">
            <v>----------------</v>
          </cell>
          <cell r="T423" t="str">
            <v>----------------</v>
          </cell>
          <cell r="U423" t="str">
            <v>----------------</v>
          </cell>
          <cell r="V423" t="str">
            <v>----------------</v>
          </cell>
          <cell r="W423" t="str">
            <v>----------------</v>
          </cell>
          <cell r="X423" t="str">
            <v>----------------</v>
          </cell>
          <cell r="Y423" t="str">
            <v>----------------</v>
          </cell>
          <cell r="Z423" t="str">
            <v>----------------</v>
          </cell>
          <cell r="AA423" t="str">
            <v>----------------</v>
          </cell>
          <cell r="AB423" t="str">
            <v>----------------</v>
          </cell>
          <cell r="AC423" t="str">
            <v>----------------</v>
          </cell>
          <cell r="AD423" t="str">
            <v>----------------</v>
          </cell>
          <cell r="AE423" t="str">
            <v>----------------</v>
          </cell>
          <cell r="AF423" t="str">
            <v>----------------</v>
          </cell>
          <cell r="AG423" t="str">
            <v>----------------</v>
          </cell>
          <cell r="AH423" t="str">
            <v>----------------</v>
          </cell>
          <cell r="AI423" t="str">
            <v>----------------</v>
          </cell>
          <cell r="AJ423" t="str">
            <v>----------------</v>
          </cell>
          <cell r="AK423" t="str">
            <v>----------------</v>
          </cell>
          <cell r="AL423" t="str">
            <v>----------------</v>
          </cell>
          <cell r="AM423" t="str">
            <v>----------------</v>
          </cell>
          <cell r="AN423" t="str">
            <v>----------------</v>
          </cell>
          <cell r="AO423" t="str">
            <v>----------------</v>
          </cell>
          <cell r="AP423" t="str">
            <v>----------------</v>
          </cell>
          <cell r="AQ423" t="str">
            <v>----------------</v>
          </cell>
          <cell r="AR423" t="str">
            <v>----------------</v>
          </cell>
          <cell r="AS423" t="str">
            <v>----------------</v>
          </cell>
          <cell r="AT423" t="str">
            <v>----------------</v>
          </cell>
          <cell r="AU423" t="str">
            <v>----------------</v>
          </cell>
          <cell r="AV423" t="str">
            <v>----------------</v>
          </cell>
          <cell r="AW423" t="str">
            <v>----------------</v>
          </cell>
          <cell r="AX423" t="str">
            <v>----------------</v>
          </cell>
          <cell r="AY423" t="str">
            <v>----------------</v>
          </cell>
        </row>
        <row r="424">
          <cell r="A424">
            <v>424</v>
          </cell>
          <cell r="B424" t="str">
            <v xml:space="preserve">  Total Fuel Consumption</v>
          </cell>
          <cell r="C424" t="str">
            <v>mmbtu</v>
          </cell>
          <cell r="E424">
            <v>804636.7</v>
          </cell>
          <cell r="F424">
            <v>726927.1</v>
          </cell>
          <cell r="G424">
            <v>804636.7</v>
          </cell>
          <cell r="H424">
            <v>771468.1</v>
          </cell>
          <cell r="I424">
            <v>693393.8</v>
          </cell>
          <cell r="J424">
            <v>751818.1</v>
          </cell>
          <cell r="K424">
            <v>776783.7</v>
          </cell>
          <cell r="L424">
            <v>776783.7</v>
          </cell>
          <cell r="M424">
            <v>762503.1</v>
          </cell>
          <cell r="N424">
            <v>599041.5</v>
          </cell>
          <cell r="O424">
            <v>778773.1</v>
          </cell>
          <cell r="P424">
            <v>804636.7</v>
          </cell>
          <cell r="Q424">
            <v>9051402.3000000007</v>
          </cell>
          <cell r="R424">
            <v>9051402.3000000007</v>
          </cell>
          <cell r="S424">
            <v>9051402.3000000007</v>
          </cell>
          <cell r="T424">
            <v>799291.3</v>
          </cell>
          <cell r="U424">
            <v>722025.7</v>
          </cell>
          <cell r="V424">
            <v>799291.30000000016</v>
          </cell>
          <cell r="W424">
            <v>693231.70000000007</v>
          </cell>
          <cell r="X424">
            <v>667740.10000000009</v>
          </cell>
          <cell r="Y424">
            <v>746879.1</v>
          </cell>
          <cell r="Z424">
            <v>771751.29999982845</v>
          </cell>
          <cell r="AA424">
            <v>771751.3</v>
          </cell>
          <cell r="AB424">
            <v>680697.3</v>
          </cell>
          <cell r="AC424">
            <v>584761.39999999991</v>
          </cell>
          <cell r="AD424">
            <v>709331.6</v>
          </cell>
          <cell r="AE424">
            <v>799291.30000000016</v>
          </cell>
          <cell r="AF424">
            <v>8746043.3999998271</v>
          </cell>
          <cell r="AG424">
            <v>8948344.4999999981</v>
          </cell>
          <cell r="AH424">
            <v>8948344.4999999981</v>
          </cell>
          <cell r="AI424">
            <v>8948344.4999999981</v>
          </cell>
          <cell r="AJ424">
            <v>8948344.4999999981</v>
          </cell>
          <cell r="AK424">
            <v>8948344.4999999981</v>
          </cell>
          <cell r="AL424">
            <v>8948344.4999999981</v>
          </cell>
          <cell r="AM424">
            <v>8948344.4999999981</v>
          </cell>
          <cell r="AN424">
            <v>8948344.4999999981</v>
          </cell>
          <cell r="AO424">
            <v>8948344.4999999981</v>
          </cell>
          <cell r="AP424">
            <v>8948344.4999999981</v>
          </cell>
          <cell r="AQ424">
            <v>8948344.4999999981</v>
          </cell>
          <cell r="AR424">
            <v>8948344.4999999981</v>
          </cell>
          <cell r="AS424">
            <v>8948344.4999999981</v>
          </cell>
          <cell r="AT424">
            <v>8948344.4999999981</v>
          </cell>
          <cell r="AU424">
            <v>8948344.4999999981</v>
          </cell>
          <cell r="AV424">
            <v>8948344.4999999981</v>
          </cell>
          <cell r="AW424">
            <v>8948344.4999999981</v>
          </cell>
          <cell r="AX424">
            <v>8948344.4999999981</v>
          </cell>
          <cell r="AY424">
            <v>8948344.4999999981</v>
          </cell>
        </row>
        <row r="425">
          <cell r="A425">
            <v>425</v>
          </cell>
          <cell r="B425" t="str">
            <v xml:space="preserve">  Check </v>
          </cell>
          <cell r="E425">
            <v>0.44163721380755305</v>
          </cell>
          <cell r="F425">
            <v>0.29405806900467724</v>
          </cell>
          <cell r="G425">
            <v>0.44163721380755305</v>
          </cell>
          <cell r="H425">
            <v>0.34858379315119237</v>
          </cell>
          <cell r="I425">
            <v>-0.28865962545387447</v>
          </cell>
          <cell r="J425">
            <v>-0.14583193103317171</v>
          </cell>
          <cell r="K425">
            <v>0.52285835181828588</v>
          </cell>
          <cell r="L425">
            <v>0.52285835181828588</v>
          </cell>
          <cell r="M425">
            <v>0.38104965526144952</v>
          </cell>
          <cell r="N425">
            <v>-1.1218493102351204</v>
          </cell>
          <cell r="O425">
            <v>0.28394475858658552</v>
          </cell>
          <cell r="P425">
            <v>1.4669609310803935</v>
          </cell>
          <cell r="Q425">
            <v>3.1472474690526724</v>
          </cell>
          <cell r="R425">
            <v>3.1472474671900272</v>
          </cell>
          <cell r="S425">
            <v>3.1472474671900272</v>
          </cell>
          <cell r="T425">
            <v>-0.19622448284644634</v>
          </cell>
          <cell r="U425">
            <v>0.30000000004656613</v>
          </cell>
          <cell r="V425">
            <v>-0.30000000039581209</v>
          </cell>
          <cell r="W425">
            <v>0.29999999993015081</v>
          </cell>
          <cell r="X425">
            <v>-0.10000000020954758</v>
          </cell>
          <cell r="Y425">
            <v>-0.10000000009313226</v>
          </cell>
          <cell r="Z425">
            <v>-0.2999998286832124</v>
          </cell>
          <cell r="AA425">
            <v>-0.30000000004656613</v>
          </cell>
          <cell r="AB425">
            <v>-0.30000000016298145</v>
          </cell>
          <cell r="AC425">
            <v>-0.39999999979045242</v>
          </cell>
          <cell r="AD425">
            <v>0.39999999990686774</v>
          </cell>
          <cell r="AE425">
            <v>-0.30000000039581209</v>
          </cell>
          <cell r="AF425">
            <v>-1.2962243109941483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</row>
        <row r="426">
          <cell r="A426">
            <v>426</v>
          </cell>
        </row>
        <row r="427">
          <cell r="A427">
            <v>427</v>
          </cell>
          <cell r="B427" t="str">
            <v>Fuel Input Rate-Per Boiler</v>
          </cell>
        </row>
        <row r="428">
          <cell r="A428">
            <v>428</v>
          </cell>
          <cell r="B428" t="str">
            <v xml:space="preserve">  Coal</v>
          </cell>
          <cell r="C428" t="str">
            <v>tons/hr</v>
          </cell>
          <cell r="E428">
            <v>9.9400330851943757</v>
          </cell>
          <cell r="F428">
            <v>9.9397130647130645</v>
          </cell>
          <cell r="G428">
            <v>9.9400330851943757</v>
          </cell>
          <cell r="H428">
            <v>9.7549857549857553</v>
          </cell>
          <cell r="I428">
            <v>9.5709596748984058</v>
          </cell>
          <cell r="J428">
            <v>9.3903133903133895</v>
          </cell>
          <cell r="K428">
            <v>9.389991728701407</v>
          </cell>
          <cell r="L428">
            <v>9.389991728701407</v>
          </cell>
          <cell r="M428">
            <v>9.5698005698005701</v>
          </cell>
          <cell r="N428">
            <v>9.94050938836215</v>
          </cell>
          <cell r="O428">
            <v>9.9401709401709404</v>
          </cell>
          <cell r="P428">
            <v>9.9400330851943757</v>
          </cell>
          <cell r="Q428">
            <v>9.7211504735180636</v>
          </cell>
          <cell r="R428">
            <v>9.7211504735180636</v>
          </cell>
          <cell r="S428">
            <v>9.7211504735180636</v>
          </cell>
          <cell r="T428">
            <v>13.039702233250621</v>
          </cell>
          <cell r="U428">
            <v>13.04029304029304</v>
          </cell>
          <cell r="V428">
            <v>13.039702233250622</v>
          </cell>
          <cell r="W428">
            <v>12.793698543381886</v>
          </cell>
          <cell r="X428">
            <v>12.54555716819868</v>
          </cell>
          <cell r="Y428">
            <v>12.294871794871794</v>
          </cell>
          <cell r="Z428">
            <v>12.29528535980149</v>
          </cell>
          <cell r="AA428">
            <v>12.29528535980149</v>
          </cell>
          <cell r="AB428">
            <v>12.544289781714646</v>
          </cell>
          <cell r="AC428">
            <v>12.545049229054429</v>
          </cell>
          <cell r="AD428">
            <v>13.039459375485473</v>
          </cell>
          <cell r="AE428">
            <v>13.039702233250622</v>
          </cell>
          <cell r="AF428">
            <v>12.711270667445124</v>
          </cell>
          <cell r="AG428">
            <v>12.483426731846905</v>
          </cell>
          <cell r="AH428">
            <v>12.483426731846905</v>
          </cell>
          <cell r="AI428">
            <v>12.483426731846905</v>
          </cell>
          <cell r="AJ428">
            <v>12.483426731846905</v>
          </cell>
          <cell r="AK428">
            <v>12.483426731846905</v>
          </cell>
          <cell r="AL428">
            <v>12.483426731846905</v>
          </cell>
          <cell r="AM428">
            <v>12.483426731846905</v>
          </cell>
          <cell r="AN428">
            <v>12.483426731846905</v>
          </cell>
          <cell r="AO428">
            <v>12.483426731846905</v>
          </cell>
          <cell r="AP428">
            <v>12.483426731846905</v>
          </cell>
          <cell r="AQ428">
            <v>12.483426731846905</v>
          </cell>
          <cell r="AR428">
            <v>12.483426731846905</v>
          </cell>
          <cell r="AS428">
            <v>12.483426731846905</v>
          </cell>
          <cell r="AT428">
            <v>12.483426731846905</v>
          </cell>
          <cell r="AU428">
            <v>12.483426731846905</v>
          </cell>
          <cell r="AV428">
            <v>12.483426731846905</v>
          </cell>
          <cell r="AW428">
            <v>12.483426731846905</v>
          </cell>
          <cell r="AX428">
            <v>12.483426731846905</v>
          </cell>
          <cell r="AY428">
            <v>12.483426731846905</v>
          </cell>
        </row>
        <row r="429">
          <cell r="A429">
            <v>429</v>
          </cell>
          <cell r="B429" t="str">
            <v xml:space="preserve">  Petroleum Coke</v>
          </cell>
          <cell r="C429" t="str">
            <v>tons/hr</v>
          </cell>
          <cell r="E429">
            <v>3.3147229114971051</v>
          </cell>
          <cell r="F429">
            <v>3.3150183150183148</v>
          </cell>
          <cell r="G429">
            <v>3.3147229114971051</v>
          </cell>
          <cell r="H429">
            <v>3.25</v>
          </cell>
          <cell r="I429">
            <v>3.190059393560488</v>
          </cell>
          <cell r="J429">
            <v>3.1303418803418803</v>
          </cell>
          <cell r="K429">
            <v>3.129997242900469</v>
          </cell>
          <cell r="L429">
            <v>3.129997242900469</v>
          </cell>
          <cell r="M429">
            <v>3.1901709401709404</v>
          </cell>
          <cell r="N429">
            <v>3.314742517196505</v>
          </cell>
          <cell r="O429">
            <v>3.3148148148148149</v>
          </cell>
          <cell r="P429">
            <v>3.3147229114971051</v>
          </cell>
          <cell r="Q429">
            <v>3.2409680813749562</v>
          </cell>
          <cell r="R429">
            <v>3.2409680813749562</v>
          </cell>
          <cell r="S429">
            <v>3.2409680813749562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</row>
        <row r="430">
          <cell r="A430">
            <v>430</v>
          </cell>
          <cell r="B430" t="str">
            <v xml:space="preserve">  Wastewood-Mead Purchases</v>
          </cell>
          <cell r="C430" t="str">
            <v>tons/hr</v>
          </cell>
          <cell r="E430">
            <v>5.4997242900468706</v>
          </cell>
          <cell r="F430">
            <v>5.4998473748473744</v>
          </cell>
          <cell r="G430">
            <v>5.4997242900468706</v>
          </cell>
          <cell r="H430">
            <v>5.5</v>
          </cell>
          <cell r="I430">
            <v>5.5001562988433887</v>
          </cell>
          <cell r="J430">
            <v>5.5</v>
          </cell>
          <cell r="K430">
            <v>5.4997242900468706</v>
          </cell>
          <cell r="L430">
            <v>5.4997242900468706</v>
          </cell>
          <cell r="M430">
            <v>5.5</v>
          </cell>
          <cell r="N430">
            <v>5.5000929540806842</v>
          </cell>
          <cell r="O430">
            <v>5.5</v>
          </cell>
          <cell r="P430">
            <v>5.4997242900468706</v>
          </cell>
          <cell r="Q430">
            <v>5.4998850977878302</v>
          </cell>
          <cell r="R430">
            <v>5.4998850977878302</v>
          </cell>
          <cell r="S430">
            <v>5.4998850977878302</v>
          </cell>
          <cell r="T430">
            <v>1.7500689274882837</v>
          </cell>
          <cell r="U430">
            <v>1.749847374847374</v>
          </cell>
          <cell r="V430">
            <v>1.7500689274882837</v>
          </cell>
          <cell r="W430">
            <v>1.7503166561114623</v>
          </cell>
          <cell r="X430">
            <v>1.7497177874536383</v>
          </cell>
          <cell r="Y430">
            <v>1.75</v>
          </cell>
          <cell r="Z430">
            <v>1.7500689274882837</v>
          </cell>
          <cell r="AA430">
            <v>1.7500689274882837</v>
          </cell>
          <cell r="AB430">
            <v>1.7502372666877575</v>
          </cell>
          <cell r="AC430">
            <v>1.7499535574958203</v>
          </cell>
          <cell r="AD430">
            <v>1.7500388379679981</v>
          </cell>
          <cell r="AE430">
            <v>1.7500689274882837</v>
          </cell>
          <cell r="AF430">
            <v>1.7500403721692901</v>
          </cell>
          <cell r="AG430">
            <v>1.7186717539048528</v>
          </cell>
          <cell r="AH430">
            <v>1.7186717539048528</v>
          </cell>
          <cell r="AI430">
            <v>1.7186717539048528</v>
          </cell>
          <cell r="AJ430">
            <v>1.7186717539048528</v>
          </cell>
          <cell r="AK430">
            <v>1.7186717539048528</v>
          </cell>
          <cell r="AL430">
            <v>1.7186717539048528</v>
          </cell>
          <cell r="AM430">
            <v>1.7186717539048528</v>
          </cell>
          <cell r="AN430">
            <v>1.7186717539048528</v>
          </cell>
          <cell r="AO430">
            <v>1.7186717539048528</v>
          </cell>
          <cell r="AP430">
            <v>1.7186717539048528</v>
          </cell>
          <cell r="AQ430">
            <v>1.7186717539048528</v>
          </cell>
          <cell r="AR430">
            <v>1.7186717539048528</v>
          </cell>
          <cell r="AS430">
            <v>1.7186717539048528</v>
          </cell>
          <cell r="AT430">
            <v>1.7186717539048528</v>
          </cell>
          <cell r="AU430">
            <v>1.7186717539048528</v>
          </cell>
          <cell r="AV430">
            <v>1.7186717539048528</v>
          </cell>
          <cell r="AW430">
            <v>1.7186717539048528</v>
          </cell>
          <cell r="AX430">
            <v>1.7186717539048528</v>
          </cell>
          <cell r="AY430">
            <v>1.7186717539048528</v>
          </cell>
        </row>
        <row r="431">
          <cell r="A431">
            <v>431</v>
          </cell>
          <cell r="B431" t="str">
            <v xml:space="preserve">  Wastewood-3rd Party Purhcases</v>
          </cell>
          <cell r="C431" t="str">
            <v>tons/hr</v>
          </cell>
          <cell r="E431">
            <v>1.2503446374414118</v>
          </cell>
          <cell r="F431">
            <v>1.25</v>
          </cell>
          <cell r="G431">
            <v>1.2503446374414118</v>
          </cell>
          <cell r="H431">
            <v>1.25</v>
          </cell>
          <cell r="I431">
            <v>1.2503907471084714</v>
          </cell>
          <cell r="J431">
            <v>1.25</v>
          </cell>
          <cell r="K431">
            <v>1.2503446374414118</v>
          </cell>
          <cell r="L431">
            <v>1.2503446374414118</v>
          </cell>
          <cell r="M431">
            <v>1.2507122507122508</v>
          </cell>
          <cell r="N431">
            <v>1.2502323852017103</v>
          </cell>
          <cell r="O431">
            <v>1.2507122507122508</v>
          </cell>
          <cell r="P431">
            <v>1.2503446374414118</v>
          </cell>
          <cell r="Q431">
            <v>1.2503174929546803</v>
          </cell>
          <cell r="R431">
            <v>1.2503174929546803</v>
          </cell>
          <cell r="S431">
            <v>1.2503174929546803</v>
          </cell>
          <cell r="T431">
            <v>5.4997242900468706</v>
          </cell>
          <cell r="U431">
            <v>5.4998473748473744</v>
          </cell>
          <cell r="V431">
            <v>5.4997242900468706</v>
          </cell>
          <cell r="W431">
            <v>5.5018999366687771</v>
          </cell>
          <cell r="X431">
            <v>5.4999193678438969</v>
          </cell>
          <cell r="Y431">
            <v>5.5</v>
          </cell>
          <cell r="Z431">
            <v>5.4997242900468706</v>
          </cell>
          <cell r="AA431">
            <v>5.4997242900468706</v>
          </cell>
          <cell r="AB431">
            <v>5.499841822208162</v>
          </cell>
          <cell r="AC431">
            <v>5.4997213449749207</v>
          </cell>
          <cell r="AD431">
            <v>5.4994562684480348</v>
          </cell>
          <cell r="AE431">
            <v>5.4997242900468706</v>
          </cell>
          <cell r="AF431">
            <v>5.4999316778673553</v>
          </cell>
          <cell r="AG431">
            <v>5.4013354000238456</v>
          </cell>
          <cell r="AH431">
            <v>5.4013354000238456</v>
          </cell>
          <cell r="AI431">
            <v>5.4013354000238456</v>
          </cell>
          <cell r="AJ431">
            <v>5.4013354000238456</v>
          </cell>
          <cell r="AK431">
            <v>5.4013354000238456</v>
          </cell>
          <cell r="AL431">
            <v>5.4013354000238456</v>
          </cell>
          <cell r="AM431">
            <v>5.4013354000238456</v>
          </cell>
          <cell r="AN431">
            <v>5.4013354000238456</v>
          </cell>
          <cell r="AO431">
            <v>5.4013354000238456</v>
          </cell>
          <cell r="AP431">
            <v>5.4013354000238456</v>
          </cell>
          <cell r="AQ431">
            <v>5.4013354000238456</v>
          </cell>
          <cell r="AR431">
            <v>5.4013354000238456</v>
          </cell>
          <cell r="AS431">
            <v>5.4013354000238456</v>
          </cell>
          <cell r="AT431">
            <v>5.4013354000238456</v>
          </cell>
          <cell r="AU431">
            <v>5.4013354000238456</v>
          </cell>
          <cell r="AV431">
            <v>5.4013354000238456</v>
          </cell>
          <cell r="AW431">
            <v>5.4013354000238456</v>
          </cell>
          <cell r="AX431">
            <v>5.4013354000238456</v>
          </cell>
          <cell r="AY431">
            <v>5.4013354000238456</v>
          </cell>
        </row>
        <row r="432">
          <cell r="A432">
            <v>432</v>
          </cell>
          <cell r="B432" t="str">
            <v xml:space="preserve">  Sludge</v>
          </cell>
          <cell r="C432" t="str">
            <v>tons/hr</v>
          </cell>
          <cell r="E432">
            <v>1.6501240694789083</v>
          </cell>
          <cell r="F432">
            <v>1.6498778998778998</v>
          </cell>
          <cell r="G432">
            <v>1.6501240694789083</v>
          </cell>
          <cell r="H432">
            <v>1.6502849002849003</v>
          </cell>
          <cell r="I432">
            <v>1.6497342919662397</v>
          </cell>
          <cell r="J432">
            <v>1.6502849002849003</v>
          </cell>
          <cell r="K432">
            <v>1.6501240694789083</v>
          </cell>
          <cell r="L432">
            <v>1.6501240694789083</v>
          </cell>
          <cell r="M432">
            <v>1.6502849002849003</v>
          </cell>
          <cell r="N432">
            <v>1.6499349321435213</v>
          </cell>
          <cell r="O432">
            <v>1.6502849002849003</v>
          </cell>
          <cell r="P432">
            <v>1.6501240694789083</v>
          </cell>
          <cell r="Q432">
            <v>1.6501167164576254</v>
          </cell>
          <cell r="R432">
            <v>1.6501167164576254</v>
          </cell>
          <cell r="S432">
            <v>1.6501167164576254</v>
          </cell>
          <cell r="T432">
            <v>1.7996967190515576</v>
          </cell>
          <cell r="U432">
            <v>1.8002136752136753</v>
          </cell>
          <cell r="V432">
            <v>1.7996967190515576</v>
          </cell>
          <cell r="W432">
            <v>1.8001899936668795</v>
          </cell>
          <cell r="X432">
            <v>1.7997097242380256</v>
          </cell>
          <cell r="Y432">
            <v>1.7998575498575486</v>
          </cell>
          <cell r="Z432">
            <v>1.7996967190410942</v>
          </cell>
          <cell r="AA432">
            <v>1.7996967190515576</v>
          </cell>
          <cell r="AB432">
            <v>1.8000632711167344</v>
          </cell>
          <cell r="AC432">
            <v>1.8001114620100309</v>
          </cell>
          <cell r="AD432">
            <v>1.799751437004818</v>
          </cell>
          <cell r="AE432">
            <v>1.7996967190515576</v>
          </cell>
          <cell r="AF432">
            <v>1.7998534179690204</v>
          </cell>
          <cell r="AG432">
            <v>1.767616549421724</v>
          </cell>
          <cell r="AH432">
            <v>1.767616549421724</v>
          </cell>
          <cell r="AI432">
            <v>1.767616549421724</v>
          </cell>
          <cell r="AJ432">
            <v>1.767616549421724</v>
          </cell>
          <cell r="AK432">
            <v>1.767616549421724</v>
          </cell>
          <cell r="AL432">
            <v>1.767616549421724</v>
          </cell>
          <cell r="AM432">
            <v>1.767616549421724</v>
          </cell>
          <cell r="AN432">
            <v>1.767616549421724</v>
          </cell>
          <cell r="AO432">
            <v>1.767616549421724</v>
          </cell>
          <cell r="AP432">
            <v>1.767616549421724</v>
          </cell>
          <cell r="AQ432">
            <v>1.767616549421724</v>
          </cell>
          <cell r="AR432">
            <v>1.767616549421724</v>
          </cell>
          <cell r="AS432">
            <v>1.767616549421724</v>
          </cell>
          <cell r="AT432">
            <v>1.767616549421724</v>
          </cell>
          <cell r="AU432">
            <v>1.767616549421724</v>
          </cell>
          <cell r="AV432">
            <v>1.767616549421724</v>
          </cell>
          <cell r="AW432">
            <v>1.767616549421724</v>
          </cell>
          <cell r="AX432">
            <v>1.767616549421724</v>
          </cell>
          <cell r="AY432">
            <v>1.767616549421724</v>
          </cell>
        </row>
        <row r="433">
          <cell r="A433">
            <v>433</v>
          </cell>
          <cell r="B433" t="str">
            <v xml:space="preserve">  Tires</v>
          </cell>
          <cell r="C433" t="str">
            <v>tons/hr</v>
          </cell>
          <cell r="E433">
            <v>2.3752412462089882</v>
          </cell>
          <cell r="F433">
            <v>2.3748473748473748</v>
          </cell>
          <cell r="G433">
            <v>2.3752412462089882</v>
          </cell>
          <cell r="H433">
            <v>2.3753561253561255</v>
          </cell>
          <cell r="I433">
            <v>2.374960925289153</v>
          </cell>
          <cell r="J433">
            <v>2.3753561253561255</v>
          </cell>
          <cell r="K433">
            <v>2.3752412462089882</v>
          </cell>
          <cell r="L433">
            <v>2.3752412462089882</v>
          </cell>
          <cell r="M433">
            <v>2.3753561253561255</v>
          </cell>
          <cell r="N433">
            <v>2.3749767614798292</v>
          </cell>
          <cell r="O433">
            <v>2.3753561253561255</v>
          </cell>
          <cell r="P433">
            <v>2.3752412462089882</v>
          </cell>
          <cell r="Q433">
            <v>2.3752101500985741</v>
          </cell>
          <cell r="R433">
            <v>2.3752101500985741</v>
          </cell>
          <cell r="S433">
            <v>2.3752101500985741</v>
          </cell>
          <cell r="T433">
            <v>2.400055141990626</v>
          </cell>
          <cell r="U433">
            <v>2.4000305250305249</v>
          </cell>
          <cell r="V433">
            <v>2.400055141990626</v>
          </cell>
          <cell r="W433">
            <v>2.4010449651678276</v>
          </cell>
          <cell r="X433">
            <v>2.4004192872117405</v>
          </cell>
          <cell r="Y433">
            <v>2.4002849002849005</v>
          </cell>
          <cell r="Z433">
            <v>2.400055141990626</v>
          </cell>
          <cell r="AA433">
            <v>2.400055141990626</v>
          </cell>
          <cell r="AB433">
            <v>2.399557102182853</v>
          </cell>
          <cell r="AC433">
            <v>2.4001486160133756</v>
          </cell>
          <cell r="AD433">
            <v>2.4001864222463878</v>
          </cell>
          <cell r="AE433">
            <v>2.400055141990626</v>
          </cell>
          <cell r="AF433">
            <v>2.4001565197947849</v>
          </cell>
          <cell r="AG433">
            <v>2.3571598903064261</v>
          </cell>
          <cell r="AH433">
            <v>2.3571598903064261</v>
          </cell>
          <cell r="AI433">
            <v>2.3571598903064261</v>
          </cell>
          <cell r="AJ433">
            <v>2.3571598903064261</v>
          </cell>
          <cell r="AK433">
            <v>2.3571598903064261</v>
          </cell>
          <cell r="AL433">
            <v>2.3571598903064261</v>
          </cell>
          <cell r="AM433">
            <v>2.3571598903064261</v>
          </cell>
          <cell r="AN433">
            <v>2.3571598903064261</v>
          </cell>
          <cell r="AO433">
            <v>2.3571598903064261</v>
          </cell>
          <cell r="AP433">
            <v>2.3571598903064261</v>
          </cell>
          <cell r="AQ433">
            <v>2.3571598903064261</v>
          </cell>
          <cell r="AR433">
            <v>2.3571598903064261</v>
          </cell>
          <cell r="AS433">
            <v>2.3571598903064261</v>
          </cell>
          <cell r="AT433">
            <v>2.3571598903064261</v>
          </cell>
          <cell r="AU433">
            <v>2.3571598903064261</v>
          </cell>
          <cell r="AV433">
            <v>2.3571598903064261</v>
          </cell>
          <cell r="AW433">
            <v>2.3571598903064261</v>
          </cell>
          <cell r="AX433">
            <v>2.3571598903064261</v>
          </cell>
          <cell r="AY433">
            <v>2.3571598903064261</v>
          </cell>
        </row>
        <row r="434">
          <cell r="A434">
            <v>434</v>
          </cell>
          <cell r="B434" t="str">
            <v xml:space="preserve">  Oil</v>
          </cell>
          <cell r="C434" t="str">
            <v>bbls/hr</v>
          </cell>
          <cell r="E434">
            <v>0.20678246484698098</v>
          </cell>
          <cell r="F434">
            <v>0.22893772893772893</v>
          </cell>
          <cell r="G434">
            <v>0.20678246484698098</v>
          </cell>
          <cell r="H434">
            <v>0.42735042735042733</v>
          </cell>
          <cell r="I434">
            <v>0.23444826508283839</v>
          </cell>
          <cell r="J434">
            <v>0.21367521367521367</v>
          </cell>
          <cell r="K434">
            <v>0.20678246484698098</v>
          </cell>
          <cell r="L434">
            <v>0.20678246484698098</v>
          </cell>
          <cell r="M434">
            <v>0.42735042735042733</v>
          </cell>
          <cell r="N434">
            <v>0.5577244841048522</v>
          </cell>
          <cell r="O434">
            <v>0.21367521367521367</v>
          </cell>
          <cell r="P434">
            <v>0.20678246484698098</v>
          </cell>
          <cell r="Q434">
            <v>0.27213681829727016</v>
          </cell>
          <cell r="R434">
            <v>0.27213681829727016</v>
          </cell>
          <cell r="S434">
            <v>0.27213681829727016</v>
          </cell>
          <cell r="T434">
            <v>6.8927488282327004E-2</v>
          </cell>
          <cell r="U434">
            <v>7.6312576312576291E-2</v>
          </cell>
          <cell r="V434">
            <v>6.8927488282327004E-2</v>
          </cell>
          <cell r="W434">
            <v>0.71247625079164023</v>
          </cell>
          <cell r="X434">
            <v>8.0632156103854255E-2</v>
          </cell>
          <cell r="Y434">
            <v>7.1225071225071254E-2</v>
          </cell>
          <cell r="Z434">
            <v>6.8927488282327004E-2</v>
          </cell>
          <cell r="AA434">
            <v>6.8927488282327004E-2</v>
          </cell>
          <cell r="AB434">
            <v>7.9088895919012969E-2</v>
          </cell>
          <cell r="AC434">
            <v>0.83596507523685681</v>
          </cell>
          <cell r="AD434">
            <v>7.7675935995028714E-2</v>
          </cell>
          <cell r="AE434">
            <v>6.8927488282327004E-2</v>
          </cell>
          <cell r="AF434">
            <v>0.17391088309461994</v>
          </cell>
          <cell r="AG434">
            <v>0.16692500298080362</v>
          </cell>
          <cell r="AH434">
            <v>0.16692500298080362</v>
          </cell>
          <cell r="AI434">
            <v>0.16692500298080362</v>
          </cell>
          <cell r="AJ434">
            <v>0.16692500298080362</v>
          </cell>
          <cell r="AK434">
            <v>0.16692500298080362</v>
          </cell>
          <cell r="AL434">
            <v>0.16692500298080362</v>
          </cell>
          <cell r="AM434">
            <v>0.16692500298080362</v>
          </cell>
          <cell r="AN434">
            <v>0.16692500298080362</v>
          </cell>
          <cell r="AO434">
            <v>0.16692500298080362</v>
          </cell>
          <cell r="AP434">
            <v>0.16692500298080362</v>
          </cell>
          <cell r="AQ434">
            <v>0.16692500298080362</v>
          </cell>
          <cell r="AR434">
            <v>0.16692500298080362</v>
          </cell>
          <cell r="AS434">
            <v>0.16692500298080362</v>
          </cell>
          <cell r="AT434">
            <v>0.16692500298080362</v>
          </cell>
          <cell r="AU434">
            <v>0.16692500298080362</v>
          </cell>
          <cell r="AV434">
            <v>0.16692500298080362</v>
          </cell>
          <cell r="AW434">
            <v>0.16692500298080362</v>
          </cell>
          <cell r="AX434">
            <v>0.16692500298080362</v>
          </cell>
          <cell r="AY434">
            <v>0.16692500298080362</v>
          </cell>
        </row>
        <row r="435">
          <cell r="A435">
            <v>435</v>
          </cell>
          <cell r="B435" t="str">
            <v xml:space="preserve">  Limestone (bed medium)</v>
          </cell>
          <cell r="C435" t="str">
            <v>tons/hr</v>
          </cell>
          <cell r="E435">
            <v>2.7998345740281225</v>
          </cell>
          <cell r="F435">
            <v>2.7999084249084247</v>
          </cell>
          <cell r="G435">
            <v>2.7998345740281225</v>
          </cell>
          <cell r="H435">
            <v>2.79985754985755</v>
          </cell>
          <cell r="I435">
            <v>2.8000937793060334</v>
          </cell>
          <cell r="J435">
            <v>2.79985754985755</v>
          </cell>
          <cell r="K435">
            <v>2.7998345740281225</v>
          </cell>
          <cell r="L435">
            <v>2.7998345740281225</v>
          </cell>
          <cell r="M435">
            <v>2.79985754985755</v>
          </cell>
          <cell r="N435">
            <v>2.7997769102063583</v>
          </cell>
          <cell r="O435">
            <v>2.79985754985755</v>
          </cell>
          <cell r="P435">
            <v>2.7998345740281225</v>
          </cell>
          <cell r="Q435">
            <v>2.7998645363393364</v>
          </cell>
          <cell r="R435">
            <v>2.7998645363393364</v>
          </cell>
          <cell r="S435">
            <v>2.7998645363393364</v>
          </cell>
          <cell r="T435">
            <v>2.7502067824648471</v>
          </cell>
          <cell r="U435">
            <v>2.7503052503052499</v>
          </cell>
          <cell r="V435">
            <v>2.7502067824648471</v>
          </cell>
          <cell r="W435">
            <v>2.750949968334389</v>
          </cell>
          <cell r="X435">
            <v>2.7503628447024675</v>
          </cell>
          <cell r="Y435">
            <v>2.75</v>
          </cell>
          <cell r="Z435">
            <v>2.7502067824648471</v>
          </cell>
          <cell r="AA435">
            <v>2.75</v>
          </cell>
          <cell r="AB435">
            <v>2.7499209111040805</v>
          </cell>
          <cell r="AC435">
            <v>2.750325097529259</v>
          </cell>
          <cell r="AD435">
            <v>2.7497281342240174</v>
          </cell>
          <cell r="AE435">
            <v>2.7502067824648471</v>
          </cell>
          <cell r="AF435">
            <v>2.750195649743481</v>
          </cell>
          <cell r="AG435">
            <v>2.7008465482294035</v>
          </cell>
          <cell r="AH435">
            <v>2.7008465482294035</v>
          </cell>
          <cell r="AI435">
            <v>2.7008465482294035</v>
          </cell>
          <cell r="AJ435">
            <v>2.7008465482294035</v>
          </cell>
          <cell r="AK435">
            <v>2.7008465482294035</v>
          </cell>
          <cell r="AL435">
            <v>2.7008465482294035</v>
          </cell>
          <cell r="AM435">
            <v>2.7008465482294035</v>
          </cell>
          <cell r="AN435">
            <v>2.7008465482294035</v>
          </cell>
          <cell r="AO435">
            <v>2.7008465482294035</v>
          </cell>
          <cell r="AP435">
            <v>2.7008465482294035</v>
          </cell>
          <cell r="AQ435">
            <v>2.7008465482294035</v>
          </cell>
          <cell r="AR435">
            <v>2.7008465482294035</v>
          </cell>
          <cell r="AS435">
            <v>2.7008465482294035</v>
          </cell>
          <cell r="AT435">
            <v>2.7008465482294035</v>
          </cell>
          <cell r="AU435">
            <v>2.7008465482294035</v>
          </cell>
          <cell r="AV435">
            <v>2.7008465482294035</v>
          </cell>
          <cell r="AW435">
            <v>2.7008465482294035</v>
          </cell>
          <cell r="AX435">
            <v>2.7008465482294035</v>
          </cell>
          <cell r="AY435">
            <v>2.7008465482294035</v>
          </cell>
        </row>
        <row r="436">
          <cell r="A436">
            <v>436</v>
          </cell>
        </row>
        <row r="437">
          <cell r="A437">
            <v>437</v>
          </cell>
          <cell r="B437" t="str">
            <v>Total Fuel &amp; Fuel Related Consumption</v>
          </cell>
        </row>
        <row r="438">
          <cell r="A438">
            <v>438</v>
          </cell>
          <cell r="B438" t="str">
            <v xml:space="preserve">  Coal (Tons)</v>
          </cell>
          <cell r="C438" t="str">
            <v>tons</v>
          </cell>
          <cell r="E438">
            <v>14421</v>
          </cell>
          <cell r="F438">
            <v>13025</v>
          </cell>
          <cell r="G438">
            <v>14421</v>
          </cell>
          <cell r="H438">
            <v>13696</v>
          </cell>
          <cell r="I438">
            <v>12247</v>
          </cell>
          <cell r="J438">
            <v>13183.999999999998</v>
          </cell>
          <cell r="K438">
            <v>13623</v>
          </cell>
          <cell r="L438">
            <v>13623</v>
          </cell>
          <cell r="M438">
            <v>13436</v>
          </cell>
          <cell r="N438">
            <v>10694</v>
          </cell>
          <cell r="O438">
            <v>13956</v>
          </cell>
          <cell r="P438">
            <v>14421</v>
          </cell>
          <cell r="Q438">
            <v>160747</v>
          </cell>
          <cell r="R438">
            <v>160747</v>
          </cell>
          <cell r="S438">
            <v>160747</v>
          </cell>
          <cell r="T438">
            <v>18918</v>
          </cell>
          <cell r="U438">
            <v>17088</v>
          </cell>
          <cell r="V438">
            <v>18918.000000000004</v>
          </cell>
          <cell r="W438">
            <v>16161</v>
          </cell>
          <cell r="X438">
            <v>15559.000000000002</v>
          </cell>
          <cell r="Y438">
            <v>17262</v>
          </cell>
          <cell r="Z438">
            <v>17838</v>
          </cell>
          <cell r="AA438">
            <v>17838</v>
          </cell>
          <cell r="AB438">
            <v>15861</v>
          </cell>
          <cell r="AC438">
            <v>13505.999999999998</v>
          </cell>
          <cell r="AD438">
            <v>16787</v>
          </cell>
          <cell r="AE438">
            <v>18918.000000000004</v>
          </cell>
          <cell r="AF438">
            <v>204654</v>
          </cell>
          <cell r="AG438">
            <v>209396.99999999997</v>
          </cell>
          <cell r="AH438">
            <v>209396.99999999997</v>
          </cell>
          <cell r="AI438">
            <v>209396.99999999997</v>
          </cell>
          <cell r="AJ438">
            <v>209396.99999999997</v>
          </cell>
          <cell r="AK438">
            <v>209396.99999999997</v>
          </cell>
          <cell r="AL438">
            <v>209396.99999999997</v>
          </cell>
          <cell r="AM438">
            <v>209396.99999999997</v>
          </cell>
          <cell r="AN438">
            <v>209396.99999999997</v>
          </cell>
          <cell r="AO438">
            <v>209396.99999999997</v>
          </cell>
          <cell r="AP438">
            <v>209396.99999999997</v>
          </cell>
          <cell r="AQ438">
            <v>209396.99999999997</v>
          </cell>
          <cell r="AR438">
            <v>209396.99999999997</v>
          </cell>
          <cell r="AS438">
            <v>209396.99999999997</v>
          </cell>
          <cell r="AT438">
            <v>209396.99999999997</v>
          </cell>
          <cell r="AU438">
            <v>209396.99999999997</v>
          </cell>
          <cell r="AV438">
            <v>209396.99999999997</v>
          </cell>
          <cell r="AW438">
            <v>209396.99999999997</v>
          </cell>
          <cell r="AX438">
            <v>209396.99999999997</v>
          </cell>
          <cell r="AY438">
            <v>209396.99999999997</v>
          </cell>
        </row>
        <row r="439">
          <cell r="A439">
            <v>439</v>
          </cell>
          <cell r="B439" t="str">
            <v xml:space="preserve">  Petroleum Coke</v>
          </cell>
          <cell r="C439" t="str">
            <v>tons</v>
          </cell>
          <cell r="E439">
            <v>4809</v>
          </cell>
          <cell r="F439">
            <v>4344</v>
          </cell>
          <cell r="G439">
            <v>4809</v>
          </cell>
          <cell r="H439">
            <v>4563</v>
          </cell>
          <cell r="I439">
            <v>4082</v>
          </cell>
          <cell r="J439">
            <v>4395</v>
          </cell>
          <cell r="K439">
            <v>4541</v>
          </cell>
          <cell r="L439">
            <v>4541</v>
          </cell>
          <cell r="M439">
            <v>4479</v>
          </cell>
          <cell r="N439">
            <v>3566</v>
          </cell>
          <cell r="O439">
            <v>4654</v>
          </cell>
          <cell r="P439">
            <v>4809</v>
          </cell>
          <cell r="Q439">
            <v>53592</v>
          </cell>
          <cell r="R439">
            <v>53592</v>
          </cell>
          <cell r="S439">
            <v>53592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</row>
        <row r="440">
          <cell r="A440">
            <v>440</v>
          </cell>
          <cell r="B440" t="str">
            <v xml:space="preserve">  Wastewood-Mead Purchases</v>
          </cell>
          <cell r="C440" t="str">
            <v>tons</v>
          </cell>
          <cell r="E440">
            <v>7979</v>
          </cell>
          <cell r="F440">
            <v>7207</v>
          </cell>
          <cell r="G440">
            <v>7979</v>
          </cell>
          <cell r="H440">
            <v>7722</v>
          </cell>
          <cell r="I440">
            <v>7038</v>
          </cell>
          <cell r="J440">
            <v>7722</v>
          </cell>
          <cell r="K440">
            <v>7979</v>
          </cell>
          <cell r="L440">
            <v>7979</v>
          </cell>
          <cell r="M440">
            <v>7722</v>
          </cell>
          <cell r="N440">
            <v>5917</v>
          </cell>
          <cell r="O440">
            <v>7722</v>
          </cell>
          <cell r="P440">
            <v>7979</v>
          </cell>
          <cell r="Q440">
            <v>90945</v>
          </cell>
          <cell r="R440">
            <v>90945</v>
          </cell>
          <cell r="S440">
            <v>90945</v>
          </cell>
          <cell r="T440">
            <v>2539.0000000000018</v>
          </cell>
          <cell r="U440">
            <v>2292.9999999999991</v>
          </cell>
          <cell r="V440">
            <v>2539.0000000000018</v>
          </cell>
          <cell r="W440">
            <v>2210.9999999999991</v>
          </cell>
          <cell r="X440">
            <v>2170.0000000000018</v>
          </cell>
          <cell r="Y440">
            <v>2457</v>
          </cell>
          <cell r="Z440">
            <v>2539.0000000000018</v>
          </cell>
          <cell r="AA440">
            <v>2539.0000000000018</v>
          </cell>
          <cell r="AB440">
            <v>2213.0000000000009</v>
          </cell>
          <cell r="AC440">
            <v>1884</v>
          </cell>
          <cell r="AD440">
            <v>2253.0000000000009</v>
          </cell>
          <cell r="AE440">
            <v>2539.0000000000018</v>
          </cell>
          <cell r="AF440">
            <v>28176.000000000007</v>
          </cell>
          <cell r="AG440">
            <v>28829</v>
          </cell>
          <cell r="AH440">
            <v>28829</v>
          </cell>
          <cell r="AI440">
            <v>28829</v>
          </cell>
          <cell r="AJ440">
            <v>28829</v>
          </cell>
          <cell r="AK440">
            <v>28829</v>
          </cell>
          <cell r="AL440">
            <v>28829</v>
          </cell>
          <cell r="AM440">
            <v>28829</v>
          </cell>
          <cell r="AN440">
            <v>28829</v>
          </cell>
          <cell r="AO440">
            <v>28829</v>
          </cell>
          <cell r="AP440">
            <v>28829</v>
          </cell>
          <cell r="AQ440">
            <v>28829</v>
          </cell>
          <cell r="AR440">
            <v>28829</v>
          </cell>
          <cell r="AS440">
            <v>28829</v>
          </cell>
          <cell r="AT440">
            <v>28829</v>
          </cell>
          <cell r="AU440">
            <v>28829</v>
          </cell>
          <cell r="AV440">
            <v>28829</v>
          </cell>
          <cell r="AW440">
            <v>28829</v>
          </cell>
          <cell r="AX440">
            <v>28829</v>
          </cell>
          <cell r="AY440">
            <v>28829</v>
          </cell>
        </row>
        <row r="441">
          <cell r="A441">
            <v>441</v>
          </cell>
          <cell r="B441" t="str">
            <v xml:space="preserve">  Wastewood-3rd Party Purhcases</v>
          </cell>
          <cell r="C441" t="str">
            <v>tons</v>
          </cell>
          <cell r="E441">
            <v>1814.0000000000002</v>
          </cell>
          <cell r="F441">
            <v>1638</v>
          </cell>
          <cell r="G441">
            <v>1814.0000000000002</v>
          </cell>
          <cell r="H441">
            <v>1755</v>
          </cell>
          <cell r="I441">
            <v>1600</v>
          </cell>
          <cell r="J441">
            <v>1755</v>
          </cell>
          <cell r="K441">
            <v>1814.0000000000002</v>
          </cell>
          <cell r="L441">
            <v>1814.0000000000002</v>
          </cell>
          <cell r="M441">
            <v>1756</v>
          </cell>
          <cell r="N441">
            <v>1345</v>
          </cell>
          <cell r="O441">
            <v>1756</v>
          </cell>
          <cell r="P441">
            <v>1814.0000000000002</v>
          </cell>
          <cell r="Q441">
            <v>20675</v>
          </cell>
          <cell r="R441">
            <v>20675</v>
          </cell>
          <cell r="S441">
            <v>20675</v>
          </cell>
          <cell r="T441">
            <v>7979</v>
          </cell>
          <cell r="U441">
            <v>7207</v>
          </cell>
          <cell r="V441">
            <v>7979</v>
          </cell>
          <cell r="W441">
            <v>6949.9999999999991</v>
          </cell>
          <cell r="X441">
            <v>6821</v>
          </cell>
          <cell r="Y441">
            <v>7722</v>
          </cell>
          <cell r="Z441">
            <v>7979</v>
          </cell>
          <cell r="AA441">
            <v>7979</v>
          </cell>
          <cell r="AB441">
            <v>6954.0000000000009</v>
          </cell>
          <cell r="AC441">
            <v>5920.9999999999991</v>
          </cell>
          <cell r="AD441">
            <v>7080.0000000000009</v>
          </cell>
          <cell r="AE441">
            <v>7979</v>
          </cell>
          <cell r="AF441">
            <v>88550</v>
          </cell>
          <cell r="AG441">
            <v>90601.999999999985</v>
          </cell>
          <cell r="AH441">
            <v>90601.999999999985</v>
          </cell>
          <cell r="AI441">
            <v>90601.999999999985</v>
          </cell>
          <cell r="AJ441">
            <v>90601.999999999985</v>
          </cell>
          <cell r="AK441">
            <v>90601.999999999985</v>
          </cell>
          <cell r="AL441">
            <v>90601.999999999985</v>
          </cell>
          <cell r="AM441">
            <v>90601.999999999985</v>
          </cell>
          <cell r="AN441">
            <v>90601.999999999985</v>
          </cell>
          <cell r="AO441">
            <v>90601.999999999985</v>
          </cell>
          <cell r="AP441">
            <v>90601.999999999985</v>
          </cell>
          <cell r="AQ441">
            <v>90601.999999999985</v>
          </cell>
          <cell r="AR441">
            <v>90601.999999999985</v>
          </cell>
          <cell r="AS441">
            <v>90601.999999999985</v>
          </cell>
          <cell r="AT441">
            <v>90601.999999999985</v>
          </cell>
          <cell r="AU441">
            <v>90601.999999999985</v>
          </cell>
          <cell r="AV441">
            <v>90601.999999999985</v>
          </cell>
          <cell r="AW441">
            <v>90601.999999999985</v>
          </cell>
          <cell r="AX441">
            <v>90601.999999999985</v>
          </cell>
          <cell r="AY441">
            <v>90601.999999999985</v>
          </cell>
        </row>
        <row r="442">
          <cell r="A442">
            <v>442</v>
          </cell>
          <cell r="B442" t="str">
            <v xml:space="preserve">  Sludge</v>
          </cell>
          <cell r="C442" t="str">
            <v>tons</v>
          </cell>
          <cell r="E442">
            <v>2394</v>
          </cell>
          <cell r="F442">
            <v>2162</v>
          </cell>
          <cell r="G442">
            <v>2394</v>
          </cell>
          <cell r="H442">
            <v>2317</v>
          </cell>
          <cell r="I442">
            <v>2111</v>
          </cell>
          <cell r="J442">
            <v>2317</v>
          </cell>
          <cell r="K442">
            <v>2394</v>
          </cell>
          <cell r="L442">
            <v>2394</v>
          </cell>
          <cell r="M442">
            <v>2317</v>
          </cell>
          <cell r="N442">
            <v>1775</v>
          </cell>
          <cell r="O442">
            <v>2317</v>
          </cell>
          <cell r="P442">
            <v>2394</v>
          </cell>
          <cell r="Q442">
            <v>27286</v>
          </cell>
          <cell r="R442">
            <v>27286</v>
          </cell>
          <cell r="S442">
            <v>27286</v>
          </cell>
          <cell r="T442">
            <v>2610.9999999999995</v>
          </cell>
          <cell r="U442">
            <v>2359</v>
          </cell>
          <cell r="V442">
            <v>2610.9999999999995</v>
          </cell>
          <cell r="W442">
            <v>2274.0000000000023</v>
          </cell>
          <cell r="X442">
            <v>2231.9999999999991</v>
          </cell>
          <cell r="Y442">
            <v>2526.9999999999982</v>
          </cell>
          <cell r="Z442">
            <v>2610.9999999848192</v>
          </cell>
          <cell r="AA442">
            <v>2610.9999999999995</v>
          </cell>
          <cell r="AB442">
            <v>2275.9999999999991</v>
          </cell>
          <cell r="AC442">
            <v>1937.9999999999991</v>
          </cell>
          <cell r="AD442">
            <v>2317.0000000000027</v>
          </cell>
          <cell r="AE442">
            <v>2610.9999999999995</v>
          </cell>
          <cell r="AF442">
            <v>28977.999999984822</v>
          </cell>
          <cell r="AG442">
            <v>29649.999999999996</v>
          </cell>
          <cell r="AH442">
            <v>29649.999999999996</v>
          </cell>
          <cell r="AI442">
            <v>29649.999999999996</v>
          </cell>
          <cell r="AJ442">
            <v>29649.999999999996</v>
          </cell>
          <cell r="AK442">
            <v>29649.999999999996</v>
          </cell>
          <cell r="AL442">
            <v>29649.999999999996</v>
          </cell>
          <cell r="AM442">
            <v>29649.999999999996</v>
          </cell>
          <cell r="AN442">
            <v>29649.999999999996</v>
          </cell>
          <cell r="AO442">
            <v>29649.999999999996</v>
          </cell>
          <cell r="AP442">
            <v>29649.999999999996</v>
          </cell>
          <cell r="AQ442">
            <v>29649.999999999996</v>
          </cell>
          <cell r="AR442">
            <v>29649.999999999996</v>
          </cell>
          <cell r="AS442">
            <v>29649.999999999996</v>
          </cell>
          <cell r="AT442">
            <v>29649.999999999996</v>
          </cell>
          <cell r="AU442">
            <v>29649.999999999996</v>
          </cell>
          <cell r="AV442">
            <v>29649.999999999996</v>
          </cell>
          <cell r="AW442">
            <v>29649.999999999996</v>
          </cell>
          <cell r="AX442">
            <v>29649.999999999996</v>
          </cell>
          <cell r="AY442">
            <v>29649.999999999996</v>
          </cell>
        </row>
        <row r="443">
          <cell r="A443">
            <v>443</v>
          </cell>
          <cell r="B443" t="str">
            <v xml:space="preserve">  Tires</v>
          </cell>
          <cell r="C443" t="str">
            <v>tons</v>
          </cell>
          <cell r="E443">
            <v>3446</v>
          </cell>
          <cell r="F443">
            <v>3112</v>
          </cell>
          <cell r="G443">
            <v>3446</v>
          </cell>
          <cell r="H443">
            <v>3335</v>
          </cell>
          <cell r="I443">
            <v>3039</v>
          </cell>
          <cell r="J443">
            <v>3335</v>
          </cell>
          <cell r="K443">
            <v>3446</v>
          </cell>
          <cell r="L443">
            <v>3446</v>
          </cell>
          <cell r="M443">
            <v>3335</v>
          </cell>
          <cell r="N443">
            <v>2555</v>
          </cell>
          <cell r="O443">
            <v>3335</v>
          </cell>
          <cell r="P443">
            <v>3446</v>
          </cell>
          <cell r="Q443">
            <v>39276</v>
          </cell>
          <cell r="R443">
            <v>39276</v>
          </cell>
          <cell r="S443">
            <v>39276</v>
          </cell>
          <cell r="T443">
            <v>3482</v>
          </cell>
          <cell r="U443">
            <v>3145</v>
          </cell>
          <cell r="V443">
            <v>3482</v>
          </cell>
          <cell r="W443">
            <v>3033</v>
          </cell>
          <cell r="X443">
            <v>2977</v>
          </cell>
          <cell r="Y443">
            <v>3370.0000000000005</v>
          </cell>
          <cell r="Z443">
            <v>3482</v>
          </cell>
          <cell r="AA443">
            <v>3482</v>
          </cell>
          <cell r="AB443">
            <v>3033.9999999999995</v>
          </cell>
          <cell r="AC443">
            <v>2584</v>
          </cell>
          <cell r="AD443">
            <v>3090</v>
          </cell>
          <cell r="AE443">
            <v>3482</v>
          </cell>
          <cell r="AF443">
            <v>38643</v>
          </cell>
          <cell r="AG443">
            <v>39538.999999999993</v>
          </cell>
          <cell r="AH443">
            <v>39538.999999999993</v>
          </cell>
          <cell r="AI443">
            <v>39538.999999999993</v>
          </cell>
          <cell r="AJ443">
            <v>39538.999999999993</v>
          </cell>
          <cell r="AK443">
            <v>39538.999999999993</v>
          </cell>
          <cell r="AL443">
            <v>39538.999999999993</v>
          </cell>
          <cell r="AM443">
            <v>39538.999999999993</v>
          </cell>
          <cell r="AN443">
            <v>39538.999999999993</v>
          </cell>
          <cell r="AO443">
            <v>39538.999999999993</v>
          </cell>
          <cell r="AP443">
            <v>39538.999999999993</v>
          </cell>
          <cell r="AQ443">
            <v>39538.999999999993</v>
          </cell>
          <cell r="AR443">
            <v>39538.999999999993</v>
          </cell>
          <cell r="AS443">
            <v>39538.999999999993</v>
          </cell>
          <cell r="AT443">
            <v>39538.999999999993</v>
          </cell>
          <cell r="AU443">
            <v>39538.999999999993</v>
          </cell>
          <cell r="AV443">
            <v>39538.999999999993</v>
          </cell>
          <cell r="AW443">
            <v>39538.999999999993</v>
          </cell>
          <cell r="AX443">
            <v>39538.999999999993</v>
          </cell>
          <cell r="AY443">
            <v>39538.999999999993</v>
          </cell>
        </row>
        <row r="444">
          <cell r="A444">
            <v>444</v>
          </cell>
          <cell r="B444" t="str">
            <v xml:space="preserve">  Oil</v>
          </cell>
          <cell r="C444" t="str">
            <v>bbls</v>
          </cell>
          <cell r="E444">
            <v>300</v>
          </cell>
          <cell r="F444">
            <v>300</v>
          </cell>
          <cell r="G444">
            <v>300</v>
          </cell>
          <cell r="H444">
            <v>600</v>
          </cell>
          <cell r="I444">
            <v>300</v>
          </cell>
          <cell r="J444">
            <v>300</v>
          </cell>
          <cell r="K444">
            <v>300</v>
          </cell>
          <cell r="L444">
            <v>300</v>
          </cell>
          <cell r="M444">
            <v>600</v>
          </cell>
          <cell r="N444">
            <v>600</v>
          </cell>
          <cell r="O444">
            <v>300</v>
          </cell>
          <cell r="P444">
            <v>300</v>
          </cell>
          <cell r="Q444">
            <v>4500</v>
          </cell>
          <cell r="R444">
            <v>4500</v>
          </cell>
          <cell r="S444">
            <v>4500</v>
          </cell>
          <cell r="T444">
            <v>100.00000000000001</v>
          </cell>
          <cell r="U444">
            <v>99.999999999999986</v>
          </cell>
          <cell r="V444">
            <v>100.00000000000001</v>
          </cell>
          <cell r="W444">
            <v>900</v>
          </cell>
          <cell r="X444">
            <v>100.00000000000003</v>
          </cell>
          <cell r="Y444">
            <v>100.00000000000004</v>
          </cell>
          <cell r="Z444">
            <v>100.00000000000001</v>
          </cell>
          <cell r="AA444">
            <v>100.00000000000001</v>
          </cell>
          <cell r="AB444">
            <v>100</v>
          </cell>
          <cell r="AC444">
            <v>900</v>
          </cell>
          <cell r="AD444">
            <v>99.999999999999972</v>
          </cell>
          <cell r="AE444">
            <v>100.00000000000001</v>
          </cell>
          <cell r="AF444">
            <v>2800</v>
          </cell>
          <cell r="AG444">
            <v>2800</v>
          </cell>
          <cell r="AH444">
            <v>2800</v>
          </cell>
          <cell r="AI444">
            <v>2800</v>
          </cell>
          <cell r="AJ444">
            <v>2800</v>
          </cell>
          <cell r="AK444">
            <v>2800</v>
          </cell>
          <cell r="AL444">
            <v>2800</v>
          </cell>
          <cell r="AM444">
            <v>2800</v>
          </cell>
          <cell r="AN444">
            <v>2800</v>
          </cell>
          <cell r="AO444">
            <v>2800</v>
          </cell>
          <cell r="AP444">
            <v>2800</v>
          </cell>
          <cell r="AQ444">
            <v>2800</v>
          </cell>
          <cell r="AR444">
            <v>2800</v>
          </cell>
          <cell r="AS444">
            <v>2800</v>
          </cell>
          <cell r="AT444">
            <v>2800</v>
          </cell>
          <cell r="AU444">
            <v>2800</v>
          </cell>
          <cell r="AV444">
            <v>2800</v>
          </cell>
          <cell r="AW444">
            <v>2800</v>
          </cell>
          <cell r="AX444">
            <v>2800</v>
          </cell>
          <cell r="AY444">
            <v>2800</v>
          </cell>
        </row>
        <row r="445">
          <cell r="A445">
            <v>445</v>
          </cell>
          <cell r="B445" t="str">
            <v xml:space="preserve">  Limestone (bed medium)</v>
          </cell>
          <cell r="C445" t="str">
            <v>tons</v>
          </cell>
          <cell r="E445">
            <v>4062</v>
          </cell>
          <cell r="F445">
            <v>3669</v>
          </cell>
          <cell r="G445">
            <v>4062</v>
          </cell>
          <cell r="H445">
            <v>3931</v>
          </cell>
          <cell r="I445">
            <v>3583</v>
          </cell>
          <cell r="J445">
            <v>3931</v>
          </cell>
          <cell r="K445">
            <v>4062</v>
          </cell>
          <cell r="L445">
            <v>4062</v>
          </cell>
          <cell r="M445">
            <v>3931</v>
          </cell>
          <cell r="N445">
            <v>3012</v>
          </cell>
          <cell r="O445">
            <v>3931</v>
          </cell>
          <cell r="P445">
            <v>4062</v>
          </cell>
          <cell r="Q445">
            <v>46298</v>
          </cell>
          <cell r="R445">
            <v>46298</v>
          </cell>
          <cell r="S445">
            <v>46298</v>
          </cell>
          <cell r="T445">
            <v>3990</v>
          </cell>
          <cell r="U445">
            <v>3603.9999999999995</v>
          </cell>
          <cell r="V445">
            <v>3990</v>
          </cell>
          <cell r="W445">
            <v>3475.0000000000005</v>
          </cell>
          <cell r="X445">
            <v>3410.9999999999995</v>
          </cell>
          <cell r="Y445">
            <v>3861</v>
          </cell>
          <cell r="Z445">
            <v>3990</v>
          </cell>
          <cell r="AA445">
            <v>3989.7</v>
          </cell>
          <cell r="AB445">
            <v>3476.9999999999995</v>
          </cell>
          <cell r="AC445">
            <v>2961</v>
          </cell>
          <cell r="AD445">
            <v>3540.0000000000005</v>
          </cell>
          <cell r="AE445">
            <v>3990</v>
          </cell>
          <cell r="AF445">
            <v>44278.7</v>
          </cell>
          <cell r="AG445">
            <v>45304.000000000015</v>
          </cell>
          <cell r="AH445">
            <v>45304.000000000015</v>
          </cell>
          <cell r="AI445">
            <v>45304.000000000015</v>
          </cell>
          <cell r="AJ445">
            <v>45304.000000000015</v>
          </cell>
          <cell r="AK445">
            <v>45304.000000000015</v>
          </cell>
          <cell r="AL445">
            <v>45304.000000000015</v>
          </cell>
          <cell r="AM445">
            <v>45304.000000000015</v>
          </cell>
          <cell r="AN445">
            <v>45304.000000000015</v>
          </cell>
          <cell r="AO445">
            <v>45304.000000000015</v>
          </cell>
          <cell r="AP445">
            <v>45304.000000000015</v>
          </cell>
          <cell r="AQ445">
            <v>45304.000000000015</v>
          </cell>
          <cell r="AR445">
            <v>45304.000000000015</v>
          </cell>
          <cell r="AS445">
            <v>45304.000000000015</v>
          </cell>
          <cell r="AT445">
            <v>45304.000000000015</v>
          </cell>
          <cell r="AU445">
            <v>45304.000000000015</v>
          </cell>
          <cell r="AV445">
            <v>45304.000000000015</v>
          </cell>
          <cell r="AW445">
            <v>45304.000000000015</v>
          </cell>
          <cell r="AX445">
            <v>45304.000000000015</v>
          </cell>
          <cell r="AY445">
            <v>45304.000000000015</v>
          </cell>
        </row>
        <row r="446">
          <cell r="A446">
            <v>446</v>
          </cell>
        </row>
        <row r="447">
          <cell r="A447">
            <v>447</v>
          </cell>
          <cell r="D447" t="str">
            <v>Standard</v>
          </cell>
        </row>
        <row r="448">
          <cell r="A448">
            <v>448</v>
          </cell>
          <cell r="B448" t="str">
            <v>Steam Generation (Boilers #6 and #7 MMBtu)</v>
          </cell>
          <cell r="D448" t="str">
            <v>Boiler Eff.</v>
          </cell>
        </row>
        <row r="449">
          <cell r="A449">
            <v>449</v>
          </cell>
          <cell r="B449" t="str">
            <v xml:space="preserve">  Coal</v>
          </cell>
          <cell r="C449" t="str">
            <v>mmbtu</v>
          </cell>
          <cell r="D449">
            <v>0.86699999999999999</v>
          </cell>
          <cell r="E449">
            <v>318826.67849999998</v>
          </cell>
          <cell r="F449">
            <v>287963.21250000002</v>
          </cell>
          <cell r="G449">
            <v>318826.67849999998</v>
          </cell>
          <cell r="H449">
            <v>302798.016</v>
          </cell>
          <cell r="I449">
            <v>270762.79950000002</v>
          </cell>
          <cell r="J449">
            <v>291478.46399999992</v>
          </cell>
          <cell r="K449">
            <v>301184.0955</v>
          </cell>
          <cell r="L449">
            <v>301184.0955</v>
          </cell>
          <cell r="M449">
            <v>297049.80599999998</v>
          </cell>
          <cell r="N449">
            <v>236428.299</v>
          </cell>
          <cell r="O449">
            <v>308546.22600000002</v>
          </cell>
          <cell r="P449">
            <v>318826.67849999998</v>
          </cell>
          <cell r="Q449">
            <v>3553875.0495000002</v>
          </cell>
          <cell r="R449">
            <v>3553875.0495000002</v>
          </cell>
          <cell r="S449">
            <v>3553875.0495000002</v>
          </cell>
          <cell r="T449">
            <v>418248.603</v>
          </cell>
          <cell r="U449">
            <v>377790.04800000001</v>
          </cell>
          <cell r="V449">
            <v>418248.60300000012</v>
          </cell>
          <cell r="W449">
            <v>357295.46850000002</v>
          </cell>
          <cell r="X449">
            <v>343986.15150000004</v>
          </cell>
          <cell r="Y449">
            <v>381636.92700000003</v>
          </cell>
          <cell r="Z449">
            <v>394371.42300000001</v>
          </cell>
          <cell r="AA449">
            <v>394371.42300000001</v>
          </cell>
          <cell r="AB449">
            <v>350662.91849999997</v>
          </cell>
          <cell r="AC449">
            <v>298597.40099999995</v>
          </cell>
          <cell r="AD449">
            <v>371135.38949999999</v>
          </cell>
          <cell r="AE449">
            <v>418248.60300000012</v>
          </cell>
          <cell r="AF449">
            <v>4524592.9590000007</v>
          </cell>
          <cell r="AG449">
            <v>4629453.5744999992</v>
          </cell>
          <cell r="AH449">
            <v>4629453.5744999992</v>
          </cell>
          <cell r="AI449">
            <v>4629453.5744999992</v>
          </cell>
          <cell r="AJ449">
            <v>4629453.5744999992</v>
          </cell>
          <cell r="AK449">
            <v>4629453.5744999992</v>
          </cell>
          <cell r="AL449">
            <v>4629453.5744999992</v>
          </cell>
          <cell r="AM449">
            <v>4629453.5744999992</v>
          </cell>
          <cell r="AN449">
            <v>4629453.5744999992</v>
          </cell>
          <cell r="AO449">
            <v>4629453.5744999992</v>
          </cell>
          <cell r="AP449">
            <v>4629453.5744999992</v>
          </cell>
          <cell r="AQ449">
            <v>4629453.5744999992</v>
          </cell>
          <cell r="AR449">
            <v>4629453.5744999992</v>
          </cell>
          <cell r="AS449">
            <v>4629453.5744999992</v>
          </cell>
          <cell r="AT449">
            <v>4629453.5744999992</v>
          </cell>
          <cell r="AU449">
            <v>4629453.5744999992</v>
          </cell>
          <cell r="AV449">
            <v>4629453.5744999992</v>
          </cell>
          <cell r="AW449">
            <v>4629453.5744999992</v>
          </cell>
          <cell r="AX449">
            <v>4629453.5744999992</v>
          </cell>
          <cell r="AY449">
            <v>4629453.5744999992</v>
          </cell>
        </row>
        <row r="450">
          <cell r="A450">
            <v>450</v>
          </cell>
          <cell r="B450" t="str">
            <v xml:space="preserve">  Petroleum Coke</v>
          </cell>
          <cell r="C450" t="str">
            <v>mmbtu</v>
          </cell>
          <cell r="D450">
            <v>0.87</v>
          </cell>
          <cell r="E450">
            <v>117147.24</v>
          </cell>
          <cell r="F450">
            <v>105819.84</v>
          </cell>
          <cell r="G450">
            <v>117147.24</v>
          </cell>
          <cell r="H450">
            <v>111154.68</v>
          </cell>
          <cell r="I450">
            <v>99437.52</v>
          </cell>
          <cell r="J450">
            <v>107062.2</v>
          </cell>
          <cell r="K450">
            <v>110618.76</v>
          </cell>
          <cell r="L450">
            <v>110618.76</v>
          </cell>
          <cell r="M450">
            <v>109108.44</v>
          </cell>
          <cell r="N450">
            <v>86867.76</v>
          </cell>
          <cell r="O450">
            <v>113371.44</v>
          </cell>
          <cell r="P450">
            <v>117147.24</v>
          </cell>
          <cell r="Q450">
            <v>1305501.1199999999</v>
          </cell>
          <cell r="R450">
            <v>1305501.1199999999</v>
          </cell>
          <cell r="S450">
            <v>1305501.1199999999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</row>
        <row r="451">
          <cell r="A451">
            <v>451</v>
          </cell>
          <cell r="B451" t="str">
            <v xml:space="preserve">  Wastewood-Mead Purchases</v>
          </cell>
          <cell r="C451" t="str">
            <v>mmbtu</v>
          </cell>
          <cell r="D451">
            <v>0.74299999999999999</v>
          </cell>
          <cell r="E451">
            <v>100782.749</v>
          </cell>
          <cell r="F451">
            <v>91031.616999999998</v>
          </cell>
          <cell r="G451">
            <v>100782.749</v>
          </cell>
          <cell r="H451">
            <v>97536.581999999995</v>
          </cell>
          <cell r="I451">
            <v>88896.978000000003</v>
          </cell>
          <cell r="J451">
            <v>97536.581999999995</v>
          </cell>
          <cell r="K451">
            <v>100782.749</v>
          </cell>
          <cell r="L451">
            <v>100782.749</v>
          </cell>
          <cell r="M451">
            <v>97536.581999999995</v>
          </cell>
          <cell r="N451">
            <v>74737.626999999993</v>
          </cell>
          <cell r="O451">
            <v>97536.581999999995</v>
          </cell>
          <cell r="P451">
            <v>100782.749</v>
          </cell>
          <cell r="Q451">
            <v>1148726.2949999999</v>
          </cell>
          <cell r="R451">
            <v>1148726.2949999999</v>
          </cell>
          <cell r="S451">
            <v>1148726.2949999999</v>
          </cell>
          <cell r="T451">
            <v>32070.109000000022</v>
          </cell>
          <cell r="U451">
            <v>28962.882999999991</v>
          </cell>
          <cell r="V451">
            <v>32070.109000000022</v>
          </cell>
          <cell r="W451">
            <v>27927.140999999989</v>
          </cell>
          <cell r="X451">
            <v>27409.270000000022</v>
          </cell>
          <cell r="Y451">
            <v>31034.366999999998</v>
          </cell>
          <cell r="Z451">
            <v>32070.109000000022</v>
          </cell>
          <cell r="AA451">
            <v>32070.109000000022</v>
          </cell>
          <cell r="AB451">
            <v>27952.403000000009</v>
          </cell>
          <cell r="AC451">
            <v>23796.804</v>
          </cell>
          <cell r="AD451">
            <v>28457.643000000011</v>
          </cell>
          <cell r="AE451">
            <v>32070.109000000022</v>
          </cell>
          <cell r="AF451">
            <v>355891.05600000016</v>
          </cell>
          <cell r="AG451">
            <v>364139.09899999999</v>
          </cell>
          <cell r="AH451">
            <v>364139.09899999999</v>
          </cell>
          <cell r="AI451">
            <v>364139.09899999999</v>
          </cell>
          <cell r="AJ451">
            <v>364139.09899999999</v>
          </cell>
          <cell r="AK451">
            <v>364139.09899999999</v>
          </cell>
          <cell r="AL451">
            <v>364139.09899999999</v>
          </cell>
          <cell r="AM451">
            <v>364139.09899999999</v>
          </cell>
          <cell r="AN451">
            <v>364139.09899999999</v>
          </cell>
          <cell r="AO451">
            <v>364139.09899999999</v>
          </cell>
          <cell r="AP451">
            <v>364139.09899999999</v>
          </cell>
          <cell r="AQ451">
            <v>364139.09899999999</v>
          </cell>
          <cell r="AR451">
            <v>364139.09899999999</v>
          </cell>
          <cell r="AS451">
            <v>364139.09899999999</v>
          </cell>
          <cell r="AT451">
            <v>364139.09899999999</v>
          </cell>
          <cell r="AU451">
            <v>364139.09899999999</v>
          </cell>
          <cell r="AV451">
            <v>364139.09899999999</v>
          </cell>
          <cell r="AW451">
            <v>364139.09899999999</v>
          </cell>
          <cell r="AX451">
            <v>364139.09899999999</v>
          </cell>
          <cell r="AY451">
            <v>364139.09899999999</v>
          </cell>
        </row>
        <row r="452">
          <cell r="A452">
            <v>452</v>
          </cell>
          <cell r="B452" t="str">
            <v xml:space="preserve">  Wastewood-3rd Party Purhcases</v>
          </cell>
          <cell r="C452" t="str">
            <v>mmbtu</v>
          </cell>
          <cell r="D452">
            <v>0.74299999999999999</v>
          </cell>
          <cell r="E452">
            <v>22912.634000000002</v>
          </cell>
          <cell r="F452">
            <v>20689.578000000001</v>
          </cell>
          <cell r="G452">
            <v>22912.634000000002</v>
          </cell>
          <cell r="H452">
            <v>22167.404999999999</v>
          </cell>
          <cell r="I452">
            <v>20209.599999999999</v>
          </cell>
          <cell r="J452">
            <v>22167.404999999999</v>
          </cell>
          <cell r="K452">
            <v>22912.634000000002</v>
          </cell>
          <cell r="L452">
            <v>22912.634000000002</v>
          </cell>
          <cell r="M452">
            <v>22180.036</v>
          </cell>
          <cell r="N452">
            <v>16988.695</v>
          </cell>
          <cell r="O452">
            <v>22180.036</v>
          </cell>
          <cell r="P452">
            <v>22912.634000000002</v>
          </cell>
          <cell r="Q452">
            <v>261145.92499999996</v>
          </cell>
          <cell r="R452">
            <v>261145.92499999999</v>
          </cell>
          <cell r="S452">
            <v>261145.92499999999</v>
          </cell>
          <cell r="T452">
            <v>100782.749</v>
          </cell>
          <cell r="U452">
            <v>91031.616999999998</v>
          </cell>
          <cell r="V452">
            <v>100782.749</v>
          </cell>
          <cell r="W452">
            <v>87785.449999999983</v>
          </cell>
          <cell r="X452">
            <v>86156.050999999992</v>
          </cell>
          <cell r="Y452">
            <v>97536.581999999995</v>
          </cell>
          <cell r="Z452">
            <v>100782.749</v>
          </cell>
          <cell r="AA452">
            <v>100782.749</v>
          </cell>
          <cell r="AB452">
            <v>87835.974000000017</v>
          </cell>
          <cell r="AC452">
            <v>74788.150999999983</v>
          </cell>
          <cell r="AD452">
            <v>89427.48000000001</v>
          </cell>
          <cell r="AE452">
            <v>100782.749</v>
          </cell>
          <cell r="AF452">
            <v>1118475.0499999998</v>
          </cell>
          <cell r="AG452">
            <v>1144393.8619999997</v>
          </cell>
          <cell r="AH452">
            <v>1144393.8619999997</v>
          </cell>
          <cell r="AI452">
            <v>1144393.8619999997</v>
          </cell>
          <cell r="AJ452">
            <v>1144393.8619999997</v>
          </cell>
          <cell r="AK452">
            <v>1144393.8619999997</v>
          </cell>
          <cell r="AL452">
            <v>1144393.8619999997</v>
          </cell>
          <cell r="AM452">
            <v>1144393.8619999997</v>
          </cell>
          <cell r="AN452">
            <v>1144393.8619999997</v>
          </cell>
          <cell r="AO452">
            <v>1144393.8619999997</v>
          </cell>
          <cell r="AP452">
            <v>1144393.8619999997</v>
          </cell>
          <cell r="AQ452">
            <v>1144393.8619999997</v>
          </cell>
          <cell r="AR452">
            <v>1144393.8619999997</v>
          </cell>
          <cell r="AS452">
            <v>1144393.8619999997</v>
          </cell>
          <cell r="AT452">
            <v>1144393.8619999997</v>
          </cell>
          <cell r="AU452">
            <v>1144393.8619999997</v>
          </cell>
          <cell r="AV452">
            <v>1144393.8619999997</v>
          </cell>
          <cell r="AW452">
            <v>1144393.8619999997</v>
          </cell>
          <cell r="AX452">
            <v>1144393.8619999997</v>
          </cell>
          <cell r="AY452">
            <v>1144393.8619999997</v>
          </cell>
        </row>
        <row r="453">
          <cell r="A453">
            <v>453</v>
          </cell>
          <cell r="B453" t="str">
            <v xml:space="preserve">  Sludge</v>
          </cell>
          <cell r="C453" t="str">
            <v>mmbtu</v>
          </cell>
          <cell r="D453">
            <v>0.58399999999999996</v>
          </cell>
          <cell r="E453">
            <v>15798.4848</v>
          </cell>
          <cell r="F453">
            <v>14267.4704</v>
          </cell>
          <cell r="G453">
            <v>15798.4848</v>
          </cell>
          <cell r="H453">
            <v>15290.3464</v>
          </cell>
          <cell r="I453">
            <v>13930.9112</v>
          </cell>
          <cell r="J453">
            <v>15290.3464</v>
          </cell>
          <cell r="K453">
            <v>15798.4848</v>
          </cell>
          <cell r="L453">
            <v>15798.4848</v>
          </cell>
          <cell r="M453">
            <v>15290.3464</v>
          </cell>
          <cell r="N453">
            <v>11713.58</v>
          </cell>
          <cell r="O453">
            <v>15290.3464</v>
          </cell>
          <cell r="P453">
            <v>15798.4848</v>
          </cell>
          <cell r="Q453">
            <v>180065.77120000002</v>
          </cell>
          <cell r="R453">
            <v>180065.77120000002</v>
          </cell>
          <cell r="S453">
            <v>180065.77120000002</v>
          </cell>
          <cell r="T453">
            <v>17230.511199999997</v>
          </cell>
          <cell r="U453">
            <v>15567.512799999999</v>
          </cell>
          <cell r="V453">
            <v>17230.511199999997</v>
          </cell>
          <cell r="W453">
            <v>15006.580800000014</v>
          </cell>
          <cell r="X453">
            <v>14729.414399999994</v>
          </cell>
          <cell r="Y453">
            <v>16676.178399999986</v>
          </cell>
          <cell r="Z453">
            <v>17230.511199899818</v>
          </cell>
          <cell r="AA453">
            <v>17230.511199999997</v>
          </cell>
          <cell r="AB453">
            <v>15019.779199999994</v>
          </cell>
          <cell r="AC453">
            <v>12789.249599999994</v>
          </cell>
          <cell r="AD453">
            <v>15290.346400000017</v>
          </cell>
          <cell r="AE453">
            <v>17230.511199999997</v>
          </cell>
          <cell r="AF453">
            <v>191231.61759989979</v>
          </cell>
          <cell r="AG453">
            <v>195666.28</v>
          </cell>
          <cell r="AH453">
            <v>195666.28</v>
          </cell>
          <cell r="AI453">
            <v>195666.28</v>
          </cell>
          <cell r="AJ453">
            <v>195666.28</v>
          </cell>
          <cell r="AK453">
            <v>195666.28</v>
          </cell>
          <cell r="AL453">
            <v>195666.28</v>
          </cell>
          <cell r="AM453">
            <v>195666.28</v>
          </cell>
          <cell r="AN453">
            <v>195666.28</v>
          </cell>
          <cell r="AO453">
            <v>195666.28</v>
          </cell>
          <cell r="AP453">
            <v>195666.28</v>
          </cell>
          <cell r="AQ453">
            <v>195666.28</v>
          </cell>
          <cell r="AR453">
            <v>195666.28</v>
          </cell>
          <cell r="AS453">
            <v>195666.28</v>
          </cell>
          <cell r="AT453">
            <v>195666.28</v>
          </cell>
          <cell r="AU453">
            <v>195666.28</v>
          </cell>
          <cell r="AV453">
            <v>195666.28</v>
          </cell>
          <cell r="AW453">
            <v>195666.28</v>
          </cell>
          <cell r="AX453">
            <v>195666.28</v>
          </cell>
          <cell r="AY453">
            <v>195666.28</v>
          </cell>
        </row>
        <row r="454">
          <cell r="A454">
            <v>454</v>
          </cell>
          <cell r="B454" t="str">
            <v xml:space="preserve">  Tires</v>
          </cell>
          <cell r="C454" t="str">
            <v>mmbtu</v>
          </cell>
          <cell r="D454">
            <v>0.87</v>
          </cell>
          <cell r="E454">
            <v>92938.62</v>
          </cell>
          <cell r="F454">
            <v>83930.64</v>
          </cell>
          <cell r="G454">
            <v>92938.62</v>
          </cell>
          <cell r="H454">
            <v>89944.95</v>
          </cell>
          <cell r="I454">
            <v>81961.83</v>
          </cell>
          <cell r="J454">
            <v>89944.95</v>
          </cell>
          <cell r="K454">
            <v>92938.62</v>
          </cell>
          <cell r="L454">
            <v>92938.62</v>
          </cell>
          <cell r="M454">
            <v>89944.95</v>
          </cell>
          <cell r="N454">
            <v>68908.350000000006</v>
          </cell>
          <cell r="O454">
            <v>89944.95</v>
          </cell>
          <cell r="P454">
            <v>92938.62</v>
          </cell>
          <cell r="Q454">
            <v>1059273.7199999997</v>
          </cell>
          <cell r="R454">
            <v>1059273.72</v>
          </cell>
          <cell r="S454">
            <v>1059273.72</v>
          </cell>
          <cell r="T454">
            <v>93909.54</v>
          </cell>
          <cell r="U454">
            <v>84820.65</v>
          </cell>
          <cell r="V454">
            <v>93909.54</v>
          </cell>
          <cell r="W454">
            <v>81800.009999999995</v>
          </cell>
          <cell r="X454">
            <v>80289.69</v>
          </cell>
          <cell r="Y454">
            <v>90888.900000000009</v>
          </cell>
          <cell r="Z454">
            <v>93909.54</v>
          </cell>
          <cell r="AA454">
            <v>93909.54</v>
          </cell>
          <cell r="AB454">
            <v>81826.979999999981</v>
          </cell>
          <cell r="AC454">
            <v>69690.48</v>
          </cell>
          <cell r="AD454">
            <v>83337.3</v>
          </cell>
          <cell r="AE454">
            <v>93909.54</v>
          </cell>
          <cell r="AF454">
            <v>1042201.7100000001</v>
          </cell>
          <cell r="AG454">
            <v>1066366.8299999998</v>
          </cell>
          <cell r="AH454">
            <v>1066366.8299999998</v>
          </cell>
          <cell r="AI454">
            <v>1066366.8299999998</v>
          </cell>
          <cell r="AJ454">
            <v>1066366.8299999998</v>
          </cell>
          <cell r="AK454">
            <v>1066366.8299999998</v>
          </cell>
          <cell r="AL454">
            <v>1066366.8299999998</v>
          </cell>
          <cell r="AM454">
            <v>1066366.8299999998</v>
          </cell>
          <cell r="AN454">
            <v>1066366.8299999998</v>
          </cell>
          <cell r="AO454">
            <v>1066366.8299999998</v>
          </cell>
          <cell r="AP454">
            <v>1066366.8299999998</v>
          </cell>
          <cell r="AQ454">
            <v>1066366.8299999998</v>
          </cell>
          <cell r="AR454">
            <v>1066366.8299999998</v>
          </cell>
          <cell r="AS454">
            <v>1066366.8299999998</v>
          </cell>
          <cell r="AT454">
            <v>1066366.8299999998</v>
          </cell>
          <cell r="AU454">
            <v>1066366.8299999998</v>
          </cell>
          <cell r="AV454">
            <v>1066366.8299999998</v>
          </cell>
          <cell r="AW454">
            <v>1066366.8299999998</v>
          </cell>
          <cell r="AX454">
            <v>1066366.8299999998</v>
          </cell>
          <cell r="AY454">
            <v>1066366.8299999998</v>
          </cell>
        </row>
        <row r="455">
          <cell r="A455">
            <v>455</v>
          </cell>
          <cell r="B455" t="str">
            <v xml:space="preserve">  Oil</v>
          </cell>
          <cell r="C455" t="str">
            <v>mmbtu</v>
          </cell>
          <cell r="D455">
            <v>0.872</v>
          </cell>
          <cell r="E455">
            <v>1648.08</v>
          </cell>
          <cell r="F455">
            <v>1648.08</v>
          </cell>
          <cell r="G455">
            <v>1648.08</v>
          </cell>
          <cell r="H455">
            <v>3296.16</v>
          </cell>
          <cell r="I455">
            <v>1648.08</v>
          </cell>
          <cell r="J455">
            <v>1648.08</v>
          </cell>
          <cell r="K455">
            <v>1648.08</v>
          </cell>
          <cell r="L455">
            <v>1648.08</v>
          </cell>
          <cell r="M455">
            <v>3296.16</v>
          </cell>
          <cell r="N455">
            <v>3296.16</v>
          </cell>
          <cell r="O455">
            <v>1648.08</v>
          </cell>
          <cell r="P455">
            <v>1648.08</v>
          </cell>
          <cell r="Q455">
            <v>24721.199999999997</v>
          </cell>
          <cell r="R455">
            <v>24721.200000000001</v>
          </cell>
          <cell r="S455">
            <v>24721.200000000001</v>
          </cell>
          <cell r="T455">
            <v>549.36000000000013</v>
          </cell>
          <cell r="U455">
            <v>549.3599999999999</v>
          </cell>
          <cell r="V455">
            <v>549.36000000000013</v>
          </cell>
          <cell r="W455">
            <v>4944.24</v>
          </cell>
          <cell r="X455">
            <v>549.36000000000013</v>
          </cell>
          <cell r="Y455">
            <v>549.36000000000024</v>
          </cell>
          <cell r="Z455">
            <v>549.36000000000013</v>
          </cell>
          <cell r="AA455">
            <v>549.36000000000013</v>
          </cell>
          <cell r="AB455">
            <v>549.36</v>
          </cell>
          <cell r="AC455">
            <v>4944.24</v>
          </cell>
          <cell r="AD455">
            <v>549.35999999999979</v>
          </cell>
          <cell r="AE455">
            <v>549.36000000000013</v>
          </cell>
          <cell r="AF455">
            <v>15382.080000000004</v>
          </cell>
          <cell r="AG455">
            <v>15382.08</v>
          </cell>
          <cell r="AH455">
            <v>15382.08</v>
          </cell>
          <cell r="AI455">
            <v>15382.08</v>
          </cell>
          <cell r="AJ455">
            <v>15382.08</v>
          </cell>
          <cell r="AK455">
            <v>15382.08</v>
          </cell>
          <cell r="AL455">
            <v>15382.08</v>
          </cell>
          <cell r="AM455">
            <v>15382.08</v>
          </cell>
          <cell r="AN455">
            <v>15382.08</v>
          </cell>
          <cell r="AO455">
            <v>15382.08</v>
          </cell>
          <cell r="AP455">
            <v>15382.08</v>
          </cell>
          <cell r="AQ455">
            <v>15382.08</v>
          </cell>
          <cell r="AR455">
            <v>15382.08</v>
          </cell>
          <cell r="AS455">
            <v>15382.08</v>
          </cell>
          <cell r="AT455">
            <v>15382.08</v>
          </cell>
          <cell r="AU455">
            <v>15382.08</v>
          </cell>
          <cell r="AV455">
            <v>15382.08</v>
          </cell>
          <cell r="AW455">
            <v>15382.08</v>
          </cell>
          <cell r="AX455">
            <v>15382.08</v>
          </cell>
          <cell r="AY455">
            <v>15382.08</v>
          </cell>
        </row>
        <row r="456">
          <cell r="A456">
            <v>456</v>
          </cell>
          <cell r="E456" t="str">
            <v>----------------</v>
          </cell>
          <cell r="F456" t="str">
            <v>----------------</v>
          </cell>
          <cell r="G456" t="str">
            <v>----------------</v>
          </cell>
          <cell r="H456" t="str">
            <v>----------------</v>
          </cell>
          <cell r="I456" t="str">
            <v>----------------</v>
          </cell>
          <cell r="J456" t="str">
            <v>----------------</v>
          </cell>
          <cell r="K456" t="str">
            <v>----------------</v>
          </cell>
          <cell r="L456" t="str">
            <v>----------------</v>
          </cell>
          <cell r="M456" t="str">
            <v>----------------</v>
          </cell>
          <cell r="N456" t="str">
            <v>----------------</v>
          </cell>
          <cell r="O456" t="str">
            <v>----------------</v>
          </cell>
          <cell r="P456" t="str">
            <v>----------------</v>
          </cell>
          <cell r="Q456" t="str">
            <v>----------------</v>
          </cell>
          <cell r="R456" t="str">
            <v>----------------</v>
          </cell>
          <cell r="S456" t="str">
            <v>----------------</v>
          </cell>
          <cell r="T456" t="str">
            <v>----------------</v>
          </cell>
          <cell r="U456" t="str">
            <v>----------------</v>
          </cell>
          <cell r="V456" t="str">
            <v>----------------</v>
          </cell>
          <cell r="W456" t="str">
            <v>----------------</v>
          </cell>
          <cell r="X456" t="str">
            <v>----------------</v>
          </cell>
          <cell r="Y456" t="str">
            <v>----------------</v>
          </cell>
          <cell r="Z456" t="str">
            <v>----------------</v>
          </cell>
          <cell r="AA456" t="str">
            <v>----------------</v>
          </cell>
          <cell r="AB456" t="str">
            <v>----------------</v>
          </cell>
          <cell r="AC456" t="str">
            <v>----------------</v>
          </cell>
          <cell r="AD456" t="str">
            <v>----------------</v>
          </cell>
          <cell r="AE456" t="str">
            <v>----------------</v>
          </cell>
          <cell r="AF456" t="str">
            <v>----------------</v>
          </cell>
          <cell r="AG456" t="str">
            <v>----------------</v>
          </cell>
          <cell r="AH456" t="str">
            <v>----------------</v>
          </cell>
          <cell r="AI456" t="str">
            <v>----------------</v>
          </cell>
          <cell r="AJ456" t="str">
            <v>----------------</v>
          </cell>
          <cell r="AK456" t="str">
            <v>----------------</v>
          </cell>
          <cell r="AL456" t="str">
            <v>----------------</v>
          </cell>
          <cell r="AM456" t="str">
            <v>----------------</v>
          </cell>
          <cell r="AN456" t="str">
            <v>----------------</v>
          </cell>
          <cell r="AO456" t="str">
            <v>----------------</v>
          </cell>
          <cell r="AP456" t="str">
            <v>----------------</v>
          </cell>
          <cell r="AQ456" t="str">
            <v>----------------</v>
          </cell>
          <cell r="AR456" t="str">
            <v>----------------</v>
          </cell>
          <cell r="AS456" t="str">
            <v>----------------</v>
          </cell>
          <cell r="AT456" t="str">
            <v>----------------</v>
          </cell>
          <cell r="AU456" t="str">
            <v>----------------</v>
          </cell>
          <cell r="AV456" t="str">
            <v>----------------</v>
          </cell>
          <cell r="AW456" t="str">
            <v>----------------</v>
          </cell>
          <cell r="AX456" t="str">
            <v>----------------</v>
          </cell>
          <cell r="AY456" t="str">
            <v>----------------</v>
          </cell>
        </row>
        <row r="457">
          <cell r="A457">
            <v>457</v>
          </cell>
          <cell r="B457" t="str">
            <v xml:space="preserve">  Total Steam Generation</v>
          </cell>
          <cell r="C457" t="str">
            <v>mmbtu</v>
          </cell>
          <cell r="E457">
            <v>670054.48629999987</v>
          </cell>
          <cell r="F457">
            <v>605350.4378999999</v>
          </cell>
          <cell r="G457">
            <v>670054.48629999987</v>
          </cell>
          <cell r="H457">
            <v>642188.13939999999</v>
          </cell>
          <cell r="I457">
            <v>576847.71869999997</v>
          </cell>
          <cell r="J457">
            <v>625128.0273999999</v>
          </cell>
          <cell r="K457">
            <v>645883.42329999991</v>
          </cell>
          <cell r="L457">
            <v>645883.42329999991</v>
          </cell>
          <cell r="M457">
            <v>634406.32039999997</v>
          </cell>
          <cell r="N457">
            <v>498940.47099999996</v>
          </cell>
          <cell r="O457">
            <v>648517.66039999994</v>
          </cell>
          <cell r="P457">
            <v>670054.48629999987</v>
          </cell>
          <cell r="Q457">
            <v>7533309.0806999998</v>
          </cell>
          <cell r="R457">
            <v>7533309.0806999998</v>
          </cell>
          <cell r="S457">
            <v>7533309.0806999998</v>
          </cell>
          <cell r="T457">
            <v>662790.87219999998</v>
          </cell>
          <cell r="U457">
            <v>598722.07079999999</v>
          </cell>
          <cell r="V457">
            <v>662790.8722000001</v>
          </cell>
          <cell r="W457">
            <v>574758.89029999997</v>
          </cell>
          <cell r="X457">
            <v>553119.93689999997</v>
          </cell>
          <cell r="Y457">
            <v>618322.31440000003</v>
          </cell>
          <cell r="Z457">
            <v>638913.69219989982</v>
          </cell>
          <cell r="AA457">
            <v>638913.69219999993</v>
          </cell>
          <cell r="AB457">
            <v>563847.41469999996</v>
          </cell>
          <cell r="AC457">
            <v>484606.32559999987</v>
          </cell>
          <cell r="AD457">
            <v>588197.51890000002</v>
          </cell>
          <cell r="AE457">
            <v>662790.8722000001</v>
          </cell>
          <cell r="AF457">
            <v>7247774.4725999003</v>
          </cell>
          <cell r="AG457">
            <v>7415401.7254999997</v>
          </cell>
          <cell r="AH457">
            <v>7415401.7254999997</v>
          </cell>
          <cell r="AI457">
            <v>7415401.7254999997</v>
          </cell>
          <cell r="AJ457">
            <v>7415401.7254999997</v>
          </cell>
          <cell r="AK457">
            <v>7415401.7254999997</v>
          </cell>
          <cell r="AL457">
            <v>7415401.7254999997</v>
          </cell>
          <cell r="AM457">
            <v>7415401.7254999997</v>
          </cell>
          <cell r="AN457">
            <v>7415401.7254999997</v>
          </cell>
          <cell r="AO457">
            <v>7415401.7254999997</v>
          </cell>
          <cell r="AP457">
            <v>7415401.7254999997</v>
          </cell>
          <cell r="AQ457">
            <v>7415401.7254999997</v>
          </cell>
          <cell r="AR457">
            <v>7415401.7254999997</v>
          </cell>
          <cell r="AS457">
            <v>7415401.7254999997</v>
          </cell>
          <cell r="AT457">
            <v>7415401.7254999997</v>
          </cell>
          <cell r="AU457">
            <v>7415401.7254999997</v>
          </cell>
          <cell r="AV457">
            <v>7415401.7254999997</v>
          </cell>
          <cell r="AW457">
            <v>7415401.7254999997</v>
          </cell>
          <cell r="AX457">
            <v>7415401.7254999997</v>
          </cell>
          <cell r="AY457">
            <v>7415401.7254999997</v>
          </cell>
        </row>
        <row r="458">
          <cell r="A458">
            <v>458</v>
          </cell>
        </row>
        <row r="459">
          <cell r="A459">
            <v>459</v>
          </cell>
          <cell r="B459" t="str">
            <v xml:space="preserve">  Total HP Steam Purchases from CRU</v>
          </cell>
          <cell r="C459" t="str">
            <v>mmbtu</v>
          </cell>
          <cell r="E459">
            <v>515592</v>
          </cell>
          <cell r="F459">
            <v>465696</v>
          </cell>
          <cell r="G459">
            <v>515592</v>
          </cell>
          <cell r="H459">
            <v>498960</v>
          </cell>
          <cell r="I459">
            <v>522958</v>
          </cell>
          <cell r="J459">
            <v>506088</v>
          </cell>
          <cell r="K459">
            <v>522958</v>
          </cell>
          <cell r="L459">
            <v>522958</v>
          </cell>
          <cell r="M459">
            <v>360180</v>
          </cell>
          <cell r="N459">
            <v>522958</v>
          </cell>
          <cell r="O459">
            <v>506088</v>
          </cell>
          <cell r="P459">
            <v>522958</v>
          </cell>
          <cell r="Q459">
            <v>5982986</v>
          </cell>
          <cell r="R459">
            <v>5982986</v>
          </cell>
          <cell r="S459">
            <v>5982986</v>
          </cell>
          <cell r="T459">
            <v>500861</v>
          </cell>
          <cell r="U459">
            <v>452390</v>
          </cell>
          <cell r="V459">
            <v>500861</v>
          </cell>
          <cell r="W459">
            <v>484704</v>
          </cell>
          <cell r="X459">
            <v>500861</v>
          </cell>
          <cell r="Y459">
            <v>484704</v>
          </cell>
          <cell r="Z459">
            <v>500861</v>
          </cell>
          <cell r="AA459">
            <v>500861</v>
          </cell>
          <cell r="AB459">
            <v>134719</v>
          </cell>
          <cell r="AC459">
            <v>88862</v>
          </cell>
          <cell r="AD459">
            <v>387763</v>
          </cell>
          <cell r="AE459">
            <v>500861</v>
          </cell>
          <cell r="AF459">
            <v>5038308</v>
          </cell>
          <cell r="AG459">
            <v>5757524</v>
          </cell>
          <cell r="AH459">
            <v>5757524</v>
          </cell>
          <cell r="AI459">
            <v>5757524</v>
          </cell>
          <cell r="AJ459">
            <v>5757524</v>
          </cell>
          <cell r="AK459">
            <v>5757524</v>
          </cell>
          <cell r="AL459">
            <v>5757524</v>
          </cell>
          <cell r="AM459">
            <v>5757524</v>
          </cell>
          <cell r="AN459">
            <v>5757524</v>
          </cell>
          <cell r="AO459">
            <v>5757524</v>
          </cell>
          <cell r="AP459">
            <v>5757524</v>
          </cell>
          <cell r="AQ459">
            <v>5757524</v>
          </cell>
          <cell r="AR459">
            <v>5757524</v>
          </cell>
          <cell r="AS459">
            <v>5757524</v>
          </cell>
          <cell r="AT459">
            <v>5757524</v>
          </cell>
          <cell r="AU459">
            <v>5757524</v>
          </cell>
          <cell r="AV459">
            <v>5757524</v>
          </cell>
          <cell r="AW459">
            <v>5757524</v>
          </cell>
          <cell r="AX459">
            <v>5757524</v>
          </cell>
          <cell r="AY459">
            <v>5757524</v>
          </cell>
        </row>
        <row r="460">
          <cell r="A460">
            <v>460</v>
          </cell>
          <cell r="E460" t="str">
            <v>----------------</v>
          </cell>
          <cell r="F460" t="str">
            <v>----------------</v>
          </cell>
          <cell r="G460" t="str">
            <v>----------------</v>
          </cell>
          <cell r="H460" t="str">
            <v>----------------</v>
          </cell>
          <cell r="I460" t="str">
            <v>----------------</v>
          </cell>
          <cell r="J460" t="str">
            <v>----------------</v>
          </cell>
          <cell r="K460" t="str">
            <v>----------------</v>
          </cell>
          <cell r="L460" t="str">
            <v>----------------</v>
          </cell>
          <cell r="M460" t="str">
            <v>----------------</v>
          </cell>
          <cell r="N460" t="str">
            <v>----------------</v>
          </cell>
          <cell r="O460" t="str">
            <v>----------------</v>
          </cell>
          <cell r="P460" t="str">
            <v>----------------</v>
          </cell>
          <cell r="Q460" t="str">
            <v>----------------</v>
          </cell>
          <cell r="R460" t="str">
            <v>----------------</v>
          </cell>
          <cell r="S460" t="str">
            <v>----------------</v>
          </cell>
          <cell r="T460" t="str">
            <v>----------------</v>
          </cell>
          <cell r="U460" t="str">
            <v>----------------</v>
          </cell>
          <cell r="V460" t="str">
            <v>----------------</v>
          </cell>
          <cell r="W460" t="str">
            <v>----------------</v>
          </cell>
          <cell r="X460" t="str">
            <v>----------------</v>
          </cell>
          <cell r="Y460" t="str">
            <v>----------------</v>
          </cell>
          <cell r="Z460" t="str">
            <v>----------------</v>
          </cell>
          <cell r="AA460" t="str">
            <v>----------------</v>
          </cell>
          <cell r="AB460" t="str">
            <v>----------------</v>
          </cell>
          <cell r="AC460" t="str">
            <v>----------------</v>
          </cell>
          <cell r="AD460" t="str">
            <v>----------------</v>
          </cell>
          <cell r="AE460" t="str">
            <v>----------------</v>
          </cell>
          <cell r="AF460" t="str">
            <v>----------------</v>
          </cell>
          <cell r="AG460" t="str">
            <v>----------------</v>
          </cell>
          <cell r="AH460" t="str">
            <v>----------------</v>
          </cell>
          <cell r="AI460" t="str">
            <v>----------------</v>
          </cell>
          <cell r="AJ460" t="str">
            <v>----------------</v>
          </cell>
          <cell r="AK460" t="str">
            <v>----------------</v>
          </cell>
          <cell r="AL460" t="str">
            <v>----------------</v>
          </cell>
          <cell r="AM460" t="str">
            <v>----------------</v>
          </cell>
          <cell r="AN460" t="str">
            <v>----------------</v>
          </cell>
          <cell r="AO460" t="str">
            <v>----------------</v>
          </cell>
          <cell r="AP460" t="str">
            <v>----------------</v>
          </cell>
          <cell r="AQ460" t="str">
            <v>----------------</v>
          </cell>
          <cell r="AR460" t="str">
            <v>----------------</v>
          </cell>
          <cell r="AS460" t="str">
            <v>----------------</v>
          </cell>
          <cell r="AT460" t="str">
            <v>----------------</v>
          </cell>
          <cell r="AU460" t="str">
            <v>----------------</v>
          </cell>
          <cell r="AV460" t="str">
            <v>----------------</v>
          </cell>
          <cell r="AW460" t="str">
            <v>----------------</v>
          </cell>
          <cell r="AX460" t="str">
            <v>----------------</v>
          </cell>
          <cell r="AY460" t="str">
            <v>----------------</v>
          </cell>
        </row>
        <row r="461">
          <cell r="A461">
            <v>461</v>
          </cell>
          <cell r="B461" t="str">
            <v xml:space="preserve">  Total Steam Required</v>
          </cell>
          <cell r="C461" t="str">
            <v>mmbtu</v>
          </cell>
          <cell r="E461">
            <v>1185646.4863</v>
          </cell>
          <cell r="F461">
            <v>1071046.4378999998</v>
          </cell>
          <cell r="G461">
            <v>1185646.4863</v>
          </cell>
          <cell r="H461">
            <v>1141148.1394</v>
          </cell>
          <cell r="I461">
            <v>1099805.7187000001</v>
          </cell>
          <cell r="J461">
            <v>1131216.0274</v>
          </cell>
          <cell r="K461">
            <v>1168841.4232999999</v>
          </cell>
          <cell r="L461">
            <v>1168841.4232999999</v>
          </cell>
          <cell r="M461">
            <v>994586.32039999997</v>
          </cell>
          <cell r="N461">
            <v>1021898.4709999999</v>
          </cell>
          <cell r="O461">
            <v>1154605.6603999999</v>
          </cell>
          <cell r="P461">
            <v>1193012.4863</v>
          </cell>
          <cell r="Q461">
            <v>13516295.080699999</v>
          </cell>
          <cell r="R461">
            <v>13516295.080699999</v>
          </cell>
          <cell r="S461">
            <v>13516295.080699999</v>
          </cell>
          <cell r="T461">
            <v>1163651.8722000001</v>
          </cell>
          <cell r="U461">
            <v>1051112.0707999999</v>
          </cell>
          <cell r="V461">
            <v>1163651.8722000001</v>
          </cell>
          <cell r="W461">
            <v>1059462.8903000001</v>
          </cell>
          <cell r="X461">
            <v>1053980.9369000001</v>
          </cell>
          <cell r="Y461">
            <v>1103026.3144</v>
          </cell>
          <cell r="Z461">
            <v>1139774.6921998998</v>
          </cell>
          <cell r="AA461">
            <v>1139774.6921999999</v>
          </cell>
          <cell r="AB461">
            <v>698566.41469999996</v>
          </cell>
          <cell r="AC461">
            <v>573468.32559999987</v>
          </cell>
          <cell r="AD461">
            <v>975960.51890000002</v>
          </cell>
          <cell r="AE461">
            <v>1163651.8722000001</v>
          </cell>
          <cell r="AF461">
            <v>12286082.472599901</v>
          </cell>
          <cell r="AG461">
            <v>13172925.725499999</v>
          </cell>
          <cell r="AH461">
            <v>13172925.725499999</v>
          </cell>
          <cell r="AI461">
            <v>13172925.725499999</v>
          </cell>
          <cell r="AJ461">
            <v>13172925.725499999</v>
          </cell>
          <cell r="AK461">
            <v>13172925.725499999</v>
          </cell>
          <cell r="AL461">
            <v>13172925.725499999</v>
          </cell>
          <cell r="AM461">
            <v>13172925.725499999</v>
          </cell>
          <cell r="AN461">
            <v>13172925.725499999</v>
          </cell>
          <cell r="AO461">
            <v>13172925.725499999</v>
          </cell>
          <cell r="AP461">
            <v>13172925.725499999</v>
          </cell>
          <cell r="AQ461">
            <v>13172925.725499999</v>
          </cell>
          <cell r="AR461">
            <v>13172925.725499999</v>
          </cell>
          <cell r="AS461">
            <v>13172925.725499999</v>
          </cell>
          <cell r="AT461">
            <v>13172925.725499999</v>
          </cell>
          <cell r="AU461">
            <v>13172925.725499999</v>
          </cell>
          <cell r="AV461">
            <v>13172925.725499999</v>
          </cell>
          <cell r="AW461">
            <v>13172925.725499999</v>
          </cell>
          <cell r="AX461">
            <v>13172925.725499999</v>
          </cell>
          <cell r="AY461">
            <v>13172925.725499999</v>
          </cell>
        </row>
        <row r="462">
          <cell r="A462">
            <v>462</v>
          </cell>
        </row>
        <row r="463">
          <cell r="A463">
            <v>463</v>
          </cell>
        </row>
        <row r="464">
          <cell r="A464">
            <v>464</v>
          </cell>
          <cell r="B464" t="str">
            <v>Fuel</v>
          </cell>
          <cell r="C464" t="str">
            <v>mmbtu</v>
          </cell>
          <cell r="E464">
            <v>1320228.7</v>
          </cell>
          <cell r="F464">
            <v>1192623.1000000001</v>
          </cell>
          <cell r="G464">
            <v>1320228.7</v>
          </cell>
          <cell r="H464">
            <v>1270428.1000000001</v>
          </cell>
        </row>
        <row r="465">
          <cell r="D465" t="str">
            <v>Mmbtu to</v>
          </cell>
        </row>
        <row r="466">
          <cell r="A466">
            <v>466</v>
          </cell>
          <cell r="B466" t="str">
            <v>Output: mmbtu to mwh</v>
          </cell>
          <cell r="D466" t="str">
            <v>Mwh</v>
          </cell>
        </row>
        <row r="467">
          <cell r="A467">
            <v>467</v>
          </cell>
          <cell r="B467" t="str">
            <v>Low Pressure Steam Converted to Kwh</v>
          </cell>
          <cell r="C467" t="str">
            <v>mwh</v>
          </cell>
          <cell r="D467">
            <v>0.29299999999999998</v>
          </cell>
          <cell r="E467">
            <v>247775.15699999995</v>
          </cell>
          <cell r="F467">
            <v>2606184.3003412969</v>
          </cell>
          <cell r="G467">
            <v>2886174.0614334471</v>
          </cell>
          <cell r="H467">
            <v>2733174.0614334471</v>
          </cell>
        </row>
        <row r="468">
          <cell r="A468">
            <v>468</v>
          </cell>
          <cell r="B468" t="str">
            <v>Purchased Mwh from Mead</v>
          </cell>
          <cell r="C468" t="str">
            <v>mwh</v>
          </cell>
          <cell r="E468">
            <v>-6892.1930000000002</v>
          </cell>
          <cell r="F468">
            <v>-6028</v>
          </cell>
          <cell r="G468">
            <v>-6601.0000000000009</v>
          </cell>
          <cell r="H468">
            <v>-5749</v>
          </cell>
        </row>
        <row r="469">
          <cell r="A469">
            <v>469</v>
          </cell>
          <cell r="B469" t="str">
            <v>Generation</v>
          </cell>
          <cell r="C469" t="str">
            <v>mwh</v>
          </cell>
          <cell r="E469">
            <v>70998.994999999995</v>
          </cell>
          <cell r="F469">
            <v>64132.19</v>
          </cell>
          <cell r="G469">
            <v>70998.994999999981</v>
          </cell>
          <cell r="H469">
            <v>68710.060000000012</v>
          </cell>
        </row>
        <row r="470">
          <cell r="A470">
            <v>470</v>
          </cell>
          <cell r="B470" t="str">
            <v>Net Mwh Generated</v>
          </cell>
          <cell r="C470" t="str">
            <v>mwh</v>
          </cell>
          <cell r="E470">
            <v>311881.95899999992</v>
          </cell>
          <cell r="F470">
            <v>2664288.4903412969</v>
          </cell>
          <cell r="G470">
            <v>2950572.0564334472</v>
          </cell>
          <cell r="H470">
            <v>2796135.1214334471</v>
          </cell>
        </row>
        <row r="471">
          <cell r="A471">
            <v>471</v>
          </cell>
          <cell r="B471" t="str">
            <v>Estimated Heat Rate</v>
          </cell>
          <cell r="E471">
            <v>4233.103781421356</v>
          </cell>
          <cell r="F471">
            <v>447.63286870905802</v>
          </cell>
          <cell r="G471">
            <v>447.44838449932593</v>
          </cell>
          <cell r="H471">
            <v>454.35146901939106</v>
          </cell>
        </row>
        <row r="472">
          <cell r="A472">
            <v>472</v>
          </cell>
          <cell r="Q472">
            <v>8</v>
          </cell>
          <cell r="R472">
            <v>9</v>
          </cell>
          <cell r="S472">
            <v>10</v>
          </cell>
          <cell r="AF472">
            <v>11</v>
          </cell>
          <cell r="AG472">
            <v>12</v>
          </cell>
          <cell r="AH472">
            <v>13</v>
          </cell>
          <cell r="AI472">
            <v>14</v>
          </cell>
          <cell r="AJ472">
            <v>15</v>
          </cell>
          <cell r="AK472">
            <v>16</v>
          </cell>
          <cell r="AL472">
            <v>17</v>
          </cell>
          <cell r="AM472">
            <v>18</v>
          </cell>
          <cell r="AN472">
            <v>19</v>
          </cell>
          <cell r="AO472">
            <v>20</v>
          </cell>
          <cell r="AP472">
            <v>21</v>
          </cell>
          <cell r="AQ472">
            <v>22</v>
          </cell>
          <cell r="AR472">
            <v>23</v>
          </cell>
          <cell r="AS472">
            <v>24</v>
          </cell>
          <cell r="AT472">
            <v>25</v>
          </cell>
          <cell r="AU472">
            <v>26</v>
          </cell>
          <cell r="AV472">
            <v>27</v>
          </cell>
          <cell r="AW472">
            <v>28</v>
          </cell>
          <cell r="AX472">
            <v>29</v>
          </cell>
          <cell r="AY472">
            <v>30</v>
          </cell>
        </row>
        <row r="473">
          <cell r="A473">
            <v>473</v>
          </cell>
          <cell r="B473" t="str">
            <v>FUEL COSTS</v>
          </cell>
          <cell r="E473" t="str">
            <v>JAN</v>
          </cell>
          <cell r="F473" t="str">
            <v>FEB</v>
          </cell>
          <cell r="G473" t="str">
            <v>MAR</v>
          </cell>
          <cell r="H473" t="str">
            <v>APR</v>
          </cell>
          <cell r="I473" t="str">
            <v>MAY</v>
          </cell>
          <cell r="J473" t="str">
            <v>JUN</v>
          </cell>
          <cell r="K473" t="str">
            <v>JUL</v>
          </cell>
          <cell r="L473" t="str">
            <v>AUG</v>
          </cell>
          <cell r="M473" t="str">
            <v>SEP</v>
          </cell>
          <cell r="N473" t="str">
            <v>OCT</v>
          </cell>
          <cell r="O473" t="str">
            <v>NOV</v>
          </cell>
          <cell r="P473" t="str">
            <v>DEC</v>
          </cell>
          <cell r="Q473">
            <v>1998</v>
          </cell>
          <cell r="R473">
            <v>1999</v>
          </cell>
          <cell r="S473">
            <v>2000</v>
          </cell>
          <cell r="T473" t="str">
            <v>JAN</v>
          </cell>
          <cell r="U473" t="str">
            <v>FEB</v>
          </cell>
          <cell r="V473" t="str">
            <v>MAR</v>
          </cell>
          <cell r="W473" t="str">
            <v>APR</v>
          </cell>
          <cell r="X473" t="str">
            <v>MAY</v>
          </cell>
          <cell r="Y473" t="str">
            <v>JUN</v>
          </cell>
          <cell r="Z473" t="str">
            <v>JUL</v>
          </cell>
          <cell r="AA473" t="str">
            <v>AUG</v>
          </cell>
          <cell r="AB473" t="str">
            <v>SEP</v>
          </cell>
          <cell r="AC473" t="str">
            <v>OCT</v>
          </cell>
          <cell r="AD473" t="str">
            <v>NOV</v>
          </cell>
          <cell r="AE473" t="str">
            <v>DEC</v>
          </cell>
          <cell r="AF473">
            <v>2001</v>
          </cell>
          <cell r="AG473">
            <v>2002</v>
          </cell>
          <cell r="AH473">
            <v>2003</v>
          </cell>
          <cell r="AI473">
            <v>2004</v>
          </cell>
          <cell r="AJ473">
            <v>2005</v>
          </cell>
          <cell r="AK473">
            <v>2006</v>
          </cell>
          <cell r="AL473">
            <v>2007</v>
          </cell>
          <cell r="AM473">
            <v>2008</v>
          </cell>
          <cell r="AN473">
            <v>2009</v>
          </cell>
          <cell r="AO473">
            <v>2010</v>
          </cell>
          <cell r="AP473">
            <v>2011</v>
          </cell>
          <cell r="AQ473">
            <v>2012</v>
          </cell>
          <cell r="AR473">
            <v>2013</v>
          </cell>
          <cell r="AS473">
            <v>2014</v>
          </cell>
          <cell r="AT473">
            <v>2015</v>
          </cell>
          <cell r="AU473">
            <v>2016</v>
          </cell>
          <cell r="AV473">
            <v>2017</v>
          </cell>
          <cell r="AW473">
            <v>2018</v>
          </cell>
          <cell r="AX473">
            <v>2019</v>
          </cell>
          <cell r="AY473">
            <v>2020</v>
          </cell>
        </row>
        <row r="474">
          <cell r="A474">
            <v>474</v>
          </cell>
          <cell r="E474" t="str">
            <v>-------</v>
          </cell>
          <cell r="F474" t="str">
            <v>-------</v>
          </cell>
          <cell r="G474" t="str">
            <v>-------</v>
          </cell>
          <cell r="H474" t="str">
            <v>-------</v>
          </cell>
          <cell r="I474" t="str">
            <v>-------</v>
          </cell>
          <cell r="J474" t="str">
            <v>-------</v>
          </cell>
          <cell r="K474" t="str">
            <v>-------</v>
          </cell>
          <cell r="L474" t="str">
            <v>-------</v>
          </cell>
          <cell r="M474" t="str">
            <v>-------</v>
          </cell>
          <cell r="N474" t="str">
            <v>-------</v>
          </cell>
          <cell r="O474" t="str">
            <v>-------</v>
          </cell>
          <cell r="P474" t="str">
            <v>-------</v>
          </cell>
          <cell r="Q474" t="str">
            <v>-------</v>
          </cell>
          <cell r="R474" t="str">
            <v>---------</v>
          </cell>
          <cell r="S474" t="str">
            <v>---------</v>
          </cell>
          <cell r="T474" t="str">
            <v>-------</v>
          </cell>
          <cell r="U474" t="str">
            <v>-------</v>
          </cell>
          <cell r="V474" t="str">
            <v>-------</v>
          </cell>
          <cell r="W474" t="str">
            <v>-------</v>
          </cell>
          <cell r="X474" t="str">
            <v>-------</v>
          </cell>
          <cell r="Y474" t="str">
            <v>-------</v>
          </cell>
          <cell r="Z474" t="str">
            <v>-------</v>
          </cell>
          <cell r="AA474" t="str">
            <v>-------</v>
          </cell>
          <cell r="AB474" t="str">
            <v>-------</v>
          </cell>
          <cell r="AC474" t="str">
            <v>-------</v>
          </cell>
          <cell r="AD474" t="str">
            <v>-------</v>
          </cell>
          <cell r="AE474" t="str">
            <v>-------</v>
          </cell>
          <cell r="AF474" t="str">
            <v>---------</v>
          </cell>
          <cell r="AG474" t="str">
            <v>---------</v>
          </cell>
          <cell r="AH474" t="str">
            <v>---------</v>
          </cell>
          <cell r="AI474" t="str">
            <v>---------</v>
          </cell>
          <cell r="AJ474" t="str">
            <v>---------</v>
          </cell>
          <cell r="AK474" t="str">
            <v>---------</v>
          </cell>
          <cell r="AL474" t="str">
            <v>---------</v>
          </cell>
          <cell r="AM474" t="str">
            <v>---------</v>
          </cell>
          <cell r="AN474" t="str">
            <v>---------</v>
          </cell>
          <cell r="AO474" t="str">
            <v>---------</v>
          </cell>
          <cell r="AP474" t="str">
            <v>---------</v>
          </cell>
          <cell r="AQ474" t="str">
            <v>---------</v>
          </cell>
          <cell r="AR474" t="str">
            <v>---------</v>
          </cell>
          <cell r="AS474" t="str">
            <v>---------</v>
          </cell>
          <cell r="AT474" t="str">
            <v>---------</v>
          </cell>
          <cell r="AU474" t="str">
            <v>---------</v>
          </cell>
          <cell r="AV474" t="str">
            <v>---------</v>
          </cell>
          <cell r="AW474" t="str">
            <v>---------</v>
          </cell>
          <cell r="AX474" t="str">
            <v>---------</v>
          </cell>
          <cell r="AY474" t="str">
            <v>---------</v>
          </cell>
        </row>
        <row r="475">
          <cell r="A475">
            <v>475</v>
          </cell>
        </row>
        <row r="476">
          <cell r="A476">
            <v>476</v>
          </cell>
          <cell r="B476" t="str">
            <v>Fuel &amp; Bed Medium Costs</v>
          </cell>
          <cell r="D476" t="str">
            <v>Escalator</v>
          </cell>
        </row>
        <row r="477">
          <cell r="A477">
            <v>477</v>
          </cell>
          <cell r="B477" t="str">
            <v xml:space="preserve">  Coal</v>
          </cell>
          <cell r="C477" t="str">
            <v>$/ton</v>
          </cell>
          <cell r="D477">
            <v>0.02</v>
          </cell>
          <cell r="E477">
            <v>57.89</v>
          </cell>
          <cell r="F477">
            <v>57.89</v>
          </cell>
          <cell r="G477">
            <v>57.89</v>
          </cell>
          <cell r="H477">
            <v>57.89</v>
          </cell>
          <cell r="I477">
            <v>57.89</v>
          </cell>
          <cell r="J477">
            <v>57.89</v>
          </cell>
          <cell r="K477">
            <v>57.89</v>
          </cell>
          <cell r="L477">
            <v>57.89</v>
          </cell>
          <cell r="M477">
            <v>57.89</v>
          </cell>
          <cell r="N477">
            <v>57.89</v>
          </cell>
          <cell r="O477">
            <v>57.89</v>
          </cell>
          <cell r="P477">
            <v>57.89</v>
          </cell>
          <cell r="Q477">
            <v>57.890000000000015</v>
          </cell>
          <cell r="R477">
            <v>59.047800000000016</v>
          </cell>
          <cell r="S477">
            <v>60.228756000000018</v>
          </cell>
          <cell r="T477">
            <v>59.24</v>
          </cell>
          <cell r="U477">
            <v>59.24</v>
          </cell>
          <cell r="V477">
            <v>59.24</v>
          </cell>
          <cell r="W477">
            <v>56.99</v>
          </cell>
          <cell r="X477">
            <v>56.99</v>
          </cell>
          <cell r="Y477">
            <v>57.09</v>
          </cell>
          <cell r="Z477">
            <v>57.15</v>
          </cell>
          <cell r="AA477">
            <v>57.15</v>
          </cell>
          <cell r="AB477">
            <v>57.15</v>
          </cell>
          <cell r="AC477">
            <v>57.15</v>
          </cell>
          <cell r="AD477">
            <v>57.15</v>
          </cell>
          <cell r="AE477">
            <v>59.41</v>
          </cell>
          <cell r="AF477">
            <v>57.89</v>
          </cell>
          <cell r="AG477">
            <v>58.27</v>
          </cell>
          <cell r="AH477">
            <v>59.435400000000001</v>
          </cell>
          <cell r="AI477">
            <v>60.624108</v>
          </cell>
          <cell r="AJ477">
            <v>61.83659016</v>
          </cell>
          <cell r="AK477">
            <v>63.073321963200002</v>
          </cell>
          <cell r="AL477">
            <v>64.334788402464</v>
          </cell>
          <cell r="AM477">
            <v>65.621484170513284</v>
          </cell>
          <cell r="AN477">
            <v>66.933913853923556</v>
          </cell>
          <cell r="AO477">
            <v>68.272592131002028</v>
          </cell>
          <cell r="AP477">
            <v>69.638043973622075</v>
          </cell>
          <cell r="AQ477">
            <v>71.030804853094523</v>
          </cell>
          <cell r="AR477">
            <v>72.451420950156418</v>
          </cell>
          <cell r="AS477">
            <v>73.900449369159546</v>
          </cell>
          <cell r="AT477">
            <v>75.378458356542737</v>
          </cell>
          <cell r="AU477">
            <v>76.88602752367359</v>
          </cell>
          <cell r="AV477">
            <v>78.423748074147056</v>
          </cell>
          <cell r="AW477">
            <v>79.992223035630005</v>
          </cell>
          <cell r="AX477">
            <v>81.592067496342608</v>
          </cell>
          <cell r="AY477">
            <v>83.223908846269467</v>
          </cell>
        </row>
        <row r="478">
          <cell r="A478">
            <v>478</v>
          </cell>
          <cell r="B478" t="str">
            <v xml:space="preserve">  Petroleum Coke</v>
          </cell>
          <cell r="C478" t="str">
            <v>$/ton</v>
          </cell>
          <cell r="D478">
            <v>0.02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</row>
        <row r="479">
          <cell r="A479">
            <v>479</v>
          </cell>
          <cell r="B479" t="str">
            <v xml:space="preserve">  Wastewood-Mead Purchases</v>
          </cell>
          <cell r="C479" t="str">
            <v>$/ton</v>
          </cell>
          <cell r="D479">
            <v>0.02</v>
          </cell>
          <cell r="E479">
            <v>19.850000000000001</v>
          </cell>
          <cell r="F479">
            <v>19.850000000000001</v>
          </cell>
          <cell r="G479">
            <v>19.850000000000001</v>
          </cell>
          <cell r="H479">
            <v>19.850000000000001</v>
          </cell>
          <cell r="I479">
            <v>19.850000000000001</v>
          </cell>
          <cell r="J479">
            <v>19.850000000000001</v>
          </cell>
          <cell r="K479">
            <v>19.850000000000001</v>
          </cell>
          <cell r="L479">
            <v>19.850000000000001</v>
          </cell>
          <cell r="M479">
            <v>19.850000000000001</v>
          </cell>
          <cell r="N479">
            <v>19.850000000000001</v>
          </cell>
          <cell r="O479">
            <v>19.850000000000001</v>
          </cell>
          <cell r="P479">
            <v>19.850000000000001</v>
          </cell>
          <cell r="Q479">
            <v>19.850000000000001</v>
          </cell>
          <cell r="R479">
            <v>20.247000000000003</v>
          </cell>
          <cell r="S479">
            <v>20.651940000000003</v>
          </cell>
          <cell r="T479">
            <v>19.850000000000001</v>
          </cell>
          <cell r="U479">
            <v>19.850000000000001</v>
          </cell>
          <cell r="V479">
            <v>19.850000000000001</v>
          </cell>
          <cell r="W479">
            <v>19.850000000000001</v>
          </cell>
          <cell r="X479">
            <v>19.850000000000001</v>
          </cell>
          <cell r="Y479">
            <v>19.850000000000001</v>
          </cell>
          <cell r="Z479">
            <v>19.850000000000001</v>
          </cell>
          <cell r="AA479">
            <v>19.850000000000001</v>
          </cell>
          <cell r="AB479">
            <v>19.850000000000001</v>
          </cell>
          <cell r="AC479">
            <v>19.850000000000001</v>
          </cell>
          <cell r="AD479">
            <v>19.850000000000001</v>
          </cell>
          <cell r="AE479">
            <v>19.850000000000001</v>
          </cell>
          <cell r="AF479">
            <v>19.850000000000001</v>
          </cell>
          <cell r="AG479">
            <v>20.84</v>
          </cell>
          <cell r="AH479">
            <v>21.256800000000002</v>
          </cell>
          <cell r="AI479">
            <v>21.681936000000004</v>
          </cell>
          <cell r="AJ479">
            <v>22.115574720000005</v>
          </cell>
          <cell r="AK479">
            <v>22.557886214400007</v>
          </cell>
          <cell r="AL479">
            <v>23.009043938688009</v>
          </cell>
          <cell r="AM479">
            <v>23.469224817461768</v>
          </cell>
          <cell r="AN479">
            <v>23.938609313811003</v>
          </cell>
          <cell r="AO479">
            <v>24.417381500087224</v>
          </cell>
          <cell r="AP479">
            <v>24.905729130088968</v>
          </cell>
          <cell r="AQ479">
            <v>25.403843712690747</v>
          </cell>
          <cell r="AR479">
            <v>25.911920586944564</v>
          </cell>
          <cell r="AS479">
            <v>26.430158998683456</v>
          </cell>
          <cell r="AT479">
            <v>26.958762178657125</v>
          </cell>
          <cell r="AU479">
            <v>27.497937422230269</v>
          </cell>
          <cell r="AV479">
            <v>28.047896170674875</v>
          </cell>
          <cell r="AW479">
            <v>28.608854094088372</v>
          </cell>
          <cell r="AX479">
            <v>29.181031175970141</v>
          </cell>
          <cell r="AY479">
            <v>29.764651799489545</v>
          </cell>
        </row>
        <row r="480">
          <cell r="A480">
            <v>480</v>
          </cell>
          <cell r="B480" t="str">
            <v xml:space="preserve">  Wastewood-3rd Party Purhcases</v>
          </cell>
          <cell r="C480" t="str">
            <v>$/ton</v>
          </cell>
          <cell r="D480">
            <v>0.02</v>
          </cell>
          <cell r="E480">
            <v>30.08</v>
          </cell>
          <cell r="F480">
            <v>30.08</v>
          </cell>
          <cell r="G480">
            <v>30.08</v>
          </cell>
          <cell r="H480">
            <v>30.08</v>
          </cell>
          <cell r="I480">
            <v>30.08</v>
          </cell>
          <cell r="J480">
            <v>30.08</v>
          </cell>
          <cell r="K480">
            <v>30.08</v>
          </cell>
          <cell r="L480">
            <v>30.08</v>
          </cell>
          <cell r="M480">
            <v>30.08</v>
          </cell>
          <cell r="N480">
            <v>30.08</v>
          </cell>
          <cell r="O480">
            <v>30.08</v>
          </cell>
          <cell r="P480">
            <v>30.08</v>
          </cell>
          <cell r="Q480">
            <v>30.079999999999988</v>
          </cell>
          <cell r="R480">
            <v>30.681599999999989</v>
          </cell>
          <cell r="S480">
            <v>31.295231999999988</v>
          </cell>
          <cell r="T480">
            <v>30.08</v>
          </cell>
          <cell r="U480">
            <v>30.08</v>
          </cell>
          <cell r="V480">
            <v>30.08</v>
          </cell>
          <cell r="W480">
            <v>30.08</v>
          </cell>
          <cell r="X480">
            <v>30.08</v>
          </cell>
          <cell r="Y480">
            <v>30.08</v>
          </cell>
          <cell r="Z480">
            <v>30.08</v>
          </cell>
          <cell r="AA480">
            <v>30.08</v>
          </cell>
          <cell r="AB480">
            <v>30.08</v>
          </cell>
          <cell r="AC480">
            <v>30.08</v>
          </cell>
          <cell r="AD480">
            <v>30.08</v>
          </cell>
          <cell r="AE480">
            <v>30.08</v>
          </cell>
          <cell r="AF480">
            <v>30.08</v>
          </cell>
          <cell r="AG480">
            <v>30.08</v>
          </cell>
          <cell r="AH480">
            <v>30.6816</v>
          </cell>
          <cell r="AI480">
            <v>31.295231999999999</v>
          </cell>
          <cell r="AJ480">
            <v>31.92113664</v>
          </cell>
          <cell r="AK480">
            <v>32.559559372800003</v>
          </cell>
          <cell r="AL480">
            <v>33.210750560256002</v>
          </cell>
          <cell r="AM480">
            <v>33.874965571461125</v>
          </cell>
          <cell r="AN480">
            <v>34.552464882890348</v>
          </cell>
          <cell r="AO480">
            <v>35.243514180548154</v>
          </cell>
          <cell r="AP480">
            <v>35.948384464159119</v>
          </cell>
          <cell r="AQ480">
            <v>36.667352153442302</v>
          </cell>
          <cell r="AR480">
            <v>37.400699196511148</v>
          </cell>
          <cell r="AS480">
            <v>38.148713180441369</v>
          </cell>
          <cell r="AT480">
            <v>38.911687444050195</v>
          </cell>
          <cell r="AU480">
            <v>39.689921192931202</v>
          </cell>
          <cell r="AV480">
            <v>40.483719616789827</v>
          </cell>
          <cell r="AW480">
            <v>41.293394009125628</v>
          </cell>
          <cell r="AX480">
            <v>42.119261889308142</v>
          </cell>
          <cell r="AY480">
            <v>42.961647127094302</v>
          </cell>
        </row>
        <row r="481">
          <cell r="A481">
            <v>481</v>
          </cell>
          <cell r="B481" t="str">
            <v xml:space="preserve">  Sludge</v>
          </cell>
          <cell r="C481" t="str">
            <v>$/ton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</row>
        <row r="482">
          <cell r="A482">
            <v>482</v>
          </cell>
          <cell r="B482" t="str">
            <v xml:space="preserve">  Tires</v>
          </cell>
          <cell r="C482" t="str">
            <v>$/ton</v>
          </cell>
          <cell r="D482">
            <v>0.02</v>
          </cell>
          <cell r="E482">
            <v>50.13</v>
          </cell>
          <cell r="F482">
            <v>50.13</v>
          </cell>
          <cell r="G482">
            <v>50.13</v>
          </cell>
          <cell r="H482">
            <v>50.13</v>
          </cell>
          <cell r="I482">
            <v>50.13</v>
          </cell>
          <cell r="J482">
            <v>50.13</v>
          </cell>
          <cell r="K482">
            <v>50.13</v>
          </cell>
          <cell r="L482">
            <v>50.13</v>
          </cell>
          <cell r="M482">
            <v>50.13</v>
          </cell>
          <cell r="N482">
            <v>50.13</v>
          </cell>
          <cell r="O482">
            <v>50.13</v>
          </cell>
          <cell r="P482">
            <v>50.13</v>
          </cell>
          <cell r="Q482">
            <v>50.13000000000001</v>
          </cell>
          <cell r="R482">
            <v>51.132600000000011</v>
          </cell>
          <cell r="S482">
            <v>52.155252000000011</v>
          </cell>
          <cell r="T482">
            <v>50.13</v>
          </cell>
          <cell r="U482">
            <v>50.13</v>
          </cell>
          <cell r="V482">
            <v>50.13</v>
          </cell>
          <cell r="W482">
            <v>50.13</v>
          </cell>
          <cell r="X482">
            <v>50.13</v>
          </cell>
          <cell r="Y482">
            <v>50.13</v>
          </cell>
          <cell r="Z482">
            <v>50.13</v>
          </cell>
          <cell r="AA482">
            <v>50.13</v>
          </cell>
          <cell r="AB482">
            <v>50.13</v>
          </cell>
          <cell r="AC482">
            <v>50.13</v>
          </cell>
          <cell r="AD482">
            <v>50.13</v>
          </cell>
          <cell r="AE482">
            <v>50.13</v>
          </cell>
          <cell r="AF482">
            <v>50.13</v>
          </cell>
          <cell r="AG482">
            <v>51.132600000000004</v>
          </cell>
          <cell r="AH482">
            <v>52.155252000000004</v>
          </cell>
          <cell r="AI482">
            <v>53.198357040000005</v>
          </cell>
          <cell r="AJ482">
            <v>54.262324180800007</v>
          </cell>
          <cell r="AK482">
            <v>55.347570664416011</v>
          </cell>
          <cell r="AL482">
            <v>56.454522077704333</v>
          </cell>
          <cell r="AM482">
            <v>57.583612519258423</v>
          </cell>
          <cell r="AN482">
            <v>58.735284769643592</v>
          </cell>
          <cell r="AO482">
            <v>59.909990465036465</v>
          </cell>
          <cell r="AP482">
            <v>61.108190274337197</v>
          </cell>
          <cell r="AQ482">
            <v>62.330354079823941</v>
          </cell>
          <cell r="AR482">
            <v>63.576961161420421</v>
          </cell>
          <cell r="AS482">
            <v>64.84850038464883</v>
          </cell>
          <cell r="AT482">
            <v>66.145470392341807</v>
          </cell>
          <cell r="AU482">
            <v>67.468379800188643</v>
          </cell>
          <cell r="AV482">
            <v>68.817747396192416</v>
          </cell>
          <cell r="AW482">
            <v>70.19410234411626</v>
          </cell>
          <cell r="AX482">
            <v>71.59798439099859</v>
          </cell>
          <cell r="AY482">
            <v>73.029944078818559</v>
          </cell>
        </row>
        <row r="483">
          <cell r="A483">
            <v>483</v>
          </cell>
          <cell r="B483" t="str">
            <v xml:space="preserve">  Oil</v>
          </cell>
          <cell r="C483" t="str">
            <v>$/bbl</v>
          </cell>
          <cell r="D483">
            <v>0.03</v>
          </cell>
          <cell r="E483">
            <v>27.07</v>
          </cell>
          <cell r="F483">
            <v>27.07</v>
          </cell>
          <cell r="G483">
            <v>27.07</v>
          </cell>
          <cell r="H483">
            <v>27.07</v>
          </cell>
          <cell r="I483">
            <v>27.07</v>
          </cell>
          <cell r="J483">
            <v>27.07</v>
          </cell>
          <cell r="K483">
            <v>27.07</v>
          </cell>
          <cell r="L483">
            <v>27.07</v>
          </cell>
          <cell r="M483">
            <v>27.07</v>
          </cell>
          <cell r="N483">
            <v>27.07</v>
          </cell>
          <cell r="O483">
            <v>27.07</v>
          </cell>
          <cell r="P483">
            <v>27.07</v>
          </cell>
          <cell r="Q483">
            <v>27.07</v>
          </cell>
          <cell r="R483">
            <v>27.882100000000001</v>
          </cell>
          <cell r="S483">
            <v>28.718563000000003</v>
          </cell>
          <cell r="T483">
            <v>27.07</v>
          </cell>
          <cell r="U483">
            <v>27.07</v>
          </cell>
          <cell r="V483">
            <v>27.07</v>
          </cell>
          <cell r="W483">
            <v>27.07</v>
          </cell>
          <cell r="X483">
            <v>27.07</v>
          </cell>
          <cell r="Y483">
            <v>27.07</v>
          </cell>
          <cell r="Z483">
            <v>27.07</v>
          </cell>
          <cell r="AA483">
            <v>27.07</v>
          </cell>
          <cell r="AB483">
            <v>27.07</v>
          </cell>
          <cell r="AC483">
            <v>27.07</v>
          </cell>
          <cell r="AD483">
            <v>27.07</v>
          </cell>
          <cell r="AE483">
            <v>27.07</v>
          </cell>
          <cell r="AF483">
            <v>27.07</v>
          </cell>
          <cell r="AG483">
            <v>27.57</v>
          </cell>
          <cell r="AH483">
            <v>28.397100000000002</v>
          </cell>
          <cell r="AI483">
            <v>29.249013000000001</v>
          </cell>
          <cell r="AJ483">
            <v>30.126483390000001</v>
          </cell>
          <cell r="AK483">
            <v>31.030277891700003</v>
          </cell>
          <cell r="AL483">
            <v>31.961186228451002</v>
          </cell>
          <cell r="AM483">
            <v>32.92002181530453</v>
          </cell>
          <cell r="AN483">
            <v>33.907622469763666</v>
          </cell>
          <cell r="AO483">
            <v>34.924851143856579</v>
          </cell>
          <cell r="AP483">
            <v>35.97259667817228</v>
          </cell>
          <cell r="AQ483">
            <v>37.051774578517453</v>
          </cell>
          <cell r="AR483">
            <v>38.163327815872975</v>
          </cell>
          <cell r="AS483">
            <v>39.308227650349167</v>
          </cell>
          <cell r="AT483">
            <v>40.487474479859642</v>
          </cell>
          <cell r="AU483">
            <v>41.702098714255435</v>
          </cell>
          <cell r="AV483">
            <v>42.953161675683099</v>
          </cell>
          <cell r="AW483">
            <v>44.241756525953591</v>
          </cell>
          <cell r="AX483">
            <v>45.569009221732202</v>
          </cell>
          <cell r="AY483">
            <v>46.936079498384167</v>
          </cell>
        </row>
        <row r="484">
          <cell r="A484">
            <v>484</v>
          </cell>
          <cell r="B484" t="str">
            <v xml:space="preserve">  Limestone (bed medium)</v>
          </cell>
          <cell r="C484" t="str">
            <v>$/ton</v>
          </cell>
          <cell r="D484">
            <v>0.02</v>
          </cell>
          <cell r="E484">
            <v>51.83</v>
          </cell>
          <cell r="F484">
            <v>51.83</v>
          </cell>
          <cell r="G484">
            <v>51.83</v>
          </cell>
          <cell r="H484">
            <v>51.83</v>
          </cell>
          <cell r="I484">
            <v>51.83</v>
          </cell>
          <cell r="J484">
            <v>51.83</v>
          </cell>
          <cell r="K484">
            <v>51.83</v>
          </cell>
          <cell r="L484">
            <v>51.83</v>
          </cell>
          <cell r="M484">
            <v>51.83</v>
          </cell>
          <cell r="N484">
            <v>51.83</v>
          </cell>
          <cell r="O484">
            <v>51.83</v>
          </cell>
          <cell r="P484">
            <v>51.83</v>
          </cell>
          <cell r="Q484">
            <v>51.83</v>
          </cell>
          <cell r="R484">
            <v>52.866599999999998</v>
          </cell>
          <cell r="S484">
            <v>53.923932000000001</v>
          </cell>
          <cell r="T484">
            <v>51.83</v>
          </cell>
          <cell r="U484">
            <v>51.83</v>
          </cell>
          <cell r="V484">
            <v>51.83</v>
          </cell>
          <cell r="W484">
            <v>51.83</v>
          </cell>
          <cell r="X484">
            <v>51.83</v>
          </cell>
          <cell r="Y484">
            <v>51.83</v>
          </cell>
          <cell r="Z484">
            <v>51.83</v>
          </cell>
          <cell r="AA484">
            <v>51.83</v>
          </cell>
          <cell r="AB484">
            <v>51.83</v>
          </cell>
          <cell r="AC484">
            <v>51.83</v>
          </cell>
          <cell r="AD484">
            <v>51.83</v>
          </cell>
          <cell r="AE484">
            <v>51.83</v>
          </cell>
          <cell r="AF484">
            <v>51.83</v>
          </cell>
          <cell r="AG484">
            <v>52.88</v>
          </cell>
          <cell r="AH484">
            <v>53.937600000000003</v>
          </cell>
          <cell r="AI484">
            <v>55.016352000000005</v>
          </cell>
          <cell r="AJ484">
            <v>56.116679040000008</v>
          </cell>
          <cell r="AK484">
            <v>57.239012620800011</v>
          </cell>
          <cell r="AL484">
            <v>58.383792873216009</v>
          </cell>
          <cell r="AM484">
            <v>59.551468730680334</v>
          </cell>
          <cell r="AN484">
            <v>60.74249810529394</v>
          </cell>
          <cell r="AO484">
            <v>61.95734806739982</v>
          </cell>
          <cell r="AP484">
            <v>63.196495028747819</v>
          </cell>
          <cell r="AQ484">
            <v>64.46042492932277</v>
          </cell>
          <cell r="AR484">
            <v>65.749633427909231</v>
          </cell>
          <cell r="AS484">
            <v>67.064626096467421</v>
          </cell>
          <cell r="AT484">
            <v>68.405918618396768</v>
          </cell>
          <cell r="AU484">
            <v>69.774036990764699</v>
          </cell>
          <cell r="AV484">
            <v>71.169517730579997</v>
          </cell>
          <cell r="AW484">
            <v>72.592908085191596</v>
          </cell>
          <cell r="AX484">
            <v>74.044766246895435</v>
          </cell>
          <cell r="AY484">
            <v>75.525661571833339</v>
          </cell>
        </row>
        <row r="485">
          <cell r="A485">
            <v>485</v>
          </cell>
        </row>
        <row r="486">
          <cell r="A486">
            <v>486</v>
          </cell>
        </row>
        <row r="487">
          <cell r="A487">
            <v>487</v>
          </cell>
        </row>
        <row r="488">
          <cell r="A488">
            <v>488</v>
          </cell>
          <cell r="B488" t="str">
            <v>Fuel &amp; Bed Medium Cost</v>
          </cell>
        </row>
        <row r="489">
          <cell r="A489">
            <v>489</v>
          </cell>
          <cell r="B489" t="str">
            <v xml:space="preserve">  Coal</v>
          </cell>
          <cell r="C489" t="str">
            <v>$000</v>
          </cell>
          <cell r="E489">
            <v>834.83169000000009</v>
          </cell>
          <cell r="F489">
            <v>754.01724999999999</v>
          </cell>
          <cell r="G489">
            <v>834.83169000000009</v>
          </cell>
          <cell r="H489">
            <v>792.86144000000002</v>
          </cell>
          <cell r="I489">
            <v>708.9788299999999</v>
          </cell>
          <cell r="J489">
            <v>763.2217599999999</v>
          </cell>
          <cell r="K489">
            <v>788.63546999999994</v>
          </cell>
          <cell r="L489">
            <v>788.63546999999994</v>
          </cell>
          <cell r="M489">
            <v>777.81004000000007</v>
          </cell>
          <cell r="N489">
            <v>619.07566000000008</v>
          </cell>
          <cell r="O489">
            <v>807.91283999999996</v>
          </cell>
          <cell r="P489">
            <v>834.83169000000009</v>
          </cell>
          <cell r="Q489">
            <v>9305.6438300000027</v>
          </cell>
          <cell r="R489">
            <v>9491.7567066000029</v>
          </cell>
          <cell r="S489">
            <v>9681.5918407320023</v>
          </cell>
          <cell r="T489">
            <v>1120.7023200000001</v>
          </cell>
          <cell r="U489">
            <v>1012.29312</v>
          </cell>
          <cell r="V489">
            <v>1120.7023200000003</v>
          </cell>
          <cell r="W489">
            <v>921.01539000000002</v>
          </cell>
          <cell r="X489">
            <v>886.7074100000001</v>
          </cell>
          <cell r="Y489">
            <v>985.48758000000009</v>
          </cell>
          <cell r="Z489">
            <v>1019.4417</v>
          </cell>
          <cell r="AA489">
            <v>1019.4417</v>
          </cell>
          <cell r="AB489">
            <v>906.45614999999998</v>
          </cell>
          <cell r="AC489">
            <v>771.86789999999996</v>
          </cell>
          <cell r="AD489">
            <v>959.37704999999994</v>
          </cell>
          <cell r="AE489">
            <v>1123.9183800000001</v>
          </cell>
          <cell r="AF489">
            <v>11847.41102</v>
          </cell>
          <cell r="AG489">
            <v>12201.563189999999</v>
          </cell>
          <cell r="AH489">
            <v>12445.594453799999</v>
          </cell>
          <cell r="AI489">
            <v>12694.506342875999</v>
          </cell>
          <cell r="AJ489">
            <v>12948.396469733518</v>
          </cell>
          <cell r="AK489">
            <v>13207.36439912819</v>
          </cell>
          <cell r="AL489">
            <v>13471.511687110751</v>
          </cell>
          <cell r="AM489">
            <v>13740.941920852969</v>
          </cell>
          <cell r="AN489">
            <v>14015.76075927003</v>
          </cell>
          <cell r="AO489">
            <v>14296.075974455429</v>
          </cell>
          <cell r="AP489">
            <v>14581.997493944538</v>
          </cell>
          <cell r="AQ489">
            <v>14873.637443823432</v>
          </cell>
          <cell r="AR489">
            <v>15171.110192699902</v>
          </cell>
          <cell r="AS489">
            <v>15474.532396553901</v>
          </cell>
          <cell r="AT489">
            <v>15784.023044484977</v>
          </cell>
          <cell r="AU489">
            <v>16099.703505374675</v>
          </cell>
          <cell r="AV489">
            <v>16421.697575482169</v>
          </cell>
          <cell r="AW489">
            <v>16750.131526991816</v>
          </cell>
          <cell r="AX489">
            <v>17085.134157531647</v>
          </cell>
          <cell r="AY489">
            <v>17426.836840682288</v>
          </cell>
        </row>
        <row r="490">
          <cell r="A490">
            <v>490</v>
          </cell>
          <cell r="B490" t="str">
            <v xml:space="preserve">  Petroleum Coke</v>
          </cell>
          <cell r="C490" t="str">
            <v>$000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</row>
        <row r="491">
          <cell r="A491">
            <v>491</v>
          </cell>
          <cell r="B491" t="str">
            <v xml:space="preserve">  Wastewood-Mead Purchases</v>
          </cell>
          <cell r="C491" t="str">
            <v>$000</v>
          </cell>
          <cell r="E491">
            <v>158.38315000000003</v>
          </cell>
          <cell r="F491">
            <v>143.05895000000001</v>
          </cell>
          <cell r="G491">
            <v>158.38315000000003</v>
          </cell>
          <cell r="H491">
            <v>153.2817</v>
          </cell>
          <cell r="I491">
            <v>139.70430000000002</v>
          </cell>
          <cell r="J491">
            <v>153.2817</v>
          </cell>
          <cell r="K491">
            <v>158.38315000000003</v>
          </cell>
          <cell r="L491">
            <v>158.38315000000003</v>
          </cell>
          <cell r="M491">
            <v>153.2817</v>
          </cell>
          <cell r="N491">
            <v>117.45245000000001</v>
          </cell>
          <cell r="O491">
            <v>153.2817</v>
          </cell>
          <cell r="P491">
            <v>158.38315000000003</v>
          </cell>
          <cell r="Q491">
            <v>1805.2582500000003</v>
          </cell>
          <cell r="R491">
            <v>1841.3634150000003</v>
          </cell>
          <cell r="S491">
            <v>1878.1906833000003</v>
          </cell>
          <cell r="T491">
            <v>50.399150000000034</v>
          </cell>
          <cell r="U491">
            <v>45.516049999999986</v>
          </cell>
          <cell r="V491">
            <v>50.399150000000034</v>
          </cell>
          <cell r="W491">
            <v>43.888349999999981</v>
          </cell>
          <cell r="X491">
            <v>43.074500000000036</v>
          </cell>
          <cell r="Y491">
            <v>48.771450000000002</v>
          </cell>
          <cell r="Z491">
            <v>50.399150000000034</v>
          </cell>
          <cell r="AA491">
            <v>50.399150000000034</v>
          </cell>
          <cell r="AB491">
            <v>43.928050000000027</v>
          </cell>
          <cell r="AC491">
            <v>37.397400000000005</v>
          </cell>
          <cell r="AD491">
            <v>44.722050000000024</v>
          </cell>
          <cell r="AE491">
            <v>50.399150000000034</v>
          </cell>
          <cell r="AF491">
            <v>559.2936000000002</v>
          </cell>
          <cell r="AG491">
            <v>600.79635999999994</v>
          </cell>
          <cell r="AH491">
            <v>612.81228720000001</v>
          </cell>
          <cell r="AI491">
            <v>625.06853294400014</v>
          </cell>
          <cell r="AJ491">
            <v>637.56990360288023</v>
          </cell>
          <cell r="AK491">
            <v>650.32130167493779</v>
          </cell>
          <cell r="AL491">
            <v>663.32772770843667</v>
          </cell>
          <cell r="AM491">
            <v>676.59428226260525</v>
          </cell>
          <cell r="AN491">
            <v>690.12616790785751</v>
          </cell>
          <cell r="AO491">
            <v>703.92869126601454</v>
          </cell>
          <cell r="AP491">
            <v>718.00726509133483</v>
          </cell>
          <cell r="AQ491">
            <v>732.36741039316155</v>
          </cell>
          <cell r="AR491">
            <v>747.01475860102482</v>
          </cell>
          <cell r="AS491">
            <v>761.95505377304528</v>
          </cell>
          <cell r="AT491">
            <v>777.19415484850617</v>
          </cell>
          <cell r="AU491">
            <v>792.73803794547644</v>
          </cell>
          <cell r="AV491">
            <v>808.59279870438604</v>
          </cell>
          <cell r="AW491">
            <v>824.76465467847368</v>
          </cell>
          <cell r="AX491">
            <v>841.25994777204312</v>
          </cell>
          <cell r="AY491">
            <v>858.08514672748402</v>
          </cell>
        </row>
        <row r="492">
          <cell r="A492">
            <v>492</v>
          </cell>
          <cell r="B492" t="str">
            <v xml:space="preserve">  Wastewood-3rd Party Purhcases</v>
          </cell>
          <cell r="C492" t="str">
            <v>$000</v>
          </cell>
          <cell r="E492">
            <v>54.56512</v>
          </cell>
          <cell r="F492">
            <v>49.271039999999992</v>
          </cell>
          <cell r="G492">
            <v>54.56512</v>
          </cell>
          <cell r="H492">
            <v>52.790399999999991</v>
          </cell>
          <cell r="I492">
            <v>48.128</v>
          </cell>
          <cell r="J492">
            <v>52.790399999999991</v>
          </cell>
          <cell r="K492">
            <v>54.56512</v>
          </cell>
          <cell r="L492">
            <v>54.56512</v>
          </cell>
          <cell r="M492">
            <v>52.820479999999996</v>
          </cell>
          <cell r="N492">
            <v>40.457599999999999</v>
          </cell>
          <cell r="O492">
            <v>52.820479999999996</v>
          </cell>
          <cell r="P492">
            <v>54.56512</v>
          </cell>
          <cell r="Q492">
            <v>621.90399999999977</v>
          </cell>
          <cell r="R492">
            <v>634.34207999999967</v>
          </cell>
          <cell r="S492">
            <v>647.02892159999976</v>
          </cell>
          <cell r="T492">
            <v>240.00831999999997</v>
          </cell>
          <cell r="U492">
            <v>216.78656000000001</v>
          </cell>
          <cell r="V492">
            <v>240.00831999999997</v>
          </cell>
          <cell r="W492">
            <v>209.05599999999998</v>
          </cell>
          <cell r="X492">
            <v>205.17568</v>
          </cell>
          <cell r="Y492">
            <v>232.27775999999997</v>
          </cell>
          <cell r="Z492">
            <v>240.00831999999997</v>
          </cell>
          <cell r="AA492">
            <v>240.00831999999997</v>
          </cell>
          <cell r="AB492">
            <v>209.17632</v>
          </cell>
          <cell r="AC492">
            <v>178.10367999999997</v>
          </cell>
          <cell r="AD492">
            <v>212.96640000000002</v>
          </cell>
          <cell r="AE492">
            <v>240.00831999999997</v>
          </cell>
          <cell r="AF492">
            <v>2663.5839999999998</v>
          </cell>
          <cell r="AG492">
            <v>2725.3081599999991</v>
          </cell>
          <cell r="AH492">
            <v>2779.8143231999993</v>
          </cell>
          <cell r="AI492">
            <v>2835.4106096639998</v>
          </cell>
          <cell r="AJ492">
            <v>2892.1188218572797</v>
          </cell>
          <cell r="AK492">
            <v>2949.9611982944252</v>
          </cell>
          <cell r="AL492">
            <v>3008.9604222603139</v>
          </cell>
          <cell r="AM492">
            <v>3069.1396307055206</v>
          </cell>
          <cell r="AN492">
            <v>3130.5224233196309</v>
          </cell>
          <cell r="AO492">
            <v>3193.1328717860233</v>
          </cell>
          <cell r="AP492">
            <v>3256.9955292217437</v>
          </cell>
          <cell r="AQ492">
            <v>3322.1354398061785</v>
          </cell>
          <cell r="AR492">
            <v>3388.5781486023025</v>
          </cell>
          <cell r="AS492">
            <v>3456.349711574348</v>
          </cell>
          <cell r="AT492">
            <v>3525.4767058058355</v>
          </cell>
          <cell r="AU492">
            <v>3595.9862399219523</v>
          </cell>
          <cell r="AV492">
            <v>3667.9059647203912</v>
          </cell>
          <cell r="AW492">
            <v>3741.2640840147997</v>
          </cell>
          <cell r="AX492">
            <v>3816.0893656950957</v>
          </cell>
          <cell r="AY492">
            <v>3892.4111530089976</v>
          </cell>
        </row>
        <row r="493">
          <cell r="A493">
            <v>493</v>
          </cell>
          <cell r="B493" t="str">
            <v xml:space="preserve">  Sludge</v>
          </cell>
          <cell r="C493" t="str">
            <v>$000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</row>
        <row r="494">
          <cell r="A494">
            <v>494</v>
          </cell>
          <cell r="B494" t="str">
            <v xml:space="preserve">  Tires</v>
          </cell>
          <cell r="C494" t="str">
            <v>$000</v>
          </cell>
          <cell r="E494">
            <v>172.74798000000001</v>
          </cell>
          <cell r="F494">
            <v>156.00456</v>
          </cell>
          <cell r="G494">
            <v>172.74798000000001</v>
          </cell>
          <cell r="H494">
            <v>167.18355000000003</v>
          </cell>
          <cell r="I494">
            <v>152.34507000000002</v>
          </cell>
          <cell r="J494">
            <v>167.18355000000003</v>
          </cell>
          <cell r="K494">
            <v>172.74798000000001</v>
          </cell>
          <cell r="L494">
            <v>172.74798000000001</v>
          </cell>
          <cell r="M494">
            <v>167.18355000000003</v>
          </cell>
          <cell r="N494">
            <v>128.08215000000001</v>
          </cell>
          <cell r="O494">
            <v>167.18355000000003</v>
          </cell>
          <cell r="P494">
            <v>172.74798000000001</v>
          </cell>
          <cell r="Q494">
            <v>1968.9058800000003</v>
          </cell>
          <cell r="R494">
            <v>2008.2839976000002</v>
          </cell>
          <cell r="S494">
            <v>2048.4496775520006</v>
          </cell>
          <cell r="T494">
            <v>174.55266</v>
          </cell>
          <cell r="U494">
            <v>157.65885</v>
          </cell>
          <cell r="V494">
            <v>174.55266</v>
          </cell>
          <cell r="W494">
            <v>152.04429000000002</v>
          </cell>
          <cell r="X494">
            <v>149.23701</v>
          </cell>
          <cell r="Y494">
            <v>168.93810000000005</v>
          </cell>
          <cell r="Z494">
            <v>174.55266</v>
          </cell>
          <cell r="AA494">
            <v>174.55266</v>
          </cell>
          <cell r="AB494">
            <v>152.09441999999999</v>
          </cell>
          <cell r="AC494">
            <v>129.53592</v>
          </cell>
          <cell r="AD494">
            <v>154.90170000000001</v>
          </cell>
          <cell r="AE494">
            <v>174.55266</v>
          </cell>
          <cell r="AF494">
            <v>1937.1735900000001</v>
          </cell>
          <cell r="AG494">
            <v>2021.7318713999998</v>
          </cell>
          <cell r="AH494">
            <v>2062.1665088279997</v>
          </cell>
          <cell r="AI494">
            <v>2103.4098390045601</v>
          </cell>
          <cell r="AJ494">
            <v>2145.4780357846512</v>
          </cell>
          <cell r="AK494">
            <v>2188.387596500344</v>
          </cell>
          <cell r="AL494">
            <v>2232.1553484303513</v>
          </cell>
          <cell r="AM494">
            <v>2276.7984553989581</v>
          </cell>
          <cell r="AN494">
            <v>2322.3344245069375</v>
          </cell>
          <cell r="AO494">
            <v>2368.7811129970764</v>
          </cell>
          <cell r="AP494">
            <v>2416.1567352570178</v>
          </cell>
          <cell r="AQ494">
            <v>2464.4798699621583</v>
          </cell>
          <cell r="AR494">
            <v>2513.7694673614019</v>
          </cell>
          <cell r="AS494">
            <v>2564.0448567086296</v>
          </cell>
          <cell r="AT494">
            <v>2615.3257538428024</v>
          </cell>
          <cell r="AU494">
            <v>2667.6322689196586</v>
          </cell>
          <cell r="AV494">
            <v>2720.9849142980515</v>
          </cell>
          <cell r="AW494">
            <v>2775.4046125840123</v>
          </cell>
          <cell r="AX494">
            <v>2830.9127048356927</v>
          </cell>
          <cell r="AY494">
            <v>2887.5309589324061</v>
          </cell>
        </row>
        <row r="495">
          <cell r="A495">
            <v>495</v>
          </cell>
          <cell r="B495" t="str">
            <v xml:space="preserve">  Oil</v>
          </cell>
          <cell r="C495" t="str">
            <v>$000</v>
          </cell>
          <cell r="E495">
            <v>8.1210000000000004</v>
          </cell>
          <cell r="F495">
            <v>8.1210000000000004</v>
          </cell>
          <cell r="G495">
            <v>8.1210000000000004</v>
          </cell>
          <cell r="H495">
            <v>16.242000000000001</v>
          </cell>
          <cell r="I495">
            <v>8.1210000000000004</v>
          </cell>
          <cell r="J495">
            <v>8.1210000000000004</v>
          </cell>
          <cell r="K495">
            <v>8.1210000000000004</v>
          </cell>
          <cell r="L495">
            <v>8.1210000000000004</v>
          </cell>
          <cell r="M495">
            <v>16.242000000000001</v>
          </cell>
          <cell r="N495">
            <v>16.242000000000001</v>
          </cell>
          <cell r="O495">
            <v>8.1210000000000004</v>
          </cell>
          <cell r="P495">
            <v>8.1210000000000004</v>
          </cell>
          <cell r="Q495">
            <v>121.815</v>
          </cell>
          <cell r="R495">
            <v>125.46945000000001</v>
          </cell>
          <cell r="S495">
            <v>129.23353350000002</v>
          </cell>
          <cell r="T495">
            <v>2.7070000000000003</v>
          </cell>
          <cell r="U495">
            <v>2.7069999999999994</v>
          </cell>
          <cell r="V495">
            <v>2.7070000000000003</v>
          </cell>
          <cell r="W495">
            <v>24.363</v>
          </cell>
          <cell r="X495">
            <v>2.7070000000000007</v>
          </cell>
          <cell r="Y495">
            <v>2.7070000000000012</v>
          </cell>
          <cell r="Z495">
            <v>2.7070000000000003</v>
          </cell>
          <cell r="AA495">
            <v>2.7070000000000003</v>
          </cell>
          <cell r="AB495">
            <v>2.7069999999999999</v>
          </cell>
          <cell r="AC495">
            <v>24.363</v>
          </cell>
          <cell r="AD495">
            <v>2.706999999999999</v>
          </cell>
          <cell r="AE495">
            <v>2.7070000000000003</v>
          </cell>
          <cell r="AF495">
            <v>75.795999999999992</v>
          </cell>
          <cell r="AG495">
            <v>77.195999999999998</v>
          </cell>
          <cell r="AH495">
            <v>79.511880000000005</v>
          </cell>
          <cell r="AI495">
            <v>81.897236400000011</v>
          </cell>
          <cell r="AJ495">
            <v>84.354153491999995</v>
          </cell>
          <cell r="AK495">
            <v>86.884778096760016</v>
          </cell>
          <cell r="AL495">
            <v>89.491321439662798</v>
          </cell>
          <cell r="AM495">
            <v>92.176061082852684</v>
          </cell>
          <cell r="AN495">
            <v>94.941342915338254</v>
          </cell>
          <cell r="AO495">
            <v>97.789583202798411</v>
          </cell>
          <cell r="AP495">
            <v>100.72327069888239</v>
          </cell>
          <cell r="AQ495">
            <v>103.74496881984888</v>
          </cell>
          <cell r="AR495">
            <v>106.85731788444433</v>
          </cell>
          <cell r="AS495">
            <v>110.06303742097766</v>
          </cell>
          <cell r="AT495">
            <v>113.36492854360701</v>
          </cell>
          <cell r="AU495">
            <v>116.76587639991521</v>
          </cell>
          <cell r="AV495">
            <v>120.26885269191267</v>
          </cell>
          <cell r="AW495">
            <v>123.87691827267005</v>
          </cell>
          <cell r="AX495">
            <v>127.59322582085017</v>
          </cell>
          <cell r="AY495">
            <v>131.42102259547565</v>
          </cell>
        </row>
        <row r="496">
          <cell r="A496">
            <v>496</v>
          </cell>
          <cell r="B496" t="str">
            <v xml:space="preserve">  Limestone (bed medium)</v>
          </cell>
          <cell r="C496" t="str">
            <v>$000</v>
          </cell>
          <cell r="E496">
            <v>210.53345999999999</v>
          </cell>
          <cell r="F496">
            <v>190.16426999999999</v>
          </cell>
          <cell r="G496">
            <v>210.53345999999999</v>
          </cell>
          <cell r="H496">
            <v>203.74372999999997</v>
          </cell>
          <cell r="I496">
            <v>185.70688999999999</v>
          </cell>
          <cell r="J496">
            <v>203.74372999999997</v>
          </cell>
          <cell r="K496">
            <v>210.53345999999999</v>
          </cell>
          <cell r="L496">
            <v>210.53345999999999</v>
          </cell>
          <cell r="M496">
            <v>203.74372999999997</v>
          </cell>
          <cell r="N496">
            <v>156.11195999999998</v>
          </cell>
          <cell r="O496">
            <v>203.74372999999997</v>
          </cell>
          <cell r="P496">
            <v>210.53345999999999</v>
          </cell>
          <cell r="Q496">
            <v>2399.6253400000001</v>
          </cell>
          <cell r="R496">
            <v>2447.6178467999998</v>
          </cell>
          <cell r="S496">
            <v>2496.5702037360002</v>
          </cell>
          <cell r="T496">
            <v>206.80169999999998</v>
          </cell>
          <cell r="U496">
            <v>186.79531999999998</v>
          </cell>
          <cell r="V496">
            <v>206.80169999999998</v>
          </cell>
          <cell r="W496">
            <v>180.10925000000003</v>
          </cell>
          <cell r="X496">
            <v>176.79212999999999</v>
          </cell>
          <cell r="Y496">
            <v>200.11563000000001</v>
          </cell>
          <cell r="Z496">
            <v>206.80169999999998</v>
          </cell>
          <cell r="AA496">
            <v>206.78615099999999</v>
          </cell>
          <cell r="AB496">
            <v>180.21290999999997</v>
          </cell>
          <cell r="AC496">
            <v>153.46863000000002</v>
          </cell>
          <cell r="AD496">
            <v>183.47820000000002</v>
          </cell>
          <cell r="AE496">
            <v>206.80169999999998</v>
          </cell>
          <cell r="AF496">
            <v>2294.965021</v>
          </cell>
          <cell r="AG496">
            <v>2395.6755200000011</v>
          </cell>
          <cell r="AH496">
            <v>2443.5890304000009</v>
          </cell>
          <cell r="AI496">
            <v>2492.4608110080012</v>
          </cell>
          <cell r="AJ496">
            <v>2542.3100272281613</v>
          </cell>
          <cell r="AK496">
            <v>2593.1562277727244</v>
          </cell>
          <cell r="AL496">
            <v>2645.0193523281791</v>
          </cell>
          <cell r="AM496">
            <v>2697.9197393747427</v>
          </cell>
          <cell r="AN496">
            <v>2751.8781341622375</v>
          </cell>
          <cell r="AO496">
            <v>2806.9156968454827</v>
          </cell>
          <cell r="AP496">
            <v>2863.0540107823922</v>
          </cell>
          <cell r="AQ496">
            <v>2920.3150909980395</v>
          </cell>
          <cell r="AR496">
            <v>2978.7213928180008</v>
          </cell>
          <cell r="AS496">
            <v>3038.295820674361</v>
          </cell>
          <cell r="AT496">
            <v>3099.0617370878481</v>
          </cell>
          <cell r="AU496">
            <v>3161.042971829605</v>
          </cell>
          <cell r="AV496">
            <v>3224.2638312661975</v>
          </cell>
          <cell r="AW496">
            <v>3288.7491078915209</v>
          </cell>
          <cell r="AX496">
            <v>3354.5240900493523</v>
          </cell>
          <cell r="AY496">
            <v>3421.6145718503385</v>
          </cell>
        </row>
        <row r="497">
          <cell r="A497">
            <v>497</v>
          </cell>
          <cell r="B497" t="str">
            <v xml:space="preserve">  Ash Handling</v>
          </cell>
          <cell r="C497" t="str">
            <v>$000</v>
          </cell>
          <cell r="D497">
            <v>0.01</v>
          </cell>
          <cell r="E497">
            <v>64.583333333333329</v>
          </cell>
          <cell r="F497">
            <v>64.583333333333329</v>
          </cell>
          <cell r="G497">
            <v>64.583333333333329</v>
          </cell>
          <cell r="H497">
            <v>64.583333333333329</v>
          </cell>
          <cell r="I497">
            <v>64.583333333333329</v>
          </cell>
          <cell r="J497">
            <v>64.583333333333329</v>
          </cell>
          <cell r="K497">
            <v>64.583333333333329</v>
          </cell>
          <cell r="L497">
            <v>64.583333333333329</v>
          </cell>
          <cell r="M497">
            <v>64.583333333333329</v>
          </cell>
          <cell r="N497">
            <v>64.583333333333329</v>
          </cell>
          <cell r="O497">
            <v>64.583333333333329</v>
          </cell>
          <cell r="P497">
            <v>64.583333333333329</v>
          </cell>
          <cell r="Q497">
            <v>775.00000000000011</v>
          </cell>
          <cell r="R497">
            <v>782.75000000000011</v>
          </cell>
          <cell r="S497">
            <v>790.5775000000001</v>
          </cell>
          <cell r="T497">
            <v>70</v>
          </cell>
          <cell r="U497">
            <v>63</v>
          </cell>
          <cell r="V497">
            <v>70</v>
          </cell>
          <cell r="W497">
            <v>61</v>
          </cell>
          <cell r="X497">
            <v>60</v>
          </cell>
          <cell r="Y497">
            <v>67</v>
          </cell>
          <cell r="Z497">
            <v>70</v>
          </cell>
          <cell r="AA497">
            <v>70</v>
          </cell>
          <cell r="AB497">
            <v>61</v>
          </cell>
          <cell r="AC497">
            <v>52</v>
          </cell>
          <cell r="AD497">
            <v>62</v>
          </cell>
          <cell r="AE497">
            <v>69</v>
          </cell>
          <cell r="AF497">
            <v>775</v>
          </cell>
          <cell r="AG497">
            <v>782.75</v>
          </cell>
          <cell r="AH497">
            <v>790.57749999999999</v>
          </cell>
          <cell r="AI497">
            <v>798.48327500000005</v>
          </cell>
          <cell r="AJ497">
            <v>806.46810775000006</v>
          </cell>
          <cell r="AK497">
            <v>814.5327888275001</v>
          </cell>
          <cell r="AL497">
            <v>822.6781167157751</v>
          </cell>
          <cell r="AM497">
            <v>830.90489788293291</v>
          </cell>
          <cell r="AN497">
            <v>839.21394686176222</v>
          </cell>
          <cell r="AO497">
            <v>847.60608633037987</v>
          </cell>
          <cell r="AP497">
            <v>856.08214719368368</v>
          </cell>
          <cell r="AQ497">
            <v>864.64296866562051</v>
          </cell>
          <cell r="AR497">
            <v>873.28939835227675</v>
          </cell>
          <cell r="AS497">
            <v>882.02229233579953</v>
          </cell>
          <cell r="AT497">
            <v>890.84251525915749</v>
          </cell>
          <cell r="AU497">
            <v>899.75094041174907</v>
          </cell>
          <cell r="AV497">
            <v>908.74844981586659</v>
          </cell>
          <cell r="AW497">
            <v>917.83593431402528</v>
          </cell>
          <cell r="AX497">
            <v>927.01429365716558</v>
          </cell>
          <cell r="AY497">
            <v>936.28443659373727</v>
          </cell>
        </row>
        <row r="498">
          <cell r="A498">
            <v>498</v>
          </cell>
          <cell r="E498" t="str">
            <v>----------------</v>
          </cell>
          <cell r="F498" t="str">
            <v>----------------</v>
          </cell>
          <cell r="G498" t="str">
            <v>----------------</v>
          </cell>
          <cell r="H498" t="str">
            <v>----------------</v>
          </cell>
          <cell r="I498" t="str">
            <v>----------------</v>
          </cell>
          <cell r="J498" t="str">
            <v>----------------</v>
          </cell>
          <cell r="K498" t="str">
            <v>----------------</v>
          </cell>
          <cell r="L498" t="str">
            <v>----------------</v>
          </cell>
          <cell r="M498" t="str">
            <v>----------------</v>
          </cell>
          <cell r="N498" t="str">
            <v>----------------</v>
          </cell>
          <cell r="O498" t="str">
            <v>----------------</v>
          </cell>
          <cell r="P498" t="str">
            <v>----------------</v>
          </cell>
          <cell r="Q498" t="str">
            <v>----------------</v>
          </cell>
          <cell r="R498" t="str">
            <v>----------------</v>
          </cell>
          <cell r="S498" t="str">
            <v>----------------</v>
          </cell>
          <cell r="T498" t="str">
            <v>----------------</v>
          </cell>
          <cell r="U498" t="str">
            <v>----------------</v>
          </cell>
          <cell r="V498" t="str">
            <v>----------------</v>
          </cell>
          <cell r="W498" t="str">
            <v>----------------</v>
          </cell>
          <cell r="X498" t="str">
            <v>----------------</v>
          </cell>
          <cell r="Y498" t="str">
            <v>----------------</v>
          </cell>
          <cell r="Z498" t="str">
            <v>----------------</v>
          </cell>
          <cell r="AA498" t="str">
            <v>----------------</v>
          </cell>
          <cell r="AB498" t="str">
            <v>----------------</v>
          </cell>
          <cell r="AC498" t="str">
            <v>----------------</v>
          </cell>
          <cell r="AD498" t="str">
            <v>----------------</v>
          </cell>
          <cell r="AE498" t="str">
            <v>----------------</v>
          </cell>
          <cell r="AF498" t="str">
            <v>----------------</v>
          </cell>
          <cell r="AG498" t="str">
            <v>----------------</v>
          </cell>
          <cell r="AH498" t="str">
            <v>----------------</v>
          </cell>
          <cell r="AI498" t="str">
            <v>----------------</v>
          </cell>
          <cell r="AJ498" t="str">
            <v>----------------</v>
          </cell>
          <cell r="AK498" t="str">
            <v>----------------</v>
          </cell>
          <cell r="AL498" t="str">
            <v>----------------</v>
          </cell>
          <cell r="AM498" t="str">
            <v>----------------</v>
          </cell>
          <cell r="AN498" t="str">
            <v>----------------</v>
          </cell>
          <cell r="AO498" t="str">
            <v>----------------</v>
          </cell>
          <cell r="AP498" t="str">
            <v>----------------</v>
          </cell>
          <cell r="AQ498" t="str">
            <v>----------------</v>
          </cell>
          <cell r="AR498" t="str">
            <v>----------------</v>
          </cell>
          <cell r="AS498" t="str">
            <v>----------------</v>
          </cell>
          <cell r="AT498" t="str">
            <v>----------------</v>
          </cell>
          <cell r="AU498" t="str">
            <v>----------------</v>
          </cell>
          <cell r="AV498" t="str">
            <v>----------------</v>
          </cell>
          <cell r="AW498" t="str">
            <v>----------------</v>
          </cell>
          <cell r="AX498" t="str">
            <v>----------------</v>
          </cell>
          <cell r="AY498" t="str">
            <v>----------------</v>
          </cell>
        </row>
        <row r="499">
          <cell r="A499">
            <v>499</v>
          </cell>
          <cell r="B499" t="str">
            <v xml:space="preserve">  Total </v>
          </cell>
          <cell r="E499">
            <v>1503.7657333333334</v>
          </cell>
          <cell r="F499">
            <v>1365.2204033333333</v>
          </cell>
          <cell r="G499">
            <v>1503.7657333333334</v>
          </cell>
          <cell r="H499">
            <v>1450.6861533333331</v>
          </cell>
          <cell r="I499">
            <v>1307.5674233333332</v>
          </cell>
          <cell r="J499">
            <v>1412.9254733333332</v>
          </cell>
          <cell r="K499">
            <v>1457.5695133333331</v>
          </cell>
          <cell r="L499">
            <v>1457.5695133333331</v>
          </cell>
          <cell r="M499">
            <v>1435.6648333333333</v>
          </cell>
          <cell r="N499">
            <v>1142.0051533333333</v>
          </cell>
          <cell r="O499">
            <v>1457.6466333333333</v>
          </cell>
          <cell r="P499">
            <v>1503.7657333333334</v>
          </cell>
          <cell r="Q499">
            <v>16998.152300000005</v>
          </cell>
          <cell r="R499">
            <v>17331.583496000003</v>
          </cell>
          <cell r="S499">
            <v>17671.642360420003</v>
          </cell>
          <cell r="T499">
            <v>1865.1711500000001</v>
          </cell>
          <cell r="U499">
            <v>1684.7569000000001</v>
          </cell>
          <cell r="V499">
            <v>1865.1711500000004</v>
          </cell>
          <cell r="W499">
            <v>1591.4762800000001</v>
          </cell>
          <cell r="X499">
            <v>1523.6937300000004</v>
          </cell>
          <cell r="Y499">
            <v>1705.2975200000003</v>
          </cell>
          <cell r="Z499">
            <v>1763.9105300000001</v>
          </cell>
          <cell r="AA499">
            <v>1763.8949810000001</v>
          </cell>
          <cell r="AB499">
            <v>1555.57485</v>
          </cell>
          <cell r="AC499">
            <v>1346.7365300000001</v>
          </cell>
          <cell r="AD499">
            <v>1620.1524000000002</v>
          </cell>
          <cell r="AE499">
            <v>1867.3872100000001</v>
          </cell>
          <cell r="AF499">
            <v>20153.223230999996</v>
          </cell>
          <cell r="AG499">
            <v>20805.021101399998</v>
          </cell>
          <cell r="AH499">
            <v>21214.065983427998</v>
          </cell>
          <cell r="AI499">
            <v>21631.236646896556</v>
          </cell>
          <cell r="AJ499">
            <v>22056.695519448491</v>
          </cell>
          <cell r="AK499">
            <v>22490.608290294876</v>
          </cell>
          <cell r="AL499">
            <v>22933.143975993469</v>
          </cell>
          <cell r="AM499">
            <v>23384.474987560585</v>
          </cell>
          <cell r="AN499">
            <v>23844.777198943793</v>
          </cell>
          <cell r="AO499">
            <v>24314.230016883201</v>
          </cell>
          <cell r="AP499">
            <v>24793.016452189589</v>
          </cell>
          <cell r="AQ499">
            <v>25281.323192468437</v>
          </cell>
          <cell r="AR499">
            <v>25779.340676319352</v>
          </cell>
          <cell r="AS499">
            <v>26287.26316904106</v>
          </cell>
          <cell r="AT499">
            <v>26805.288839872737</v>
          </cell>
          <cell r="AU499">
            <v>27333.619840803025</v>
          </cell>
          <cell r="AV499">
            <v>27872.462386978976</v>
          </cell>
          <cell r="AW499">
            <v>28422.026838747312</v>
          </cell>
          <cell r="AX499">
            <v>28982.527785361843</v>
          </cell>
          <cell r="AY499">
            <v>29554.184130390728</v>
          </cell>
        </row>
        <row r="500">
          <cell r="A500">
            <v>500</v>
          </cell>
        </row>
        <row r="501">
          <cell r="A501">
            <v>501</v>
          </cell>
          <cell r="B501" t="str">
            <v xml:space="preserve">  Average Cost of Fuel</v>
          </cell>
          <cell r="C501" t="str">
            <v>($/mmbtu)</v>
          </cell>
          <cell r="E501">
            <v>1.8688753984665794</v>
          </cell>
          <cell r="F501">
            <v>1.8780705841525696</v>
          </cell>
          <cell r="G501">
            <v>1.8688753984665794</v>
          </cell>
          <cell r="H501">
            <v>1.8804227334005557</v>
          </cell>
          <cell r="I501">
            <v>1.8857500937177878</v>
          </cell>
          <cell r="J501">
            <v>1.8793448486187458</v>
          </cell>
          <cell r="K501">
            <v>1.8764161932508796</v>
          </cell>
          <cell r="L501">
            <v>1.8764161932508796</v>
          </cell>
          <cell r="M501">
            <v>1.8828314708928178</v>
          </cell>
          <cell r="N501">
            <v>1.9063873760554708</v>
          </cell>
          <cell r="O501">
            <v>1.8717218575389074</v>
          </cell>
          <cell r="P501">
            <v>1.8688753984665794</v>
          </cell>
          <cell r="Q501">
            <v>1.8779578828354588</v>
          </cell>
          <cell r="R501">
            <v>1.9147954009292021</v>
          </cell>
          <cell r="S501">
            <v>1.9523651446163213</v>
          </cell>
          <cell r="T501">
            <v>2.3335311544114141</v>
          </cell>
          <cell r="U501">
            <v>2.3333752524321505</v>
          </cell>
          <cell r="V501">
            <v>2.3335311544114141</v>
          </cell>
          <cell r="W501">
            <v>2.2957350046167821</v>
          </cell>
          <cell r="X501">
            <v>2.2818664477391732</v>
          </cell>
          <cell r="Y501">
            <v>2.2832310075352225</v>
          </cell>
          <cell r="Z501">
            <v>2.2855945043440706</v>
          </cell>
          <cell r="AA501">
            <v>2.2855743566612716</v>
          </cell>
          <cell r="AB501">
            <v>2.2852666669898642</v>
          </cell>
          <cell r="AC501">
            <v>2.303053057195636</v>
          </cell>
          <cell r="AD501">
            <v>2.2840550174276744</v>
          </cell>
          <cell r="AE501">
            <v>2.3363036855274162</v>
          </cell>
          <cell r="AF501">
            <v>2.3042674623590815</v>
          </cell>
          <cell r="AG501">
            <v>2.325013425824185</v>
          </cell>
          <cell r="AH501">
            <v>2.3707252200033202</v>
          </cell>
          <cell r="AI501">
            <v>2.4173450906920895</v>
          </cell>
          <cell r="AJ501">
            <v>2.4648911895880286</v>
          </cell>
          <cell r="AK501">
            <v>2.5133820328771299</v>
          </cell>
          <cell r="AL501">
            <v>2.5628365085847413</v>
          </cell>
          <cell r="AM501">
            <v>2.6132738840754945</v>
          </cell>
          <cell r="AN501">
            <v>2.6647138137052946</v>
          </cell>
          <cell r="AO501">
            <v>2.7171763466284973</v>
          </cell>
          <cell r="AP501">
            <v>2.7706819347634188</v>
          </cell>
          <cell r="AQ501">
            <v>2.8252514409194287</v>
          </cell>
          <cell r="AR501">
            <v>2.8809061470889232</v>
          </cell>
          <cell r="AS501">
            <v>2.9376677629075485</v>
          </cell>
          <cell r="AT501">
            <v>2.9955584342861119</v>
          </cell>
          <cell r="AU501">
            <v>3.0546007522176901</v>
          </cell>
          <cell r="AV501">
            <v>3.1148177617635286</v>
          </cell>
          <cell r="AW501">
            <v>3.1762329712213604</v>
          </cell>
          <cell r="AX501">
            <v>3.2388703614799192</v>
          </cell>
          <cell r="AY501">
            <v>3.3027543955634178</v>
          </cell>
        </row>
        <row r="502">
          <cell r="A502">
            <v>502</v>
          </cell>
        </row>
        <row r="503">
          <cell r="A503">
            <v>503</v>
          </cell>
        </row>
        <row r="504">
          <cell r="A504">
            <v>504</v>
          </cell>
        </row>
        <row r="505">
          <cell r="A505">
            <v>505</v>
          </cell>
          <cell r="Q505">
            <v>8</v>
          </cell>
          <cell r="R505">
            <v>9</v>
          </cell>
          <cell r="S505">
            <v>10</v>
          </cell>
          <cell r="AF505">
            <v>11</v>
          </cell>
          <cell r="AG505">
            <v>12</v>
          </cell>
          <cell r="AH505">
            <v>13</v>
          </cell>
          <cell r="AI505">
            <v>14</v>
          </cell>
          <cell r="AJ505">
            <v>15</v>
          </cell>
          <cell r="AK505">
            <v>16</v>
          </cell>
          <cell r="AL505">
            <v>17</v>
          </cell>
          <cell r="AM505">
            <v>18</v>
          </cell>
          <cell r="AN505">
            <v>19</v>
          </cell>
          <cell r="AO505">
            <v>20</v>
          </cell>
          <cell r="AP505">
            <v>21</v>
          </cell>
          <cell r="AQ505">
            <v>22</v>
          </cell>
          <cell r="AR505">
            <v>23</v>
          </cell>
          <cell r="AS505">
            <v>24</v>
          </cell>
          <cell r="AT505">
            <v>25</v>
          </cell>
          <cell r="AU505">
            <v>26</v>
          </cell>
          <cell r="AV505">
            <v>27</v>
          </cell>
          <cell r="AW505">
            <v>28</v>
          </cell>
          <cell r="AX505">
            <v>29</v>
          </cell>
          <cell r="AY505">
            <v>30</v>
          </cell>
        </row>
        <row r="506">
          <cell r="A506">
            <v>506</v>
          </cell>
          <cell r="B506" t="str">
            <v>DEBT SCHEDULE</v>
          </cell>
          <cell r="E506" t="str">
            <v>JAN</v>
          </cell>
          <cell r="F506" t="str">
            <v>FEB</v>
          </cell>
          <cell r="G506" t="str">
            <v>MAR</v>
          </cell>
          <cell r="H506" t="str">
            <v>APR</v>
          </cell>
          <cell r="I506" t="str">
            <v>MAY</v>
          </cell>
          <cell r="J506" t="str">
            <v>JUN</v>
          </cell>
          <cell r="K506" t="str">
            <v>JUL</v>
          </cell>
          <cell r="L506" t="str">
            <v>AUG</v>
          </cell>
          <cell r="M506" t="str">
            <v>SEP</v>
          </cell>
          <cell r="N506" t="str">
            <v>OCT</v>
          </cell>
          <cell r="O506" t="str">
            <v>NOV</v>
          </cell>
          <cell r="P506" t="str">
            <v>DEC</v>
          </cell>
          <cell r="Q506">
            <v>1998</v>
          </cell>
          <cell r="R506">
            <v>1999</v>
          </cell>
          <cell r="S506">
            <v>2000</v>
          </cell>
          <cell r="T506" t="str">
            <v>JAN</v>
          </cell>
          <cell r="U506" t="str">
            <v>FEB</v>
          </cell>
          <cell r="V506" t="str">
            <v>MAR</v>
          </cell>
          <cell r="W506" t="str">
            <v>APR</v>
          </cell>
          <cell r="X506" t="str">
            <v>MAY</v>
          </cell>
          <cell r="Y506" t="str">
            <v>JUN</v>
          </cell>
          <cell r="Z506" t="str">
            <v>JUL</v>
          </cell>
          <cell r="AA506" t="str">
            <v>AUG</v>
          </cell>
          <cell r="AB506" t="str">
            <v>SEP</v>
          </cell>
          <cell r="AC506" t="str">
            <v>OCT</v>
          </cell>
          <cell r="AD506" t="str">
            <v>NOV</v>
          </cell>
          <cell r="AE506" t="str">
            <v>DEC</v>
          </cell>
          <cell r="AF506">
            <v>2001</v>
          </cell>
          <cell r="AG506">
            <v>2002</v>
          </cell>
          <cell r="AH506">
            <v>2003</v>
          </cell>
          <cell r="AI506">
            <v>2004</v>
          </cell>
          <cell r="AJ506">
            <v>2005</v>
          </cell>
          <cell r="AK506">
            <v>2006</v>
          </cell>
          <cell r="AL506">
            <v>2007</v>
          </cell>
          <cell r="AM506">
            <v>2008</v>
          </cell>
          <cell r="AN506">
            <v>2009</v>
          </cell>
          <cell r="AO506">
            <v>2010</v>
          </cell>
          <cell r="AP506">
            <v>2011</v>
          </cell>
          <cell r="AQ506">
            <v>2012</v>
          </cell>
          <cell r="AR506">
            <v>2013</v>
          </cell>
          <cell r="AS506">
            <v>2014</v>
          </cell>
          <cell r="AT506">
            <v>2015</v>
          </cell>
          <cell r="AU506">
            <v>2016</v>
          </cell>
          <cell r="AV506">
            <v>2017</v>
          </cell>
          <cell r="AW506">
            <v>2018</v>
          </cell>
          <cell r="AX506">
            <v>2019</v>
          </cell>
          <cell r="AY506">
            <v>2020</v>
          </cell>
        </row>
        <row r="507">
          <cell r="A507">
            <v>507</v>
          </cell>
          <cell r="E507" t="str">
            <v>-------</v>
          </cell>
          <cell r="F507" t="str">
            <v>-------</v>
          </cell>
          <cell r="G507" t="str">
            <v>-------</v>
          </cell>
          <cell r="H507" t="str">
            <v>-------</v>
          </cell>
          <cell r="I507" t="str">
            <v>-------</v>
          </cell>
          <cell r="J507" t="str">
            <v>-------</v>
          </cell>
          <cell r="K507" t="str">
            <v>-------</v>
          </cell>
          <cell r="L507" t="str">
            <v>-------</v>
          </cell>
          <cell r="M507" t="str">
            <v>-------</v>
          </cell>
          <cell r="N507" t="str">
            <v>-------</v>
          </cell>
          <cell r="O507" t="str">
            <v>-------</v>
          </cell>
          <cell r="P507" t="str">
            <v>-------</v>
          </cell>
          <cell r="Q507" t="str">
            <v>-------</v>
          </cell>
          <cell r="R507" t="str">
            <v>-----------</v>
          </cell>
          <cell r="S507" t="str">
            <v>-----------</v>
          </cell>
          <cell r="T507" t="str">
            <v>-------</v>
          </cell>
          <cell r="U507" t="str">
            <v>-------</v>
          </cell>
          <cell r="V507" t="str">
            <v>-------</v>
          </cell>
          <cell r="W507" t="str">
            <v>-------</v>
          </cell>
          <cell r="X507" t="str">
            <v>-------</v>
          </cell>
          <cell r="Y507" t="str">
            <v>-------</v>
          </cell>
          <cell r="Z507" t="str">
            <v>-------</v>
          </cell>
          <cell r="AA507" t="str">
            <v>-------</v>
          </cell>
          <cell r="AB507" t="str">
            <v>-------</v>
          </cell>
          <cell r="AC507" t="str">
            <v>-------</v>
          </cell>
          <cell r="AD507" t="str">
            <v>-------</v>
          </cell>
          <cell r="AE507" t="str">
            <v>-------</v>
          </cell>
          <cell r="AF507" t="str">
            <v>-----------</v>
          </cell>
          <cell r="AG507" t="str">
            <v>-----------</v>
          </cell>
          <cell r="AH507" t="str">
            <v>-----------</v>
          </cell>
          <cell r="AI507" t="str">
            <v>-----------</v>
          </cell>
          <cell r="AJ507" t="str">
            <v>-----------</v>
          </cell>
          <cell r="AK507" t="str">
            <v>-----------</v>
          </cell>
          <cell r="AL507" t="str">
            <v>-----------</v>
          </cell>
          <cell r="AM507" t="str">
            <v>-----------</v>
          </cell>
          <cell r="AN507" t="str">
            <v>-----------</v>
          </cell>
          <cell r="AO507" t="str">
            <v>-----------</v>
          </cell>
          <cell r="AP507" t="str">
            <v>-----------</v>
          </cell>
          <cell r="AQ507" t="str">
            <v>-----------</v>
          </cell>
          <cell r="AR507" t="str">
            <v>-----------</v>
          </cell>
          <cell r="AS507" t="str">
            <v>-----------</v>
          </cell>
          <cell r="AT507" t="str">
            <v>-----------</v>
          </cell>
          <cell r="AU507" t="str">
            <v>-----------</v>
          </cell>
          <cell r="AV507" t="str">
            <v>-----------</v>
          </cell>
          <cell r="AW507" t="str">
            <v>-----------</v>
          </cell>
          <cell r="AX507" t="str">
            <v>-----------</v>
          </cell>
          <cell r="AY507" t="str">
            <v>-----------</v>
          </cell>
        </row>
        <row r="508">
          <cell r="A508">
            <v>508</v>
          </cell>
        </row>
        <row r="509">
          <cell r="A509">
            <v>509</v>
          </cell>
          <cell r="B509" t="str">
            <v xml:space="preserve">  LIBOR Forward Rates</v>
          </cell>
          <cell r="J509">
            <v>5.7000000000000002E-2</v>
          </cell>
          <cell r="P509">
            <v>5.7000000000000002E-2</v>
          </cell>
          <cell r="R509">
            <v>5.7500000000000002E-2</v>
          </cell>
          <cell r="S509">
            <v>0.06</v>
          </cell>
          <cell r="Y509">
            <v>3.3599999999999998E-2</v>
          </cell>
          <cell r="AE509">
            <v>3.3599999999999998E-2</v>
          </cell>
          <cell r="AF509">
            <v>3.3599999999999998E-2</v>
          </cell>
          <cell r="AG509">
            <v>3.4299999999999997E-2</v>
          </cell>
        </row>
        <row r="510">
          <cell r="A510">
            <v>510</v>
          </cell>
          <cell r="B510" t="str">
            <v xml:space="preserve">  Applicable Credit Spread</v>
          </cell>
          <cell r="J510">
            <v>0.01</v>
          </cell>
          <cell r="P510">
            <v>0.01</v>
          </cell>
          <cell r="R510">
            <v>8.7500000000000008E-3</v>
          </cell>
          <cell r="S510">
            <v>8.7500000000000008E-3</v>
          </cell>
          <cell r="Y510">
            <v>8.7500000000000008E-3</v>
          </cell>
          <cell r="AE510">
            <v>8.7500000000000008E-3</v>
          </cell>
          <cell r="AF510">
            <v>8.7500000000000008E-3</v>
          </cell>
          <cell r="AG510">
            <v>8.7500000000000008E-3</v>
          </cell>
        </row>
        <row r="511">
          <cell r="A511">
            <v>511</v>
          </cell>
          <cell r="B511" t="str">
            <v xml:space="preserve">  Floating Interest Rate</v>
          </cell>
          <cell r="J511">
            <v>6.7000000000000004E-2</v>
          </cell>
          <cell r="P511">
            <v>6.7000000000000004E-2</v>
          </cell>
          <cell r="R511">
            <v>6.6250000000000003E-2</v>
          </cell>
          <cell r="S511">
            <v>6.8750000000000006E-2</v>
          </cell>
          <cell r="Y511">
            <v>4.2349999999999999E-2</v>
          </cell>
          <cell r="AE511">
            <v>4.2349999999999999E-2</v>
          </cell>
          <cell r="AF511">
            <v>4.2349999999999999E-2</v>
          </cell>
          <cell r="AG511">
            <v>4.3049999999999998E-2</v>
          </cell>
        </row>
        <row r="512">
          <cell r="A512">
            <v>512</v>
          </cell>
        </row>
        <row r="513">
          <cell r="A513">
            <v>513</v>
          </cell>
          <cell r="B513" t="str">
            <v xml:space="preserve">  Principal Amortization</v>
          </cell>
        </row>
        <row r="514">
          <cell r="A514">
            <v>514</v>
          </cell>
          <cell r="B514" t="str">
            <v xml:space="preserve">  March</v>
          </cell>
          <cell r="D514">
            <v>0</v>
          </cell>
          <cell r="Q514">
            <v>0</v>
          </cell>
          <cell r="R514">
            <v>0</v>
          </cell>
          <cell r="S514">
            <v>0</v>
          </cell>
          <cell r="AF514">
            <v>0</v>
          </cell>
          <cell r="AG514">
            <v>0</v>
          </cell>
        </row>
        <row r="515">
          <cell r="A515">
            <v>515</v>
          </cell>
          <cell r="B515" t="str">
            <v xml:space="preserve">  June</v>
          </cell>
          <cell r="D515">
            <v>0.35252428075052117</v>
          </cell>
          <cell r="J515">
            <v>4.4456094510076441E-2</v>
          </cell>
          <cell r="Q515">
            <v>4.4456094510076441E-2</v>
          </cell>
          <cell r="R515">
            <v>5.0252911744266854E-2</v>
          </cell>
          <cell r="S515">
            <v>5.680560111188325E-2</v>
          </cell>
          <cell r="Y515">
            <v>6.4211257817929121E-2</v>
          </cell>
          <cell r="AF515">
            <v>6.4212724113968028E-2</v>
          </cell>
          <cell r="AG515">
            <v>7.2585691452397502E-2</v>
          </cell>
        </row>
        <row r="516">
          <cell r="A516">
            <v>516</v>
          </cell>
          <cell r="B516" t="str">
            <v xml:space="preserve">  September</v>
          </cell>
          <cell r="D516">
            <v>0</v>
          </cell>
          <cell r="Q516">
            <v>0</v>
          </cell>
          <cell r="R516">
            <v>0</v>
          </cell>
          <cell r="S516">
            <v>0</v>
          </cell>
          <cell r="AF516">
            <v>0</v>
          </cell>
          <cell r="AG516">
            <v>0</v>
          </cell>
        </row>
        <row r="517">
          <cell r="A517">
            <v>517</v>
          </cell>
          <cell r="B517" t="str">
            <v xml:space="preserve">  December</v>
          </cell>
          <cell r="D517">
            <v>0.37480403752605973</v>
          </cell>
          <cell r="P517">
            <v>4.7265719249478803E-2</v>
          </cell>
          <cell r="Q517">
            <v>4.7265719249478803E-2</v>
          </cell>
          <cell r="R517">
            <v>5.3428895066018063E-2</v>
          </cell>
          <cell r="S517">
            <v>6.0395712300208473E-2</v>
          </cell>
          <cell r="AE517">
            <v>6.8269631688672686E-2</v>
          </cell>
          <cell r="AF517">
            <v>6.8270965948575388E-2</v>
          </cell>
          <cell r="AG517">
            <v>7.7173113273106317E-2</v>
          </cell>
        </row>
        <row r="518">
          <cell r="A518">
            <v>518</v>
          </cell>
          <cell r="B518" t="str">
            <v xml:space="preserve">  Total Annual Percentage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4.4456094510076441E-2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4.7265719249478803E-2</v>
          </cell>
          <cell r="Q518">
            <v>9.1721813759555237E-2</v>
          </cell>
          <cell r="R518">
            <v>0.10368180681028491</v>
          </cell>
          <cell r="S518">
            <v>0.11720131341209172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6.4211257817929121E-2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6.8269631688672686E-2</v>
          </cell>
          <cell r="AF518">
            <v>0.1324836900625434</v>
          </cell>
          <cell r="AG518">
            <v>0.14975880472550382</v>
          </cell>
        </row>
        <row r="519">
          <cell r="A519">
            <v>519</v>
          </cell>
        </row>
        <row r="520">
          <cell r="A520">
            <v>520</v>
          </cell>
        </row>
        <row r="521">
          <cell r="A521">
            <v>521</v>
          </cell>
          <cell r="B521" t="str">
            <v xml:space="preserve">   January 1 Balance</v>
          </cell>
          <cell r="J521">
            <v>85600</v>
          </cell>
          <cell r="P521">
            <v>79202.767999999996</v>
          </cell>
          <cell r="R521">
            <v>72401.231</v>
          </cell>
          <cell r="S521">
            <v>57481.419000000002</v>
          </cell>
          <cell r="Y521">
            <v>40616.15</v>
          </cell>
          <cell r="AE521">
            <v>31376.15</v>
          </cell>
          <cell r="AF521">
            <v>40616.15</v>
          </cell>
          <cell r="AG521">
            <v>21551.747000000003</v>
          </cell>
        </row>
        <row r="522">
          <cell r="A522">
            <v>522</v>
          </cell>
          <cell r="B522" t="str">
            <v xml:space="preserve">   Interest Expense</v>
          </cell>
          <cell r="J522">
            <v>0</v>
          </cell>
          <cell r="P522">
            <v>0</v>
          </cell>
          <cell r="R522">
            <v>1199.1453884375001</v>
          </cell>
          <cell r="S522">
            <v>987.96188906250006</v>
          </cell>
          <cell r="Y522">
            <v>0</v>
          </cell>
          <cell r="AE522">
            <v>0</v>
          </cell>
          <cell r="AF522">
            <v>430.02348812500003</v>
          </cell>
          <cell r="AG522">
            <v>231.95067708750003</v>
          </cell>
        </row>
        <row r="523">
          <cell r="A523">
            <v>523</v>
          </cell>
          <cell r="B523" t="str">
            <v xml:space="preserve">   Principal Payment</v>
          </cell>
          <cell r="J523">
            <v>0</v>
          </cell>
          <cell r="P523">
            <v>0</v>
          </cell>
          <cell r="R523">
            <v>0</v>
          </cell>
          <cell r="S523">
            <v>0</v>
          </cell>
          <cell r="Y523">
            <v>0</v>
          </cell>
          <cell r="AE523">
            <v>0</v>
          </cell>
          <cell r="AF523">
            <v>0</v>
          </cell>
          <cell r="AG523">
            <v>0</v>
          </cell>
        </row>
        <row r="524">
          <cell r="A524">
            <v>524</v>
          </cell>
          <cell r="B524" t="str">
            <v xml:space="preserve">   Total Debt Service</v>
          </cell>
          <cell r="J524">
            <v>0</v>
          </cell>
          <cell r="P524">
            <v>0</v>
          </cell>
          <cell r="R524">
            <v>1199.1453884375001</v>
          </cell>
          <cell r="S524">
            <v>987.96188906250006</v>
          </cell>
          <cell r="Y524">
            <v>0</v>
          </cell>
          <cell r="AE524">
            <v>0</v>
          </cell>
          <cell r="AF524">
            <v>430.02348812500003</v>
          </cell>
          <cell r="AG524">
            <v>231.95067708750003</v>
          </cell>
        </row>
        <row r="525">
          <cell r="A525">
            <v>525</v>
          </cell>
          <cell r="B525" t="str">
            <v xml:space="preserve">   March 31 Balance</v>
          </cell>
          <cell r="J525">
            <v>85600</v>
          </cell>
          <cell r="P525">
            <v>79202.767999999996</v>
          </cell>
          <cell r="R525">
            <v>72401.231</v>
          </cell>
          <cell r="S525">
            <v>57481.419000000002</v>
          </cell>
          <cell r="Y525">
            <v>40616.15</v>
          </cell>
          <cell r="AE525">
            <v>31376.15</v>
          </cell>
          <cell r="AF525">
            <v>40616.15</v>
          </cell>
          <cell r="AG525">
            <v>21551.747000000003</v>
          </cell>
        </row>
        <row r="526">
          <cell r="A526">
            <v>526</v>
          </cell>
        </row>
        <row r="527">
          <cell r="A527">
            <v>527</v>
          </cell>
          <cell r="B527" t="str">
            <v xml:space="preserve">   Interest Expense</v>
          </cell>
          <cell r="J527">
            <v>2867.6000000000004</v>
          </cell>
          <cell r="P527">
            <v>0</v>
          </cell>
          <cell r="R527">
            <v>1199.1453884375001</v>
          </cell>
          <cell r="S527">
            <v>987.96188906250006</v>
          </cell>
          <cell r="Y527">
            <v>860.04697625000006</v>
          </cell>
          <cell r="AE527">
            <v>0</v>
          </cell>
          <cell r="AF527">
            <v>430.02348812500003</v>
          </cell>
          <cell r="AG527">
            <v>231.95067708750003</v>
          </cell>
        </row>
        <row r="528">
          <cell r="A528">
            <v>528</v>
          </cell>
          <cell r="B528" t="str">
            <v xml:space="preserve">   Principal Payment</v>
          </cell>
          <cell r="J528">
            <v>6397.232</v>
          </cell>
          <cell r="P528">
            <v>0</v>
          </cell>
          <cell r="R528">
            <v>7231.3940000000002</v>
          </cell>
          <cell r="S528">
            <v>8174.326</v>
          </cell>
          <cell r="Y528">
            <v>9240</v>
          </cell>
          <cell r="AE528">
            <v>0</v>
          </cell>
          <cell r="AF528">
            <v>9240.2109999999993</v>
          </cell>
          <cell r="AG528">
            <v>10445.081</v>
          </cell>
        </row>
        <row r="529">
          <cell r="A529">
            <v>529</v>
          </cell>
          <cell r="B529" t="str">
            <v xml:space="preserve">   Total Debt Service</v>
          </cell>
          <cell r="J529">
            <v>9264.8320000000003</v>
          </cell>
          <cell r="P529">
            <v>0</v>
          </cell>
          <cell r="R529">
            <v>8430.5393884375007</v>
          </cell>
          <cell r="S529">
            <v>9162.2878890624997</v>
          </cell>
          <cell r="Y529">
            <v>10100.04697625</v>
          </cell>
          <cell r="AE529">
            <v>0</v>
          </cell>
          <cell r="AF529">
            <v>9670.2344881249992</v>
          </cell>
          <cell r="AG529">
            <v>10677.0316770875</v>
          </cell>
        </row>
        <row r="530">
          <cell r="A530">
            <v>530</v>
          </cell>
          <cell r="B530" t="str">
            <v xml:space="preserve">   June 30 Balance</v>
          </cell>
          <cell r="J530">
            <v>79202.767999999996</v>
          </cell>
          <cell r="P530">
            <v>79202.767999999996</v>
          </cell>
          <cell r="R530">
            <v>65169.837</v>
          </cell>
          <cell r="S530">
            <v>49307.093000000001</v>
          </cell>
          <cell r="Y530">
            <v>31376.15</v>
          </cell>
          <cell r="AE530">
            <v>31376.15</v>
          </cell>
          <cell r="AF530">
            <v>31375.939000000002</v>
          </cell>
          <cell r="AG530">
            <v>11106.666000000003</v>
          </cell>
        </row>
        <row r="531">
          <cell r="A531">
            <v>531</v>
          </cell>
        </row>
        <row r="532">
          <cell r="A532">
            <v>532</v>
          </cell>
          <cell r="B532" t="str">
            <v xml:space="preserve">   Interest Expense</v>
          </cell>
          <cell r="J532">
            <v>0</v>
          </cell>
          <cell r="P532">
            <v>0</v>
          </cell>
          <cell r="R532">
            <v>1079.3754253125001</v>
          </cell>
          <cell r="S532">
            <v>847.46566093750005</v>
          </cell>
          <cell r="Y532">
            <v>0</v>
          </cell>
          <cell r="AE532">
            <v>0</v>
          </cell>
          <cell r="AF532">
            <v>332.19275416250002</v>
          </cell>
          <cell r="AG532">
            <v>119.53549282500002</v>
          </cell>
        </row>
        <row r="533">
          <cell r="A533">
            <v>533</v>
          </cell>
          <cell r="B533" t="str">
            <v xml:space="preserve">   Principal Payment</v>
          </cell>
          <cell r="J533">
            <v>0</v>
          </cell>
          <cell r="P533">
            <v>0</v>
          </cell>
          <cell r="R533">
            <v>0</v>
          </cell>
          <cell r="S533">
            <v>0</v>
          </cell>
          <cell r="Y533">
            <v>0</v>
          </cell>
          <cell r="AE533">
            <v>0</v>
          </cell>
          <cell r="AF533">
            <v>0</v>
          </cell>
          <cell r="AG533">
            <v>0</v>
          </cell>
        </row>
        <row r="534">
          <cell r="A534">
            <v>534</v>
          </cell>
          <cell r="B534" t="str">
            <v xml:space="preserve">   Total Debt Service</v>
          </cell>
          <cell r="J534">
            <v>0</v>
          </cell>
          <cell r="P534">
            <v>0</v>
          </cell>
          <cell r="R534">
            <v>1079.3754253125001</v>
          </cell>
          <cell r="S534">
            <v>847.46566093750005</v>
          </cell>
          <cell r="Y534">
            <v>0</v>
          </cell>
          <cell r="AE534">
            <v>0</v>
          </cell>
          <cell r="AF534">
            <v>332.19275416250002</v>
          </cell>
          <cell r="AG534">
            <v>119.53549282500002</v>
          </cell>
        </row>
        <row r="535">
          <cell r="A535">
            <v>535</v>
          </cell>
          <cell r="B535" t="str">
            <v xml:space="preserve">   September 30 Balance</v>
          </cell>
          <cell r="J535">
            <v>79202.767999999996</v>
          </cell>
          <cell r="P535">
            <v>79202.767999999996</v>
          </cell>
          <cell r="R535">
            <v>65169.837</v>
          </cell>
          <cell r="S535">
            <v>49307.093000000001</v>
          </cell>
          <cell r="Y535">
            <v>31376.15</v>
          </cell>
          <cell r="AE535">
            <v>31376.15</v>
          </cell>
          <cell r="AF535">
            <v>31375.939000000002</v>
          </cell>
          <cell r="AG535">
            <v>11106.666000000003</v>
          </cell>
        </row>
        <row r="536">
          <cell r="A536">
            <v>536</v>
          </cell>
        </row>
        <row r="537">
          <cell r="A537">
            <v>537</v>
          </cell>
          <cell r="B537" t="str">
            <v xml:space="preserve">   Interest Expense</v>
          </cell>
          <cell r="J537">
            <v>0</v>
          </cell>
          <cell r="P537">
            <v>2653.2927279999999</v>
          </cell>
          <cell r="R537">
            <v>1079.3754253125001</v>
          </cell>
          <cell r="S537">
            <v>847.46566093750005</v>
          </cell>
          <cell r="Y537">
            <v>0</v>
          </cell>
          <cell r="AE537">
            <v>664.38997625000002</v>
          </cell>
          <cell r="AF537">
            <v>332.19275416250002</v>
          </cell>
          <cell r="AG537">
            <v>119.53549282500002</v>
          </cell>
        </row>
        <row r="538">
          <cell r="A538">
            <v>538</v>
          </cell>
          <cell r="B538" t="str">
            <v xml:space="preserve">   Principal Payment</v>
          </cell>
          <cell r="J538">
            <v>0</v>
          </cell>
          <cell r="P538">
            <v>6801.5369999999994</v>
          </cell>
          <cell r="R538">
            <v>7688.4179999999997</v>
          </cell>
          <cell r="S538">
            <v>8690.9429999999993</v>
          </cell>
          <cell r="Y538">
            <v>0</v>
          </cell>
          <cell r="AE538">
            <v>9824</v>
          </cell>
          <cell r="AF538">
            <v>9824.1919999999991</v>
          </cell>
          <cell r="AG538">
            <v>11105.210999999999</v>
          </cell>
        </row>
        <row r="539">
          <cell r="A539">
            <v>539</v>
          </cell>
          <cell r="B539" t="str">
            <v xml:space="preserve">   Total Debt Service</v>
          </cell>
          <cell r="J539">
            <v>0</v>
          </cell>
          <cell r="P539">
            <v>9454.8297279999988</v>
          </cell>
          <cell r="R539">
            <v>8767.7934253125004</v>
          </cell>
          <cell r="S539">
            <v>9538.408660937499</v>
          </cell>
          <cell r="Y539">
            <v>0</v>
          </cell>
          <cell r="AE539">
            <v>10488.38997625</v>
          </cell>
          <cell r="AF539">
            <v>10156.3847541625</v>
          </cell>
          <cell r="AG539">
            <v>11224.746492824999</v>
          </cell>
        </row>
        <row r="540">
          <cell r="A540">
            <v>540</v>
          </cell>
          <cell r="B540" t="str">
            <v xml:space="preserve">   December 31 Balance</v>
          </cell>
          <cell r="J540">
            <v>79202.767999999996</v>
          </cell>
          <cell r="P540">
            <v>72401.231</v>
          </cell>
          <cell r="R540">
            <v>57481.419000000002</v>
          </cell>
          <cell r="S540">
            <v>40616.15</v>
          </cell>
          <cell r="Y540">
            <v>31376.15</v>
          </cell>
          <cell r="AE540">
            <v>21552.15</v>
          </cell>
          <cell r="AF540">
            <v>21551.747000000003</v>
          </cell>
          <cell r="AG540">
            <v>1.4550000000035652</v>
          </cell>
        </row>
        <row r="541">
          <cell r="A541">
            <v>541</v>
          </cell>
        </row>
        <row r="542">
          <cell r="A542">
            <v>542</v>
          </cell>
          <cell r="B542" t="str">
            <v>Annual Summary</v>
          </cell>
        </row>
        <row r="543">
          <cell r="A543">
            <v>543</v>
          </cell>
          <cell r="B543" t="str">
            <v xml:space="preserve">   Total Interest Expense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2867.6000000000004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2653.2927279999999</v>
          </cell>
          <cell r="Q543">
            <v>5520.8927280000007</v>
          </cell>
          <cell r="R543">
            <v>4557.0416274999998</v>
          </cell>
          <cell r="S543">
            <v>3670.8551000000002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860.04697625000006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664.38997625000002</v>
          </cell>
          <cell r="AF543">
            <v>1524.4324845750002</v>
          </cell>
          <cell r="AG543">
            <v>702.97233982500006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</row>
        <row r="544">
          <cell r="A544">
            <v>544</v>
          </cell>
          <cell r="B544" t="str">
            <v xml:space="preserve">   Total Principal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6397.232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6801.5369999999994</v>
          </cell>
          <cell r="Q544">
            <v>13198.769</v>
          </cell>
          <cell r="R544">
            <v>14919.812</v>
          </cell>
          <cell r="S544">
            <v>16865.269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9240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9824</v>
          </cell>
          <cell r="AF544">
            <v>19064.402999999998</v>
          </cell>
          <cell r="AG544">
            <v>21550.292000000001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</row>
        <row r="545">
          <cell r="A545">
            <v>545</v>
          </cell>
          <cell r="E545" t="str">
            <v>---------</v>
          </cell>
          <cell r="F545" t="str">
            <v>---------</v>
          </cell>
          <cell r="G545" t="str">
            <v>---------</v>
          </cell>
          <cell r="H545" t="str">
            <v>---------</v>
          </cell>
          <cell r="I545" t="str">
            <v>---------</v>
          </cell>
          <cell r="J545" t="str">
            <v>---------</v>
          </cell>
          <cell r="K545" t="str">
            <v>---------</v>
          </cell>
          <cell r="L545" t="str">
            <v>---------</v>
          </cell>
          <cell r="M545" t="str">
            <v>---------</v>
          </cell>
          <cell r="N545" t="str">
            <v>---------</v>
          </cell>
          <cell r="O545" t="str">
            <v>---------</v>
          </cell>
          <cell r="P545" t="str">
            <v>---------</v>
          </cell>
          <cell r="Q545" t="str">
            <v>---------</v>
          </cell>
          <cell r="R545" t="str">
            <v>---------</v>
          </cell>
          <cell r="S545" t="str">
            <v>---------</v>
          </cell>
          <cell r="T545" t="str">
            <v>---------</v>
          </cell>
          <cell r="U545" t="str">
            <v>---------</v>
          </cell>
          <cell r="V545" t="str">
            <v>---------</v>
          </cell>
          <cell r="W545" t="str">
            <v>---------</v>
          </cell>
          <cell r="X545" t="str">
            <v>---------</v>
          </cell>
          <cell r="Y545" t="str">
            <v>---------</v>
          </cell>
          <cell r="Z545" t="str">
            <v>---------</v>
          </cell>
          <cell r="AA545" t="str">
            <v>---------</v>
          </cell>
          <cell r="AB545" t="str">
            <v>---------</v>
          </cell>
          <cell r="AC545" t="str">
            <v>---------</v>
          </cell>
          <cell r="AD545" t="str">
            <v>---------</v>
          </cell>
          <cell r="AE545" t="str">
            <v>---------</v>
          </cell>
          <cell r="AF545" t="str">
            <v>---------</v>
          </cell>
          <cell r="AG545" t="str">
            <v>---------</v>
          </cell>
          <cell r="AH545" t="str">
            <v>---------</v>
          </cell>
          <cell r="AI545" t="str">
            <v>---------</v>
          </cell>
          <cell r="AJ545" t="str">
            <v>---------</v>
          </cell>
          <cell r="AK545" t="str">
            <v>---------</v>
          </cell>
          <cell r="AL545" t="str">
            <v>---------</v>
          </cell>
          <cell r="AM545" t="str">
            <v>---------</v>
          </cell>
          <cell r="AN545" t="str">
            <v>---------</v>
          </cell>
          <cell r="AO545" t="str">
            <v>---------</v>
          </cell>
          <cell r="AP545" t="str">
            <v>---------</v>
          </cell>
          <cell r="AQ545" t="str">
            <v>---------</v>
          </cell>
          <cell r="AR545" t="str">
            <v>---------</v>
          </cell>
          <cell r="AS545" t="str">
            <v>---------</v>
          </cell>
          <cell r="AT545" t="str">
            <v>---------</v>
          </cell>
          <cell r="AU545" t="str">
            <v>---------</v>
          </cell>
          <cell r="AV545" t="str">
            <v>---------</v>
          </cell>
          <cell r="AW545" t="str">
            <v>---------</v>
          </cell>
          <cell r="AX545" t="str">
            <v>---------</v>
          </cell>
          <cell r="AY545" t="str">
            <v>---------</v>
          </cell>
        </row>
        <row r="546">
          <cell r="A546">
            <v>546</v>
          </cell>
          <cell r="B546" t="str">
            <v xml:space="preserve">  Total Debt Service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9264.8320000000003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9454.8297279999988</v>
          </cell>
          <cell r="Q546">
            <v>18719.661727999999</v>
          </cell>
          <cell r="R546">
            <v>19476.853627500001</v>
          </cell>
          <cell r="S546">
            <v>20536.124100000001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10100.04697625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10488.38997625</v>
          </cell>
          <cell r="AF546">
            <v>20588.835484575</v>
          </cell>
          <cell r="AG546">
            <v>22253.264339825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</row>
        <row r="547">
          <cell r="A547">
            <v>547</v>
          </cell>
        </row>
        <row r="548">
          <cell r="A548">
            <v>548</v>
          </cell>
          <cell r="B548" t="str">
            <v xml:space="preserve">  Interest Expense Accrual</v>
          </cell>
          <cell r="E548">
            <v>477.93333333333339</v>
          </cell>
          <cell r="F548">
            <v>477.93333333333339</v>
          </cell>
          <cell r="G548">
            <v>477.93333333333339</v>
          </cell>
          <cell r="H548">
            <v>477.93333333333339</v>
          </cell>
          <cell r="I548">
            <v>477.93333333333339</v>
          </cell>
          <cell r="J548">
            <v>477.93333333333339</v>
          </cell>
          <cell r="K548">
            <v>442.21545466666663</v>
          </cell>
          <cell r="L548">
            <v>442.21545466666663</v>
          </cell>
          <cell r="M548">
            <v>442.21545466666663</v>
          </cell>
          <cell r="N548">
            <v>442.21545466666663</v>
          </cell>
          <cell r="O548">
            <v>442.21545466666663</v>
          </cell>
          <cell r="P548">
            <v>442.21545466666663</v>
          </cell>
          <cell r="Q548">
            <v>5520.8927280000016</v>
          </cell>
          <cell r="R548">
            <v>4557.0416274999998</v>
          </cell>
          <cell r="S548">
            <v>3670.8551000000002</v>
          </cell>
          <cell r="T548">
            <v>143.34116270833334</v>
          </cell>
          <cell r="U548">
            <v>143.34116270833334</v>
          </cell>
          <cell r="V548">
            <v>143.34116270833334</v>
          </cell>
          <cell r="W548">
            <v>143.34116270833334</v>
          </cell>
          <cell r="X548">
            <v>143.34116270833334</v>
          </cell>
          <cell r="Y548">
            <v>143.34116270833334</v>
          </cell>
          <cell r="Z548">
            <v>110.73166270833333</v>
          </cell>
          <cell r="AA548">
            <v>110.73166270833333</v>
          </cell>
          <cell r="AB548">
            <v>110.73166270833333</v>
          </cell>
          <cell r="AC548">
            <v>110.73166270833333</v>
          </cell>
          <cell r="AD548">
            <v>110.73166270833333</v>
          </cell>
          <cell r="AE548">
            <v>110.73166270833333</v>
          </cell>
          <cell r="AF548">
            <v>1524.4324845750002</v>
          </cell>
          <cell r="AG548">
            <v>702.97233982500006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</row>
        <row r="549">
          <cell r="A549">
            <v>549</v>
          </cell>
        </row>
        <row r="550">
          <cell r="A550">
            <v>550</v>
          </cell>
        </row>
        <row r="551">
          <cell r="A551">
            <v>551</v>
          </cell>
          <cell r="B551" t="str">
            <v>DEBT SERVICE RESERVE ACCOUNT</v>
          </cell>
        </row>
        <row r="552">
          <cell r="A552">
            <v>552</v>
          </cell>
        </row>
        <row r="553">
          <cell r="A553">
            <v>553</v>
          </cell>
          <cell r="B553" t="str">
            <v xml:space="preserve">  Beginning Balance</v>
          </cell>
          <cell r="E553">
            <v>8500</v>
          </cell>
          <cell r="F553">
            <v>8500</v>
          </cell>
          <cell r="G553">
            <v>8500</v>
          </cell>
          <cell r="H553">
            <v>8500</v>
          </cell>
          <cell r="I553">
            <v>8500</v>
          </cell>
          <cell r="J553">
            <v>8500</v>
          </cell>
          <cell r="K553">
            <v>8500</v>
          </cell>
          <cell r="L553">
            <v>8500</v>
          </cell>
          <cell r="M553">
            <v>8500</v>
          </cell>
          <cell r="N553">
            <v>8500</v>
          </cell>
          <cell r="O553">
            <v>8500</v>
          </cell>
          <cell r="P553">
            <v>8500</v>
          </cell>
          <cell r="R553">
            <v>8500</v>
          </cell>
          <cell r="S553">
            <v>8500</v>
          </cell>
          <cell r="T553">
            <v>8500</v>
          </cell>
          <cell r="U553">
            <v>8500</v>
          </cell>
          <cell r="V553">
            <v>8500</v>
          </cell>
          <cell r="W553">
            <v>8500</v>
          </cell>
          <cell r="X553">
            <v>8500</v>
          </cell>
          <cell r="Y553">
            <v>8500</v>
          </cell>
          <cell r="Z553">
            <v>8500</v>
          </cell>
          <cell r="AA553">
            <v>8500</v>
          </cell>
          <cell r="AB553">
            <v>8500</v>
          </cell>
          <cell r="AC553">
            <v>8500</v>
          </cell>
          <cell r="AD553">
            <v>8500</v>
          </cell>
          <cell r="AE553">
            <v>8500</v>
          </cell>
          <cell r="AF553">
            <v>8500</v>
          </cell>
          <cell r="AG553">
            <v>8500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</row>
        <row r="554">
          <cell r="A554">
            <v>554</v>
          </cell>
          <cell r="B554" t="str">
            <v xml:space="preserve">  Additions 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</row>
        <row r="555">
          <cell r="A555">
            <v>555</v>
          </cell>
          <cell r="B555" t="str">
            <v xml:space="preserve">  Disbursements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8500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</row>
        <row r="556">
          <cell r="A556">
            <v>556</v>
          </cell>
          <cell r="B556" t="str">
            <v xml:space="preserve">  Ending Balance</v>
          </cell>
          <cell r="E556">
            <v>8500</v>
          </cell>
          <cell r="F556">
            <v>8500</v>
          </cell>
          <cell r="G556">
            <v>8500</v>
          </cell>
          <cell r="H556">
            <v>8500</v>
          </cell>
          <cell r="I556">
            <v>8500</v>
          </cell>
          <cell r="J556">
            <v>8500</v>
          </cell>
          <cell r="K556">
            <v>8500</v>
          </cell>
          <cell r="L556">
            <v>8500</v>
          </cell>
          <cell r="M556">
            <v>8500</v>
          </cell>
          <cell r="N556">
            <v>8500</v>
          </cell>
          <cell r="O556">
            <v>8500</v>
          </cell>
          <cell r="P556">
            <v>8500</v>
          </cell>
          <cell r="R556">
            <v>8500</v>
          </cell>
          <cell r="S556">
            <v>8500</v>
          </cell>
          <cell r="T556">
            <v>8500</v>
          </cell>
          <cell r="U556">
            <v>8500</v>
          </cell>
          <cell r="V556">
            <v>8500</v>
          </cell>
          <cell r="W556">
            <v>8500</v>
          </cell>
          <cell r="X556">
            <v>8500</v>
          </cell>
          <cell r="Y556">
            <v>8500</v>
          </cell>
          <cell r="Z556">
            <v>8500</v>
          </cell>
          <cell r="AA556">
            <v>8500</v>
          </cell>
          <cell r="AB556">
            <v>8500</v>
          </cell>
          <cell r="AC556">
            <v>8500</v>
          </cell>
          <cell r="AD556">
            <v>8500</v>
          </cell>
          <cell r="AE556">
            <v>8500</v>
          </cell>
          <cell r="AF556">
            <v>8500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</row>
        <row r="557">
          <cell r="A557">
            <v>557</v>
          </cell>
        </row>
        <row r="558">
          <cell r="A558">
            <v>558</v>
          </cell>
          <cell r="B558" t="str">
            <v xml:space="preserve">  Interest Rate</v>
          </cell>
          <cell r="Q558">
            <v>5.8000000000000003E-2</v>
          </cell>
          <cell r="R558">
            <v>5.8500000000000003E-2</v>
          </cell>
          <cell r="S558">
            <v>5.8999999999999997E-2</v>
          </cell>
          <cell r="AF558">
            <v>7.1999999999999995E-2</v>
          </cell>
          <cell r="AG558">
            <v>0.06</v>
          </cell>
          <cell r="AH558">
            <v>6.0499999999999998E-2</v>
          </cell>
          <cell r="AI558">
            <v>6.0999999999999999E-2</v>
          </cell>
          <cell r="AJ558">
            <v>6.1499999999999999E-2</v>
          </cell>
          <cell r="AK558">
            <v>6.2E-2</v>
          </cell>
          <cell r="AL558">
            <v>6.25E-2</v>
          </cell>
          <cell r="AM558">
            <v>6.3E-2</v>
          </cell>
          <cell r="AN558">
            <v>6.3500000000000001E-2</v>
          </cell>
          <cell r="AO558">
            <v>6.4000000000000001E-2</v>
          </cell>
          <cell r="AP558">
            <v>6.4500000000000002E-2</v>
          </cell>
          <cell r="AQ558">
            <v>6.5000000000000002E-2</v>
          </cell>
          <cell r="AR558">
            <v>6.5500000000000003E-2</v>
          </cell>
          <cell r="AS558">
            <v>6.5500000000000003E-2</v>
          </cell>
          <cell r="AT558">
            <v>6.5500000000000003E-2</v>
          </cell>
          <cell r="AU558">
            <v>6.5500000000000003E-2</v>
          </cell>
          <cell r="AV558">
            <v>6.5500000000000003E-2</v>
          </cell>
          <cell r="AW558">
            <v>6.5500000000000003E-2</v>
          </cell>
          <cell r="AX558">
            <v>6.5500000000000003E-2</v>
          </cell>
          <cell r="AY558">
            <v>6.5500000000000003E-2</v>
          </cell>
        </row>
        <row r="559">
          <cell r="A559">
            <v>559</v>
          </cell>
          <cell r="B559" t="str">
            <v xml:space="preserve">  Interest Earned</v>
          </cell>
          <cell r="E559">
            <v>41.083333333333336</v>
          </cell>
          <cell r="F559">
            <v>41.083333333333336</v>
          </cell>
          <cell r="G559">
            <v>41.083333333333336</v>
          </cell>
          <cell r="H559">
            <v>41.083333333333336</v>
          </cell>
          <cell r="I559">
            <v>41.083333333333336</v>
          </cell>
          <cell r="J559">
            <v>41.083333333333336</v>
          </cell>
          <cell r="K559">
            <v>41.083333333333336</v>
          </cell>
          <cell r="L559">
            <v>41.083333333333336</v>
          </cell>
          <cell r="M559">
            <v>41.083333333333336</v>
          </cell>
          <cell r="N559">
            <v>41.083333333333336</v>
          </cell>
          <cell r="O559">
            <v>41.083333333333336</v>
          </cell>
          <cell r="P559">
            <v>41.083333333333336</v>
          </cell>
          <cell r="Q559">
            <v>492.99999999999994</v>
          </cell>
          <cell r="R559">
            <v>497.25000000000006</v>
          </cell>
          <cell r="S559">
            <v>501.5</v>
          </cell>
          <cell r="T559">
            <v>51</v>
          </cell>
          <cell r="U559">
            <v>51</v>
          </cell>
          <cell r="V559">
            <v>51</v>
          </cell>
          <cell r="W559">
            <v>51</v>
          </cell>
          <cell r="X559">
            <v>51</v>
          </cell>
          <cell r="Y559">
            <v>51</v>
          </cell>
          <cell r="Z559">
            <v>51</v>
          </cell>
          <cell r="AA559">
            <v>51</v>
          </cell>
          <cell r="AB559">
            <v>51</v>
          </cell>
          <cell r="AC559">
            <v>51</v>
          </cell>
          <cell r="AD559">
            <v>51</v>
          </cell>
          <cell r="AE559">
            <v>51</v>
          </cell>
          <cell r="AF559">
            <v>612</v>
          </cell>
          <cell r="AG559">
            <v>510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 IDS"/>
      <sheetName val="Temp"/>
      <sheetName val="Assumptions"/>
      <sheetName val="Input"/>
      <sheetName val="Iro"/>
      <sheetName val="Har"/>
      <sheetName val="Nor"/>
      <sheetName val="Cok"/>
      <sheetName val="Lak"/>
      <sheetName val="Por"/>
      <sheetName val="Par"/>
      <sheetName val="Amer"/>
      <sheetName val="Paste-ins"/>
      <sheetName val="Eval"/>
      <sheetName val="Inc Stat"/>
      <sheetName val="Tax_CashFlow"/>
      <sheetName val="Tax_BalanceSheet"/>
      <sheetName val="IS"/>
      <sheetName val="CF"/>
      <sheetName val="BS"/>
      <sheetName val="Debt"/>
      <sheetName val="Depr"/>
      <sheetName val="Prop Tax"/>
      <sheetName val="Hold"/>
      <sheetName val="NewProject"/>
      <sheetName val="Matrix"/>
      <sheetName val="Harbor Lease"/>
      <sheetName val="Coke Cust Deposit"/>
      <sheetName val="Coke Lease"/>
      <sheetName val="Lake Lease"/>
      <sheetName val="Sources &amp; Uses"/>
      <sheetName val="Ironside Fixed Amort"/>
      <sheetName val="Ironside Floating Amort"/>
      <sheetName val="Portside Amort"/>
      <sheetName val="North Lake Amort"/>
      <sheetName val="Total Amort"/>
    </sheetNames>
    <sheetDataSet>
      <sheetData sheetId="0" refreshError="1"/>
      <sheetData sheetId="1" refreshError="1"/>
      <sheetData sheetId="2" refreshError="1">
        <row r="17">
          <cell r="C17">
            <v>37894</v>
          </cell>
          <cell r="D17">
            <v>0.25479452054794521</v>
          </cell>
        </row>
        <row r="21">
          <cell r="H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Economic Consequences"/>
      <sheetName val="Assumptions"/>
      <sheetName val="Sources_Uses"/>
      <sheetName val="Multiples"/>
      <sheetName val="Summary"/>
      <sheetName val="Contrib"/>
      <sheetName val="Synergies"/>
      <sheetName val="BS Adj"/>
      <sheetName val="IS Adj "/>
      <sheetName val="Merge Co"/>
      <sheetName val="Emera_Standalone"/>
      <sheetName val="GMP_Standalone"/>
      <sheetName val="Enterprise Value"/>
      <sheetName val="XTRA---&gt;"/>
      <sheetName val="D&amp;A Adj"/>
      <sheetName val="LTM_Calc"/>
      <sheetName val="DCF_5 Year"/>
      <sheetName val="EVA &amp; ROCE"/>
      <sheetName val="DCF vs EVA"/>
      <sheetName val="IRR &amp; Payback"/>
      <sheetName val="Pro Forma Summary"/>
      <sheetName val="Emera-GMP Summary"/>
      <sheetName val="GMP Summary"/>
      <sheetName val="Accr-Dilution"/>
      <sheetName val="Assumptions_IRR"/>
      <sheetName val="Sources_Uses_IRR"/>
      <sheetName val="GMP_Standalone_IRR"/>
    </sheetNames>
    <sheetDataSet>
      <sheetData sheetId="0"/>
      <sheetData sheetId="1"/>
      <sheetData sheetId="2" refreshError="1">
        <row r="19">
          <cell r="H19">
            <v>1.35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resources"/>
      <sheetName val="changes"/>
      <sheetName val="Market Data"/>
      <sheetName val="DATABASE"/>
      <sheetName val="Sensitivity"/>
      <sheetName val="targets"/>
      <sheetName val="Ownership"/>
      <sheetName val="dilution"/>
      <sheetName val="properties"/>
      <sheetName val="competitors"/>
      <sheetName val="inputs"/>
      <sheetName val="Ida Dome"/>
      <sheetName val="ID assumptions"/>
      <sheetName val="parameters"/>
      <sheetName val="Rossing South"/>
      <sheetName val="Balance"/>
      <sheetName val="Income"/>
      <sheetName val="Cash Flow"/>
      <sheetName val="KAH"/>
      <sheetName val="drilling"/>
      <sheetName val="coverage"/>
    </sheetNames>
    <sheetDataSet>
      <sheetData sheetId="0">
        <row r="41">
          <cell r="V41">
            <v>0.1</v>
          </cell>
        </row>
      </sheetData>
      <sheetData sheetId="1"/>
      <sheetData sheetId="2"/>
      <sheetData sheetId="3"/>
      <sheetData sheetId="4"/>
      <sheetData sheetId="5">
        <row r="4">
          <cell r="B4">
            <v>1</v>
          </cell>
        </row>
        <row r="5">
          <cell r="B5">
            <v>1</v>
          </cell>
        </row>
        <row r="7">
          <cell r="B7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USD by Qtr"/>
      <sheetName val="sttmnt of earnings USD by month"/>
      <sheetName val="balance sheet USD by month"/>
      <sheetName val="statement of earnings USD by Qt"/>
      <sheetName val="June 30, 1998"/>
      <sheetName val="Statmnt of changes USD by month"/>
      <sheetName val="Statement of changes USD by Qtr"/>
      <sheetName val="Earnings to prior year USD"/>
      <sheetName val="balance sheet Cdn by month "/>
      <sheetName val="sttmnt of earnings CDN by mont "/>
      <sheetName val="Statmnt of changes CDN by month"/>
      <sheetName val="balance sheet"/>
      <sheetName val="statement of earnings"/>
      <sheetName val="Statement of changes"/>
      <sheetName val="Selected financial data"/>
      <sheetName val="Cost of Sale(GM)"/>
      <sheetName val="Cost of Sale"/>
      <sheetName val="Capital Expenditures(S7)"/>
      <sheetName val="Notes (3)"/>
      <sheetName val="balance sheet USD"/>
      <sheetName val="statement of earnings USD"/>
      <sheetName val="Statement of changes U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nsolidation"/>
      <sheetName val="Proforma"/>
      <sheetName val="Buyer's Step-Up"/>
      <sheetName val="Depreciation "/>
      <sheetName val="Sensitivity Analysis"/>
      <sheetName val="Ques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Financial Summary"/>
      <sheetName val="Proforma Model"/>
    </sheetNames>
    <sheetDataSet>
      <sheetData sheetId="0" refreshError="1">
        <row r="25">
          <cell r="K25">
            <v>2340000</v>
          </cell>
        </row>
        <row r="26">
          <cell r="K26">
            <v>0</v>
          </cell>
        </row>
        <row r="41">
          <cell r="B41">
            <v>0.5</v>
          </cell>
        </row>
      </sheetData>
      <sheetData sheetId="1" refreshError="1"/>
      <sheetData sheetId="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Sheet1"/>
      <sheetName val="Valuation Summary"/>
      <sheetName val="Summary"/>
      <sheetName val="Revenue Worksheet v2"/>
      <sheetName val="Inputs"/>
      <sheetName val="DCF"/>
      <sheetName val="Capex &amp; Depreciation"/>
      <sheetName val="Income Statement"/>
      <sheetName val="Balance Sheet"/>
      <sheetName val="Loan Schedule"/>
      <sheetName val="Cash Fow Statement"/>
      <sheetName val="WACC"/>
      <sheetName val="Revenue Worksheet"/>
      <sheetName val="Comparison"/>
      <sheetName val="Comparison Graphs"/>
      <sheetName val="Consol BS"/>
      <sheetName val="Consol BS (2)"/>
      <sheetName val="Consol PL"/>
      <sheetName val="Assumptions"/>
      <sheetName val="Graphs"/>
      <sheetName val="Pegasus"/>
      <sheetName val="Tables"/>
      <sheetName val="Underlying Assumptions"/>
      <sheetName val="More 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S6">
            <v>0.16818877508115107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el Revisions"/>
      <sheetName val="CIM Financials"/>
      <sheetName val="CIM Balance Sheet"/>
      <sheetName val="summary"/>
      <sheetName val="PERC"/>
      <sheetName val="Temp"/>
      <sheetName val="NavalStation"/>
      <sheetName val="NorthIsland"/>
      <sheetName val="NTC"/>
      <sheetName val="PERH"/>
      <sheetName val="Port"/>
      <sheetName val="Coke"/>
      <sheetName val="Sensitivity Outputs"/>
      <sheetName val="Commodity Sensitivity"/>
      <sheetName val="Enhancement Sensitivity"/>
      <sheetName val="Combined Sensitivity"/>
      <sheetName val="Major Projects"/>
      <sheetName val="Nort"/>
      <sheetName val="Iron"/>
      <sheetName val="Har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ummary"/>
      <sheetName val="II. Fin Summary"/>
      <sheetName val="III. Consolidated"/>
      <sheetName val="IV. Target Profile"/>
      <sheetName val="V. Stand-alone"/>
      <sheetName val="A. PF Balance Sheet"/>
      <sheetName val="B. PF Income Statement"/>
      <sheetName val="C. China Expansion"/>
      <sheetName val="D. PF EBITDA"/>
      <sheetName val="E. Historical EBIT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S Summary"/>
      <sheetName val="Q&amp;D LBO"/>
      <sheetName val="Contents"/>
      <sheetName val="ACS"/>
      <sheetName val="Graph Data"/>
      <sheetName val="Financial Summary"/>
      <sheetName val="Market Capitalization"/>
      <sheetName val="Precedents Analysis"/>
      <sheetName val="Research"/>
      <sheetName val="Value Football"/>
      <sheetName val="YPG AYP Yield Chart"/>
      <sheetName val="YPG AYP Yield Data"/>
      <sheetName val="Volume at Price"/>
      <sheetName val="Ownership"/>
      <sheetName val="YP Index Data"/>
      <sheetName val="AYP vs YP Composite"/>
      <sheetName val="Trading"/>
      <sheetName val="FX Sensitivity Analysis"/>
      <sheetName val="Payout Sensitivity"/>
      <sheetName val="Leverage Sensitivity"/>
      <sheetName val="Tool Box"/>
      <sheetName val="Comps Data"/>
      <sheetName val="Comps Table"/>
      <sheetName val="WACC Data"/>
      <sheetName val="WACC Table"/>
      <sheetName val="Incremental Cost"/>
      <sheetName val="Make-Whole Debt Fees"/>
      <sheetName val="Exchange Rate Est."/>
      <sheetName val="Tax Basis Unit holders"/>
      <sheetName val="Online Revenues"/>
      <sheetName val="2005 Revenue Breakdown"/>
      <sheetName val="2005 Revenue Breakdown (2)"/>
      <sheetName val="Revenue"/>
      <sheetName val="Revenue (2)"/>
      <sheetName val="Revenue (3)"/>
      <sheetName val="Revenue (4) - pg 9"/>
      <sheetName val="Anchorage Revenue"/>
      <sheetName val="Adj. EBITDA"/>
      <sheetName val="EBITDA"/>
      <sheetName val="Adj. EBITDA (2)"/>
      <sheetName val="Distrib. Cash"/>
      <sheetName val="Customers"/>
      <sheetName val="Online Customers"/>
      <sheetName val="Employment by Size - Alaska"/>
      <sheetName val="Employment by Size - US"/>
      <sheetName val="Alaskan job growth"/>
      <sheetName val="Anchorage job growth"/>
      <sheetName val="RBOC Revenue Growth"/>
      <sheetName val="National Advertising"/>
      <sheetName val="Local Advertising"/>
      <sheetName val="Alaska Advertising"/>
      <sheetName val="Chart pg 9"/>
      <sheetName val="ARPU - Print"/>
      <sheetName val="ARPU - Onli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L10">
            <v>1.1175999999999999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ball(1)"/>
      <sheetName val="Football(2)"/>
      <sheetName val="NAV's"/>
      <sheetName val="Valuation(Transaction)"/>
      <sheetName val="Graph"/>
      <sheetName val="Sheet2"/>
      <sheetName val="Summary Feed"/>
      <sheetName val="SuttonSamax"/>
      <sheetName val="Comp 30%prem"/>
      <sheetName val="Comp"/>
      <sheetName val="Exploration Expenditures"/>
      <sheetName val="Assumptions"/>
      <sheetName val="---Tanzania---"/>
      <sheetName val="Sheet1"/>
      <sheetName val="Tuluwaka"/>
      <sheetName val="Golden Ridge"/>
      <sheetName val="Kahama"/>
      <sheetName val="Victoria"/>
      <sheetName val="Mgusu"/>
      <sheetName val="Buly South"/>
      <sheetName val="Suguti"/>
      <sheetName val="Ushirombo"/>
      <sheetName val="Rubondo"/>
      <sheetName val="Muhama"/>
      <sheetName val="Baker"/>
      <sheetName val="Imwero"/>
      <sheetName val="Pukaqaqa"/>
      <sheetName val="Fenn-Gib"/>
      <sheetName val="Tuluwaka (2)"/>
      <sheetName val="Golden Ridge (2)"/>
      <sheetName val="Kahama (2)"/>
      <sheetName val="Victoria (2)"/>
    </sheetNames>
    <sheetDataSet>
      <sheetData sheetId="0" refreshError="1">
        <row r="1">
          <cell r="D1">
            <v>27.882394999999999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F1">
            <v>3.21508E-2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ata"/>
      <sheetName val="Comp Table"/>
    </sheetNames>
    <sheetDataSet>
      <sheetData sheetId="0" refreshError="1">
        <row r="2">
          <cell r="B2">
            <v>38717</v>
          </cell>
        </row>
        <row r="3">
          <cell r="B3">
            <v>39082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hip"/>
      <sheetName val="Summary"/>
      <sheetName val="Returns"/>
      <sheetName val="Controls"/>
      <sheetName val="Assumptions"/>
      <sheetName val="Quarterly Breakout"/>
      <sheetName val="Debt Covenants"/>
      <sheetName val="LR Forecast"/>
      <sheetName val="IS"/>
      <sheetName val="Sales"/>
      <sheetName val="BS Adj"/>
      <sheetName val="BS"/>
      <sheetName val="CF"/>
      <sheetName val="Tax"/>
      <sheetName val="Financial Structure"/>
      <sheetName val="Sheet1"/>
      <sheetName val="Debt summary"/>
      <sheetName val="Debt detail"/>
      <sheetName val="Recap"/>
      <sheetName val="Leverage Ratio"/>
      <sheetName val="COGS"/>
      <sheetName val="SGA"/>
      <sheetName val="Dep"/>
      <sheetName val="Capex"/>
      <sheetName val="WC"/>
      <sheetName val="Operations"/>
      <sheetName val="Costs"/>
      <sheetName val="Div EBITDA"/>
      <sheetName val="Corporate Allocations"/>
      <sheetName val="Returns Tables"/>
      <sheetName val="Other Line Item"/>
      <sheetName val="Covenants"/>
      <sheetName val="Gross Assets"/>
      <sheetName val="Retreat_Transaction"/>
      <sheetName val="Retreat_Loans"/>
      <sheetName val="Retreat_Covenant Case"/>
      <sheetName val="Retreat_Base Case"/>
      <sheetName val="Retreat_Upside Case"/>
      <sheetName val="Retreat_Financial Goals"/>
      <sheetName val="Retreat_Equity Value"/>
      <sheetName val="Equity_Bob"/>
      <sheetName val="Equity_Steve"/>
      <sheetName val="Equity_J.Tom"/>
      <sheetName val="Equity_Tom"/>
      <sheetName val="Bal Sheet"/>
    </sheetNames>
    <sheetDataSet>
      <sheetData sheetId="0"/>
      <sheetData sheetId="1"/>
      <sheetData sheetId="2"/>
      <sheetData sheetId="3" refreshError="1">
        <row r="11">
          <cell r="C11">
            <v>0.75</v>
          </cell>
        </row>
        <row r="24">
          <cell r="O24">
            <v>1</v>
          </cell>
        </row>
        <row r="30">
          <cell r="O30">
            <v>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</sheetNames>
    <sheetDataSet>
      <sheetData sheetId="0" refreshError="1">
        <row r="11">
          <cell r="A11" t="str">
            <v>Qtr/Qtr growth</v>
          </cell>
          <cell r="F11" t="str">
            <v xml:space="preserve"> </v>
          </cell>
          <cell r="L11">
            <v>-2.0982134379345374E-2</v>
          </cell>
          <cell r="M11">
            <v>-1.079947672638526E-2</v>
          </cell>
          <cell r="N11">
            <v>5.4457421424973562E-2</v>
          </cell>
          <cell r="O11">
            <v>3.6509016095392477E-2</v>
          </cell>
          <cell r="P11">
            <v>1.6463379500756936E-2</v>
          </cell>
          <cell r="Q11">
            <v>8.5457872378944977E-2</v>
          </cell>
          <cell r="R11">
            <v>7.1463810390268057E-2</v>
          </cell>
          <cell r="S11">
            <v>2.5020000132232267E-2</v>
          </cell>
          <cell r="T11">
            <v>2.9964500655274451E-2</v>
          </cell>
          <cell r="U11">
            <v>5.0817177572047401E-2</v>
          </cell>
          <cell r="V11">
            <v>-4.0388456696728192E-2</v>
          </cell>
          <cell r="W11">
            <v>-7.0121780417092716E-2</v>
          </cell>
          <cell r="X11">
            <v>-0.10228773505038435</v>
          </cell>
          <cell r="Y11">
            <v>-8.6868818783134127E-2</v>
          </cell>
          <cell r="Z11">
            <v>-7.651635239731247E-2</v>
          </cell>
          <cell r="AA11">
            <v>-5.0774581878901603E-2</v>
          </cell>
          <cell r="AB11">
            <v>-2.6582495354323443E-2</v>
          </cell>
          <cell r="AC11">
            <v>5.2900928864865193E-3</v>
          </cell>
          <cell r="AD11">
            <v>5.3684387520221533E-2</v>
          </cell>
          <cell r="AE11">
            <v>-3.7997726648106855E-3</v>
          </cell>
          <cell r="AG11">
            <v>8.2377483357093384E-2</v>
          </cell>
          <cell r="AH11">
            <v>0.13793857104173912</v>
          </cell>
          <cell r="AI11">
            <v>0.13122938428935438</v>
          </cell>
          <cell r="AJ11">
            <v>0.13064252829288825</v>
          </cell>
          <cell r="AM11">
            <v>7.4247047095429508E-2</v>
          </cell>
          <cell r="AN11">
            <v>8.4985306040585851E-3</v>
          </cell>
          <cell r="AO11">
            <v>9.738677719369182E-2</v>
          </cell>
          <cell r="AP11">
            <v>9.8668510662459408E-2</v>
          </cell>
          <cell r="AQ11" t="str">
            <v xml:space="preserve"> </v>
          </cell>
          <cell r="AS11">
            <v>0.10124170434860846</v>
          </cell>
          <cell r="AT11">
            <v>9.556148529419195E-2</v>
          </cell>
          <cell r="AU11">
            <v>8.8181472730036292E-2</v>
          </cell>
          <cell r="AV11">
            <v>8.9297720550044701E-2</v>
          </cell>
          <cell r="AW11" t="str">
            <v xml:space="preserve"> </v>
          </cell>
          <cell r="AY11" t="str">
            <v>Qtr/Qtr growth</v>
          </cell>
        </row>
        <row r="36">
          <cell r="A36" t="str">
            <v xml:space="preserve">  As a  % of  Total Taxes</v>
          </cell>
          <cell r="U36">
            <v>0</v>
          </cell>
          <cell r="Z36">
            <v>0</v>
          </cell>
          <cell r="AA36">
            <v>0</v>
          </cell>
          <cell r="AE36">
            <v>0</v>
          </cell>
          <cell r="AG36">
            <v>-5.4598908021839566E-3</v>
          </cell>
          <cell r="AH36">
            <v>-1.2762275578628596E-2</v>
          </cell>
          <cell r="AI36">
            <v>-1.3152985074626866E-2</v>
          </cell>
          <cell r="AJ36">
            <v>1.4441591784338896E-2</v>
          </cell>
          <cell r="AK36">
            <v>-4.3224483356996378E-3</v>
          </cell>
          <cell r="AM36">
            <v>5.0237969328397671E-2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 t="str">
            <v xml:space="preserve">  As a  % of  Total Taxes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G36">
            <v>0</v>
          </cell>
          <cell r="BI36">
            <v>0</v>
          </cell>
          <cell r="BK36">
            <v>0</v>
          </cell>
          <cell r="BL36" t="e">
            <v>#DIV/0!</v>
          </cell>
        </row>
        <row r="41">
          <cell r="A41" t="str">
            <v>Proceed from dilution</v>
          </cell>
          <cell r="D41">
            <v>0.51464175574733895</v>
          </cell>
          <cell r="E41">
            <v>0.52997360267011828</v>
          </cell>
          <cell r="F41">
            <v>0.39450984761709229</v>
          </cell>
          <cell r="G41">
            <v>0.12049604980938791</v>
          </cell>
          <cell r="H41">
            <v>0.12049604980938791</v>
          </cell>
          <cell r="I41">
            <v>0.12049604980938791</v>
          </cell>
          <cell r="J41">
            <v>0.12049604980938791</v>
          </cell>
          <cell r="K41">
            <v>0.48198419923755165</v>
          </cell>
          <cell r="L41">
            <v>0.1185020545299178</v>
          </cell>
          <cell r="M41">
            <v>0.1185020545299178</v>
          </cell>
          <cell r="N41">
            <v>0.1185020545299178</v>
          </cell>
          <cell r="O41">
            <v>0.1185020545299178</v>
          </cell>
          <cell r="P41">
            <v>0.4740082181196712</v>
          </cell>
          <cell r="Q41">
            <v>0.11899999999999999</v>
          </cell>
          <cell r="R41">
            <v>0.11899999999999999</v>
          </cell>
          <cell r="S41">
            <v>0.11899999999999999</v>
          </cell>
          <cell r="T41">
            <v>0.11899999999999999</v>
          </cell>
          <cell r="U41">
            <v>0.47599999999999998</v>
          </cell>
          <cell r="V41">
            <v>9.0999999999999998E-2</v>
          </cell>
          <cell r="W41">
            <v>9.0999999999999998E-2</v>
          </cell>
          <cell r="X41">
            <v>9.0999999999999998E-2</v>
          </cell>
          <cell r="Y41">
            <v>9.0999999999999998E-2</v>
          </cell>
          <cell r="Z41">
            <v>0.36399999999999999</v>
          </cell>
          <cell r="AA41">
            <v>8.8999999999999996E-2</v>
          </cell>
          <cell r="AB41">
            <v>8.8999999999999996E-2</v>
          </cell>
          <cell r="AC41">
            <v>8.8999999999999996E-2</v>
          </cell>
          <cell r="AD41">
            <v>8.8999999999999996E-2</v>
          </cell>
          <cell r="AE41">
            <v>0.35599999999999998</v>
          </cell>
          <cell r="AF41">
            <v>-2.1978021978021997E-2</v>
          </cell>
          <cell r="AG41">
            <v>0.114</v>
          </cell>
          <cell r="AH41">
            <v>0.114</v>
          </cell>
          <cell r="AI41">
            <v>0.114</v>
          </cell>
          <cell r="AJ41">
            <v>0.114</v>
          </cell>
          <cell r="AK41">
            <v>0.45600000000000002</v>
          </cell>
          <cell r="AL41">
            <v>0.28089887640449451</v>
          </cell>
          <cell r="AM41">
            <v>0.1629612</v>
          </cell>
          <cell r="AN41">
            <v>0.1629612</v>
          </cell>
          <cell r="AO41">
            <v>0.1629612</v>
          </cell>
          <cell r="AP41">
            <v>0.1629612</v>
          </cell>
          <cell r="AQ41">
            <v>0.6518448</v>
          </cell>
          <cell r="AR41">
            <v>0.42948421052631575</v>
          </cell>
          <cell r="AS41">
            <v>0.1629612</v>
          </cell>
          <cell r="AT41">
            <v>0.1629612</v>
          </cell>
          <cell r="AU41">
            <v>0.1629612</v>
          </cell>
          <cell r="AV41">
            <v>0.1629612</v>
          </cell>
          <cell r="AW41">
            <v>0.6518448</v>
          </cell>
          <cell r="AX41">
            <v>0</v>
          </cell>
          <cell r="AY41" t="str">
            <v>Proceed from dilution</v>
          </cell>
          <cell r="AZ41">
            <v>0</v>
          </cell>
          <cell r="BA41">
            <v>0</v>
          </cell>
          <cell r="BB41">
            <v>0.51464175574733895</v>
          </cell>
          <cell r="BC41">
            <v>0.52997360267011828</v>
          </cell>
          <cell r="BD41">
            <v>0.39450984761709229</v>
          </cell>
          <cell r="BE41">
            <v>0.48198419923755165</v>
          </cell>
          <cell r="BG41">
            <v>0.4740082181196712</v>
          </cell>
          <cell r="BI41">
            <v>0.47599999999999998</v>
          </cell>
          <cell r="BK41">
            <v>0.36399999999999999</v>
          </cell>
          <cell r="BM41">
            <v>0.35599999999999998</v>
          </cell>
          <cell r="BO41">
            <v>0.45600000000000002</v>
          </cell>
          <cell r="BQ41">
            <v>0.6518448</v>
          </cell>
          <cell r="BS41">
            <v>0.6518448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SA"/>
      <sheetName val="PEGASUS"/>
      <sheetName val="Fixed telephony Pegasus"/>
      <sheetName val="Summary Pegasus mobile"/>
      <sheetName val="international mobile Pegasus"/>
      <sheetName val="Other Pegasus"/>
      <sheetName val="Summary Ursa mobile"/>
      <sheetName val="Fixed telephony Ursa"/>
      <sheetName val="Ursa-Mobile"/>
      <sheetName val="Ursa-Fixed International"/>
      <sheetName val="URSA Other"/>
      <sheetName val="DCF Contribution"/>
      <sheetName val="TradMults fixed line"/>
      <sheetName val="TradMults mobile line"/>
      <sheetName val="Comp. Emerging Mob. Operators "/>
      <sheetName val="{Summary Ursa fixed}"/>
      <sheetName val="{Summary Pegasus fixed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63">
          <cell r="H63">
            <v>3.3149999999999999E-2</v>
          </cell>
        </row>
        <row r="64">
          <cell r="H64">
            <v>0.12905</v>
          </cell>
        </row>
        <row r="65">
          <cell r="H65">
            <v>1.0099E-3</v>
          </cell>
        </row>
      </sheetData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05_15_02 Presentation"/>
      <sheetName val="Consolidation"/>
      <sheetName val="LEA Proforma"/>
      <sheetName val="Letter Agreement"/>
      <sheetName val="ProGas"/>
      <sheetName val="Depreciation "/>
      <sheetName val="Buyer's Step-Up"/>
      <sheetName val="O&amp;M Bonus"/>
      <sheetName val="Curv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r I"/>
      <sheetName val="Summary Consol Financial"/>
      <sheetName val="Detailed Consol &amp; Equity Stakes"/>
      <sheetName val="Assumptions"/>
      <sheetName val="Project Debt"/>
      <sheetName val="EBITDA Allocation"/>
      <sheetName val="HoldCo Debt"/>
      <sheetName val="Debt Service Output"/>
      <sheetName val="Quarterly Levels"/>
      <sheetName val="Taxes"/>
      <sheetName val="Loan Credit Stats"/>
      <sheetName val="Cash Flow Output"/>
      <sheetName val="CashFlow Allocation"/>
      <sheetName val="Interest"/>
      <sheetName val="Covenant"/>
      <sheetName val="Credit Stats Output"/>
      <sheetName val="ArcLight Interest"/>
      <sheetName val="ArcLight Cash Flow"/>
      <sheetName val="ArcLight EBITDA"/>
      <sheetName val="ArcLight Quarterly"/>
      <sheetName val="Total Consol Financial"/>
      <sheetName val="Inc &amp; CF Rollup"/>
      <sheetName val="Divider II"/>
      <sheetName val="Badger"/>
      <sheetName val="BAF"/>
      <sheetName val="Jamaica"/>
      <sheetName val="KKA"/>
      <sheetName val="Lake"/>
      <sheetName val="MidGeorgia"/>
      <sheetName val="Onondaga"/>
      <sheetName val="Orlando"/>
      <sheetName val="Pasco"/>
      <sheetName val="Rumford"/>
      <sheetName val="Selkirk"/>
      <sheetName val="Stockton"/>
      <sheetName val="Topsham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MainMenu"/>
      <sheetName val="InputForecastMenu"/>
      <sheetName val="InputActualsMenu"/>
      <sheetName val="OutputGeneralMenu"/>
      <sheetName val="OutputExpensesMenu"/>
      <sheetName val="UpdateConstantsMenu"/>
      <sheetName val="UpdateRollupMenu"/>
      <sheetName val="OutputRevenueMenu"/>
      <sheetName val="BCAReportMenu"/>
      <sheetName val="PrintSetupMenu"/>
      <sheetName val="Design Wins"/>
      <sheetName val="Design Wins Calc"/>
      <sheetName val="Breakdown"/>
      <sheetName val="DWs &amp; Volume"/>
      <sheetName val="Pricing Worksheet"/>
      <sheetName val="COGS &amp; Pricing"/>
      <sheetName val="Sales &amp; Margin"/>
      <sheetName val="Income F Calc"/>
      <sheetName val="Income A Calc"/>
      <sheetName val="Income Pivot"/>
      <sheetName val="Income Chart"/>
      <sheetName val="Expenses Forecast"/>
      <sheetName val="Expenses Actuals"/>
      <sheetName val="Expenses F Calc"/>
      <sheetName val="Expenses A Calc"/>
      <sheetName val="Expenses Pivot"/>
      <sheetName val="Expenses Chart"/>
      <sheetName val="Contribution Data"/>
      <sheetName val="FORECAST INPUT"/>
      <sheetName val="Actuals Input - $US"/>
      <sheetName val="ACTUALS INPUT"/>
      <sheetName val="INPUT SUMMARY"/>
      <sheetName val="BCAReportTitle"/>
      <sheetName val="STATUS"/>
      <sheetName val="QP"/>
      <sheetName val="TP"/>
      <sheetName val="Performance"/>
      <sheetName val="DW &amp; Vol Charts"/>
      <sheetName val="DW &amp; Vol Report"/>
      <sheetName val="TTP Frcst"/>
      <sheetName val="S &amp; M"/>
      <sheetName val="Input Sum"/>
      <sheetName val="CALCULATOR"/>
      <sheetName val="HISTORY"/>
      <sheetName val="CONSTANTS"/>
      <sheetName val="Rollup"/>
      <sheetName val="BCALists"/>
      <sheetName val="Archive Calls"/>
      <sheetName val="SelectFY Calls"/>
      <sheetName val="Consolidate Calls"/>
      <sheetName val="Scenario Calls"/>
      <sheetName val="Misc. Calls"/>
      <sheetName val="dlgConsolidate"/>
      <sheetName val="dlgScenario"/>
      <sheetName val="dlgScore"/>
      <sheetName val="dlgPhases"/>
      <sheetName val="dlgArchive"/>
      <sheetName val="dlgFiscalYear"/>
      <sheetName val="dlgTimeHorizon"/>
      <sheetName val="Dialog Data"/>
      <sheetName val="Help Text"/>
      <sheetName val="Help Box"/>
      <sheetName val="Help"/>
      <sheetName val="Menu Calls"/>
      <sheetName val="Events"/>
      <sheetName val="Start Up"/>
      <sheetName val="Tools"/>
      <sheetName val="Menu Macros"/>
      <sheetName val="Input Macros"/>
      <sheetName val="Output Macros"/>
      <sheetName val="InputExpenses Macros"/>
      <sheetName val="OutputRevenue Macros"/>
      <sheetName val="Output Expenses Macros"/>
      <sheetName val="Update Macros"/>
      <sheetName val="BCAReport Macros"/>
      <sheetName val="Links 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5000</v>
          </cell>
          <cell r="I41">
            <v>15000</v>
          </cell>
          <cell r="J41">
            <v>60000</v>
          </cell>
          <cell r="K41">
            <v>90000</v>
          </cell>
          <cell r="L41">
            <v>120000</v>
          </cell>
          <cell r="M41">
            <v>120000</v>
          </cell>
          <cell r="N41">
            <v>120000</v>
          </cell>
          <cell r="O41">
            <v>130000</v>
          </cell>
          <cell r="P41">
            <v>140000</v>
          </cell>
          <cell r="Q41">
            <v>130000</v>
          </cell>
          <cell r="R41">
            <v>110000</v>
          </cell>
          <cell r="S41">
            <v>90000</v>
          </cell>
          <cell r="T41">
            <v>80000</v>
          </cell>
          <cell r="U41">
            <v>70000</v>
          </cell>
          <cell r="V41">
            <v>50000</v>
          </cell>
          <cell r="W41">
            <v>40000</v>
          </cell>
          <cell r="X41">
            <v>30000</v>
          </cell>
          <cell r="Y41">
            <v>20000</v>
          </cell>
          <cell r="Z41">
            <v>10000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19">
          <cell r="C19">
            <v>2003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s"/>
      <sheetName val="Husab"/>
      <sheetName val="Sensitivity"/>
      <sheetName val="Market Data"/>
    </sheetNames>
    <sheetDataSet>
      <sheetData sheetId="0" refreshError="1">
        <row r="5">
          <cell r="C5" t="str">
            <v>Indicated</v>
          </cell>
        </row>
        <row r="6">
          <cell r="B6" t="str">
            <v>Ind100</v>
          </cell>
          <cell r="C6">
            <v>100</v>
          </cell>
          <cell r="D6">
            <v>21.3</v>
          </cell>
          <cell r="E6">
            <v>519.08450704225345</v>
          </cell>
          <cell r="F6">
            <v>11056.499999999998</v>
          </cell>
          <cell r="G6">
            <v>24.375409776899996</v>
          </cell>
        </row>
        <row r="7">
          <cell r="B7" t="str">
            <v>Ind200</v>
          </cell>
          <cell r="C7">
            <v>200</v>
          </cell>
          <cell r="D7">
            <v>20.2</v>
          </cell>
          <cell r="E7">
            <v>538.89603960396039</v>
          </cell>
          <cell r="F7">
            <v>10885.699999999999</v>
          </cell>
          <cell r="G7">
            <v>23.998860236819997</v>
          </cell>
        </row>
        <row r="8">
          <cell r="C8" t="str">
            <v>Inferred</v>
          </cell>
        </row>
        <row r="9">
          <cell r="B9" t="str">
            <v>Inf100</v>
          </cell>
          <cell r="C9">
            <v>100</v>
          </cell>
          <cell r="D9">
            <v>281</v>
          </cell>
          <cell r="E9">
            <v>433.11316725978645</v>
          </cell>
          <cell r="F9">
            <v>121704.79999999999</v>
          </cell>
          <cell r="G9">
            <v>268.31315260847998</v>
          </cell>
        </row>
        <row r="10">
          <cell r="B10" t="str">
            <v>Inf200</v>
          </cell>
          <cell r="C10">
            <v>200</v>
          </cell>
          <cell r="D10">
            <v>236.9</v>
          </cell>
          <cell r="E10">
            <v>482.89826931194597</v>
          </cell>
          <cell r="F10">
            <v>114398.6</v>
          </cell>
          <cell r="G10">
            <v>252.20573896836004</v>
          </cell>
        </row>
        <row r="11">
          <cell r="C11" t="str">
            <v>Global</v>
          </cell>
        </row>
        <row r="12">
          <cell r="B12" t="str">
            <v>Glb100</v>
          </cell>
          <cell r="C12">
            <v>100</v>
          </cell>
          <cell r="D12">
            <v>302.3</v>
          </cell>
          <cell r="E12">
            <v>439.17069136619244</v>
          </cell>
          <cell r="F12">
            <v>132761.29999999999</v>
          </cell>
          <cell r="G12">
            <v>292.68856238537995</v>
          </cell>
        </row>
        <row r="13">
          <cell r="B13" t="str">
            <v>Glb100</v>
          </cell>
          <cell r="C13">
            <v>200</v>
          </cell>
          <cell r="D13">
            <v>257.10000000000002</v>
          </cell>
          <cell r="E13">
            <v>487.29793854531312</v>
          </cell>
          <cell r="F13">
            <v>125284.30000000002</v>
          </cell>
          <cell r="G13">
            <v>276.20459920518005</v>
          </cell>
        </row>
      </sheetData>
      <sheetData sheetId="1" refreshError="1">
        <row r="122">
          <cell r="G122" t="e">
            <v>#NUM!</v>
          </cell>
        </row>
        <row r="127">
          <cell r="G127" t="e">
            <v>#NUM!</v>
          </cell>
        </row>
        <row r="134">
          <cell r="G134">
            <v>273.88</v>
          </cell>
        </row>
      </sheetData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Tool Box"/>
      <sheetName val="Comps"/>
      <sheetName val="Output A"/>
      <sheetName val="TEV EBITDA"/>
      <sheetName val="Net Debt 2 LTM EBITDA"/>
      <sheetName val="Operating Stats"/>
      <sheetName val="MEW Financial"/>
      <sheetName val="CLR Financial"/>
      <sheetName val="MEW IS"/>
      <sheetName val="CLR IS"/>
      <sheetName val="Overview"/>
      <sheetName val="SharePriceData"/>
      <sheetName val="CLR Chart"/>
      <sheetName val="MEW Chart"/>
      <sheetName val="Precedents"/>
      <sheetName val="Output II"/>
      <sheetName val="WACC"/>
      <sheetName val="Output III"/>
      <sheetName val="Bloomberg"/>
      <sheetName val="Adjustments"/>
      <sheetName val="Multip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ies"/>
      <sheetName val="People"/>
    </sheetNames>
    <sheetDataSet>
      <sheetData sheetId="0">
        <row r="12">
          <cell r="I12" t="str">
            <v>Halogen Software Inc.</v>
          </cell>
          <cell r="O12" t="str">
            <v>IQ8264377</v>
          </cell>
        </row>
        <row r="13">
          <cell r="I13" t="str">
            <v>Microsoft Corporation</v>
          </cell>
          <cell r="J13" t="str">
            <v>Microsoft Advertising</v>
          </cell>
          <cell r="K13" t="str">
            <v>Microsoftware International Inc.</v>
          </cell>
          <cell r="L13" t="str">
            <v>Microsoft Dynamics</v>
          </cell>
          <cell r="M13" t="str">
            <v>Microsoft Corporation (India) Pvt. Ltd.</v>
          </cell>
          <cell r="O13" t="str">
            <v>IQ21835</v>
          </cell>
          <cell r="P13" t="str">
            <v>IQ25325</v>
          </cell>
          <cell r="Q13" t="str">
            <v>IQ6139756</v>
          </cell>
          <cell r="R13" t="str">
            <v>IQ166906</v>
          </cell>
          <cell r="S13" t="str">
            <v>IQ8970236</v>
          </cell>
        </row>
        <row r="14">
          <cell r="I14" t="str">
            <v>Jarden Corp.</v>
          </cell>
          <cell r="J14" t="str">
            <v>Shanghai Jahwa United Co., Ltd.</v>
          </cell>
          <cell r="K14" t="str">
            <v>Jahnel-Kestermann Getriebewerke GmbH</v>
          </cell>
          <cell r="L14" t="str">
            <v>Jahia Solutions Group SA</v>
          </cell>
          <cell r="M14" t="str">
            <v>Jahabow Industries, Inc.</v>
          </cell>
          <cell r="O14" t="str">
            <v>IQ123891</v>
          </cell>
          <cell r="P14" t="str">
            <v>IQ5575384</v>
          </cell>
          <cell r="Q14" t="str">
            <v>IQ29160666</v>
          </cell>
          <cell r="R14" t="str">
            <v>IQ3277984</v>
          </cell>
          <cell r="S14" t="str">
            <v>IQ1598569</v>
          </cell>
        </row>
        <row r="15">
          <cell r="I15" t="str">
            <v>Western Alliance Bancorporation</v>
          </cell>
          <cell r="J15" t="str">
            <v>Wal-Mart Stores Inc.</v>
          </cell>
          <cell r="K15" t="str">
            <v>Walgreen Co.</v>
          </cell>
          <cell r="L15" t="str">
            <v>Walter Energy, Inc.</v>
          </cell>
          <cell r="M15" t="str">
            <v>The Walt Disney Company</v>
          </cell>
          <cell r="O15" t="str">
            <v>IQ22211534</v>
          </cell>
          <cell r="P15" t="str">
            <v>IQ313055</v>
          </cell>
          <cell r="Q15" t="str">
            <v>IQ93624</v>
          </cell>
          <cell r="R15" t="str">
            <v>IQ36451</v>
          </cell>
          <cell r="S15" t="str">
            <v>IQ191564</v>
          </cell>
        </row>
        <row r="16">
          <cell r="I16" t="str">
            <v>BP plc</v>
          </cell>
          <cell r="J16" t="str">
            <v>British Petroleum NA, Inc.</v>
          </cell>
          <cell r="K16" t="str">
            <v>British Petroleum Co., Colombia Ltd.</v>
          </cell>
          <cell r="L16" t="str">
            <v>BP Shipping Limited</v>
          </cell>
          <cell r="M16" t="str">
            <v>BP Exploration (Alaska), Inc.</v>
          </cell>
          <cell r="O16" t="str">
            <v>IQ394466</v>
          </cell>
          <cell r="P16" t="str">
            <v>IQ24947330</v>
          </cell>
          <cell r="Q16" t="str">
            <v>IQ32561575</v>
          </cell>
          <cell r="R16" t="str">
            <v>IQ5497473</v>
          </cell>
          <cell r="S16" t="str">
            <v>IQ1465165</v>
          </cell>
        </row>
        <row r="17">
          <cell r="I17" t="str">
            <v>Las Vegas Sands Corp.</v>
          </cell>
          <cell r="J17" t="str">
            <v>Las Vegas Sands LLC</v>
          </cell>
          <cell r="K17" t="str">
            <v>Las Vegas Hotel &amp; Casino</v>
          </cell>
          <cell r="L17" t="str">
            <v>Sands China Ltd.</v>
          </cell>
          <cell r="M17" t="str">
            <v>Colony Resorts LVH Acquisitions, LLC</v>
          </cell>
          <cell r="O17" t="str">
            <v>IQ3632895</v>
          </cell>
          <cell r="P17" t="str">
            <v>IQ24020744</v>
          </cell>
          <cell r="Q17" t="str">
            <v>IQ682030</v>
          </cell>
          <cell r="R17" t="str">
            <v>IQ79094759</v>
          </cell>
          <cell r="S17" t="str">
            <v>IQ12828268</v>
          </cell>
        </row>
        <row r="18">
          <cell r="I18" t="str">
            <v>General Electric Company</v>
          </cell>
          <cell r="J18" t="str">
            <v>Genpact Ltd.</v>
          </cell>
          <cell r="K18" t="str">
            <v>General Mills, Inc.</v>
          </cell>
          <cell r="L18" t="str">
            <v>General Motors Company</v>
          </cell>
          <cell r="M18" t="str">
            <v>Gentiva Health Services Inc.</v>
          </cell>
          <cell r="O18" t="str">
            <v>IQ177031</v>
          </cell>
          <cell r="P18" t="str">
            <v>IQ34323388</v>
          </cell>
          <cell r="Q18" t="str">
            <v>IQ274715</v>
          </cell>
          <cell r="R18" t="str">
            <v>IQ61206100</v>
          </cell>
          <cell r="S18" t="str">
            <v>IQ197773</v>
          </cell>
        </row>
        <row r="19">
          <cell r="I19" t="str">
            <v>International Business Machines Corporation</v>
          </cell>
          <cell r="J19" t="str">
            <v>International Business Times, Inc.</v>
          </cell>
          <cell r="K19" t="str">
            <v>International Business Events Limited</v>
          </cell>
          <cell r="L19" t="str">
            <v>International Business Systems United States Inc.</v>
          </cell>
          <cell r="M19" t="str">
            <v>International Business Center Corporation</v>
          </cell>
          <cell r="O19" t="str">
            <v>IQ112350</v>
          </cell>
          <cell r="P19" t="str">
            <v>IQ128801557</v>
          </cell>
          <cell r="Q19" t="str">
            <v>IQ138552897</v>
          </cell>
          <cell r="R19" t="str">
            <v>IQ4638562</v>
          </cell>
          <cell r="S19" t="str">
            <v>IQ116193559</v>
          </cell>
        </row>
      </sheetData>
      <sheetData sheetId="1">
        <row r="12">
          <cell r="I12" t="str">
            <v>Cook, Timothy</v>
          </cell>
          <cell r="J12" t="str">
            <v>Cook, Timothy</v>
          </cell>
          <cell r="K12" t="str">
            <v>Cook, Tim</v>
          </cell>
          <cell r="L12" t="str">
            <v>Cook, Timothy</v>
          </cell>
          <cell r="O12" t="str">
            <v>IQ169601</v>
          </cell>
          <cell r="P12" t="str">
            <v>IQ28516714</v>
          </cell>
          <cell r="Q12" t="str">
            <v>IQ24933425</v>
          </cell>
          <cell r="R12" t="str">
            <v>IQ24903039</v>
          </cell>
        </row>
        <row r="13">
          <cell r="I13" t="str">
            <v>Gates, William</v>
          </cell>
          <cell r="J13" t="str">
            <v>Gates, William</v>
          </cell>
          <cell r="K13" t="str">
            <v>Gates, William</v>
          </cell>
          <cell r="L13" t="str">
            <v>Gates, Bill</v>
          </cell>
          <cell r="M13" t="str">
            <v>Gates, William</v>
          </cell>
          <cell r="O13" t="str">
            <v>IQ999647</v>
          </cell>
          <cell r="P13" t="str">
            <v>IQ4882076</v>
          </cell>
          <cell r="Q13" t="str">
            <v>IQ13288729</v>
          </cell>
          <cell r="R13" t="str">
            <v>IQ33983984</v>
          </cell>
          <cell r="S13" t="str">
            <v>IQ29826692</v>
          </cell>
        </row>
        <row r="14">
          <cell r="I14" t="str">
            <v>McGraw, Harold</v>
          </cell>
          <cell r="J14" t="str">
            <v>McGraw, Terry</v>
          </cell>
          <cell r="K14" t="str">
            <v>McGraw, Harold</v>
          </cell>
          <cell r="L14" t="str">
            <v>McGraw, Terrence</v>
          </cell>
          <cell r="O14" t="str">
            <v>IQ181697</v>
          </cell>
          <cell r="P14" t="str">
            <v>IQ53273963</v>
          </cell>
          <cell r="Q14" t="str">
            <v>IQ9198850</v>
          </cell>
          <cell r="R14" t="str">
            <v>IQ30686142</v>
          </cell>
        </row>
        <row r="15">
          <cell r="I15" t="str">
            <v>Dayakar, G.</v>
          </cell>
          <cell r="J15" t="str">
            <v>Dayakar, Talluru</v>
          </cell>
          <cell r="K15" t="str">
            <v>Dayakar, G.</v>
          </cell>
          <cell r="O15" t="str">
            <v>IQ205570894</v>
          </cell>
          <cell r="P15" t="str">
            <v>IQ47584372</v>
          </cell>
          <cell r="Q15" t="str">
            <v>IQ25360032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inancial Summary"/>
      <sheetName val="Proforma"/>
    </sheetNames>
    <sheetDataSet>
      <sheetData sheetId="0" refreshError="1">
        <row r="39">
          <cell r="E39">
            <v>0</v>
          </cell>
        </row>
      </sheetData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 P&amp;L"/>
      <sheetName val="BRANCH_P&amp;L"/>
      <sheetName val="Aircraft Econ"/>
      <sheetName val="System P&amp;l Citypair"/>
      <sheetName val="AC &amp; Citypair per BH"/>
      <sheetName val="FAE citypair variance rank."/>
      <sheetName val="YVR HUB Report"/>
      <sheetName val="VAUD &amp; FAUD"/>
      <sheetName val="Market Groupings Trend"/>
      <sheetName val="Trend Report"/>
      <sheetName val="Oth Fixed Costs"/>
      <sheetName val="Station Cost per BH"/>
      <sheetName val="Month"/>
      <sheetName val="Aircraft Economics"/>
      <sheetName val="Aircraft Performance"/>
      <sheetName val="System Summary Performance"/>
      <sheetName val="Fleet Deployment Comparison"/>
      <sheetName val="FIRS to RA"/>
      <sheetName val="Hub Info"/>
      <sheetName val="MGT Yield"/>
      <sheetName val="FAE&amp;FAUD"/>
      <sheetName val="Stn_Prftbly"/>
      <sheetName val="faud_ctypr"/>
      <sheetName val="Quarter Comp. - Mkt Groupings"/>
      <sheetName val="Quarter Comparison"/>
      <sheetName val="FAE - Citypair - Equip. "/>
      <sheetName val="MPD"/>
      <sheetName val="Triangle"/>
      <sheetName val="fae-Table"/>
      <sheetName val="workdays"/>
      <sheetName val="Aircraft Fleet Count"/>
      <sheetName val="NameTable"/>
      <sheetName val="Summary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">
          <cell r="A1" t="str">
            <v>Key</v>
          </cell>
          <cell r="I1" t="str">
            <v>OB Rev</v>
          </cell>
        </row>
        <row r="2">
          <cell r="A2" t="str">
            <v>36069BOSYYZ</v>
          </cell>
          <cell r="I2">
            <v>546620.77549999999</v>
          </cell>
        </row>
        <row r="3">
          <cell r="A3" t="str">
            <v>36069LASSJC</v>
          </cell>
          <cell r="I3">
            <v>0</v>
          </cell>
        </row>
        <row r="4">
          <cell r="A4" t="str">
            <v>36069LASYVR</v>
          </cell>
          <cell r="I4">
            <v>241927.69879999998</v>
          </cell>
        </row>
        <row r="5">
          <cell r="A5" t="str">
            <v>36069PDXPDX</v>
          </cell>
          <cell r="I5">
            <v>0</v>
          </cell>
        </row>
        <row r="6">
          <cell r="A6" t="str">
            <v>36069PDXYVR</v>
          </cell>
          <cell r="I6">
            <v>221955.73880000002</v>
          </cell>
        </row>
        <row r="7">
          <cell r="A7" t="str">
            <v>36069RDUYYZ</v>
          </cell>
          <cell r="I7">
            <v>617940.08539999998</v>
          </cell>
        </row>
        <row r="8">
          <cell r="A8" t="str">
            <v>36069SEAYVR</v>
          </cell>
          <cell r="I8">
            <v>730.64779999999996</v>
          </cell>
        </row>
        <row r="9">
          <cell r="A9" t="str">
            <v>36069SEAYVR</v>
          </cell>
          <cell r="I9">
            <v>126807.4806</v>
          </cell>
        </row>
        <row r="10">
          <cell r="A10" t="str">
            <v>36069SJCYVR</v>
          </cell>
          <cell r="I10">
            <v>249914.44409999999</v>
          </cell>
        </row>
        <row r="11">
          <cell r="A11" t="str">
            <v>36069YBLYQQ</v>
          </cell>
          <cell r="I11">
            <v>34938.849199999997</v>
          </cell>
        </row>
        <row r="12">
          <cell r="A12" t="str">
            <v>36069YBLYQQ</v>
          </cell>
          <cell r="I12">
            <v>32441.615200000004</v>
          </cell>
        </row>
        <row r="13">
          <cell r="A13" t="str">
            <v>36069YBLYVR</v>
          </cell>
          <cell r="I13">
            <v>4778.2894999999999</v>
          </cell>
        </row>
        <row r="14">
          <cell r="A14" t="str">
            <v>36069YBLYVR</v>
          </cell>
          <cell r="I14">
            <v>1958.7841000000001</v>
          </cell>
        </row>
        <row r="15">
          <cell r="A15" t="str">
            <v>36069YCGYVR</v>
          </cell>
          <cell r="I15">
            <v>223011.11040000001</v>
          </cell>
        </row>
        <row r="16">
          <cell r="A16" t="str">
            <v>36069YCGYYC</v>
          </cell>
          <cell r="I16">
            <v>61281.308599999997</v>
          </cell>
        </row>
        <row r="17">
          <cell r="A17" t="str">
            <v>36069YCGYYF</v>
          </cell>
          <cell r="I17">
            <v>49491.672399999996</v>
          </cell>
        </row>
        <row r="18">
          <cell r="A18" t="str">
            <v>36069YEGYMM</v>
          </cell>
          <cell r="I18">
            <v>354941.73829999997</v>
          </cell>
        </row>
        <row r="19">
          <cell r="A19" t="str">
            <v>36069YEGYMM</v>
          </cell>
          <cell r="I19">
            <v>122597.48169999999</v>
          </cell>
        </row>
        <row r="20">
          <cell r="A20" t="str">
            <v>36069YEGYOJ</v>
          </cell>
          <cell r="I20">
            <v>20688.5429</v>
          </cell>
        </row>
        <row r="21">
          <cell r="A21" t="str">
            <v>36069YEGYOJ</v>
          </cell>
          <cell r="I21">
            <v>79807.957800000004</v>
          </cell>
        </row>
        <row r="22">
          <cell r="A22" t="str">
            <v>36069YEGYOP</v>
          </cell>
          <cell r="I22">
            <v>0</v>
          </cell>
        </row>
        <row r="23">
          <cell r="A23" t="str">
            <v>36069YEGYPE</v>
          </cell>
          <cell r="I23">
            <v>215008.17449999996</v>
          </cell>
        </row>
        <row r="24">
          <cell r="A24" t="str">
            <v>36069YEGYQL</v>
          </cell>
          <cell r="I24">
            <v>0</v>
          </cell>
        </row>
        <row r="25">
          <cell r="A25" t="str">
            <v>36069YEGYQU</v>
          </cell>
          <cell r="I25">
            <v>279205.48389999999</v>
          </cell>
        </row>
        <row r="26">
          <cell r="A26" t="str">
            <v>36069YEGYQU</v>
          </cell>
          <cell r="I26">
            <v>202980.52019999997</v>
          </cell>
        </row>
        <row r="27">
          <cell r="A27" t="str">
            <v>36069YEGYVR</v>
          </cell>
          <cell r="I27">
            <v>3352.2138</v>
          </cell>
        </row>
        <row r="28">
          <cell r="A28" t="str">
            <v>36069YEGYVR</v>
          </cell>
          <cell r="I28">
            <v>189105.40280000001</v>
          </cell>
        </row>
        <row r="29">
          <cell r="A29" t="str">
            <v>36069YEGYXE</v>
          </cell>
          <cell r="I29">
            <v>46745.573899999996</v>
          </cell>
        </row>
        <row r="30">
          <cell r="A30" t="str">
            <v>36069YEGYXE</v>
          </cell>
          <cell r="I30">
            <v>247026.18350000001</v>
          </cell>
        </row>
        <row r="31">
          <cell r="A31" t="str">
            <v>36069YEGYYC</v>
          </cell>
          <cell r="I31">
            <v>697331.03409999993</v>
          </cell>
        </row>
        <row r="32">
          <cell r="A32" t="str">
            <v>36069YEGYYC</v>
          </cell>
          <cell r="I32">
            <v>385889.44279999996</v>
          </cell>
        </row>
        <row r="33">
          <cell r="A33" t="str">
            <v>36069YEGYYC</v>
          </cell>
          <cell r="I33">
            <v>653290.37399999995</v>
          </cell>
        </row>
        <row r="34">
          <cell r="A34" t="str">
            <v>36069YEGYYC</v>
          </cell>
          <cell r="I34">
            <v>2723.3534</v>
          </cell>
        </row>
        <row r="35">
          <cell r="A35" t="str">
            <v>36069YEGYYE</v>
          </cell>
          <cell r="I35">
            <v>0</v>
          </cell>
        </row>
        <row r="36">
          <cell r="A36" t="str">
            <v>36069YKAYVR</v>
          </cell>
          <cell r="I36">
            <v>1971.0482</v>
          </cell>
        </row>
        <row r="37">
          <cell r="A37" t="str">
            <v>36069YKAYVR</v>
          </cell>
          <cell r="I37">
            <v>68088.987900000007</v>
          </cell>
        </row>
        <row r="38">
          <cell r="A38" t="str">
            <v>36069YKAYVR</v>
          </cell>
          <cell r="I38">
            <v>291808.95</v>
          </cell>
        </row>
        <row r="39">
          <cell r="A39" t="str">
            <v>36069YKAYXC</v>
          </cell>
          <cell r="I39">
            <v>86297.229800000001</v>
          </cell>
        </row>
        <row r="40">
          <cell r="A40" t="str">
            <v>36069YKAYYC</v>
          </cell>
          <cell r="I40">
            <v>63333.022199999999</v>
          </cell>
        </row>
        <row r="41">
          <cell r="A41" t="str">
            <v>36069YKAYYJ</v>
          </cell>
          <cell r="I41">
            <v>5255.8890000000001</v>
          </cell>
        </row>
        <row r="42">
          <cell r="A42" t="str">
            <v>36069YKAYLW</v>
          </cell>
          <cell r="I42">
            <v>275.32040000000001</v>
          </cell>
        </row>
        <row r="43">
          <cell r="A43" t="str">
            <v>36069YLWYVR</v>
          </cell>
          <cell r="I43">
            <v>397511.88650000002</v>
          </cell>
        </row>
        <row r="44">
          <cell r="A44" t="str">
            <v>36069YLWYVR</v>
          </cell>
          <cell r="I44">
            <v>101758.45820000001</v>
          </cell>
        </row>
        <row r="45">
          <cell r="A45" t="str">
            <v>36069YLWYVR</v>
          </cell>
          <cell r="I45">
            <v>64372.743500000004</v>
          </cell>
        </row>
        <row r="46">
          <cell r="A46" t="str">
            <v>36069YLWYYC</v>
          </cell>
          <cell r="I46">
            <v>264568.18239999999</v>
          </cell>
        </row>
        <row r="47">
          <cell r="A47" t="str">
            <v>36069YLWYYC</v>
          </cell>
          <cell r="I47">
            <v>58223.257700000002</v>
          </cell>
        </row>
        <row r="48">
          <cell r="A48" t="str">
            <v>36069YEGYMM</v>
          </cell>
          <cell r="I48">
            <v>507574.26809999993</v>
          </cell>
        </row>
        <row r="49">
          <cell r="A49" t="str">
            <v>36069YEGYMM</v>
          </cell>
          <cell r="I49">
            <v>63362.8367</v>
          </cell>
        </row>
        <row r="50">
          <cell r="A50" t="str">
            <v>36069YEGYOJ</v>
          </cell>
          <cell r="I50">
            <v>7419.0601000000006</v>
          </cell>
        </row>
        <row r="51">
          <cell r="A51" t="str">
            <v>36069YOJYOP</v>
          </cell>
          <cell r="I51">
            <v>3064.8838999999998</v>
          </cell>
        </row>
        <row r="52">
          <cell r="A52" t="str">
            <v>36069YOJYOP</v>
          </cell>
          <cell r="I52">
            <v>36206.754399999991</v>
          </cell>
        </row>
        <row r="53">
          <cell r="A53" t="str">
            <v>36069YOJYPE</v>
          </cell>
          <cell r="I53">
            <v>3345.2218999999996</v>
          </cell>
        </row>
        <row r="54">
          <cell r="A54" t="str">
            <v>36069YEGYOP</v>
          </cell>
          <cell r="I54">
            <v>11734.175000000001</v>
          </cell>
        </row>
        <row r="55">
          <cell r="A55" t="str">
            <v>36069YEGYOP</v>
          </cell>
          <cell r="I55">
            <v>97067.373300000007</v>
          </cell>
        </row>
        <row r="56">
          <cell r="A56" t="str">
            <v>36069YOPYPE</v>
          </cell>
          <cell r="I56">
            <v>19392.357400000001</v>
          </cell>
        </row>
        <row r="57">
          <cell r="A57" t="str">
            <v>36069YOWYYZ</v>
          </cell>
          <cell r="I57">
            <v>1804336.9147999999</v>
          </cell>
        </row>
        <row r="58">
          <cell r="A58" t="str">
            <v>36069YEGYPE</v>
          </cell>
          <cell r="I58">
            <v>212345.0196</v>
          </cell>
        </row>
        <row r="59">
          <cell r="A59" t="str">
            <v>36069YOJYPE</v>
          </cell>
          <cell r="I59">
            <v>21679.519500000002</v>
          </cell>
        </row>
        <row r="60">
          <cell r="A60" t="str">
            <v>36069YPEYPE</v>
          </cell>
          <cell r="I60">
            <v>0</v>
          </cell>
        </row>
        <row r="61">
          <cell r="A61" t="str">
            <v>36069YPRYVR</v>
          </cell>
          <cell r="I61">
            <v>11439.1134</v>
          </cell>
        </row>
        <row r="62">
          <cell r="A62" t="str">
            <v>36069YPRYVR</v>
          </cell>
          <cell r="I62">
            <v>75275.054099999994</v>
          </cell>
        </row>
        <row r="63">
          <cell r="A63" t="str">
            <v>36069YPRYXT</v>
          </cell>
          <cell r="I63">
            <v>44611.636599999998</v>
          </cell>
        </row>
        <row r="64">
          <cell r="A64" t="str">
            <v>36069YQBYUL</v>
          </cell>
          <cell r="I64">
            <v>1467.9260000000002</v>
          </cell>
        </row>
        <row r="65">
          <cell r="A65" t="str">
            <v>36069YQBYYZ</v>
          </cell>
          <cell r="I65">
            <v>605422.72320000001</v>
          </cell>
        </row>
        <row r="66">
          <cell r="A66" t="str">
            <v>36069YQDYTH</v>
          </cell>
          <cell r="I66">
            <v>95853.334400000007</v>
          </cell>
        </row>
        <row r="67">
          <cell r="A67" t="str">
            <v>36069YQLYYC</v>
          </cell>
          <cell r="I67">
            <v>79541.420899999997</v>
          </cell>
        </row>
        <row r="68">
          <cell r="A68" t="str">
            <v>36069YQLYYC</v>
          </cell>
          <cell r="I68">
            <v>34330.537899999996</v>
          </cell>
        </row>
        <row r="69">
          <cell r="A69" t="str">
            <v>36069YQLYYC</v>
          </cell>
          <cell r="I69">
            <v>0</v>
          </cell>
        </row>
        <row r="70">
          <cell r="A70" t="str">
            <v>36069YQLYYC</v>
          </cell>
          <cell r="I70">
            <v>28874.809000000001</v>
          </cell>
        </row>
        <row r="71">
          <cell r="A71" t="str">
            <v>36069YQLYYJ</v>
          </cell>
          <cell r="I71">
            <v>221.49299999999999</v>
          </cell>
        </row>
        <row r="72">
          <cell r="A72" t="str">
            <v>36069YBLYQQ</v>
          </cell>
          <cell r="I72">
            <v>7005.5688999999993</v>
          </cell>
        </row>
        <row r="73">
          <cell r="A73" t="str">
            <v>36069YQQYVR</v>
          </cell>
          <cell r="I73">
            <v>87792.13470000001</v>
          </cell>
        </row>
        <row r="74">
          <cell r="A74" t="str">
            <v>36069YQQYVR</v>
          </cell>
          <cell r="I74">
            <v>89712.391799999998</v>
          </cell>
        </row>
        <row r="75">
          <cell r="A75" t="str">
            <v>36069YQRYVR</v>
          </cell>
          <cell r="I75">
            <v>207745.51859999998</v>
          </cell>
        </row>
        <row r="76">
          <cell r="A76" t="str">
            <v>36069YQRYWG</v>
          </cell>
          <cell r="I76">
            <v>92547.681700000001</v>
          </cell>
        </row>
        <row r="77">
          <cell r="A77" t="str">
            <v>36069YQRYWG</v>
          </cell>
          <cell r="I77">
            <v>129205.28749999999</v>
          </cell>
        </row>
        <row r="78">
          <cell r="A78" t="str">
            <v>36069YQRYXE</v>
          </cell>
          <cell r="I78">
            <v>5660.1126000000004</v>
          </cell>
        </row>
        <row r="79">
          <cell r="A79" t="str">
            <v>36069YQRYXE</v>
          </cell>
          <cell r="I79">
            <v>29489.796900000001</v>
          </cell>
        </row>
        <row r="80">
          <cell r="A80" t="str">
            <v>36069YQRYYC</v>
          </cell>
          <cell r="I80">
            <v>132589.09109999999</v>
          </cell>
        </row>
        <row r="81">
          <cell r="A81" t="str">
            <v>36069YQRYYC</v>
          </cell>
          <cell r="I81">
            <v>663218.23739999998</v>
          </cell>
        </row>
        <row r="82">
          <cell r="A82" t="str">
            <v>36069YQRYYJ</v>
          </cell>
          <cell r="I82">
            <v>0</v>
          </cell>
        </row>
        <row r="83">
          <cell r="A83" t="str">
            <v>36069YQTYWG</v>
          </cell>
          <cell r="I83">
            <v>70191.864099999992</v>
          </cell>
        </row>
        <row r="84">
          <cell r="A84" t="str">
            <v>36069YQTYYZ</v>
          </cell>
          <cell r="I84">
            <v>864678.87030000007</v>
          </cell>
        </row>
        <row r="85">
          <cell r="A85" t="str">
            <v>36069YEGYQU</v>
          </cell>
          <cell r="I85">
            <v>308772.68709999998</v>
          </cell>
        </row>
        <row r="86">
          <cell r="A86" t="str">
            <v>36069YEGYQU</v>
          </cell>
          <cell r="I86">
            <v>173884.3284</v>
          </cell>
        </row>
        <row r="87">
          <cell r="A87" t="str">
            <v>36069YEGYQU</v>
          </cell>
          <cell r="I87">
            <v>5612.3849</v>
          </cell>
        </row>
        <row r="88">
          <cell r="A88" t="str">
            <v>36069YQUYXJ</v>
          </cell>
          <cell r="I88">
            <v>69714.518800000005</v>
          </cell>
        </row>
        <row r="89">
          <cell r="A89" t="str">
            <v>36069YQUYXJ</v>
          </cell>
          <cell r="I89">
            <v>39139.190300000002</v>
          </cell>
        </row>
        <row r="90">
          <cell r="A90" t="str">
            <v>36069YQUYYC</v>
          </cell>
          <cell r="I90">
            <v>203527.95609999998</v>
          </cell>
        </row>
        <row r="91">
          <cell r="A91" t="str">
            <v>36069YQUYYC</v>
          </cell>
          <cell r="I91">
            <v>37565.111600000004</v>
          </cell>
        </row>
        <row r="92">
          <cell r="A92" t="str">
            <v>36069YTHYWG</v>
          </cell>
          <cell r="I92">
            <v>243430.3363</v>
          </cell>
        </row>
        <row r="93">
          <cell r="A93" t="str">
            <v>36069YULYYZ</v>
          </cell>
          <cell r="I93">
            <v>1510913.5684000002</v>
          </cell>
        </row>
        <row r="94">
          <cell r="A94" t="str">
            <v>36069LASYVR</v>
          </cell>
          <cell r="I94">
            <v>199847.4969</v>
          </cell>
        </row>
        <row r="95">
          <cell r="A95" t="str">
            <v>36069PDXYVR</v>
          </cell>
          <cell r="I95">
            <v>225042.93230000001</v>
          </cell>
        </row>
        <row r="96">
          <cell r="A96" t="str">
            <v>36069SEAYVR</v>
          </cell>
          <cell r="I96">
            <v>585.29370000000006</v>
          </cell>
        </row>
        <row r="97">
          <cell r="A97" t="str">
            <v>36069SEAYVR</v>
          </cell>
          <cell r="I97">
            <v>131446.07569999999</v>
          </cell>
        </row>
        <row r="98">
          <cell r="A98" t="str">
            <v>36069SJCYVR</v>
          </cell>
          <cell r="I98">
            <v>237448.56030000004</v>
          </cell>
        </row>
        <row r="99">
          <cell r="A99" t="str">
            <v>36069YBLYVR</v>
          </cell>
          <cell r="I99">
            <v>101006.02630000001</v>
          </cell>
        </row>
        <row r="100">
          <cell r="A100" t="str">
            <v>36069YBLYVR</v>
          </cell>
          <cell r="I100">
            <v>59270.559599999993</v>
          </cell>
        </row>
        <row r="101">
          <cell r="A101" t="str">
            <v>36069YCGYVR</v>
          </cell>
          <cell r="I101">
            <v>135227.2922</v>
          </cell>
        </row>
        <row r="102">
          <cell r="A102" t="str">
            <v>36069YEGYVR</v>
          </cell>
          <cell r="I102">
            <v>242252.73150000002</v>
          </cell>
        </row>
        <row r="103">
          <cell r="A103" t="str">
            <v>36069YKAYVR</v>
          </cell>
          <cell r="I103">
            <v>149519.34280000001</v>
          </cell>
        </row>
        <row r="104">
          <cell r="A104" t="str">
            <v>36069YKAYVR</v>
          </cell>
          <cell r="I104">
            <v>210980.50119999997</v>
          </cell>
        </row>
        <row r="105">
          <cell r="A105" t="str">
            <v>36069YLWYVR</v>
          </cell>
          <cell r="I105">
            <v>341592.23599999998</v>
          </cell>
        </row>
        <row r="106">
          <cell r="A106" t="str">
            <v>36069YLWYVR</v>
          </cell>
          <cell r="I106">
            <v>184913.6948</v>
          </cell>
        </row>
        <row r="107">
          <cell r="A107" t="str">
            <v>36069YLWYVR</v>
          </cell>
          <cell r="I107">
            <v>64598.154699999999</v>
          </cell>
        </row>
        <row r="108">
          <cell r="A108" t="str">
            <v>36069YPRYVR</v>
          </cell>
          <cell r="I108">
            <v>7384.711299999999</v>
          </cell>
        </row>
        <row r="109">
          <cell r="A109" t="str">
            <v>36069YPRYVR</v>
          </cell>
          <cell r="I109">
            <v>189418.19320000001</v>
          </cell>
        </row>
        <row r="110">
          <cell r="A110" t="str">
            <v>36069YQLYVR</v>
          </cell>
          <cell r="I110">
            <v>0</v>
          </cell>
        </row>
        <row r="111">
          <cell r="A111" t="str">
            <v>36069YQQYVR</v>
          </cell>
          <cell r="I111">
            <v>4137.6382999999996</v>
          </cell>
        </row>
        <row r="112">
          <cell r="A112" t="str">
            <v>36069YQQYVR</v>
          </cell>
          <cell r="I112">
            <v>51896.870299999995</v>
          </cell>
        </row>
        <row r="113">
          <cell r="A113" t="str">
            <v>36069YQRYVR</v>
          </cell>
          <cell r="I113">
            <v>210058.1342</v>
          </cell>
        </row>
        <row r="114">
          <cell r="A114" t="str">
            <v>36069YVRYVR</v>
          </cell>
          <cell r="I114">
            <v>0</v>
          </cell>
        </row>
        <row r="115">
          <cell r="A115" t="str">
            <v>36069YVRYVR</v>
          </cell>
          <cell r="I115">
            <v>0</v>
          </cell>
        </row>
        <row r="116">
          <cell r="A116" t="str">
            <v>36069YVRYVR</v>
          </cell>
          <cell r="I116">
            <v>0</v>
          </cell>
        </row>
        <row r="117">
          <cell r="A117" t="str">
            <v>36069YVRYXC</v>
          </cell>
          <cell r="I117">
            <v>292336.95310000004</v>
          </cell>
        </row>
        <row r="118">
          <cell r="A118" t="str">
            <v>36069YVRYXE</v>
          </cell>
          <cell r="I118">
            <v>431079.86339999997</v>
          </cell>
        </row>
        <row r="119">
          <cell r="A119" t="str">
            <v>36069YVRYXJ</v>
          </cell>
          <cell r="I119">
            <v>37794.500200000002</v>
          </cell>
        </row>
        <row r="120">
          <cell r="A120" t="str">
            <v>36069YVRYXJ</v>
          </cell>
          <cell r="I120">
            <v>135767.16829999999</v>
          </cell>
        </row>
        <row r="121">
          <cell r="A121" t="str">
            <v>36069YVRYXJ</v>
          </cell>
          <cell r="I121">
            <v>300963.8259</v>
          </cell>
        </row>
        <row r="122">
          <cell r="A122" t="str">
            <v>36069YVRYXS</v>
          </cell>
          <cell r="I122">
            <v>44959.101800000004</v>
          </cell>
        </row>
        <row r="123">
          <cell r="A123" t="str">
            <v>36069YVRYXS</v>
          </cell>
          <cell r="I123">
            <v>852621.27249999996</v>
          </cell>
        </row>
        <row r="124">
          <cell r="A124" t="str">
            <v>36069YVRYXT</v>
          </cell>
          <cell r="I124">
            <v>0</v>
          </cell>
        </row>
        <row r="125">
          <cell r="A125" t="str">
            <v>36069YVRYXT</v>
          </cell>
          <cell r="I125">
            <v>98500.217499999999</v>
          </cell>
        </row>
        <row r="126">
          <cell r="A126" t="str">
            <v>36069YVRYYC</v>
          </cell>
          <cell r="I126">
            <v>5360.3575999999994</v>
          </cell>
        </row>
        <row r="127">
          <cell r="A127" t="str">
            <v>36069YVRYYC</v>
          </cell>
          <cell r="I127">
            <v>1923.2971</v>
          </cell>
        </row>
        <row r="128">
          <cell r="A128" t="str">
            <v>36069YVRYYC</v>
          </cell>
          <cell r="I128">
            <v>681137.87600000005</v>
          </cell>
        </row>
        <row r="129">
          <cell r="A129" t="str">
            <v>36069YVRYYD</v>
          </cell>
          <cell r="I129">
            <v>147797.35559999998</v>
          </cell>
        </row>
        <row r="130">
          <cell r="A130" t="str">
            <v>36069YVRYYD</v>
          </cell>
          <cell r="I130">
            <v>149221.51029999999</v>
          </cell>
        </row>
        <row r="131">
          <cell r="A131" t="str">
            <v>36069YVRYYF</v>
          </cell>
          <cell r="I131">
            <v>104741.46130000001</v>
          </cell>
        </row>
        <row r="132">
          <cell r="A132" t="str">
            <v>36069YVRYYF</v>
          </cell>
          <cell r="I132">
            <v>90994.146699999983</v>
          </cell>
        </row>
        <row r="133">
          <cell r="A133" t="str">
            <v>36069YVRYYJ</v>
          </cell>
          <cell r="I133">
            <v>281.2867</v>
          </cell>
        </row>
        <row r="134">
          <cell r="A134" t="str">
            <v>36069YVRYYJ</v>
          </cell>
          <cell r="I134">
            <v>671635.44389999995</v>
          </cell>
        </row>
        <row r="135">
          <cell r="A135" t="str">
            <v>36069YVRYYJ</v>
          </cell>
          <cell r="I135">
            <v>208258.00930000001</v>
          </cell>
        </row>
        <row r="136">
          <cell r="A136" t="str">
            <v>36069YVRYYJ</v>
          </cell>
          <cell r="I136">
            <v>3483.9423999999999</v>
          </cell>
        </row>
        <row r="137">
          <cell r="A137" t="str">
            <v>36069YVRYZP</v>
          </cell>
          <cell r="I137">
            <v>65277.716</v>
          </cell>
        </row>
        <row r="138">
          <cell r="A138" t="str">
            <v>36069YVRYZP</v>
          </cell>
          <cell r="I138">
            <v>3297.1144999999997</v>
          </cell>
        </row>
        <row r="139">
          <cell r="A139" t="str">
            <v>36069YVRYZP</v>
          </cell>
          <cell r="I139">
            <v>137885.98009999999</v>
          </cell>
        </row>
        <row r="140">
          <cell r="A140" t="str">
            <v>36069YEGYWG</v>
          </cell>
          <cell r="I140">
            <v>0</v>
          </cell>
        </row>
        <row r="141">
          <cell r="A141" t="str">
            <v>36069YQDYWG</v>
          </cell>
          <cell r="I141">
            <v>173226.96059999999</v>
          </cell>
        </row>
        <row r="142">
          <cell r="A142" t="str">
            <v>36069YQRYWG</v>
          </cell>
          <cell r="I142">
            <v>191974.05530000001</v>
          </cell>
        </row>
        <row r="143">
          <cell r="A143" t="str">
            <v>36069YQRYWG</v>
          </cell>
          <cell r="I143">
            <v>95469.287899999996</v>
          </cell>
        </row>
        <row r="144">
          <cell r="A144" t="str">
            <v>36069YQTYWG</v>
          </cell>
          <cell r="I144">
            <v>93825.571400000001</v>
          </cell>
        </row>
        <row r="145">
          <cell r="A145" t="str">
            <v>36069YTHYWG</v>
          </cell>
          <cell r="I145">
            <v>9307.3829999999998</v>
          </cell>
        </row>
        <row r="146">
          <cell r="A146" t="str">
            <v>36069YWGYWG</v>
          </cell>
          <cell r="I146">
            <v>0</v>
          </cell>
        </row>
        <row r="147">
          <cell r="A147" t="str">
            <v>36069YWGYXE</v>
          </cell>
          <cell r="I147">
            <v>20831.768</v>
          </cell>
        </row>
        <row r="148">
          <cell r="A148" t="str">
            <v>36069YWGYXE</v>
          </cell>
          <cell r="I148">
            <v>294546.60969999997</v>
          </cell>
        </row>
        <row r="149">
          <cell r="A149" t="str">
            <v>36069YWGYYC</v>
          </cell>
          <cell r="I149">
            <v>859816.59630000009</v>
          </cell>
        </row>
        <row r="150">
          <cell r="A150" t="str">
            <v>36069YKAYXC</v>
          </cell>
          <cell r="I150">
            <v>86702.194900000002</v>
          </cell>
        </row>
        <row r="151">
          <cell r="A151" t="str">
            <v>36069YVRYXC</v>
          </cell>
          <cell r="I151">
            <v>288071.04259999999</v>
          </cell>
        </row>
        <row r="152">
          <cell r="A152" t="str">
            <v>36069YVRYXC</v>
          </cell>
          <cell r="I152">
            <v>5280.7249000000002</v>
          </cell>
        </row>
        <row r="153">
          <cell r="A153" t="str">
            <v>36069YXCYYC</v>
          </cell>
          <cell r="I153">
            <v>75908.587599999999</v>
          </cell>
        </row>
        <row r="154">
          <cell r="A154" t="str">
            <v>36069YXCYYF</v>
          </cell>
          <cell r="I154">
            <v>0</v>
          </cell>
        </row>
        <row r="155">
          <cell r="A155" t="str">
            <v>36069YEGYXE</v>
          </cell>
          <cell r="I155">
            <v>136913.6606</v>
          </cell>
        </row>
        <row r="156">
          <cell r="A156" t="str">
            <v>36069YEGYXE</v>
          </cell>
          <cell r="I156">
            <v>145719.3707</v>
          </cell>
        </row>
        <row r="157">
          <cell r="A157" t="str">
            <v>36069YVRYXE</v>
          </cell>
          <cell r="I157">
            <v>381370.11800000002</v>
          </cell>
        </row>
        <row r="158">
          <cell r="A158" t="str">
            <v>36069YWGYXE</v>
          </cell>
          <cell r="I158">
            <v>100380.9191</v>
          </cell>
        </row>
        <row r="159">
          <cell r="A159" t="str">
            <v>36069YWGYXE</v>
          </cell>
          <cell r="I159">
            <v>357058.85310000001</v>
          </cell>
        </row>
        <row r="160">
          <cell r="A160" t="str">
            <v>36069YXEYYC</v>
          </cell>
          <cell r="I160">
            <v>61361.165000000001</v>
          </cell>
        </row>
        <row r="161">
          <cell r="A161" t="str">
            <v>36069YXEYYC</v>
          </cell>
          <cell r="I161">
            <v>474214.6838</v>
          </cell>
        </row>
        <row r="162">
          <cell r="A162" t="str">
            <v>36069YXHYYC</v>
          </cell>
          <cell r="I162">
            <v>83237.655899999998</v>
          </cell>
        </row>
        <row r="163">
          <cell r="A163" t="str">
            <v>36069YEGYXJ</v>
          </cell>
          <cell r="I163">
            <v>1495.3436999999999</v>
          </cell>
        </row>
        <row r="164">
          <cell r="A164" t="str">
            <v>36069YEGYXJ</v>
          </cell>
          <cell r="I164">
            <v>71850.662299999996</v>
          </cell>
        </row>
        <row r="165">
          <cell r="A165" t="str">
            <v>36069YQUYXJ</v>
          </cell>
          <cell r="I165">
            <v>52908.258499999996</v>
          </cell>
        </row>
        <row r="166">
          <cell r="A166" t="str">
            <v>36069YQUYXJ</v>
          </cell>
          <cell r="I166">
            <v>978.73119999999994</v>
          </cell>
        </row>
        <row r="167">
          <cell r="A167" t="str">
            <v>36069YVRYXJ</v>
          </cell>
          <cell r="I167">
            <v>27818.8125</v>
          </cell>
        </row>
        <row r="168">
          <cell r="A168" t="str">
            <v>36069YVRYXJ</v>
          </cell>
          <cell r="I168">
            <v>143636.18669999999</v>
          </cell>
        </row>
        <row r="169">
          <cell r="A169" t="str">
            <v>36069YVRYXJ</v>
          </cell>
          <cell r="I169">
            <v>388522.27080000006</v>
          </cell>
        </row>
        <row r="170">
          <cell r="A170" t="str">
            <v>36069YXJYXJ</v>
          </cell>
          <cell r="I170">
            <v>0</v>
          </cell>
        </row>
        <row r="171">
          <cell r="A171" t="str">
            <v>36069YXJYYE</v>
          </cell>
          <cell r="I171">
            <v>58447.553599999992</v>
          </cell>
        </row>
        <row r="172">
          <cell r="A172" t="str">
            <v>36069YXJYYE</v>
          </cell>
          <cell r="I172">
            <v>1896.6293000000001</v>
          </cell>
        </row>
        <row r="173">
          <cell r="A173" t="str">
            <v>36069YVRYXS</v>
          </cell>
          <cell r="I173">
            <v>22324.860799999999</v>
          </cell>
        </row>
        <row r="174">
          <cell r="A174" t="str">
            <v>36069YVRYXS</v>
          </cell>
          <cell r="I174">
            <v>738006.24210000003</v>
          </cell>
        </row>
        <row r="175">
          <cell r="A175" t="str">
            <v>36069YXSYYC</v>
          </cell>
          <cell r="I175">
            <v>64683.895400000001</v>
          </cell>
        </row>
        <row r="176">
          <cell r="A176" t="str">
            <v>36069YXSYYC</v>
          </cell>
          <cell r="I176">
            <v>5621.1845000000003</v>
          </cell>
        </row>
        <row r="177">
          <cell r="A177" t="str">
            <v>36069YVRYXT</v>
          </cell>
          <cell r="I177">
            <v>268987.74410000001</v>
          </cell>
        </row>
        <row r="178">
          <cell r="A178" t="str">
            <v>36069YXTYYD</v>
          </cell>
          <cell r="I178">
            <v>0</v>
          </cell>
        </row>
        <row r="179">
          <cell r="A179" t="str">
            <v>36069YCGYYC</v>
          </cell>
          <cell r="I179">
            <v>53720.883699999998</v>
          </cell>
        </row>
        <row r="180">
          <cell r="A180" t="str">
            <v>36069YEGYYC</v>
          </cell>
          <cell r="I180">
            <v>594033.68489999999</v>
          </cell>
        </row>
        <row r="181">
          <cell r="A181" t="str">
            <v>36069YEGYYC</v>
          </cell>
          <cell r="I181">
            <v>408968.66849999997</v>
          </cell>
        </row>
        <row r="182">
          <cell r="A182" t="str">
            <v>36069YEGYYC</v>
          </cell>
          <cell r="I182">
            <v>627851.05480000004</v>
          </cell>
        </row>
        <row r="183">
          <cell r="A183" t="str">
            <v>36069YKAYYC</v>
          </cell>
          <cell r="I183">
            <v>78068.909400000004</v>
          </cell>
        </row>
        <row r="184">
          <cell r="A184" t="str">
            <v>36069YLWYYC</v>
          </cell>
          <cell r="I184">
            <v>307261.94530000002</v>
          </cell>
        </row>
        <row r="185">
          <cell r="A185" t="str">
            <v>36069YMMYYC</v>
          </cell>
          <cell r="I185">
            <v>95664.056399999987</v>
          </cell>
        </row>
        <row r="186">
          <cell r="A186" t="str">
            <v>36069YMMYYC</v>
          </cell>
          <cell r="I186">
            <v>10032.403</v>
          </cell>
        </row>
        <row r="187">
          <cell r="A187" t="str">
            <v>36069YQLYYC</v>
          </cell>
          <cell r="I187">
            <v>80093.885500000004</v>
          </cell>
        </row>
        <row r="188">
          <cell r="A188" t="str">
            <v>36069YQLYYC</v>
          </cell>
          <cell r="I188">
            <v>29943.701400000002</v>
          </cell>
        </row>
        <row r="189">
          <cell r="A189" t="str">
            <v>36069YQLYYC</v>
          </cell>
          <cell r="I189">
            <v>139.523</v>
          </cell>
        </row>
        <row r="190">
          <cell r="A190" t="str">
            <v>36069YQLYYC</v>
          </cell>
          <cell r="I190">
            <v>26362.8747</v>
          </cell>
        </row>
        <row r="191">
          <cell r="A191" t="str">
            <v>36069YQRYYC</v>
          </cell>
          <cell r="I191">
            <v>30123.700100000002</v>
          </cell>
        </row>
        <row r="192">
          <cell r="A192" t="str">
            <v>36069YQRYYC</v>
          </cell>
          <cell r="I192">
            <v>773408.21360000002</v>
          </cell>
        </row>
        <row r="193">
          <cell r="A193" t="str">
            <v>36069YQUYYC</v>
          </cell>
          <cell r="I193">
            <v>266195.08029999997</v>
          </cell>
        </row>
        <row r="194">
          <cell r="A194" t="str">
            <v>36069YQUYYC</v>
          </cell>
          <cell r="I194">
            <v>36185.831700000002</v>
          </cell>
        </row>
        <row r="195">
          <cell r="A195" t="str">
            <v>36069YVRYYC</v>
          </cell>
          <cell r="I195">
            <v>18354.881700000002</v>
          </cell>
        </row>
        <row r="196">
          <cell r="A196" t="str">
            <v>36069YVRYYC</v>
          </cell>
          <cell r="I196">
            <v>813054.72479999997</v>
          </cell>
        </row>
        <row r="197">
          <cell r="A197" t="str">
            <v>36069YWGYYC</v>
          </cell>
          <cell r="I197">
            <v>763.91339999999991</v>
          </cell>
        </row>
        <row r="198">
          <cell r="A198" t="str">
            <v>36069YWGYYC</v>
          </cell>
          <cell r="I198">
            <v>809065.33839999989</v>
          </cell>
        </row>
        <row r="199">
          <cell r="A199" t="str">
            <v>36069YXCYYC</v>
          </cell>
          <cell r="I199">
            <v>31171.060799999999</v>
          </cell>
        </row>
        <row r="200">
          <cell r="A200" t="str">
            <v>36069YXCYYC</v>
          </cell>
          <cell r="I200">
            <v>32838.136200000001</v>
          </cell>
        </row>
        <row r="201">
          <cell r="A201" t="str">
            <v>36069YXEYYC</v>
          </cell>
          <cell r="I201">
            <v>219631.08599999998</v>
          </cell>
        </row>
        <row r="202">
          <cell r="A202" t="str">
            <v>36069YXEYYC</v>
          </cell>
          <cell r="I202">
            <v>307499.07580000005</v>
          </cell>
        </row>
        <row r="203">
          <cell r="A203" t="str">
            <v>36069YXHYYC</v>
          </cell>
          <cell r="I203">
            <v>84544.618399999992</v>
          </cell>
        </row>
        <row r="204">
          <cell r="A204" t="str">
            <v>36069YXSYYC</v>
          </cell>
          <cell r="I204">
            <v>63530.680100000005</v>
          </cell>
        </row>
        <row r="205">
          <cell r="A205" t="str">
            <v>36069YXSYYC</v>
          </cell>
          <cell r="I205">
            <v>4526.9645</v>
          </cell>
        </row>
        <row r="206">
          <cell r="A206" t="str">
            <v>36069YYCYYC</v>
          </cell>
          <cell r="I206">
            <v>0</v>
          </cell>
        </row>
        <row r="207">
          <cell r="A207" t="str">
            <v>36069YYCYYC</v>
          </cell>
          <cell r="I207">
            <v>0</v>
          </cell>
        </row>
        <row r="208">
          <cell r="A208" t="str">
            <v>36069YYCYYC</v>
          </cell>
          <cell r="I208">
            <v>0</v>
          </cell>
        </row>
        <row r="209">
          <cell r="A209" t="str">
            <v>36069YYCYYF</v>
          </cell>
          <cell r="I209">
            <v>8683.4348000000009</v>
          </cell>
        </row>
        <row r="210">
          <cell r="A210" t="str">
            <v>36069YYCYYJ</v>
          </cell>
          <cell r="I210">
            <v>1690.4544999999998</v>
          </cell>
        </row>
        <row r="211">
          <cell r="A211" t="str">
            <v>36069YYCYYJ</v>
          </cell>
          <cell r="I211">
            <v>106122.0134</v>
          </cell>
        </row>
        <row r="212">
          <cell r="A212" t="str">
            <v>36069YVRYYD</v>
          </cell>
          <cell r="I212">
            <v>185104.1274</v>
          </cell>
        </row>
        <row r="213">
          <cell r="A213" t="str">
            <v>36069YVRYYD</v>
          </cell>
          <cell r="I213">
            <v>157170.34760000001</v>
          </cell>
        </row>
        <row r="214">
          <cell r="A214" t="str">
            <v>36069YXJYYE</v>
          </cell>
          <cell r="I214">
            <v>74885.335599999991</v>
          </cell>
        </row>
        <row r="215">
          <cell r="A215" t="str">
            <v>36069YXJYYE</v>
          </cell>
          <cell r="I215">
            <v>3846.6729999999998</v>
          </cell>
        </row>
        <row r="216">
          <cell r="A216" t="str">
            <v>36069YCGYYF</v>
          </cell>
          <cell r="I216">
            <v>121242.52929999999</v>
          </cell>
        </row>
        <row r="217">
          <cell r="A217" t="str">
            <v>36069YVRYYF</v>
          </cell>
          <cell r="I217">
            <v>75012.917799999996</v>
          </cell>
        </row>
        <row r="218">
          <cell r="A218" t="str">
            <v>36069YVRYYF</v>
          </cell>
          <cell r="I218">
            <v>92771.696399999986</v>
          </cell>
        </row>
        <row r="219">
          <cell r="A219" t="str">
            <v>36069YVRYYJ</v>
          </cell>
          <cell r="I219">
            <v>649759.31350000005</v>
          </cell>
        </row>
        <row r="220">
          <cell r="A220" t="str">
            <v>36069YVRYYJ</v>
          </cell>
          <cell r="I220">
            <v>239230.47270000001</v>
          </cell>
        </row>
        <row r="221">
          <cell r="A221" t="str">
            <v>36069YVRYYJ</v>
          </cell>
          <cell r="I221">
            <v>1218.7008000000001</v>
          </cell>
        </row>
        <row r="222">
          <cell r="A222" t="str">
            <v>36069YYCYYJ</v>
          </cell>
          <cell r="I222">
            <v>83946.150500000003</v>
          </cell>
        </row>
        <row r="223">
          <cell r="A223" t="str">
            <v>36069BOSYYZ</v>
          </cell>
          <cell r="I223">
            <v>600873.88520000002</v>
          </cell>
        </row>
        <row r="224">
          <cell r="A224" t="str">
            <v>36069RDUYYZ</v>
          </cell>
          <cell r="I224">
            <v>662478.27550000011</v>
          </cell>
        </row>
        <row r="225">
          <cell r="A225" t="str">
            <v>36069YOWYYZ</v>
          </cell>
          <cell r="I225">
            <v>1691178.3898999998</v>
          </cell>
        </row>
        <row r="226">
          <cell r="A226" t="str">
            <v>36069YQBYYZ</v>
          </cell>
          <cell r="I226">
            <v>573060.65600000008</v>
          </cell>
        </row>
        <row r="227">
          <cell r="A227" t="str">
            <v>36069YQTYYZ</v>
          </cell>
          <cell r="I227">
            <v>877374.32180000003</v>
          </cell>
        </row>
        <row r="228">
          <cell r="A228" t="str">
            <v>36069YULYYZ</v>
          </cell>
          <cell r="I228">
            <v>1447084.7771999999</v>
          </cell>
        </row>
        <row r="229">
          <cell r="A229" t="str">
            <v>36069YYZYYZ</v>
          </cell>
          <cell r="I229">
            <v>0</v>
          </cell>
        </row>
        <row r="230">
          <cell r="A230" t="str">
            <v>36069YVRYZP</v>
          </cell>
          <cell r="I230">
            <v>50298.746899999998</v>
          </cell>
        </row>
        <row r="231">
          <cell r="A231" t="str">
            <v>36069YVRYZP</v>
          </cell>
          <cell r="I231">
            <v>2099.0077999999999</v>
          </cell>
        </row>
        <row r="232">
          <cell r="A232" t="str">
            <v>36069YVRYZP</v>
          </cell>
          <cell r="I232">
            <v>185692.44829999999</v>
          </cell>
        </row>
        <row r="233">
          <cell r="A233" t="str">
            <v>36100BOSYYZ</v>
          </cell>
          <cell r="I233">
            <v>469188.99350000004</v>
          </cell>
        </row>
        <row r="234">
          <cell r="A234" t="str">
            <v>36100PDXYVR</v>
          </cell>
          <cell r="I234">
            <v>167167.30970000001</v>
          </cell>
        </row>
        <row r="235">
          <cell r="A235" t="str">
            <v>36100RDUYYZ</v>
          </cell>
          <cell r="I235">
            <v>540268.65090000001</v>
          </cell>
        </row>
        <row r="236">
          <cell r="A236" t="str">
            <v>36100SEAYVR</v>
          </cell>
          <cell r="I236">
            <v>2033.0242000000001</v>
          </cell>
        </row>
        <row r="237">
          <cell r="A237" t="str">
            <v>36100SEAYVR</v>
          </cell>
          <cell r="I237">
            <v>101514.99309999999</v>
          </cell>
        </row>
        <row r="238">
          <cell r="A238" t="str">
            <v>36100SJCYVR</v>
          </cell>
          <cell r="I238">
            <v>214585.67489999998</v>
          </cell>
        </row>
        <row r="239">
          <cell r="A239" t="str">
            <v>36100YBLYQQ</v>
          </cell>
          <cell r="I239">
            <v>10254.1495</v>
          </cell>
        </row>
        <row r="240">
          <cell r="A240" t="str">
            <v>36100YBLYQQ</v>
          </cell>
          <cell r="I240">
            <v>34812.022400000002</v>
          </cell>
        </row>
        <row r="241">
          <cell r="A241" t="str">
            <v>36100YBLYVR</v>
          </cell>
          <cell r="I241">
            <v>6464.7932000000001</v>
          </cell>
        </row>
        <row r="242">
          <cell r="A242" t="str">
            <v>36100YCGYVR</v>
          </cell>
          <cell r="I242">
            <v>179216.5687</v>
          </cell>
        </row>
        <row r="243">
          <cell r="A243" t="str">
            <v>36100YCGYVR</v>
          </cell>
          <cell r="I243">
            <v>3270.7797</v>
          </cell>
        </row>
        <row r="244">
          <cell r="A244" t="str">
            <v>36100YCGYYC</v>
          </cell>
          <cell r="I244">
            <v>45320.786799999994</v>
          </cell>
        </row>
        <row r="245">
          <cell r="A245" t="str">
            <v>36100YCGYYF</v>
          </cell>
          <cell r="I245">
            <v>43216.206000000006</v>
          </cell>
        </row>
        <row r="246">
          <cell r="A246" t="str">
            <v>36100YEGYEG</v>
          </cell>
          <cell r="I246">
            <v>579.01850000000002</v>
          </cell>
        </row>
        <row r="247">
          <cell r="A247" t="str">
            <v>36100YEGYEG</v>
          </cell>
          <cell r="I247">
            <v>0</v>
          </cell>
        </row>
        <row r="248">
          <cell r="A248" t="str">
            <v>36100YEGYMM</v>
          </cell>
          <cell r="I248">
            <v>531721.36349999998</v>
          </cell>
        </row>
        <row r="249">
          <cell r="A249" t="str">
            <v>36100YEGYOJ</v>
          </cell>
          <cell r="I249">
            <v>110983.2392</v>
          </cell>
        </row>
        <row r="250">
          <cell r="A250" t="str">
            <v>36100YEGYOP</v>
          </cell>
          <cell r="I250">
            <v>12324.1006</v>
          </cell>
        </row>
        <row r="251">
          <cell r="A251" t="str">
            <v>36100YEGYPE</v>
          </cell>
          <cell r="I251">
            <v>195019.35870000001</v>
          </cell>
        </row>
        <row r="252">
          <cell r="A252" t="str">
            <v>36100YEGYPE</v>
          </cell>
          <cell r="I252">
            <v>4972.6045999999997</v>
          </cell>
        </row>
        <row r="253">
          <cell r="A253" t="str">
            <v>36100YEGYQU</v>
          </cell>
          <cell r="I253">
            <v>289268.2732</v>
          </cell>
        </row>
        <row r="254">
          <cell r="A254" t="str">
            <v>36100YEGYQU</v>
          </cell>
          <cell r="I254">
            <v>192697.15429999999</v>
          </cell>
        </row>
        <row r="255">
          <cell r="A255" t="str">
            <v>36100YEGYVR</v>
          </cell>
          <cell r="I255">
            <v>107412.49230000001</v>
          </cell>
        </row>
        <row r="256">
          <cell r="A256" t="str">
            <v>36100YEGYWG</v>
          </cell>
          <cell r="I256">
            <v>17441.4892</v>
          </cell>
        </row>
        <row r="257">
          <cell r="A257" t="str">
            <v>36100YEGYXE</v>
          </cell>
          <cell r="I257">
            <v>179481.41639999999</v>
          </cell>
        </row>
        <row r="258">
          <cell r="A258" t="str">
            <v>36100YEGYXE</v>
          </cell>
          <cell r="I258">
            <v>61527.343400000005</v>
          </cell>
        </row>
        <row r="259">
          <cell r="A259" t="str">
            <v>36100YEGYXJ</v>
          </cell>
          <cell r="I259">
            <v>2384.6988999999999</v>
          </cell>
        </row>
        <row r="260">
          <cell r="A260" t="str">
            <v>36100YEGYYC</v>
          </cell>
          <cell r="I260">
            <v>713277.21430000011</v>
          </cell>
        </row>
        <row r="261">
          <cell r="A261" t="str">
            <v>36100YEGYYC</v>
          </cell>
          <cell r="I261">
            <v>429550.57309999998</v>
          </cell>
        </row>
        <row r="262">
          <cell r="A262" t="str">
            <v>36100YEGYYC</v>
          </cell>
          <cell r="I262">
            <v>408865.66719999997</v>
          </cell>
        </row>
        <row r="263">
          <cell r="A263" t="str">
            <v>36100YKAYVR</v>
          </cell>
          <cell r="I263">
            <v>20612.6819</v>
          </cell>
        </row>
        <row r="264">
          <cell r="A264" t="str">
            <v>36100YKAYVR</v>
          </cell>
          <cell r="I264">
            <v>346419.26029999997</v>
          </cell>
        </row>
        <row r="265">
          <cell r="A265" t="str">
            <v>36100YKAYXC</v>
          </cell>
          <cell r="I265">
            <v>56620.541500000007</v>
          </cell>
        </row>
        <row r="266">
          <cell r="A266" t="str">
            <v>36100YKAYXC</v>
          </cell>
          <cell r="I266">
            <v>7323.5992999999999</v>
          </cell>
        </row>
        <row r="267">
          <cell r="A267" t="str">
            <v>36100YKAYYC</v>
          </cell>
          <cell r="I267">
            <v>74558.053499999995</v>
          </cell>
        </row>
        <row r="268">
          <cell r="A268" t="str">
            <v>36100YEGYLW</v>
          </cell>
          <cell r="I268">
            <v>143.40380000000002</v>
          </cell>
        </row>
        <row r="269">
          <cell r="A269" t="str">
            <v>36100YLWYQU</v>
          </cell>
          <cell r="I269">
            <v>571.08039999999994</v>
          </cell>
        </row>
        <row r="270">
          <cell r="A270" t="str">
            <v>36100YLWYVR</v>
          </cell>
          <cell r="I270">
            <v>417668.3431</v>
          </cell>
        </row>
        <row r="271">
          <cell r="A271" t="str">
            <v>36100YLWYVR</v>
          </cell>
          <cell r="I271">
            <v>86814.760800000004</v>
          </cell>
        </row>
        <row r="272">
          <cell r="A272" t="str">
            <v>36100YLWYVR</v>
          </cell>
          <cell r="I272">
            <v>54422.809299999994</v>
          </cell>
        </row>
        <row r="273">
          <cell r="A273" t="str">
            <v>36100YLWYYC</v>
          </cell>
          <cell r="I273">
            <v>200825.55499999999</v>
          </cell>
        </row>
        <row r="274">
          <cell r="A274" t="str">
            <v>36100YLWYYC</v>
          </cell>
          <cell r="I274">
            <v>45991.487800000003</v>
          </cell>
        </row>
        <row r="275">
          <cell r="A275" t="str">
            <v>36100YEGYMM</v>
          </cell>
          <cell r="I275">
            <v>538544.95310000004</v>
          </cell>
        </row>
        <row r="276">
          <cell r="A276" t="str">
            <v>36100YMMYYC</v>
          </cell>
          <cell r="I276">
            <v>852.68850000000009</v>
          </cell>
        </row>
        <row r="277">
          <cell r="A277" t="str">
            <v>36100YEGYOJ</v>
          </cell>
          <cell r="I277">
            <v>13569.410100000001</v>
          </cell>
        </row>
        <row r="278">
          <cell r="A278" t="str">
            <v>36100YOJYOP</v>
          </cell>
          <cell r="I278">
            <v>30810.361400000002</v>
          </cell>
        </row>
        <row r="279">
          <cell r="A279" t="str">
            <v>36100YOJYPE</v>
          </cell>
          <cell r="I279">
            <v>1847.3832</v>
          </cell>
        </row>
        <row r="280">
          <cell r="A280" t="str">
            <v>36100YEGYOP</v>
          </cell>
          <cell r="I280">
            <v>86889.981100000005</v>
          </cell>
        </row>
        <row r="281">
          <cell r="A281" t="str">
            <v>36100YOPYPE</v>
          </cell>
          <cell r="I281">
            <v>15794.015599999999</v>
          </cell>
        </row>
        <row r="282">
          <cell r="A282" t="str">
            <v>36100YOWYYZ</v>
          </cell>
          <cell r="I282">
            <v>1036908.3864999999</v>
          </cell>
        </row>
        <row r="283">
          <cell r="A283" t="str">
            <v>36100YEGYPE</v>
          </cell>
          <cell r="I283">
            <v>7669.3934999999992</v>
          </cell>
        </row>
        <row r="284">
          <cell r="A284" t="str">
            <v>36100YEGYPE</v>
          </cell>
          <cell r="I284">
            <v>197155.72039999999</v>
          </cell>
        </row>
        <row r="285">
          <cell r="A285" t="str">
            <v>36100YEGYPE</v>
          </cell>
          <cell r="I285">
            <v>2387.7631999999999</v>
          </cell>
        </row>
        <row r="286">
          <cell r="A286" t="str">
            <v>36100YOJYPE</v>
          </cell>
          <cell r="I286">
            <v>12143.276</v>
          </cell>
        </row>
        <row r="287">
          <cell r="A287" t="str">
            <v>36100YOPYPE</v>
          </cell>
          <cell r="I287">
            <v>683.41039999999998</v>
          </cell>
        </row>
        <row r="288">
          <cell r="A288" t="str">
            <v>36100YPRYVR</v>
          </cell>
          <cell r="I288">
            <v>354732.47200000001</v>
          </cell>
        </row>
        <row r="289">
          <cell r="A289" t="str">
            <v>36100YPRYXT</v>
          </cell>
          <cell r="I289">
            <v>811.87609999999995</v>
          </cell>
        </row>
        <row r="290">
          <cell r="A290" t="str">
            <v>36100YQBYYZ</v>
          </cell>
          <cell r="I290">
            <v>299296.49239999999</v>
          </cell>
        </row>
        <row r="291">
          <cell r="A291" t="str">
            <v>36100YQDYTH</v>
          </cell>
          <cell r="I291">
            <v>84585.262300000002</v>
          </cell>
        </row>
        <row r="292">
          <cell r="A292" t="str">
            <v>36100YQLYXH</v>
          </cell>
          <cell r="I292">
            <v>0</v>
          </cell>
        </row>
        <row r="293">
          <cell r="A293" t="str">
            <v>36100YQLYYC</v>
          </cell>
          <cell r="I293">
            <v>86338.922600000005</v>
          </cell>
        </row>
        <row r="294">
          <cell r="A294" t="str">
            <v>36100YQLYYC</v>
          </cell>
          <cell r="I294">
            <v>22781.223900000001</v>
          </cell>
        </row>
        <row r="295">
          <cell r="A295" t="str">
            <v>36100YQLYYC</v>
          </cell>
          <cell r="I295">
            <v>1210.1670000000001</v>
          </cell>
        </row>
        <row r="296">
          <cell r="A296" t="str">
            <v>36100YQLYYC</v>
          </cell>
          <cell r="I296">
            <v>32020.677800000005</v>
          </cell>
        </row>
        <row r="297">
          <cell r="A297" t="str">
            <v>36100YBLYQQ</v>
          </cell>
          <cell r="I297">
            <v>299.75469999999996</v>
          </cell>
        </row>
        <row r="298">
          <cell r="A298" t="str">
            <v>36100YBLYQQ</v>
          </cell>
          <cell r="I298">
            <v>8518.9678000000004</v>
          </cell>
        </row>
        <row r="299">
          <cell r="A299" t="str">
            <v>36100YQQYVR</v>
          </cell>
          <cell r="I299">
            <v>41151.503699999994</v>
          </cell>
        </row>
        <row r="300">
          <cell r="A300" t="str">
            <v>36100YQQYVR</v>
          </cell>
          <cell r="I300">
            <v>121759.2902</v>
          </cell>
        </row>
        <row r="301">
          <cell r="A301" t="str">
            <v>36100YQQYYJ</v>
          </cell>
          <cell r="I301">
            <v>904.92039999999997</v>
          </cell>
        </row>
        <row r="302">
          <cell r="A302" t="str">
            <v>36100YQRYQR</v>
          </cell>
          <cell r="I302">
            <v>0</v>
          </cell>
        </row>
        <row r="303">
          <cell r="A303" t="str">
            <v>36100YQRYVR</v>
          </cell>
          <cell r="I303">
            <v>182889.55899999998</v>
          </cell>
        </row>
        <row r="304">
          <cell r="A304" t="str">
            <v>36100YQRYWG</v>
          </cell>
          <cell r="I304">
            <v>71243.4902</v>
          </cell>
        </row>
        <row r="305">
          <cell r="A305" t="str">
            <v>36100YQRYWG</v>
          </cell>
          <cell r="I305">
            <v>127073.8903</v>
          </cell>
        </row>
        <row r="306">
          <cell r="A306" t="str">
            <v>36100YQRYXE</v>
          </cell>
          <cell r="I306">
            <v>13519.577499999999</v>
          </cell>
        </row>
        <row r="307">
          <cell r="A307" t="str">
            <v>36100YQRYYC</v>
          </cell>
          <cell r="I307">
            <v>225620.80429999999</v>
          </cell>
        </row>
        <row r="308">
          <cell r="A308" t="str">
            <v>36100YQRYYC</v>
          </cell>
          <cell r="I308">
            <v>475617.71250000002</v>
          </cell>
        </row>
        <row r="309">
          <cell r="A309" t="str">
            <v>36100YQTYUL</v>
          </cell>
          <cell r="I309">
            <v>2518.7782999999999</v>
          </cell>
        </row>
        <row r="310">
          <cell r="A310" t="str">
            <v>36100YQTYWG</v>
          </cell>
          <cell r="I310">
            <v>71709.004100000006</v>
          </cell>
        </row>
        <row r="311">
          <cell r="A311" t="str">
            <v>36100YQTYYZ</v>
          </cell>
          <cell r="I311">
            <v>788514.29110000003</v>
          </cell>
        </row>
        <row r="312">
          <cell r="A312" t="str">
            <v>36100YEGYQU</v>
          </cell>
          <cell r="I312">
            <v>265597.83440000005</v>
          </cell>
        </row>
        <row r="313">
          <cell r="A313" t="str">
            <v>36100YEGYQU</v>
          </cell>
          <cell r="I313">
            <v>174075.06090000001</v>
          </cell>
        </row>
        <row r="314">
          <cell r="A314" t="str">
            <v>36100YPEYQU</v>
          </cell>
          <cell r="I314">
            <v>1522.4507999999998</v>
          </cell>
        </row>
        <row r="315">
          <cell r="A315" t="str">
            <v>36100YQUYVR</v>
          </cell>
          <cell r="I315">
            <v>6945.0720000000001</v>
          </cell>
        </row>
        <row r="316">
          <cell r="A316" t="str">
            <v>36100YQUYXJ</v>
          </cell>
          <cell r="I316">
            <v>70002.887399999992</v>
          </cell>
        </row>
        <row r="317">
          <cell r="A317" t="str">
            <v>36100YQUYXJ</v>
          </cell>
          <cell r="I317">
            <v>34485.474000000002</v>
          </cell>
        </row>
        <row r="318">
          <cell r="A318" t="str">
            <v>36100YQUYYC</v>
          </cell>
          <cell r="I318">
            <v>88795.157500000001</v>
          </cell>
        </row>
        <row r="319">
          <cell r="A319" t="str">
            <v>36100YQUYYC</v>
          </cell>
          <cell r="I319">
            <v>187652.75450000001</v>
          </cell>
        </row>
        <row r="320">
          <cell r="A320" t="str">
            <v>36100YQUYYE</v>
          </cell>
          <cell r="I320">
            <v>4076.3412000000003</v>
          </cell>
        </row>
        <row r="321">
          <cell r="A321" t="str">
            <v>36100YTHYWG</v>
          </cell>
          <cell r="I321">
            <v>227766.60550000001</v>
          </cell>
        </row>
        <row r="322">
          <cell r="A322" t="str">
            <v>36100YULYYZ</v>
          </cell>
          <cell r="I322">
            <v>1631245.5993000001</v>
          </cell>
        </row>
        <row r="323">
          <cell r="A323" t="str">
            <v>36100PDXYVR</v>
          </cell>
          <cell r="I323">
            <v>167002.6519</v>
          </cell>
        </row>
        <row r="324">
          <cell r="A324" t="str">
            <v>36100SEAYVR</v>
          </cell>
          <cell r="I324">
            <v>2103.1023</v>
          </cell>
        </row>
        <row r="325">
          <cell r="A325" t="str">
            <v>36100SEAYVR</v>
          </cell>
          <cell r="I325">
            <v>120644.82370000001</v>
          </cell>
        </row>
        <row r="326">
          <cell r="A326" t="str">
            <v>36100SJCYVR</v>
          </cell>
          <cell r="I326">
            <v>255483.50949999999</v>
          </cell>
        </row>
        <row r="327">
          <cell r="A327" t="str">
            <v>36100YBLYVR</v>
          </cell>
          <cell r="I327">
            <v>44148.330799999996</v>
          </cell>
        </row>
        <row r="328">
          <cell r="A328" t="str">
            <v>36100YBLYVR</v>
          </cell>
          <cell r="I328">
            <v>93852.212499999994</v>
          </cell>
        </row>
        <row r="329">
          <cell r="A329" t="str">
            <v>36100YCGYVR</v>
          </cell>
          <cell r="I329">
            <v>107972.2738</v>
          </cell>
        </row>
        <row r="330">
          <cell r="A330" t="str">
            <v>36100YEGYVR</v>
          </cell>
          <cell r="I330">
            <v>147488.5478</v>
          </cell>
        </row>
        <row r="331">
          <cell r="A331" t="str">
            <v>36100YKAYVR</v>
          </cell>
          <cell r="I331">
            <v>80778.921000000002</v>
          </cell>
        </row>
        <row r="332">
          <cell r="A332" t="str">
            <v>36100YKAYVR</v>
          </cell>
          <cell r="I332">
            <v>287429.43729999999</v>
          </cell>
        </row>
        <row r="333">
          <cell r="A333" t="str">
            <v>36100YLWYVR</v>
          </cell>
          <cell r="I333">
            <v>353957.90459999995</v>
          </cell>
        </row>
        <row r="334">
          <cell r="A334" t="str">
            <v>36100YLWYVR</v>
          </cell>
          <cell r="I334">
            <v>147289.49460000001</v>
          </cell>
        </row>
        <row r="335">
          <cell r="A335" t="str">
            <v>36100YLWYVR</v>
          </cell>
          <cell r="I335">
            <v>57994.445400000004</v>
          </cell>
        </row>
        <row r="336">
          <cell r="A336" t="str">
            <v>36100YPRYVR</v>
          </cell>
          <cell r="I336">
            <v>406459.38570000004</v>
          </cell>
        </row>
        <row r="337">
          <cell r="A337" t="str">
            <v>36100YQQYVR</v>
          </cell>
          <cell r="I337">
            <v>2571.0150000000003</v>
          </cell>
        </row>
        <row r="338">
          <cell r="A338" t="str">
            <v>36100YQQYVR</v>
          </cell>
          <cell r="I338">
            <v>40325.922100000003</v>
          </cell>
        </row>
        <row r="339">
          <cell r="A339" t="str">
            <v>36100YQRYVR</v>
          </cell>
          <cell r="I339">
            <v>192801.61650000003</v>
          </cell>
        </row>
        <row r="340">
          <cell r="A340" t="str">
            <v>36100YVRYVR</v>
          </cell>
          <cell r="I340">
            <v>0</v>
          </cell>
        </row>
        <row r="341">
          <cell r="A341" t="str">
            <v>36100YVRYVR</v>
          </cell>
          <cell r="I341">
            <v>0</v>
          </cell>
        </row>
        <row r="342">
          <cell r="A342" t="str">
            <v>36100YVRYVR</v>
          </cell>
          <cell r="I342">
            <v>0</v>
          </cell>
        </row>
        <row r="343">
          <cell r="A343" t="str">
            <v>36100YVRYXC</v>
          </cell>
          <cell r="I343">
            <v>265222.08850000001</v>
          </cell>
        </row>
        <row r="344">
          <cell r="A344" t="str">
            <v>36100YVRYXE</v>
          </cell>
          <cell r="I344">
            <v>344622.13680000004</v>
          </cell>
        </row>
        <row r="345">
          <cell r="A345" t="str">
            <v>36100YVRYXJ</v>
          </cell>
          <cell r="I345">
            <v>122984.93489999999</v>
          </cell>
        </row>
        <row r="346">
          <cell r="A346" t="str">
            <v>36100YVRYXJ</v>
          </cell>
          <cell r="I346">
            <v>363888.83300000004</v>
          </cell>
        </row>
        <row r="347">
          <cell r="A347" t="str">
            <v>36100YVRYXS</v>
          </cell>
          <cell r="I347">
            <v>2599.6261</v>
          </cell>
        </row>
        <row r="348">
          <cell r="A348" t="str">
            <v>36100YVRYXS</v>
          </cell>
          <cell r="I348">
            <v>1319580.4569999999</v>
          </cell>
        </row>
        <row r="349">
          <cell r="A349" t="str">
            <v>36100YVRYXT</v>
          </cell>
          <cell r="I349">
            <v>4524.0064999999995</v>
          </cell>
        </row>
        <row r="350">
          <cell r="A350" t="str">
            <v>36100YVRYXT</v>
          </cell>
          <cell r="I350">
            <v>417905.45129999996</v>
          </cell>
        </row>
        <row r="351">
          <cell r="A351" t="str">
            <v>36100YVRYYC</v>
          </cell>
          <cell r="I351">
            <v>526081.89230000007</v>
          </cell>
        </row>
        <row r="352">
          <cell r="A352" t="str">
            <v>36100YVRYYD</v>
          </cell>
          <cell r="I352">
            <v>63467.396399999998</v>
          </cell>
        </row>
        <row r="353">
          <cell r="A353" t="str">
            <v>36100YVRYYD</v>
          </cell>
          <cell r="I353">
            <v>193931.35129999998</v>
          </cell>
        </row>
        <row r="354">
          <cell r="A354" t="str">
            <v>36100YVRYYF</v>
          </cell>
          <cell r="I354">
            <v>106334.3082</v>
          </cell>
        </row>
        <row r="355">
          <cell r="A355" t="str">
            <v>36100YVRYYF</v>
          </cell>
          <cell r="I355">
            <v>88491.852800000008</v>
          </cell>
        </row>
        <row r="356">
          <cell r="A356" t="str">
            <v>36100YVRYYJ</v>
          </cell>
          <cell r="I356">
            <v>478870.9265</v>
          </cell>
        </row>
        <row r="357">
          <cell r="A357" t="str">
            <v>36100YVRYYJ</v>
          </cell>
          <cell r="I357">
            <v>272560.41480000003</v>
          </cell>
        </row>
        <row r="358">
          <cell r="A358" t="str">
            <v>36100YVRYYJ</v>
          </cell>
          <cell r="I358">
            <v>429.85570000000001</v>
          </cell>
        </row>
        <row r="359">
          <cell r="A359" t="str">
            <v>36100YVRYZP</v>
          </cell>
          <cell r="I359">
            <v>32857.162199999999</v>
          </cell>
        </row>
        <row r="360">
          <cell r="A360" t="str">
            <v>36100YVRYZP</v>
          </cell>
          <cell r="I360">
            <v>1249.7793999999999</v>
          </cell>
        </row>
        <row r="361">
          <cell r="A361" t="str">
            <v>36100YVRYZP</v>
          </cell>
          <cell r="I361">
            <v>150519.26270000002</v>
          </cell>
        </row>
        <row r="362">
          <cell r="A362" t="str">
            <v>36100YVRYZT</v>
          </cell>
          <cell r="I362">
            <v>0</v>
          </cell>
        </row>
        <row r="363">
          <cell r="A363" t="str">
            <v>36100YEGYWG</v>
          </cell>
          <cell r="I363">
            <v>0</v>
          </cell>
        </row>
        <row r="364">
          <cell r="A364" t="str">
            <v>36100YQDYWG</v>
          </cell>
          <cell r="I364">
            <v>152229.6961</v>
          </cell>
        </row>
        <row r="365">
          <cell r="A365" t="str">
            <v>36100YQRYWG</v>
          </cell>
          <cell r="I365">
            <v>189307.72640000001</v>
          </cell>
        </row>
        <row r="366">
          <cell r="A366" t="str">
            <v>36100YQRYWG</v>
          </cell>
          <cell r="I366">
            <v>78147.819999999992</v>
          </cell>
        </row>
        <row r="367">
          <cell r="A367" t="str">
            <v>36100YQTYWG</v>
          </cell>
          <cell r="I367">
            <v>114516.466</v>
          </cell>
        </row>
        <row r="368">
          <cell r="A368" t="str">
            <v>36100YTHYWG</v>
          </cell>
          <cell r="I368">
            <v>42410.383700000006</v>
          </cell>
        </row>
        <row r="369">
          <cell r="A369" t="str">
            <v>36100YWGYXE</v>
          </cell>
          <cell r="I369">
            <v>59330.123599999999</v>
          </cell>
        </row>
        <row r="370">
          <cell r="A370" t="str">
            <v>36100YWGYXE</v>
          </cell>
          <cell r="I370">
            <v>157196.90330000001</v>
          </cell>
        </row>
        <row r="371">
          <cell r="A371" t="str">
            <v>36100YWGYYC</v>
          </cell>
          <cell r="I371">
            <v>828375.72959999996</v>
          </cell>
        </row>
        <row r="372">
          <cell r="A372" t="str">
            <v>36100YKAYXC</v>
          </cell>
          <cell r="I372">
            <v>443.79759999999999</v>
          </cell>
        </row>
        <row r="373">
          <cell r="A373" t="str">
            <v>36100YKAYXC</v>
          </cell>
          <cell r="I373">
            <v>58541.296499999997</v>
          </cell>
        </row>
        <row r="374">
          <cell r="A374" t="str">
            <v>36100YVRYXC</v>
          </cell>
          <cell r="I374">
            <v>280405.35579999996</v>
          </cell>
        </row>
        <row r="375">
          <cell r="A375" t="str">
            <v>36100YVRYXC</v>
          </cell>
          <cell r="I375">
            <v>1066.8304000000001</v>
          </cell>
        </row>
        <row r="376">
          <cell r="A376" t="str">
            <v>36100YXCYYC</v>
          </cell>
          <cell r="I376">
            <v>51945.847200000004</v>
          </cell>
        </row>
        <row r="377">
          <cell r="A377" t="str">
            <v>36100YXCYYC</v>
          </cell>
          <cell r="I377">
            <v>0</v>
          </cell>
        </row>
        <row r="378">
          <cell r="A378" t="str">
            <v>36100YEGYXE</v>
          </cell>
          <cell r="I378">
            <v>115011.40750000002</v>
          </cell>
        </row>
        <row r="379">
          <cell r="A379" t="str">
            <v>36100YEGYXE</v>
          </cell>
          <cell r="I379">
            <v>129494.7975</v>
          </cell>
        </row>
        <row r="380">
          <cell r="A380" t="str">
            <v>36100YVRYXE</v>
          </cell>
          <cell r="I380">
            <v>317416.69380000001</v>
          </cell>
        </row>
        <row r="381">
          <cell r="A381" t="str">
            <v>36100YWGYXE</v>
          </cell>
          <cell r="I381">
            <v>179771.4161</v>
          </cell>
        </row>
        <row r="382">
          <cell r="A382" t="str">
            <v>36100YWGYXE</v>
          </cell>
          <cell r="I382">
            <v>83664.64959999999</v>
          </cell>
        </row>
        <row r="383">
          <cell r="A383" t="str">
            <v>36100YXEYYC</v>
          </cell>
          <cell r="I383">
            <v>241379.02769999998</v>
          </cell>
        </row>
        <row r="384">
          <cell r="A384" t="str">
            <v>36100YXEYYC</v>
          </cell>
          <cell r="I384">
            <v>215894.09899999999</v>
          </cell>
        </row>
        <row r="385">
          <cell r="A385" t="str">
            <v>36100YXHYYC</v>
          </cell>
          <cell r="I385">
            <v>83652.157500000001</v>
          </cell>
        </row>
        <row r="386">
          <cell r="A386" t="str">
            <v>36100YEGYXJ</v>
          </cell>
          <cell r="I386">
            <v>19408.543300000001</v>
          </cell>
        </row>
        <row r="387">
          <cell r="A387" t="str">
            <v>36100YEGYXJ</v>
          </cell>
          <cell r="I387">
            <v>63590.520299999996</v>
          </cell>
        </row>
        <row r="388">
          <cell r="A388" t="str">
            <v>36100YQUYXJ</v>
          </cell>
          <cell r="I388">
            <v>43139.951199999996</v>
          </cell>
        </row>
        <row r="389">
          <cell r="A389" t="str">
            <v>36100YQUYXJ</v>
          </cell>
          <cell r="I389">
            <v>2133.7420000000002</v>
          </cell>
        </row>
        <row r="390">
          <cell r="A390" t="str">
            <v>36100YVRYXJ</v>
          </cell>
          <cell r="I390">
            <v>117266.35550000001</v>
          </cell>
        </row>
        <row r="391">
          <cell r="A391" t="str">
            <v>36100YVRYXJ</v>
          </cell>
          <cell r="I391">
            <v>383419.93690000003</v>
          </cell>
        </row>
        <row r="392">
          <cell r="A392" t="str">
            <v>36100YXJYYE</v>
          </cell>
          <cell r="I392">
            <v>65900.447</v>
          </cell>
        </row>
        <row r="393">
          <cell r="A393" t="str">
            <v>36100YVRYXS</v>
          </cell>
          <cell r="I393">
            <v>0</v>
          </cell>
        </row>
        <row r="394">
          <cell r="A394" t="str">
            <v>36100YVRYXS</v>
          </cell>
          <cell r="I394">
            <v>1144180.7962</v>
          </cell>
        </row>
        <row r="395">
          <cell r="A395" t="str">
            <v>36100YXSYYC</v>
          </cell>
          <cell r="I395">
            <v>57910.539099999995</v>
          </cell>
        </row>
        <row r="396">
          <cell r="A396" t="str">
            <v>36100YXSYYC</v>
          </cell>
          <cell r="I396">
            <v>1723.2080000000001</v>
          </cell>
        </row>
        <row r="397">
          <cell r="A397" t="str">
            <v>36100YVRYXT</v>
          </cell>
          <cell r="I397">
            <v>2020.9761000000003</v>
          </cell>
        </row>
        <row r="398">
          <cell r="A398" t="str">
            <v>36100YVRYXT</v>
          </cell>
          <cell r="I398">
            <v>443280.55120000005</v>
          </cell>
        </row>
        <row r="399">
          <cell r="A399" t="str">
            <v>36100YCGYYC</v>
          </cell>
          <cell r="I399">
            <v>42151.352100000004</v>
          </cell>
        </row>
        <row r="400">
          <cell r="A400" t="str">
            <v>36100YEGYYC</v>
          </cell>
          <cell r="I400">
            <v>826640.03800000006</v>
          </cell>
        </row>
        <row r="401">
          <cell r="A401" t="str">
            <v>36100YEGYYC</v>
          </cell>
          <cell r="I401">
            <v>395433.19480000006</v>
          </cell>
        </row>
        <row r="402">
          <cell r="A402" t="str">
            <v>36100YEGYYC</v>
          </cell>
          <cell r="I402">
            <v>337000.48600000003</v>
          </cell>
        </row>
        <row r="403">
          <cell r="A403" t="str">
            <v>36100YKAYYC</v>
          </cell>
          <cell r="I403">
            <v>76528.220300000001</v>
          </cell>
        </row>
        <row r="404">
          <cell r="A404" t="str">
            <v>36100YLWYYC</v>
          </cell>
          <cell r="I404">
            <v>245928.0986</v>
          </cell>
        </row>
        <row r="405">
          <cell r="A405" t="str">
            <v>36100YLWYYC</v>
          </cell>
          <cell r="I405">
            <v>2078.0830999999998</v>
          </cell>
        </row>
        <row r="406">
          <cell r="A406" t="str">
            <v>36100YMMYYC</v>
          </cell>
          <cell r="I406">
            <v>9499.1876999999986</v>
          </cell>
        </row>
        <row r="407">
          <cell r="A407" t="str">
            <v>36100YQLYYC</v>
          </cell>
          <cell r="I407">
            <v>87679.789199999999</v>
          </cell>
        </row>
        <row r="408">
          <cell r="A408" t="str">
            <v>36100YQLYYC</v>
          </cell>
          <cell r="I408">
            <v>21499.751499999998</v>
          </cell>
        </row>
        <row r="409">
          <cell r="A409" t="str">
            <v>36100YQLYYC</v>
          </cell>
          <cell r="I409">
            <v>1849.9983</v>
          </cell>
        </row>
        <row r="410">
          <cell r="A410" t="str">
            <v>36100YQLYYC</v>
          </cell>
          <cell r="I410">
            <v>17859.858400000001</v>
          </cell>
        </row>
        <row r="411">
          <cell r="A411" t="str">
            <v>36100YQRYYC</v>
          </cell>
          <cell r="I411">
            <v>115856.3505</v>
          </cell>
        </row>
        <row r="412">
          <cell r="A412" t="str">
            <v>36100YQRYYC</v>
          </cell>
          <cell r="I412">
            <v>569968.84770000004</v>
          </cell>
        </row>
        <row r="413">
          <cell r="A413" t="str">
            <v>36100YQUYYC</v>
          </cell>
          <cell r="I413">
            <v>179167.61550000001</v>
          </cell>
        </row>
        <row r="414">
          <cell r="A414" t="str">
            <v>36100YQUYYC</v>
          </cell>
          <cell r="I414">
            <v>151386.18859999999</v>
          </cell>
        </row>
        <row r="415">
          <cell r="A415" t="str">
            <v>36100YVRYYC</v>
          </cell>
          <cell r="I415">
            <v>65.572800000000001</v>
          </cell>
        </row>
        <row r="416">
          <cell r="A416" t="str">
            <v>36100YVRYYC</v>
          </cell>
          <cell r="I416">
            <v>635538.76850000001</v>
          </cell>
        </row>
        <row r="417">
          <cell r="A417" t="str">
            <v>36100YWGYYC</v>
          </cell>
          <cell r="I417">
            <v>700498.56030000001</v>
          </cell>
        </row>
        <row r="418">
          <cell r="A418" t="str">
            <v>36100YXCYYC</v>
          </cell>
          <cell r="I418">
            <v>27570.068500000001</v>
          </cell>
        </row>
        <row r="419">
          <cell r="A419" t="str">
            <v>36100YXCYYC</v>
          </cell>
          <cell r="I419">
            <v>23202.330600000001</v>
          </cell>
        </row>
        <row r="420">
          <cell r="A420" t="str">
            <v>36100YXCYYC</v>
          </cell>
          <cell r="I420">
            <v>600.68760000000009</v>
          </cell>
        </row>
        <row r="421">
          <cell r="A421" t="str">
            <v>36100YXEYYC</v>
          </cell>
          <cell r="I421">
            <v>325658.53409999999</v>
          </cell>
        </row>
        <row r="422">
          <cell r="A422" t="str">
            <v>36100YXEYYC</v>
          </cell>
          <cell r="I422">
            <v>168419.7341</v>
          </cell>
        </row>
        <row r="423">
          <cell r="A423" t="str">
            <v>36100YXHYYC</v>
          </cell>
          <cell r="I423">
            <v>93386.248799999987</v>
          </cell>
        </row>
        <row r="424">
          <cell r="A424" t="str">
            <v>36100YXSYYC</v>
          </cell>
          <cell r="I424">
            <v>39165.765400000004</v>
          </cell>
        </row>
        <row r="425">
          <cell r="A425" t="str">
            <v>36100YXSYYC</v>
          </cell>
          <cell r="I425">
            <v>2170.0023000000001</v>
          </cell>
        </row>
        <row r="426">
          <cell r="A426" t="str">
            <v>36100YYCYYC</v>
          </cell>
          <cell r="I426">
            <v>0</v>
          </cell>
        </row>
        <row r="427">
          <cell r="A427" t="str">
            <v>36100YYCYYC</v>
          </cell>
          <cell r="I427">
            <v>0</v>
          </cell>
        </row>
        <row r="428">
          <cell r="A428" t="str">
            <v>36100YYCYYC</v>
          </cell>
          <cell r="I428">
            <v>0</v>
          </cell>
        </row>
        <row r="429">
          <cell r="A429" t="str">
            <v>36100YYCYYC</v>
          </cell>
          <cell r="I429">
            <v>0</v>
          </cell>
        </row>
        <row r="430">
          <cell r="A430" t="str">
            <v>36100YYCYYF</v>
          </cell>
          <cell r="I430">
            <v>4583.8185999999996</v>
          </cell>
        </row>
        <row r="431">
          <cell r="A431" t="str">
            <v>36100YVRYYD</v>
          </cell>
          <cell r="I431">
            <v>84114.941599999991</v>
          </cell>
        </row>
        <row r="432">
          <cell r="A432" t="str">
            <v>36100YVRYYD</v>
          </cell>
          <cell r="I432">
            <v>171990.68400000001</v>
          </cell>
        </row>
        <row r="433">
          <cell r="A433" t="str">
            <v>36100YXJYYE</v>
          </cell>
          <cell r="I433">
            <v>69889.821200000006</v>
          </cell>
        </row>
        <row r="434">
          <cell r="A434" t="str">
            <v>36100YCGYYF</v>
          </cell>
          <cell r="I434">
            <v>90316.429699999993</v>
          </cell>
        </row>
        <row r="435">
          <cell r="A435" t="str">
            <v>36100YCGYYF</v>
          </cell>
          <cell r="I435">
            <v>2857.9886999999999</v>
          </cell>
        </row>
        <row r="436">
          <cell r="A436" t="str">
            <v>36100YVRYYF</v>
          </cell>
          <cell r="I436">
            <v>69673.185599999997</v>
          </cell>
        </row>
        <row r="437">
          <cell r="A437" t="str">
            <v>36100YVRYYF</v>
          </cell>
          <cell r="I437">
            <v>88678.144</v>
          </cell>
        </row>
        <row r="438">
          <cell r="A438" t="str">
            <v>36100YYCYYF</v>
          </cell>
          <cell r="I438">
            <v>2240.1963000000001</v>
          </cell>
        </row>
        <row r="439">
          <cell r="A439" t="str">
            <v>36100YYFYYF</v>
          </cell>
          <cell r="I439">
            <v>0</v>
          </cell>
        </row>
        <row r="440">
          <cell r="A440" t="str">
            <v>36100YVRYYJ</v>
          </cell>
          <cell r="I440">
            <v>512086.05000000005</v>
          </cell>
        </row>
        <row r="441">
          <cell r="A441" t="str">
            <v>36100YVRYYJ</v>
          </cell>
          <cell r="I441">
            <v>248990.20629999999</v>
          </cell>
        </row>
        <row r="442">
          <cell r="A442" t="str">
            <v>36100YVRYYJ</v>
          </cell>
          <cell r="I442">
            <v>4601.6225000000004</v>
          </cell>
        </row>
        <row r="443">
          <cell r="A443" t="str">
            <v>36100BOSYYZ</v>
          </cell>
          <cell r="I443">
            <v>492878.18220000004</v>
          </cell>
        </row>
        <row r="444">
          <cell r="A444" t="str">
            <v>36100RDUYYZ</v>
          </cell>
          <cell r="I444">
            <v>555754.55680000002</v>
          </cell>
        </row>
        <row r="445">
          <cell r="A445" t="str">
            <v>36100YOWYYZ</v>
          </cell>
          <cell r="I445">
            <v>972415.85359999991</v>
          </cell>
        </row>
        <row r="446">
          <cell r="A446" t="str">
            <v>36100YQBYYZ</v>
          </cell>
          <cell r="I446">
            <v>310306.70310000004</v>
          </cell>
        </row>
        <row r="447">
          <cell r="A447" t="str">
            <v>36100YQTYYZ</v>
          </cell>
          <cell r="I447">
            <v>779521.72160000005</v>
          </cell>
        </row>
        <row r="448">
          <cell r="A448" t="str">
            <v>36100YULYYZ</v>
          </cell>
          <cell r="I448">
            <v>1712126.8336</v>
          </cell>
        </row>
        <row r="449">
          <cell r="A449" t="str">
            <v>36100YYZYYZ</v>
          </cell>
          <cell r="I449">
            <v>0</v>
          </cell>
        </row>
        <row r="450">
          <cell r="A450" t="str">
            <v>36100YVRYZP</v>
          </cell>
          <cell r="I450">
            <v>21433.737000000001</v>
          </cell>
        </row>
        <row r="451">
          <cell r="A451" t="str">
            <v>36100YVRYZP</v>
          </cell>
          <cell r="I451">
            <v>2384.9675999999999</v>
          </cell>
        </row>
        <row r="452">
          <cell r="A452" t="str">
            <v>36100YVRYZP</v>
          </cell>
          <cell r="I452">
            <v>171548.24069999999</v>
          </cell>
        </row>
        <row r="453">
          <cell r="A453" t="str">
            <v>36100YZPYZT</v>
          </cell>
          <cell r="I453">
            <v>0</v>
          </cell>
        </row>
        <row r="454">
          <cell r="A454" t="str">
            <v>36100YVRYZT</v>
          </cell>
          <cell r="I454">
            <v>0</v>
          </cell>
        </row>
        <row r="455">
          <cell r="A455" t="str">
            <v>36100YZPYZT</v>
          </cell>
          <cell r="I455">
            <v>0</v>
          </cell>
        </row>
        <row r="456">
          <cell r="A456" t="str">
            <v>36130BOSYYZ</v>
          </cell>
          <cell r="I456">
            <v>465561.80020000006</v>
          </cell>
        </row>
        <row r="457">
          <cell r="A457" t="str">
            <v>36130PDXYVR</v>
          </cell>
          <cell r="I457">
            <v>197799.53909999999</v>
          </cell>
        </row>
        <row r="458">
          <cell r="A458" t="str">
            <v>36130RDUYYZ</v>
          </cell>
          <cell r="I458">
            <v>452629.51299999998</v>
          </cell>
        </row>
        <row r="459">
          <cell r="A459" t="str">
            <v>36130RDURIC</v>
          </cell>
          <cell r="I459">
            <v>0</v>
          </cell>
        </row>
        <row r="460">
          <cell r="A460" t="str">
            <v>36130SEAYVR</v>
          </cell>
          <cell r="I460">
            <v>109040.4029</v>
          </cell>
        </row>
        <row r="461">
          <cell r="A461" t="str">
            <v>36130SJCYVR</v>
          </cell>
          <cell r="I461">
            <v>270786.39999999997</v>
          </cell>
        </row>
        <row r="462">
          <cell r="A462" t="str">
            <v>36130YBLYQQ</v>
          </cell>
          <cell r="I462">
            <v>8827.1611999999986</v>
          </cell>
        </row>
        <row r="463">
          <cell r="A463" t="str">
            <v>36130YBLYQQ</v>
          </cell>
          <cell r="I463">
            <v>31155.863799999999</v>
          </cell>
        </row>
        <row r="464">
          <cell r="A464" t="str">
            <v>36130YBLYQQ</v>
          </cell>
          <cell r="I464">
            <v>1327.318</v>
          </cell>
        </row>
        <row r="465">
          <cell r="A465" t="str">
            <v>36130YBLYVR</v>
          </cell>
          <cell r="I465">
            <v>638.52920000000006</v>
          </cell>
        </row>
        <row r="466">
          <cell r="A466" t="str">
            <v>36130YBLYVR</v>
          </cell>
          <cell r="I466">
            <v>1556.4996000000001</v>
          </cell>
        </row>
        <row r="467">
          <cell r="A467" t="str">
            <v>36130YCGYVR</v>
          </cell>
          <cell r="I467">
            <v>107086.9641</v>
          </cell>
        </row>
        <row r="468">
          <cell r="A468" t="str">
            <v>36130YCGYXC</v>
          </cell>
          <cell r="I468">
            <v>550.6712</v>
          </cell>
        </row>
        <row r="469">
          <cell r="A469" t="str">
            <v>36130YCGYYC</v>
          </cell>
          <cell r="I469">
            <v>49669.076099999998</v>
          </cell>
        </row>
        <row r="470">
          <cell r="A470" t="str">
            <v>36130YCGYYF</v>
          </cell>
          <cell r="I470">
            <v>43073.100399999996</v>
          </cell>
        </row>
        <row r="471">
          <cell r="A471" t="str">
            <v>36130YCGYYF</v>
          </cell>
          <cell r="I471">
            <v>1369.1226999999999</v>
          </cell>
        </row>
        <row r="472">
          <cell r="A472" t="str">
            <v>36130YEGYEG</v>
          </cell>
          <cell r="I472">
            <v>0</v>
          </cell>
        </row>
        <row r="473">
          <cell r="A473" t="str">
            <v>36130YEGYMM</v>
          </cell>
          <cell r="I473">
            <v>425914.22649999999</v>
          </cell>
        </row>
        <row r="474">
          <cell r="A474" t="str">
            <v>36130YEGYMM</v>
          </cell>
          <cell r="I474">
            <v>13893.382300000001</v>
          </cell>
        </row>
        <row r="475">
          <cell r="A475" t="str">
            <v>36130YEGYOJ</v>
          </cell>
          <cell r="I475">
            <v>81383.853799999997</v>
          </cell>
        </row>
        <row r="476">
          <cell r="A476" t="str">
            <v>36130YEGYOJ</v>
          </cell>
          <cell r="I476">
            <v>4452.2187999999996</v>
          </cell>
        </row>
        <row r="477">
          <cell r="A477" t="str">
            <v>36130YEGYOP</v>
          </cell>
          <cell r="I477">
            <v>5533.5235999999995</v>
          </cell>
        </row>
        <row r="478">
          <cell r="A478" t="str">
            <v>36130YEGYPE</v>
          </cell>
          <cell r="I478">
            <v>7342.4679000000006</v>
          </cell>
        </row>
        <row r="479">
          <cell r="A479" t="str">
            <v>36130YEGYPE</v>
          </cell>
          <cell r="I479">
            <v>187404.72340000002</v>
          </cell>
        </row>
        <row r="480">
          <cell r="A480" t="str">
            <v>36130YEGYQU</v>
          </cell>
          <cell r="I480">
            <v>261355.06599999999</v>
          </cell>
        </row>
        <row r="481">
          <cell r="A481" t="str">
            <v>36130YEGYQU</v>
          </cell>
          <cell r="I481">
            <v>209398.59729999999</v>
          </cell>
        </row>
        <row r="482">
          <cell r="A482" t="str">
            <v>36130YEGYVR</v>
          </cell>
          <cell r="I482">
            <v>120841.10160000001</v>
          </cell>
        </row>
        <row r="483">
          <cell r="A483" t="str">
            <v>36130YEGYXE</v>
          </cell>
          <cell r="I483">
            <v>178423.93970000002</v>
          </cell>
        </row>
        <row r="484">
          <cell r="A484" t="str">
            <v>36130YEGYXE</v>
          </cell>
          <cell r="I484">
            <v>45934.298500000004</v>
          </cell>
        </row>
        <row r="485">
          <cell r="A485" t="str">
            <v>36130YEGYYC</v>
          </cell>
          <cell r="I485">
            <v>681903.92009999999</v>
          </cell>
        </row>
        <row r="486">
          <cell r="A486" t="str">
            <v>36130YEGYYC</v>
          </cell>
          <cell r="I486">
            <v>405736.33799999999</v>
          </cell>
        </row>
        <row r="487">
          <cell r="A487" t="str">
            <v>36130YEGYYC</v>
          </cell>
          <cell r="I487">
            <v>364300.71770000004</v>
          </cell>
        </row>
        <row r="488">
          <cell r="A488" t="str">
            <v>36130YHZYOW</v>
          </cell>
          <cell r="I488">
            <v>0</v>
          </cell>
        </row>
        <row r="489">
          <cell r="A489" t="str">
            <v>36130YHZYYT</v>
          </cell>
          <cell r="I489">
            <v>10781.4239</v>
          </cell>
        </row>
        <row r="490">
          <cell r="A490" t="str">
            <v>36130YKAYVR</v>
          </cell>
          <cell r="I490">
            <v>30822.543900000001</v>
          </cell>
        </row>
        <row r="491">
          <cell r="A491" t="str">
            <v>36130YKAYVR</v>
          </cell>
          <cell r="I491">
            <v>336308.40419999999</v>
          </cell>
        </row>
        <row r="492">
          <cell r="A492" t="str">
            <v>36130YKAYXC</v>
          </cell>
          <cell r="I492">
            <v>92533.235799999995</v>
          </cell>
        </row>
        <row r="493">
          <cell r="A493" t="str">
            <v>36130YKAYYC</v>
          </cell>
          <cell r="I493">
            <v>61537.826400000005</v>
          </cell>
        </row>
        <row r="494">
          <cell r="A494" t="str">
            <v>36130YCGYLW</v>
          </cell>
          <cell r="I494">
            <v>37.098799999999997</v>
          </cell>
        </row>
        <row r="495">
          <cell r="A495" t="str">
            <v>36130YKAYLW</v>
          </cell>
          <cell r="I495">
            <v>143.46199999999999</v>
          </cell>
        </row>
        <row r="496">
          <cell r="A496" t="str">
            <v>36130YLWYLW</v>
          </cell>
          <cell r="I496">
            <v>0</v>
          </cell>
        </row>
        <row r="497">
          <cell r="A497" t="str">
            <v>36130YLWYVR</v>
          </cell>
          <cell r="I497">
            <v>438081.81190000003</v>
          </cell>
        </row>
        <row r="498">
          <cell r="A498" t="str">
            <v>36130YLWYVR</v>
          </cell>
          <cell r="I498">
            <v>75346.664900000003</v>
          </cell>
        </row>
        <row r="499">
          <cell r="A499" t="str">
            <v>36130YLWYVR</v>
          </cell>
          <cell r="I499">
            <v>70624.2353</v>
          </cell>
        </row>
        <row r="500">
          <cell r="A500" t="str">
            <v>36130YLWYYC</v>
          </cell>
          <cell r="I500">
            <v>239998.9014</v>
          </cell>
        </row>
        <row r="501">
          <cell r="A501" t="str">
            <v>36130YLWYYC</v>
          </cell>
          <cell r="I501">
            <v>58978.175800000005</v>
          </cell>
        </row>
        <row r="502">
          <cell r="A502" t="str">
            <v>36130YEGYMM</v>
          </cell>
          <cell r="I502">
            <v>477255.77290000004</v>
          </cell>
        </row>
        <row r="503">
          <cell r="A503" t="str">
            <v>36130YEGYMM</v>
          </cell>
          <cell r="I503">
            <v>15577.991100000001</v>
          </cell>
        </row>
        <row r="504">
          <cell r="A504" t="str">
            <v>36130YMMYYC</v>
          </cell>
          <cell r="I504">
            <v>328.43279999999999</v>
          </cell>
        </row>
        <row r="505">
          <cell r="A505" t="str">
            <v>36130YEGYOJ</v>
          </cell>
          <cell r="I505">
            <v>6179.7435999999998</v>
          </cell>
        </row>
        <row r="506">
          <cell r="A506" t="str">
            <v>36130YOJYOP</v>
          </cell>
          <cell r="I506">
            <v>482.67039999999997</v>
          </cell>
        </row>
        <row r="507">
          <cell r="A507" t="str">
            <v>36130YOJYOP</v>
          </cell>
          <cell r="I507">
            <v>31405.984300000004</v>
          </cell>
        </row>
        <row r="508">
          <cell r="A508" t="str">
            <v>36130YOJYOP</v>
          </cell>
          <cell r="I508">
            <v>942.94879999999989</v>
          </cell>
        </row>
        <row r="509">
          <cell r="A509" t="str">
            <v>36130YEGYOP</v>
          </cell>
          <cell r="I509">
            <v>81365.678299999985</v>
          </cell>
        </row>
        <row r="510">
          <cell r="A510" t="str">
            <v>36130YEGYOP</v>
          </cell>
          <cell r="I510">
            <v>5677.6612999999998</v>
          </cell>
        </row>
        <row r="511">
          <cell r="A511" t="str">
            <v>36130YOJYOP</v>
          </cell>
          <cell r="I511">
            <v>0</v>
          </cell>
        </row>
        <row r="512">
          <cell r="A512" t="str">
            <v>36130YOPYPE</v>
          </cell>
          <cell r="I512">
            <v>23088.537700000001</v>
          </cell>
        </row>
        <row r="513">
          <cell r="A513" t="str">
            <v>36130YHZYOW</v>
          </cell>
          <cell r="I513">
            <v>16963.039000000001</v>
          </cell>
        </row>
        <row r="514">
          <cell r="A514" t="str">
            <v>36130YOWYOW</v>
          </cell>
          <cell r="I514">
            <v>0</v>
          </cell>
        </row>
        <row r="515">
          <cell r="A515" t="str">
            <v>36130YOWYYZ</v>
          </cell>
          <cell r="I515">
            <v>868036.04190000007</v>
          </cell>
        </row>
        <row r="516">
          <cell r="A516" t="str">
            <v>36130YEGYPE</v>
          </cell>
          <cell r="I516">
            <v>12379.5671</v>
          </cell>
        </row>
        <row r="517">
          <cell r="A517" t="str">
            <v>36130YEGYPE</v>
          </cell>
          <cell r="I517">
            <v>187188.5068</v>
          </cell>
        </row>
        <row r="518">
          <cell r="A518" t="str">
            <v>36130YEGYPE</v>
          </cell>
          <cell r="I518">
            <v>1366.6204</v>
          </cell>
        </row>
        <row r="519">
          <cell r="A519" t="str">
            <v>36130YOJYPE</v>
          </cell>
          <cell r="I519">
            <v>15364.12</v>
          </cell>
        </row>
        <row r="520">
          <cell r="A520" t="str">
            <v>36130YOPYPE</v>
          </cell>
          <cell r="I520">
            <v>203.45760000000001</v>
          </cell>
        </row>
        <row r="521">
          <cell r="A521" t="str">
            <v>36130YPEYQU</v>
          </cell>
          <cell r="I521">
            <v>922.97880000000009</v>
          </cell>
        </row>
        <row r="522">
          <cell r="A522" t="str">
            <v>36130YPRYPR</v>
          </cell>
          <cell r="I522">
            <v>0</v>
          </cell>
        </row>
        <row r="523">
          <cell r="A523" t="str">
            <v>36130YPRYVR</v>
          </cell>
          <cell r="I523">
            <v>3839.5572000000002</v>
          </cell>
        </row>
        <row r="524">
          <cell r="A524" t="str">
            <v>36130YPRYVR</v>
          </cell>
          <cell r="I524">
            <v>364025.01</v>
          </cell>
        </row>
        <row r="525">
          <cell r="A525" t="str">
            <v>36130YPRYYD</v>
          </cell>
          <cell r="I525">
            <v>0</v>
          </cell>
        </row>
        <row r="526">
          <cell r="A526" t="str">
            <v>36130YPRYZP</v>
          </cell>
          <cell r="I526">
            <v>1033.3232</v>
          </cell>
        </row>
        <row r="527">
          <cell r="A527" t="str">
            <v>36130YQBYYZ</v>
          </cell>
          <cell r="I527">
            <v>317333.4963</v>
          </cell>
        </row>
        <row r="528">
          <cell r="A528" t="str">
            <v>36130YQDYTH</v>
          </cell>
          <cell r="I528">
            <v>65507.706800000007</v>
          </cell>
        </row>
        <row r="529">
          <cell r="A529" t="str">
            <v>36130YQLYYC</v>
          </cell>
          <cell r="I529">
            <v>75443.160799999998</v>
          </cell>
        </row>
        <row r="530">
          <cell r="A530" t="str">
            <v>36130YQLYYC</v>
          </cell>
          <cell r="I530">
            <v>30234.069499999998</v>
          </cell>
        </row>
        <row r="531">
          <cell r="A531" t="str">
            <v>36130YQLYYC</v>
          </cell>
          <cell r="I531">
            <v>1308.9924000000001</v>
          </cell>
        </row>
        <row r="532">
          <cell r="A532" t="str">
            <v>36130YQLYYC</v>
          </cell>
          <cell r="I532">
            <v>32843.4876</v>
          </cell>
        </row>
        <row r="533">
          <cell r="A533" t="str">
            <v>36130YBLYQQ</v>
          </cell>
          <cell r="I533">
            <v>8814.1596000000009</v>
          </cell>
        </row>
        <row r="534">
          <cell r="A534" t="str">
            <v>36130YBLYQQ</v>
          </cell>
          <cell r="I534">
            <v>966.21159999999998</v>
          </cell>
        </row>
        <row r="535">
          <cell r="A535" t="str">
            <v>36130YQQYVR</v>
          </cell>
          <cell r="I535">
            <v>48828.8364</v>
          </cell>
        </row>
        <row r="536">
          <cell r="A536" t="str">
            <v>36130YQQYVR</v>
          </cell>
          <cell r="I536">
            <v>122546.5545</v>
          </cell>
        </row>
        <row r="537">
          <cell r="A537" t="str">
            <v>36130YQQYVR</v>
          </cell>
          <cell r="I537">
            <v>6090.8438999999989</v>
          </cell>
        </row>
        <row r="538">
          <cell r="A538" t="str">
            <v>36130YQRYVR</v>
          </cell>
          <cell r="I538">
            <v>188558.57159999997</v>
          </cell>
        </row>
        <row r="539">
          <cell r="A539" t="str">
            <v>36130YQRYWG</v>
          </cell>
          <cell r="I539">
            <v>60058.561600000001</v>
          </cell>
        </row>
        <row r="540">
          <cell r="A540" t="str">
            <v>36130YQRYWG</v>
          </cell>
          <cell r="I540">
            <v>121413.65879999999</v>
          </cell>
        </row>
        <row r="541">
          <cell r="A541" t="str">
            <v>36130YQRYXE</v>
          </cell>
          <cell r="I541">
            <v>14875.033799999999</v>
          </cell>
        </row>
        <row r="542">
          <cell r="A542" t="str">
            <v>36130YQRYXE</v>
          </cell>
          <cell r="I542">
            <v>424.88480000000004</v>
          </cell>
        </row>
        <row r="543">
          <cell r="A543" t="str">
            <v>36130YQRYYC</v>
          </cell>
          <cell r="I543">
            <v>209581.86070000002</v>
          </cell>
        </row>
        <row r="544">
          <cell r="A544" t="str">
            <v>36130YQRYYC</v>
          </cell>
          <cell r="I544">
            <v>469777.29389999993</v>
          </cell>
        </row>
        <row r="545">
          <cell r="A545" t="str">
            <v>36130YQTYWG</v>
          </cell>
          <cell r="I545">
            <v>56422.611799999999</v>
          </cell>
        </row>
        <row r="546">
          <cell r="A546" t="str">
            <v>36130YQTYYZ</v>
          </cell>
          <cell r="I546">
            <v>782422.66969999997</v>
          </cell>
        </row>
        <row r="547">
          <cell r="A547" t="str">
            <v>36130YEGYQU</v>
          </cell>
          <cell r="I547">
            <v>260764.06660000002</v>
          </cell>
        </row>
        <row r="548">
          <cell r="A548" t="str">
            <v>36130YEGYQU</v>
          </cell>
          <cell r="I548">
            <v>159552.29209999999</v>
          </cell>
        </row>
        <row r="549">
          <cell r="A549" t="str">
            <v>36130YPEYQU</v>
          </cell>
          <cell r="I549">
            <v>687.95080000000007</v>
          </cell>
        </row>
        <row r="550">
          <cell r="A550" t="str">
            <v>36130YPEYQU</v>
          </cell>
          <cell r="I550">
            <v>474.61040000000003</v>
          </cell>
        </row>
        <row r="551">
          <cell r="A551" t="str">
            <v>36130YQUYXJ</v>
          </cell>
          <cell r="I551">
            <v>58893.821600000003</v>
          </cell>
        </row>
        <row r="552">
          <cell r="A552" t="str">
            <v>36130YQUYXJ</v>
          </cell>
          <cell r="I552">
            <v>30875.525799999999</v>
          </cell>
        </row>
        <row r="553">
          <cell r="A553" t="str">
            <v>36130YQUYYC</v>
          </cell>
          <cell r="I553">
            <v>82153.771599999993</v>
          </cell>
        </row>
        <row r="554">
          <cell r="A554" t="str">
            <v>36130YQUYYC</v>
          </cell>
          <cell r="I554">
            <v>137745.56630000001</v>
          </cell>
        </row>
        <row r="555">
          <cell r="A555" t="str">
            <v>36130YTHYWG</v>
          </cell>
          <cell r="I555">
            <v>213440.00920000003</v>
          </cell>
        </row>
        <row r="556">
          <cell r="A556" t="str">
            <v>36130YULYYZ</v>
          </cell>
          <cell r="I556">
            <v>1816219.6568</v>
          </cell>
        </row>
        <row r="557">
          <cell r="A557" t="str">
            <v>36130PDXYVR</v>
          </cell>
          <cell r="I557">
            <v>162199.75159999999</v>
          </cell>
        </row>
        <row r="558">
          <cell r="A558" t="str">
            <v>36130SEAYVR</v>
          </cell>
          <cell r="I558">
            <v>107210.52509999998</v>
          </cell>
        </row>
        <row r="559">
          <cell r="A559" t="str">
            <v>36130SJCYVR</v>
          </cell>
          <cell r="I559">
            <v>268313.15909999999</v>
          </cell>
        </row>
        <row r="560">
          <cell r="A560" t="str">
            <v>36130YBLYVR</v>
          </cell>
          <cell r="I560">
            <v>38054.729000000007</v>
          </cell>
        </row>
        <row r="561">
          <cell r="A561" t="str">
            <v>36130YBLYVR</v>
          </cell>
          <cell r="I561">
            <v>111886.7504</v>
          </cell>
        </row>
        <row r="562">
          <cell r="A562" t="str">
            <v>36130YBLYVR</v>
          </cell>
          <cell r="I562">
            <v>5992.2080000000005</v>
          </cell>
        </row>
        <row r="563">
          <cell r="A563" t="str">
            <v>36130YCGYVR</v>
          </cell>
          <cell r="I563">
            <v>55320.507699999995</v>
          </cell>
        </row>
        <row r="564">
          <cell r="A564" t="str">
            <v>36130YEGYVR</v>
          </cell>
          <cell r="I564">
            <v>159694.69779999999</v>
          </cell>
        </row>
        <row r="565">
          <cell r="A565" t="str">
            <v>36130YKAYVR</v>
          </cell>
          <cell r="I565">
            <v>101527.2748</v>
          </cell>
        </row>
        <row r="566">
          <cell r="A566" t="str">
            <v>36130YKAYVR</v>
          </cell>
          <cell r="I566">
            <v>284798.62870000006</v>
          </cell>
        </row>
        <row r="567">
          <cell r="A567" t="str">
            <v>36130YLWYVR</v>
          </cell>
          <cell r="I567">
            <v>408644.51439999999</v>
          </cell>
        </row>
        <row r="568">
          <cell r="A568" t="str">
            <v>36130YLWYVR</v>
          </cell>
          <cell r="I568">
            <v>158813.53989999997</v>
          </cell>
        </row>
        <row r="569">
          <cell r="A569" t="str">
            <v>36130YLWYVR</v>
          </cell>
          <cell r="I569">
            <v>73709.171199999997</v>
          </cell>
        </row>
        <row r="570">
          <cell r="A570" t="str">
            <v>36130YPRYVR</v>
          </cell>
          <cell r="I570">
            <v>10599.915199999999</v>
          </cell>
        </row>
        <row r="571">
          <cell r="A571" t="str">
            <v>36130YPRYVR</v>
          </cell>
          <cell r="I571">
            <v>0</v>
          </cell>
        </row>
        <row r="572">
          <cell r="A572" t="str">
            <v>36130YPRYVR</v>
          </cell>
          <cell r="I572">
            <v>367759.65530000004</v>
          </cell>
        </row>
        <row r="573">
          <cell r="A573" t="str">
            <v>36130YQQYVR</v>
          </cell>
          <cell r="I573">
            <v>2893.6440000000002</v>
          </cell>
        </row>
        <row r="574">
          <cell r="A574" t="str">
            <v>36130YQQYVR</v>
          </cell>
          <cell r="I574">
            <v>38068.095500000003</v>
          </cell>
        </row>
        <row r="575">
          <cell r="A575" t="str">
            <v>36130YQQYVR</v>
          </cell>
          <cell r="I575">
            <v>3598.0538999999994</v>
          </cell>
        </row>
        <row r="576">
          <cell r="A576" t="str">
            <v>36130YQRYVR</v>
          </cell>
          <cell r="I576">
            <v>194830.87410000002</v>
          </cell>
        </row>
        <row r="577">
          <cell r="A577" t="str">
            <v>36130YVRYVR</v>
          </cell>
          <cell r="I577">
            <v>0</v>
          </cell>
        </row>
        <row r="578">
          <cell r="A578" t="str">
            <v>36130YVRYVR</v>
          </cell>
          <cell r="I578">
            <v>484.70679999999993</v>
          </cell>
        </row>
        <row r="579">
          <cell r="A579" t="str">
            <v>36130YVRYVR</v>
          </cell>
          <cell r="I579">
            <v>0</v>
          </cell>
        </row>
        <row r="580">
          <cell r="A580" t="str">
            <v>36130YVRYXC</v>
          </cell>
          <cell r="I580">
            <v>248642.85570000001</v>
          </cell>
        </row>
        <row r="581">
          <cell r="A581" t="str">
            <v>36130YVRYXE</v>
          </cell>
          <cell r="I581">
            <v>383616.52050000004</v>
          </cell>
        </row>
        <row r="582">
          <cell r="A582" t="str">
            <v>36130YVRYXJ</v>
          </cell>
          <cell r="I582">
            <v>111650.30250000001</v>
          </cell>
        </row>
        <row r="583">
          <cell r="A583" t="str">
            <v>36130YVRYXJ</v>
          </cell>
          <cell r="I583">
            <v>281231.3186</v>
          </cell>
        </row>
        <row r="584">
          <cell r="A584" t="str">
            <v>36130YVRYXS</v>
          </cell>
          <cell r="I584">
            <v>4604.3271999999997</v>
          </cell>
        </row>
        <row r="585">
          <cell r="A585" t="str">
            <v>36130YVRYXS</v>
          </cell>
          <cell r="I585">
            <v>1216118.7190999999</v>
          </cell>
        </row>
        <row r="586">
          <cell r="A586" t="str">
            <v>36130YVRYXT</v>
          </cell>
          <cell r="I586">
            <v>7690.4214999999995</v>
          </cell>
        </row>
        <row r="587">
          <cell r="A587" t="str">
            <v>36130YVRYXT</v>
          </cell>
          <cell r="I587">
            <v>357002.34029999998</v>
          </cell>
        </row>
        <row r="588">
          <cell r="A588" t="str">
            <v>36130YVRYYC</v>
          </cell>
          <cell r="I588">
            <v>4025.8331000000003</v>
          </cell>
        </row>
        <row r="589">
          <cell r="A589" t="str">
            <v>36130YVRYYC</v>
          </cell>
          <cell r="I589">
            <v>1798.5572000000002</v>
          </cell>
        </row>
        <row r="590">
          <cell r="A590" t="str">
            <v>36130YVRYYC</v>
          </cell>
          <cell r="I590">
            <v>604174.90209999995</v>
          </cell>
        </row>
        <row r="591">
          <cell r="A591" t="str">
            <v>36130YVRYYD</v>
          </cell>
          <cell r="I591">
            <v>48700.032299999999</v>
          </cell>
        </row>
        <row r="592">
          <cell r="A592" t="str">
            <v>36130YVRYYD</v>
          </cell>
          <cell r="I592">
            <v>200586.5491</v>
          </cell>
        </row>
        <row r="593">
          <cell r="A593" t="str">
            <v>36130YVRYYF</v>
          </cell>
          <cell r="I593">
            <v>121537.9381</v>
          </cell>
        </row>
        <row r="594">
          <cell r="A594" t="str">
            <v>36130YVRYYF</v>
          </cell>
          <cell r="I594">
            <v>100258.1844</v>
          </cell>
        </row>
        <row r="595">
          <cell r="A595" t="str">
            <v>36130YVRYYJ</v>
          </cell>
          <cell r="I595">
            <v>483635.27049999998</v>
          </cell>
        </row>
        <row r="596">
          <cell r="A596" t="str">
            <v>36130YVRYYJ</v>
          </cell>
          <cell r="I596">
            <v>286881.77730000002</v>
          </cell>
        </row>
        <row r="597">
          <cell r="A597" t="str">
            <v>36130YVRYYJ</v>
          </cell>
          <cell r="I597">
            <v>3726.4146000000005</v>
          </cell>
        </row>
        <row r="598">
          <cell r="A598" t="str">
            <v>36130YVRYYJ</v>
          </cell>
          <cell r="I598">
            <v>815.03199999999993</v>
          </cell>
        </row>
        <row r="599">
          <cell r="A599" t="str">
            <v>36130YVRYZP</v>
          </cell>
          <cell r="I599">
            <v>28558.287100000001</v>
          </cell>
        </row>
        <row r="600">
          <cell r="A600" t="str">
            <v>36130YVRYZP</v>
          </cell>
          <cell r="I600">
            <v>152201.22659999999</v>
          </cell>
        </row>
        <row r="601">
          <cell r="A601" t="str">
            <v>36130YVRYZT</v>
          </cell>
          <cell r="I601">
            <v>0</v>
          </cell>
        </row>
        <row r="602">
          <cell r="A602" t="str">
            <v>36130YEGYWG</v>
          </cell>
          <cell r="I602">
            <v>0</v>
          </cell>
        </row>
        <row r="603">
          <cell r="A603" t="str">
            <v>36130YQDYWG</v>
          </cell>
          <cell r="I603">
            <v>112720.08439999999</v>
          </cell>
        </row>
        <row r="604">
          <cell r="A604" t="str">
            <v>36130YQRYWG</v>
          </cell>
          <cell r="I604">
            <v>153668.3345</v>
          </cell>
        </row>
        <row r="605">
          <cell r="A605" t="str">
            <v>36130YQRYWG</v>
          </cell>
          <cell r="I605">
            <v>67747.038900000014</v>
          </cell>
        </row>
        <row r="606">
          <cell r="A606" t="str">
            <v>36130YQTYWG</v>
          </cell>
          <cell r="I606">
            <v>116975.67019999999</v>
          </cell>
        </row>
        <row r="607">
          <cell r="A607" t="str">
            <v>36130YTHYWG</v>
          </cell>
          <cell r="I607">
            <v>37129.969899999996</v>
          </cell>
        </row>
        <row r="608">
          <cell r="A608" t="str">
            <v>36130YWGYXE</v>
          </cell>
          <cell r="I608">
            <v>71589.783200000005</v>
          </cell>
        </row>
        <row r="609">
          <cell r="A609" t="str">
            <v>36130YWGYXE</v>
          </cell>
          <cell r="I609">
            <v>153417.20209999999</v>
          </cell>
        </row>
        <row r="610">
          <cell r="A610" t="str">
            <v>36130YWGYYC</v>
          </cell>
          <cell r="I610">
            <v>764308.71990000003</v>
          </cell>
        </row>
        <row r="611">
          <cell r="A611" t="str">
            <v>36130YKAYXC</v>
          </cell>
          <cell r="I611">
            <v>91786.208700000003</v>
          </cell>
        </row>
        <row r="612">
          <cell r="A612" t="str">
            <v>36130YLWYXC</v>
          </cell>
          <cell r="I612">
            <v>0</v>
          </cell>
        </row>
        <row r="613">
          <cell r="A613" t="str">
            <v>36130YVRYXC</v>
          </cell>
          <cell r="I613">
            <v>223941.3909</v>
          </cell>
        </row>
        <row r="614">
          <cell r="A614" t="str">
            <v>36130YVRYXC</v>
          </cell>
          <cell r="I614">
            <v>6011.7686999999996</v>
          </cell>
        </row>
        <row r="615">
          <cell r="A615" t="str">
            <v>36130YXCYYC</v>
          </cell>
          <cell r="I615">
            <v>66074.871999999988</v>
          </cell>
        </row>
        <row r="616">
          <cell r="A616" t="str">
            <v>36130YXCYYF</v>
          </cell>
          <cell r="I616">
            <v>550.6712</v>
          </cell>
        </row>
        <row r="617">
          <cell r="A617" t="str">
            <v>36130YEGYXE</v>
          </cell>
          <cell r="I617">
            <v>88681.57220000001</v>
          </cell>
        </row>
        <row r="618">
          <cell r="A618" t="str">
            <v>36130YEGYXE</v>
          </cell>
          <cell r="I618">
            <v>126144.33769999999</v>
          </cell>
        </row>
        <row r="619">
          <cell r="A619" t="str">
            <v>36130YQRYXE</v>
          </cell>
          <cell r="I619">
            <v>665.30079999999998</v>
          </cell>
        </row>
        <row r="620">
          <cell r="A620" t="str">
            <v>36130YVRYXE</v>
          </cell>
          <cell r="I620">
            <v>347725.01390000002</v>
          </cell>
        </row>
        <row r="621">
          <cell r="A621" t="str">
            <v>36130YWGYXE</v>
          </cell>
          <cell r="I621">
            <v>176233.8431</v>
          </cell>
        </row>
        <row r="622">
          <cell r="A622" t="str">
            <v>36130YWGYXE</v>
          </cell>
          <cell r="I622">
            <v>75690.459299999988</v>
          </cell>
        </row>
        <row r="623">
          <cell r="A623" t="str">
            <v>36130YXEYYC</v>
          </cell>
          <cell r="I623">
            <v>254776.49950000001</v>
          </cell>
        </row>
        <row r="624">
          <cell r="A624" t="str">
            <v>36130YXEYYC</v>
          </cell>
          <cell r="I624">
            <v>253766.33869999999</v>
          </cell>
        </row>
        <row r="625">
          <cell r="A625" t="str">
            <v>36130YXEYYJ</v>
          </cell>
          <cell r="I625">
            <v>501.82710000000003</v>
          </cell>
        </row>
        <row r="626">
          <cell r="A626" t="str">
            <v>36130YQLYXH</v>
          </cell>
          <cell r="I626">
            <v>144.24870000000001</v>
          </cell>
        </row>
        <row r="627">
          <cell r="A627" t="str">
            <v>36130YXHYYC</v>
          </cell>
          <cell r="I627">
            <v>101454.48959999999</v>
          </cell>
        </row>
        <row r="628">
          <cell r="A628" t="str">
            <v>36130YEGYXJ</v>
          </cell>
          <cell r="I628">
            <v>48470.541399999995</v>
          </cell>
        </row>
        <row r="629">
          <cell r="A629" t="str">
            <v>36130YQUYXJ</v>
          </cell>
          <cell r="I629">
            <v>56231.831699999995</v>
          </cell>
        </row>
        <row r="630">
          <cell r="A630" t="str">
            <v>36130YVRYXJ</v>
          </cell>
          <cell r="I630">
            <v>102098.6259</v>
          </cell>
        </row>
        <row r="631">
          <cell r="A631" t="str">
            <v>36130YVRYXJ</v>
          </cell>
          <cell r="I631">
            <v>321076.44799999997</v>
          </cell>
        </row>
        <row r="632">
          <cell r="A632" t="str">
            <v>36130YXJYXS</v>
          </cell>
          <cell r="I632">
            <v>0</v>
          </cell>
        </row>
        <row r="633">
          <cell r="A633" t="str">
            <v>36130YXJYYC</v>
          </cell>
          <cell r="I633">
            <v>4088.7296000000001</v>
          </cell>
        </row>
        <row r="634">
          <cell r="A634" t="str">
            <v>36130YXJYYE</v>
          </cell>
          <cell r="I634">
            <v>72341.673100000015</v>
          </cell>
        </row>
        <row r="635">
          <cell r="A635" t="str">
            <v>36130YVRYXS</v>
          </cell>
          <cell r="I635">
            <v>4643.1063999999997</v>
          </cell>
        </row>
        <row r="636">
          <cell r="A636" t="str">
            <v>36130YVRYXS</v>
          </cell>
          <cell r="I636">
            <v>1106630.6429999999</v>
          </cell>
        </row>
        <row r="637">
          <cell r="A637" t="str">
            <v>36130YXSYYC</v>
          </cell>
          <cell r="I637">
            <v>63609.116999999998</v>
          </cell>
        </row>
        <row r="638">
          <cell r="A638" t="str">
            <v>36130YPRYXT</v>
          </cell>
          <cell r="I638">
            <v>6474.6124000000009</v>
          </cell>
        </row>
        <row r="639">
          <cell r="A639" t="str">
            <v>36130YVRYXT</v>
          </cell>
          <cell r="I639">
            <v>2347.6307999999999</v>
          </cell>
        </row>
        <row r="640">
          <cell r="A640" t="str">
            <v>36130YVRYXT</v>
          </cell>
          <cell r="I640">
            <v>334986.74280000001</v>
          </cell>
        </row>
        <row r="641">
          <cell r="A641" t="str">
            <v>36130YCGYYC</v>
          </cell>
          <cell r="I641">
            <v>41871.420399999995</v>
          </cell>
        </row>
        <row r="642">
          <cell r="A642" t="str">
            <v>36130YCGYYC</v>
          </cell>
          <cell r="I642">
            <v>1723.7391</v>
          </cell>
        </row>
        <row r="643">
          <cell r="A643" t="str">
            <v>36130YEGYYC</v>
          </cell>
          <cell r="I643">
            <v>794966.38260000001</v>
          </cell>
        </row>
        <row r="644">
          <cell r="A644" t="str">
            <v>36130YEGYYC</v>
          </cell>
          <cell r="I644">
            <v>372281.94320000004</v>
          </cell>
        </row>
        <row r="645">
          <cell r="A645" t="str">
            <v>36130YEGYYC</v>
          </cell>
          <cell r="I645">
            <v>305796.69079999998</v>
          </cell>
        </row>
        <row r="646">
          <cell r="A646" t="str">
            <v>36130YKAYYC</v>
          </cell>
          <cell r="I646">
            <v>86159.689200000008</v>
          </cell>
        </row>
        <row r="647">
          <cell r="A647" t="str">
            <v>36130YLWYYC</v>
          </cell>
          <cell r="I647">
            <v>328261.28649999999</v>
          </cell>
        </row>
        <row r="648">
          <cell r="A648" t="str">
            <v>36130YMMYYC</v>
          </cell>
          <cell r="I648">
            <v>3495.9155999999998</v>
          </cell>
        </row>
        <row r="649">
          <cell r="A649" t="str">
            <v>36130YQLYYC</v>
          </cell>
          <cell r="I649">
            <v>81267.205199999997</v>
          </cell>
        </row>
        <row r="650">
          <cell r="A650" t="str">
            <v>36130YQLYYC</v>
          </cell>
          <cell r="I650">
            <v>25851.913199999999</v>
          </cell>
        </row>
        <row r="651">
          <cell r="A651" t="str">
            <v>36130YQLYYC</v>
          </cell>
          <cell r="I651">
            <v>1383.0251999999998</v>
          </cell>
        </row>
        <row r="652">
          <cell r="A652" t="str">
            <v>36130YQLYYC</v>
          </cell>
          <cell r="I652">
            <v>21422.081599999998</v>
          </cell>
        </row>
        <row r="653">
          <cell r="A653" t="str">
            <v>36130YQRYYC</v>
          </cell>
          <cell r="I653">
            <v>109286.2101</v>
          </cell>
        </row>
        <row r="654">
          <cell r="A654" t="str">
            <v>36130YQRYYC</v>
          </cell>
          <cell r="I654">
            <v>548566.29429999995</v>
          </cell>
        </row>
        <row r="655">
          <cell r="A655" t="str">
            <v>36130YQUYYC</v>
          </cell>
          <cell r="I655">
            <v>140659.38209999999</v>
          </cell>
        </row>
        <row r="656">
          <cell r="A656" t="str">
            <v>36130YQUYYC</v>
          </cell>
          <cell r="I656">
            <v>111041.36380000001</v>
          </cell>
        </row>
        <row r="657">
          <cell r="A657" t="str">
            <v>36130YVRYYC</v>
          </cell>
          <cell r="I657">
            <v>5436.3247000000001</v>
          </cell>
        </row>
        <row r="658">
          <cell r="A658" t="str">
            <v>36130YVRYYC</v>
          </cell>
          <cell r="I658">
            <v>685979.18400000001</v>
          </cell>
        </row>
        <row r="659">
          <cell r="A659" t="str">
            <v>36130YWGYYC</v>
          </cell>
          <cell r="I659">
            <v>634688.99670000002</v>
          </cell>
        </row>
        <row r="660">
          <cell r="A660" t="str">
            <v>36130YXCYYC</v>
          </cell>
          <cell r="I660">
            <v>35063.2817</v>
          </cell>
        </row>
        <row r="661">
          <cell r="A661" t="str">
            <v>36130YXCYYC</v>
          </cell>
          <cell r="I661">
            <v>33084.764900000002</v>
          </cell>
        </row>
        <row r="662">
          <cell r="A662" t="str">
            <v>36130YXEYYC</v>
          </cell>
          <cell r="I662">
            <v>327729.94500000001</v>
          </cell>
        </row>
        <row r="663">
          <cell r="A663" t="str">
            <v>36130YXEYYC</v>
          </cell>
          <cell r="I663">
            <v>153613.7531</v>
          </cell>
        </row>
        <row r="664">
          <cell r="A664" t="str">
            <v>36130YXHYYC</v>
          </cell>
          <cell r="I664">
            <v>90302.3796</v>
          </cell>
        </row>
        <row r="665">
          <cell r="A665" t="str">
            <v>36130YXSYYC</v>
          </cell>
          <cell r="I665">
            <v>63326.276099999995</v>
          </cell>
        </row>
        <row r="666">
          <cell r="A666" t="str">
            <v>36130YYCYYC</v>
          </cell>
          <cell r="I666">
            <v>0</v>
          </cell>
        </row>
        <row r="667">
          <cell r="A667" t="str">
            <v>36130YYCYYC</v>
          </cell>
          <cell r="I667">
            <v>0</v>
          </cell>
        </row>
        <row r="668">
          <cell r="A668" t="str">
            <v>36130YYCYYC</v>
          </cell>
          <cell r="I668">
            <v>0</v>
          </cell>
        </row>
        <row r="669">
          <cell r="A669" t="str">
            <v>36130YYCYYF</v>
          </cell>
          <cell r="I669">
            <v>15300.848599999998</v>
          </cell>
        </row>
        <row r="670">
          <cell r="A670" t="str">
            <v>36130YVRYYD</v>
          </cell>
          <cell r="I670">
            <v>67722.297500000001</v>
          </cell>
        </row>
        <row r="671">
          <cell r="A671" t="str">
            <v>36130YVRYYD</v>
          </cell>
          <cell r="I671">
            <v>167909.6452</v>
          </cell>
        </row>
        <row r="672">
          <cell r="A672" t="str">
            <v>36130YXJYYE</v>
          </cell>
          <cell r="I672">
            <v>82702.683900000004</v>
          </cell>
        </row>
        <row r="673">
          <cell r="A673" t="str">
            <v>36130YCGYYF</v>
          </cell>
          <cell r="I673">
            <v>85908.939200000008</v>
          </cell>
        </row>
        <row r="674">
          <cell r="A674" t="str">
            <v>36130YLWYYF</v>
          </cell>
          <cell r="I674">
            <v>587.77</v>
          </cell>
        </row>
        <row r="675">
          <cell r="A675" t="str">
            <v>36130YVRYYF</v>
          </cell>
          <cell r="I675">
            <v>79109.082200000004</v>
          </cell>
        </row>
        <row r="676">
          <cell r="A676" t="str">
            <v>36130YVRYYF</v>
          </cell>
          <cell r="I676">
            <v>73061.112599999993</v>
          </cell>
        </row>
        <row r="677">
          <cell r="A677" t="str">
            <v>36130YYCYYF</v>
          </cell>
          <cell r="I677">
            <v>12478.697200000001</v>
          </cell>
        </row>
        <row r="678">
          <cell r="A678" t="str">
            <v>36130YYFYYF</v>
          </cell>
          <cell r="I678">
            <v>0</v>
          </cell>
        </row>
        <row r="679">
          <cell r="A679" t="str">
            <v>36130YVRYYJ</v>
          </cell>
          <cell r="I679">
            <v>550478.05580000009</v>
          </cell>
        </row>
        <row r="680">
          <cell r="A680" t="str">
            <v>36130YVRYYJ</v>
          </cell>
          <cell r="I680">
            <v>272371.31080000004</v>
          </cell>
        </row>
        <row r="681">
          <cell r="A681" t="str">
            <v>36130YVRYYJ</v>
          </cell>
          <cell r="I681">
            <v>6004.2717000000002</v>
          </cell>
        </row>
        <row r="682">
          <cell r="A682" t="str">
            <v>36130YHZYYT</v>
          </cell>
          <cell r="I682">
            <v>1678.9168000000002</v>
          </cell>
        </row>
        <row r="683">
          <cell r="A683" t="str">
            <v>36130BOSYYZ</v>
          </cell>
          <cell r="I683">
            <v>436301.33559999999</v>
          </cell>
        </row>
        <row r="684">
          <cell r="A684" t="str">
            <v>36130RDUYYZ</v>
          </cell>
          <cell r="I684">
            <v>438788.304</v>
          </cell>
        </row>
        <row r="685">
          <cell r="A685" t="str">
            <v>36130RICYYZ</v>
          </cell>
          <cell r="I685">
            <v>0</v>
          </cell>
        </row>
        <row r="686">
          <cell r="A686" t="str">
            <v>36130YOWYYZ</v>
          </cell>
          <cell r="I686">
            <v>840434.25170000002</v>
          </cell>
        </row>
        <row r="687">
          <cell r="A687" t="str">
            <v>36130YQBYYZ</v>
          </cell>
          <cell r="I687">
            <v>388832.54250000004</v>
          </cell>
        </row>
        <row r="688">
          <cell r="A688" t="str">
            <v>36130YQTYYZ</v>
          </cell>
          <cell r="I688">
            <v>802283.82409999997</v>
          </cell>
        </row>
        <row r="689">
          <cell r="A689" t="str">
            <v>36130YULYYZ</v>
          </cell>
          <cell r="I689">
            <v>1893253.9265999999</v>
          </cell>
        </row>
        <row r="690">
          <cell r="A690" t="str">
            <v>36130YYZYYZ</v>
          </cell>
          <cell r="I690">
            <v>0</v>
          </cell>
        </row>
        <row r="691">
          <cell r="A691" t="str">
            <v>36130YVRYZP</v>
          </cell>
          <cell r="I691">
            <v>26423.965099999998</v>
          </cell>
        </row>
        <row r="692">
          <cell r="A692" t="str">
            <v>36130YVRYZP</v>
          </cell>
          <cell r="I692">
            <v>174996.63499999998</v>
          </cell>
        </row>
        <row r="693">
          <cell r="A693" t="str">
            <v>36130YZPYZT</v>
          </cell>
          <cell r="I693">
            <v>0</v>
          </cell>
        </row>
        <row r="694">
          <cell r="A694" t="str">
            <v>36161BOSYYZ</v>
          </cell>
          <cell r="I694">
            <v>463949.51139999996</v>
          </cell>
        </row>
        <row r="695">
          <cell r="A695" t="str">
            <v>36161PDXYVR</v>
          </cell>
          <cell r="I695">
            <v>169920.11299999998</v>
          </cell>
        </row>
        <row r="696">
          <cell r="A696" t="str">
            <v>36161RDURDU</v>
          </cell>
          <cell r="I696">
            <v>0</v>
          </cell>
        </row>
        <row r="697">
          <cell r="A697" t="str">
            <v>36161RDUYOW</v>
          </cell>
          <cell r="I697">
            <v>131779.42139999999</v>
          </cell>
        </row>
        <row r="698">
          <cell r="A698" t="str">
            <v>36161RDUYYZ</v>
          </cell>
          <cell r="I698">
            <v>491751.40759999998</v>
          </cell>
        </row>
        <row r="699">
          <cell r="A699" t="str">
            <v>36161SEAYVR</v>
          </cell>
          <cell r="I699">
            <v>7314.5079999999998</v>
          </cell>
        </row>
        <row r="700">
          <cell r="A700" t="str">
            <v>36161SEAYVR</v>
          </cell>
          <cell r="I700">
            <v>108348.7605</v>
          </cell>
        </row>
        <row r="701">
          <cell r="A701" t="str">
            <v>36161SJCYVR</v>
          </cell>
          <cell r="I701">
            <v>183130.2507</v>
          </cell>
        </row>
        <row r="702">
          <cell r="A702" t="str">
            <v>36161YBLYBL</v>
          </cell>
          <cell r="I702">
            <v>697.85310000000004</v>
          </cell>
        </row>
        <row r="703">
          <cell r="A703" t="str">
            <v>36161YBLYBL</v>
          </cell>
          <cell r="I703">
            <v>268.68709999999999</v>
          </cell>
        </row>
        <row r="704">
          <cell r="A704" t="str">
            <v>36161YBLYQQ</v>
          </cell>
          <cell r="I704">
            <v>14314.0689</v>
          </cell>
        </row>
        <row r="705">
          <cell r="A705" t="str">
            <v>36161YBLYQQ</v>
          </cell>
          <cell r="I705">
            <v>3133.6729999999998</v>
          </cell>
        </row>
        <row r="706">
          <cell r="A706" t="str">
            <v>36161YBLYQQ</v>
          </cell>
          <cell r="I706">
            <v>4644.9935999999998</v>
          </cell>
        </row>
        <row r="707">
          <cell r="A707" t="str">
            <v>36161YBLYVR</v>
          </cell>
          <cell r="I707">
            <v>11110.328</v>
          </cell>
        </row>
        <row r="708">
          <cell r="A708" t="str">
            <v>36161YCGYCG</v>
          </cell>
          <cell r="I708">
            <v>425.30540000000002</v>
          </cell>
        </row>
        <row r="709">
          <cell r="A709" t="str">
            <v>36161YCGYVR</v>
          </cell>
          <cell r="I709">
            <v>132928.79899999997</v>
          </cell>
        </row>
        <row r="710">
          <cell r="A710" t="str">
            <v>36161YCGYVR</v>
          </cell>
          <cell r="I710">
            <v>6552.9578000000001</v>
          </cell>
        </row>
        <row r="711">
          <cell r="A711" t="str">
            <v>36161YCGYYC</v>
          </cell>
          <cell r="I711">
            <v>40143.5579</v>
          </cell>
        </row>
        <row r="712">
          <cell r="A712" t="str">
            <v>36161YCGYYF</v>
          </cell>
          <cell r="I712">
            <v>46690.299299999991</v>
          </cell>
        </row>
        <row r="713">
          <cell r="A713" t="str">
            <v>36161YCGYYF</v>
          </cell>
          <cell r="I713">
            <v>3609.1178</v>
          </cell>
        </row>
        <row r="714">
          <cell r="A714" t="str">
            <v>36161YEGYEG</v>
          </cell>
          <cell r="I714">
            <v>4843.9651000000003</v>
          </cell>
        </row>
        <row r="715">
          <cell r="A715" t="str">
            <v>36161YEGYEG</v>
          </cell>
          <cell r="I715">
            <v>1950.9508000000001</v>
          </cell>
        </row>
        <row r="716">
          <cell r="A716" t="str">
            <v>36161YEGYMM</v>
          </cell>
          <cell r="I716">
            <v>498690.96390000003</v>
          </cell>
        </row>
        <row r="717">
          <cell r="A717" t="str">
            <v>36161YEGYMM</v>
          </cell>
          <cell r="I717">
            <v>5769.2921000000006</v>
          </cell>
        </row>
        <row r="718">
          <cell r="A718" t="str">
            <v>36161YEGYOJ</v>
          </cell>
          <cell r="I718">
            <v>14869.544000000002</v>
          </cell>
        </row>
        <row r="719">
          <cell r="A719" t="str">
            <v>36161YEGYOJ</v>
          </cell>
          <cell r="I719">
            <v>129116.84839999999</v>
          </cell>
        </row>
        <row r="720">
          <cell r="A720" t="str">
            <v>36161YEGYPE</v>
          </cell>
          <cell r="I720">
            <v>196674.97039999999</v>
          </cell>
        </row>
        <row r="721">
          <cell r="A721" t="str">
            <v>36161YEGYQU</v>
          </cell>
          <cell r="I721">
            <v>248828.32269999999</v>
          </cell>
        </row>
        <row r="722">
          <cell r="A722" t="str">
            <v>36161YEGYQU</v>
          </cell>
          <cell r="I722">
            <v>176800.17370000001</v>
          </cell>
        </row>
        <row r="723">
          <cell r="A723" t="str">
            <v>36161YEGYVR</v>
          </cell>
          <cell r="I723">
            <v>105138.35489999999</v>
          </cell>
        </row>
        <row r="724">
          <cell r="A724" t="str">
            <v>36161YEGYXE</v>
          </cell>
          <cell r="I724">
            <v>151843.6906</v>
          </cell>
        </row>
        <row r="725">
          <cell r="A725" t="str">
            <v>36161YEGYXE</v>
          </cell>
          <cell r="I725">
            <v>35890.0648</v>
          </cell>
        </row>
        <row r="726">
          <cell r="A726" t="str">
            <v>36161YEGYYC</v>
          </cell>
          <cell r="I726">
            <v>660324.36680000008</v>
          </cell>
        </row>
        <row r="727">
          <cell r="A727" t="str">
            <v>36161YEGYYC</v>
          </cell>
          <cell r="I727">
            <v>377850.9865</v>
          </cell>
        </row>
        <row r="728">
          <cell r="A728" t="str">
            <v>36161YEGYYC</v>
          </cell>
          <cell r="I728">
            <v>426502.07289999997</v>
          </cell>
        </row>
        <row r="729">
          <cell r="A729" t="str">
            <v>36161YFOYTH</v>
          </cell>
          <cell r="I729">
            <v>1564.6917000000001</v>
          </cell>
        </row>
        <row r="730">
          <cell r="A730" t="str">
            <v>36161YKAYKA</v>
          </cell>
          <cell r="I730">
            <v>2092.5074</v>
          </cell>
        </row>
        <row r="731">
          <cell r="A731" t="str">
            <v>36161YKAYKA</v>
          </cell>
          <cell r="I731">
            <v>657.51660000000004</v>
          </cell>
        </row>
        <row r="732">
          <cell r="A732" t="str">
            <v>36161YKAYVR</v>
          </cell>
          <cell r="I732">
            <v>74776.975000000006</v>
          </cell>
        </row>
        <row r="733">
          <cell r="A733" t="str">
            <v>36161YKAYVR</v>
          </cell>
          <cell r="I733">
            <v>261709.58379999999</v>
          </cell>
        </row>
        <row r="734">
          <cell r="A734" t="str">
            <v>36161YKAYXC</v>
          </cell>
          <cell r="I734">
            <v>57913.982499999998</v>
          </cell>
        </row>
        <row r="735">
          <cell r="A735" t="str">
            <v>36161YKAYYC</v>
          </cell>
          <cell r="I735">
            <v>55524.3537</v>
          </cell>
        </row>
        <row r="736">
          <cell r="A736" t="str">
            <v>36161YEGYLW</v>
          </cell>
          <cell r="I736">
            <v>290.94839999999999</v>
          </cell>
        </row>
        <row r="737">
          <cell r="A737" t="str">
            <v>36161YLWYLW</v>
          </cell>
          <cell r="I737">
            <v>67.3279</v>
          </cell>
        </row>
        <row r="738">
          <cell r="A738" t="str">
            <v>36161YLWYLW</v>
          </cell>
          <cell r="I738">
            <v>77.549099999999996</v>
          </cell>
        </row>
        <row r="739">
          <cell r="A739" t="str">
            <v>36161YLWYVR</v>
          </cell>
          <cell r="I739">
            <v>450425.22950000002</v>
          </cell>
        </row>
        <row r="740">
          <cell r="A740" t="str">
            <v>36161YLWYVR</v>
          </cell>
          <cell r="I740">
            <v>104194.5258</v>
          </cell>
        </row>
        <row r="741">
          <cell r="A741" t="str">
            <v>36161YLWYVR</v>
          </cell>
          <cell r="I741">
            <v>83770.029599999994</v>
          </cell>
        </row>
        <row r="742">
          <cell r="A742" t="str">
            <v>36161YLWYXC</v>
          </cell>
          <cell r="I742">
            <v>2600.7137000000002</v>
          </cell>
        </row>
        <row r="743">
          <cell r="A743" t="str">
            <v>36161YLWYYC</v>
          </cell>
          <cell r="I743">
            <v>222284.91819999999</v>
          </cell>
        </row>
        <row r="744">
          <cell r="A744" t="str">
            <v>36161YLWYYC</v>
          </cell>
          <cell r="I744">
            <v>52287.581399999995</v>
          </cell>
        </row>
        <row r="745">
          <cell r="A745" t="str">
            <v>36161YLWYYF</v>
          </cell>
          <cell r="I745">
            <v>0</v>
          </cell>
        </row>
        <row r="746">
          <cell r="A746" t="str">
            <v>36161YEGYMM</v>
          </cell>
          <cell r="I746">
            <v>455002.46489999996</v>
          </cell>
        </row>
        <row r="747">
          <cell r="A747" t="str">
            <v>36161YEGYMM</v>
          </cell>
          <cell r="I747">
            <v>3575.9159000000004</v>
          </cell>
        </row>
        <row r="748">
          <cell r="A748" t="str">
            <v>36161YEGYOJ</v>
          </cell>
          <cell r="I748">
            <v>0</v>
          </cell>
        </row>
        <row r="749">
          <cell r="A749" t="str">
            <v>36161YOJYOJ</v>
          </cell>
          <cell r="I749">
            <v>963.61580000000004</v>
          </cell>
        </row>
        <row r="750">
          <cell r="A750" t="str">
            <v>36161YOJYOP</v>
          </cell>
          <cell r="I750">
            <v>2780.8781000000004</v>
          </cell>
        </row>
        <row r="751">
          <cell r="A751" t="str">
            <v>36161YOJYOP</v>
          </cell>
          <cell r="I751">
            <v>39945.087300000007</v>
          </cell>
        </row>
        <row r="752">
          <cell r="A752" t="str">
            <v>36161YOJYPE</v>
          </cell>
          <cell r="I752">
            <v>2000.1814000000002</v>
          </cell>
        </row>
        <row r="753">
          <cell r="A753" t="str">
            <v>36161YEGYOP</v>
          </cell>
          <cell r="I753">
            <v>7371.5605000000005</v>
          </cell>
        </row>
        <row r="754">
          <cell r="A754" t="str">
            <v>36161YEGYOP</v>
          </cell>
          <cell r="I754">
            <v>113857.7583</v>
          </cell>
        </row>
        <row r="755">
          <cell r="A755" t="str">
            <v>36161YOPYOP</v>
          </cell>
          <cell r="I755">
            <v>472.32839999999999</v>
          </cell>
        </row>
        <row r="756">
          <cell r="A756" t="str">
            <v>36161YOPYPE</v>
          </cell>
          <cell r="I756">
            <v>12388.270200000001</v>
          </cell>
        </row>
        <row r="757">
          <cell r="A757" t="str">
            <v>36161RDUYOW</v>
          </cell>
          <cell r="I757">
            <v>190268.2113</v>
          </cell>
        </row>
        <row r="758">
          <cell r="A758" t="str">
            <v>36161YOWYYZ</v>
          </cell>
          <cell r="I758">
            <v>913214.03220000013</v>
          </cell>
        </row>
        <row r="759">
          <cell r="A759" t="str">
            <v>36161YEGYPE</v>
          </cell>
          <cell r="I759">
            <v>201456.76110000003</v>
          </cell>
        </row>
        <row r="760">
          <cell r="A760" t="str">
            <v>36161YOJYPE</v>
          </cell>
          <cell r="I760">
            <v>12274.172600000002</v>
          </cell>
        </row>
        <row r="761">
          <cell r="A761" t="str">
            <v>36161YPEYPE</v>
          </cell>
          <cell r="I761">
            <v>3886.8837000000003</v>
          </cell>
        </row>
        <row r="762">
          <cell r="A762" t="str">
            <v>36161YPRYVR</v>
          </cell>
          <cell r="I762">
            <v>1165.9270999999999</v>
          </cell>
        </row>
        <row r="763">
          <cell r="A763" t="str">
            <v>36161YPRYVR</v>
          </cell>
          <cell r="I763">
            <v>5319.172599999999</v>
          </cell>
        </row>
        <row r="764">
          <cell r="A764" t="str">
            <v>36161YPRYVR</v>
          </cell>
          <cell r="I764">
            <v>354755.25140000001</v>
          </cell>
        </row>
        <row r="765">
          <cell r="A765" t="str">
            <v>36161YPRYXT</v>
          </cell>
          <cell r="I765">
            <v>7264.9889000000003</v>
          </cell>
        </row>
        <row r="766">
          <cell r="A766" t="str">
            <v>36161YPRYYD</v>
          </cell>
          <cell r="I766">
            <v>295.81890000000004</v>
          </cell>
        </row>
        <row r="767">
          <cell r="A767" t="str">
            <v>36161YPRYZP</v>
          </cell>
          <cell r="I767">
            <v>2999.8272999999999</v>
          </cell>
        </row>
        <row r="768">
          <cell r="A768" t="str">
            <v>36161YQBYYZ</v>
          </cell>
          <cell r="I768">
            <v>451427.38050000003</v>
          </cell>
        </row>
        <row r="769">
          <cell r="A769" t="str">
            <v>36161YFOYQD</v>
          </cell>
          <cell r="I769">
            <v>358.57229999999998</v>
          </cell>
        </row>
        <row r="770">
          <cell r="A770" t="str">
            <v>36161YQDYTH</v>
          </cell>
          <cell r="I770">
            <v>75242.849700000006</v>
          </cell>
        </row>
        <row r="771">
          <cell r="A771" t="str">
            <v>36161YQLYYC</v>
          </cell>
          <cell r="I771">
            <v>75090.767300000007</v>
          </cell>
        </row>
        <row r="772">
          <cell r="A772" t="str">
            <v>36161YQLYYC</v>
          </cell>
          <cell r="I772">
            <v>27574.257400000002</v>
          </cell>
        </row>
        <row r="773">
          <cell r="A773" t="str">
            <v>36161YQLYYC</v>
          </cell>
          <cell r="I773">
            <v>2178.8137000000002</v>
          </cell>
        </row>
        <row r="774">
          <cell r="A774" t="str">
            <v>36161YQLYYC</v>
          </cell>
          <cell r="I774">
            <v>31043.007699999998</v>
          </cell>
        </row>
        <row r="775">
          <cell r="A775" t="str">
            <v>36161YBLYQQ</v>
          </cell>
          <cell r="I775">
            <v>1000.0405</v>
          </cell>
        </row>
        <row r="776">
          <cell r="A776" t="str">
            <v>36161YBLYQQ</v>
          </cell>
          <cell r="I776">
            <v>0</v>
          </cell>
        </row>
        <row r="777">
          <cell r="A777" t="str">
            <v>36161YQQYQQ</v>
          </cell>
          <cell r="I777">
            <v>978.47299999999996</v>
          </cell>
        </row>
        <row r="778">
          <cell r="A778" t="str">
            <v>36161YQQYQQ</v>
          </cell>
          <cell r="I778">
            <v>1204.8697999999999</v>
          </cell>
        </row>
        <row r="779">
          <cell r="A779" t="str">
            <v>36161YQQYQQ</v>
          </cell>
          <cell r="I779">
            <v>1207.5053</v>
          </cell>
        </row>
        <row r="780">
          <cell r="A780" t="str">
            <v>36161YQQYVR</v>
          </cell>
          <cell r="I780">
            <v>71567.350600000005</v>
          </cell>
        </row>
        <row r="781">
          <cell r="A781" t="str">
            <v>36161YQQYVR</v>
          </cell>
          <cell r="I781">
            <v>19594.8914</v>
          </cell>
        </row>
        <row r="782">
          <cell r="A782" t="str">
            <v>36161YQQYVR</v>
          </cell>
          <cell r="I782">
            <v>66057.034500000009</v>
          </cell>
        </row>
        <row r="783">
          <cell r="A783" t="str">
            <v>36161YQRYQR</v>
          </cell>
          <cell r="I783">
            <v>1014.3079</v>
          </cell>
        </row>
        <row r="784">
          <cell r="A784" t="str">
            <v>36161YQRYVR</v>
          </cell>
          <cell r="I784">
            <v>162043.5313</v>
          </cell>
        </row>
        <row r="785">
          <cell r="A785" t="str">
            <v>36161YQRYWG</v>
          </cell>
          <cell r="I785">
            <v>73908.469899999996</v>
          </cell>
        </row>
        <row r="786">
          <cell r="A786" t="str">
            <v>36161YQRYWG</v>
          </cell>
          <cell r="I786">
            <v>100775.28449999999</v>
          </cell>
        </row>
        <row r="787">
          <cell r="A787" t="str">
            <v>36161YQRYXE</v>
          </cell>
          <cell r="I787">
            <v>14889.177299999999</v>
          </cell>
        </row>
        <row r="788">
          <cell r="A788" t="str">
            <v>36161YQRYYC</v>
          </cell>
          <cell r="I788">
            <v>165694.64310000002</v>
          </cell>
        </row>
        <row r="789">
          <cell r="A789" t="str">
            <v>36161YQRYYC</v>
          </cell>
          <cell r="I789">
            <v>416617.05619999999</v>
          </cell>
        </row>
        <row r="790">
          <cell r="A790" t="str">
            <v>36161YQTYWG</v>
          </cell>
          <cell r="I790">
            <v>62452.748299999999</v>
          </cell>
        </row>
        <row r="791">
          <cell r="A791" t="str">
            <v>36161YQTYYZ</v>
          </cell>
          <cell r="I791">
            <v>646706.8385999999</v>
          </cell>
        </row>
        <row r="792">
          <cell r="A792" t="str">
            <v>36161YEGYQU</v>
          </cell>
          <cell r="I792">
            <v>231998.76099999997</v>
          </cell>
        </row>
        <row r="793">
          <cell r="A793" t="str">
            <v>36161YEGYQU</v>
          </cell>
          <cell r="I793">
            <v>161805.34470000002</v>
          </cell>
        </row>
        <row r="794">
          <cell r="A794" t="str">
            <v>36161YQUYQU</v>
          </cell>
          <cell r="I794">
            <v>9566.6971000000012</v>
          </cell>
        </row>
        <row r="795">
          <cell r="A795" t="str">
            <v>36161YQUYQU</v>
          </cell>
          <cell r="I795">
            <v>2346.3733999999999</v>
          </cell>
        </row>
        <row r="796">
          <cell r="A796" t="str">
            <v>36161YQUYXJ</v>
          </cell>
          <cell r="I796">
            <v>51119.955999999998</v>
          </cell>
        </row>
        <row r="797">
          <cell r="A797" t="str">
            <v>36161YQUYXJ</v>
          </cell>
          <cell r="I797">
            <v>17705.777099999999</v>
          </cell>
        </row>
        <row r="798">
          <cell r="A798" t="str">
            <v>36161YQUYYC</v>
          </cell>
          <cell r="I798">
            <v>63427.550200000005</v>
          </cell>
        </row>
        <row r="799">
          <cell r="A799" t="str">
            <v>36161YQUYYC</v>
          </cell>
          <cell r="I799">
            <v>118151.05720000001</v>
          </cell>
        </row>
        <row r="800">
          <cell r="A800" t="str">
            <v>36161YTHYWG</v>
          </cell>
          <cell r="I800">
            <v>178875.0417</v>
          </cell>
        </row>
        <row r="801">
          <cell r="A801" t="str">
            <v>36161YULYYZ</v>
          </cell>
          <cell r="I801">
            <v>1900165.7535999999</v>
          </cell>
        </row>
        <row r="802">
          <cell r="A802" t="str">
            <v>36161PDXYVR</v>
          </cell>
          <cell r="I802">
            <v>162992.93460000001</v>
          </cell>
        </row>
        <row r="803">
          <cell r="A803" t="str">
            <v>36161SEAYVR</v>
          </cell>
          <cell r="I803">
            <v>4799.1959999999999</v>
          </cell>
        </row>
        <row r="804">
          <cell r="A804" t="str">
            <v>36161SEAYVR</v>
          </cell>
          <cell r="I804">
            <v>128434.17129999999</v>
          </cell>
        </row>
        <row r="805">
          <cell r="A805" t="str">
            <v>36161SJCYVR</v>
          </cell>
          <cell r="I805">
            <v>208620.0791</v>
          </cell>
        </row>
        <row r="806">
          <cell r="A806" t="str">
            <v>36161YBLYVR</v>
          </cell>
          <cell r="I806">
            <v>59750.595600000001</v>
          </cell>
        </row>
        <row r="807">
          <cell r="A807" t="str">
            <v>36161YBLYVR</v>
          </cell>
          <cell r="I807">
            <v>2882.6801</v>
          </cell>
        </row>
        <row r="808">
          <cell r="A808" t="str">
            <v>36161YBLYVR</v>
          </cell>
          <cell r="I808">
            <v>58368.171400000007</v>
          </cell>
        </row>
        <row r="809">
          <cell r="A809" t="str">
            <v>36161YCGYVR</v>
          </cell>
          <cell r="I809">
            <v>87813.969400000002</v>
          </cell>
        </row>
        <row r="810">
          <cell r="A810" t="str">
            <v>36161YCGYVR</v>
          </cell>
          <cell r="I810">
            <v>3487.9946</v>
          </cell>
        </row>
        <row r="811">
          <cell r="A811" t="str">
            <v>36161YEGYVR</v>
          </cell>
          <cell r="I811">
            <v>168760.92300000001</v>
          </cell>
        </row>
        <row r="812">
          <cell r="A812" t="str">
            <v>36161YKAYVR</v>
          </cell>
          <cell r="I812">
            <v>124938.126</v>
          </cell>
        </row>
        <row r="813">
          <cell r="A813" t="str">
            <v>36161YKAYVR</v>
          </cell>
          <cell r="I813">
            <v>205572.38250000001</v>
          </cell>
        </row>
        <row r="814">
          <cell r="A814" t="str">
            <v>36161YLWYVR</v>
          </cell>
          <cell r="I814">
            <v>330575.3823</v>
          </cell>
        </row>
        <row r="815">
          <cell r="A815" t="str">
            <v>36161YLWYVR</v>
          </cell>
          <cell r="I815">
            <v>162738.49380000003</v>
          </cell>
        </row>
        <row r="816">
          <cell r="A816" t="str">
            <v>36161YLWYVR</v>
          </cell>
          <cell r="I816">
            <v>69361.164000000004</v>
          </cell>
        </row>
        <row r="817">
          <cell r="A817" t="str">
            <v>36161YPRYVR</v>
          </cell>
          <cell r="I817">
            <v>2439.5153</v>
          </cell>
        </row>
        <row r="818">
          <cell r="A818" t="str">
            <v>36161YPRYVR</v>
          </cell>
          <cell r="I818">
            <v>4085.7946000000002</v>
          </cell>
        </row>
        <row r="819">
          <cell r="A819" t="str">
            <v>36161YPRYVR</v>
          </cell>
          <cell r="I819">
            <v>375167.89050000004</v>
          </cell>
        </row>
        <row r="820">
          <cell r="A820" t="str">
            <v>36161YQQYVR</v>
          </cell>
          <cell r="I820">
            <v>3342.0291999999999</v>
          </cell>
        </row>
        <row r="821">
          <cell r="A821" t="str">
            <v>36161YQQYVR</v>
          </cell>
          <cell r="I821">
            <v>4035.9807000000001</v>
          </cell>
        </row>
        <row r="822">
          <cell r="A822" t="str">
            <v>36161YQQYVR</v>
          </cell>
          <cell r="I822">
            <v>55347.506299999994</v>
          </cell>
        </row>
        <row r="823">
          <cell r="A823" t="str">
            <v>36161YQRYVR</v>
          </cell>
          <cell r="I823">
            <v>179263.1894</v>
          </cell>
        </row>
        <row r="824">
          <cell r="A824" t="str">
            <v>36161YVRYVR</v>
          </cell>
          <cell r="I824">
            <v>0</v>
          </cell>
        </row>
        <row r="825">
          <cell r="A825" t="str">
            <v>36161YVRYVR</v>
          </cell>
          <cell r="I825">
            <v>318.78789999999998</v>
          </cell>
        </row>
        <row r="826">
          <cell r="A826" t="str">
            <v>36161YVRYVR</v>
          </cell>
          <cell r="I826">
            <v>0</v>
          </cell>
        </row>
        <row r="827">
          <cell r="A827" t="str">
            <v>36161YVRYVR</v>
          </cell>
          <cell r="I827">
            <v>0</v>
          </cell>
        </row>
        <row r="828">
          <cell r="A828" t="str">
            <v>36161YVRYXC</v>
          </cell>
          <cell r="I828">
            <v>230047.31719999999</v>
          </cell>
        </row>
        <row r="829">
          <cell r="A829" t="str">
            <v>36161YVRYXC</v>
          </cell>
          <cell r="I829">
            <v>6406.3787000000002</v>
          </cell>
        </row>
        <row r="830">
          <cell r="A830" t="str">
            <v>36161YVRYXE</v>
          </cell>
          <cell r="I830">
            <v>324383.84889999998</v>
          </cell>
        </row>
        <row r="831">
          <cell r="A831" t="str">
            <v>36161YVRYXJ</v>
          </cell>
          <cell r="I831">
            <v>4933.8604999999998</v>
          </cell>
        </row>
        <row r="832">
          <cell r="A832" t="str">
            <v>36161YVRYXJ</v>
          </cell>
          <cell r="I832">
            <v>105095.3431</v>
          </cell>
        </row>
        <row r="833">
          <cell r="A833" t="str">
            <v>36161YVRYXJ</v>
          </cell>
          <cell r="I833">
            <v>237345.37709999998</v>
          </cell>
        </row>
        <row r="834">
          <cell r="A834" t="str">
            <v>36161YVRYXS</v>
          </cell>
          <cell r="I834">
            <v>10916.0651</v>
          </cell>
        </row>
        <row r="835">
          <cell r="A835" t="str">
            <v>36161YVRYXS</v>
          </cell>
          <cell r="I835">
            <v>1135.0065999999999</v>
          </cell>
        </row>
        <row r="836">
          <cell r="A836" t="str">
            <v>36161YVRYXS</v>
          </cell>
          <cell r="I836">
            <v>1078999.8824999998</v>
          </cell>
        </row>
        <row r="837">
          <cell r="A837" t="str">
            <v>36161YVRYXT</v>
          </cell>
          <cell r="I837">
            <v>299100.46189999999</v>
          </cell>
        </row>
        <row r="838">
          <cell r="A838" t="str">
            <v>36161YVRYYC</v>
          </cell>
          <cell r="I838">
            <v>5508.9958000000006</v>
          </cell>
        </row>
        <row r="839">
          <cell r="A839" t="str">
            <v>36161YVRYYC</v>
          </cell>
          <cell r="I839">
            <v>4924.9661000000006</v>
          </cell>
        </row>
        <row r="840">
          <cell r="A840" t="str">
            <v>36161YVRYYC</v>
          </cell>
          <cell r="I840">
            <v>500869.61659999995</v>
          </cell>
        </row>
        <row r="841">
          <cell r="A841" t="str">
            <v>36161YVRYYD</v>
          </cell>
          <cell r="I841">
            <v>48681.151700000002</v>
          </cell>
        </row>
        <row r="842">
          <cell r="A842" t="str">
            <v>36161YVRYYD</v>
          </cell>
          <cell r="I842">
            <v>163533.39840000001</v>
          </cell>
        </row>
        <row r="843">
          <cell r="A843" t="str">
            <v>36161YVRYYF</v>
          </cell>
          <cell r="I843">
            <v>87839.5337</v>
          </cell>
        </row>
        <row r="844">
          <cell r="A844" t="str">
            <v>36161YVRYYF</v>
          </cell>
          <cell r="I844">
            <v>86005.414899999989</v>
          </cell>
        </row>
        <row r="845">
          <cell r="A845" t="str">
            <v>36161YVRYYJ</v>
          </cell>
          <cell r="I845">
            <v>261895.37780000005</v>
          </cell>
        </row>
        <row r="846">
          <cell r="A846" t="str">
            <v>36161YVRYYJ</v>
          </cell>
          <cell r="I846">
            <v>456592.3688</v>
          </cell>
        </row>
        <row r="847">
          <cell r="A847" t="str">
            <v>36161YVRYYJ</v>
          </cell>
          <cell r="I847">
            <v>1923.6516999999999</v>
          </cell>
        </row>
        <row r="848">
          <cell r="A848" t="str">
            <v>36161YVRYZP</v>
          </cell>
          <cell r="I848">
            <v>27094.801600000003</v>
          </cell>
        </row>
        <row r="849">
          <cell r="A849" t="str">
            <v>36161YVRYZP</v>
          </cell>
          <cell r="I849">
            <v>137370.62609999999</v>
          </cell>
        </row>
        <row r="850">
          <cell r="A850" t="str">
            <v>36161YQDYWG</v>
          </cell>
          <cell r="I850">
            <v>136811.5871</v>
          </cell>
        </row>
        <row r="851">
          <cell r="A851" t="str">
            <v>36161YQRYWG</v>
          </cell>
          <cell r="I851">
            <v>148372.8952</v>
          </cell>
        </row>
        <row r="852">
          <cell r="A852" t="str">
            <v>36161YQRYWG</v>
          </cell>
          <cell r="I852">
            <v>46941.1708</v>
          </cell>
        </row>
        <row r="853">
          <cell r="A853" t="str">
            <v>36161YQTYWG</v>
          </cell>
          <cell r="I853">
            <v>78712.398199999996</v>
          </cell>
        </row>
        <row r="854">
          <cell r="A854" t="str">
            <v>36161YTHYWG</v>
          </cell>
          <cell r="I854">
            <v>18685.205399999999</v>
          </cell>
        </row>
        <row r="855">
          <cell r="A855" t="str">
            <v>36161YWGYXE</v>
          </cell>
          <cell r="I855">
            <v>57385.7958</v>
          </cell>
        </row>
        <row r="856">
          <cell r="A856" t="str">
            <v>36161YWGYXE</v>
          </cell>
          <cell r="I856">
            <v>113033.0101</v>
          </cell>
        </row>
        <row r="857">
          <cell r="A857" t="str">
            <v>36161YWGYYC</v>
          </cell>
          <cell r="I857">
            <v>691093.95460000006</v>
          </cell>
        </row>
        <row r="858">
          <cell r="A858" t="str">
            <v>36161YKAYXC</v>
          </cell>
          <cell r="I858">
            <v>49894.696899999995</v>
          </cell>
        </row>
        <row r="859">
          <cell r="A859" t="str">
            <v>36161YVRYXC</v>
          </cell>
          <cell r="I859">
            <v>248795.45449999999</v>
          </cell>
        </row>
        <row r="860">
          <cell r="A860" t="str">
            <v>36161YVRYXC</v>
          </cell>
          <cell r="I860">
            <v>15110.220800000001</v>
          </cell>
        </row>
        <row r="861">
          <cell r="A861" t="str">
            <v>36161YXCYXC</v>
          </cell>
          <cell r="I861">
            <v>563.17310000000009</v>
          </cell>
        </row>
        <row r="862">
          <cell r="A862" t="str">
            <v>36161YXCYYC</v>
          </cell>
          <cell r="I862">
            <v>52906.376800000005</v>
          </cell>
        </row>
        <row r="863">
          <cell r="A863" t="str">
            <v>36161YXCYYC</v>
          </cell>
          <cell r="I863">
            <v>3032.9189000000001</v>
          </cell>
        </row>
        <row r="864">
          <cell r="A864" t="str">
            <v>36161YXCYYF</v>
          </cell>
          <cell r="I864">
            <v>1289.7849999999999</v>
          </cell>
        </row>
        <row r="865">
          <cell r="A865" t="str">
            <v>36161YEGYXE</v>
          </cell>
          <cell r="I865">
            <v>89416.666400000002</v>
          </cell>
        </row>
        <row r="866">
          <cell r="A866" t="str">
            <v>36161YEGYXE</v>
          </cell>
          <cell r="I866">
            <v>93457.038600000014</v>
          </cell>
        </row>
        <row r="867">
          <cell r="A867" t="str">
            <v>36161YVRYXE</v>
          </cell>
          <cell r="I867">
            <v>316805.08990000002</v>
          </cell>
        </row>
        <row r="868">
          <cell r="A868" t="str">
            <v>36161YWGYXE</v>
          </cell>
          <cell r="I868">
            <v>124783.8446</v>
          </cell>
        </row>
        <row r="869">
          <cell r="A869" t="str">
            <v>36161YWGYXE</v>
          </cell>
          <cell r="I869">
            <v>84949.208700000003</v>
          </cell>
        </row>
        <row r="870">
          <cell r="A870" t="str">
            <v>36161YXEYXE</v>
          </cell>
          <cell r="I870">
            <v>639.20609999999999</v>
          </cell>
        </row>
        <row r="871">
          <cell r="A871" t="str">
            <v>36161YXEYXE</v>
          </cell>
          <cell r="I871">
            <v>122.7191</v>
          </cell>
        </row>
        <row r="872">
          <cell r="A872" t="str">
            <v>36161YXEYYC</v>
          </cell>
          <cell r="I872">
            <v>210845.93269999998</v>
          </cell>
        </row>
        <row r="873">
          <cell r="A873" t="str">
            <v>36161YXEYYC</v>
          </cell>
          <cell r="I873">
            <v>205633.48079999999</v>
          </cell>
        </row>
        <row r="874">
          <cell r="A874" t="str">
            <v>36161YXHYYC</v>
          </cell>
          <cell r="I874">
            <v>81226.283800000005</v>
          </cell>
        </row>
        <row r="875">
          <cell r="A875" t="str">
            <v>36161YEGYXJ</v>
          </cell>
          <cell r="I875">
            <v>11468.574000000001</v>
          </cell>
        </row>
        <row r="876">
          <cell r="A876" t="str">
            <v>36161YEGYXJ</v>
          </cell>
          <cell r="I876">
            <v>28583.339800000002</v>
          </cell>
        </row>
        <row r="877">
          <cell r="A877" t="str">
            <v>36161YQUYXJ</v>
          </cell>
          <cell r="I877">
            <v>52435.269899999999</v>
          </cell>
        </row>
        <row r="878">
          <cell r="A878" t="str">
            <v>36161YVRYXJ</v>
          </cell>
          <cell r="I878">
            <v>47.419799999999995</v>
          </cell>
        </row>
        <row r="879">
          <cell r="A879" t="str">
            <v>36161YVRYXJ</v>
          </cell>
          <cell r="I879">
            <v>77880.838799999983</v>
          </cell>
        </row>
        <row r="880">
          <cell r="A880" t="str">
            <v>36161YVRYXJ</v>
          </cell>
          <cell r="I880">
            <v>317689.8125</v>
          </cell>
        </row>
        <row r="881">
          <cell r="A881" t="str">
            <v>36161YXJYXJ</v>
          </cell>
          <cell r="I881">
            <v>4456.4545999999991</v>
          </cell>
        </row>
        <row r="882">
          <cell r="A882" t="str">
            <v>36161YXJYXJ</v>
          </cell>
          <cell r="I882">
            <v>593.66660000000002</v>
          </cell>
        </row>
        <row r="883">
          <cell r="A883" t="str">
            <v>36161YXJYYC</v>
          </cell>
          <cell r="I883">
            <v>0</v>
          </cell>
        </row>
        <row r="884">
          <cell r="A884" t="str">
            <v>36161YXJYYE</v>
          </cell>
          <cell r="I884">
            <v>68750.764599999995</v>
          </cell>
        </row>
        <row r="885">
          <cell r="A885" t="str">
            <v>36161YVRYXS</v>
          </cell>
          <cell r="I885">
            <v>3021.7936999999997</v>
          </cell>
        </row>
        <row r="886">
          <cell r="A886" t="str">
            <v>36161YVRYXS</v>
          </cell>
          <cell r="I886">
            <v>4227.0025999999998</v>
          </cell>
        </row>
        <row r="887">
          <cell r="A887" t="str">
            <v>36161YVRYXS</v>
          </cell>
          <cell r="I887">
            <v>1026356.1429</v>
          </cell>
        </row>
        <row r="888">
          <cell r="A888" t="str">
            <v>36161YXSYYC</v>
          </cell>
          <cell r="I888">
            <v>18942.763899999998</v>
          </cell>
        </row>
        <row r="889">
          <cell r="A889" t="str">
            <v>36161YVRYXT</v>
          </cell>
          <cell r="I889">
            <v>332006.04509999999</v>
          </cell>
        </row>
        <row r="890">
          <cell r="A890" t="str">
            <v>36161YCGYYC</v>
          </cell>
          <cell r="I890">
            <v>31694.480699999996</v>
          </cell>
        </row>
        <row r="891">
          <cell r="A891" t="str">
            <v>36161YCGYYC</v>
          </cell>
          <cell r="I891">
            <v>3008.2391000000002</v>
          </cell>
        </row>
        <row r="892">
          <cell r="A892" t="str">
            <v>36161YEGYYC</v>
          </cell>
          <cell r="I892">
            <v>793047.14150000003</v>
          </cell>
        </row>
        <row r="893">
          <cell r="A893" t="str">
            <v>36161YEGYYC</v>
          </cell>
          <cell r="I893">
            <v>339764.46189999999</v>
          </cell>
        </row>
        <row r="894">
          <cell r="A894" t="str">
            <v>36161YEGYYC</v>
          </cell>
          <cell r="I894">
            <v>317048.17139999999</v>
          </cell>
        </row>
        <row r="895">
          <cell r="A895" t="str">
            <v>36161YKAYYC</v>
          </cell>
          <cell r="I895">
            <v>58479.802300000003</v>
          </cell>
        </row>
        <row r="896">
          <cell r="A896" t="str">
            <v>36161YLWYYC</v>
          </cell>
          <cell r="I896">
            <v>239109.48180000001</v>
          </cell>
        </row>
        <row r="897">
          <cell r="A897" t="str">
            <v>36161YLWYYC</v>
          </cell>
          <cell r="I897">
            <v>428.76769999999999</v>
          </cell>
        </row>
        <row r="898">
          <cell r="A898" t="str">
            <v>36161YQLYYC</v>
          </cell>
          <cell r="I898">
            <v>87186.893400000001</v>
          </cell>
        </row>
        <row r="899">
          <cell r="A899" t="str">
            <v>36161YQLYYC</v>
          </cell>
          <cell r="I899">
            <v>23270.317700000003</v>
          </cell>
        </row>
        <row r="900">
          <cell r="A900" t="str">
            <v>36161YQLYYC</v>
          </cell>
          <cell r="I900">
            <v>1579.7257</v>
          </cell>
        </row>
        <row r="901">
          <cell r="A901" t="str">
            <v>36161YQLYYC</v>
          </cell>
          <cell r="I901">
            <v>22263.374100000001</v>
          </cell>
        </row>
        <row r="902">
          <cell r="A902" t="str">
            <v>36161YQRYYC</v>
          </cell>
          <cell r="I902">
            <v>91766.58679999999</v>
          </cell>
        </row>
        <row r="903">
          <cell r="A903" t="str">
            <v>36161YQRYYC</v>
          </cell>
          <cell r="I903">
            <v>449963.32629999996</v>
          </cell>
        </row>
        <row r="904">
          <cell r="A904" t="str">
            <v>36161YQUYYC</v>
          </cell>
          <cell r="I904">
            <v>141523.1912</v>
          </cell>
        </row>
        <row r="905">
          <cell r="A905" t="str">
            <v>36161YQUYYC</v>
          </cell>
          <cell r="I905">
            <v>88783.190499999997</v>
          </cell>
        </row>
        <row r="906">
          <cell r="A906" t="str">
            <v>36161YVRYYC</v>
          </cell>
          <cell r="I906">
            <v>6786.1645999999992</v>
          </cell>
        </row>
        <row r="907">
          <cell r="A907" t="str">
            <v>36161YVRYYC</v>
          </cell>
          <cell r="I907">
            <v>585212.34190000012</v>
          </cell>
        </row>
        <row r="908">
          <cell r="A908" t="str">
            <v>36161YWGYYC</v>
          </cell>
          <cell r="I908">
            <v>567156.43319999997</v>
          </cell>
        </row>
        <row r="909">
          <cell r="A909" t="str">
            <v>36161YXCYYC</v>
          </cell>
          <cell r="I909">
            <v>27033.702399999998</v>
          </cell>
        </row>
        <row r="910">
          <cell r="A910" t="str">
            <v>36161YXCYYC</v>
          </cell>
          <cell r="I910">
            <v>26828.911900000003</v>
          </cell>
        </row>
        <row r="911">
          <cell r="A911" t="str">
            <v>36161YXEYYC</v>
          </cell>
          <cell r="I911">
            <v>285045.87950000004</v>
          </cell>
        </row>
        <row r="912">
          <cell r="A912" t="str">
            <v>36161YXEYYC</v>
          </cell>
          <cell r="I912">
            <v>116661.54480000002</v>
          </cell>
        </row>
        <row r="913">
          <cell r="A913" t="str">
            <v>36161YXHYYC</v>
          </cell>
          <cell r="I913">
            <v>85220.990499999985</v>
          </cell>
        </row>
        <row r="914">
          <cell r="A914" t="str">
            <v>36161YXSYYC</v>
          </cell>
          <cell r="I914">
            <v>13628.995700000001</v>
          </cell>
        </row>
        <row r="915">
          <cell r="A915" t="str">
            <v>36161YYCYYC</v>
          </cell>
          <cell r="I915">
            <v>180.16560000000001</v>
          </cell>
        </row>
        <row r="916">
          <cell r="A916" t="str">
            <v>36161YYCYYC</v>
          </cell>
          <cell r="I916">
            <v>11.009</v>
          </cell>
        </row>
        <row r="917">
          <cell r="A917" t="str">
            <v>36161YYCYYC</v>
          </cell>
          <cell r="I917">
            <v>0</v>
          </cell>
        </row>
        <row r="918">
          <cell r="A918" t="str">
            <v>36161YYCYYF</v>
          </cell>
          <cell r="I918">
            <v>3097.7791999999999</v>
          </cell>
        </row>
        <row r="919">
          <cell r="A919" t="str">
            <v>36161YVRYYD</v>
          </cell>
          <cell r="I919">
            <v>80561.090499999991</v>
          </cell>
        </row>
        <row r="920">
          <cell r="A920" t="str">
            <v>36161YVRYYD</v>
          </cell>
          <cell r="I920">
            <v>162033.60309999998</v>
          </cell>
        </row>
        <row r="921">
          <cell r="A921" t="str">
            <v>36161YVRYYD</v>
          </cell>
          <cell r="I921">
            <v>4221.2258999999995</v>
          </cell>
        </row>
        <row r="922">
          <cell r="A922" t="str">
            <v>36161YYDYYD</v>
          </cell>
          <cell r="I922">
            <v>295.81890000000004</v>
          </cell>
        </row>
        <row r="923">
          <cell r="A923" t="str">
            <v>36161YXJYYE</v>
          </cell>
          <cell r="I923">
            <v>92211.781599999988</v>
          </cell>
        </row>
        <row r="924">
          <cell r="A924" t="str">
            <v>36161YCGYYF</v>
          </cell>
          <cell r="I924">
            <v>68994.744000000006</v>
          </cell>
        </row>
        <row r="925">
          <cell r="A925" t="str">
            <v>36161YCGYYF</v>
          </cell>
          <cell r="I925">
            <v>747.96799999999996</v>
          </cell>
        </row>
        <row r="926">
          <cell r="A926" t="str">
            <v>36161YVRYYF</v>
          </cell>
          <cell r="I926">
            <v>75661.799400000004</v>
          </cell>
        </row>
        <row r="927">
          <cell r="A927" t="str">
            <v>36161YVRYYF</v>
          </cell>
          <cell r="I927">
            <v>86033.319600000003</v>
          </cell>
        </row>
        <row r="928">
          <cell r="A928" t="str">
            <v>36161YYCYYF</v>
          </cell>
          <cell r="I928">
            <v>6398.0294999999996</v>
          </cell>
        </row>
        <row r="929">
          <cell r="A929" t="str">
            <v>36161YYFYYF</v>
          </cell>
          <cell r="I929">
            <v>1078.7291</v>
          </cell>
        </row>
        <row r="930">
          <cell r="A930" t="str">
            <v>36161YVRYYJ</v>
          </cell>
          <cell r="I930">
            <v>234508.35010000001</v>
          </cell>
        </row>
        <row r="931">
          <cell r="A931" t="str">
            <v>36161YVRYYJ</v>
          </cell>
          <cell r="I931">
            <v>440677.46400000004</v>
          </cell>
        </row>
        <row r="932">
          <cell r="A932" t="str">
            <v>36161YVRYYJ</v>
          </cell>
          <cell r="I932">
            <v>1497.8012000000001</v>
          </cell>
        </row>
        <row r="933">
          <cell r="A933" t="str">
            <v>36161BOSYYZ</v>
          </cell>
          <cell r="I933">
            <v>504128.93060000002</v>
          </cell>
        </row>
        <row r="934">
          <cell r="A934" t="str">
            <v>36161RDUYYZ</v>
          </cell>
          <cell r="I934">
            <v>489292.245</v>
          </cell>
        </row>
        <row r="935">
          <cell r="A935" t="str">
            <v>36161YOWYYZ</v>
          </cell>
          <cell r="I935">
            <v>858599.06549999991</v>
          </cell>
        </row>
        <row r="936">
          <cell r="A936" t="str">
            <v>36161YQBYYZ</v>
          </cell>
          <cell r="I936">
            <v>352689.97769999999</v>
          </cell>
        </row>
        <row r="937">
          <cell r="A937" t="str">
            <v>36161YQTYYZ</v>
          </cell>
          <cell r="I937">
            <v>620584.12969999993</v>
          </cell>
        </row>
        <row r="938">
          <cell r="A938" t="str">
            <v>36161YULYYZ</v>
          </cell>
          <cell r="I938">
            <v>1859952.2882000001</v>
          </cell>
        </row>
        <row r="939">
          <cell r="A939" t="str">
            <v>36161YYZYYZ</v>
          </cell>
          <cell r="I939">
            <v>355.2593</v>
          </cell>
        </row>
        <row r="940">
          <cell r="A940" t="str">
            <v>36161YPRYZP</v>
          </cell>
          <cell r="I940">
            <v>994.44319999999993</v>
          </cell>
        </row>
        <row r="941">
          <cell r="A941" t="str">
            <v>36161YVRYZP</v>
          </cell>
          <cell r="I941">
            <v>14019.9324</v>
          </cell>
        </row>
        <row r="942">
          <cell r="A942" t="str">
            <v>36161YVRYZP</v>
          </cell>
          <cell r="I942">
            <v>138822.76330000002</v>
          </cell>
        </row>
        <row r="943">
          <cell r="A943" t="str">
            <v>36192BOSYYZ</v>
          </cell>
          <cell r="I943">
            <v>498607.21110000001</v>
          </cell>
        </row>
        <row r="944">
          <cell r="A944" t="str">
            <v>36192PDXYVR</v>
          </cell>
          <cell r="I944">
            <v>7263.7059000000008</v>
          </cell>
        </row>
        <row r="945">
          <cell r="A945" t="str">
            <v>36192PDXYVR</v>
          </cell>
          <cell r="I945">
            <v>180920.94779999997</v>
          </cell>
        </row>
        <row r="946">
          <cell r="A946" t="str">
            <v>36192RDUYOW</v>
          </cell>
          <cell r="I946">
            <v>145388.03169999999</v>
          </cell>
        </row>
        <row r="947">
          <cell r="A947" t="str">
            <v>36192RDUYYZ</v>
          </cell>
          <cell r="I947">
            <v>598601.74210000003</v>
          </cell>
        </row>
        <row r="948">
          <cell r="A948" t="str">
            <v>36192SEAYVR</v>
          </cell>
          <cell r="I948">
            <v>10160.472</v>
          </cell>
        </row>
        <row r="949">
          <cell r="A949" t="str">
            <v>36192SEAYVR</v>
          </cell>
          <cell r="I949">
            <v>110929.1955</v>
          </cell>
        </row>
        <row r="950">
          <cell r="A950" t="str">
            <v>36192YBLYQQ</v>
          </cell>
          <cell r="I950">
            <v>7713.5353000000005</v>
          </cell>
        </row>
        <row r="951">
          <cell r="A951" t="str">
            <v>36192YBLYQQ</v>
          </cell>
          <cell r="I951">
            <v>1002.2151999999999</v>
          </cell>
        </row>
        <row r="952">
          <cell r="A952" t="str">
            <v>36192YBLYQQ</v>
          </cell>
          <cell r="I952">
            <v>21388.0717</v>
          </cell>
        </row>
        <row r="953">
          <cell r="A953" t="str">
            <v>36192YBLYVR</v>
          </cell>
          <cell r="I953">
            <v>3420.4076</v>
          </cell>
        </row>
        <row r="954">
          <cell r="A954" t="str">
            <v>36192YCGYVR</v>
          </cell>
          <cell r="I954">
            <v>145302.29689999999</v>
          </cell>
        </row>
        <row r="955">
          <cell r="A955" t="str">
            <v>36192YCGYVR</v>
          </cell>
          <cell r="I955">
            <v>3204.0884000000001</v>
          </cell>
        </row>
        <row r="956">
          <cell r="A956" t="str">
            <v>36192YCGYYC</v>
          </cell>
          <cell r="I956">
            <v>48242.106800000001</v>
          </cell>
        </row>
        <row r="957">
          <cell r="A957" t="str">
            <v>36192YCGYYF</v>
          </cell>
          <cell r="I957">
            <v>47787.020000000004</v>
          </cell>
        </row>
        <row r="958">
          <cell r="A958" t="str">
            <v>36192YEGYMM</v>
          </cell>
          <cell r="I958">
            <v>449449.33840000001</v>
          </cell>
        </row>
        <row r="959">
          <cell r="A959" t="str">
            <v>36192YEGYMM</v>
          </cell>
          <cell r="I959">
            <v>7411.1271999999999</v>
          </cell>
        </row>
        <row r="960">
          <cell r="A960" t="str">
            <v>36192YEGYOJ</v>
          </cell>
          <cell r="I960">
            <v>24679.183000000001</v>
          </cell>
        </row>
        <row r="961">
          <cell r="A961" t="str">
            <v>36192YEGYOJ</v>
          </cell>
          <cell r="I961">
            <v>91818.892800000001</v>
          </cell>
        </row>
        <row r="962">
          <cell r="A962" t="str">
            <v>36192YEGYPE</v>
          </cell>
          <cell r="I962">
            <v>11502.234899999999</v>
          </cell>
        </row>
        <row r="963">
          <cell r="A963" t="str">
            <v>36192YEGYPE</v>
          </cell>
          <cell r="I963">
            <v>182363.44460000002</v>
          </cell>
        </row>
        <row r="964">
          <cell r="A964" t="str">
            <v>36192YEGYQU</v>
          </cell>
          <cell r="I964">
            <v>263885.0318</v>
          </cell>
        </row>
        <row r="965">
          <cell r="A965" t="str">
            <v>36192YEGYQU</v>
          </cell>
          <cell r="I965">
            <v>165265.73800000001</v>
          </cell>
        </row>
        <row r="966">
          <cell r="A966" t="str">
            <v>36192YEGYVR</v>
          </cell>
          <cell r="I966">
            <v>125571.25279999999</v>
          </cell>
        </row>
        <row r="967">
          <cell r="A967" t="str">
            <v>36192YEGYXE</v>
          </cell>
          <cell r="I967">
            <v>69710.814800000007</v>
          </cell>
        </row>
        <row r="968">
          <cell r="A968" t="str">
            <v>36192YEGYXE</v>
          </cell>
          <cell r="I968">
            <v>154418.61060000001</v>
          </cell>
        </row>
        <row r="969">
          <cell r="A969" t="str">
            <v>36192YEGYYC</v>
          </cell>
          <cell r="I969">
            <v>605654.52590000001</v>
          </cell>
        </row>
        <row r="970">
          <cell r="A970" t="str">
            <v>36192YEGYYC</v>
          </cell>
          <cell r="I970">
            <v>352463.31150000001</v>
          </cell>
        </row>
        <row r="971">
          <cell r="A971" t="str">
            <v>36192YEGYYC</v>
          </cell>
          <cell r="I971">
            <v>487470.35389999999</v>
          </cell>
        </row>
        <row r="972">
          <cell r="A972" t="str">
            <v>36192YKAYKA</v>
          </cell>
          <cell r="I972">
            <v>0</v>
          </cell>
        </row>
        <row r="973">
          <cell r="A973" t="str">
            <v>36192YKAYLW</v>
          </cell>
          <cell r="I973">
            <v>897.89829999999995</v>
          </cell>
        </row>
        <row r="974">
          <cell r="A974" t="str">
            <v>36192YKAYVR</v>
          </cell>
          <cell r="I974">
            <v>215515.6073</v>
          </cell>
        </row>
        <row r="975">
          <cell r="A975" t="str">
            <v>36192YKAYVR</v>
          </cell>
          <cell r="I975">
            <v>206857.31359999999</v>
          </cell>
        </row>
        <row r="976">
          <cell r="A976" t="str">
            <v>36192YKAYXC</v>
          </cell>
          <cell r="I976">
            <v>87210.608399999997</v>
          </cell>
        </row>
        <row r="977">
          <cell r="A977" t="str">
            <v>36192YKAYYC</v>
          </cell>
          <cell r="I977">
            <v>48559.2071</v>
          </cell>
        </row>
        <row r="978">
          <cell r="A978" t="str">
            <v>36192YKAYYF</v>
          </cell>
          <cell r="I978">
            <v>665.03909999999996</v>
          </cell>
        </row>
        <row r="979">
          <cell r="A979" t="str">
            <v>36192YLWYLW</v>
          </cell>
          <cell r="I979">
            <v>0</v>
          </cell>
        </row>
        <row r="980">
          <cell r="A980" t="str">
            <v>36192YLWYVR</v>
          </cell>
          <cell r="I980">
            <v>464916.67409999995</v>
          </cell>
        </row>
        <row r="981">
          <cell r="A981" t="str">
            <v>36192YLWYVR</v>
          </cell>
          <cell r="I981">
            <v>104994.1584</v>
          </cell>
        </row>
        <row r="982">
          <cell r="A982" t="str">
            <v>36192YLWYVR</v>
          </cell>
          <cell r="I982">
            <v>91561.42319999999</v>
          </cell>
        </row>
        <row r="983">
          <cell r="A983" t="str">
            <v>36192YLWYYC</v>
          </cell>
          <cell r="I983">
            <v>233181.42939999999</v>
          </cell>
        </row>
        <row r="984">
          <cell r="A984" t="str">
            <v>36192YLWYYC</v>
          </cell>
          <cell r="I984">
            <v>42845.514799999997</v>
          </cell>
        </row>
        <row r="985">
          <cell r="A985" t="str">
            <v>36192YLWYYF</v>
          </cell>
          <cell r="I985">
            <v>1505.0080999999998</v>
          </cell>
        </row>
        <row r="986">
          <cell r="A986" t="str">
            <v>36192YEGYMM</v>
          </cell>
          <cell r="I986">
            <v>472096.63390000002</v>
          </cell>
        </row>
        <row r="987">
          <cell r="A987" t="str">
            <v>36192YEGYMM</v>
          </cell>
          <cell r="I987">
            <v>3058.3375000000001</v>
          </cell>
        </row>
        <row r="988">
          <cell r="A988" t="str">
            <v>36192YMMYYC</v>
          </cell>
          <cell r="I988">
            <v>3947.4391000000001</v>
          </cell>
        </row>
        <row r="989">
          <cell r="A989" t="str">
            <v>36192YEGYOJ</v>
          </cell>
          <cell r="I989">
            <v>5133.8486999999996</v>
          </cell>
        </row>
        <row r="990">
          <cell r="A990" t="str">
            <v>36192YOJYOP</v>
          </cell>
          <cell r="I990">
            <v>719.40930000000003</v>
          </cell>
        </row>
        <row r="991">
          <cell r="A991" t="str">
            <v>36192YOJYOP</v>
          </cell>
          <cell r="I991">
            <v>4235.9551999999994</v>
          </cell>
        </row>
        <row r="992">
          <cell r="A992" t="str">
            <v>36192YOJYOP</v>
          </cell>
          <cell r="I992">
            <v>37384.825499999999</v>
          </cell>
        </row>
        <row r="993">
          <cell r="A993" t="str">
            <v>36192YOJYPE</v>
          </cell>
          <cell r="I993">
            <v>136.19929999999999</v>
          </cell>
        </row>
        <row r="994">
          <cell r="A994" t="str">
            <v>36192YEGYOP</v>
          </cell>
          <cell r="I994">
            <v>10844.3765</v>
          </cell>
        </row>
        <row r="995">
          <cell r="A995" t="str">
            <v>36192YEGYOP</v>
          </cell>
          <cell r="I995">
            <v>98207.372000000003</v>
          </cell>
        </row>
        <row r="996">
          <cell r="A996" t="str">
            <v>36192YOJYOP</v>
          </cell>
          <cell r="I996">
            <v>0</v>
          </cell>
        </row>
        <row r="997">
          <cell r="A997" t="str">
            <v>36192YOJYOP</v>
          </cell>
          <cell r="I997">
            <v>0</v>
          </cell>
        </row>
        <row r="998">
          <cell r="A998" t="str">
            <v>36192YOPYPE</v>
          </cell>
          <cell r="I998">
            <v>2088.1785</v>
          </cell>
        </row>
        <row r="999">
          <cell r="A999" t="str">
            <v>36192YOPYPE</v>
          </cell>
          <cell r="I999">
            <v>21469.609100000001</v>
          </cell>
        </row>
        <row r="1000">
          <cell r="A1000" t="str">
            <v>36192RDUYOW</v>
          </cell>
          <cell r="I1000">
            <v>249460.05619999999</v>
          </cell>
        </row>
        <row r="1001">
          <cell r="A1001" t="str">
            <v>36192YOWYYZ</v>
          </cell>
          <cell r="I1001">
            <v>1462185.2171</v>
          </cell>
        </row>
        <row r="1002">
          <cell r="A1002" t="str">
            <v>36192YEGYPE</v>
          </cell>
          <cell r="I1002">
            <v>10964.725999999999</v>
          </cell>
        </row>
        <row r="1003">
          <cell r="A1003" t="str">
            <v>36192YEGYPE</v>
          </cell>
          <cell r="I1003">
            <v>180463.99830000001</v>
          </cell>
        </row>
        <row r="1004">
          <cell r="A1004" t="str">
            <v>36192YOJYPE</v>
          </cell>
          <cell r="I1004">
            <v>446.06960000000004</v>
          </cell>
        </row>
        <row r="1005">
          <cell r="A1005" t="str">
            <v>36192YOJYPE</v>
          </cell>
          <cell r="I1005">
            <v>20467.1934</v>
          </cell>
        </row>
        <row r="1006">
          <cell r="A1006" t="str">
            <v>36192YOPYPE</v>
          </cell>
          <cell r="I1006">
            <v>97.119900000000001</v>
          </cell>
        </row>
        <row r="1007">
          <cell r="A1007" t="str">
            <v>36192YOPYPE</v>
          </cell>
          <cell r="I1007">
            <v>97.119900000000001</v>
          </cell>
        </row>
        <row r="1008">
          <cell r="A1008" t="str">
            <v>36192YPEYQU</v>
          </cell>
          <cell r="I1008">
            <v>461.15879999999999</v>
          </cell>
        </row>
        <row r="1009">
          <cell r="A1009" t="str">
            <v>36192YPRYVR</v>
          </cell>
          <cell r="I1009">
            <v>2712.2093</v>
          </cell>
        </row>
        <row r="1010">
          <cell r="A1010" t="str">
            <v>36192YPRYVR</v>
          </cell>
          <cell r="I1010">
            <v>332582.53500000003</v>
          </cell>
        </row>
        <row r="1011">
          <cell r="A1011" t="str">
            <v>36192YPRYXT</v>
          </cell>
          <cell r="I1011">
            <v>14549.942899999998</v>
          </cell>
        </row>
        <row r="1012">
          <cell r="A1012" t="str">
            <v>36192YQBYQB</v>
          </cell>
          <cell r="I1012">
            <v>0</v>
          </cell>
        </row>
        <row r="1013">
          <cell r="A1013" t="str">
            <v>36192YQBYYZ</v>
          </cell>
          <cell r="I1013">
            <v>485199.9473</v>
          </cell>
        </row>
        <row r="1014">
          <cell r="A1014" t="str">
            <v>36192YQDYTH</v>
          </cell>
          <cell r="I1014">
            <v>106070.50690000001</v>
          </cell>
        </row>
        <row r="1015">
          <cell r="A1015" t="str">
            <v>36192YQLYYC</v>
          </cell>
          <cell r="I1015">
            <v>71255.936799999996</v>
          </cell>
        </row>
        <row r="1016">
          <cell r="A1016" t="str">
            <v>36192YQLYYC</v>
          </cell>
          <cell r="I1016">
            <v>22883.1666</v>
          </cell>
        </row>
        <row r="1017">
          <cell r="A1017" t="str">
            <v>36192YQLYYC</v>
          </cell>
          <cell r="I1017">
            <v>2269.9079000000002</v>
          </cell>
        </row>
        <row r="1018">
          <cell r="A1018" t="str">
            <v>36192YQLYYC</v>
          </cell>
          <cell r="I1018">
            <v>28033.015100000001</v>
          </cell>
        </row>
        <row r="1019">
          <cell r="A1019" t="str">
            <v>36192YBLYQQ</v>
          </cell>
          <cell r="I1019">
            <v>379.77800000000002</v>
          </cell>
        </row>
        <row r="1020">
          <cell r="A1020" t="str">
            <v>36192YBLYQQ</v>
          </cell>
          <cell r="I1020">
            <v>3976.1688999999997</v>
          </cell>
        </row>
        <row r="1021">
          <cell r="A1021" t="str">
            <v>36192YQQYQQ</v>
          </cell>
          <cell r="I1021">
            <v>0</v>
          </cell>
        </row>
        <row r="1022">
          <cell r="A1022" t="str">
            <v>36192YQQYVR</v>
          </cell>
          <cell r="I1022">
            <v>50059.8226</v>
          </cell>
        </row>
        <row r="1023">
          <cell r="A1023" t="str">
            <v>36192YQQYVR</v>
          </cell>
          <cell r="I1023">
            <v>8114.5604999999996</v>
          </cell>
        </row>
        <row r="1024">
          <cell r="A1024" t="str">
            <v>36192YQQYVR</v>
          </cell>
          <cell r="I1024">
            <v>87509.217099999994</v>
          </cell>
        </row>
        <row r="1025">
          <cell r="A1025" t="str">
            <v>36192YQRYVR</v>
          </cell>
          <cell r="I1025">
            <v>167394.04259999999</v>
          </cell>
        </row>
        <row r="1026">
          <cell r="A1026" t="str">
            <v>36192YQRYWG</v>
          </cell>
          <cell r="I1026">
            <v>70474.582399999999</v>
          </cell>
        </row>
        <row r="1027">
          <cell r="A1027" t="str">
            <v>36192YQRYWG</v>
          </cell>
          <cell r="I1027">
            <v>125222.1406</v>
          </cell>
        </row>
        <row r="1028">
          <cell r="A1028" t="str">
            <v>36192YQRYXE</v>
          </cell>
          <cell r="I1028">
            <v>613.83920000000001</v>
          </cell>
        </row>
        <row r="1029">
          <cell r="A1029" t="str">
            <v>36192YQRYXE</v>
          </cell>
          <cell r="I1029">
            <v>18627.345799999999</v>
          </cell>
        </row>
        <row r="1030">
          <cell r="A1030" t="str">
            <v>36192YQRYYC</v>
          </cell>
          <cell r="I1030">
            <v>73346.215599999996</v>
          </cell>
        </row>
        <row r="1031">
          <cell r="A1031" t="str">
            <v>36192YQRYYC</v>
          </cell>
          <cell r="I1031">
            <v>601509.24290000007</v>
          </cell>
        </row>
        <row r="1032">
          <cell r="A1032" t="str">
            <v>36192YQTYWG</v>
          </cell>
          <cell r="I1032">
            <v>61344.576000000001</v>
          </cell>
        </row>
        <row r="1033">
          <cell r="A1033" t="str">
            <v>36192YQTYYZ</v>
          </cell>
          <cell r="I1033">
            <v>613403.18330000003</v>
          </cell>
        </row>
        <row r="1034">
          <cell r="A1034" t="str">
            <v>36192YEGYQU</v>
          </cell>
          <cell r="I1034">
            <v>242076.27850000001</v>
          </cell>
        </row>
        <row r="1035">
          <cell r="A1035" t="str">
            <v>36192YEGYQU</v>
          </cell>
          <cell r="I1035">
            <v>136995.261</v>
          </cell>
        </row>
        <row r="1036">
          <cell r="A1036" t="str">
            <v>36192YQUYVR</v>
          </cell>
          <cell r="I1036">
            <v>1684.2092</v>
          </cell>
        </row>
        <row r="1037">
          <cell r="A1037" t="str">
            <v>36192YQUYXJ</v>
          </cell>
          <cell r="I1037">
            <v>58656.902300000002</v>
          </cell>
        </row>
        <row r="1038">
          <cell r="A1038" t="str">
            <v>36192YQUYXJ</v>
          </cell>
          <cell r="I1038">
            <v>24849.3302</v>
          </cell>
        </row>
        <row r="1039">
          <cell r="A1039" t="str">
            <v>36192YQUYYC</v>
          </cell>
          <cell r="I1039">
            <v>99688.683700000009</v>
          </cell>
        </row>
        <row r="1040">
          <cell r="A1040" t="str">
            <v>36192YQUYYC</v>
          </cell>
          <cell r="I1040">
            <v>109886.13799999999</v>
          </cell>
        </row>
        <row r="1041">
          <cell r="A1041" t="str">
            <v>36192YTHYWG</v>
          </cell>
          <cell r="I1041">
            <v>224086.82040000003</v>
          </cell>
        </row>
        <row r="1042">
          <cell r="A1042" t="str">
            <v>36192YULYYZ</v>
          </cell>
          <cell r="I1042">
            <v>1999686.2191999999</v>
          </cell>
        </row>
        <row r="1043">
          <cell r="A1043" t="str">
            <v>36192PDXYVR</v>
          </cell>
          <cell r="I1043">
            <v>5543.7968000000001</v>
          </cell>
        </row>
        <row r="1044">
          <cell r="A1044" t="str">
            <v>36192PDXYVR</v>
          </cell>
          <cell r="I1044">
            <v>151762.49759999997</v>
          </cell>
        </row>
        <row r="1045">
          <cell r="A1045" t="str">
            <v>36192SEAYVR</v>
          </cell>
          <cell r="I1045">
            <v>7982.4234000000006</v>
          </cell>
        </row>
        <row r="1046">
          <cell r="A1046" t="str">
            <v>36192SEAYVR</v>
          </cell>
          <cell r="I1046">
            <v>95734.263899999991</v>
          </cell>
        </row>
        <row r="1047">
          <cell r="A1047" t="str">
            <v>36192YBLYVR</v>
          </cell>
          <cell r="I1047">
            <v>41814.665000000001</v>
          </cell>
        </row>
        <row r="1048">
          <cell r="A1048" t="str">
            <v>36192YBLYVR</v>
          </cell>
          <cell r="I1048">
            <v>3970.3859999999995</v>
          </cell>
        </row>
        <row r="1049">
          <cell r="A1049" t="str">
            <v>36192YBLYVR</v>
          </cell>
          <cell r="I1049">
            <v>80524.222699999998</v>
          </cell>
        </row>
        <row r="1050">
          <cell r="A1050" t="str">
            <v>36192YCGYVR</v>
          </cell>
          <cell r="I1050">
            <v>92384.951199999996</v>
          </cell>
        </row>
        <row r="1051">
          <cell r="A1051" t="str">
            <v>36192YEGYVR</v>
          </cell>
          <cell r="I1051">
            <v>181637.51609999998</v>
          </cell>
        </row>
        <row r="1052">
          <cell r="A1052" t="str">
            <v>36192YKAYVR</v>
          </cell>
          <cell r="I1052">
            <v>288372.62060000002</v>
          </cell>
        </row>
        <row r="1053">
          <cell r="A1053" t="str">
            <v>36192YKAYVR</v>
          </cell>
          <cell r="I1053">
            <v>156799.75320000001</v>
          </cell>
        </row>
        <row r="1054">
          <cell r="A1054" t="str">
            <v>36192YLWYVR</v>
          </cell>
          <cell r="I1054">
            <v>414233.27769999998</v>
          </cell>
        </row>
        <row r="1055">
          <cell r="A1055" t="str">
            <v>36192YLWYVR</v>
          </cell>
          <cell r="I1055">
            <v>163814.7488</v>
          </cell>
        </row>
        <row r="1056">
          <cell r="A1056" t="str">
            <v>36192YLWYVR</v>
          </cell>
          <cell r="I1056">
            <v>82559.841800000009</v>
          </cell>
        </row>
        <row r="1057">
          <cell r="A1057" t="str">
            <v>36192YPRYVR</v>
          </cell>
          <cell r="I1057">
            <v>5587.8781000000008</v>
          </cell>
        </row>
        <row r="1058">
          <cell r="A1058" t="str">
            <v>36192YPRYVR</v>
          </cell>
          <cell r="I1058">
            <v>2574.7788</v>
          </cell>
        </row>
        <row r="1059">
          <cell r="A1059" t="str">
            <v>36192YPRYVR</v>
          </cell>
          <cell r="I1059">
            <v>361016.27</v>
          </cell>
        </row>
        <row r="1060">
          <cell r="A1060" t="str">
            <v>36192YQQYVR</v>
          </cell>
          <cell r="I1060">
            <v>6779.9409999999998</v>
          </cell>
        </row>
        <row r="1061">
          <cell r="A1061" t="str">
            <v>36192YQQYVR</v>
          </cell>
          <cell r="I1061">
            <v>28272.639599999999</v>
          </cell>
        </row>
        <row r="1062">
          <cell r="A1062" t="str">
            <v>36192YQRYVR</v>
          </cell>
          <cell r="I1062">
            <v>190122.93029999998</v>
          </cell>
        </row>
        <row r="1063">
          <cell r="A1063" t="str">
            <v>36192YQUYVR</v>
          </cell>
          <cell r="I1063">
            <v>3147.4389000000001</v>
          </cell>
        </row>
        <row r="1064">
          <cell r="A1064" t="str">
            <v>36192YVRYVR</v>
          </cell>
          <cell r="I1064">
            <v>0</v>
          </cell>
        </row>
        <row r="1065">
          <cell r="A1065" t="str">
            <v>36192YVRYVR</v>
          </cell>
          <cell r="I1065">
            <v>0</v>
          </cell>
        </row>
        <row r="1066">
          <cell r="A1066" t="str">
            <v>36192YVRYVR</v>
          </cell>
          <cell r="I1066">
            <v>0</v>
          </cell>
        </row>
        <row r="1067">
          <cell r="A1067" t="str">
            <v>36192YVRYXC</v>
          </cell>
          <cell r="I1067">
            <v>271155.87109999999</v>
          </cell>
        </row>
        <row r="1068">
          <cell r="A1068" t="str">
            <v>36192YVRYXE</v>
          </cell>
          <cell r="I1068">
            <v>314958.4596</v>
          </cell>
        </row>
        <row r="1069">
          <cell r="A1069" t="str">
            <v>36192YVRYXJ</v>
          </cell>
          <cell r="I1069">
            <v>3381.5084999999999</v>
          </cell>
        </row>
        <row r="1070">
          <cell r="A1070" t="str">
            <v>36192YVRYXJ</v>
          </cell>
          <cell r="I1070">
            <v>107453.4641</v>
          </cell>
        </row>
        <row r="1071">
          <cell r="A1071" t="str">
            <v>36192YVRYXJ</v>
          </cell>
          <cell r="I1071">
            <v>273346.05100000004</v>
          </cell>
        </row>
        <row r="1072">
          <cell r="A1072" t="str">
            <v>36192YVRYXS</v>
          </cell>
          <cell r="I1072">
            <v>6127.2381999999998</v>
          </cell>
        </row>
        <row r="1073">
          <cell r="A1073" t="str">
            <v>36192YVRYXS</v>
          </cell>
          <cell r="I1073">
            <v>1271390.8952000001</v>
          </cell>
        </row>
        <row r="1074">
          <cell r="A1074" t="str">
            <v>36192YVRYXT</v>
          </cell>
          <cell r="I1074">
            <v>308089.55249999999</v>
          </cell>
        </row>
        <row r="1075">
          <cell r="A1075" t="str">
            <v>36192YVRYYC</v>
          </cell>
          <cell r="I1075">
            <v>541697.88160000008</v>
          </cell>
        </row>
        <row r="1076">
          <cell r="A1076" t="str">
            <v>36192YVRYYD</v>
          </cell>
          <cell r="I1076">
            <v>42610.166599999997</v>
          </cell>
        </row>
        <row r="1077">
          <cell r="A1077" t="str">
            <v>36192YVRYYD</v>
          </cell>
          <cell r="I1077">
            <v>193631.3407</v>
          </cell>
        </row>
        <row r="1078">
          <cell r="A1078" t="str">
            <v>36192YVRYYD</v>
          </cell>
          <cell r="I1078">
            <v>9719.5964000000004</v>
          </cell>
        </row>
        <row r="1079">
          <cell r="A1079" t="str">
            <v>36192YVRYYF</v>
          </cell>
          <cell r="I1079">
            <v>130302.6779</v>
          </cell>
        </row>
        <row r="1080">
          <cell r="A1080" t="str">
            <v>36192YVRYYF</v>
          </cell>
          <cell r="I1080">
            <v>66097.592900000003</v>
          </cell>
        </row>
        <row r="1081">
          <cell r="A1081" t="str">
            <v>36192YVRYYJ</v>
          </cell>
          <cell r="I1081">
            <v>520528.50780000002</v>
          </cell>
        </row>
        <row r="1082">
          <cell r="A1082" t="str">
            <v>36192YVRYYJ</v>
          </cell>
          <cell r="I1082">
            <v>256337.51749999999</v>
          </cell>
        </row>
        <row r="1083">
          <cell r="A1083" t="str">
            <v>36192YVRYZP</v>
          </cell>
          <cell r="I1083">
            <v>29713.758299999998</v>
          </cell>
        </row>
        <row r="1084">
          <cell r="A1084" t="str">
            <v>36192YVRYZP</v>
          </cell>
          <cell r="I1084">
            <v>151134.46210000003</v>
          </cell>
        </row>
        <row r="1085">
          <cell r="A1085" t="str">
            <v>36192YQDYWG</v>
          </cell>
          <cell r="I1085">
            <v>171287.30359999998</v>
          </cell>
        </row>
        <row r="1086">
          <cell r="A1086" t="str">
            <v>36192YQRYWG</v>
          </cell>
          <cell r="I1086">
            <v>130111.69970000001</v>
          </cell>
        </row>
        <row r="1087">
          <cell r="A1087" t="str">
            <v>36192YQRYWG</v>
          </cell>
          <cell r="I1087">
            <v>94504.25069999999</v>
          </cell>
        </row>
        <row r="1088">
          <cell r="A1088" t="str">
            <v>36192YQTYWG</v>
          </cell>
          <cell r="I1088">
            <v>94301.270600000003</v>
          </cell>
        </row>
        <row r="1089">
          <cell r="A1089" t="str">
            <v>36192YWGYWG</v>
          </cell>
          <cell r="I1089">
            <v>0</v>
          </cell>
        </row>
        <row r="1090">
          <cell r="A1090" t="str">
            <v>36192YWGYXE</v>
          </cell>
          <cell r="I1090">
            <v>61272.750500000002</v>
          </cell>
        </row>
        <row r="1091">
          <cell r="A1091" t="str">
            <v>36192YWGYXE</v>
          </cell>
          <cell r="I1091">
            <v>126985.9874</v>
          </cell>
        </row>
        <row r="1092">
          <cell r="A1092" t="str">
            <v>36192YWGYYC</v>
          </cell>
          <cell r="I1092">
            <v>690431.34990000003</v>
          </cell>
        </row>
        <row r="1093">
          <cell r="A1093" t="str">
            <v>36192YKAYXC</v>
          </cell>
          <cell r="I1093">
            <v>10303.802299999999</v>
          </cell>
        </row>
        <row r="1094">
          <cell r="A1094" t="str">
            <v>36192YKAYXC</v>
          </cell>
          <cell r="I1094">
            <v>67849.092099999994</v>
          </cell>
        </row>
        <row r="1095">
          <cell r="A1095" t="str">
            <v>36192YVRYXC</v>
          </cell>
          <cell r="I1095">
            <v>257134.24720000001</v>
          </cell>
        </row>
        <row r="1096">
          <cell r="A1096" t="str">
            <v>36192YXCYYC</v>
          </cell>
          <cell r="I1096">
            <v>60255.312900000004</v>
          </cell>
        </row>
        <row r="1097">
          <cell r="A1097" t="str">
            <v>36192YEGYXE</v>
          </cell>
          <cell r="I1097">
            <v>90930.099099999992</v>
          </cell>
        </row>
        <row r="1098">
          <cell r="A1098" t="str">
            <v>36192YEGYXE</v>
          </cell>
          <cell r="I1098">
            <v>104687.91089999999</v>
          </cell>
        </row>
        <row r="1099">
          <cell r="A1099" t="str">
            <v>36192YVRYXE</v>
          </cell>
          <cell r="I1099">
            <v>302468.1593</v>
          </cell>
        </row>
        <row r="1100">
          <cell r="A1100" t="str">
            <v>36192YWGYXE</v>
          </cell>
          <cell r="I1100">
            <v>104370.4135</v>
          </cell>
        </row>
        <row r="1101">
          <cell r="A1101" t="str">
            <v>36192YWGYXE</v>
          </cell>
          <cell r="I1101">
            <v>134112.2469</v>
          </cell>
        </row>
        <row r="1102">
          <cell r="A1102" t="str">
            <v>36192YXEYYC</v>
          </cell>
          <cell r="I1102">
            <v>182997.38349999997</v>
          </cell>
        </row>
        <row r="1103">
          <cell r="A1103" t="str">
            <v>36192YXEYYC</v>
          </cell>
          <cell r="I1103">
            <v>280851.82819999999</v>
          </cell>
        </row>
        <row r="1104">
          <cell r="A1104" t="str">
            <v>36192YXHYYC</v>
          </cell>
          <cell r="I1104">
            <v>73174.067100000015</v>
          </cell>
        </row>
        <row r="1105">
          <cell r="A1105" t="str">
            <v>36192YEGYXJ</v>
          </cell>
          <cell r="I1105">
            <v>2339.9989999999998</v>
          </cell>
        </row>
        <row r="1106">
          <cell r="A1106" t="str">
            <v>36192YEGYXJ</v>
          </cell>
          <cell r="I1106">
            <v>40909.722400000006</v>
          </cell>
        </row>
        <row r="1107">
          <cell r="A1107" t="str">
            <v>36192YQUYXJ</v>
          </cell>
          <cell r="I1107">
            <v>93367.172900000005</v>
          </cell>
        </row>
        <row r="1108">
          <cell r="A1108" t="str">
            <v>36192YVRYXJ</v>
          </cell>
          <cell r="I1108">
            <v>1881.3490999999999</v>
          </cell>
        </row>
        <row r="1109">
          <cell r="A1109" t="str">
            <v>36192YVRYXJ</v>
          </cell>
          <cell r="I1109">
            <v>91230.372799999983</v>
          </cell>
        </row>
        <row r="1110">
          <cell r="A1110" t="str">
            <v>36192YVRYXJ</v>
          </cell>
          <cell r="I1110">
            <v>329141.62710000004</v>
          </cell>
        </row>
        <row r="1111">
          <cell r="A1111" t="str">
            <v>36192YXJYYC</v>
          </cell>
          <cell r="I1111">
            <v>851.01990000000001</v>
          </cell>
        </row>
        <row r="1112">
          <cell r="A1112" t="str">
            <v>36192YXJYYC</v>
          </cell>
          <cell r="I1112">
            <v>1286.5597</v>
          </cell>
        </row>
        <row r="1113">
          <cell r="A1113" t="str">
            <v>36192YXJYYE</v>
          </cell>
          <cell r="I1113">
            <v>86197.230299999996</v>
          </cell>
        </row>
        <row r="1114">
          <cell r="A1114" t="str">
            <v>36192YVRYXS</v>
          </cell>
          <cell r="I1114">
            <v>0</v>
          </cell>
        </row>
        <row r="1115">
          <cell r="A1115" t="str">
            <v>36192YVRYXS</v>
          </cell>
          <cell r="I1115">
            <v>1224316.5819000001</v>
          </cell>
        </row>
        <row r="1116">
          <cell r="A1116" t="str">
            <v>36192YPRYXT</v>
          </cell>
          <cell r="I1116">
            <v>2605.5884999999998</v>
          </cell>
        </row>
        <row r="1117">
          <cell r="A1117" t="str">
            <v>36192YVRYXT</v>
          </cell>
          <cell r="I1117">
            <v>318400.55160000001</v>
          </cell>
        </row>
        <row r="1118">
          <cell r="A1118" t="str">
            <v>36192YCGYYC</v>
          </cell>
          <cell r="I1118">
            <v>35927.887800000004</v>
          </cell>
        </row>
        <row r="1119">
          <cell r="A1119" t="str">
            <v>36192YEGYYC</v>
          </cell>
          <cell r="I1119">
            <v>644773.58020000008</v>
          </cell>
        </row>
        <row r="1120">
          <cell r="A1120" t="str">
            <v>36192YEGYYC</v>
          </cell>
          <cell r="I1120">
            <v>329539.8026</v>
          </cell>
        </row>
        <row r="1121">
          <cell r="A1121" t="str">
            <v>36192YEGYYC</v>
          </cell>
          <cell r="I1121">
            <v>491369.94500000001</v>
          </cell>
        </row>
        <row r="1122">
          <cell r="A1122" t="str">
            <v>36192YKAYYC</v>
          </cell>
          <cell r="I1122">
            <v>72392.261700000003</v>
          </cell>
        </row>
        <row r="1123">
          <cell r="A1123" t="str">
            <v>36192YLWYYC</v>
          </cell>
          <cell r="I1123">
            <v>284336.92290000001</v>
          </cell>
        </row>
        <row r="1124">
          <cell r="A1124" t="str">
            <v>36192YMMYYC</v>
          </cell>
          <cell r="I1124">
            <v>2950.1578999999997</v>
          </cell>
        </row>
        <row r="1125">
          <cell r="A1125" t="str">
            <v>36192YQLYYC</v>
          </cell>
          <cell r="I1125">
            <v>81400.862900000007</v>
          </cell>
        </row>
        <row r="1126">
          <cell r="A1126" t="str">
            <v>36192YQLYYC</v>
          </cell>
          <cell r="I1126">
            <v>19833.957499999997</v>
          </cell>
        </row>
        <row r="1127">
          <cell r="A1127" t="str">
            <v>36192YQLYYC</v>
          </cell>
          <cell r="I1127">
            <v>2210.3975</v>
          </cell>
        </row>
        <row r="1128">
          <cell r="A1128" t="str">
            <v>36192YQLYYC</v>
          </cell>
          <cell r="I1128">
            <v>22749.286599999999</v>
          </cell>
        </row>
        <row r="1129">
          <cell r="A1129" t="str">
            <v>36192YQRYYC</v>
          </cell>
          <cell r="I1129">
            <v>3876.6780999999996</v>
          </cell>
        </row>
        <row r="1130">
          <cell r="A1130" t="str">
            <v>36192YQRYYC</v>
          </cell>
          <cell r="I1130">
            <v>661406.52769999998</v>
          </cell>
        </row>
        <row r="1131">
          <cell r="A1131" t="str">
            <v>36192YQUYYC</v>
          </cell>
          <cell r="I1131">
            <v>182413.94469999999</v>
          </cell>
        </row>
        <row r="1132">
          <cell r="A1132" t="str">
            <v>36192YQUYYC</v>
          </cell>
          <cell r="I1132">
            <v>94414.856199999995</v>
          </cell>
        </row>
        <row r="1133">
          <cell r="A1133" t="str">
            <v>36192YVRYYC</v>
          </cell>
          <cell r="I1133">
            <v>639608.68359999999</v>
          </cell>
        </row>
        <row r="1134">
          <cell r="A1134" t="str">
            <v>36192YWGYYC</v>
          </cell>
          <cell r="I1134">
            <v>565979.74929999991</v>
          </cell>
        </row>
        <row r="1135">
          <cell r="A1135" t="str">
            <v>36192YXCYYC</v>
          </cell>
          <cell r="I1135">
            <v>29357.323700000001</v>
          </cell>
        </row>
        <row r="1136">
          <cell r="A1136" t="str">
            <v>36192YXCYYC</v>
          </cell>
          <cell r="I1136">
            <v>24322.830899999997</v>
          </cell>
        </row>
        <row r="1137">
          <cell r="A1137" t="str">
            <v>36192YXEYYC</v>
          </cell>
          <cell r="I1137">
            <v>292246.55430000002</v>
          </cell>
        </row>
        <row r="1138">
          <cell r="A1138" t="str">
            <v>36192YXEYYC</v>
          </cell>
          <cell r="I1138">
            <v>127851.2516</v>
          </cell>
        </row>
        <row r="1139">
          <cell r="A1139" t="str">
            <v>36192YXHYYC</v>
          </cell>
          <cell r="I1139">
            <v>77139.87569999999</v>
          </cell>
        </row>
        <row r="1140">
          <cell r="A1140" t="str">
            <v>36192YYCYYC</v>
          </cell>
          <cell r="I1140">
            <v>0</v>
          </cell>
        </row>
        <row r="1141">
          <cell r="A1141" t="str">
            <v>36192YYCYYC</v>
          </cell>
          <cell r="I1141">
            <v>0</v>
          </cell>
        </row>
        <row r="1142">
          <cell r="A1142" t="str">
            <v>36192YYCYYC</v>
          </cell>
          <cell r="I1142">
            <v>0</v>
          </cell>
        </row>
        <row r="1143">
          <cell r="A1143" t="str">
            <v>36192YYCYYC</v>
          </cell>
          <cell r="I1143">
            <v>0</v>
          </cell>
        </row>
        <row r="1144">
          <cell r="A1144" t="str">
            <v>36192YYCYYF</v>
          </cell>
          <cell r="I1144">
            <v>5970.1041999999998</v>
          </cell>
        </row>
        <row r="1145">
          <cell r="A1145" t="str">
            <v>36192YVRYYD</v>
          </cell>
          <cell r="I1145">
            <v>68547.232199999999</v>
          </cell>
        </row>
        <row r="1146">
          <cell r="A1146" t="str">
            <v>36192YVRYYD</v>
          </cell>
          <cell r="I1146">
            <v>189276.16800000001</v>
          </cell>
        </row>
        <row r="1147">
          <cell r="A1147" t="str">
            <v>36192YVRYYD</v>
          </cell>
          <cell r="I1147">
            <v>14583.526199999998</v>
          </cell>
        </row>
        <row r="1148">
          <cell r="A1148" t="str">
            <v>36192YXJYYE</v>
          </cell>
          <cell r="I1148">
            <v>100140.78880000001</v>
          </cell>
        </row>
        <row r="1149">
          <cell r="A1149" t="str">
            <v>36192YCGYYF</v>
          </cell>
          <cell r="I1149">
            <v>82034.185199999993</v>
          </cell>
        </row>
        <row r="1150">
          <cell r="A1150" t="str">
            <v>36192YCGYYF</v>
          </cell>
          <cell r="I1150">
            <v>862.73939999999993</v>
          </cell>
        </row>
        <row r="1151">
          <cell r="A1151" t="str">
            <v>36192YVRYYF</v>
          </cell>
          <cell r="I1151">
            <v>85138.662100000001</v>
          </cell>
        </row>
        <row r="1152">
          <cell r="A1152" t="str">
            <v>36192YVRYYF</v>
          </cell>
          <cell r="I1152">
            <v>70028.126500000013</v>
          </cell>
        </row>
        <row r="1153">
          <cell r="A1153" t="str">
            <v>36192YYCYYF</v>
          </cell>
          <cell r="I1153">
            <v>407.04910000000001</v>
          </cell>
        </row>
        <row r="1154">
          <cell r="A1154" t="str">
            <v>36192YVRYYJ</v>
          </cell>
          <cell r="I1154">
            <v>491194.0857</v>
          </cell>
        </row>
        <row r="1155">
          <cell r="A1155" t="str">
            <v>36192YVRYYJ</v>
          </cell>
          <cell r="I1155">
            <v>260649.48319999999</v>
          </cell>
        </row>
        <row r="1156">
          <cell r="A1156" t="str">
            <v>36192BOSYYZ</v>
          </cell>
          <cell r="I1156">
            <v>524704.05090000003</v>
          </cell>
        </row>
        <row r="1157">
          <cell r="A1157" t="str">
            <v>36192RDUYYZ</v>
          </cell>
          <cell r="I1157">
            <v>613660.69439999992</v>
          </cell>
        </row>
        <row r="1158">
          <cell r="A1158" t="str">
            <v>36192YOWYYZ</v>
          </cell>
          <cell r="I1158">
            <v>1509530.5459999999</v>
          </cell>
        </row>
        <row r="1159">
          <cell r="A1159" t="str">
            <v>36192YQBYYZ</v>
          </cell>
          <cell r="I1159">
            <v>403350.59399999998</v>
          </cell>
        </row>
        <row r="1160">
          <cell r="A1160" t="str">
            <v>36192YQTYYZ</v>
          </cell>
          <cell r="I1160">
            <v>651630.95640000002</v>
          </cell>
        </row>
        <row r="1161">
          <cell r="A1161" t="str">
            <v>36192YULYYZ</v>
          </cell>
          <cell r="I1161">
            <v>2050908.2753000003</v>
          </cell>
        </row>
        <row r="1162">
          <cell r="A1162" t="str">
            <v>36192YYZYYZ</v>
          </cell>
          <cell r="I1162">
            <v>0</v>
          </cell>
        </row>
        <row r="1163">
          <cell r="A1163" t="str">
            <v>36192YVRYZP</v>
          </cell>
          <cell r="I1163">
            <v>25693.4035</v>
          </cell>
        </row>
        <row r="1164">
          <cell r="A1164" t="str">
            <v>36192YVRYZP</v>
          </cell>
          <cell r="I1164">
            <v>147947.83889999997</v>
          </cell>
        </row>
        <row r="1165">
          <cell r="A1165" t="str">
            <v>36220BOSYYZ</v>
          </cell>
          <cell r="I1165">
            <v>640108.45330000005</v>
          </cell>
        </row>
        <row r="1166">
          <cell r="A1166" t="str">
            <v>36220PDXYVR</v>
          </cell>
          <cell r="I1166">
            <v>4341.8714</v>
          </cell>
        </row>
        <row r="1167">
          <cell r="A1167" t="str">
            <v>36220PDXYVR</v>
          </cell>
          <cell r="I1167">
            <v>219984.9057</v>
          </cell>
        </row>
        <row r="1168">
          <cell r="A1168" t="str">
            <v>36220RDUYOW</v>
          </cell>
          <cell r="I1168">
            <v>183672.40110000002</v>
          </cell>
        </row>
        <row r="1169">
          <cell r="A1169" t="str">
            <v>36220RDUYYZ</v>
          </cell>
          <cell r="I1169">
            <v>736197.51099999994</v>
          </cell>
        </row>
        <row r="1170">
          <cell r="A1170" t="str">
            <v>36220SEAYVR</v>
          </cell>
          <cell r="I1170">
            <v>10754.4082</v>
          </cell>
        </row>
        <row r="1171">
          <cell r="A1171" t="str">
            <v>36220SEAYVR</v>
          </cell>
          <cell r="I1171">
            <v>116082.3189</v>
          </cell>
        </row>
        <row r="1172">
          <cell r="A1172" t="str">
            <v>36220YBLYQQ</v>
          </cell>
          <cell r="I1172">
            <v>10815.891599999999</v>
          </cell>
        </row>
        <row r="1173">
          <cell r="A1173" t="str">
            <v>36220YBLYQQ</v>
          </cell>
          <cell r="I1173">
            <v>1462.3091000000002</v>
          </cell>
        </row>
        <row r="1174">
          <cell r="A1174" t="str">
            <v>36220YBLYQQ</v>
          </cell>
          <cell r="I1174">
            <v>27744.689300000002</v>
          </cell>
        </row>
        <row r="1175">
          <cell r="A1175" t="str">
            <v>36220YBLYVR</v>
          </cell>
          <cell r="I1175">
            <v>88.288000000000011</v>
          </cell>
        </row>
        <row r="1176">
          <cell r="A1176" t="str">
            <v>36220YCGYVR</v>
          </cell>
          <cell r="I1176">
            <v>209065.00549999997</v>
          </cell>
        </row>
        <row r="1177">
          <cell r="A1177" t="str">
            <v>36220YCGYVR</v>
          </cell>
          <cell r="I1177">
            <v>4278.4620000000004</v>
          </cell>
        </row>
        <row r="1178">
          <cell r="A1178" t="str">
            <v>36220YCGYYC</v>
          </cell>
          <cell r="I1178">
            <v>46894.978499999997</v>
          </cell>
        </row>
        <row r="1179">
          <cell r="A1179" t="str">
            <v>36220YCGYYF</v>
          </cell>
          <cell r="I1179">
            <v>57094.796799999996</v>
          </cell>
        </row>
        <row r="1180">
          <cell r="A1180" t="str">
            <v>36220YEGYEG</v>
          </cell>
          <cell r="I1180">
            <v>0</v>
          </cell>
        </row>
        <row r="1181">
          <cell r="A1181" t="str">
            <v>36220YEGYMM</v>
          </cell>
          <cell r="I1181">
            <v>520675.54</v>
          </cell>
        </row>
        <row r="1182">
          <cell r="A1182" t="str">
            <v>36220YEGYMM</v>
          </cell>
          <cell r="I1182">
            <v>3136.8036999999999</v>
          </cell>
        </row>
        <row r="1183">
          <cell r="A1183" t="str">
            <v>36220YEGYOJ</v>
          </cell>
          <cell r="I1183">
            <v>11277.3886</v>
          </cell>
        </row>
        <row r="1184">
          <cell r="A1184" t="str">
            <v>36220YEGYOJ</v>
          </cell>
          <cell r="I1184">
            <v>119816.9262</v>
          </cell>
        </row>
        <row r="1185">
          <cell r="A1185" t="str">
            <v>36220YEGYPE</v>
          </cell>
          <cell r="I1185">
            <v>7419.1223</v>
          </cell>
        </row>
        <row r="1186">
          <cell r="A1186" t="str">
            <v>36220YEGYPE</v>
          </cell>
          <cell r="I1186">
            <v>251422.68470000001</v>
          </cell>
        </row>
        <row r="1187">
          <cell r="A1187" t="str">
            <v>36220YEGYQU</v>
          </cell>
          <cell r="I1187">
            <v>293521.56910000002</v>
          </cell>
        </row>
        <row r="1188">
          <cell r="A1188" t="str">
            <v>36220YEGYQU</v>
          </cell>
          <cell r="I1188">
            <v>227805.74280000001</v>
          </cell>
        </row>
        <row r="1189">
          <cell r="A1189" t="str">
            <v>36220YEGYVR</v>
          </cell>
          <cell r="I1189">
            <v>122465.89200000001</v>
          </cell>
        </row>
        <row r="1190">
          <cell r="A1190" t="str">
            <v>36220YEGYXE</v>
          </cell>
          <cell r="I1190">
            <v>95546.712</v>
          </cell>
        </row>
        <row r="1191">
          <cell r="A1191" t="str">
            <v>36220YEGYXE</v>
          </cell>
          <cell r="I1191">
            <v>213931.91869999998</v>
          </cell>
        </row>
        <row r="1192">
          <cell r="A1192" t="str">
            <v>36220YEGYYC</v>
          </cell>
          <cell r="I1192">
            <v>730002.9439999999</v>
          </cell>
        </row>
        <row r="1193">
          <cell r="A1193" t="str">
            <v>36220YEGYYC</v>
          </cell>
          <cell r="I1193">
            <v>451286.40409999999</v>
          </cell>
        </row>
        <row r="1194">
          <cell r="A1194" t="str">
            <v>36220YEGYYC</v>
          </cell>
          <cell r="I1194">
            <v>592161.50190000003</v>
          </cell>
        </row>
        <row r="1195">
          <cell r="A1195" t="str">
            <v>36220YKAYVR</v>
          </cell>
          <cell r="I1195">
            <v>130168.33530000001</v>
          </cell>
        </row>
        <row r="1196">
          <cell r="A1196" t="str">
            <v>36220YKAYVR</v>
          </cell>
          <cell r="I1196">
            <v>293706.51429999998</v>
          </cell>
        </row>
        <row r="1197">
          <cell r="A1197" t="str">
            <v>36220YKAYXC</v>
          </cell>
          <cell r="I1197">
            <v>93671.365900000004</v>
          </cell>
        </row>
        <row r="1198">
          <cell r="A1198" t="str">
            <v>36220YKAYYC</v>
          </cell>
          <cell r="I1198">
            <v>52388.7405</v>
          </cell>
        </row>
        <row r="1199">
          <cell r="A1199" t="str">
            <v>36220YCGYLW</v>
          </cell>
          <cell r="I1199">
            <v>253.43689999999998</v>
          </cell>
        </row>
        <row r="1200">
          <cell r="A1200" t="str">
            <v>36220YKAYLW</v>
          </cell>
          <cell r="I1200">
            <v>0</v>
          </cell>
        </row>
        <row r="1201">
          <cell r="A1201" t="str">
            <v>36220YLWYVR</v>
          </cell>
          <cell r="I1201">
            <v>470503.79020000005</v>
          </cell>
        </row>
        <row r="1202">
          <cell r="A1202" t="str">
            <v>36220YLWYVR</v>
          </cell>
          <cell r="I1202">
            <v>108980.54550000001</v>
          </cell>
        </row>
        <row r="1203">
          <cell r="A1203" t="str">
            <v>36220YLWYVR</v>
          </cell>
          <cell r="I1203">
            <v>88627.308399999994</v>
          </cell>
        </row>
        <row r="1204">
          <cell r="A1204" t="str">
            <v>36220YLWYYC</v>
          </cell>
          <cell r="I1204">
            <v>258852.97220000002</v>
          </cell>
        </row>
        <row r="1205">
          <cell r="A1205" t="str">
            <v>36220YLWYYC</v>
          </cell>
          <cell r="I1205">
            <v>56195.463000000003</v>
          </cell>
        </row>
        <row r="1206">
          <cell r="A1206" t="str">
            <v>36220YLWYYF</v>
          </cell>
          <cell r="I1206">
            <v>893.25340000000006</v>
          </cell>
        </row>
        <row r="1207">
          <cell r="A1207" t="str">
            <v>36220YEGYMM</v>
          </cell>
          <cell r="I1207">
            <v>505590.36910000001</v>
          </cell>
        </row>
        <row r="1208">
          <cell r="A1208" t="str">
            <v>36220YEGYMM</v>
          </cell>
          <cell r="I1208">
            <v>2586.0273999999999</v>
          </cell>
        </row>
        <row r="1209">
          <cell r="A1209" t="str">
            <v>36220YMMYYC</v>
          </cell>
          <cell r="I1209">
            <v>24980.432799999999</v>
          </cell>
        </row>
        <row r="1210">
          <cell r="A1210" t="str">
            <v>36220YEGYOJ</v>
          </cell>
          <cell r="I1210">
            <v>1486.2411000000002</v>
          </cell>
        </row>
        <row r="1211">
          <cell r="A1211" t="str">
            <v>36220YOJYOP</v>
          </cell>
          <cell r="I1211">
            <v>2065.7199000000001</v>
          </cell>
        </row>
        <row r="1212">
          <cell r="A1212" t="str">
            <v>36220YOJYOP</v>
          </cell>
          <cell r="I1212">
            <v>42240.492499999993</v>
          </cell>
        </row>
        <row r="1213">
          <cell r="A1213" t="str">
            <v>36220YEGYOP</v>
          </cell>
          <cell r="I1213">
            <v>5452.4982999999993</v>
          </cell>
        </row>
        <row r="1214">
          <cell r="A1214" t="str">
            <v>36220YEGYOP</v>
          </cell>
          <cell r="I1214">
            <v>99924.703099999984</v>
          </cell>
        </row>
        <row r="1215">
          <cell r="A1215" t="str">
            <v>36220YOPYOP</v>
          </cell>
          <cell r="I1215">
            <v>0</v>
          </cell>
        </row>
        <row r="1216">
          <cell r="A1216" t="str">
            <v>36220YOPYPE</v>
          </cell>
          <cell r="I1216">
            <v>1100.4823000000001</v>
          </cell>
        </row>
        <row r="1217">
          <cell r="A1217" t="str">
            <v>36220YOPYPE</v>
          </cell>
          <cell r="I1217">
            <v>24350.627600000003</v>
          </cell>
        </row>
        <row r="1218">
          <cell r="A1218" t="str">
            <v>36220RDUYOW</v>
          </cell>
          <cell r="I1218">
            <v>297061.6691</v>
          </cell>
        </row>
        <row r="1219">
          <cell r="A1219" t="str">
            <v>36220YOWYYZ</v>
          </cell>
          <cell r="I1219">
            <v>1515309.4609999999</v>
          </cell>
        </row>
        <row r="1220">
          <cell r="A1220" t="str">
            <v>36220YEGYPE</v>
          </cell>
          <cell r="I1220">
            <v>12263.3433</v>
          </cell>
        </row>
        <row r="1221">
          <cell r="A1221" t="str">
            <v>36220YEGYPE</v>
          </cell>
          <cell r="I1221">
            <v>238243.49479999999</v>
          </cell>
        </row>
        <row r="1222">
          <cell r="A1222" t="str">
            <v>36220YOJYPE</v>
          </cell>
          <cell r="I1222">
            <v>0</v>
          </cell>
        </row>
        <row r="1223">
          <cell r="A1223" t="str">
            <v>36220YOJYPE</v>
          </cell>
          <cell r="I1223">
            <v>23503.380699999998</v>
          </cell>
        </row>
        <row r="1224">
          <cell r="A1224" t="str">
            <v>36220YPRYPR</v>
          </cell>
          <cell r="I1224">
            <v>0</v>
          </cell>
        </row>
        <row r="1225">
          <cell r="A1225" t="str">
            <v>36220YPRYVR</v>
          </cell>
          <cell r="I1225">
            <v>402586.02470000001</v>
          </cell>
        </row>
        <row r="1226">
          <cell r="A1226" t="str">
            <v>36220YPRYXT</v>
          </cell>
          <cell r="I1226">
            <v>7293.2701999999999</v>
          </cell>
        </row>
        <row r="1227">
          <cell r="A1227" t="str">
            <v>36220YPRYZP</v>
          </cell>
          <cell r="I1227">
            <v>4422.3056999999999</v>
          </cell>
        </row>
        <row r="1228">
          <cell r="A1228" t="str">
            <v>36220YQBYUL</v>
          </cell>
          <cell r="I1228">
            <v>0</v>
          </cell>
        </row>
        <row r="1229">
          <cell r="A1229" t="str">
            <v>36220YQBYYZ</v>
          </cell>
          <cell r="I1229">
            <v>417715.48460000003</v>
          </cell>
        </row>
        <row r="1230">
          <cell r="A1230" t="str">
            <v>36220YQDYTH</v>
          </cell>
          <cell r="I1230">
            <v>119174.50299999998</v>
          </cell>
        </row>
        <row r="1231">
          <cell r="A1231" t="str">
            <v>36220YQLYYC</v>
          </cell>
          <cell r="I1231">
            <v>83709.934999999998</v>
          </cell>
        </row>
        <row r="1232">
          <cell r="A1232" t="str">
            <v>36220YQLYYC</v>
          </cell>
          <cell r="I1232">
            <v>19541.927200000002</v>
          </cell>
        </row>
        <row r="1233">
          <cell r="A1233" t="str">
            <v>36220YQLYYC</v>
          </cell>
          <cell r="I1233">
            <v>1296.4453999999998</v>
          </cell>
        </row>
        <row r="1234">
          <cell r="A1234" t="str">
            <v>36220YQLYYC</v>
          </cell>
          <cell r="I1234">
            <v>28668.118600000002</v>
          </cell>
        </row>
        <row r="1235">
          <cell r="A1235" t="str">
            <v>36220YBLYQQ</v>
          </cell>
          <cell r="I1235">
            <v>1023.9703</v>
          </cell>
        </row>
        <row r="1236">
          <cell r="A1236" t="str">
            <v>36220YBLYQQ</v>
          </cell>
          <cell r="I1236">
            <v>4073.0137</v>
          </cell>
        </row>
        <row r="1237">
          <cell r="A1237" t="str">
            <v>36220YQQYVR</v>
          </cell>
          <cell r="I1237">
            <v>57611.840899999996</v>
          </cell>
        </row>
        <row r="1238">
          <cell r="A1238" t="str">
            <v>36220YQQYVR</v>
          </cell>
          <cell r="I1238">
            <v>10393.7916</v>
          </cell>
        </row>
        <row r="1239">
          <cell r="A1239" t="str">
            <v>36220YQQYVR</v>
          </cell>
          <cell r="I1239">
            <v>118501.4498</v>
          </cell>
        </row>
        <row r="1240">
          <cell r="A1240" t="str">
            <v>36220YQRYVR</v>
          </cell>
          <cell r="I1240">
            <v>174712.63809999998</v>
          </cell>
        </row>
        <row r="1241">
          <cell r="A1241" t="str">
            <v>36220YQRYWG</v>
          </cell>
          <cell r="I1241">
            <v>89876.373099999997</v>
          </cell>
        </row>
        <row r="1242">
          <cell r="A1242" t="str">
            <v>36220YQRYWG</v>
          </cell>
          <cell r="I1242">
            <v>138092.527</v>
          </cell>
        </row>
        <row r="1243">
          <cell r="A1243" t="str">
            <v>36220YQRYXE</v>
          </cell>
          <cell r="I1243">
            <v>32.273700000000005</v>
          </cell>
        </row>
        <row r="1244">
          <cell r="A1244" t="str">
            <v>36220YQRYXE</v>
          </cell>
          <cell r="I1244">
            <v>28910.125100000001</v>
          </cell>
        </row>
        <row r="1245">
          <cell r="A1245" t="str">
            <v>36220YQRYYC</v>
          </cell>
          <cell r="I1245">
            <v>89779.290599999993</v>
          </cell>
        </row>
        <row r="1246">
          <cell r="A1246" t="str">
            <v>36220YQRYYC</v>
          </cell>
          <cell r="I1246">
            <v>685461.50579999993</v>
          </cell>
        </row>
        <row r="1247">
          <cell r="A1247" t="str">
            <v>36220YQTYWG</v>
          </cell>
          <cell r="I1247">
            <v>50362.269500000009</v>
          </cell>
        </row>
        <row r="1248">
          <cell r="A1248" t="str">
            <v>36220YQTYYZ</v>
          </cell>
          <cell r="I1248">
            <v>706821.60140000004</v>
          </cell>
        </row>
        <row r="1249">
          <cell r="A1249" t="str">
            <v>36220YEGYQU</v>
          </cell>
          <cell r="I1249">
            <v>352475.21229999996</v>
          </cell>
        </row>
        <row r="1250">
          <cell r="A1250" t="str">
            <v>36220YEGYQU</v>
          </cell>
          <cell r="I1250">
            <v>170040.18959999998</v>
          </cell>
        </row>
        <row r="1251">
          <cell r="A1251" t="str">
            <v>36220YPEYQU</v>
          </cell>
          <cell r="I1251">
            <v>2898.6677</v>
          </cell>
        </row>
        <row r="1252">
          <cell r="A1252" t="str">
            <v>36220YQUYXJ</v>
          </cell>
          <cell r="I1252">
            <v>62818.637000000002</v>
          </cell>
        </row>
        <row r="1253">
          <cell r="A1253" t="str">
            <v>36220YQUYXJ</v>
          </cell>
          <cell r="I1253">
            <v>26643.670300000002</v>
          </cell>
        </row>
        <row r="1254">
          <cell r="A1254" t="str">
            <v>36220YQUYYC</v>
          </cell>
          <cell r="I1254">
            <v>71282.293600000005</v>
          </cell>
        </row>
        <row r="1255">
          <cell r="A1255" t="str">
            <v>36220YQUYYC</v>
          </cell>
          <cell r="I1255">
            <v>145705.78510000001</v>
          </cell>
        </row>
        <row r="1256">
          <cell r="A1256" t="str">
            <v>36220YTHYWG</v>
          </cell>
          <cell r="I1256">
            <v>233849.34109999999</v>
          </cell>
        </row>
        <row r="1257">
          <cell r="A1257" t="str">
            <v>36220YULYYZ</v>
          </cell>
          <cell r="I1257">
            <v>2273749.1490000002</v>
          </cell>
        </row>
        <row r="1258">
          <cell r="A1258" t="str">
            <v>36220PDXYVR</v>
          </cell>
          <cell r="I1258">
            <v>28729.427499999998</v>
          </cell>
        </row>
        <row r="1259">
          <cell r="A1259" t="str">
            <v>36220PDXYVR</v>
          </cell>
          <cell r="I1259">
            <v>199056.80250000002</v>
          </cell>
        </row>
        <row r="1260">
          <cell r="A1260" t="str">
            <v>36220SEAYVR</v>
          </cell>
          <cell r="I1260">
            <v>15081.155600000002</v>
          </cell>
        </row>
        <row r="1261">
          <cell r="A1261" t="str">
            <v>36220SEAYVR</v>
          </cell>
          <cell r="I1261">
            <v>131024.7916</v>
          </cell>
        </row>
        <row r="1262">
          <cell r="A1262" t="str">
            <v>36220YBLYVR</v>
          </cell>
          <cell r="I1262">
            <v>56053.191500000001</v>
          </cell>
        </row>
        <row r="1263">
          <cell r="A1263" t="str">
            <v>36220YBLYVR</v>
          </cell>
          <cell r="I1263">
            <v>3810.7752</v>
          </cell>
        </row>
        <row r="1264">
          <cell r="A1264" t="str">
            <v>36220YBLYVR</v>
          </cell>
          <cell r="I1264">
            <v>112897.80969999998</v>
          </cell>
        </row>
        <row r="1265">
          <cell r="A1265" t="str">
            <v>36220YCGYVR</v>
          </cell>
          <cell r="I1265">
            <v>121380.5634</v>
          </cell>
        </row>
        <row r="1266">
          <cell r="A1266" t="str">
            <v>36220YCGYVR</v>
          </cell>
          <cell r="I1266">
            <v>4703.7563</v>
          </cell>
        </row>
        <row r="1267">
          <cell r="A1267" t="str">
            <v>36220YEGYVR</v>
          </cell>
          <cell r="I1267">
            <v>191749.39430000001</v>
          </cell>
        </row>
        <row r="1268">
          <cell r="A1268" t="str">
            <v>36220YKAYVR</v>
          </cell>
          <cell r="I1268">
            <v>196365.0454</v>
          </cell>
        </row>
        <row r="1269">
          <cell r="A1269" t="str">
            <v>36220YKAYVR</v>
          </cell>
          <cell r="I1269">
            <v>243288.88</v>
          </cell>
        </row>
        <row r="1270">
          <cell r="A1270" t="str">
            <v>36220YLWYVR</v>
          </cell>
          <cell r="I1270">
            <v>433282.74859999993</v>
          </cell>
        </row>
        <row r="1271">
          <cell r="A1271" t="str">
            <v>36220YLWYVR</v>
          </cell>
          <cell r="I1271">
            <v>195024.23720000003</v>
          </cell>
        </row>
        <row r="1272">
          <cell r="A1272" t="str">
            <v>36220YLWYVR</v>
          </cell>
          <cell r="I1272">
            <v>82830.456200000001</v>
          </cell>
        </row>
        <row r="1273">
          <cell r="A1273" t="str">
            <v>36220YPRYVR</v>
          </cell>
          <cell r="I1273">
            <v>457871.9204</v>
          </cell>
        </row>
        <row r="1274">
          <cell r="A1274" t="str">
            <v>36220YQQYVR</v>
          </cell>
          <cell r="I1274">
            <v>7787.75</v>
          </cell>
        </row>
        <row r="1275">
          <cell r="A1275" t="str">
            <v>36220YQQYVR</v>
          </cell>
          <cell r="I1275">
            <v>37238.077299999997</v>
          </cell>
        </row>
        <row r="1276">
          <cell r="A1276" t="str">
            <v>36220YQRYVR</v>
          </cell>
          <cell r="I1276">
            <v>213794.65269999998</v>
          </cell>
        </row>
        <row r="1277">
          <cell r="A1277" t="str">
            <v>36220YVRYVR</v>
          </cell>
          <cell r="I1277">
            <v>0</v>
          </cell>
        </row>
        <row r="1278">
          <cell r="A1278" t="str">
            <v>36220YVRYVR</v>
          </cell>
          <cell r="I1278">
            <v>0</v>
          </cell>
        </row>
        <row r="1279">
          <cell r="A1279" t="str">
            <v>36220YVRYXC</v>
          </cell>
          <cell r="I1279">
            <v>311804.84149999998</v>
          </cell>
        </row>
        <row r="1280">
          <cell r="A1280" t="str">
            <v>36220YVRYXE</v>
          </cell>
          <cell r="I1280">
            <v>360505.69290000002</v>
          </cell>
        </row>
        <row r="1281">
          <cell r="A1281" t="str">
            <v>36220YVRYXJ</v>
          </cell>
          <cell r="I1281">
            <v>8808.5727999999999</v>
          </cell>
        </row>
        <row r="1282">
          <cell r="A1282" t="str">
            <v>36220YVRYXJ</v>
          </cell>
          <cell r="I1282">
            <v>114843.15949999999</v>
          </cell>
        </row>
        <row r="1283">
          <cell r="A1283" t="str">
            <v>36220YVRYXJ</v>
          </cell>
          <cell r="I1283">
            <v>332942.87749999994</v>
          </cell>
        </row>
        <row r="1284">
          <cell r="A1284" t="str">
            <v>36220YVRYXS</v>
          </cell>
          <cell r="I1284">
            <v>1360624.0590000001</v>
          </cell>
        </row>
        <row r="1285">
          <cell r="A1285" t="str">
            <v>36220YVRYXT</v>
          </cell>
          <cell r="I1285">
            <v>450018.87080000003</v>
          </cell>
        </row>
        <row r="1286">
          <cell r="A1286" t="str">
            <v>36220YVRYYC</v>
          </cell>
          <cell r="I1286">
            <v>637441.13750000007</v>
          </cell>
        </row>
        <row r="1287">
          <cell r="A1287" t="str">
            <v>36220YVRYYD</v>
          </cell>
          <cell r="I1287">
            <v>63572.226199999997</v>
          </cell>
        </row>
        <row r="1288">
          <cell r="A1288" t="str">
            <v>36220YVRYYD</v>
          </cell>
          <cell r="I1288">
            <v>238772.53180000003</v>
          </cell>
        </row>
        <row r="1289">
          <cell r="A1289" t="str">
            <v>36220YVRYYF</v>
          </cell>
          <cell r="I1289">
            <v>128733.02899999999</v>
          </cell>
        </row>
        <row r="1290">
          <cell r="A1290" t="str">
            <v>36220YVRYYF</v>
          </cell>
          <cell r="I1290">
            <v>91727.937300000005</v>
          </cell>
        </row>
        <row r="1291">
          <cell r="A1291" t="str">
            <v>36220YVRYYJ</v>
          </cell>
          <cell r="I1291">
            <v>273317.14160000003</v>
          </cell>
        </row>
        <row r="1292">
          <cell r="A1292" t="str">
            <v>36220YVRYYJ</v>
          </cell>
          <cell r="I1292">
            <v>575237.89800000004</v>
          </cell>
        </row>
        <row r="1293">
          <cell r="A1293" t="str">
            <v>36220YVRYZP</v>
          </cell>
          <cell r="I1293">
            <v>41058.099899999994</v>
          </cell>
        </row>
        <row r="1294">
          <cell r="A1294" t="str">
            <v>36220YVRYZP</v>
          </cell>
          <cell r="I1294">
            <v>203511.2758</v>
          </cell>
        </row>
        <row r="1295">
          <cell r="A1295" t="str">
            <v>36220YQDYWG</v>
          </cell>
          <cell r="I1295">
            <v>185139.28519999998</v>
          </cell>
        </row>
        <row r="1296">
          <cell r="A1296" t="str">
            <v>36220YQRYWG</v>
          </cell>
          <cell r="I1296">
            <v>174994.05720000001</v>
          </cell>
        </row>
        <row r="1297">
          <cell r="A1297" t="str">
            <v>36220YQRYWG</v>
          </cell>
          <cell r="I1297">
            <v>132939.46239999999</v>
          </cell>
        </row>
        <row r="1298">
          <cell r="A1298" t="str">
            <v>36220YQTYWG</v>
          </cell>
          <cell r="I1298">
            <v>81750.29280000001</v>
          </cell>
        </row>
        <row r="1299">
          <cell r="A1299" t="str">
            <v>36220YWGYWG</v>
          </cell>
          <cell r="I1299">
            <v>0</v>
          </cell>
        </row>
        <row r="1300">
          <cell r="A1300" t="str">
            <v>36220YWGYXE</v>
          </cell>
          <cell r="I1300">
            <v>80695.883900000015</v>
          </cell>
        </row>
        <row r="1301">
          <cell r="A1301" t="str">
            <v>36220YWGYXE</v>
          </cell>
          <cell r="I1301">
            <v>181404.8346</v>
          </cell>
        </row>
        <row r="1302">
          <cell r="A1302" t="str">
            <v>36220YWGYYC</v>
          </cell>
          <cell r="I1302">
            <v>861587.08409999998</v>
          </cell>
        </row>
        <row r="1303">
          <cell r="A1303" t="str">
            <v>36220YKAYXC</v>
          </cell>
          <cell r="I1303">
            <v>10409.355100000001</v>
          </cell>
        </row>
        <row r="1304">
          <cell r="A1304" t="str">
            <v>36220YKAYXC</v>
          </cell>
          <cell r="I1304">
            <v>79959.589200000002</v>
          </cell>
        </row>
        <row r="1305">
          <cell r="A1305" t="str">
            <v>36220YVRYXC</v>
          </cell>
          <cell r="I1305">
            <v>298665.39139999996</v>
          </cell>
        </row>
        <row r="1306">
          <cell r="A1306" t="str">
            <v>36220YXCYXC</v>
          </cell>
          <cell r="I1306">
            <v>0</v>
          </cell>
        </row>
        <row r="1307">
          <cell r="A1307" t="str">
            <v>36220YXCYYC</v>
          </cell>
          <cell r="I1307">
            <v>66911.145700000008</v>
          </cell>
        </row>
        <row r="1308">
          <cell r="A1308" t="str">
            <v>36220YEGYXE</v>
          </cell>
          <cell r="I1308">
            <v>130410.2081</v>
          </cell>
        </row>
        <row r="1309">
          <cell r="A1309" t="str">
            <v>36220YEGYXE</v>
          </cell>
          <cell r="I1309">
            <v>119245.37789999998</v>
          </cell>
        </row>
        <row r="1310">
          <cell r="A1310" t="str">
            <v>36220YVRYXE</v>
          </cell>
          <cell r="I1310">
            <v>295573.09179999999</v>
          </cell>
        </row>
        <row r="1311">
          <cell r="A1311" t="str">
            <v>36220YWGYXE</v>
          </cell>
          <cell r="I1311">
            <v>124127.6612</v>
          </cell>
        </row>
        <row r="1312">
          <cell r="A1312" t="str">
            <v>36220YWGYXE</v>
          </cell>
          <cell r="I1312">
            <v>180596.31690000001</v>
          </cell>
        </row>
        <row r="1313">
          <cell r="A1313" t="str">
            <v>36220YXEYXE</v>
          </cell>
          <cell r="I1313">
            <v>0</v>
          </cell>
        </row>
        <row r="1314">
          <cell r="A1314" t="str">
            <v>36220YXEYYC</v>
          </cell>
          <cell r="I1314">
            <v>182481.79400000002</v>
          </cell>
        </row>
        <row r="1315">
          <cell r="A1315" t="str">
            <v>36220YXEYYC</v>
          </cell>
          <cell r="I1315">
            <v>343170.52250000002</v>
          </cell>
        </row>
        <row r="1316">
          <cell r="A1316" t="str">
            <v>36220YXHYYC</v>
          </cell>
          <cell r="I1316">
            <v>86174.239199999996</v>
          </cell>
        </row>
        <row r="1317">
          <cell r="A1317" t="str">
            <v>36220YEGYXJ</v>
          </cell>
          <cell r="I1317">
            <v>2065.5128</v>
          </cell>
        </row>
        <row r="1318">
          <cell r="A1318" t="str">
            <v>36220YEGYXJ</v>
          </cell>
          <cell r="I1318">
            <v>30831.0828</v>
          </cell>
        </row>
        <row r="1319">
          <cell r="A1319" t="str">
            <v>36220YQUYXJ</v>
          </cell>
          <cell r="I1319">
            <v>50690.5913</v>
          </cell>
        </row>
        <row r="1320">
          <cell r="A1320" t="str">
            <v>36220YVRYXJ</v>
          </cell>
          <cell r="I1320">
            <v>111992.76179999999</v>
          </cell>
        </row>
        <row r="1321">
          <cell r="A1321" t="str">
            <v>36220YVRYXJ</v>
          </cell>
          <cell r="I1321">
            <v>375003.36</v>
          </cell>
        </row>
        <row r="1322">
          <cell r="A1322" t="str">
            <v>36220YXJYYC</v>
          </cell>
          <cell r="I1322">
            <v>0</v>
          </cell>
        </row>
        <row r="1323">
          <cell r="A1323" t="str">
            <v>36220YXJYYE</v>
          </cell>
          <cell r="I1323">
            <v>98450.138000000006</v>
          </cell>
        </row>
        <row r="1324">
          <cell r="A1324" t="str">
            <v>36220YVRYXS</v>
          </cell>
          <cell r="I1324">
            <v>1324666.4382</v>
          </cell>
        </row>
        <row r="1325">
          <cell r="A1325" t="str">
            <v>36220YPRYXT</v>
          </cell>
          <cell r="I1325">
            <v>4491.0971</v>
          </cell>
        </row>
        <row r="1326">
          <cell r="A1326" t="str">
            <v>36220YVRYXT</v>
          </cell>
          <cell r="I1326">
            <v>449089.09419999999</v>
          </cell>
        </row>
        <row r="1327">
          <cell r="A1327" t="str">
            <v>36220YCGYYC</v>
          </cell>
          <cell r="I1327">
            <v>48581.500999999997</v>
          </cell>
        </row>
        <row r="1328">
          <cell r="A1328" t="str">
            <v>36220YEGYYC</v>
          </cell>
          <cell r="I1328">
            <v>763903.34970000002</v>
          </cell>
        </row>
        <row r="1329">
          <cell r="A1329" t="str">
            <v>36220YEGYYC</v>
          </cell>
          <cell r="I1329">
            <v>415900.68690000003</v>
          </cell>
        </row>
        <row r="1330">
          <cell r="A1330" t="str">
            <v>36220YEGYYC</v>
          </cell>
          <cell r="I1330">
            <v>574810.22460000007</v>
          </cell>
        </row>
        <row r="1331">
          <cell r="A1331" t="str">
            <v>36220YKAYYC</v>
          </cell>
          <cell r="I1331">
            <v>67090.688499999989</v>
          </cell>
        </row>
        <row r="1332">
          <cell r="A1332" t="str">
            <v>36220YLWYYC</v>
          </cell>
          <cell r="I1332">
            <v>305753.67589999997</v>
          </cell>
        </row>
        <row r="1333">
          <cell r="A1333" t="str">
            <v>36220YLWYYC</v>
          </cell>
          <cell r="I1333">
            <v>2473.9207999999999</v>
          </cell>
        </row>
        <row r="1334">
          <cell r="A1334" t="str">
            <v>36220YMMYYC</v>
          </cell>
          <cell r="I1334">
            <v>8422.0547999999999</v>
          </cell>
        </row>
        <row r="1335">
          <cell r="A1335" t="str">
            <v>36220YQLYYC</v>
          </cell>
          <cell r="I1335">
            <v>87763.944600000003</v>
          </cell>
        </row>
        <row r="1336">
          <cell r="A1336" t="str">
            <v>36220YQLYYC</v>
          </cell>
          <cell r="I1336">
            <v>22500.886299999998</v>
          </cell>
        </row>
        <row r="1337">
          <cell r="A1337" t="str">
            <v>36220YQLYYC</v>
          </cell>
          <cell r="I1337">
            <v>1118.4965999999999</v>
          </cell>
        </row>
        <row r="1338">
          <cell r="A1338" t="str">
            <v>36220YQLYYC</v>
          </cell>
          <cell r="I1338">
            <v>25583.841800000002</v>
          </cell>
        </row>
        <row r="1339">
          <cell r="A1339" t="str">
            <v>36220YQRYYC</v>
          </cell>
          <cell r="I1339">
            <v>19053.995500000001</v>
          </cell>
        </row>
        <row r="1340">
          <cell r="A1340" t="str">
            <v>36220YQRYYC</v>
          </cell>
          <cell r="I1340">
            <v>782040.08309999993</v>
          </cell>
        </row>
        <row r="1341">
          <cell r="A1341" t="str">
            <v>36220YQUYYC</v>
          </cell>
          <cell r="I1341">
            <v>185367.13040000002</v>
          </cell>
        </row>
        <row r="1342">
          <cell r="A1342" t="str">
            <v>36220YQUYYC</v>
          </cell>
          <cell r="I1342">
            <v>101407.1364</v>
          </cell>
        </row>
        <row r="1343">
          <cell r="A1343" t="str">
            <v>36220YVRYYC</v>
          </cell>
          <cell r="I1343">
            <v>6132.4427999999998</v>
          </cell>
        </row>
        <row r="1344">
          <cell r="A1344" t="str">
            <v>36220YVRYYC</v>
          </cell>
          <cell r="I1344">
            <v>747495.09940000006</v>
          </cell>
        </row>
        <row r="1345">
          <cell r="A1345" t="str">
            <v>36220YWGYYC</v>
          </cell>
          <cell r="I1345">
            <v>712554.07630000007</v>
          </cell>
        </row>
        <row r="1346">
          <cell r="A1346" t="str">
            <v>36220YXCYYC</v>
          </cell>
          <cell r="I1346">
            <v>28228.975899999998</v>
          </cell>
        </row>
        <row r="1347">
          <cell r="A1347" t="str">
            <v>36220YXCYYC</v>
          </cell>
          <cell r="I1347">
            <v>30325.649099999999</v>
          </cell>
        </row>
        <row r="1348">
          <cell r="A1348" t="str">
            <v>36220YXEYYC</v>
          </cell>
          <cell r="I1348">
            <v>360636.41830000002</v>
          </cell>
        </row>
        <row r="1349">
          <cell r="A1349" t="str">
            <v>36220YXEYYC</v>
          </cell>
          <cell r="I1349">
            <v>191226.03460000001</v>
          </cell>
        </row>
        <row r="1350">
          <cell r="A1350" t="str">
            <v>36220YXHYYC</v>
          </cell>
          <cell r="I1350">
            <v>96277.506299999994</v>
          </cell>
        </row>
        <row r="1351">
          <cell r="A1351" t="str">
            <v>36220YYCYYC</v>
          </cell>
          <cell r="I1351">
            <v>0</v>
          </cell>
        </row>
        <row r="1352">
          <cell r="A1352" t="str">
            <v>36220YYCYYC</v>
          </cell>
          <cell r="I1352">
            <v>0</v>
          </cell>
        </row>
        <row r="1353">
          <cell r="A1353" t="str">
            <v>36220YYCYYF</v>
          </cell>
          <cell r="I1353">
            <v>1622.2513999999999</v>
          </cell>
        </row>
        <row r="1354">
          <cell r="A1354" t="str">
            <v>36220YVRYYD</v>
          </cell>
          <cell r="I1354">
            <v>75478.887199999997</v>
          </cell>
        </row>
        <row r="1355">
          <cell r="A1355" t="str">
            <v>36220YVRYYD</v>
          </cell>
          <cell r="I1355">
            <v>229128.06039999999</v>
          </cell>
        </row>
        <row r="1356">
          <cell r="A1356" t="str">
            <v>36220YXJYYE</v>
          </cell>
          <cell r="I1356">
            <v>90044.670400000003</v>
          </cell>
        </row>
        <row r="1357">
          <cell r="A1357" t="str">
            <v>36220YCGYYF</v>
          </cell>
          <cell r="I1357">
            <v>109774.69259999999</v>
          </cell>
        </row>
        <row r="1358">
          <cell r="A1358" t="str">
            <v>36220YVRYYF</v>
          </cell>
          <cell r="I1358">
            <v>92571.5285</v>
          </cell>
        </row>
        <row r="1359">
          <cell r="A1359" t="str">
            <v>36220YVRYYF</v>
          </cell>
          <cell r="I1359">
            <v>79881.045799999993</v>
          </cell>
        </row>
        <row r="1360">
          <cell r="A1360" t="str">
            <v>36220YYCYYF</v>
          </cell>
          <cell r="I1360">
            <v>877.42539999999997</v>
          </cell>
        </row>
        <row r="1361">
          <cell r="A1361" t="str">
            <v>36220YYFYYF</v>
          </cell>
          <cell r="I1361">
            <v>0</v>
          </cell>
        </row>
        <row r="1362">
          <cell r="A1362" t="str">
            <v>36220YVRYYJ</v>
          </cell>
          <cell r="I1362">
            <v>276306.75679999997</v>
          </cell>
        </row>
        <row r="1363">
          <cell r="A1363" t="str">
            <v>36220YVRYYJ</v>
          </cell>
          <cell r="I1363">
            <v>575375.13089999999</v>
          </cell>
        </row>
        <row r="1364">
          <cell r="A1364" t="str">
            <v>36220BOSYYZ</v>
          </cell>
          <cell r="I1364">
            <v>733149.97349999996</v>
          </cell>
        </row>
        <row r="1365">
          <cell r="A1365" t="str">
            <v>36220RDUYYZ</v>
          </cell>
          <cell r="I1365">
            <v>689297.68460000004</v>
          </cell>
        </row>
        <row r="1366">
          <cell r="A1366" t="str">
            <v>36220YOWYYZ</v>
          </cell>
          <cell r="I1366">
            <v>1675282.3074</v>
          </cell>
        </row>
        <row r="1367">
          <cell r="A1367" t="str">
            <v>36220YQBYYZ</v>
          </cell>
          <cell r="I1367">
            <v>426472.51850000001</v>
          </cell>
        </row>
        <row r="1368">
          <cell r="A1368" t="str">
            <v>36220YQTYYZ</v>
          </cell>
          <cell r="I1368">
            <v>799599.30720000004</v>
          </cell>
        </row>
        <row r="1369">
          <cell r="A1369" t="str">
            <v>36220YULYYZ</v>
          </cell>
          <cell r="I1369">
            <v>2346249.0115</v>
          </cell>
        </row>
        <row r="1370">
          <cell r="A1370" t="str">
            <v>36220YYZYYZ</v>
          </cell>
          <cell r="I1370">
            <v>0</v>
          </cell>
        </row>
        <row r="1371">
          <cell r="A1371" t="str">
            <v>36220YVRYZP</v>
          </cell>
          <cell r="I1371">
            <v>30547.386500000001</v>
          </cell>
        </row>
        <row r="1372">
          <cell r="A1372" t="str">
            <v>36220YVRYZP</v>
          </cell>
          <cell r="I1372">
            <v>208061.92860000001</v>
          </cell>
        </row>
        <row r="1373">
          <cell r="A1373" t="str">
            <v>36251BOSYYZ</v>
          </cell>
          <cell r="I1373">
            <v>698598.72369999997</v>
          </cell>
        </row>
        <row r="1374">
          <cell r="A1374" t="str">
            <v>36251PDXYVR</v>
          </cell>
          <cell r="I1374">
            <v>22129.695400000004</v>
          </cell>
        </row>
        <row r="1375">
          <cell r="A1375" t="str">
            <v>36251RDUYOW</v>
          </cell>
          <cell r="I1375">
            <v>199157.47129999998</v>
          </cell>
        </row>
        <row r="1376">
          <cell r="A1376" t="str">
            <v>36251RDUYYZ</v>
          </cell>
          <cell r="I1376">
            <v>694686.90319999994</v>
          </cell>
        </row>
        <row r="1377">
          <cell r="A1377" t="str">
            <v>36251SEAYVR</v>
          </cell>
          <cell r="I1377">
            <v>10202.796200000001</v>
          </cell>
        </row>
        <row r="1378">
          <cell r="A1378" t="str">
            <v>36251YBLYBL</v>
          </cell>
          <cell r="I1378">
            <v>297.7473</v>
          </cell>
        </row>
        <row r="1379">
          <cell r="A1379" t="str">
            <v>36251YBLYQQ</v>
          </cell>
          <cell r="I1379">
            <v>726.56</v>
          </cell>
        </row>
        <row r="1380">
          <cell r="A1380" t="str">
            <v>36251YBLYQQ</v>
          </cell>
          <cell r="I1380">
            <v>83.5351</v>
          </cell>
        </row>
        <row r="1381">
          <cell r="A1381" t="str">
            <v>36251YBLYQQ</v>
          </cell>
          <cell r="I1381">
            <v>1984.5630000000001</v>
          </cell>
        </row>
        <row r="1382">
          <cell r="A1382" t="str">
            <v>36251YBLYVR</v>
          </cell>
          <cell r="I1382">
            <v>135693.53670000003</v>
          </cell>
        </row>
        <row r="1383">
          <cell r="A1383" t="str">
            <v>36251YCGYCG</v>
          </cell>
          <cell r="I1383">
            <v>270.14580000000001</v>
          </cell>
        </row>
        <row r="1384">
          <cell r="A1384" t="str">
            <v>36251YCGYVR</v>
          </cell>
          <cell r="I1384">
            <v>202843.2384</v>
          </cell>
        </row>
        <row r="1385">
          <cell r="A1385" t="str">
            <v>36251YCGYVR</v>
          </cell>
          <cell r="I1385">
            <v>54370.703300000001</v>
          </cell>
        </row>
        <row r="1386">
          <cell r="A1386" t="str">
            <v>36251YCGYYC</v>
          </cell>
          <cell r="I1386">
            <v>3534.8917999999994</v>
          </cell>
        </row>
        <row r="1387">
          <cell r="A1387" t="str">
            <v>36251YCGYYC</v>
          </cell>
          <cell r="I1387">
            <v>44496.830699999999</v>
          </cell>
        </row>
        <row r="1388">
          <cell r="A1388" t="str">
            <v>36251YCGYYF</v>
          </cell>
          <cell r="I1388">
            <v>1229.4769000000001</v>
          </cell>
        </row>
        <row r="1389">
          <cell r="A1389" t="str">
            <v>36251YCGYYF</v>
          </cell>
          <cell r="I1389">
            <v>30205.518899999999</v>
          </cell>
        </row>
        <row r="1390">
          <cell r="A1390" t="str">
            <v>36251YEGYEG</v>
          </cell>
          <cell r="I1390">
            <v>2571.4806999999996</v>
          </cell>
        </row>
        <row r="1391">
          <cell r="A1391" t="str">
            <v>36251YEGYEG</v>
          </cell>
          <cell r="I1391">
            <v>184.47280000000001</v>
          </cell>
        </row>
        <row r="1392">
          <cell r="A1392" t="str">
            <v>36251YEGYMM</v>
          </cell>
          <cell r="I1392">
            <v>369454.60179999995</v>
          </cell>
        </row>
        <row r="1393">
          <cell r="A1393" t="str">
            <v>36251YEGYMM</v>
          </cell>
          <cell r="I1393">
            <v>91131.852699999989</v>
          </cell>
        </row>
        <row r="1394">
          <cell r="A1394" t="str">
            <v>36251YEGYOJ</v>
          </cell>
          <cell r="I1394">
            <v>94643.740500000014</v>
          </cell>
        </row>
        <row r="1395">
          <cell r="A1395" t="str">
            <v>36251YEGYOP</v>
          </cell>
          <cell r="I1395">
            <v>644.34840000000008</v>
          </cell>
        </row>
        <row r="1396">
          <cell r="A1396" t="str">
            <v>36251YEGYPE</v>
          </cell>
          <cell r="I1396">
            <v>177770.959</v>
          </cell>
        </row>
        <row r="1397">
          <cell r="A1397" t="str">
            <v>36251YEGYQR</v>
          </cell>
          <cell r="I1397">
            <v>935.82409999999993</v>
          </cell>
        </row>
        <row r="1398">
          <cell r="A1398" t="str">
            <v>36251YEGYQU</v>
          </cell>
          <cell r="I1398">
            <v>110658.84079999999</v>
          </cell>
        </row>
        <row r="1399">
          <cell r="A1399" t="str">
            <v>36251YEGYQU</v>
          </cell>
          <cell r="I1399">
            <v>278785.32950000005</v>
          </cell>
        </row>
        <row r="1400">
          <cell r="A1400" t="str">
            <v>36251YEGYVR</v>
          </cell>
          <cell r="I1400">
            <v>864047.62069999997</v>
          </cell>
        </row>
        <row r="1401">
          <cell r="A1401" t="str">
            <v>36251YEGYXE</v>
          </cell>
          <cell r="I1401">
            <v>207452.61739999996</v>
          </cell>
        </row>
        <row r="1402">
          <cell r="A1402" t="str">
            <v>36251YEGYXE</v>
          </cell>
          <cell r="I1402">
            <v>10919.717400000001</v>
          </cell>
        </row>
        <row r="1403">
          <cell r="A1403" t="str">
            <v>36251YEGYYC</v>
          </cell>
          <cell r="I1403">
            <v>891874.5686</v>
          </cell>
        </row>
        <row r="1404">
          <cell r="A1404" t="str">
            <v>36251YEGYYC</v>
          </cell>
          <cell r="I1404">
            <v>223582.48060000001</v>
          </cell>
        </row>
        <row r="1405">
          <cell r="A1405" t="str">
            <v>36251YEGYYC</v>
          </cell>
          <cell r="I1405">
            <v>433041.32549999998</v>
          </cell>
        </row>
        <row r="1406">
          <cell r="A1406" t="str">
            <v>36251YEGYYC</v>
          </cell>
          <cell r="I1406">
            <v>718.28399999999999</v>
          </cell>
        </row>
        <row r="1407">
          <cell r="A1407" t="str">
            <v>36251YKAYLW</v>
          </cell>
          <cell r="I1407">
            <v>725.19470000000001</v>
          </cell>
        </row>
        <row r="1408">
          <cell r="A1408" t="str">
            <v>36251YKAYVR</v>
          </cell>
          <cell r="I1408">
            <v>61073.220399999998</v>
          </cell>
        </row>
        <row r="1409">
          <cell r="A1409" t="str">
            <v>36251YKAYVR</v>
          </cell>
          <cell r="I1409">
            <v>270622.83599999995</v>
          </cell>
        </row>
        <row r="1410">
          <cell r="A1410" t="str">
            <v>36251YKAYXC</v>
          </cell>
          <cell r="I1410">
            <v>4130.1607999999997</v>
          </cell>
        </row>
        <row r="1411">
          <cell r="A1411" t="str">
            <v>36251YKAYYC</v>
          </cell>
          <cell r="I1411">
            <v>6298.8357000000005</v>
          </cell>
        </row>
        <row r="1412">
          <cell r="A1412" t="str">
            <v>36251YKAYYC</v>
          </cell>
          <cell r="I1412">
            <v>57134.687899999997</v>
          </cell>
        </row>
        <row r="1413">
          <cell r="A1413" t="str">
            <v>36251YLWYLW</v>
          </cell>
          <cell r="I1413">
            <v>-2.9839000000000002</v>
          </cell>
        </row>
        <row r="1414">
          <cell r="A1414" t="str">
            <v>36251YLWYLW</v>
          </cell>
          <cell r="I1414">
            <v>6.8861000000000008</v>
          </cell>
        </row>
        <row r="1415">
          <cell r="A1415" t="str">
            <v>36251YLWYVR</v>
          </cell>
          <cell r="I1415">
            <v>365385.72029999999</v>
          </cell>
        </row>
        <row r="1416">
          <cell r="A1416" t="str">
            <v>36251YLWYVR</v>
          </cell>
          <cell r="I1416">
            <v>97211.344599999997</v>
          </cell>
        </row>
        <row r="1417">
          <cell r="A1417" t="str">
            <v>36251YLWYVR</v>
          </cell>
          <cell r="I1417">
            <v>90010.862099999998</v>
          </cell>
        </row>
        <row r="1418">
          <cell r="A1418" t="str">
            <v>36251YLWYYC</v>
          </cell>
          <cell r="I1418">
            <v>229164.5949</v>
          </cell>
        </row>
        <row r="1419">
          <cell r="A1419" t="str">
            <v>36251YLWYYC</v>
          </cell>
          <cell r="I1419">
            <v>73124.477299999999</v>
          </cell>
        </row>
        <row r="1420">
          <cell r="A1420" t="str">
            <v>36251YEGYMM</v>
          </cell>
          <cell r="I1420">
            <v>408653.73920000001</v>
          </cell>
        </row>
        <row r="1421">
          <cell r="A1421" t="str">
            <v>36251YEGYMM</v>
          </cell>
          <cell r="I1421">
            <v>62534.906500000005</v>
          </cell>
        </row>
        <row r="1422">
          <cell r="A1422" t="str">
            <v>36251YOJYOJ</v>
          </cell>
          <cell r="I1422">
            <v>298.70800000000003</v>
          </cell>
        </row>
        <row r="1423">
          <cell r="A1423" t="str">
            <v>36251YOJYOP</v>
          </cell>
          <cell r="I1423">
            <v>33050.9476</v>
          </cell>
        </row>
        <row r="1424">
          <cell r="A1424" t="str">
            <v>36251YOJYPE</v>
          </cell>
          <cell r="I1424">
            <v>343.94059999999996</v>
          </cell>
        </row>
        <row r="1425">
          <cell r="A1425" t="str">
            <v>36251YEGYOP</v>
          </cell>
          <cell r="I1425">
            <v>87122.006299999994</v>
          </cell>
        </row>
        <row r="1426">
          <cell r="A1426" t="str">
            <v>36251YOPYPE</v>
          </cell>
          <cell r="I1426">
            <v>17253.1459</v>
          </cell>
        </row>
        <row r="1427">
          <cell r="A1427" t="str">
            <v>36251RDUYOW</v>
          </cell>
          <cell r="I1427">
            <v>355852.11040000001</v>
          </cell>
        </row>
        <row r="1428">
          <cell r="A1428" t="str">
            <v>36251YOWYYZ</v>
          </cell>
          <cell r="I1428">
            <v>1726769.9728999999</v>
          </cell>
        </row>
        <row r="1429">
          <cell r="A1429" t="str">
            <v>36251YEGYPE</v>
          </cell>
          <cell r="I1429">
            <v>879.66120000000001</v>
          </cell>
        </row>
        <row r="1430">
          <cell r="A1430" t="str">
            <v>36251YEGYPE</v>
          </cell>
          <cell r="I1430">
            <v>177589.62220000001</v>
          </cell>
        </row>
        <row r="1431">
          <cell r="A1431" t="str">
            <v>36251YOJYPE</v>
          </cell>
          <cell r="I1431">
            <v>14405.0949</v>
          </cell>
        </row>
        <row r="1432">
          <cell r="A1432" t="str">
            <v>36251YPEYPE</v>
          </cell>
          <cell r="I1432">
            <v>26.106099999999998</v>
          </cell>
        </row>
        <row r="1433">
          <cell r="A1433" t="str">
            <v>36251YPRYPR</v>
          </cell>
          <cell r="I1433">
            <v>1329.0581</v>
          </cell>
        </row>
        <row r="1434">
          <cell r="A1434" t="str">
            <v>36251YPRYVR</v>
          </cell>
          <cell r="I1434">
            <v>243071.64529999997</v>
          </cell>
        </row>
        <row r="1435">
          <cell r="A1435" t="str">
            <v>36251YPRYXT</v>
          </cell>
          <cell r="I1435">
            <v>127767.20850000001</v>
          </cell>
        </row>
        <row r="1436">
          <cell r="A1436" t="str">
            <v>36251YPRYZP</v>
          </cell>
          <cell r="I1436">
            <v>7965.9080000000004</v>
          </cell>
        </row>
        <row r="1437">
          <cell r="A1437" t="str">
            <v>36251YQBYYZ</v>
          </cell>
          <cell r="I1437">
            <v>390950.90299999999</v>
          </cell>
        </row>
        <row r="1438">
          <cell r="A1438" t="str">
            <v>36251YQDYTH</v>
          </cell>
          <cell r="I1438">
            <v>71196.250799999994</v>
          </cell>
        </row>
        <row r="1439">
          <cell r="A1439" t="str">
            <v>36251YQLYYC</v>
          </cell>
          <cell r="I1439">
            <v>31272.439399999996</v>
          </cell>
        </row>
        <row r="1440">
          <cell r="A1440" t="str">
            <v>36251YQLYYC</v>
          </cell>
          <cell r="I1440">
            <v>51338.330600000001</v>
          </cell>
        </row>
        <row r="1441">
          <cell r="A1441" t="str">
            <v>36251YQLYYC</v>
          </cell>
          <cell r="I1441">
            <v>38362.936200000004</v>
          </cell>
        </row>
        <row r="1442">
          <cell r="A1442" t="str">
            <v>36251YBLYQQ</v>
          </cell>
          <cell r="I1442">
            <v>10860.9563</v>
          </cell>
        </row>
        <row r="1443">
          <cell r="A1443" t="str">
            <v>36251YQQYQQ</v>
          </cell>
          <cell r="I1443">
            <v>92.112200000000001</v>
          </cell>
        </row>
        <row r="1444">
          <cell r="A1444" t="str">
            <v>36251YQQYVR</v>
          </cell>
          <cell r="I1444">
            <v>500.18180000000001</v>
          </cell>
        </row>
        <row r="1445">
          <cell r="A1445" t="str">
            <v>36251YQQYVR</v>
          </cell>
          <cell r="I1445">
            <v>3604.4679000000001</v>
          </cell>
        </row>
        <row r="1446">
          <cell r="A1446" t="str">
            <v>36251YQQYVR</v>
          </cell>
          <cell r="I1446">
            <v>804.46569999999997</v>
          </cell>
        </row>
        <row r="1447">
          <cell r="A1447" t="str">
            <v>36251YQQYVR</v>
          </cell>
          <cell r="I1447">
            <v>87327.030199999994</v>
          </cell>
        </row>
        <row r="1448">
          <cell r="A1448" t="str">
            <v>36251YQQYVR</v>
          </cell>
          <cell r="I1448">
            <v>955.61350000000004</v>
          </cell>
        </row>
        <row r="1449">
          <cell r="A1449" t="str">
            <v>36251YQRYQR</v>
          </cell>
          <cell r="I1449">
            <v>16.682900000000004</v>
          </cell>
        </row>
        <row r="1450">
          <cell r="A1450" t="str">
            <v>36251YQRYVR</v>
          </cell>
          <cell r="I1450">
            <v>159495.86189999999</v>
          </cell>
        </row>
        <row r="1451">
          <cell r="A1451" t="str">
            <v>36251YQRYWG</v>
          </cell>
          <cell r="I1451">
            <v>3216.3137000000002</v>
          </cell>
        </row>
        <row r="1452">
          <cell r="A1452" t="str">
            <v>36251YQRYWG</v>
          </cell>
          <cell r="I1452">
            <v>22974.528399999999</v>
          </cell>
        </row>
        <row r="1453">
          <cell r="A1453" t="str">
            <v>36251YQRYXE</v>
          </cell>
          <cell r="I1453">
            <v>5417.4209000000001</v>
          </cell>
        </row>
        <row r="1454">
          <cell r="A1454" t="str">
            <v>36251YQRYXE</v>
          </cell>
          <cell r="I1454">
            <v>1751.6035999999999</v>
          </cell>
        </row>
        <row r="1455">
          <cell r="A1455" t="str">
            <v>36251YQRYYC</v>
          </cell>
          <cell r="I1455">
            <v>408774.55659999995</v>
          </cell>
        </row>
        <row r="1456">
          <cell r="A1456" t="str">
            <v>36251YQRYYC</v>
          </cell>
          <cell r="I1456">
            <v>2654.7443000000003</v>
          </cell>
        </row>
        <row r="1457">
          <cell r="A1457" t="str">
            <v>36251YQRYYC</v>
          </cell>
          <cell r="I1457">
            <v>187731.8173</v>
          </cell>
        </row>
        <row r="1458">
          <cell r="A1458" t="str">
            <v>36251YQTYWG</v>
          </cell>
          <cell r="I1458">
            <v>38759.3577</v>
          </cell>
        </row>
        <row r="1459">
          <cell r="A1459" t="str">
            <v>36251YQTYYZ</v>
          </cell>
          <cell r="I1459">
            <v>651524.41769999999</v>
          </cell>
        </row>
        <row r="1460">
          <cell r="A1460" t="str">
            <v>36251YEGYQU</v>
          </cell>
          <cell r="I1460">
            <v>144808.69269999999</v>
          </cell>
        </row>
        <row r="1461">
          <cell r="A1461" t="str">
            <v>36251YEGYQU</v>
          </cell>
          <cell r="I1461">
            <v>244112.99000000002</v>
          </cell>
        </row>
        <row r="1462">
          <cell r="A1462" t="str">
            <v>36251YQUYQU</v>
          </cell>
          <cell r="I1462">
            <v>1689.3476000000001</v>
          </cell>
        </row>
        <row r="1463">
          <cell r="A1463" t="str">
            <v>36251YQUYQU</v>
          </cell>
          <cell r="I1463">
            <v>40.034499999999994</v>
          </cell>
        </row>
        <row r="1464">
          <cell r="A1464" t="str">
            <v>36251YQUYXJ</v>
          </cell>
          <cell r="I1464">
            <v>44785.7791</v>
          </cell>
        </row>
        <row r="1465">
          <cell r="A1465" t="str">
            <v>36251YQUYXJ</v>
          </cell>
          <cell r="I1465">
            <v>23370.920099999999</v>
          </cell>
        </row>
        <row r="1466">
          <cell r="A1466" t="str">
            <v>36251YQUYYC</v>
          </cell>
          <cell r="I1466">
            <v>141894.44160000002</v>
          </cell>
        </row>
        <row r="1467">
          <cell r="A1467" t="str">
            <v>36251YQUYYC</v>
          </cell>
          <cell r="I1467">
            <v>61385.853999999999</v>
          </cell>
        </row>
        <row r="1468">
          <cell r="A1468" t="str">
            <v>36251YTHYTH</v>
          </cell>
          <cell r="I1468">
            <v>305.03730000000002</v>
          </cell>
        </row>
        <row r="1469">
          <cell r="A1469" t="str">
            <v>36251YTHYWG</v>
          </cell>
          <cell r="I1469">
            <v>279645.4852</v>
          </cell>
        </row>
        <row r="1470">
          <cell r="A1470" t="str">
            <v>36251YULYYZ</v>
          </cell>
          <cell r="I1470">
            <v>2076227.5141</v>
          </cell>
        </row>
        <row r="1471">
          <cell r="A1471" t="str">
            <v>36251PDXYVR</v>
          </cell>
          <cell r="I1471">
            <v>9679.029700000001</v>
          </cell>
        </row>
        <row r="1472">
          <cell r="A1472" t="str">
            <v>36251SEAYVR</v>
          </cell>
          <cell r="I1472">
            <v>10335.0458</v>
          </cell>
        </row>
        <row r="1473">
          <cell r="A1473" t="str">
            <v>36251YBLYVR</v>
          </cell>
          <cell r="I1473">
            <v>5015.9155000000001</v>
          </cell>
        </row>
        <row r="1474">
          <cell r="A1474" t="str">
            <v>36251YBLYVR</v>
          </cell>
          <cell r="I1474">
            <v>175.86060000000001</v>
          </cell>
        </row>
        <row r="1475">
          <cell r="A1475" t="str">
            <v>36251YBLYVR</v>
          </cell>
          <cell r="I1475">
            <v>115369.51550000001</v>
          </cell>
        </row>
        <row r="1476">
          <cell r="A1476" t="str">
            <v>36251YCGYVR</v>
          </cell>
          <cell r="I1476">
            <v>207156.63940000001</v>
          </cell>
        </row>
        <row r="1477">
          <cell r="A1477" t="str">
            <v>36251YCGYVR</v>
          </cell>
          <cell r="I1477">
            <v>3031.6695999999997</v>
          </cell>
        </row>
        <row r="1478">
          <cell r="A1478" t="str">
            <v>36251YEGYVR</v>
          </cell>
          <cell r="I1478">
            <v>859936.25710000005</v>
          </cell>
        </row>
        <row r="1479">
          <cell r="A1479" t="str">
            <v>36251YKAYVR</v>
          </cell>
          <cell r="I1479">
            <v>86635.411699999997</v>
          </cell>
        </row>
        <row r="1480">
          <cell r="A1480" t="str">
            <v>36251YKAYVR</v>
          </cell>
          <cell r="I1480">
            <v>263299.96979999996</v>
          </cell>
        </row>
        <row r="1481">
          <cell r="A1481" t="str">
            <v>36251YLWYVR</v>
          </cell>
          <cell r="I1481">
            <v>291784.43239999999</v>
          </cell>
        </row>
        <row r="1482">
          <cell r="A1482" t="str">
            <v>36251YLWYVR</v>
          </cell>
          <cell r="I1482">
            <v>202035.63449999999</v>
          </cell>
        </row>
        <row r="1483">
          <cell r="A1483" t="str">
            <v>36251YLWYVR</v>
          </cell>
          <cell r="I1483">
            <v>87445.963399999993</v>
          </cell>
        </row>
        <row r="1484">
          <cell r="A1484" t="str">
            <v>36251YPRYVR</v>
          </cell>
          <cell r="I1484">
            <v>444881.53879999998</v>
          </cell>
        </row>
        <row r="1485">
          <cell r="A1485" t="str">
            <v>36251YQQYVR</v>
          </cell>
          <cell r="I1485">
            <v>328.72120000000001</v>
          </cell>
        </row>
        <row r="1486">
          <cell r="A1486" t="str">
            <v>36251YQQYVR</v>
          </cell>
          <cell r="I1486">
            <v>103448.4657</v>
          </cell>
        </row>
        <row r="1487">
          <cell r="A1487" t="str">
            <v>36251YQQYVR</v>
          </cell>
          <cell r="I1487">
            <v>1277.7402</v>
          </cell>
        </row>
        <row r="1488">
          <cell r="A1488" t="str">
            <v>36251YQRYVR</v>
          </cell>
          <cell r="I1488">
            <v>207999.7856</v>
          </cell>
        </row>
        <row r="1489">
          <cell r="A1489" t="str">
            <v>36251YVRYVR</v>
          </cell>
          <cell r="I1489">
            <v>256.24900000000002</v>
          </cell>
        </row>
        <row r="1490">
          <cell r="A1490" t="str">
            <v>36251YVRYVR</v>
          </cell>
          <cell r="I1490">
            <v>0</v>
          </cell>
        </row>
        <row r="1491">
          <cell r="A1491" t="str">
            <v>36251YVRYXC</v>
          </cell>
          <cell r="I1491">
            <v>125834.97389999998</v>
          </cell>
        </row>
        <row r="1492">
          <cell r="A1492" t="str">
            <v>36251YVRYXC</v>
          </cell>
          <cell r="I1492">
            <v>86030.127399999998</v>
          </cell>
        </row>
        <row r="1493">
          <cell r="A1493" t="str">
            <v>36251YVRYXC</v>
          </cell>
          <cell r="I1493">
            <v>132412.2512</v>
          </cell>
        </row>
        <row r="1494">
          <cell r="A1494" t="str">
            <v>36251YVRYXE</v>
          </cell>
          <cell r="I1494">
            <v>192156.07459999999</v>
          </cell>
        </row>
        <row r="1495">
          <cell r="A1495" t="str">
            <v>36251YVRYXJ</v>
          </cell>
          <cell r="I1495">
            <v>241442.92989999999</v>
          </cell>
        </row>
        <row r="1496">
          <cell r="A1496" t="str">
            <v>36251YVRYXJ</v>
          </cell>
          <cell r="I1496">
            <v>3196.3115000000003</v>
          </cell>
        </row>
        <row r="1497">
          <cell r="A1497" t="str">
            <v>36251YVRYXJ</v>
          </cell>
          <cell r="I1497">
            <v>134007.01879999999</v>
          </cell>
        </row>
        <row r="1498">
          <cell r="A1498" t="str">
            <v>36251YVRYXS</v>
          </cell>
          <cell r="I1498">
            <v>1206589.1069</v>
          </cell>
        </row>
        <row r="1499">
          <cell r="A1499" t="str">
            <v>36251YVRYXT</v>
          </cell>
          <cell r="I1499">
            <v>372520.27339999995</v>
          </cell>
        </row>
        <row r="1500">
          <cell r="A1500" t="str">
            <v>36251YVRYYC</v>
          </cell>
          <cell r="I1500">
            <v>943850.56499999994</v>
          </cell>
        </row>
        <row r="1501">
          <cell r="A1501" t="str">
            <v>36251YVRYYD</v>
          </cell>
          <cell r="I1501">
            <v>114094.9405</v>
          </cell>
        </row>
        <row r="1502">
          <cell r="A1502" t="str">
            <v>36251YVRYYD</v>
          </cell>
          <cell r="I1502">
            <v>180514.4767</v>
          </cell>
        </row>
        <row r="1503">
          <cell r="A1503" t="str">
            <v>36251YVRYYF</v>
          </cell>
          <cell r="I1503">
            <v>43502.598899999997</v>
          </cell>
        </row>
        <row r="1504">
          <cell r="A1504" t="str">
            <v>36251YVRYYF</v>
          </cell>
          <cell r="I1504">
            <v>131639.37569999998</v>
          </cell>
        </row>
        <row r="1505">
          <cell r="A1505" t="str">
            <v>36251YVRYYJ</v>
          </cell>
          <cell r="I1505">
            <v>373343.98099999997</v>
          </cell>
        </row>
        <row r="1506">
          <cell r="A1506" t="str">
            <v>36251YVRYYJ</v>
          </cell>
          <cell r="I1506">
            <v>468293.13439999998</v>
          </cell>
        </row>
        <row r="1507">
          <cell r="A1507" t="str">
            <v>36251YVRYYJ</v>
          </cell>
          <cell r="I1507">
            <v>4111.6566999999995</v>
          </cell>
        </row>
        <row r="1508">
          <cell r="A1508" t="str">
            <v>36251YVRYZP</v>
          </cell>
          <cell r="I1508">
            <v>17437.014200000001</v>
          </cell>
        </row>
        <row r="1509">
          <cell r="A1509" t="str">
            <v>36251YVRYZP</v>
          </cell>
          <cell r="I1509">
            <v>214758.75890000002</v>
          </cell>
        </row>
        <row r="1510">
          <cell r="A1510" t="str">
            <v>36251YEGYWG</v>
          </cell>
          <cell r="I1510">
            <v>6030.8063000000002</v>
          </cell>
        </row>
        <row r="1511">
          <cell r="A1511" t="str">
            <v>36251YQDYWG</v>
          </cell>
          <cell r="I1511">
            <v>131872.66310000001</v>
          </cell>
        </row>
        <row r="1512">
          <cell r="A1512" t="str">
            <v>36251YQRYWG</v>
          </cell>
          <cell r="I1512">
            <v>116728.908</v>
          </cell>
        </row>
        <row r="1513">
          <cell r="A1513" t="str">
            <v>36251YQRYWG</v>
          </cell>
          <cell r="I1513">
            <v>4689.2137000000002</v>
          </cell>
        </row>
        <row r="1514">
          <cell r="A1514" t="str">
            <v>36251YQRYWG</v>
          </cell>
          <cell r="I1514">
            <v>4786.0944000000009</v>
          </cell>
        </row>
        <row r="1515">
          <cell r="A1515" t="str">
            <v>36251YQTYWG</v>
          </cell>
          <cell r="I1515">
            <v>39548.9856</v>
          </cell>
        </row>
        <row r="1516">
          <cell r="A1516" t="str">
            <v>36251YTHYWG</v>
          </cell>
          <cell r="I1516">
            <v>134805.19400000002</v>
          </cell>
        </row>
        <row r="1517">
          <cell r="A1517" t="str">
            <v>36251YWGYWG</v>
          </cell>
          <cell r="I1517">
            <v>81.9084</v>
          </cell>
        </row>
        <row r="1518">
          <cell r="A1518" t="str">
            <v>36251YWGYXE</v>
          </cell>
          <cell r="I1518">
            <v>122008.25850000001</v>
          </cell>
        </row>
        <row r="1519">
          <cell r="A1519" t="str">
            <v>36251YWGYXE</v>
          </cell>
          <cell r="I1519">
            <v>81788.990799999985</v>
          </cell>
        </row>
        <row r="1520">
          <cell r="A1520" t="str">
            <v>36251YWGYYC</v>
          </cell>
          <cell r="I1520">
            <v>739160.66500000004</v>
          </cell>
        </row>
        <row r="1521">
          <cell r="A1521" t="str">
            <v>36251YKAYXC</v>
          </cell>
          <cell r="I1521">
            <v>993.40339999999992</v>
          </cell>
        </row>
        <row r="1522">
          <cell r="A1522" t="str">
            <v>36251YVRYXC</v>
          </cell>
          <cell r="I1522">
            <v>183227.46909999999</v>
          </cell>
        </row>
        <row r="1523">
          <cell r="A1523" t="str">
            <v>36251YVRYXC</v>
          </cell>
          <cell r="I1523">
            <v>77636.666200000007</v>
          </cell>
        </row>
        <row r="1524">
          <cell r="A1524" t="str">
            <v>36251YVRYXC</v>
          </cell>
          <cell r="I1524">
            <v>77080.27840000001</v>
          </cell>
        </row>
        <row r="1525">
          <cell r="A1525" t="str">
            <v>36251YXCYXC</v>
          </cell>
          <cell r="I1525">
            <v>255.01270000000005</v>
          </cell>
        </row>
        <row r="1526">
          <cell r="A1526" t="str">
            <v>36251YXCYYC</v>
          </cell>
          <cell r="I1526">
            <v>2991.5166999999997</v>
          </cell>
        </row>
        <row r="1527">
          <cell r="A1527" t="str">
            <v>36251YXCYYC</v>
          </cell>
          <cell r="I1527">
            <v>36195.203599999993</v>
          </cell>
        </row>
        <row r="1528">
          <cell r="A1528" t="str">
            <v>36251YEGYXE</v>
          </cell>
          <cell r="I1528">
            <v>173286.06800000003</v>
          </cell>
        </row>
        <row r="1529">
          <cell r="A1529" t="str">
            <v>36251YEGYXE</v>
          </cell>
          <cell r="I1529">
            <v>13513.5129</v>
          </cell>
        </row>
        <row r="1530">
          <cell r="A1530" t="str">
            <v>36251YQRYXE</v>
          </cell>
          <cell r="I1530">
            <v>245.56840000000003</v>
          </cell>
        </row>
        <row r="1531">
          <cell r="A1531" t="str">
            <v>36251YVRYXE</v>
          </cell>
          <cell r="I1531">
            <v>201400.45090000003</v>
          </cell>
        </row>
        <row r="1532">
          <cell r="A1532" t="str">
            <v>36251YWGYXE</v>
          </cell>
          <cell r="I1532">
            <v>164726.38990000001</v>
          </cell>
        </row>
        <row r="1533">
          <cell r="A1533" t="str">
            <v>36251YWGYXE</v>
          </cell>
          <cell r="I1533">
            <v>94094.043699999995</v>
          </cell>
        </row>
        <row r="1534">
          <cell r="A1534" t="str">
            <v>36251YXEYXE</v>
          </cell>
          <cell r="I1534">
            <v>389.65050000000002</v>
          </cell>
        </row>
        <row r="1535">
          <cell r="A1535" t="str">
            <v>36251YXEYYC</v>
          </cell>
          <cell r="I1535">
            <v>163510.92629999999</v>
          </cell>
        </row>
        <row r="1536">
          <cell r="A1536" t="str">
            <v>36251YXEYYC</v>
          </cell>
          <cell r="I1536">
            <v>315753.41279999999</v>
          </cell>
        </row>
        <row r="1537">
          <cell r="A1537" t="str">
            <v>36251YXHYYC</v>
          </cell>
          <cell r="I1537">
            <v>72582.973499999993</v>
          </cell>
        </row>
        <row r="1538">
          <cell r="A1538" t="str">
            <v>36251YEGYXJ</v>
          </cell>
          <cell r="I1538">
            <v>28246.5586</v>
          </cell>
        </row>
        <row r="1539">
          <cell r="A1539" t="str">
            <v>36251YEGYXJ</v>
          </cell>
          <cell r="I1539">
            <v>1832.9241</v>
          </cell>
        </row>
        <row r="1540">
          <cell r="A1540" t="str">
            <v>36251YQUYXJ</v>
          </cell>
          <cell r="I1540">
            <v>37297.197500000002</v>
          </cell>
        </row>
        <row r="1541">
          <cell r="A1541" t="str">
            <v>36251YVRYXJ</v>
          </cell>
          <cell r="I1541">
            <v>126479.9396</v>
          </cell>
        </row>
        <row r="1542">
          <cell r="A1542" t="str">
            <v>36251YVRYXJ</v>
          </cell>
          <cell r="I1542">
            <v>136560.0295</v>
          </cell>
        </row>
        <row r="1543">
          <cell r="A1543" t="str">
            <v>36251YVRYXJ</v>
          </cell>
          <cell r="I1543">
            <v>159292.03300000002</v>
          </cell>
        </row>
        <row r="1544">
          <cell r="A1544" t="str">
            <v>36251YXJYXJ</v>
          </cell>
          <cell r="I1544">
            <v>159.1206</v>
          </cell>
        </row>
        <row r="1545">
          <cell r="A1545" t="str">
            <v>36251YXJYXJ</v>
          </cell>
          <cell r="I1545">
            <v>349.68630000000002</v>
          </cell>
        </row>
        <row r="1546">
          <cell r="A1546" t="str">
            <v>36251YXJYYE</v>
          </cell>
          <cell r="I1546">
            <v>74549.497900000002</v>
          </cell>
        </row>
        <row r="1547">
          <cell r="A1547" t="str">
            <v>36251YVRYXS</v>
          </cell>
          <cell r="I1547">
            <v>1237107.6436000001</v>
          </cell>
        </row>
        <row r="1548">
          <cell r="A1548" t="str">
            <v>36251YVRYXT</v>
          </cell>
          <cell r="I1548">
            <v>563642.55720000004</v>
          </cell>
        </row>
        <row r="1549">
          <cell r="A1549" t="str">
            <v>36251YXTYXT</v>
          </cell>
          <cell r="I1549">
            <v>179.86670000000001</v>
          </cell>
        </row>
        <row r="1550">
          <cell r="A1550" t="str">
            <v>36251YCGYYC</v>
          </cell>
          <cell r="I1550">
            <v>3722.6239</v>
          </cell>
        </row>
        <row r="1551">
          <cell r="A1551" t="str">
            <v>36251YCGYYC</v>
          </cell>
          <cell r="I1551">
            <v>39466.856300000007</v>
          </cell>
        </row>
        <row r="1552">
          <cell r="A1552" t="str">
            <v>36251YEGYYC</v>
          </cell>
          <cell r="I1552">
            <v>881867.07740000007</v>
          </cell>
        </row>
        <row r="1553">
          <cell r="A1553" t="str">
            <v>36251YEGYYC</v>
          </cell>
          <cell r="I1553">
            <v>372932.67469999997</v>
          </cell>
        </row>
        <row r="1554">
          <cell r="A1554" t="str">
            <v>36251YEGYYC</v>
          </cell>
          <cell r="I1554">
            <v>467802.01449999999</v>
          </cell>
        </row>
        <row r="1555">
          <cell r="A1555" t="str">
            <v>36251YEGYYC</v>
          </cell>
          <cell r="I1555">
            <v>2779.5990999999999</v>
          </cell>
        </row>
        <row r="1556">
          <cell r="A1556" t="str">
            <v>36251YKAYYC</v>
          </cell>
          <cell r="I1556">
            <v>9132.008600000001</v>
          </cell>
        </row>
        <row r="1557">
          <cell r="A1557" t="str">
            <v>36251YKAYYC</v>
          </cell>
          <cell r="I1557">
            <v>46079.647400000002</v>
          </cell>
        </row>
        <row r="1558">
          <cell r="A1558" t="str">
            <v>36251YLWYYC</v>
          </cell>
          <cell r="I1558">
            <v>271490.33429999999</v>
          </cell>
        </row>
        <row r="1559">
          <cell r="A1559" t="str">
            <v>36251YLWYYC</v>
          </cell>
          <cell r="I1559">
            <v>3762.7103999999999</v>
          </cell>
        </row>
        <row r="1560">
          <cell r="A1560" t="str">
            <v>36251YQLYYC</v>
          </cell>
          <cell r="I1560">
            <v>27081.090899999999</v>
          </cell>
        </row>
        <row r="1561">
          <cell r="A1561" t="str">
            <v>36251YQLYYC</v>
          </cell>
          <cell r="I1561">
            <v>47566.904299999995</v>
          </cell>
        </row>
        <row r="1562">
          <cell r="A1562" t="str">
            <v>36251YQLYYC</v>
          </cell>
          <cell r="I1562">
            <v>46176.745800000004</v>
          </cell>
        </row>
        <row r="1563">
          <cell r="A1563" t="str">
            <v>36251YQRYYC</v>
          </cell>
          <cell r="I1563">
            <v>450113.13150000002</v>
          </cell>
        </row>
        <row r="1564">
          <cell r="A1564" t="str">
            <v>36251YQRYYC</v>
          </cell>
          <cell r="I1564">
            <v>140008.13189999998</v>
          </cell>
        </row>
        <row r="1565">
          <cell r="A1565" t="str">
            <v>36251YQTYYC</v>
          </cell>
          <cell r="I1565">
            <v>772.91610000000003</v>
          </cell>
        </row>
        <row r="1566">
          <cell r="A1566" t="str">
            <v>36251YQUYYC</v>
          </cell>
          <cell r="I1566">
            <v>117004.5738</v>
          </cell>
        </row>
        <row r="1567">
          <cell r="A1567" t="str">
            <v>36251YQUYYC</v>
          </cell>
          <cell r="I1567">
            <v>139083.62459999998</v>
          </cell>
        </row>
        <row r="1568">
          <cell r="A1568" t="str">
            <v>36251YVRYYC</v>
          </cell>
          <cell r="I1568">
            <v>2993.5849999999996</v>
          </cell>
        </row>
        <row r="1569">
          <cell r="A1569" t="str">
            <v>36251YVRYYC</v>
          </cell>
          <cell r="I1569">
            <v>800767.70730000001</v>
          </cell>
        </row>
        <row r="1570">
          <cell r="A1570" t="str">
            <v>36251YWGYYC</v>
          </cell>
          <cell r="I1570">
            <v>766555.8250999999</v>
          </cell>
        </row>
        <row r="1571">
          <cell r="A1571" t="str">
            <v>36251YXCYYC</v>
          </cell>
          <cell r="I1571">
            <v>1792.0078000000001</v>
          </cell>
        </row>
        <row r="1572">
          <cell r="A1572" t="str">
            <v>36251YXCYYC</v>
          </cell>
          <cell r="I1572">
            <v>2237.3349000000003</v>
          </cell>
        </row>
        <row r="1573">
          <cell r="A1573" t="str">
            <v>36251YXCYYC</v>
          </cell>
          <cell r="I1573">
            <v>34264.227499999994</v>
          </cell>
        </row>
        <row r="1574">
          <cell r="A1574" t="str">
            <v>36251YXEYYC</v>
          </cell>
          <cell r="I1574">
            <v>188181.201</v>
          </cell>
        </row>
        <row r="1575">
          <cell r="A1575" t="str">
            <v>36251YXEYYC</v>
          </cell>
          <cell r="I1575">
            <v>316356.51760000002</v>
          </cell>
        </row>
        <row r="1576">
          <cell r="A1576" t="str">
            <v>36251YXHYYC</v>
          </cell>
          <cell r="I1576">
            <v>76054.109199999992</v>
          </cell>
        </row>
        <row r="1577">
          <cell r="A1577" t="str">
            <v>36251YYCYYC</v>
          </cell>
          <cell r="I1577">
            <v>268.29489999999998</v>
          </cell>
        </row>
        <row r="1578">
          <cell r="A1578" t="str">
            <v>36251YYCYYC</v>
          </cell>
          <cell r="I1578">
            <v>0</v>
          </cell>
        </row>
        <row r="1579">
          <cell r="A1579" t="str">
            <v>36251YYCYYC</v>
          </cell>
          <cell r="I1579">
            <v>985.97080000000005</v>
          </cell>
        </row>
        <row r="1580">
          <cell r="A1580" t="str">
            <v>36251YVRYYD</v>
          </cell>
          <cell r="I1580">
            <v>87096.287000000011</v>
          </cell>
        </row>
        <row r="1581">
          <cell r="A1581" t="str">
            <v>36251YVRYYD</v>
          </cell>
          <cell r="I1581">
            <v>198443.66409999999</v>
          </cell>
        </row>
        <row r="1582">
          <cell r="A1582" t="str">
            <v>36251YXJYYE</v>
          </cell>
          <cell r="I1582">
            <v>75523.929400000008</v>
          </cell>
        </row>
        <row r="1583">
          <cell r="A1583" t="str">
            <v>36251YCGYYF</v>
          </cell>
          <cell r="I1583">
            <v>6552.8324000000002</v>
          </cell>
        </row>
        <row r="1584">
          <cell r="A1584" t="str">
            <v>36251YCGYYF</v>
          </cell>
          <cell r="I1584">
            <v>55686.427299999996</v>
          </cell>
        </row>
        <row r="1585">
          <cell r="A1585" t="str">
            <v>36251YVRYYF</v>
          </cell>
          <cell r="I1585">
            <v>41650.2909</v>
          </cell>
        </row>
        <row r="1586">
          <cell r="A1586" t="str">
            <v>36251YVRYYF</v>
          </cell>
          <cell r="I1586">
            <v>98830.813800000004</v>
          </cell>
        </row>
        <row r="1587">
          <cell r="A1587" t="str">
            <v>36251YYFYYF</v>
          </cell>
          <cell r="I1587">
            <v>485.38609999999994</v>
          </cell>
        </row>
        <row r="1588">
          <cell r="A1588" t="str">
            <v>36251YYFYYF</v>
          </cell>
          <cell r="I1588">
            <v>216.08190000000002</v>
          </cell>
        </row>
        <row r="1589">
          <cell r="A1589" t="str">
            <v>36251YVRYYJ</v>
          </cell>
          <cell r="I1589">
            <v>356652.46719999996</v>
          </cell>
        </row>
        <row r="1590">
          <cell r="A1590" t="str">
            <v>36251YVRYYJ</v>
          </cell>
          <cell r="I1590">
            <v>466215.92680000002</v>
          </cell>
        </row>
        <row r="1591">
          <cell r="A1591" t="str">
            <v>36251YVRYYJ</v>
          </cell>
          <cell r="I1591">
            <v>1525.2959000000001</v>
          </cell>
        </row>
        <row r="1592">
          <cell r="A1592" t="str">
            <v>36251BOSYYZ</v>
          </cell>
          <cell r="I1592">
            <v>780235.9351</v>
          </cell>
        </row>
        <row r="1593">
          <cell r="A1593" t="str">
            <v>36251RDUYYZ</v>
          </cell>
          <cell r="I1593">
            <v>667564.28329999989</v>
          </cell>
        </row>
        <row r="1594">
          <cell r="A1594" t="str">
            <v>36251YOWYYZ</v>
          </cell>
          <cell r="I1594">
            <v>1704183.8082000001</v>
          </cell>
        </row>
        <row r="1595">
          <cell r="A1595" t="str">
            <v>36251YQBYYZ</v>
          </cell>
          <cell r="I1595">
            <v>430950.12200000003</v>
          </cell>
        </row>
        <row r="1596">
          <cell r="A1596" t="str">
            <v>36251YQTYYZ</v>
          </cell>
          <cell r="I1596">
            <v>658450.50009999995</v>
          </cell>
        </row>
        <row r="1597">
          <cell r="A1597" t="str">
            <v>36251YULYYZ</v>
          </cell>
          <cell r="I1597">
            <v>2243742.5718</v>
          </cell>
        </row>
        <row r="1598">
          <cell r="A1598" t="str">
            <v>36251YYZYYZ</v>
          </cell>
          <cell r="I1598">
            <v>732.3495999999999</v>
          </cell>
        </row>
        <row r="1599">
          <cell r="A1599" t="str">
            <v>36251YVRYZP</v>
          </cell>
          <cell r="I1599">
            <v>20244.813899999997</v>
          </cell>
        </row>
        <row r="1600">
          <cell r="A1600" t="str">
            <v>36251YVRYZP</v>
          </cell>
          <cell r="I1600">
            <v>223197.7132</v>
          </cell>
        </row>
        <row r="1601">
          <cell r="A1601" t="str">
            <v>36039BOSBOS</v>
          </cell>
          <cell r="I1601">
            <v>0</v>
          </cell>
        </row>
        <row r="1602">
          <cell r="A1602" t="str">
            <v>36039BOSYYZ</v>
          </cell>
          <cell r="I1602">
            <v>986802.32010000001</v>
          </cell>
        </row>
        <row r="1603">
          <cell r="A1603" t="str">
            <v>36039LASYVR</v>
          </cell>
          <cell r="I1603">
            <v>345945.78940000001</v>
          </cell>
        </row>
        <row r="1604">
          <cell r="A1604" t="str">
            <v>36039LGAYYZ</v>
          </cell>
          <cell r="I1604">
            <v>20279.515800000001</v>
          </cell>
        </row>
        <row r="1605">
          <cell r="A1605" t="str">
            <v>36039PDXYVR</v>
          </cell>
          <cell r="I1605">
            <v>378016.3162</v>
          </cell>
        </row>
        <row r="1606">
          <cell r="A1606" t="str">
            <v>36039RDUYYZ</v>
          </cell>
          <cell r="I1606">
            <v>865911.20870000008</v>
          </cell>
        </row>
        <row r="1607">
          <cell r="A1607" t="str">
            <v>36039LASRNO</v>
          </cell>
          <cell r="I1607">
            <v>0</v>
          </cell>
        </row>
        <row r="1608">
          <cell r="A1608" t="str">
            <v>36039SEAYVR</v>
          </cell>
          <cell r="I1608">
            <v>238191.5171</v>
          </cell>
        </row>
        <row r="1609">
          <cell r="A1609" t="str">
            <v>36039LASSJC</v>
          </cell>
          <cell r="I1609">
            <v>0</v>
          </cell>
        </row>
        <row r="1610">
          <cell r="A1610" t="str">
            <v>36039SJCYVR</v>
          </cell>
          <cell r="I1610">
            <v>300823.04189999995</v>
          </cell>
        </row>
        <row r="1611">
          <cell r="A1611" t="str">
            <v>36039YBLYQQ</v>
          </cell>
          <cell r="I1611">
            <v>36602.956299999998</v>
          </cell>
        </row>
        <row r="1612">
          <cell r="A1612" t="str">
            <v>36039YBLYQQ</v>
          </cell>
          <cell r="I1612">
            <v>24792.7533</v>
          </cell>
        </row>
        <row r="1613">
          <cell r="A1613" t="str">
            <v>36039YBLYVR</v>
          </cell>
          <cell r="I1613">
            <v>1174.902</v>
          </cell>
        </row>
        <row r="1614">
          <cell r="A1614" t="str">
            <v>36039YCGYLW</v>
          </cell>
          <cell r="I1614">
            <v>0</v>
          </cell>
        </row>
        <row r="1615">
          <cell r="A1615" t="str">
            <v>36039YCGYVR</v>
          </cell>
          <cell r="I1615">
            <v>215074.5699</v>
          </cell>
        </row>
        <row r="1616">
          <cell r="A1616" t="str">
            <v>36039YCGYVR</v>
          </cell>
          <cell r="I1616">
            <v>4559.9812000000002</v>
          </cell>
        </row>
        <row r="1617">
          <cell r="A1617" t="str">
            <v>36039YCGYYC</v>
          </cell>
          <cell r="I1617">
            <v>67825.703899999993</v>
          </cell>
        </row>
        <row r="1618">
          <cell r="A1618" t="str">
            <v>36039YCGYYF</v>
          </cell>
          <cell r="I1618">
            <v>54573.712599999999</v>
          </cell>
        </row>
        <row r="1619">
          <cell r="A1619" t="str">
            <v>36039YEGYEG</v>
          </cell>
          <cell r="I1619">
            <v>0</v>
          </cell>
        </row>
        <row r="1620">
          <cell r="A1620" t="str">
            <v>36039YEGYMM</v>
          </cell>
          <cell r="I1620">
            <v>360480.13440000004</v>
          </cell>
        </row>
        <row r="1621">
          <cell r="A1621" t="str">
            <v>36039YEGYMM</v>
          </cell>
          <cell r="I1621">
            <v>136922.71530000001</v>
          </cell>
        </row>
        <row r="1622">
          <cell r="A1622" t="str">
            <v>36039YEGYOJ</v>
          </cell>
          <cell r="I1622">
            <v>129323.43179999999</v>
          </cell>
        </row>
        <row r="1623">
          <cell r="A1623" t="str">
            <v>36039YEGYPE</v>
          </cell>
          <cell r="I1623">
            <v>237778.28640000001</v>
          </cell>
        </row>
        <row r="1624">
          <cell r="A1624" t="str">
            <v>36039YEGYQU</v>
          </cell>
          <cell r="I1624">
            <v>268469.53229999996</v>
          </cell>
        </row>
        <row r="1625">
          <cell r="A1625" t="str">
            <v>36039YEGYQU</v>
          </cell>
          <cell r="I1625">
            <v>177619.27180000002</v>
          </cell>
        </row>
        <row r="1626">
          <cell r="A1626" t="str">
            <v>36039YEGYSM</v>
          </cell>
          <cell r="I1626">
            <v>102668.5521</v>
          </cell>
        </row>
        <row r="1627">
          <cell r="A1627" t="str">
            <v>36039YEGYVR</v>
          </cell>
          <cell r="I1627">
            <v>301538.23910000001</v>
          </cell>
        </row>
        <row r="1628">
          <cell r="A1628" t="str">
            <v>36039YEGYXE</v>
          </cell>
          <cell r="I1628">
            <v>350153.45510000002</v>
          </cell>
        </row>
        <row r="1629">
          <cell r="A1629" t="str">
            <v>36039YEGYYC</v>
          </cell>
          <cell r="I1629">
            <v>704872.80869999994</v>
          </cell>
        </row>
        <row r="1630">
          <cell r="A1630" t="str">
            <v>36039YEGYYC</v>
          </cell>
          <cell r="I1630">
            <v>349368.82040000003</v>
          </cell>
        </row>
        <row r="1631">
          <cell r="A1631" t="str">
            <v>36039YEGYYC</v>
          </cell>
          <cell r="I1631">
            <v>713336.5318</v>
          </cell>
        </row>
        <row r="1632">
          <cell r="A1632" t="str">
            <v>36039YEGYHY</v>
          </cell>
          <cell r="I1632">
            <v>116516.22040000001</v>
          </cell>
        </row>
        <row r="1633">
          <cell r="A1633" t="str">
            <v>36039YKAYLW</v>
          </cell>
          <cell r="I1633">
            <v>444.53380000000004</v>
          </cell>
        </row>
        <row r="1634">
          <cell r="A1634" t="str">
            <v>36039YKAYVR</v>
          </cell>
          <cell r="I1634">
            <v>69634.345499999996</v>
          </cell>
        </row>
        <row r="1635">
          <cell r="A1635" t="str">
            <v>36039YKAYVR</v>
          </cell>
          <cell r="I1635">
            <v>262019.14079999999</v>
          </cell>
        </row>
        <row r="1636">
          <cell r="A1636" t="str">
            <v>36039YKAYXC</v>
          </cell>
          <cell r="I1636">
            <v>74403.558099999995</v>
          </cell>
        </row>
        <row r="1637">
          <cell r="A1637" t="str">
            <v>36039YKAYYC</v>
          </cell>
          <cell r="I1637">
            <v>49560.249799999998</v>
          </cell>
        </row>
        <row r="1638">
          <cell r="A1638" t="str">
            <v>36039YLWYVR</v>
          </cell>
          <cell r="I1638">
            <v>395030.81139999995</v>
          </cell>
        </row>
        <row r="1639">
          <cell r="A1639" t="str">
            <v>36039YLWYVR</v>
          </cell>
          <cell r="I1639">
            <v>95554.514299999995</v>
          </cell>
        </row>
        <row r="1640">
          <cell r="A1640" t="str">
            <v>36039YLWYVR</v>
          </cell>
          <cell r="I1640">
            <v>71589.946400000001</v>
          </cell>
        </row>
        <row r="1641">
          <cell r="A1641" t="str">
            <v>36039YLWYYC</v>
          </cell>
          <cell r="I1641">
            <v>262626.22629999998</v>
          </cell>
        </row>
        <row r="1642">
          <cell r="A1642" t="str">
            <v>36039YLWYYC</v>
          </cell>
          <cell r="I1642">
            <v>56030.178699999997</v>
          </cell>
        </row>
        <row r="1643">
          <cell r="A1643" t="str">
            <v>36039YLWYYJ</v>
          </cell>
          <cell r="I1643">
            <v>41.071800000000003</v>
          </cell>
        </row>
        <row r="1644">
          <cell r="A1644" t="str">
            <v>36039YEGYMM</v>
          </cell>
          <cell r="I1644">
            <v>593315.52020000003</v>
          </cell>
        </row>
        <row r="1645">
          <cell r="A1645" t="str">
            <v>36039YEGYMM</v>
          </cell>
          <cell r="I1645">
            <v>27642.826700000001</v>
          </cell>
        </row>
        <row r="1646">
          <cell r="A1646" t="str">
            <v>36039YEGYOJ</v>
          </cell>
          <cell r="I1646">
            <v>8461.1311000000005</v>
          </cell>
        </row>
        <row r="1647">
          <cell r="A1647" t="str">
            <v>36039YOJYOP</v>
          </cell>
          <cell r="I1647">
            <v>38210.684399999998</v>
          </cell>
        </row>
        <row r="1648">
          <cell r="A1648" t="str">
            <v>36039YOJYPE</v>
          </cell>
          <cell r="I1648">
            <v>1580.2692</v>
          </cell>
        </row>
        <row r="1649">
          <cell r="A1649" t="str">
            <v>36039YEGYOP</v>
          </cell>
          <cell r="I1649">
            <v>98671.702499999999</v>
          </cell>
        </row>
        <row r="1650">
          <cell r="A1650" t="str">
            <v>36039YOPYPE</v>
          </cell>
          <cell r="I1650">
            <v>18148.504199999999</v>
          </cell>
        </row>
        <row r="1651">
          <cell r="A1651" t="str">
            <v>36039YOWYOW</v>
          </cell>
          <cell r="I1651">
            <v>0</v>
          </cell>
        </row>
        <row r="1652">
          <cell r="A1652" t="str">
            <v>36039YOWYYZ</v>
          </cell>
          <cell r="I1652">
            <v>2612457.7111000004</v>
          </cell>
        </row>
        <row r="1653">
          <cell r="A1653" t="str">
            <v>36039YEGYPE</v>
          </cell>
          <cell r="I1653">
            <v>223293.63689999998</v>
          </cell>
        </row>
        <row r="1654">
          <cell r="A1654" t="str">
            <v>36039YOJYPE</v>
          </cell>
          <cell r="I1654">
            <v>21696.9905</v>
          </cell>
        </row>
        <row r="1655">
          <cell r="A1655" t="str">
            <v>36039YPRYVR</v>
          </cell>
          <cell r="I1655">
            <v>4845.1566000000003</v>
          </cell>
        </row>
        <row r="1656">
          <cell r="A1656" t="str">
            <v>36039YPRYXT</v>
          </cell>
          <cell r="I1656">
            <v>64464.688900000001</v>
          </cell>
        </row>
        <row r="1657">
          <cell r="A1657" t="str">
            <v>36039YQBYYZ</v>
          </cell>
          <cell r="I1657">
            <v>1130659.5237</v>
          </cell>
        </row>
        <row r="1658">
          <cell r="A1658" t="str">
            <v>36039YQDYTH</v>
          </cell>
          <cell r="I1658">
            <v>95746.783599999995</v>
          </cell>
        </row>
        <row r="1659">
          <cell r="A1659" t="str">
            <v>36039YQLYYC</v>
          </cell>
          <cell r="I1659">
            <v>73759.998699999996</v>
          </cell>
        </row>
        <row r="1660">
          <cell r="A1660" t="str">
            <v>36039YQLYYC</v>
          </cell>
          <cell r="I1660">
            <v>23040.9944</v>
          </cell>
        </row>
        <row r="1661">
          <cell r="A1661" t="str">
            <v>36039YQLYYC</v>
          </cell>
          <cell r="I1661">
            <v>26693.083299999998</v>
          </cell>
        </row>
        <row r="1662">
          <cell r="A1662" t="str">
            <v>36039YBLYQQ</v>
          </cell>
          <cell r="I1662">
            <v>4446.1971999999996</v>
          </cell>
        </row>
        <row r="1663">
          <cell r="A1663" t="str">
            <v>36039YQQYVR</v>
          </cell>
          <cell r="I1663">
            <v>123481.78899999998</v>
          </cell>
        </row>
        <row r="1664">
          <cell r="A1664" t="str">
            <v>36039YQQYVR</v>
          </cell>
          <cell r="I1664">
            <v>83976.462900000013</v>
          </cell>
        </row>
        <row r="1665">
          <cell r="A1665" t="str">
            <v>36039YQRYVR</v>
          </cell>
          <cell r="I1665">
            <v>262897.47529999999</v>
          </cell>
        </row>
        <row r="1666">
          <cell r="A1666" t="str">
            <v>36039YQRYWG</v>
          </cell>
          <cell r="I1666">
            <v>177019.7738</v>
          </cell>
        </row>
        <row r="1667">
          <cell r="A1667" t="str">
            <v>36039YQRYWG</v>
          </cell>
          <cell r="I1667">
            <v>243945.04190000001</v>
          </cell>
        </row>
        <row r="1668">
          <cell r="A1668" t="str">
            <v>36039YQRYXE</v>
          </cell>
          <cell r="I1668">
            <v>46952.895599999996</v>
          </cell>
        </row>
        <row r="1669">
          <cell r="A1669" t="str">
            <v>36039YQRYYC</v>
          </cell>
          <cell r="I1669">
            <v>136339.84519999998</v>
          </cell>
        </row>
        <row r="1670">
          <cell r="A1670" t="str">
            <v>36039YQRYYC</v>
          </cell>
          <cell r="I1670">
            <v>761602.72860000003</v>
          </cell>
        </row>
        <row r="1671">
          <cell r="A1671" t="str">
            <v>36039YQTYWG</v>
          </cell>
          <cell r="I1671">
            <v>115392.8992</v>
          </cell>
        </row>
        <row r="1672">
          <cell r="A1672" t="str">
            <v>36039YQTYYZ</v>
          </cell>
          <cell r="I1672">
            <v>1521877.1795999999</v>
          </cell>
        </row>
        <row r="1673">
          <cell r="A1673" t="str">
            <v>36039YEGYQU</v>
          </cell>
          <cell r="I1673">
            <v>281920.43719999999</v>
          </cell>
        </row>
        <row r="1674">
          <cell r="A1674" t="str">
            <v>36039YEGYQU</v>
          </cell>
          <cell r="I1674">
            <v>153884.85279999999</v>
          </cell>
        </row>
        <row r="1675">
          <cell r="A1675" t="str">
            <v>36039YQUYVR</v>
          </cell>
          <cell r="I1675">
            <v>72.253700000000009</v>
          </cell>
        </row>
        <row r="1676">
          <cell r="A1676" t="str">
            <v>36039YQUYXJ</v>
          </cell>
          <cell r="I1676">
            <v>63832.801800000001</v>
          </cell>
        </row>
        <row r="1677">
          <cell r="A1677" t="str">
            <v>36039YQUYXJ</v>
          </cell>
          <cell r="I1677">
            <v>33033.645300000004</v>
          </cell>
        </row>
        <row r="1678">
          <cell r="A1678" t="str">
            <v>36039YQUYYC</v>
          </cell>
          <cell r="I1678">
            <v>241264.61779999998</v>
          </cell>
        </row>
        <row r="1679">
          <cell r="A1679" t="str">
            <v>36039YHYYSM</v>
          </cell>
          <cell r="I1679">
            <v>50243.732000000004</v>
          </cell>
        </row>
        <row r="1680">
          <cell r="A1680" t="str">
            <v>36039YTHYWG</v>
          </cell>
          <cell r="I1680">
            <v>235164.2592</v>
          </cell>
        </row>
        <row r="1681">
          <cell r="A1681" t="str">
            <v>36039YBGYUL</v>
          </cell>
          <cell r="I1681">
            <v>0</v>
          </cell>
        </row>
        <row r="1682">
          <cell r="A1682" t="str">
            <v>36039YQBYUL</v>
          </cell>
          <cell r="I1682">
            <v>0</v>
          </cell>
        </row>
        <row r="1683">
          <cell r="A1683" t="str">
            <v>36039YULYYZ</v>
          </cell>
          <cell r="I1683">
            <v>2362155.7546000001</v>
          </cell>
        </row>
        <row r="1684">
          <cell r="A1684" t="str">
            <v>36039LASYVR</v>
          </cell>
          <cell r="I1684">
            <v>268356.40240000002</v>
          </cell>
        </row>
        <row r="1685">
          <cell r="A1685" t="str">
            <v>36039PDXYVR</v>
          </cell>
          <cell r="I1685">
            <v>339729.9693</v>
          </cell>
        </row>
        <row r="1686">
          <cell r="A1686" t="str">
            <v>36039RNOYVR</v>
          </cell>
          <cell r="I1686">
            <v>0</v>
          </cell>
        </row>
        <row r="1687">
          <cell r="A1687" t="str">
            <v>36039SEAYVR</v>
          </cell>
          <cell r="I1687">
            <v>252118.76740000001</v>
          </cell>
        </row>
        <row r="1688">
          <cell r="A1688" t="str">
            <v>36039SJCYVR</v>
          </cell>
          <cell r="I1688">
            <v>365703.1323</v>
          </cell>
        </row>
        <row r="1689">
          <cell r="A1689" t="str">
            <v>36039YBLYVR</v>
          </cell>
          <cell r="I1689">
            <v>124150.16499999999</v>
          </cell>
        </row>
        <row r="1690">
          <cell r="A1690" t="str">
            <v>36039YBLYVR</v>
          </cell>
          <cell r="I1690">
            <v>56648.011599999998</v>
          </cell>
        </row>
        <row r="1691">
          <cell r="A1691" t="str">
            <v>36039YCGYVR</v>
          </cell>
          <cell r="I1691">
            <v>99058.197899999999</v>
          </cell>
        </row>
        <row r="1692">
          <cell r="A1692" t="str">
            <v>36039YCGYVR</v>
          </cell>
          <cell r="I1692">
            <v>1616.2091999999998</v>
          </cell>
        </row>
        <row r="1693">
          <cell r="A1693" t="str">
            <v>36039YEGYVR</v>
          </cell>
          <cell r="I1693">
            <v>402178.10939999996</v>
          </cell>
        </row>
        <row r="1694">
          <cell r="A1694" t="str">
            <v>36039YKAYVR</v>
          </cell>
          <cell r="I1694">
            <v>149951.15170000002</v>
          </cell>
        </row>
        <row r="1695">
          <cell r="A1695" t="str">
            <v>36039YKAYVR</v>
          </cell>
          <cell r="I1695">
            <v>175993.94260000001</v>
          </cell>
        </row>
        <row r="1696">
          <cell r="A1696" t="str">
            <v>36039YLWYVR</v>
          </cell>
          <cell r="I1696">
            <v>287600.30449999997</v>
          </cell>
        </row>
        <row r="1697">
          <cell r="A1697" t="str">
            <v>36039YLWYVR</v>
          </cell>
          <cell r="I1697">
            <v>189587.19270000001</v>
          </cell>
        </row>
        <row r="1698">
          <cell r="A1698" t="str">
            <v>36039YLWYVR</v>
          </cell>
          <cell r="I1698">
            <v>51478.507599999997</v>
          </cell>
        </row>
        <row r="1699">
          <cell r="A1699" t="str">
            <v>36039YPRYVR</v>
          </cell>
          <cell r="I1699">
            <v>225204.3143</v>
          </cell>
        </row>
        <row r="1700">
          <cell r="A1700" t="str">
            <v>36039YQQYVR</v>
          </cell>
          <cell r="I1700">
            <v>3847.9448000000002</v>
          </cell>
        </row>
        <row r="1701">
          <cell r="A1701" t="str">
            <v>36039YQQYVR</v>
          </cell>
          <cell r="I1701">
            <v>51827.95229999999</v>
          </cell>
        </row>
        <row r="1702">
          <cell r="A1702" t="str">
            <v>36039YQRYVR</v>
          </cell>
          <cell r="I1702">
            <v>264912.44449999998</v>
          </cell>
        </row>
        <row r="1703">
          <cell r="A1703" t="str">
            <v>36039YQUYVR</v>
          </cell>
          <cell r="I1703">
            <v>2595.0491999999999</v>
          </cell>
        </row>
        <row r="1704">
          <cell r="A1704" t="str">
            <v>36039YVRYVR</v>
          </cell>
          <cell r="I1704">
            <v>0</v>
          </cell>
        </row>
        <row r="1705">
          <cell r="A1705" t="str">
            <v>36039YVRYXC</v>
          </cell>
          <cell r="I1705">
            <v>227820.04230000003</v>
          </cell>
        </row>
        <row r="1706">
          <cell r="A1706" t="str">
            <v>36039YVRYXE</v>
          </cell>
          <cell r="I1706">
            <v>516990.60600000003</v>
          </cell>
        </row>
        <row r="1707">
          <cell r="A1707" t="str">
            <v>36039YVRYXJ</v>
          </cell>
          <cell r="I1707">
            <v>15572.684300000001</v>
          </cell>
        </row>
        <row r="1708">
          <cell r="A1708" t="str">
            <v>36039YVRYXJ</v>
          </cell>
          <cell r="I1708">
            <v>139247.44900000002</v>
          </cell>
        </row>
        <row r="1709">
          <cell r="A1709" t="str">
            <v>36039YVRYXJ</v>
          </cell>
          <cell r="I1709">
            <v>313038.39119999995</v>
          </cell>
        </row>
        <row r="1710">
          <cell r="A1710" t="str">
            <v>36039YVRYXS</v>
          </cell>
          <cell r="I1710">
            <v>673031.70920000004</v>
          </cell>
        </row>
        <row r="1711">
          <cell r="A1711" t="str">
            <v>36039YVRYYC</v>
          </cell>
          <cell r="I1711">
            <v>992083.42260000005</v>
          </cell>
        </row>
        <row r="1712">
          <cell r="A1712" t="str">
            <v>36039YVRYYD</v>
          </cell>
          <cell r="I1712">
            <v>209684.10930000001</v>
          </cell>
        </row>
        <row r="1713">
          <cell r="A1713" t="str">
            <v>36039YVRYYD</v>
          </cell>
          <cell r="I1713">
            <v>132019.0926</v>
          </cell>
        </row>
        <row r="1714">
          <cell r="A1714" t="str">
            <v>36039YVRYYF</v>
          </cell>
          <cell r="I1714">
            <v>117208.66360000001</v>
          </cell>
        </row>
        <row r="1715">
          <cell r="A1715" t="str">
            <v>36039YVRYYF</v>
          </cell>
          <cell r="I1715">
            <v>92356.251200000013</v>
          </cell>
        </row>
        <row r="1716">
          <cell r="A1716" t="str">
            <v>36039YVRYYJ</v>
          </cell>
          <cell r="I1716">
            <v>672266.71829999995</v>
          </cell>
        </row>
        <row r="1717">
          <cell r="A1717" t="str">
            <v>36039YVRYYJ</v>
          </cell>
          <cell r="I1717">
            <v>169242.64150000003</v>
          </cell>
        </row>
        <row r="1718">
          <cell r="A1718" t="str">
            <v>36039YVRYZP</v>
          </cell>
          <cell r="I1718">
            <v>104809.7703</v>
          </cell>
        </row>
        <row r="1719">
          <cell r="A1719" t="str">
            <v>36039YVRYZP</v>
          </cell>
          <cell r="I1719">
            <v>127001.92950000001</v>
          </cell>
        </row>
        <row r="1720">
          <cell r="A1720" t="str">
            <v>36039YQDYWG</v>
          </cell>
          <cell r="I1720">
            <v>154059.8922</v>
          </cell>
        </row>
        <row r="1721">
          <cell r="A1721" t="str">
            <v>36039YQRYWG</v>
          </cell>
          <cell r="I1721">
            <v>262750.72120000003</v>
          </cell>
        </row>
        <row r="1722">
          <cell r="A1722" t="str">
            <v>36039YQRYWG</v>
          </cell>
          <cell r="I1722">
            <v>221708.4161</v>
          </cell>
        </row>
        <row r="1723">
          <cell r="A1723" t="str">
            <v>36039YQTYWG</v>
          </cell>
          <cell r="I1723">
            <v>114002.147</v>
          </cell>
        </row>
        <row r="1724">
          <cell r="A1724" t="str">
            <v>36039YWGYXE</v>
          </cell>
          <cell r="I1724">
            <v>535812.63429999992</v>
          </cell>
        </row>
        <row r="1725">
          <cell r="A1725" t="str">
            <v>36039YWGYYC</v>
          </cell>
          <cell r="I1725">
            <v>1010749.37</v>
          </cell>
        </row>
        <row r="1726">
          <cell r="A1726" t="str">
            <v>36039YWGYYZ</v>
          </cell>
          <cell r="I1726">
            <v>39079.367899999997</v>
          </cell>
        </row>
        <row r="1727">
          <cell r="A1727" t="str">
            <v>36039YKAYXC</v>
          </cell>
          <cell r="I1727">
            <v>70940.073800000013</v>
          </cell>
        </row>
        <row r="1728">
          <cell r="A1728" t="str">
            <v>36039YVRYXC</v>
          </cell>
          <cell r="I1728">
            <v>256870.90009999997</v>
          </cell>
        </row>
        <row r="1729">
          <cell r="A1729" t="str">
            <v>36039YXCYYC</v>
          </cell>
          <cell r="I1729">
            <v>63900.811599999994</v>
          </cell>
        </row>
        <row r="1730">
          <cell r="A1730" t="str">
            <v>36039YEGYXE</v>
          </cell>
          <cell r="I1730">
            <v>121887.49770000001</v>
          </cell>
        </row>
        <row r="1731">
          <cell r="A1731" t="str">
            <v>36039YEGYXE</v>
          </cell>
          <cell r="I1731">
            <v>186688.97149999999</v>
          </cell>
        </row>
        <row r="1732">
          <cell r="A1732" t="str">
            <v>36039YQRYXE</v>
          </cell>
          <cell r="I1732">
            <v>1781.8291999999999</v>
          </cell>
        </row>
        <row r="1733">
          <cell r="A1733" t="str">
            <v>36039YVRYXE</v>
          </cell>
          <cell r="I1733">
            <v>438411.71670000005</v>
          </cell>
        </row>
        <row r="1734">
          <cell r="A1734" t="str">
            <v>36039YWGYXE</v>
          </cell>
          <cell r="I1734">
            <v>106272.86090000001</v>
          </cell>
        </row>
        <row r="1735">
          <cell r="A1735" t="str">
            <v>36039YWGYXE</v>
          </cell>
          <cell r="I1735">
            <v>575932.51689999993</v>
          </cell>
        </row>
        <row r="1736">
          <cell r="A1736" t="str">
            <v>36039YXEYYC</v>
          </cell>
          <cell r="I1736">
            <v>1709.0601000000001</v>
          </cell>
        </row>
        <row r="1737">
          <cell r="A1737" t="str">
            <v>36039YXEYYC</v>
          </cell>
          <cell r="I1737">
            <v>679743.05249999999</v>
          </cell>
        </row>
        <row r="1738">
          <cell r="A1738" t="str">
            <v>36039YXHYYC</v>
          </cell>
          <cell r="I1738">
            <v>79581.791200000007</v>
          </cell>
        </row>
        <row r="1739">
          <cell r="A1739" t="str">
            <v>36039YEGYXJ</v>
          </cell>
          <cell r="I1739">
            <v>56394.993399999992</v>
          </cell>
        </row>
        <row r="1740">
          <cell r="A1740" t="str">
            <v>36039YQUYXJ</v>
          </cell>
          <cell r="I1740">
            <v>42569.659400000004</v>
          </cell>
        </row>
        <row r="1741">
          <cell r="A1741" t="str">
            <v>36039YVRYXJ</v>
          </cell>
          <cell r="I1741">
            <v>20620.843699999998</v>
          </cell>
        </row>
        <row r="1742">
          <cell r="A1742" t="str">
            <v>36039YVRYXJ</v>
          </cell>
          <cell r="I1742">
            <v>149825.77289999998</v>
          </cell>
        </row>
        <row r="1743">
          <cell r="A1743" t="str">
            <v>36039YVRYXJ</v>
          </cell>
          <cell r="I1743">
            <v>340231.8285</v>
          </cell>
        </row>
        <row r="1744">
          <cell r="A1744" t="str">
            <v>36039YXJYYE</v>
          </cell>
          <cell r="I1744">
            <v>52721.870600000002</v>
          </cell>
        </row>
        <row r="1745">
          <cell r="A1745" t="str">
            <v>36039YVRYXS</v>
          </cell>
          <cell r="I1745">
            <v>523015.72750000004</v>
          </cell>
        </row>
        <row r="1746">
          <cell r="A1746" t="str">
            <v>36039YXSYYC</v>
          </cell>
          <cell r="I1746">
            <v>68387.919699999999</v>
          </cell>
        </row>
        <row r="1747">
          <cell r="A1747" t="str">
            <v>36039YXSYYC</v>
          </cell>
          <cell r="I1747">
            <v>4491.2465000000002</v>
          </cell>
        </row>
        <row r="1748">
          <cell r="A1748" t="str">
            <v>36039YVRYXT</v>
          </cell>
          <cell r="I1748">
            <v>261442.75650000002</v>
          </cell>
        </row>
        <row r="1749">
          <cell r="A1749" t="str">
            <v>36039YXUYYZ</v>
          </cell>
          <cell r="I1749">
            <v>1496.9575000000002</v>
          </cell>
        </row>
        <row r="1750">
          <cell r="A1750" t="str">
            <v>36039YCGYYC</v>
          </cell>
          <cell r="I1750">
            <v>65068.290100000006</v>
          </cell>
        </row>
        <row r="1751">
          <cell r="A1751" t="str">
            <v>36039YEGYYC</v>
          </cell>
          <cell r="I1751">
            <v>552946.32880000002</v>
          </cell>
        </row>
        <row r="1752">
          <cell r="A1752" t="str">
            <v>36039YEGYYC</v>
          </cell>
          <cell r="I1752">
            <v>392578.00999999995</v>
          </cell>
        </row>
        <row r="1753">
          <cell r="A1753" t="str">
            <v>36039YEGYYC</v>
          </cell>
          <cell r="I1753">
            <v>727704.38510000007</v>
          </cell>
        </row>
        <row r="1754">
          <cell r="A1754" t="str">
            <v>36039YKAYYC</v>
          </cell>
          <cell r="I1754">
            <v>55397.729299999999</v>
          </cell>
        </row>
        <row r="1755">
          <cell r="A1755" t="str">
            <v>36039YLWYYC</v>
          </cell>
          <cell r="I1755">
            <v>326320.89370000002</v>
          </cell>
        </row>
        <row r="1756">
          <cell r="A1756" t="str">
            <v>36039YMMYYC</v>
          </cell>
          <cell r="I1756">
            <v>121945.05809999999</v>
          </cell>
        </row>
        <row r="1757">
          <cell r="A1757" t="str">
            <v>36039YMMYYC</v>
          </cell>
          <cell r="I1757">
            <v>9337.7674999999999</v>
          </cell>
        </row>
        <row r="1758">
          <cell r="A1758" t="str">
            <v>36039YQLYYC</v>
          </cell>
          <cell r="I1758">
            <v>78481.449300000007</v>
          </cell>
        </row>
        <row r="1759">
          <cell r="A1759" t="str">
            <v>36039YQLYYC</v>
          </cell>
          <cell r="I1759">
            <v>14536.721899999999</v>
          </cell>
        </row>
        <row r="1760">
          <cell r="A1760" t="str">
            <v>36039YQLYYC</v>
          </cell>
          <cell r="I1760">
            <v>24307.329700000002</v>
          </cell>
        </row>
        <row r="1761">
          <cell r="A1761" t="str">
            <v>36039YQRYYC</v>
          </cell>
          <cell r="I1761">
            <v>6837.2766000000001</v>
          </cell>
        </row>
        <row r="1762">
          <cell r="A1762" t="str">
            <v>36039YQRYYC</v>
          </cell>
          <cell r="I1762">
            <v>922001.83769999992</v>
          </cell>
        </row>
        <row r="1763">
          <cell r="A1763" t="str">
            <v>36039YQUYYC</v>
          </cell>
          <cell r="I1763">
            <v>295623.2599</v>
          </cell>
        </row>
        <row r="1764">
          <cell r="A1764" t="str">
            <v>36039YQUYYC</v>
          </cell>
          <cell r="I1764">
            <v>1514.7701</v>
          </cell>
        </row>
        <row r="1765">
          <cell r="A1765" t="str">
            <v>36039YVRYYC</v>
          </cell>
          <cell r="I1765">
            <v>967258.21640000003</v>
          </cell>
        </row>
        <row r="1766">
          <cell r="A1766" t="str">
            <v>36039YWGYYC</v>
          </cell>
          <cell r="I1766">
            <v>993578.0318</v>
          </cell>
        </row>
        <row r="1767">
          <cell r="A1767" t="str">
            <v>36039YXCYYC</v>
          </cell>
          <cell r="I1767">
            <v>28749.786200000002</v>
          </cell>
        </row>
        <row r="1768">
          <cell r="A1768" t="str">
            <v>36039YXCYYC</v>
          </cell>
          <cell r="I1768">
            <v>33984.786400000005</v>
          </cell>
        </row>
        <row r="1769">
          <cell r="A1769" t="str">
            <v>36039YXEYYC</v>
          </cell>
          <cell r="I1769">
            <v>193019.45559999999</v>
          </cell>
        </row>
        <row r="1770">
          <cell r="A1770" t="str">
            <v>36039YXEYYC</v>
          </cell>
          <cell r="I1770">
            <v>436401.2219</v>
          </cell>
        </row>
        <row r="1771">
          <cell r="A1771" t="str">
            <v>36039YXHYYC</v>
          </cell>
          <cell r="I1771">
            <v>81178.717199999999</v>
          </cell>
        </row>
        <row r="1772">
          <cell r="A1772" t="str">
            <v>36039YXSYYC</v>
          </cell>
          <cell r="I1772">
            <v>78331.433699999994</v>
          </cell>
        </row>
        <row r="1773">
          <cell r="A1773" t="str">
            <v>36039YXSYYC</v>
          </cell>
          <cell r="I1773">
            <v>1569.6391999999998</v>
          </cell>
        </row>
        <row r="1774">
          <cell r="A1774" t="str">
            <v>36039YYCYYC</v>
          </cell>
          <cell r="I1774">
            <v>0</v>
          </cell>
        </row>
        <row r="1775">
          <cell r="A1775" t="str">
            <v>36039YYCYYJ</v>
          </cell>
          <cell r="I1775">
            <v>4712.9714000000004</v>
          </cell>
        </row>
        <row r="1776">
          <cell r="A1776" t="str">
            <v>36039YYCYYJ</v>
          </cell>
          <cell r="I1776">
            <v>291451.57459999999</v>
          </cell>
        </row>
        <row r="1777">
          <cell r="A1777" t="str">
            <v>36039YYCYYZ</v>
          </cell>
          <cell r="I1777">
            <v>29400.894499999999</v>
          </cell>
        </row>
        <row r="1778">
          <cell r="A1778" t="str">
            <v>36039YVRYYD</v>
          </cell>
          <cell r="I1778">
            <v>239466.49800000002</v>
          </cell>
        </row>
        <row r="1779">
          <cell r="A1779" t="str">
            <v>36039YVRYYD</v>
          </cell>
          <cell r="I1779">
            <v>137613.81949999998</v>
          </cell>
        </row>
        <row r="1780">
          <cell r="A1780" t="str">
            <v>36039YXJYYE</v>
          </cell>
          <cell r="I1780">
            <v>57411.13029999999</v>
          </cell>
        </row>
        <row r="1781">
          <cell r="A1781" t="str">
            <v>36039YCGYYF</v>
          </cell>
          <cell r="I1781">
            <v>134335.86009999999</v>
          </cell>
        </row>
        <row r="1782">
          <cell r="A1782" t="str">
            <v>36039YVRYYF</v>
          </cell>
          <cell r="I1782">
            <v>101611.94279999999</v>
          </cell>
        </row>
        <row r="1783">
          <cell r="A1783" t="str">
            <v>36039YVRYYF</v>
          </cell>
          <cell r="I1783">
            <v>92166.438599999994</v>
          </cell>
        </row>
        <row r="1784">
          <cell r="A1784" t="str">
            <v>36039YVRYYJ</v>
          </cell>
          <cell r="I1784">
            <v>610564.67729999998</v>
          </cell>
        </row>
        <row r="1785">
          <cell r="A1785" t="str">
            <v>36039YVRYYJ</v>
          </cell>
          <cell r="I1785">
            <v>196664.19050000003</v>
          </cell>
        </row>
        <row r="1786">
          <cell r="A1786" t="str">
            <v>36039YYCYYJ</v>
          </cell>
          <cell r="I1786">
            <v>4426.7394999999997</v>
          </cell>
        </row>
        <row r="1787">
          <cell r="A1787" t="str">
            <v>36039YYCYYJ</v>
          </cell>
          <cell r="I1787">
            <v>276020.43660000002</v>
          </cell>
        </row>
        <row r="1788">
          <cell r="A1788" t="str">
            <v>36039BOSYYZ</v>
          </cell>
          <cell r="I1788">
            <v>997033.65390000003</v>
          </cell>
        </row>
        <row r="1789">
          <cell r="A1789" t="str">
            <v>36039LGAYYZ</v>
          </cell>
          <cell r="I1789">
            <v>23247.261999999999</v>
          </cell>
        </row>
        <row r="1790">
          <cell r="A1790" t="str">
            <v>36039RDUYYZ</v>
          </cell>
          <cell r="I1790">
            <v>829480.44039999996</v>
          </cell>
        </row>
        <row r="1791">
          <cell r="A1791" t="str">
            <v>36039YOWYYZ</v>
          </cell>
          <cell r="I1791">
            <v>2729566.8874000004</v>
          </cell>
        </row>
        <row r="1792">
          <cell r="A1792" t="str">
            <v>36039YQBYYZ</v>
          </cell>
          <cell r="I1792">
            <v>1113870.1979</v>
          </cell>
        </row>
        <row r="1793">
          <cell r="A1793" t="str">
            <v>36039YQTYYZ</v>
          </cell>
          <cell r="I1793">
            <v>1556649.4862999998</v>
          </cell>
        </row>
        <row r="1794">
          <cell r="A1794" t="str">
            <v>36039YULYYZ</v>
          </cell>
          <cell r="I1794">
            <v>2359338.7963</v>
          </cell>
        </row>
        <row r="1795">
          <cell r="A1795" t="str">
            <v>36039YWGYYZ</v>
          </cell>
          <cell r="I1795">
            <v>40930.541599999997</v>
          </cell>
        </row>
        <row r="1796">
          <cell r="A1796" t="str">
            <v>36039YYZYYZ</v>
          </cell>
          <cell r="I1796">
            <v>0</v>
          </cell>
        </row>
        <row r="1797">
          <cell r="A1797" t="str">
            <v>36039YVRYZP</v>
          </cell>
          <cell r="I1797">
            <v>94785.4041</v>
          </cell>
        </row>
        <row r="1798">
          <cell r="A1798" t="str">
            <v>36039YVRYZP</v>
          </cell>
          <cell r="I1798">
            <v>197317.0661</v>
          </cell>
        </row>
        <row r="1799">
          <cell r="A1799" t="str">
            <v>36008BOSYYZ</v>
          </cell>
          <cell r="I1799">
            <v>480862.62669999996</v>
          </cell>
        </row>
        <row r="1800">
          <cell r="A1800" t="str">
            <v>36008LASSJC</v>
          </cell>
          <cell r="I1800">
            <v>0</v>
          </cell>
        </row>
        <row r="1801">
          <cell r="A1801" t="str">
            <v>36008LASYVR</v>
          </cell>
          <cell r="I1801">
            <v>389336.61039999995</v>
          </cell>
        </row>
        <row r="1802">
          <cell r="A1802" t="str">
            <v>36008LGAYYZ</v>
          </cell>
          <cell r="I1802">
            <v>34457.424500000001</v>
          </cell>
        </row>
        <row r="1803">
          <cell r="A1803" t="str">
            <v>36008PDXYVR</v>
          </cell>
          <cell r="I1803">
            <v>373210.29649999994</v>
          </cell>
        </row>
        <row r="1804">
          <cell r="A1804" t="str">
            <v>36008RDUYYZ</v>
          </cell>
          <cell r="I1804">
            <v>496227.8481</v>
          </cell>
        </row>
        <row r="1805">
          <cell r="A1805" t="str">
            <v>36008LASRNO</v>
          </cell>
          <cell r="I1805">
            <v>0</v>
          </cell>
        </row>
        <row r="1806">
          <cell r="A1806" t="str">
            <v>36008SEAYVR</v>
          </cell>
          <cell r="I1806">
            <v>252978.30590000001</v>
          </cell>
        </row>
        <row r="1807">
          <cell r="A1807" t="str">
            <v>36008LASSJC</v>
          </cell>
          <cell r="I1807">
            <v>0</v>
          </cell>
        </row>
        <row r="1808">
          <cell r="A1808" t="str">
            <v>36008SJCYVR</v>
          </cell>
          <cell r="I1808">
            <v>348867.04510000005</v>
          </cell>
        </row>
        <row r="1809">
          <cell r="A1809" t="str">
            <v>36008YAMYWG</v>
          </cell>
          <cell r="I1809">
            <v>702.33480000000009</v>
          </cell>
        </row>
        <row r="1810">
          <cell r="A1810" t="str">
            <v>36008YBLYBL</v>
          </cell>
          <cell r="I1810">
            <v>167.07830000000001</v>
          </cell>
        </row>
        <row r="1811">
          <cell r="A1811" t="str">
            <v>36008YBLYBL</v>
          </cell>
          <cell r="I1811">
            <v>278.49629999999996</v>
          </cell>
        </row>
        <row r="1812">
          <cell r="A1812" t="str">
            <v>36008YBLYQQ</v>
          </cell>
          <cell r="I1812">
            <v>29107.827800000003</v>
          </cell>
        </row>
        <row r="1813">
          <cell r="A1813" t="str">
            <v>36008YBLYQQ</v>
          </cell>
          <cell r="I1813">
            <v>19146.574800000002</v>
          </cell>
        </row>
        <row r="1814">
          <cell r="A1814" t="str">
            <v>36008YBLYVR</v>
          </cell>
          <cell r="I1814">
            <v>250.8954</v>
          </cell>
        </row>
        <row r="1815">
          <cell r="A1815" t="str">
            <v>36008YBLYVR</v>
          </cell>
          <cell r="I1815">
            <v>865.65089999999998</v>
          </cell>
        </row>
        <row r="1816">
          <cell r="A1816" t="str">
            <v>36008YCGYCG</v>
          </cell>
          <cell r="I1816">
            <v>1920.1652999999999</v>
          </cell>
        </row>
        <row r="1817">
          <cell r="A1817" t="str">
            <v>36008YCGYVR</v>
          </cell>
          <cell r="I1817">
            <v>145443.10870000001</v>
          </cell>
        </row>
        <row r="1818">
          <cell r="A1818" t="str">
            <v>36008YCGYYC</v>
          </cell>
          <cell r="I1818">
            <v>74766.001499999998</v>
          </cell>
        </row>
        <row r="1819">
          <cell r="A1819" t="str">
            <v>36008YCGYYF</v>
          </cell>
          <cell r="I1819">
            <v>47302.200500000006</v>
          </cell>
        </row>
        <row r="1820">
          <cell r="A1820" t="str">
            <v>36008YEGYEG</v>
          </cell>
          <cell r="I1820">
            <v>4820.4443000000001</v>
          </cell>
        </row>
        <row r="1821">
          <cell r="A1821" t="str">
            <v>36008YEGYEG</v>
          </cell>
          <cell r="I1821">
            <v>307.8732</v>
          </cell>
        </row>
        <row r="1822">
          <cell r="A1822" t="str">
            <v>36008YEGYMM</v>
          </cell>
          <cell r="I1822">
            <v>282051.34219999996</v>
          </cell>
        </row>
        <row r="1823">
          <cell r="A1823" t="str">
            <v>36008YEGYMM</v>
          </cell>
          <cell r="I1823">
            <v>79579.107699999993</v>
          </cell>
        </row>
        <row r="1824">
          <cell r="A1824" t="str">
            <v>36008YEGYOJ</v>
          </cell>
          <cell r="I1824">
            <v>110493.9528</v>
          </cell>
        </row>
        <row r="1825">
          <cell r="A1825" t="str">
            <v>36008YEGYPE</v>
          </cell>
          <cell r="I1825">
            <v>0</v>
          </cell>
        </row>
        <row r="1826">
          <cell r="A1826" t="str">
            <v>36008YEGYPE</v>
          </cell>
          <cell r="I1826">
            <v>164480.66459999999</v>
          </cell>
        </row>
        <row r="1827">
          <cell r="A1827" t="str">
            <v>36008YEGYQU</v>
          </cell>
          <cell r="I1827">
            <v>187239.11189999999</v>
          </cell>
        </row>
        <row r="1828">
          <cell r="A1828" t="str">
            <v>36008YEGYQU</v>
          </cell>
          <cell r="I1828">
            <v>143480.32579999999</v>
          </cell>
        </row>
        <row r="1829">
          <cell r="A1829" t="str">
            <v>36008YEGYSM</v>
          </cell>
          <cell r="I1829">
            <v>99114.071899999995</v>
          </cell>
        </row>
        <row r="1830">
          <cell r="A1830" t="str">
            <v>36008YEGYVR</v>
          </cell>
          <cell r="I1830">
            <v>258439.44070000001</v>
          </cell>
        </row>
        <row r="1831">
          <cell r="A1831" t="str">
            <v>36008YEGYXE</v>
          </cell>
          <cell r="I1831">
            <v>240339.34029999998</v>
          </cell>
        </row>
        <row r="1832">
          <cell r="A1832" t="str">
            <v>36008YEGYYC</v>
          </cell>
          <cell r="I1832">
            <v>493460.32179999998</v>
          </cell>
        </row>
        <row r="1833">
          <cell r="A1833" t="str">
            <v>36008YEGYYC</v>
          </cell>
          <cell r="I1833">
            <v>253130.86369999999</v>
          </cell>
        </row>
        <row r="1834">
          <cell r="A1834" t="str">
            <v>36008YEGYYC</v>
          </cell>
          <cell r="I1834">
            <v>371158.43050000002</v>
          </cell>
        </row>
        <row r="1835">
          <cell r="A1835" t="str">
            <v>36008YEGYHY</v>
          </cell>
          <cell r="I1835">
            <v>127288.769</v>
          </cell>
        </row>
        <row r="1836">
          <cell r="A1836" t="str">
            <v>36008YHYYHY</v>
          </cell>
          <cell r="I1836">
            <v>439.6028</v>
          </cell>
        </row>
        <row r="1837">
          <cell r="A1837" t="str">
            <v>36008YKAYKA</v>
          </cell>
          <cell r="I1837">
            <v>315.87060000000002</v>
          </cell>
        </row>
        <row r="1838">
          <cell r="A1838" t="str">
            <v>36008YKAYVR</v>
          </cell>
          <cell r="I1838">
            <v>46451.061300000001</v>
          </cell>
        </row>
        <row r="1839">
          <cell r="A1839" t="str">
            <v>36008YKAYVR</v>
          </cell>
          <cell r="I1839">
            <v>213247.06599999999</v>
          </cell>
        </row>
        <row r="1840">
          <cell r="A1840" t="str">
            <v>36008YKAYXC</v>
          </cell>
          <cell r="I1840">
            <v>53556.055100000005</v>
          </cell>
        </row>
        <row r="1841">
          <cell r="A1841" t="str">
            <v>36008YKAYYC</v>
          </cell>
          <cell r="I1841">
            <v>43600.185799999999</v>
          </cell>
        </row>
        <row r="1842">
          <cell r="A1842" t="str">
            <v>36008YLWYLW</v>
          </cell>
          <cell r="I1842">
            <v>56.465400000000002</v>
          </cell>
        </row>
        <row r="1843">
          <cell r="A1843" t="str">
            <v>36008YLWYLW</v>
          </cell>
          <cell r="I1843">
            <v>14.2043</v>
          </cell>
        </row>
        <row r="1844">
          <cell r="A1844" t="str">
            <v>36008YLWYVR</v>
          </cell>
          <cell r="I1844">
            <v>308705.84609999997</v>
          </cell>
        </row>
        <row r="1845">
          <cell r="A1845" t="str">
            <v>36008YLWYVR</v>
          </cell>
          <cell r="I1845">
            <v>83835.098599999998</v>
          </cell>
        </row>
        <row r="1846">
          <cell r="A1846" t="str">
            <v>36008YLWYVR</v>
          </cell>
          <cell r="I1846">
            <v>83899.916300000012</v>
          </cell>
        </row>
        <row r="1847">
          <cell r="A1847" t="str">
            <v>36008YLWYYC</v>
          </cell>
          <cell r="I1847">
            <v>269805.2084</v>
          </cell>
        </row>
        <row r="1848">
          <cell r="A1848" t="str">
            <v>36008YLWYYC</v>
          </cell>
          <cell r="I1848">
            <v>55782.175599999995</v>
          </cell>
        </row>
        <row r="1849">
          <cell r="A1849" t="str">
            <v>36008YEGYMM</v>
          </cell>
          <cell r="I1849">
            <v>368014.04080000002</v>
          </cell>
        </row>
        <row r="1850">
          <cell r="A1850" t="str">
            <v>36008YEGYMM</v>
          </cell>
          <cell r="I1850">
            <v>23057.565299999998</v>
          </cell>
        </row>
        <row r="1851">
          <cell r="A1851" t="str">
            <v>36008YEGYOJ</v>
          </cell>
          <cell r="I1851">
            <v>81135.253100000002</v>
          </cell>
        </row>
        <row r="1852">
          <cell r="A1852" t="str">
            <v>36008YOJYOP</v>
          </cell>
          <cell r="I1852">
            <v>6826.2903999999999</v>
          </cell>
        </row>
        <row r="1853">
          <cell r="A1853" t="str">
            <v>36008YOJYPE</v>
          </cell>
          <cell r="I1853">
            <v>15081.801500000001</v>
          </cell>
        </row>
        <row r="1854">
          <cell r="A1854" t="str">
            <v>36008YEGYOP</v>
          </cell>
          <cell r="I1854">
            <v>14434.504500000001</v>
          </cell>
        </row>
        <row r="1855">
          <cell r="A1855" t="str">
            <v>36008YOPYPE</v>
          </cell>
          <cell r="I1855">
            <v>5111.3027000000002</v>
          </cell>
        </row>
        <row r="1856">
          <cell r="A1856" t="str">
            <v>36008YOWYYZ</v>
          </cell>
          <cell r="I1856">
            <v>1230086.4992</v>
          </cell>
        </row>
        <row r="1857">
          <cell r="A1857" t="str">
            <v>36008YEGYPE</v>
          </cell>
          <cell r="I1857">
            <v>154489.39850000001</v>
          </cell>
        </row>
        <row r="1858">
          <cell r="A1858" t="str">
            <v>36008YOJYPE</v>
          </cell>
          <cell r="I1858">
            <v>14747.3469</v>
          </cell>
        </row>
        <row r="1859">
          <cell r="A1859" t="str">
            <v>36008YPEYPE</v>
          </cell>
          <cell r="I1859">
            <v>1088.0151000000001</v>
          </cell>
        </row>
        <row r="1860">
          <cell r="A1860" t="str">
            <v>36008YPEYQU</v>
          </cell>
          <cell r="I1860">
            <v>0</v>
          </cell>
        </row>
        <row r="1861">
          <cell r="A1861" t="str">
            <v>36008YPRYPR</v>
          </cell>
          <cell r="I1861">
            <v>947.47249999999997</v>
          </cell>
        </row>
        <row r="1862">
          <cell r="A1862" t="str">
            <v>36008YPRYXT</v>
          </cell>
          <cell r="I1862">
            <v>78901.458599999998</v>
          </cell>
        </row>
        <row r="1863">
          <cell r="A1863" t="str">
            <v>36008YQBYYZ</v>
          </cell>
          <cell r="I1863">
            <v>580618.72320000001</v>
          </cell>
        </row>
        <row r="1864">
          <cell r="A1864" t="str">
            <v>36008YQDYQD</v>
          </cell>
          <cell r="I1864">
            <v>1023.8425000000001</v>
          </cell>
        </row>
        <row r="1865">
          <cell r="A1865" t="str">
            <v>36008YQDYTH</v>
          </cell>
          <cell r="I1865">
            <v>73453.440299999987</v>
          </cell>
        </row>
        <row r="1866">
          <cell r="A1866" t="str">
            <v>36008YQLYYC</v>
          </cell>
          <cell r="I1866">
            <v>55243.966400000005</v>
          </cell>
        </row>
        <row r="1867">
          <cell r="A1867" t="str">
            <v>36008YQLYYC</v>
          </cell>
          <cell r="I1867">
            <v>13036.525900000001</v>
          </cell>
        </row>
        <row r="1868">
          <cell r="A1868" t="str">
            <v>36008YQLYYC</v>
          </cell>
          <cell r="I1868">
            <v>31222.297900000001</v>
          </cell>
        </row>
        <row r="1869">
          <cell r="A1869" t="str">
            <v>36008YBLYQQ</v>
          </cell>
          <cell r="I1869">
            <v>567.94169999999997</v>
          </cell>
        </row>
        <row r="1870">
          <cell r="A1870" t="str">
            <v>36008YBLYQQ</v>
          </cell>
          <cell r="I1870">
            <v>4825.1226999999999</v>
          </cell>
        </row>
        <row r="1871">
          <cell r="A1871" t="str">
            <v>36008YQQYQQ</v>
          </cell>
          <cell r="I1871">
            <v>975.22649999999999</v>
          </cell>
        </row>
        <row r="1872">
          <cell r="A1872" t="str">
            <v>36008YQQYVR</v>
          </cell>
          <cell r="I1872">
            <v>125270.5732</v>
          </cell>
        </row>
        <row r="1873">
          <cell r="A1873" t="str">
            <v>36008YQQYVR</v>
          </cell>
          <cell r="I1873">
            <v>84189.260200000004</v>
          </cell>
        </row>
        <row r="1874">
          <cell r="A1874" t="str">
            <v>36008YQRYQR</v>
          </cell>
          <cell r="I1874">
            <v>559.32679999999993</v>
          </cell>
        </row>
        <row r="1875">
          <cell r="A1875" t="str">
            <v>36008YQRYVR</v>
          </cell>
          <cell r="I1875">
            <v>192622.54139999999</v>
          </cell>
        </row>
        <row r="1876">
          <cell r="A1876" t="str">
            <v>36008YQRYWG</v>
          </cell>
          <cell r="I1876">
            <v>51874.012200000005</v>
          </cell>
        </row>
        <row r="1877">
          <cell r="A1877" t="str">
            <v>36008YQRYWG</v>
          </cell>
          <cell r="I1877">
            <v>111338.7742</v>
          </cell>
        </row>
        <row r="1878">
          <cell r="A1878" t="str">
            <v>36008YQRYXE</v>
          </cell>
          <cell r="I1878">
            <v>41367.234900000003</v>
          </cell>
        </row>
        <row r="1879">
          <cell r="A1879" t="str">
            <v>36008YQRYYC</v>
          </cell>
          <cell r="I1879">
            <v>178391.6735</v>
          </cell>
        </row>
        <row r="1880">
          <cell r="A1880" t="str">
            <v>36008YQRYYC</v>
          </cell>
          <cell r="I1880">
            <v>381878.09490000008</v>
          </cell>
        </row>
        <row r="1881">
          <cell r="A1881" t="str">
            <v>36008YAMYQT</v>
          </cell>
          <cell r="I1881">
            <v>702.33480000000009</v>
          </cell>
        </row>
        <row r="1882">
          <cell r="A1882" t="str">
            <v>36008YQTYWG</v>
          </cell>
          <cell r="I1882">
            <v>55955.065600000002</v>
          </cell>
        </row>
        <row r="1883">
          <cell r="A1883" t="str">
            <v>36008YQTYYZ</v>
          </cell>
          <cell r="I1883">
            <v>745114.60310000007</v>
          </cell>
        </row>
        <row r="1884">
          <cell r="A1884" t="str">
            <v>36008YEGYQU</v>
          </cell>
          <cell r="I1884">
            <v>226783.48939999999</v>
          </cell>
        </row>
        <row r="1885">
          <cell r="A1885" t="str">
            <v>36008YEGYQU</v>
          </cell>
          <cell r="I1885">
            <v>114535.60209999999</v>
          </cell>
        </row>
        <row r="1886">
          <cell r="A1886" t="str">
            <v>36008YQUYQU</v>
          </cell>
          <cell r="I1886">
            <v>621.31679999999994</v>
          </cell>
        </row>
        <row r="1887">
          <cell r="A1887" t="str">
            <v>36008YQUYXJ</v>
          </cell>
          <cell r="I1887">
            <v>55939.6</v>
          </cell>
        </row>
        <row r="1888">
          <cell r="A1888" t="str">
            <v>36008YQUYXJ</v>
          </cell>
          <cell r="I1888">
            <v>27090.628799999999</v>
          </cell>
        </row>
        <row r="1889">
          <cell r="A1889" t="str">
            <v>36008YQUYYC</v>
          </cell>
          <cell r="I1889">
            <v>127999.90830000001</v>
          </cell>
        </row>
        <row r="1890">
          <cell r="A1890" t="str">
            <v>36008YQUYYC</v>
          </cell>
          <cell r="I1890">
            <v>47429.136599999998</v>
          </cell>
        </row>
        <row r="1891">
          <cell r="A1891" t="str">
            <v>36008YHYYSM</v>
          </cell>
          <cell r="I1891">
            <v>65623.127200000003</v>
          </cell>
        </row>
        <row r="1892">
          <cell r="A1892" t="str">
            <v>36008YSMYSM</v>
          </cell>
          <cell r="I1892">
            <v>1657.0519000000002</v>
          </cell>
        </row>
        <row r="1893">
          <cell r="A1893" t="str">
            <v>36008YTHYWG</v>
          </cell>
          <cell r="I1893">
            <v>188773.79190000001</v>
          </cell>
        </row>
        <row r="1894">
          <cell r="A1894" t="str">
            <v>36008YQBYUL</v>
          </cell>
          <cell r="I1894">
            <v>0</v>
          </cell>
        </row>
        <row r="1895">
          <cell r="A1895" t="str">
            <v>36008YULYYZ</v>
          </cell>
          <cell r="I1895">
            <v>1761825.3543999998</v>
          </cell>
        </row>
        <row r="1896">
          <cell r="A1896" t="str">
            <v>36008LASYVR</v>
          </cell>
          <cell r="I1896">
            <v>342368.37069999997</v>
          </cell>
        </row>
        <row r="1897">
          <cell r="A1897" t="str">
            <v>36008PDXYVR</v>
          </cell>
          <cell r="I1897">
            <v>351109.01059999998</v>
          </cell>
        </row>
        <row r="1898">
          <cell r="A1898" t="str">
            <v>36008RNOYVR</v>
          </cell>
          <cell r="I1898">
            <v>0</v>
          </cell>
        </row>
        <row r="1899">
          <cell r="A1899" t="str">
            <v>36008SEAYVR</v>
          </cell>
          <cell r="I1899">
            <v>267439.79269999999</v>
          </cell>
        </row>
        <row r="1900">
          <cell r="A1900" t="str">
            <v>36008SJCYVR</v>
          </cell>
          <cell r="I1900">
            <v>370128.71730000002</v>
          </cell>
        </row>
        <row r="1901">
          <cell r="A1901" t="str">
            <v>36008YBLYVR</v>
          </cell>
          <cell r="I1901">
            <v>108225.9422</v>
          </cell>
        </row>
        <row r="1902">
          <cell r="A1902" t="str">
            <v>36008YBLYVR</v>
          </cell>
          <cell r="I1902">
            <v>61541.476000000002</v>
          </cell>
        </row>
        <row r="1903">
          <cell r="A1903" t="str">
            <v>36008YCGYVR</v>
          </cell>
          <cell r="I1903">
            <v>64968.040300000001</v>
          </cell>
        </row>
        <row r="1904">
          <cell r="A1904" t="str">
            <v>36008YEGYVR</v>
          </cell>
          <cell r="I1904">
            <v>389900.54800000001</v>
          </cell>
        </row>
        <row r="1905">
          <cell r="A1905" t="str">
            <v>36008YKAYVR</v>
          </cell>
          <cell r="I1905">
            <v>110470.4807</v>
          </cell>
        </row>
        <row r="1906">
          <cell r="A1906" t="str">
            <v>36008YKAYVR</v>
          </cell>
          <cell r="I1906">
            <v>133292.0661</v>
          </cell>
        </row>
        <row r="1907">
          <cell r="A1907" t="str">
            <v>36008YLWYVR</v>
          </cell>
          <cell r="I1907">
            <v>253259.91929999998</v>
          </cell>
        </row>
        <row r="1908">
          <cell r="A1908" t="str">
            <v>36008YLWYVR</v>
          </cell>
          <cell r="I1908">
            <v>146517.8088</v>
          </cell>
        </row>
        <row r="1909">
          <cell r="A1909" t="str">
            <v>36008YLWYVR</v>
          </cell>
          <cell r="I1909">
            <v>32253.196899999999</v>
          </cell>
        </row>
        <row r="1910">
          <cell r="A1910" t="str">
            <v>36008YPRYVR</v>
          </cell>
          <cell r="I1910">
            <v>207326.59570000001</v>
          </cell>
        </row>
        <row r="1911">
          <cell r="A1911" t="str">
            <v>36008YQQYVR</v>
          </cell>
          <cell r="I1911">
            <v>2904.6913999999997</v>
          </cell>
        </row>
        <row r="1912">
          <cell r="A1912" t="str">
            <v>36008YQQYVR</v>
          </cell>
          <cell r="I1912">
            <v>39709.915500000003</v>
          </cell>
        </row>
        <row r="1913">
          <cell r="A1913" t="str">
            <v>36008YQRYVR</v>
          </cell>
          <cell r="I1913">
            <v>219354.10079999999</v>
          </cell>
        </row>
        <row r="1914">
          <cell r="A1914" t="str">
            <v>36008YVRYVR</v>
          </cell>
          <cell r="I1914">
            <v>615.73969999999997</v>
          </cell>
        </row>
        <row r="1915">
          <cell r="A1915" t="str">
            <v>36008YVRYXC</v>
          </cell>
          <cell r="I1915">
            <v>132368.6716</v>
          </cell>
        </row>
        <row r="1916">
          <cell r="A1916" t="str">
            <v>36008YVRYXE</v>
          </cell>
          <cell r="I1916">
            <v>422337.45419999998</v>
          </cell>
        </row>
        <row r="1917">
          <cell r="A1917" t="str">
            <v>36008YVRYXJ</v>
          </cell>
          <cell r="I1917">
            <v>20993.688600000001</v>
          </cell>
        </row>
        <row r="1918">
          <cell r="A1918" t="str">
            <v>36008YVRYXJ</v>
          </cell>
          <cell r="I1918">
            <v>102495.90090000002</v>
          </cell>
        </row>
        <row r="1919">
          <cell r="A1919" t="str">
            <v>36008YVRYXJ</v>
          </cell>
          <cell r="I1919">
            <v>233718.36799999999</v>
          </cell>
        </row>
        <row r="1920">
          <cell r="A1920" t="str">
            <v>36008YVRYXS</v>
          </cell>
          <cell r="I1920">
            <v>9234.5092000000004</v>
          </cell>
        </row>
        <row r="1921">
          <cell r="A1921" t="str">
            <v>36008YVRYXS</v>
          </cell>
          <cell r="I1921">
            <v>422664.90480000002</v>
          </cell>
        </row>
        <row r="1922">
          <cell r="A1922" t="str">
            <v>36008YVRYYC</v>
          </cell>
          <cell r="I1922">
            <v>794672.74680000008</v>
          </cell>
        </row>
        <row r="1923">
          <cell r="A1923" t="str">
            <v>36008YVRYYD</v>
          </cell>
          <cell r="I1923">
            <v>100056.82980000001</v>
          </cell>
        </row>
        <row r="1924">
          <cell r="A1924" t="str">
            <v>36008YVRYYD</v>
          </cell>
          <cell r="I1924">
            <v>131856.40959999998</v>
          </cell>
        </row>
        <row r="1925">
          <cell r="A1925" t="str">
            <v>36008YVRYYF</v>
          </cell>
          <cell r="I1925">
            <v>110944.93670000001</v>
          </cell>
        </row>
        <row r="1926">
          <cell r="A1926" t="str">
            <v>36008YVRYYF</v>
          </cell>
          <cell r="I1926">
            <v>67526.660300000003</v>
          </cell>
        </row>
        <row r="1927">
          <cell r="A1927" t="str">
            <v>36008YVRYYJ</v>
          </cell>
          <cell r="I1927">
            <v>383986.70759999997</v>
          </cell>
        </row>
        <row r="1928">
          <cell r="A1928" t="str">
            <v>36008YVRYYJ</v>
          </cell>
          <cell r="I1928">
            <v>193029.7568</v>
          </cell>
        </row>
        <row r="1929">
          <cell r="A1929" t="str">
            <v>36008YVRYYJ</v>
          </cell>
          <cell r="I1929">
            <v>3303.1030999999998</v>
          </cell>
        </row>
        <row r="1930">
          <cell r="A1930" t="str">
            <v>36008YVRYZP</v>
          </cell>
          <cell r="I1930">
            <v>132100.13889999999</v>
          </cell>
        </row>
        <row r="1931">
          <cell r="A1931" t="str">
            <v>36008YVRYZP</v>
          </cell>
          <cell r="I1931">
            <v>5213.0968000000003</v>
          </cell>
        </row>
        <row r="1932">
          <cell r="A1932" t="str">
            <v>36008YVRYZP</v>
          </cell>
          <cell r="I1932">
            <v>198829.90859999997</v>
          </cell>
        </row>
        <row r="1933">
          <cell r="A1933" t="str">
            <v>36008YQDYWG</v>
          </cell>
          <cell r="I1933">
            <v>132452.065</v>
          </cell>
        </row>
        <row r="1934">
          <cell r="A1934" t="str">
            <v>36008YQRYWG</v>
          </cell>
          <cell r="I1934">
            <v>128585.026</v>
          </cell>
        </row>
        <row r="1935">
          <cell r="A1935" t="str">
            <v>36008YQRYWG</v>
          </cell>
          <cell r="I1935">
            <v>85342.969400000002</v>
          </cell>
        </row>
        <row r="1936">
          <cell r="A1936" t="str">
            <v>36008YQTYWG</v>
          </cell>
          <cell r="I1936">
            <v>55088.912000000004</v>
          </cell>
        </row>
        <row r="1937">
          <cell r="A1937" t="str">
            <v>36008YWGYWG</v>
          </cell>
          <cell r="I1937">
            <v>0</v>
          </cell>
        </row>
        <row r="1938">
          <cell r="A1938" t="str">
            <v>36008YWGYXE</v>
          </cell>
          <cell r="I1938">
            <v>254251.52360000001</v>
          </cell>
        </row>
        <row r="1939">
          <cell r="A1939" t="str">
            <v>36008YWGYYC</v>
          </cell>
          <cell r="I1939">
            <v>718397.92390000005</v>
          </cell>
        </row>
        <row r="1940">
          <cell r="A1940" t="str">
            <v>36008YKAYXC</v>
          </cell>
          <cell r="I1940">
            <v>59066.465100000001</v>
          </cell>
        </row>
        <row r="1941">
          <cell r="A1941" t="str">
            <v>36008YVRYXC</v>
          </cell>
          <cell r="I1941">
            <v>140558.8517</v>
          </cell>
        </row>
        <row r="1942">
          <cell r="A1942" t="str">
            <v>36008YXCYXC</v>
          </cell>
          <cell r="I1942">
            <v>609.05679999999995</v>
          </cell>
        </row>
        <row r="1943">
          <cell r="A1943" t="str">
            <v>36008YXCYYC</v>
          </cell>
          <cell r="I1943">
            <v>61822.4617</v>
          </cell>
        </row>
        <row r="1944">
          <cell r="A1944" t="str">
            <v>36008YEGYXE</v>
          </cell>
          <cell r="I1944">
            <v>87249.190300000002</v>
          </cell>
        </row>
        <row r="1945">
          <cell r="A1945" t="str">
            <v>36008YEGYXE</v>
          </cell>
          <cell r="I1945">
            <v>107925.8983</v>
          </cell>
        </row>
        <row r="1946">
          <cell r="A1946" t="str">
            <v>36008YVRYXE</v>
          </cell>
          <cell r="I1946">
            <v>335426.6985</v>
          </cell>
        </row>
        <row r="1947">
          <cell r="A1947" t="str">
            <v>36008YWGYXE</v>
          </cell>
          <cell r="I1947">
            <v>68636.025800000003</v>
          </cell>
        </row>
        <row r="1948">
          <cell r="A1948" t="str">
            <v>36008YWGYXE</v>
          </cell>
          <cell r="I1948">
            <v>296876.54360000003</v>
          </cell>
        </row>
        <row r="1949">
          <cell r="A1949" t="str">
            <v>36008YXEYXE</v>
          </cell>
          <cell r="I1949">
            <v>1013.8311</v>
          </cell>
        </row>
        <row r="1950">
          <cell r="A1950" t="str">
            <v>36008YXEYXE</v>
          </cell>
          <cell r="I1950">
            <v>8631.543099999999</v>
          </cell>
        </row>
        <row r="1951">
          <cell r="A1951" t="str">
            <v>36008YXEYYC</v>
          </cell>
          <cell r="I1951">
            <v>26682.3436</v>
          </cell>
        </row>
        <row r="1952">
          <cell r="A1952" t="str">
            <v>36008YXEYYC</v>
          </cell>
          <cell r="I1952">
            <v>395042.94320000004</v>
          </cell>
        </row>
        <row r="1953">
          <cell r="A1953" t="str">
            <v>36008YXHYYC</v>
          </cell>
          <cell r="I1953">
            <v>652.36860000000001</v>
          </cell>
        </row>
        <row r="1954">
          <cell r="A1954" t="str">
            <v>36008YXHYYC</v>
          </cell>
          <cell r="I1954">
            <v>62742.188999999998</v>
          </cell>
        </row>
        <row r="1955">
          <cell r="A1955" t="str">
            <v>36008YEGYXJ</v>
          </cell>
          <cell r="I1955">
            <v>43982.947099999998</v>
          </cell>
        </row>
        <row r="1956">
          <cell r="A1956" t="str">
            <v>36008YQUYXJ</v>
          </cell>
          <cell r="I1956">
            <v>25857.007999999998</v>
          </cell>
        </row>
        <row r="1957">
          <cell r="A1957" t="str">
            <v>36008YQUYXJ</v>
          </cell>
          <cell r="I1957">
            <v>514.74860000000001</v>
          </cell>
        </row>
        <row r="1958">
          <cell r="A1958" t="str">
            <v>36008YVRYXJ</v>
          </cell>
          <cell r="I1958">
            <v>16849.658100000001</v>
          </cell>
        </row>
        <row r="1959">
          <cell r="A1959" t="str">
            <v>36008YVRYXJ</v>
          </cell>
          <cell r="I1959">
            <v>90754.861300000004</v>
          </cell>
        </row>
        <row r="1960">
          <cell r="A1960" t="str">
            <v>36008YVRYXJ</v>
          </cell>
          <cell r="I1960">
            <v>258033.78439999997</v>
          </cell>
        </row>
        <row r="1961">
          <cell r="A1961" t="str">
            <v>36008YXJYXJ</v>
          </cell>
          <cell r="I1961">
            <v>1034.7902999999999</v>
          </cell>
        </row>
        <row r="1962">
          <cell r="A1962" t="str">
            <v>36008YXJYXJ</v>
          </cell>
          <cell r="I1962">
            <v>533.04250000000002</v>
          </cell>
        </row>
        <row r="1963">
          <cell r="A1963" t="str">
            <v>36008YXJYYE</v>
          </cell>
          <cell r="I1963">
            <v>43680.672299999998</v>
          </cell>
        </row>
        <row r="1964">
          <cell r="A1964" t="str">
            <v>36008YXJYYE</v>
          </cell>
          <cell r="I1964">
            <v>1233.3208</v>
          </cell>
        </row>
        <row r="1965">
          <cell r="A1965" t="str">
            <v>36008YVRYXS</v>
          </cell>
          <cell r="I1965">
            <v>7612.8683999999994</v>
          </cell>
        </row>
        <row r="1966">
          <cell r="A1966" t="str">
            <v>36008YVRYXS</v>
          </cell>
          <cell r="I1966">
            <v>436842.77270000003</v>
          </cell>
        </row>
        <row r="1967">
          <cell r="A1967" t="str">
            <v>36008YXSYYC</v>
          </cell>
          <cell r="I1967">
            <v>58503.254699999998</v>
          </cell>
        </row>
        <row r="1968">
          <cell r="A1968" t="str">
            <v>36008YXSYYC</v>
          </cell>
          <cell r="I1968">
            <v>1615.6173999999999</v>
          </cell>
        </row>
        <row r="1969">
          <cell r="A1969" t="str">
            <v>36008YVRYXT</v>
          </cell>
          <cell r="I1969">
            <v>234978.8633</v>
          </cell>
        </row>
        <row r="1970">
          <cell r="A1970" t="str">
            <v>36008YXTYXT</v>
          </cell>
          <cell r="I1970">
            <v>701.67399999999998</v>
          </cell>
        </row>
        <row r="1971">
          <cell r="A1971" t="str">
            <v>36008YXUYYZ</v>
          </cell>
          <cell r="I1971">
            <v>137878.96669999999</v>
          </cell>
        </row>
        <row r="1972">
          <cell r="A1972" t="str">
            <v>36008YCGYYC</v>
          </cell>
          <cell r="I1972">
            <v>72491.029600000009</v>
          </cell>
        </row>
        <row r="1973">
          <cell r="A1973" t="str">
            <v>36008YEGYYC</v>
          </cell>
          <cell r="I1973">
            <v>434960.66</v>
          </cell>
        </row>
        <row r="1974">
          <cell r="A1974" t="str">
            <v>36008YEGYYC</v>
          </cell>
          <cell r="I1974">
            <v>313521.00719999999</v>
          </cell>
        </row>
        <row r="1975">
          <cell r="A1975" t="str">
            <v>36008YEGYYC</v>
          </cell>
          <cell r="I1975">
            <v>428076.84510000004</v>
          </cell>
        </row>
        <row r="1976">
          <cell r="A1976" t="str">
            <v>36008YKAYYC</v>
          </cell>
          <cell r="I1976">
            <v>46136.155899999998</v>
          </cell>
        </row>
        <row r="1977">
          <cell r="A1977" t="str">
            <v>36008YLWYYC</v>
          </cell>
          <cell r="I1977">
            <v>326397.31160000002</v>
          </cell>
        </row>
        <row r="1978">
          <cell r="A1978" t="str">
            <v>36008YMMYYC</v>
          </cell>
          <cell r="I1978">
            <v>76931.216099999991</v>
          </cell>
        </row>
        <row r="1979">
          <cell r="A1979" t="str">
            <v>36008YMMYYC</v>
          </cell>
          <cell r="I1979">
            <v>10509.035699999999</v>
          </cell>
        </row>
        <row r="1980">
          <cell r="A1980" t="str">
            <v>36008YQLYYC</v>
          </cell>
          <cell r="I1980">
            <v>59464.132099999995</v>
          </cell>
        </row>
        <row r="1981">
          <cell r="A1981" t="str">
            <v>36008YQLYYC</v>
          </cell>
          <cell r="I1981">
            <v>4274.8769000000002</v>
          </cell>
        </row>
        <row r="1982">
          <cell r="A1982" t="str">
            <v>36008YQLYYC</v>
          </cell>
          <cell r="I1982">
            <v>25016.8806</v>
          </cell>
        </row>
        <row r="1983">
          <cell r="A1983" t="str">
            <v>36008YQRYYC</v>
          </cell>
          <cell r="I1983">
            <v>103287.91869999999</v>
          </cell>
        </row>
        <row r="1984">
          <cell r="A1984" t="str">
            <v>36008YQRYYC</v>
          </cell>
          <cell r="I1984">
            <v>491661.03139999998</v>
          </cell>
        </row>
        <row r="1985">
          <cell r="A1985" t="str">
            <v>36008YQUYYC</v>
          </cell>
          <cell r="I1985">
            <v>180670.1507</v>
          </cell>
        </row>
        <row r="1986">
          <cell r="A1986" t="str">
            <v>36008YQUYYC</v>
          </cell>
          <cell r="I1986">
            <v>42927.847600000001</v>
          </cell>
        </row>
        <row r="1987">
          <cell r="A1987" t="str">
            <v>36008YVRYYC</v>
          </cell>
          <cell r="I1987">
            <v>705129.7233999999</v>
          </cell>
        </row>
        <row r="1988">
          <cell r="A1988" t="str">
            <v>36008YWGYYC</v>
          </cell>
          <cell r="I1988">
            <v>698320.72570000007</v>
          </cell>
        </row>
        <row r="1989">
          <cell r="A1989" t="str">
            <v>36008YXCYYC</v>
          </cell>
          <cell r="I1989">
            <v>23734.315599999998</v>
          </cell>
        </row>
        <row r="1990">
          <cell r="A1990" t="str">
            <v>36008YXCYYC</v>
          </cell>
          <cell r="I1990">
            <v>36897.244699999996</v>
          </cell>
        </row>
        <row r="1991">
          <cell r="A1991" t="str">
            <v>36008YXEYYC</v>
          </cell>
          <cell r="I1991">
            <v>208920.45499999999</v>
          </cell>
        </row>
        <row r="1992">
          <cell r="A1992" t="str">
            <v>36008YXEYYC</v>
          </cell>
          <cell r="I1992">
            <v>185126.932</v>
          </cell>
        </row>
        <row r="1993">
          <cell r="A1993" t="str">
            <v>36008YXHYYC</v>
          </cell>
          <cell r="I1993">
            <v>730.04079999999999</v>
          </cell>
        </row>
        <row r="1994">
          <cell r="A1994" t="str">
            <v>36008YXHYYC</v>
          </cell>
          <cell r="I1994">
            <v>58009.376899999996</v>
          </cell>
        </row>
        <row r="1995">
          <cell r="A1995" t="str">
            <v>36008YXSYYC</v>
          </cell>
          <cell r="I1995">
            <v>50961.5838</v>
          </cell>
        </row>
        <row r="1996">
          <cell r="A1996" t="str">
            <v>36008YXSYYC</v>
          </cell>
          <cell r="I1996">
            <v>2343.7773999999999</v>
          </cell>
        </row>
        <row r="1997">
          <cell r="A1997" t="str">
            <v>36008YYCYYC</v>
          </cell>
          <cell r="I1997">
            <v>702.2989</v>
          </cell>
        </row>
        <row r="1998">
          <cell r="A1998" t="str">
            <v>36008YYCYYC</v>
          </cell>
          <cell r="I1998">
            <v>74.403900000000007</v>
          </cell>
        </row>
        <row r="1999">
          <cell r="A1999" t="str">
            <v>36008YYCYYC</v>
          </cell>
          <cell r="I1999">
            <v>2604.9803000000002</v>
          </cell>
        </row>
        <row r="2000">
          <cell r="A2000" t="str">
            <v>36008YYCYYF</v>
          </cell>
          <cell r="I2000">
            <v>139.17080000000001</v>
          </cell>
        </row>
        <row r="2001">
          <cell r="A2001" t="str">
            <v>36008YYCYYJ</v>
          </cell>
          <cell r="I2001">
            <v>413587.37150000001</v>
          </cell>
        </row>
        <row r="2002">
          <cell r="A2002" t="str">
            <v>36008YVRYYD</v>
          </cell>
          <cell r="I2002">
            <v>119094.75289999999</v>
          </cell>
        </row>
        <row r="2003">
          <cell r="A2003" t="str">
            <v>36008YVRYYD</v>
          </cell>
          <cell r="I2003">
            <v>114307.91679999999</v>
          </cell>
        </row>
        <row r="2004">
          <cell r="A2004" t="str">
            <v>36008YXJYYE</v>
          </cell>
          <cell r="I2004">
            <v>40777.486400000002</v>
          </cell>
        </row>
        <row r="2005">
          <cell r="A2005" t="str">
            <v>36008YXJYYE</v>
          </cell>
          <cell r="I2005">
            <v>1076.1396999999999</v>
          </cell>
        </row>
        <row r="2006">
          <cell r="A2006" t="str">
            <v>36008YCGYYF</v>
          </cell>
          <cell r="I2006">
            <v>90293.036099999998</v>
          </cell>
        </row>
        <row r="2007">
          <cell r="A2007" t="str">
            <v>36008YVRYYF</v>
          </cell>
          <cell r="I2007">
            <v>83852.03439999999</v>
          </cell>
        </row>
        <row r="2008">
          <cell r="A2008" t="str">
            <v>36008YVRYYF</v>
          </cell>
          <cell r="I2008">
            <v>62201.142</v>
          </cell>
        </row>
        <row r="2009">
          <cell r="A2009" t="str">
            <v>36008YXCYYF</v>
          </cell>
          <cell r="I2009">
            <v>6705.6534999999994</v>
          </cell>
        </row>
        <row r="2010">
          <cell r="A2010" t="str">
            <v>36008YYFYYF</v>
          </cell>
          <cell r="I2010">
            <v>2940.4537</v>
          </cell>
        </row>
        <row r="2011">
          <cell r="A2011" t="str">
            <v>36008YVRYYJ</v>
          </cell>
          <cell r="I2011">
            <v>383694.10680000001</v>
          </cell>
        </row>
        <row r="2012">
          <cell r="A2012" t="str">
            <v>36008YVRYYJ</v>
          </cell>
          <cell r="I2012">
            <v>211808.552</v>
          </cell>
        </row>
        <row r="2013">
          <cell r="A2013" t="str">
            <v>36008YVRYYJ</v>
          </cell>
          <cell r="I2013">
            <v>1066.8065000000001</v>
          </cell>
        </row>
        <row r="2014">
          <cell r="A2014" t="str">
            <v>36008YYCYYJ</v>
          </cell>
          <cell r="I2014">
            <v>391607.03580000001</v>
          </cell>
        </row>
        <row r="2015">
          <cell r="A2015" t="str">
            <v>36008BOSYYZ</v>
          </cell>
          <cell r="I2015">
            <v>511289.63789999997</v>
          </cell>
        </row>
        <row r="2016">
          <cell r="A2016" t="str">
            <v>36008LGAYYZ</v>
          </cell>
          <cell r="I2016">
            <v>86790.607800000013</v>
          </cell>
        </row>
        <row r="2017">
          <cell r="A2017" t="str">
            <v>36008RDUYYZ</v>
          </cell>
          <cell r="I2017">
            <v>492369.09509999998</v>
          </cell>
        </row>
        <row r="2018">
          <cell r="A2018" t="str">
            <v>36008YAMYYZ</v>
          </cell>
          <cell r="I2018">
            <v>1005.4219999999999</v>
          </cell>
        </row>
        <row r="2019">
          <cell r="A2019" t="str">
            <v>36008YOWYYZ</v>
          </cell>
          <cell r="I2019">
            <v>1169410.3101999999</v>
          </cell>
        </row>
        <row r="2020">
          <cell r="A2020" t="str">
            <v>36008YQBYYZ</v>
          </cell>
          <cell r="I2020">
            <v>498597.48839999997</v>
          </cell>
        </row>
        <row r="2021">
          <cell r="A2021" t="str">
            <v>36008YQTYYZ</v>
          </cell>
          <cell r="I2021">
            <v>740167.74470000004</v>
          </cell>
        </row>
        <row r="2022">
          <cell r="A2022" t="str">
            <v>36008YULYYZ</v>
          </cell>
          <cell r="I2022">
            <v>1579629.3074</v>
          </cell>
        </row>
        <row r="2023">
          <cell r="A2023" t="str">
            <v>36008YXUYYZ</v>
          </cell>
          <cell r="I2023">
            <v>130118.93250000001</v>
          </cell>
        </row>
        <row r="2024">
          <cell r="A2024" t="str">
            <v>36008YVRYZP</v>
          </cell>
          <cell r="I2024">
            <v>106448.21769999999</v>
          </cell>
        </row>
        <row r="2025">
          <cell r="A2025" t="str">
            <v>36008YVRYZP</v>
          </cell>
          <cell r="I2025">
            <v>4990.5502000000006</v>
          </cell>
        </row>
        <row r="2026">
          <cell r="A2026" t="str">
            <v>36008YVRYZP</v>
          </cell>
          <cell r="I2026">
            <v>252425.76439999999</v>
          </cell>
        </row>
        <row r="2027">
          <cell r="A2027" t="str">
            <v>35977BOSYYZ</v>
          </cell>
          <cell r="I2027">
            <v>428437.89160000003</v>
          </cell>
        </row>
        <row r="2028">
          <cell r="A2028" t="str">
            <v>35977LASLAS</v>
          </cell>
          <cell r="I2028">
            <v>0</v>
          </cell>
        </row>
        <row r="2029">
          <cell r="A2029" t="str">
            <v>35977LASSJC</v>
          </cell>
          <cell r="I2029">
            <v>0</v>
          </cell>
        </row>
        <row r="2030">
          <cell r="A2030" t="str">
            <v>35977LASYVR</v>
          </cell>
          <cell r="I2030">
            <v>194790.8057</v>
          </cell>
        </row>
        <row r="2031">
          <cell r="A2031" t="str">
            <v>35977LGAYYZ</v>
          </cell>
          <cell r="I2031">
            <v>38266.411100000005</v>
          </cell>
        </row>
        <row r="2032">
          <cell r="A2032" t="str">
            <v>35977PDXYVR</v>
          </cell>
          <cell r="I2032">
            <v>338122.59460000001</v>
          </cell>
        </row>
        <row r="2033">
          <cell r="A2033" t="str">
            <v>35977RDUYYZ</v>
          </cell>
          <cell r="I2033">
            <v>573151.6558999999</v>
          </cell>
        </row>
        <row r="2034">
          <cell r="A2034" t="str">
            <v>35977LASRNO</v>
          </cell>
          <cell r="I2034">
            <v>0</v>
          </cell>
        </row>
        <row r="2035">
          <cell r="A2035" t="str">
            <v>35977SEAYVR</v>
          </cell>
          <cell r="I2035">
            <v>5514.1358999999993</v>
          </cell>
        </row>
        <row r="2036">
          <cell r="A2036" t="str">
            <v>35977SEAYVR</v>
          </cell>
          <cell r="I2036">
            <v>210037.49910000002</v>
          </cell>
        </row>
        <row r="2037">
          <cell r="A2037" t="str">
            <v>35977SJCYVR</v>
          </cell>
          <cell r="I2037">
            <v>338549.44649999996</v>
          </cell>
        </row>
        <row r="2038">
          <cell r="A2038" t="str">
            <v>35977YAMYYZ</v>
          </cell>
          <cell r="I2038">
            <v>7686.9605000000001</v>
          </cell>
        </row>
        <row r="2039">
          <cell r="A2039" t="str">
            <v>35977YBLYQQ</v>
          </cell>
          <cell r="I2039">
            <v>25151.6034</v>
          </cell>
        </row>
        <row r="2040">
          <cell r="A2040" t="str">
            <v>35977YBLYQQ</v>
          </cell>
          <cell r="I2040">
            <v>15543.199100000002</v>
          </cell>
        </row>
        <row r="2041">
          <cell r="A2041" t="str">
            <v>35977YBLYVR</v>
          </cell>
          <cell r="I2041">
            <v>1462.5136</v>
          </cell>
        </row>
        <row r="2042">
          <cell r="A2042" t="str">
            <v>35977YCGYLW</v>
          </cell>
          <cell r="I2042">
            <v>0</v>
          </cell>
        </row>
        <row r="2043">
          <cell r="A2043" t="str">
            <v>35977YCGYVR</v>
          </cell>
          <cell r="I2043">
            <v>143067.6102</v>
          </cell>
        </row>
        <row r="2044">
          <cell r="A2044" t="str">
            <v>35977YCGYVR</v>
          </cell>
          <cell r="I2044">
            <v>3807.8591000000001</v>
          </cell>
        </row>
        <row r="2045">
          <cell r="A2045" t="str">
            <v>35977YCGYYC</v>
          </cell>
          <cell r="I2045">
            <v>57658.736899999996</v>
          </cell>
        </row>
        <row r="2046">
          <cell r="A2046" t="str">
            <v>35977YCGYYF</v>
          </cell>
          <cell r="I2046">
            <v>46739.1754</v>
          </cell>
        </row>
        <row r="2047">
          <cell r="A2047" t="str">
            <v>35977YCGYYF</v>
          </cell>
          <cell r="I2047">
            <v>792.38760000000002</v>
          </cell>
        </row>
        <row r="2048">
          <cell r="A2048" t="str">
            <v>35977YEGYEG</v>
          </cell>
          <cell r="I2048">
            <v>0</v>
          </cell>
        </row>
        <row r="2049">
          <cell r="A2049" t="str">
            <v>35977YEGYMM</v>
          </cell>
          <cell r="I2049">
            <v>346821.5478</v>
          </cell>
        </row>
        <row r="2050">
          <cell r="A2050" t="str">
            <v>35977YEGYMM</v>
          </cell>
          <cell r="I2050">
            <v>25995.956299999998</v>
          </cell>
        </row>
        <row r="2051">
          <cell r="A2051" t="str">
            <v>35977YEGYOJ</v>
          </cell>
          <cell r="I2051">
            <v>3539.6217000000001</v>
          </cell>
        </row>
        <row r="2052">
          <cell r="A2052" t="str">
            <v>35977YEGYOJ</v>
          </cell>
          <cell r="I2052">
            <v>98058.410300000018</v>
          </cell>
        </row>
        <row r="2053">
          <cell r="A2053" t="str">
            <v>35977YEGYPE</v>
          </cell>
          <cell r="I2053">
            <v>3944.7347999999997</v>
          </cell>
        </row>
        <row r="2054">
          <cell r="A2054" t="str">
            <v>35977YEGYPE</v>
          </cell>
          <cell r="I2054">
            <v>157139.06790000002</v>
          </cell>
        </row>
        <row r="2055">
          <cell r="A2055" t="str">
            <v>35977YEGYQU</v>
          </cell>
          <cell r="I2055">
            <v>187567.5759</v>
          </cell>
        </row>
        <row r="2056">
          <cell r="A2056" t="str">
            <v>35977YEGYQU</v>
          </cell>
          <cell r="I2056">
            <v>133572.4982</v>
          </cell>
        </row>
        <row r="2057">
          <cell r="A2057" t="str">
            <v>35977YEGYSM</v>
          </cell>
          <cell r="I2057">
            <v>104755.28139999999</v>
          </cell>
        </row>
        <row r="2058">
          <cell r="A2058" t="str">
            <v>35977YEGYVR</v>
          </cell>
          <cell r="I2058">
            <v>242468.09570000001</v>
          </cell>
        </row>
        <row r="2059">
          <cell r="A2059" t="str">
            <v>35977YEGYXE</v>
          </cell>
          <cell r="I2059">
            <v>2237.9534000000003</v>
          </cell>
        </row>
        <row r="2060">
          <cell r="A2060" t="str">
            <v>35977YEGYXE</v>
          </cell>
          <cell r="I2060">
            <v>246771.25300000003</v>
          </cell>
        </row>
        <row r="2061">
          <cell r="A2061" t="str">
            <v>35977YEGYYC</v>
          </cell>
          <cell r="I2061">
            <v>569362.56890000007</v>
          </cell>
        </row>
        <row r="2062">
          <cell r="A2062" t="str">
            <v>35977YEGYYC</v>
          </cell>
          <cell r="I2062">
            <v>248680.3909</v>
          </cell>
        </row>
        <row r="2063">
          <cell r="A2063" t="str">
            <v>35977YEGYYC</v>
          </cell>
          <cell r="I2063">
            <v>341822.25039999996</v>
          </cell>
        </row>
        <row r="2064">
          <cell r="A2064" t="str">
            <v>35977YEGYHY</v>
          </cell>
          <cell r="I2064">
            <v>151371.47210000001</v>
          </cell>
        </row>
        <row r="2065">
          <cell r="A2065" t="str">
            <v>35977YKAYVR</v>
          </cell>
          <cell r="I2065">
            <v>59627.950100000002</v>
          </cell>
        </row>
        <row r="2066">
          <cell r="A2066" t="str">
            <v>35977YKAYVR</v>
          </cell>
          <cell r="I2066">
            <v>213827.7316</v>
          </cell>
        </row>
        <row r="2067">
          <cell r="A2067" t="str">
            <v>35977YKAYXC</v>
          </cell>
          <cell r="I2067">
            <v>52524.332300000002</v>
          </cell>
        </row>
        <row r="2068">
          <cell r="A2068" t="str">
            <v>35977YKAYYC</v>
          </cell>
          <cell r="I2068">
            <v>38839.019100000005</v>
          </cell>
        </row>
        <row r="2069">
          <cell r="A2069" t="str">
            <v>35977YLWYLW</v>
          </cell>
          <cell r="I2069">
            <v>0</v>
          </cell>
        </row>
        <row r="2070">
          <cell r="A2070" t="str">
            <v>35977YLWYVR</v>
          </cell>
          <cell r="I2070">
            <v>271204.36800000002</v>
          </cell>
        </row>
        <row r="2071">
          <cell r="A2071" t="str">
            <v>35977YLWYVR</v>
          </cell>
          <cell r="I2071">
            <v>77028.756500000003</v>
          </cell>
        </row>
        <row r="2072">
          <cell r="A2072" t="str">
            <v>35977YLWYVR</v>
          </cell>
          <cell r="I2072">
            <v>44162.018900000003</v>
          </cell>
        </row>
        <row r="2073">
          <cell r="A2073" t="str">
            <v>35977YLWYYC</v>
          </cell>
          <cell r="I2073">
            <v>235931.6819</v>
          </cell>
        </row>
        <row r="2074">
          <cell r="A2074" t="str">
            <v>35977YLWYYC</v>
          </cell>
          <cell r="I2074">
            <v>51475.964400000004</v>
          </cell>
        </row>
        <row r="2075">
          <cell r="A2075" t="str">
            <v>35977YLWYYJ</v>
          </cell>
          <cell r="I2075">
            <v>140.542</v>
          </cell>
        </row>
        <row r="2076">
          <cell r="A2076" t="str">
            <v>35977YEGYMM</v>
          </cell>
          <cell r="I2076">
            <v>451446.24950000003</v>
          </cell>
        </row>
        <row r="2077">
          <cell r="A2077" t="str">
            <v>35977YEGYMM</v>
          </cell>
          <cell r="I2077">
            <v>12217.1373</v>
          </cell>
        </row>
        <row r="2078">
          <cell r="A2078" t="str">
            <v>35977YMMYYC</v>
          </cell>
          <cell r="I2078">
            <v>2389.3658000000005</v>
          </cell>
        </row>
        <row r="2079">
          <cell r="A2079" t="str">
            <v>35977YOJYOP</v>
          </cell>
          <cell r="I2079">
            <v>329.99579999999992</v>
          </cell>
        </row>
        <row r="2080">
          <cell r="A2080" t="str">
            <v>35977YOJYOP</v>
          </cell>
          <cell r="I2080">
            <v>35100.0245</v>
          </cell>
        </row>
        <row r="2081">
          <cell r="A2081" t="str">
            <v>35977YEGYOP</v>
          </cell>
          <cell r="I2081">
            <v>1276.1177</v>
          </cell>
        </row>
        <row r="2082">
          <cell r="A2082" t="str">
            <v>35977YEGYOP</v>
          </cell>
          <cell r="I2082">
            <v>100074.85699999999</v>
          </cell>
        </row>
        <row r="2083">
          <cell r="A2083" t="str">
            <v>35977YOPYPE</v>
          </cell>
          <cell r="I2083">
            <v>19236.474900000001</v>
          </cell>
        </row>
        <row r="2084">
          <cell r="A2084" t="str">
            <v>35977YOWYYZ</v>
          </cell>
          <cell r="I2084">
            <v>1244341.9970999998</v>
          </cell>
        </row>
        <row r="2085">
          <cell r="A2085" t="str">
            <v>35977YEGYPE</v>
          </cell>
          <cell r="I2085">
            <v>3312.0893999999998</v>
          </cell>
        </row>
        <row r="2086">
          <cell r="A2086" t="str">
            <v>35977YEGYPE</v>
          </cell>
          <cell r="I2086">
            <v>162568.06189999997</v>
          </cell>
        </row>
        <row r="2087">
          <cell r="A2087" t="str">
            <v>35977YOJYPE</v>
          </cell>
          <cell r="I2087">
            <v>15673.5232</v>
          </cell>
        </row>
        <row r="2088">
          <cell r="A2088" t="str">
            <v>35977YPEYQU</v>
          </cell>
          <cell r="I2088">
            <v>1689.8334000000002</v>
          </cell>
        </row>
        <row r="2089">
          <cell r="A2089" t="str">
            <v>35977YPRYVR</v>
          </cell>
          <cell r="I2089">
            <v>5096.1534000000001</v>
          </cell>
        </row>
        <row r="2090">
          <cell r="A2090" t="str">
            <v>35977YPRYXT</v>
          </cell>
          <cell r="I2090">
            <v>18154.354299999999</v>
          </cell>
        </row>
        <row r="2091">
          <cell r="A2091" t="str">
            <v>35977YQBYYZ</v>
          </cell>
          <cell r="I2091">
            <v>534490.46400000004</v>
          </cell>
        </row>
        <row r="2092">
          <cell r="A2092" t="str">
            <v>35977YQDYTH</v>
          </cell>
          <cell r="I2092">
            <v>53511.674500000001</v>
          </cell>
        </row>
        <row r="2093">
          <cell r="A2093" t="str">
            <v>35977YQLYYC</v>
          </cell>
          <cell r="I2093">
            <v>57296.370699999999</v>
          </cell>
        </row>
        <row r="2094">
          <cell r="A2094" t="str">
            <v>35977YQLYYC</v>
          </cell>
          <cell r="I2094">
            <v>0</v>
          </cell>
        </row>
        <row r="2095">
          <cell r="A2095" t="str">
            <v>35977YQLYYC</v>
          </cell>
          <cell r="I2095">
            <v>37620.135499999997</v>
          </cell>
        </row>
        <row r="2096">
          <cell r="A2096" t="str">
            <v>35977YBLYQQ</v>
          </cell>
          <cell r="I2096">
            <v>4353.3882000000003</v>
          </cell>
        </row>
        <row r="2097">
          <cell r="A2097" t="str">
            <v>35977YQQYVR</v>
          </cell>
          <cell r="I2097">
            <v>120463.6547</v>
          </cell>
        </row>
        <row r="2098">
          <cell r="A2098" t="str">
            <v>35977YQQYVR</v>
          </cell>
          <cell r="I2098">
            <v>77967.716799999995</v>
          </cell>
        </row>
        <row r="2099">
          <cell r="A2099" t="str">
            <v>35977YQLYQR</v>
          </cell>
          <cell r="I2099">
            <v>0</v>
          </cell>
        </row>
        <row r="2100">
          <cell r="A2100" t="str">
            <v>35977YQRYVR</v>
          </cell>
          <cell r="I2100">
            <v>182997.44579999999</v>
          </cell>
        </row>
        <row r="2101">
          <cell r="A2101" t="str">
            <v>35977YQRYWG</v>
          </cell>
          <cell r="I2101">
            <v>50683.534899999999</v>
          </cell>
        </row>
        <row r="2102">
          <cell r="A2102" t="str">
            <v>35977YQRYWG</v>
          </cell>
          <cell r="I2102">
            <v>113530.4025</v>
          </cell>
        </row>
        <row r="2103">
          <cell r="A2103" t="str">
            <v>35977YQRYXE</v>
          </cell>
          <cell r="I2103">
            <v>33151.877499999995</v>
          </cell>
        </row>
        <row r="2104">
          <cell r="A2104" t="str">
            <v>35977YQRYYC</v>
          </cell>
          <cell r="I2104">
            <v>250265.40230000002</v>
          </cell>
        </row>
        <row r="2105">
          <cell r="A2105" t="str">
            <v>35977YQRYYC</v>
          </cell>
          <cell r="I2105">
            <v>293301.28359999997</v>
          </cell>
        </row>
        <row r="2106">
          <cell r="A2106" t="str">
            <v>35977YQTYWG</v>
          </cell>
          <cell r="I2106">
            <v>41268.675800000005</v>
          </cell>
        </row>
        <row r="2107">
          <cell r="A2107" t="str">
            <v>35977YQTYYZ</v>
          </cell>
          <cell r="I2107">
            <v>591164.75599999994</v>
          </cell>
        </row>
        <row r="2108">
          <cell r="A2108" t="str">
            <v>35977YEGYQU</v>
          </cell>
          <cell r="I2108">
            <v>209959.75779999999</v>
          </cell>
        </row>
        <row r="2109">
          <cell r="A2109" t="str">
            <v>35977YEGYQU</v>
          </cell>
          <cell r="I2109">
            <v>116852.42499999999</v>
          </cell>
        </row>
        <row r="2110">
          <cell r="A2110" t="str">
            <v>35977YPEYQU</v>
          </cell>
          <cell r="I2110">
            <v>1548.6220000000001</v>
          </cell>
        </row>
        <row r="2111">
          <cell r="A2111" t="str">
            <v>35977YQUYXJ</v>
          </cell>
          <cell r="I2111">
            <v>56078.875700000004</v>
          </cell>
        </row>
        <row r="2112">
          <cell r="A2112" t="str">
            <v>35977YQUYXJ</v>
          </cell>
          <cell r="I2112">
            <v>23091.879299999997</v>
          </cell>
        </row>
        <row r="2113">
          <cell r="A2113" t="str">
            <v>35977YQUYYC</v>
          </cell>
          <cell r="I2113">
            <v>47031.972300000001</v>
          </cell>
        </row>
        <row r="2114">
          <cell r="A2114" t="str">
            <v>35977YQUYYC</v>
          </cell>
          <cell r="I2114">
            <v>111175.1879</v>
          </cell>
        </row>
        <row r="2115">
          <cell r="A2115" t="str">
            <v>35977YHYYSM</v>
          </cell>
          <cell r="I2115">
            <v>93840.781600000017</v>
          </cell>
        </row>
        <row r="2116">
          <cell r="A2116" t="str">
            <v>35977YTHYWG</v>
          </cell>
          <cell r="I2116">
            <v>177801.4087</v>
          </cell>
        </row>
        <row r="2117">
          <cell r="A2117" t="str">
            <v>35977YULYYZ</v>
          </cell>
          <cell r="I2117">
            <v>1648757.8551999999</v>
          </cell>
        </row>
        <row r="2118">
          <cell r="A2118" t="str">
            <v>35977LASYVR</v>
          </cell>
          <cell r="I2118">
            <v>183614.45160000003</v>
          </cell>
        </row>
        <row r="2119">
          <cell r="A2119" t="str">
            <v>35977PDXYVR</v>
          </cell>
          <cell r="I2119">
            <v>315340.6017</v>
          </cell>
        </row>
        <row r="2120">
          <cell r="A2120" t="str">
            <v>35977RNOYVR</v>
          </cell>
          <cell r="I2120">
            <v>0</v>
          </cell>
        </row>
        <row r="2121">
          <cell r="A2121" t="str">
            <v>35977SEAYVR</v>
          </cell>
          <cell r="I2121">
            <v>3119.7547000000004</v>
          </cell>
        </row>
        <row r="2122">
          <cell r="A2122" t="str">
            <v>35977SEAYVR</v>
          </cell>
          <cell r="I2122">
            <v>212528.57100000003</v>
          </cell>
        </row>
        <row r="2123">
          <cell r="A2123" t="str">
            <v>35977SJCYVR</v>
          </cell>
          <cell r="I2123">
            <v>340746.22499999998</v>
          </cell>
        </row>
        <row r="2124">
          <cell r="A2124" t="str">
            <v>35977YBLYVR</v>
          </cell>
          <cell r="I2124">
            <v>130081.8256</v>
          </cell>
        </row>
        <row r="2125">
          <cell r="A2125" t="str">
            <v>35977YBLYVR</v>
          </cell>
          <cell r="I2125">
            <v>58690.955699999999</v>
          </cell>
        </row>
        <row r="2126">
          <cell r="A2126" t="str">
            <v>35977YCGYVR</v>
          </cell>
          <cell r="I2126">
            <v>75228.028600000005</v>
          </cell>
        </row>
        <row r="2127">
          <cell r="A2127" t="str">
            <v>35977YCGYVR</v>
          </cell>
          <cell r="I2127">
            <v>2316.7912000000001</v>
          </cell>
        </row>
        <row r="2128">
          <cell r="A2128" t="str">
            <v>35977YEGYVR</v>
          </cell>
          <cell r="I2128">
            <v>379829.67389999999</v>
          </cell>
        </row>
        <row r="2129">
          <cell r="A2129" t="str">
            <v>35977YKAYVR</v>
          </cell>
          <cell r="I2129">
            <v>114619.8841</v>
          </cell>
        </row>
        <row r="2130">
          <cell r="A2130" t="str">
            <v>35977YKAYVR</v>
          </cell>
          <cell r="I2130">
            <v>134398.4222</v>
          </cell>
        </row>
        <row r="2131">
          <cell r="A2131" t="str">
            <v>35977YLWYVR</v>
          </cell>
          <cell r="I2131">
            <v>247199.95080000002</v>
          </cell>
        </row>
        <row r="2132">
          <cell r="A2132" t="str">
            <v>35977YLWYVR</v>
          </cell>
          <cell r="I2132">
            <v>144350.12669999999</v>
          </cell>
        </row>
        <row r="2133">
          <cell r="A2133" t="str">
            <v>35977YLWYVR</v>
          </cell>
          <cell r="I2133">
            <v>34772.278700000003</v>
          </cell>
        </row>
        <row r="2134">
          <cell r="A2134" t="str">
            <v>35977YPRYVR</v>
          </cell>
          <cell r="I2134">
            <v>208038.81530000002</v>
          </cell>
        </row>
        <row r="2135">
          <cell r="A2135" t="str">
            <v>35977YQQYVR</v>
          </cell>
          <cell r="I2135">
            <v>49600.3249</v>
          </cell>
        </row>
        <row r="2136">
          <cell r="A2136" t="str">
            <v>35977YQRYVR</v>
          </cell>
          <cell r="I2136">
            <v>208603.35189999998</v>
          </cell>
        </row>
        <row r="2137">
          <cell r="A2137" t="str">
            <v>35977YVRYVR</v>
          </cell>
          <cell r="I2137">
            <v>0</v>
          </cell>
        </row>
        <row r="2138">
          <cell r="A2138" t="str">
            <v>35977YVRYVR</v>
          </cell>
          <cell r="I2138">
            <v>0</v>
          </cell>
        </row>
        <row r="2139">
          <cell r="A2139" t="str">
            <v>35977YVRYVR</v>
          </cell>
          <cell r="I2139">
            <v>907.31350000000009</v>
          </cell>
        </row>
        <row r="2140">
          <cell r="A2140" t="str">
            <v>35977YVRYXC</v>
          </cell>
          <cell r="I2140">
            <v>142823.82199999999</v>
          </cell>
        </row>
        <row r="2141">
          <cell r="A2141" t="str">
            <v>35977YVRYXE</v>
          </cell>
          <cell r="I2141">
            <v>417627.50490000006</v>
          </cell>
        </row>
        <row r="2142">
          <cell r="A2142" t="str">
            <v>35977YVRYXJ</v>
          </cell>
          <cell r="I2142">
            <v>29313.417099999999</v>
          </cell>
        </row>
        <row r="2143">
          <cell r="A2143" t="str">
            <v>35977YVRYXJ</v>
          </cell>
          <cell r="I2143">
            <v>117876.58609999999</v>
          </cell>
        </row>
        <row r="2144">
          <cell r="A2144" t="str">
            <v>35977YVRYXJ</v>
          </cell>
          <cell r="I2144">
            <v>228073.61</v>
          </cell>
        </row>
        <row r="2145">
          <cell r="A2145" t="str">
            <v>35977YVRYXS</v>
          </cell>
          <cell r="I2145">
            <v>53881.511899999998</v>
          </cell>
        </row>
        <row r="2146">
          <cell r="A2146" t="str">
            <v>35977YVRYXS</v>
          </cell>
          <cell r="I2146">
            <v>427329.26050000003</v>
          </cell>
        </row>
        <row r="2147">
          <cell r="A2147" t="str">
            <v>35977YVRYYC</v>
          </cell>
          <cell r="I2147">
            <v>725329.93169999996</v>
          </cell>
        </row>
        <row r="2148">
          <cell r="A2148" t="str">
            <v>35977YVRYYD</v>
          </cell>
          <cell r="I2148">
            <v>83031.686399999991</v>
          </cell>
        </row>
        <row r="2149">
          <cell r="A2149" t="str">
            <v>35977YVRYYD</v>
          </cell>
          <cell r="I2149">
            <v>173363.91740000001</v>
          </cell>
        </row>
        <row r="2150">
          <cell r="A2150" t="str">
            <v>35977YVRYYF</v>
          </cell>
          <cell r="I2150">
            <v>96792.869100000011</v>
          </cell>
        </row>
        <row r="2151">
          <cell r="A2151" t="str">
            <v>35977YVRYYF</v>
          </cell>
          <cell r="I2151">
            <v>67685.2883</v>
          </cell>
        </row>
        <row r="2152">
          <cell r="A2152" t="str">
            <v>35977YVRYYJ</v>
          </cell>
          <cell r="I2152">
            <v>341738.22479999997</v>
          </cell>
        </row>
        <row r="2153">
          <cell r="A2153" t="str">
            <v>35977YVRYYJ</v>
          </cell>
          <cell r="I2153">
            <v>317065.58100000001</v>
          </cell>
        </row>
        <row r="2154">
          <cell r="A2154" t="str">
            <v>35977YVRYZP</v>
          </cell>
          <cell r="I2154">
            <v>135257.00630000001</v>
          </cell>
        </row>
        <row r="2155">
          <cell r="A2155" t="str">
            <v>35977YVRYZP</v>
          </cell>
          <cell r="I2155">
            <v>217239.41420000003</v>
          </cell>
        </row>
        <row r="2156">
          <cell r="A2156" t="str">
            <v>35977YQDYWG</v>
          </cell>
          <cell r="I2156">
            <v>125800.4492</v>
          </cell>
        </row>
        <row r="2157">
          <cell r="A2157" t="str">
            <v>35977YQRYWG</v>
          </cell>
          <cell r="I2157">
            <v>112018.87209999999</v>
          </cell>
        </row>
        <row r="2158">
          <cell r="A2158" t="str">
            <v>35977YQRYWG</v>
          </cell>
          <cell r="I2158">
            <v>79387.740999999995</v>
          </cell>
        </row>
        <row r="2159">
          <cell r="A2159" t="str">
            <v>35977YQTYWG</v>
          </cell>
          <cell r="I2159">
            <v>43269.556100000002</v>
          </cell>
        </row>
        <row r="2160">
          <cell r="A2160" t="str">
            <v>35977YWGYXE</v>
          </cell>
          <cell r="I2160">
            <v>4777.7070000000003</v>
          </cell>
        </row>
        <row r="2161">
          <cell r="A2161" t="str">
            <v>35977YWGYXE</v>
          </cell>
          <cell r="I2161">
            <v>231700.47450000001</v>
          </cell>
        </row>
        <row r="2162">
          <cell r="A2162" t="str">
            <v>35977YWGYYC</v>
          </cell>
          <cell r="I2162">
            <v>683607.54950000008</v>
          </cell>
        </row>
        <row r="2163">
          <cell r="A2163" t="str">
            <v>35977YKAYXC</v>
          </cell>
          <cell r="I2163">
            <v>54063.253900000003</v>
          </cell>
        </row>
        <row r="2164">
          <cell r="A2164" t="str">
            <v>35977YVRYXC</v>
          </cell>
          <cell r="I2164">
            <v>148054.84709999998</v>
          </cell>
        </row>
        <row r="2165">
          <cell r="A2165" t="str">
            <v>35977YXCYYC</v>
          </cell>
          <cell r="I2165">
            <v>53904.627100000005</v>
          </cell>
        </row>
        <row r="2166">
          <cell r="A2166" t="str">
            <v>35977YEGYXE</v>
          </cell>
          <cell r="I2166">
            <v>88436.405299999999</v>
          </cell>
        </row>
        <row r="2167">
          <cell r="A2167" t="str">
            <v>35977YEGYXE</v>
          </cell>
          <cell r="I2167">
            <v>91100.058100000009</v>
          </cell>
        </row>
        <row r="2168">
          <cell r="A2168" t="str">
            <v>35977YQLYXE</v>
          </cell>
          <cell r="I2168">
            <v>0</v>
          </cell>
        </row>
        <row r="2169">
          <cell r="A2169" t="str">
            <v>35977YQRYXE</v>
          </cell>
          <cell r="I2169">
            <v>480.93969999999996</v>
          </cell>
        </row>
        <row r="2170">
          <cell r="A2170" t="str">
            <v>35977YVRYXE</v>
          </cell>
          <cell r="I2170">
            <v>338494.84940000001</v>
          </cell>
        </row>
        <row r="2171">
          <cell r="A2171" t="str">
            <v>35977YWGYXE</v>
          </cell>
          <cell r="I2171">
            <v>61937.902300000009</v>
          </cell>
        </row>
        <row r="2172">
          <cell r="A2172" t="str">
            <v>35977YWGYXE</v>
          </cell>
          <cell r="I2172">
            <v>291202.50719999999</v>
          </cell>
        </row>
        <row r="2173">
          <cell r="A2173" t="str">
            <v>35977YXEYYC</v>
          </cell>
          <cell r="I2173">
            <v>48967.486900000004</v>
          </cell>
        </row>
        <row r="2174">
          <cell r="A2174" t="str">
            <v>35977YXEYYC</v>
          </cell>
          <cell r="I2174">
            <v>1303.5454999999999</v>
          </cell>
        </row>
        <row r="2175">
          <cell r="A2175" t="str">
            <v>35977YXEYYC</v>
          </cell>
          <cell r="I2175">
            <v>383713.2942</v>
          </cell>
        </row>
        <row r="2176">
          <cell r="A2176" t="str">
            <v>35977YQLYXH</v>
          </cell>
          <cell r="I2176">
            <v>0</v>
          </cell>
        </row>
        <row r="2177">
          <cell r="A2177" t="str">
            <v>35977YXHYXH</v>
          </cell>
          <cell r="I2177">
            <v>0</v>
          </cell>
        </row>
        <row r="2178">
          <cell r="A2178" t="str">
            <v>35977YXHYYC</v>
          </cell>
          <cell r="I2178">
            <v>57386.826799999995</v>
          </cell>
        </row>
        <row r="2179">
          <cell r="A2179" t="str">
            <v>35977YEGYXJ</v>
          </cell>
          <cell r="I2179">
            <v>57099.743499999997</v>
          </cell>
        </row>
        <row r="2180">
          <cell r="A2180" t="str">
            <v>35977YQUYXJ</v>
          </cell>
          <cell r="I2180">
            <v>25500.476299999998</v>
          </cell>
        </row>
        <row r="2181">
          <cell r="A2181" t="str">
            <v>35977YVRYXJ</v>
          </cell>
          <cell r="I2181">
            <v>43668.416100000002</v>
          </cell>
        </row>
        <row r="2182">
          <cell r="A2182" t="str">
            <v>35977YVRYXJ</v>
          </cell>
          <cell r="I2182">
            <v>117039.63070000001</v>
          </cell>
        </row>
        <row r="2183">
          <cell r="A2183" t="str">
            <v>35977YVRYXJ</v>
          </cell>
          <cell r="I2183">
            <v>281981.73739999998</v>
          </cell>
        </row>
        <row r="2184">
          <cell r="A2184" t="str">
            <v>35977YXJYYE</v>
          </cell>
          <cell r="I2184">
            <v>52981.178099999997</v>
          </cell>
        </row>
        <row r="2185">
          <cell r="A2185" t="str">
            <v>35977YVRYXS</v>
          </cell>
          <cell r="I2185">
            <v>22656.2582</v>
          </cell>
        </row>
        <row r="2186">
          <cell r="A2186" t="str">
            <v>35977YVRYXS</v>
          </cell>
          <cell r="I2186">
            <v>464268.17369999998</v>
          </cell>
        </row>
        <row r="2187">
          <cell r="A2187" t="str">
            <v>35977YXSYYC</v>
          </cell>
          <cell r="I2187">
            <v>36792.748800000001</v>
          </cell>
        </row>
        <row r="2188">
          <cell r="A2188" t="str">
            <v>35977YVRYXT</v>
          </cell>
          <cell r="I2188">
            <v>267867.2329</v>
          </cell>
        </row>
        <row r="2189">
          <cell r="A2189" t="str">
            <v>35977YXUYYZ</v>
          </cell>
          <cell r="I2189">
            <v>149200.33840000001</v>
          </cell>
        </row>
        <row r="2190">
          <cell r="A2190" t="str">
            <v>35977YCGYYC</v>
          </cell>
          <cell r="I2190">
            <v>66869.438400000014</v>
          </cell>
        </row>
        <row r="2191">
          <cell r="A2191" t="str">
            <v>35977YEGYYC</v>
          </cell>
          <cell r="I2191">
            <v>477438.10159999999</v>
          </cell>
        </row>
        <row r="2192">
          <cell r="A2192" t="str">
            <v>35977YEGYYC</v>
          </cell>
          <cell r="I2192">
            <v>264419.29130000004</v>
          </cell>
        </row>
        <row r="2193">
          <cell r="A2193" t="str">
            <v>35977YEGYYC</v>
          </cell>
          <cell r="I2193">
            <v>396422.96730000002</v>
          </cell>
        </row>
        <row r="2194">
          <cell r="A2194" t="str">
            <v>35977YKAYYC</v>
          </cell>
          <cell r="I2194">
            <v>50878.568599999991</v>
          </cell>
        </row>
        <row r="2195">
          <cell r="A2195" t="str">
            <v>35977YLWYYC</v>
          </cell>
          <cell r="I2195">
            <v>303007.96129999997</v>
          </cell>
        </row>
        <row r="2196">
          <cell r="A2196" t="str">
            <v>35977YLWYYC</v>
          </cell>
          <cell r="I2196">
            <v>3063.1504999999997</v>
          </cell>
        </row>
        <row r="2197">
          <cell r="A2197" t="str">
            <v>35977YMMYYC</v>
          </cell>
          <cell r="I2197">
            <v>77898.697500000009</v>
          </cell>
        </row>
        <row r="2198">
          <cell r="A2198" t="str">
            <v>35977YMMYYC</v>
          </cell>
          <cell r="I2198">
            <v>14180.9349</v>
          </cell>
        </row>
        <row r="2199">
          <cell r="A2199" t="str">
            <v>35977YQLYYC</v>
          </cell>
          <cell r="I2199">
            <v>54017.522800000006</v>
          </cell>
        </row>
        <row r="2200">
          <cell r="A2200" t="str">
            <v>35977YQLYYC</v>
          </cell>
          <cell r="I2200">
            <v>35920.758500000004</v>
          </cell>
        </row>
        <row r="2201">
          <cell r="A2201" t="str">
            <v>35977YQRYYC</v>
          </cell>
          <cell r="I2201">
            <v>203982.35219999999</v>
          </cell>
        </row>
        <row r="2202">
          <cell r="A2202" t="str">
            <v>35977YQRYYC</v>
          </cell>
          <cell r="I2202">
            <v>332702.02249999996</v>
          </cell>
        </row>
        <row r="2203">
          <cell r="A2203" t="str">
            <v>35977YQUYYC</v>
          </cell>
          <cell r="I2203">
            <v>79803.202400000009</v>
          </cell>
        </row>
        <row r="2204">
          <cell r="A2204" t="str">
            <v>35977YQUYYC</v>
          </cell>
          <cell r="I2204">
            <v>129681.78629999999</v>
          </cell>
        </row>
        <row r="2205">
          <cell r="A2205" t="str">
            <v>35977YVRYYC</v>
          </cell>
          <cell r="I2205">
            <v>649244.36179999996</v>
          </cell>
        </row>
        <row r="2206">
          <cell r="A2206" t="str">
            <v>35977YWGYYC</v>
          </cell>
          <cell r="I2206">
            <v>677569.08880000003</v>
          </cell>
        </row>
        <row r="2207">
          <cell r="A2207" t="str">
            <v>35977YXCYYC</v>
          </cell>
          <cell r="I2207">
            <v>19438.914700000001</v>
          </cell>
        </row>
        <row r="2208">
          <cell r="A2208" t="str">
            <v>35977YXCYYC</v>
          </cell>
          <cell r="I2208">
            <v>28258.9496</v>
          </cell>
        </row>
        <row r="2209">
          <cell r="A2209" t="str">
            <v>35977YXEYYC</v>
          </cell>
          <cell r="I2209">
            <v>269844.87949999998</v>
          </cell>
        </row>
        <row r="2210">
          <cell r="A2210" t="str">
            <v>35977YXEYYC</v>
          </cell>
          <cell r="I2210">
            <v>3077.2489999999998</v>
          </cell>
        </row>
        <row r="2211">
          <cell r="A2211" t="str">
            <v>35977YXEYYC</v>
          </cell>
          <cell r="I2211">
            <v>145597.478</v>
          </cell>
        </row>
        <row r="2212">
          <cell r="A2212" t="str">
            <v>35977YXHYYC</v>
          </cell>
          <cell r="I2212">
            <v>57934.050799999997</v>
          </cell>
        </row>
        <row r="2213">
          <cell r="A2213" t="str">
            <v>35977YXSYYC</v>
          </cell>
          <cell r="I2213">
            <v>39065.438399999999</v>
          </cell>
        </row>
        <row r="2214">
          <cell r="A2214" t="str">
            <v>35977YYCYYC</v>
          </cell>
          <cell r="I2214">
            <v>0</v>
          </cell>
        </row>
        <row r="2215">
          <cell r="A2215" t="str">
            <v>35977YYCYYC</v>
          </cell>
          <cell r="I2215">
            <v>0</v>
          </cell>
        </row>
        <row r="2216">
          <cell r="A2216" t="str">
            <v>35977YYCYYJ</v>
          </cell>
          <cell r="I2216">
            <v>430702.02869999997</v>
          </cell>
        </row>
        <row r="2217">
          <cell r="A2217" t="str">
            <v>35977YVRYYD</v>
          </cell>
          <cell r="I2217">
            <v>101625.6344</v>
          </cell>
        </row>
        <row r="2218">
          <cell r="A2218" t="str">
            <v>35977YVRYYD</v>
          </cell>
          <cell r="I2218">
            <v>193168.79899999997</v>
          </cell>
        </row>
        <row r="2219">
          <cell r="A2219" t="str">
            <v>35977YXJYYE</v>
          </cell>
          <cell r="I2219">
            <v>47938.0245</v>
          </cell>
        </row>
        <row r="2220">
          <cell r="A2220" t="str">
            <v>35977YCGYYF</v>
          </cell>
          <cell r="I2220">
            <v>90243.196300000011</v>
          </cell>
        </row>
        <row r="2221">
          <cell r="A2221" t="str">
            <v>35977YCGYYF</v>
          </cell>
          <cell r="I2221">
            <v>1537.8794</v>
          </cell>
        </row>
        <row r="2222">
          <cell r="A2222" t="str">
            <v>35977YVRYYF</v>
          </cell>
          <cell r="I2222">
            <v>57665.960199999994</v>
          </cell>
        </row>
        <row r="2223">
          <cell r="A2223" t="str">
            <v>35977YVRYYF</v>
          </cell>
          <cell r="I2223">
            <v>66227.780599999998</v>
          </cell>
        </row>
        <row r="2224">
          <cell r="A2224" t="str">
            <v>35977YVRYYJ</v>
          </cell>
          <cell r="I2224">
            <v>299693.31699999998</v>
          </cell>
        </row>
        <row r="2225">
          <cell r="A2225" t="str">
            <v>35977YVRYYJ</v>
          </cell>
          <cell r="I2225">
            <v>296662.32580000005</v>
          </cell>
        </row>
        <row r="2226">
          <cell r="A2226" t="str">
            <v>35977YYCYYJ</v>
          </cell>
          <cell r="I2226">
            <v>352468.72090000001</v>
          </cell>
        </row>
        <row r="2227">
          <cell r="A2227" t="str">
            <v>35977BOSYYZ</v>
          </cell>
          <cell r="I2227">
            <v>455319.40829999995</v>
          </cell>
        </row>
        <row r="2228">
          <cell r="A2228" t="str">
            <v>35977LGAYYZ</v>
          </cell>
          <cell r="I2228">
            <v>75504.472299999994</v>
          </cell>
        </row>
        <row r="2229">
          <cell r="A2229" t="str">
            <v>35977RDUYYZ</v>
          </cell>
          <cell r="I2229">
            <v>540052.3300999999</v>
          </cell>
        </row>
        <row r="2230">
          <cell r="A2230" t="str">
            <v>35977YAMYYZ</v>
          </cell>
          <cell r="I2230">
            <v>3951.0009999999997</v>
          </cell>
        </row>
        <row r="2231">
          <cell r="A2231" t="str">
            <v>35977YOWYYZ</v>
          </cell>
          <cell r="I2231">
            <v>1276134.4214999999</v>
          </cell>
        </row>
        <row r="2232">
          <cell r="A2232" t="str">
            <v>35977YQBYYZ</v>
          </cell>
          <cell r="I2232">
            <v>507020.09280000004</v>
          </cell>
        </row>
        <row r="2233">
          <cell r="A2233" t="str">
            <v>35977YQTYYZ</v>
          </cell>
          <cell r="I2233">
            <v>643849.4523</v>
          </cell>
        </row>
        <row r="2234">
          <cell r="A2234" t="str">
            <v>35977YULYYZ</v>
          </cell>
          <cell r="I2234">
            <v>1447108.5096</v>
          </cell>
        </row>
        <row r="2235">
          <cell r="A2235" t="str">
            <v>35977YXUYYZ</v>
          </cell>
          <cell r="I2235">
            <v>149979.465</v>
          </cell>
        </row>
        <row r="2236">
          <cell r="A2236" t="str">
            <v>35977YYZYYZ</v>
          </cell>
          <cell r="I2236">
            <v>0</v>
          </cell>
        </row>
        <row r="2237">
          <cell r="A2237" t="str">
            <v>35977YVRYZP</v>
          </cell>
          <cell r="I2237">
            <v>116438.0989</v>
          </cell>
        </row>
        <row r="2238">
          <cell r="A2238" t="str">
            <v>35977YVRYZP</v>
          </cell>
          <cell r="I2238">
            <v>238596.1704</v>
          </cell>
        </row>
        <row r="2239">
          <cell r="A2239" t="str">
            <v>35947BGRBOS</v>
          </cell>
          <cell r="I2239">
            <v>0</v>
          </cell>
        </row>
        <row r="2240">
          <cell r="A2240" t="str">
            <v>35947BOSYYZ</v>
          </cell>
          <cell r="I2240">
            <v>473081.9608</v>
          </cell>
        </row>
        <row r="2241">
          <cell r="A2241" t="str">
            <v>35947LGAYYZ</v>
          </cell>
          <cell r="I2241">
            <v>16793.107999999997</v>
          </cell>
        </row>
        <row r="2242">
          <cell r="A2242" t="str">
            <v>35947PDXYVR</v>
          </cell>
          <cell r="I2242">
            <v>4717.2963999999993</v>
          </cell>
        </row>
        <row r="2243">
          <cell r="A2243" t="str">
            <v>35947PDXYVR</v>
          </cell>
          <cell r="I2243">
            <v>302616.7659</v>
          </cell>
        </row>
        <row r="2244">
          <cell r="A2244" t="str">
            <v>35947RDUYYZ</v>
          </cell>
          <cell r="I2244">
            <v>613990.23109999998</v>
          </cell>
        </row>
        <row r="2245">
          <cell r="A2245" t="str">
            <v>35947SEAYVR</v>
          </cell>
          <cell r="I2245">
            <v>2944.7743</v>
          </cell>
        </row>
        <row r="2246">
          <cell r="A2246" t="str">
            <v>35947SEAYVR</v>
          </cell>
          <cell r="I2246">
            <v>194269.5196</v>
          </cell>
        </row>
        <row r="2247">
          <cell r="A2247" t="str">
            <v>35947SJCYVR</v>
          </cell>
          <cell r="I2247">
            <v>294445.1446</v>
          </cell>
        </row>
        <row r="2248">
          <cell r="A2248" t="str">
            <v>35947YAMYYZ</v>
          </cell>
          <cell r="I2248">
            <v>160012.78320000001</v>
          </cell>
        </row>
        <row r="2249">
          <cell r="A2249" t="str">
            <v>35947YBLYQQ</v>
          </cell>
          <cell r="I2249">
            <v>30535.042899999997</v>
          </cell>
        </row>
        <row r="2250">
          <cell r="A2250" t="str">
            <v>35947YBLYQQ</v>
          </cell>
          <cell r="I2250">
            <v>20446.876</v>
          </cell>
        </row>
        <row r="2251">
          <cell r="A2251" t="str">
            <v>35947YBLYVR</v>
          </cell>
          <cell r="I2251">
            <v>1155.5996</v>
          </cell>
        </row>
        <row r="2252">
          <cell r="A2252" t="str">
            <v>35947YCGYKA</v>
          </cell>
          <cell r="I2252">
            <v>1924.934</v>
          </cell>
        </row>
        <row r="2253">
          <cell r="A2253" t="str">
            <v>35947YCGYVR</v>
          </cell>
          <cell r="I2253">
            <v>229340.79549999998</v>
          </cell>
        </row>
        <row r="2254">
          <cell r="A2254" t="str">
            <v>35947YCGYYC</v>
          </cell>
          <cell r="I2254">
            <v>58760.035100000001</v>
          </cell>
        </row>
        <row r="2255">
          <cell r="A2255" t="str">
            <v>35947YCGYYF</v>
          </cell>
          <cell r="I2255">
            <v>41666.9692</v>
          </cell>
        </row>
        <row r="2256">
          <cell r="A2256" t="str">
            <v>35947YCGYYF</v>
          </cell>
          <cell r="I2256">
            <v>4065.5839999999998</v>
          </cell>
        </row>
        <row r="2257">
          <cell r="A2257" t="str">
            <v>35947YEGYMM</v>
          </cell>
          <cell r="I2257">
            <v>543077.27860000008</v>
          </cell>
        </row>
        <row r="2258">
          <cell r="A2258" t="str">
            <v>35947YEGYMM</v>
          </cell>
          <cell r="I2258">
            <v>11809.39</v>
          </cell>
        </row>
        <row r="2259">
          <cell r="A2259" t="str">
            <v>35947YEGYOJ</v>
          </cell>
          <cell r="I2259">
            <v>6899.2257</v>
          </cell>
        </row>
        <row r="2260">
          <cell r="A2260" t="str">
            <v>35947YEGYOJ</v>
          </cell>
          <cell r="I2260">
            <v>110178.9544</v>
          </cell>
        </row>
        <row r="2261">
          <cell r="A2261" t="str">
            <v>35947YEGYPE</v>
          </cell>
          <cell r="I2261">
            <v>252058.66979999997</v>
          </cell>
        </row>
        <row r="2262">
          <cell r="A2262" t="str">
            <v>35947YEGYQU</v>
          </cell>
          <cell r="I2262">
            <v>204394.45389999999</v>
          </cell>
        </row>
        <row r="2263">
          <cell r="A2263" t="str">
            <v>35947YEGYQU</v>
          </cell>
          <cell r="I2263">
            <v>142222.0865</v>
          </cell>
        </row>
        <row r="2264">
          <cell r="A2264" t="str">
            <v>35947YEGYSM</v>
          </cell>
          <cell r="I2264">
            <v>167651.41179999997</v>
          </cell>
        </row>
        <row r="2265">
          <cell r="A2265" t="str">
            <v>35947YEGYVR</v>
          </cell>
          <cell r="I2265">
            <v>246132.11649999997</v>
          </cell>
        </row>
        <row r="2266">
          <cell r="A2266" t="str">
            <v>35947YEGYXE</v>
          </cell>
          <cell r="I2266">
            <v>307743.37750000006</v>
          </cell>
        </row>
        <row r="2267">
          <cell r="A2267" t="str">
            <v>35947YEGYYC</v>
          </cell>
          <cell r="I2267">
            <v>758872.14449999994</v>
          </cell>
        </row>
        <row r="2268">
          <cell r="A2268" t="str">
            <v>35947YEGYYC</v>
          </cell>
          <cell r="I2268">
            <v>300963.45730000001</v>
          </cell>
        </row>
        <row r="2269">
          <cell r="A2269" t="str">
            <v>35947YEGYYC</v>
          </cell>
          <cell r="I2269">
            <v>604145.33880000003</v>
          </cell>
        </row>
        <row r="2270">
          <cell r="A2270" t="str">
            <v>35947YEGYHY</v>
          </cell>
          <cell r="I2270">
            <v>192395.49130000002</v>
          </cell>
        </row>
        <row r="2271">
          <cell r="A2271" t="str">
            <v>35947YKAYLW</v>
          </cell>
          <cell r="I2271">
            <v>287.6386</v>
          </cell>
        </row>
        <row r="2272">
          <cell r="A2272" t="str">
            <v>35947YKAYVR</v>
          </cell>
          <cell r="I2272">
            <v>87434.799300000013</v>
          </cell>
        </row>
        <row r="2273">
          <cell r="A2273" t="str">
            <v>35947YKAYVR</v>
          </cell>
          <cell r="I2273">
            <v>221416.66459999999</v>
          </cell>
        </row>
        <row r="2274">
          <cell r="A2274" t="str">
            <v>35947YKAYXC</v>
          </cell>
          <cell r="I2274">
            <v>64487.997100000008</v>
          </cell>
        </row>
        <row r="2275">
          <cell r="A2275" t="str">
            <v>35947YKAYXC</v>
          </cell>
          <cell r="I2275">
            <v>3656.3899000000001</v>
          </cell>
        </row>
        <row r="2276">
          <cell r="A2276" t="str">
            <v>35947YKAYYC</v>
          </cell>
          <cell r="I2276">
            <v>42608.405199999994</v>
          </cell>
        </row>
        <row r="2277">
          <cell r="A2277" t="str">
            <v>35947YKAYYC</v>
          </cell>
          <cell r="I2277">
            <v>1036.5274999999999</v>
          </cell>
        </row>
        <row r="2278">
          <cell r="A2278" t="str">
            <v>35947YLWYVR</v>
          </cell>
          <cell r="I2278">
            <v>315712.00640000001</v>
          </cell>
        </row>
        <row r="2279">
          <cell r="A2279" t="str">
            <v>35947YLWYVR</v>
          </cell>
          <cell r="I2279">
            <v>100354.9562</v>
          </cell>
        </row>
        <row r="2280">
          <cell r="A2280" t="str">
            <v>35947YLWYVR</v>
          </cell>
          <cell r="I2280">
            <v>57402.150300000001</v>
          </cell>
        </row>
        <row r="2281">
          <cell r="A2281" t="str">
            <v>35947YLWYYC</v>
          </cell>
          <cell r="I2281">
            <v>249985.44919999997</v>
          </cell>
        </row>
        <row r="2282">
          <cell r="A2282" t="str">
            <v>35947YLWYYC</v>
          </cell>
          <cell r="I2282">
            <v>53538.5098</v>
          </cell>
        </row>
        <row r="2283">
          <cell r="A2283" t="str">
            <v>35947YEGYMM</v>
          </cell>
          <cell r="I2283">
            <v>671929.11770000006</v>
          </cell>
        </row>
        <row r="2284">
          <cell r="A2284" t="str">
            <v>35947YEGYMM</v>
          </cell>
          <cell r="I2284">
            <v>29071.441800000001</v>
          </cell>
        </row>
        <row r="2285">
          <cell r="A2285" t="str">
            <v>35947YMMYYC</v>
          </cell>
          <cell r="I2285">
            <v>34527.512699999999</v>
          </cell>
        </row>
        <row r="2286">
          <cell r="A2286" t="str">
            <v>35947YOJYOP</v>
          </cell>
          <cell r="I2286">
            <v>2002.5868</v>
          </cell>
        </row>
        <row r="2287">
          <cell r="A2287" t="str">
            <v>35947YOJYOP</v>
          </cell>
          <cell r="I2287">
            <v>49138.547699999996</v>
          </cell>
        </row>
        <row r="2288">
          <cell r="A2288" t="str">
            <v>35947YEGYOP</v>
          </cell>
          <cell r="I2288">
            <v>5222.2771999999995</v>
          </cell>
        </row>
        <row r="2289">
          <cell r="A2289" t="str">
            <v>35947YEGYOP</v>
          </cell>
          <cell r="I2289">
            <v>114485.3968</v>
          </cell>
        </row>
        <row r="2290">
          <cell r="A2290" t="str">
            <v>35947YOPYPE</v>
          </cell>
          <cell r="I2290">
            <v>27428.285200000002</v>
          </cell>
        </row>
        <row r="2291">
          <cell r="A2291" t="str">
            <v>35947YOWYYZ</v>
          </cell>
          <cell r="I2291">
            <v>1684102.2889</v>
          </cell>
        </row>
        <row r="2292">
          <cell r="A2292" t="str">
            <v>35947YEGYPE</v>
          </cell>
          <cell r="I2292">
            <v>235311.31770000001</v>
          </cell>
        </row>
        <row r="2293">
          <cell r="A2293" t="str">
            <v>35947YOJYPE</v>
          </cell>
          <cell r="I2293">
            <v>27562.265600000002</v>
          </cell>
        </row>
        <row r="2294">
          <cell r="A2294" t="str">
            <v>35947YPRYXT</v>
          </cell>
          <cell r="I2294">
            <v>10091.400799999999</v>
          </cell>
        </row>
        <row r="2295">
          <cell r="A2295" t="str">
            <v>35947YQBYYZ</v>
          </cell>
          <cell r="I2295">
            <v>673579.00980000012</v>
          </cell>
        </row>
        <row r="2296">
          <cell r="A2296" t="str">
            <v>35947YQDYTH</v>
          </cell>
          <cell r="I2296">
            <v>106723.56819999999</v>
          </cell>
        </row>
        <row r="2297">
          <cell r="A2297" t="str">
            <v>35947YQLYYC</v>
          </cell>
          <cell r="I2297">
            <v>86102.249100000001</v>
          </cell>
        </row>
        <row r="2298">
          <cell r="A2298" t="str">
            <v>35947YQLYYC</v>
          </cell>
          <cell r="I2298">
            <v>16961.125599999999</v>
          </cell>
        </row>
        <row r="2299">
          <cell r="A2299" t="str">
            <v>35947YQLYYC</v>
          </cell>
          <cell r="I2299">
            <v>37702.0458</v>
          </cell>
        </row>
        <row r="2300">
          <cell r="A2300" t="str">
            <v>35947YBLYQQ</v>
          </cell>
          <cell r="I2300">
            <v>6981.1607999999997</v>
          </cell>
        </row>
        <row r="2301">
          <cell r="A2301" t="str">
            <v>35947YQQYVR</v>
          </cell>
          <cell r="I2301">
            <v>135505.20070000002</v>
          </cell>
        </row>
        <row r="2302">
          <cell r="A2302" t="str">
            <v>35947YQQYVR</v>
          </cell>
          <cell r="I2302">
            <v>89385.463100000008</v>
          </cell>
        </row>
        <row r="2303">
          <cell r="A2303" t="str">
            <v>35947YQRYVR</v>
          </cell>
          <cell r="I2303">
            <v>164767.74889999998</v>
          </cell>
        </row>
        <row r="2304">
          <cell r="A2304" t="str">
            <v>35947YQRYWG</v>
          </cell>
          <cell r="I2304">
            <v>123598.04570000002</v>
          </cell>
        </row>
        <row r="2305">
          <cell r="A2305" t="str">
            <v>35947YQRYWG</v>
          </cell>
          <cell r="I2305">
            <v>162152.5319</v>
          </cell>
        </row>
        <row r="2306">
          <cell r="A2306" t="str">
            <v>35947YQRYXE</v>
          </cell>
          <cell r="I2306">
            <v>72161.320199999987</v>
          </cell>
        </row>
        <row r="2307">
          <cell r="A2307" t="str">
            <v>35947YQRYYC</v>
          </cell>
          <cell r="I2307">
            <v>220585.51140000002</v>
          </cell>
        </row>
        <row r="2308">
          <cell r="A2308" t="str">
            <v>35947YQRYYC</v>
          </cell>
          <cell r="I2308">
            <v>477579.14860000001</v>
          </cell>
        </row>
        <row r="2309">
          <cell r="A2309" t="str">
            <v>35947YQTYWG</v>
          </cell>
          <cell r="I2309">
            <v>51587.090299999989</v>
          </cell>
        </row>
        <row r="2310">
          <cell r="A2310" t="str">
            <v>35947YQTYYZ</v>
          </cell>
          <cell r="I2310">
            <v>804196.01640000008</v>
          </cell>
        </row>
        <row r="2311">
          <cell r="A2311" t="str">
            <v>35947YEGYQU</v>
          </cell>
          <cell r="I2311">
            <v>237990.79630000002</v>
          </cell>
        </row>
        <row r="2312">
          <cell r="A2312" t="str">
            <v>35947YEGYQU</v>
          </cell>
          <cell r="I2312">
            <v>118324.8075</v>
          </cell>
        </row>
        <row r="2313">
          <cell r="A2313" t="str">
            <v>35947YQUYXJ</v>
          </cell>
          <cell r="I2313">
            <v>54834.3266</v>
          </cell>
        </row>
        <row r="2314">
          <cell r="A2314" t="str">
            <v>35947YQUYXJ</v>
          </cell>
          <cell r="I2314">
            <v>27578.814300000002</v>
          </cell>
        </row>
        <row r="2315">
          <cell r="A2315" t="str">
            <v>35947YQUYYC</v>
          </cell>
          <cell r="I2315">
            <v>52230.266600000003</v>
          </cell>
        </row>
        <row r="2316">
          <cell r="A2316" t="str">
            <v>35947YQUYYC</v>
          </cell>
          <cell r="I2316">
            <v>86308.339900000006</v>
          </cell>
        </row>
        <row r="2317">
          <cell r="A2317" t="str">
            <v>35947YHYYSM</v>
          </cell>
          <cell r="I2317">
            <v>129541.1338</v>
          </cell>
        </row>
        <row r="2318">
          <cell r="A2318" t="str">
            <v>35947YTHYWG</v>
          </cell>
          <cell r="I2318">
            <v>293855.76929999999</v>
          </cell>
        </row>
        <row r="2319">
          <cell r="A2319" t="str">
            <v>35947YOWYUL</v>
          </cell>
          <cell r="I2319">
            <v>0</v>
          </cell>
        </row>
        <row r="2320">
          <cell r="A2320" t="str">
            <v>35947YULYUL</v>
          </cell>
          <cell r="I2320">
            <v>0</v>
          </cell>
        </row>
        <row r="2321">
          <cell r="A2321" t="str">
            <v>35947YULYYZ</v>
          </cell>
          <cell r="I2321">
            <v>1569271.2879999999</v>
          </cell>
        </row>
        <row r="2322">
          <cell r="A2322" t="str">
            <v>35947PDXYVR</v>
          </cell>
          <cell r="I2322">
            <v>4080.4647</v>
          </cell>
        </row>
        <row r="2323">
          <cell r="A2323" t="str">
            <v>35947PDXYVR</v>
          </cell>
          <cell r="I2323">
            <v>274381.19890000002</v>
          </cell>
        </row>
        <row r="2324">
          <cell r="A2324" t="str">
            <v>35947SEAYVR</v>
          </cell>
          <cell r="I2324">
            <v>1336.5434</v>
          </cell>
        </row>
        <row r="2325">
          <cell r="A2325" t="str">
            <v>35947SEAYVR</v>
          </cell>
          <cell r="I2325">
            <v>180036.20190000001</v>
          </cell>
        </row>
        <row r="2326">
          <cell r="A2326" t="str">
            <v>35947SJCYVR</v>
          </cell>
          <cell r="I2326">
            <v>284135.19580000004</v>
          </cell>
        </row>
        <row r="2327">
          <cell r="A2327" t="str">
            <v>35947YBLYVR</v>
          </cell>
          <cell r="I2327">
            <v>134894.02559999999</v>
          </cell>
        </row>
        <row r="2328">
          <cell r="A2328" t="str">
            <v>35947YBLYVR</v>
          </cell>
          <cell r="I2328">
            <v>73069.512300000002</v>
          </cell>
        </row>
        <row r="2329">
          <cell r="A2329" t="str">
            <v>35947YCGYVR</v>
          </cell>
          <cell r="I2329">
            <v>96013.947199999995</v>
          </cell>
        </row>
        <row r="2330">
          <cell r="A2330" t="str">
            <v>35947YEGYVR</v>
          </cell>
          <cell r="I2330">
            <v>331222.18189999997</v>
          </cell>
        </row>
        <row r="2331">
          <cell r="A2331" t="str">
            <v>35947YKAYVR</v>
          </cell>
          <cell r="I2331">
            <v>141752.25049999999</v>
          </cell>
        </row>
        <row r="2332">
          <cell r="A2332" t="str">
            <v>35947YKAYVR</v>
          </cell>
          <cell r="I2332">
            <v>175101.48430000001</v>
          </cell>
        </row>
        <row r="2333">
          <cell r="A2333" t="str">
            <v>35947YLWYVR</v>
          </cell>
          <cell r="I2333">
            <v>277077.5748</v>
          </cell>
        </row>
        <row r="2334">
          <cell r="A2334" t="str">
            <v>35947YLWYVR</v>
          </cell>
          <cell r="I2334">
            <v>201775.61239999998</v>
          </cell>
        </row>
        <row r="2335">
          <cell r="A2335" t="str">
            <v>35947YLWYVR</v>
          </cell>
          <cell r="I2335">
            <v>49271.635999999999</v>
          </cell>
        </row>
        <row r="2336">
          <cell r="A2336" t="str">
            <v>35947YPRYVR</v>
          </cell>
          <cell r="I2336">
            <v>110829.3122</v>
          </cell>
        </row>
        <row r="2337">
          <cell r="A2337" t="str">
            <v>35947YQQYVR</v>
          </cell>
          <cell r="I2337">
            <v>53504.584500000004</v>
          </cell>
        </row>
        <row r="2338">
          <cell r="A2338" t="str">
            <v>35947YQRYVR</v>
          </cell>
          <cell r="I2338">
            <v>217060.80769999998</v>
          </cell>
        </row>
        <row r="2339">
          <cell r="A2339" t="str">
            <v>35947YVRYVR</v>
          </cell>
          <cell r="I2339">
            <v>0</v>
          </cell>
        </row>
        <row r="2340">
          <cell r="A2340" t="str">
            <v>35947YVRYXC</v>
          </cell>
          <cell r="I2340">
            <v>222393.76569999999</v>
          </cell>
        </row>
        <row r="2341">
          <cell r="A2341" t="str">
            <v>35947YVRYXE</v>
          </cell>
          <cell r="I2341">
            <v>422706.15259999997</v>
          </cell>
        </row>
        <row r="2342">
          <cell r="A2342" t="str">
            <v>35947YVRYXJ</v>
          </cell>
          <cell r="I2342">
            <v>13472.355799999999</v>
          </cell>
        </row>
        <row r="2343">
          <cell r="A2343" t="str">
            <v>35947YVRYXJ</v>
          </cell>
          <cell r="I2343">
            <v>131128.36439999999</v>
          </cell>
        </row>
        <row r="2344">
          <cell r="A2344" t="str">
            <v>35947YVRYXJ</v>
          </cell>
          <cell r="I2344">
            <v>278091.80329999997</v>
          </cell>
        </row>
        <row r="2345">
          <cell r="A2345" t="str">
            <v>35947YVRYXS</v>
          </cell>
          <cell r="I2345">
            <v>6159.5168000000003</v>
          </cell>
        </row>
        <row r="2346">
          <cell r="A2346" t="str">
            <v>35947YVRYXS</v>
          </cell>
          <cell r="I2346">
            <v>631462.35269999993</v>
          </cell>
        </row>
        <row r="2347">
          <cell r="A2347" t="str">
            <v>35947YVRYYC</v>
          </cell>
          <cell r="I2347">
            <v>644456.08130000008</v>
          </cell>
        </row>
        <row r="2348">
          <cell r="A2348" t="str">
            <v>35947YVRYYD</v>
          </cell>
          <cell r="I2348">
            <v>130866.34880000001</v>
          </cell>
        </row>
        <row r="2349">
          <cell r="A2349" t="str">
            <v>35947YVRYYD</v>
          </cell>
          <cell r="I2349">
            <v>158871.0435</v>
          </cell>
        </row>
        <row r="2350">
          <cell r="A2350" t="str">
            <v>35947YVRYYF</v>
          </cell>
          <cell r="I2350">
            <v>107081.4137</v>
          </cell>
        </row>
        <row r="2351">
          <cell r="A2351" t="str">
            <v>35947YVRYYF</v>
          </cell>
          <cell r="I2351">
            <v>75556.008800000011</v>
          </cell>
        </row>
        <row r="2352">
          <cell r="A2352" t="str">
            <v>35947YVRYYJ</v>
          </cell>
          <cell r="I2352">
            <v>550885.76740000001</v>
          </cell>
        </row>
        <row r="2353">
          <cell r="A2353" t="str">
            <v>35947YVRYYJ</v>
          </cell>
          <cell r="I2353">
            <v>300456.28780000005</v>
          </cell>
        </row>
        <row r="2354">
          <cell r="A2354" t="str">
            <v>35947YVRYYJ</v>
          </cell>
          <cell r="I2354">
            <v>3705.4562000000001</v>
          </cell>
        </row>
        <row r="2355">
          <cell r="A2355" t="str">
            <v>35947YVRYZP</v>
          </cell>
          <cell r="I2355">
            <v>140682.74949999998</v>
          </cell>
        </row>
        <row r="2356">
          <cell r="A2356" t="str">
            <v>35947YVRYZP</v>
          </cell>
          <cell r="I2356">
            <v>205184.00769999999</v>
          </cell>
        </row>
        <row r="2357">
          <cell r="A2357" t="str">
            <v>35947YQDYWG</v>
          </cell>
          <cell r="I2357">
            <v>259002.99239999999</v>
          </cell>
        </row>
        <row r="2358">
          <cell r="A2358" t="str">
            <v>35947YQRYWG</v>
          </cell>
          <cell r="I2358">
            <v>209636.9878</v>
          </cell>
        </row>
        <row r="2359">
          <cell r="A2359" t="str">
            <v>35947YQRYWG</v>
          </cell>
          <cell r="I2359">
            <v>119001.82620000001</v>
          </cell>
        </row>
        <row r="2360">
          <cell r="A2360" t="str">
            <v>35947YQTYWG</v>
          </cell>
          <cell r="I2360">
            <v>56639.7192</v>
          </cell>
        </row>
        <row r="2361">
          <cell r="A2361" t="str">
            <v>35947YWGYXE</v>
          </cell>
          <cell r="I2361">
            <v>325395.62810000003</v>
          </cell>
        </row>
        <row r="2362">
          <cell r="A2362" t="str">
            <v>35947YWGYYC</v>
          </cell>
          <cell r="I2362">
            <v>766541.08920000005</v>
          </cell>
        </row>
        <row r="2363">
          <cell r="A2363" t="str">
            <v>35947YKAYXC</v>
          </cell>
          <cell r="I2363">
            <v>76520.052800000005</v>
          </cell>
        </row>
        <row r="2364">
          <cell r="A2364" t="str">
            <v>35947YVRYXC</v>
          </cell>
          <cell r="I2364">
            <v>227060.30360000001</v>
          </cell>
        </row>
        <row r="2365">
          <cell r="A2365" t="str">
            <v>35947YVRYXC</v>
          </cell>
          <cell r="I2365">
            <v>5670.6540000000005</v>
          </cell>
        </row>
        <row r="2366">
          <cell r="A2366" t="str">
            <v>35947YXCYYC</v>
          </cell>
          <cell r="I2366">
            <v>54122.768499999998</v>
          </cell>
        </row>
        <row r="2367">
          <cell r="A2367" t="str">
            <v>35947YXCYYC</v>
          </cell>
          <cell r="I2367">
            <v>1325.7882</v>
          </cell>
        </row>
        <row r="2368">
          <cell r="A2368" t="str">
            <v>35947YEGYXE</v>
          </cell>
          <cell r="I2368">
            <v>141603.57940000002</v>
          </cell>
        </row>
        <row r="2369">
          <cell r="A2369" t="str">
            <v>35947YEGYXE</v>
          </cell>
          <cell r="I2369">
            <v>144763.1244</v>
          </cell>
        </row>
        <row r="2370">
          <cell r="A2370" t="str">
            <v>35947YVRYXE</v>
          </cell>
          <cell r="I2370">
            <v>312345.49049999996</v>
          </cell>
        </row>
        <row r="2371">
          <cell r="A2371" t="str">
            <v>35947YWGYXE</v>
          </cell>
          <cell r="I2371">
            <v>62515.6302</v>
          </cell>
        </row>
        <row r="2372">
          <cell r="A2372" t="str">
            <v>35947YWGYXE</v>
          </cell>
          <cell r="I2372">
            <v>400854.32000000007</v>
          </cell>
        </row>
        <row r="2373">
          <cell r="A2373" t="str">
            <v>35947YXEYYC</v>
          </cell>
          <cell r="I2373">
            <v>35225.924299999999</v>
          </cell>
        </row>
        <row r="2374">
          <cell r="A2374" t="str">
            <v>35947YXEYYC</v>
          </cell>
          <cell r="I2374">
            <v>502953.31479999999</v>
          </cell>
        </row>
        <row r="2375">
          <cell r="A2375" t="str">
            <v>35947YXHYYC</v>
          </cell>
          <cell r="I2375">
            <v>96897.003500000006</v>
          </cell>
        </row>
        <row r="2376">
          <cell r="A2376" t="str">
            <v>35947YEGYXJ</v>
          </cell>
          <cell r="I2376">
            <v>50944.368600000002</v>
          </cell>
        </row>
        <row r="2377">
          <cell r="A2377" t="str">
            <v>35947YQUYXJ</v>
          </cell>
          <cell r="I2377">
            <v>28203.208999999999</v>
          </cell>
        </row>
        <row r="2378">
          <cell r="A2378" t="str">
            <v>35947YVRYXJ</v>
          </cell>
          <cell r="I2378">
            <v>13564.8287</v>
          </cell>
        </row>
        <row r="2379">
          <cell r="A2379" t="str">
            <v>35947YVRYXJ</v>
          </cell>
          <cell r="I2379">
            <v>145439.58250000002</v>
          </cell>
        </row>
        <row r="2380">
          <cell r="A2380" t="str">
            <v>35947YVRYXJ</v>
          </cell>
          <cell r="I2380">
            <v>342421.4804</v>
          </cell>
        </row>
        <row r="2381">
          <cell r="A2381" t="str">
            <v>35947YXJYYE</v>
          </cell>
          <cell r="I2381">
            <v>54347.789100000002</v>
          </cell>
        </row>
        <row r="2382">
          <cell r="A2382" t="str">
            <v>35947YVRYXS</v>
          </cell>
          <cell r="I2382">
            <v>4122.9951000000001</v>
          </cell>
        </row>
        <row r="2383">
          <cell r="A2383" t="str">
            <v>35947YVRYXS</v>
          </cell>
          <cell r="I2383">
            <v>570185.40330000012</v>
          </cell>
        </row>
        <row r="2384">
          <cell r="A2384" t="str">
            <v>35947YXJYXS</v>
          </cell>
          <cell r="I2384">
            <v>623.0086</v>
          </cell>
        </row>
        <row r="2385">
          <cell r="A2385" t="str">
            <v>35947YXSYYC</v>
          </cell>
          <cell r="I2385">
            <v>58009.139600000002</v>
          </cell>
        </row>
        <row r="2386">
          <cell r="A2386" t="str">
            <v>35947YXSYYC</v>
          </cell>
          <cell r="I2386">
            <v>6549.9767999999995</v>
          </cell>
        </row>
        <row r="2387">
          <cell r="A2387" t="str">
            <v>35947YVRYXT</v>
          </cell>
          <cell r="I2387">
            <v>139999.93839999998</v>
          </cell>
        </row>
        <row r="2388">
          <cell r="A2388" t="str">
            <v>35947YXUYYZ</v>
          </cell>
          <cell r="I2388">
            <v>204258.9209</v>
          </cell>
        </row>
        <row r="2389">
          <cell r="A2389" t="str">
            <v>35947YCGYYC</v>
          </cell>
          <cell r="I2389">
            <v>50993.893199999999</v>
          </cell>
        </row>
        <row r="2390">
          <cell r="A2390" t="str">
            <v>35947YCGYYC</v>
          </cell>
          <cell r="I2390">
            <v>3045.9254000000001</v>
          </cell>
        </row>
        <row r="2391">
          <cell r="A2391" t="str">
            <v>35947YEGYYC</v>
          </cell>
          <cell r="I2391">
            <v>668413.68909999996</v>
          </cell>
        </row>
        <row r="2392">
          <cell r="A2392" t="str">
            <v>35947YEGYYC</v>
          </cell>
          <cell r="I2392">
            <v>326267.78480000002</v>
          </cell>
        </row>
        <row r="2393">
          <cell r="A2393" t="str">
            <v>35947YEGYYC</v>
          </cell>
          <cell r="I2393">
            <v>628841.14139999996</v>
          </cell>
        </row>
        <row r="2394">
          <cell r="A2394" t="str">
            <v>35947YKAYYC</v>
          </cell>
          <cell r="I2394">
            <v>52137.037100000001</v>
          </cell>
        </row>
        <row r="2395">
          <cell r="A2395" t="str">
            <v>35947YLWYYC</v>
          </cell>
          <cell r="I2395">
            <v>301151.66599999997</v>
          </cell>
        </row>
        <row r="2396">
          <cell r="A2396" t="str">
            <v>35947YLWYYC</v>
          </cell>
          <cell r="I2396">
            <v>2029.5609000000002</v>
          </cell>
        </row>
        <row r="2397">
          <cell r="A2397" t="str">
            <v>35947YMMYYC</v>
          </cell>
          <cell r="I2397">
            <v>125700.291</v>
          </cell>
        </row>
        <row r="2398">
          <cell r="A2398" t="str">
            <v>35947YMMYYC</v>
          </cell>
          <cell r="I2398">
            <v>8543.3549000000003</v>
          </cell>
        </row>
        <row r="2399">
          <cell r="A2399" t="str">
            <v>35947YQLYYC</v>
          </cell>
          <cell r="I2399">
            <v>88738.212700000004</v>
          </cell>
        </row>
        <row r="2400">
          <cell r="A2400" t="str">
            <v>35947YQLYYC</v>
          </cell>
          <cell r="I2400">
            <v>14582.537900000001</v>
          </cell>
        </row>
        <row r="2401">
          <cell r="A2401" t="str">
            <v>35947YQLYYC</v>
          </cell>
          <cell r="I2401">
            <v>54931.479400000004</v>
          </cell>
        </row>
        <row r="2402">
          <cell r="A2402" t="str">
            <v>35947YQRYYC</v>
          </cell>
          <cell r="I2402">
            <v>116741.6854</v>
          </cell>
        </row>
        <row r="2403">
          <cell r="A2403" t="str">
            <v>35947YQRYYC</v>
          </cell>
          <cell r="I2403">
            <v>542700.2868</v>
          </cell>
        </row>
        <row r="2404">
          <cell r="A2404" t="str">
            <v>35947YQUYYC</v>
          </cell>
          <cell r="I2404">
            <v>47327.489500000003</v>
          </cell>
        </row>
        <row r="2405">
          <cell r="A2405" t="str">
            <v>35947YQUYYC</v>
          </cell>
          <cell r="I2405">
            <v>164970.42490000001</v>
          </cell>
        </row>
        <row r="2406">
          <cell r="A2406" t="str">
            <v>35947YVRYYC</v>
          </cell>
          <cell r="I2406">
            <v>631163.72640000004</v>
          </cell>
        </row>
        <row r="2407">
          <cell r="A2407" t="str">
            <v>35947YWGYYC</v>
          </cell>
          <cell r="I2407">
            <v>689331.13659999997</v>
          </cell>
        </row>
        <row r="2408">
          <cell r="A2408" t="str">
            <v>35947YXCYYC</v>
          </cell>
          <cell r="I2408">
            <v>20544.039500000003</v>
          </cell>
        </row>
        <row r="2409">
          <cell r="A2409" t="str">
            <v>35947YXCYYC</v>
          </cell>
          <cell r="I2409">
            <v>34601.0916</v>
          </cell>
        </row>
        <row r="2410">
          <cell r="A2410" t="str">
            <v>35947YXEYYC</v>
          </cell>
          <cell r="I2410">
            <v>273700.3455</v>
          </cell>
        </row>
        <row r="2411">
          <cell r="A2411" t="str">
            <v>35947YXEYYC</v>
          </cell>
          <cell r="I2411">
            <v>268772.31719999999</v>
          </cell>
        </row>
        <row r="2412">
          <cell r="A2412" t="str">
            <v>35947YXHYYC</v>
          </cell>
          <cell r="I2412">
            <v>122996.4466</v>
          </cell>
        </row>
        <row r="2413">
          <cell r="A2413" t="str">
            <v>35947YXSYYC</v>
          </cell>
          <cell r="I2413">
            <v>50989.895000000004</v>
          </cell>
        </row>
        <row r="2414">
          <cell r="A2414" t="str">
            <v>35947YXSYYC</v>
          </cell>
          <cell r="I2414">
            <v>8808.6754000000001</v>
          </cell>
        </row>
        <row r="2415">
          <cell r="A2415" t="str">
            <v>35947YYCYYC</v>
          </cell>
          <cell r="I2415">
            <v>0</v>
          </cell>
        </row>
        <row r="2416">
          <cell r="A2416" t="str">
            <v>35947YYCYYC</v>
          </cell>
          <cell r="I2416">
            <v>0</v>
          </cell>
        </row>
        <row r="2417">
          <cell r="A2417" t="str">
            <v>35947YYCYYC</v>
          </cell>
          <cell r="I2417">
            <v>0</v>
          </cell>
        </row>
        <row r="2418">
          <cell r="A2418" t="str">
            <v>35947YYCYYF</v>
          </cell>
          <cell r="I2418">
            <v>153.0838</v>
          </cell>
        </row>
        <row r="2419">
          <cell r="A2419" t="str">
            <v>35947YYCYYJ</v>
          </cell>
          <cell r="I2419">
            <v>261799.79399999999</v>
          </cell>
        </row>
        <row r="2420">
          <cell r="A2420" t="str">
            <v>35947YVRYYD</v>
          </cell>
          <cell r="I2420">
            <v>155398.68000000002</v>
          </cell>
        </row>
        <row r="2421">
          <cell r="A2421" t="str">
            <v>35947YVRYYD</v>
          </cell>
          <cell r="I2421">
            <v>152431.39230000001</v>
          </cell>
        </row>
        <row r="2422">
          <cell r="A2422" t="str">
            <v>35947YXJYYE</v>
          </cell>
          <cell r="I2422">
            <v>47161.5625</v>
          </cell>
        </row>
        <row r="2423">
          <cell r="A2423" t="str">
            <v>35947YCGYYF</v>
          </cell>
          <cell r="I2423">
            <v>96968.112200000003</v>
          </cell>
        </row>
        <row r="2424">
          <cell r="A2424" t="str">
            <v>35947YVRYYF</v>
          </cell>
          <cell r="I2424">
            <v>56326.118199999997</v>
          </cell>
        </row>
        <row r="2425">
          <cell r="A2425" t="str">
            <v>35947YVRYYF</v>
          </cell>
          <cell r="I2425">
            <v>72496.103100000008</v>
          </cell>
        </row>
        <row r="2426">
          <cell r="A2426" t="str">
            <v>35947YVRYYJ</v>
          </cell>
          <cell r="I2426">
            <v>479114.39909999998</v>
          </cell>
        </row>
        <row r="2427">
          <cell r="A2427" t="str">
            <v>35947YVRYYJ</v>
          </cell>
          <cell r="I2427">
            <v>314085.78660000005</v>
          </cell>
        </row>
        <row r="2428">
          <cell r="A2428" t="str">
            <v>35947YVRYYJ</v>
          </cell>
          <cell r="I2428">
            <v>680.67919999999992</v>
          </cell>
        </row>
        <row r="2429">
          <cell r="A2429" t="str">
            <v>35947YYCYYJ</v>
          </cell>
          <cell r="I2429">
            <v>210882.85379999998</v>
          </cell>
        </row>
        <row r="2430">
          <cell r="A2430" t="str">
            <v>35947BGRYYZ</v>
          </cell>
          <cell r="I2430">
            <v>0</v>
          </cell>
        </row>
        <row r="2431">
          <cell r="A2431" t="str">
            <v>35947BOSYYZ</v>
          </cell>
          <cell r="I2431">
            <v>515645.17449999996</v>
          </cell>
        </row>
        <row r="2432">
          <cell r="A2432" t="str">
            <v>35947LGAYYZ</v>
          </cell>
          <cell r="I2432">
            <v>22220.518200000002</v>
          </cell>
        </row>
        <row r="2433">
          <cell r="A2433" t="str">
            <v>35947RDUYYZ</v>
          </cell>
          <cell r="I2433">
            <v>600613.38789999997</v>
          </cell>
        </row>
        <row r="2434">
          <cell r="A2434" t="str">
            <v>35947YAMYYZ</v>
          </cell>
          <cell r="I2434">
            <v>174392.00080000001</v>
          </cell>
        </row>
        <row r="2435">
          <cell r="A2435" t="str">
            <v>35947YOWYYZ</v>
          </cell>
          <cell r="I2435">
            <v>1746038.6090000002</v>
          </cell>
        </row>
        <row r="2436">
          <cell r="A2436" t="str">
            <v>35947YQBYYZ</v>
          </cell>
          <cell r="I2436">
            <v>661295.82020000007</v>
          </cell>
        </row>
        <row r="2437">
          <cell r="A2437" t="str">
            <v>35947YQTYYZ</v>
          </cell>
          <cell r="I2437">
            <v>785838.4169999999</v>
          </cell>
        </row>
        <row r="2438">
          <cell r="A2438" t="str">
            <v>35947YULYYZ</v>
          </cell>
          <cell r="I2438">
            <v>1450057.7774</v>
          </cell>
        </row>
        <row r="2439">
          <cell r="A2439" t="str">
            <v>35947YXUYYZ</v>
          </cell>
          <cell r="I2439">
            <v>199322.7426</v>
          </cell>
        </row>
        <row r="2440">
          <cell r="A2440" t="str">
            <v>35947YYZYYZ</v>
          </cell>
          <cell r="I2440">
            <v>0</v>
          </cell>
        </row>
        <row r="2441">
          <cell r="A2441" t="str">
            <v>35947YVRYZP</v>
          </cell>
          <cell r="I2441">
            <v>84724.917699999991</v>
          </cell>
        </row>
        <row r="2442">
          <cell r="A2442" t="str">
            <v>35947YVRYZP</v>
          </cell>
          <cell r="I2442">
            <v>238279.90890000001</v>
          </cell>
        </row>
        <row r="2443">
          <cell r="A2443" t="str">
            <v>35916BOSYYZ</v>
          </cell>
          <cell r="I2443">
            <v>379846.99480000004</v>
          </cell>
        </row>
        <row r="2444">
          <cell r="A2444" t="str">
            <v>35916LGAYYZ</v>
          </cell>
          <cell r="I2444">
            <v>6738.5537000000004</v>
          </cell>
        </row>
        <row r="2445">
          <cell r="A2445" t="str">
            <v>35916PDXYVR</v>
          </cell>
          <cell r="I2445">
            <v>3428.7833000000001</v>
          </cell>
        </row>
        <row r="2446">
          <cell r="A2446" t="str">
            <v>35916PDXYVR</v>
          </cell>
          <cell r="I2446">
            <v>248083.0667</v>
          </cell>
        </row>
        <row r="2447">
          <cell r="A2447" t="str">
            <v>35916RDUYYZ</v>
          </cell>
          <cell r="I2447">
            <v>598366.04550000012</v>
          </cell>
        </row>
        <row r="2448">
          <cell r="A2448" t="str">
            <v>35916SEAYVR</v>
          </cell>
          <cell r="I2448">
            <v>3906.4535999999998</v>
          </cell>
        </row>
        <row r="2449">
          <cell r="A2449" t="str">
            <v>35916SEAYVR</v>
          </cell>
          <cell r="I2449">
            <v>156517.641</v>
          </cell>
        </row>
        <row r="2450">
          <cell r="A2450" t="str">
            <v>35916YAMYYZ</v>
          </cell>
          <cell r="I2450">
            <v>185808.27709999998</v>
          </cell>
        </row>
        <row r="2451">
          <cell r="A2451" t="str">
            <v>35916YBLYQQ</v>
          </cell>
          <cell r="I2451">
            <v>32533.610199999999</v>
          </cell>
        </row>
        <row r="2452">
          <cell r="A2452" t="str">
            <v>35916YBLYQQ</v>
          </cell>
          <cell r="I2452">
            <v>16519.687399999999</v>
          </cell>
        </row>
        <row r="2453">
          <cell r="A2453" t="str">
            <v>35916YBLYVR</v>
          </cell>
          <cell r="I2453">
            <v>1298.3836000000001</v>
          </cell>
        </row>
        <row r="2454">
          <cell r="A2454" t="str">
            <v>35916YCGYVR</v>
          </cell>
          <cell r="I2454">
            <v>239027.16049999997</v>
          </cell>
        </row>
        <row r="2455">
          <cell r="A2455" t="str">
            <v>35916YCGYVR</v>
          </cell>
          <cell r="I2455">
            <v>3123.0192000000002</v>
          </cell>
        </row>
        <row r="2456">
          <cell r="A2456" t="str">
            <v>35916YCGYYC</v>
          </cell>
          <cell r="I2456">
            <v>60234.698799999998</v>
          </cell>
        </row>
        <row r="2457">
          <cell r="A2457" t="str">
            <v>35916YCGYYF</v>
          </cell>
          <cell r="I2457">
            <v>41639.948999999993</v>
          </cell>
        </row>
        <row r="2458">
          <cell r="A2458" t="str">
            <v>35916YEGYHY</v>
          </cell>
          <cell r="I2458">
            <v>17468.038999999997</v>
          </cell>
        </row>
        <row r="2459">
          <cell r="A2459" t="str">
            <v>35916YEGYMM</v>
          </cell>
          <cell r="I2459">
            <v>456681.84759999998</v>
          </cell>
        </row>
        <row r="2460">
          <cell r="A2460" t="str">
            <v>35916YEGYMM</v>
          </cell>
          <cell r="I2460">
            <v>8284.0083999999988</v>
          </cell>
        </row>
        <row r="2461">
          <cell r="A2461" t="str">
            <v>35916YEGYOJ</v>
          </cell>
          <cell r="I2461">
            <v>21072.081600000001</v>
          </cell>
        </row>
        <row r="2462">
          <cell r="A2462" t="str">
            <v>35916YEGYOJ</v>
          </cell>
          <cell r="I2462">
            <v>107040.6167</v>
          </cell>
        </row>
        <row r="2463">
          <cell r="A2463" t="str">
            <v>35916YEGYPE</v>
          </cell>
          <cell r="I2463">
            <v>223537.2064</v>
          </cell>
        </row>
        <row r="2464">
          <cell r="A2464" t="str">
            <v>35916YEGYQU</v>
          </cell>
          <cell r="I2464">
            <v>180426.65259999997</v>
          </cell>
        </row>
        <row r="2465">
          <cell r="A2465" t="str">
            <v>35916YEGYQU</v>
          </cell>
          <cell r="I2465">
            <v>123230.55459999999</v>
          </cell>
        </row>
        <row r="2466">
          <cell r="A2466" t="str">
            <v>35916YEGYSM</v>
          </cell>
          <cell r="I2466">
            <v>125042.07249999999</v>
          </cell>
        </row>
        <row r="2467">
          <cell r="A2467" t="str">
            <v>35916YEGYVR</v>
          </cell>
          <cell r="I2467">
            <v>220545.40960000004</v>
          </cell>
        </row>
        <row r="2468">
          <cell r="A2468" t="str">
            <v>35916YEGYXE</v>
          </cell>
          <cell r="I2468">
            <v>315116.45250000007</v>
          </cell>
        </row>
        <row r="2469">
          <cell r="A2469" t="str">
            <v>35916YEGYYC</v>
          </cell>
          <cell r="I2469">
            <v>608154.72229999991</v>
          </cell>
        </row>
        <row r="2470">
          <cell r="A2470" t="str">
            <v>35916YEGYYC</v>
          </cell>
          <cell r="I2470">
            <v>245184.1059</v>
          </cell>
        </row>
        <row r="2471">
          <cell r="A2471" t="str">
            <v>35916YEGYYC</v>
          </cell>
          <cell r="I2471">
            <v>681014.33889999997</v>
          </cell>
        </row>
        <row r="2472">
          <cell r="A2472" t="str">
            <v>35916YEGYHY</v>
          </cell>
          <cell r="I2472">
            <v>161533.1299</v>
          </cell>
        </row>
        <row r="2473">
          <cell r="A2473" t="str">
            <v>35916YHYYSM</v>
          </cell>
          <cell r="I2473">
            <v>1127.7095999999999</v>
          </cell>
        </row>
        <row r="2474">
          <cell r="A2474" t="str">
            <v>35916YKAYVR</v>
          </cell>
          <cell r="I2474">
            <v>82426.675300000003</v>
          </cell>
        </row>
        <row r="2475">
          <cell r="A2475" t="str">
            <v>35916YKAYVR</v>
          </cell>
          <cell r="I2475">
            <v>250952.57169999997</v>
          </cell>
        </row>
        <row r="2476">
          <cell r="A2476" t="str">
            <v>35916YKAYXC</v>
          </cell>
          <cell r="I2476">
            <v>69943.334800000011</v>
          </cell>
        </row>
        <row r="2477">
          <cell r="A2477" t="str">
            <v>35916YKAYYC</v>
          </cell>
          <cell r="I2477">
            <v>44244.500999999997</v>
          </cell>
        </row>
        <row r="2478">
          <cell r="A2478" t="str">
            <v>35916YLWYVR</v>
          </cell>
          <cell r="I2478">
            <v>340350.20120000001</v>
          </cell>
        </row>
        <row r="2479">
          <cell r="A2479" t="str">
            <v>35916YLWYVR</v>
          </cell>
          <cell r="I2479">
            <v>105448.40250000001</v>
          </cell>
        </row>
        <row r="2480">
          <cell r="A2480" t="str">
            <v>35916YLWYVR</v>
          </cell>
          <cell r="I2480">
            <v>48001.655500000001</v>
          </cell>
        </row>
        <row r="2481">
          <cell r="A2481" t="str">
            <v>35916YLWYYC</v>
          </cell>
          <cell r="I2481">
            <v>253762.86730000001</v>
          </cell>
        </row>
        <row r="2482">
          <cell r="A2482" t="str">
            <v>35916YLWYYC</v>
          </cell>
          <cell r="I2482">
            <v>53366.357599999996</v>
          </cell>
        </row>
        <row r="2483">
          <cell r="A2483" t="str">
            <v>35916YEGYMM</v>
          </cell>
          <cell r="I2483">
            <v>625865.72600000014</v>
          </cell>
        </row>
        <row r="2484">
          <cell r="A2484" t="str">
            <v>35916YEGYMM</v>
          </cell>
          <cell r="I2484">
            <v>4750.7291999999998</v>
          </cell>
        </row>
        <row r="2485">
          <cell r="A2485" t="str">
            <v>35916YMMYYC</v>
          </cell>
          <cell r="I2485">
            <v>4902.2408999999998</v>
          </cell>
        </row>
        <row r="2486">
          <cell r="A2486" t="str">
            <v>35916YMMYYC</v>
          </cell>
          <cell r="I2486">
            <v>57925.806100000002</v>
          </cell>
        </row>
        <row r="2487">
          <cell r="A2487" t="str">
            <v>35916YEGYOJ</v>
          </cell>
          <cell r="I2487">
            <v>1822.9203</v>
          </cell>
        </row>
        <row r="2488">
          <cell r="A2488" t="str">
            <v>35916YOJYOP</v>
          </cell>
          <cell r="I2488">
            <v>3980.8682999999996</v>
          </cell>
        </row>
        <row r="2489">
          <cell r="A2489" t="str">
            <v>35916YOJYOP</v>
          </cell>
          <cell r="I2489">
            <v>36593.000899999999</v>
          </cell>
        </row>
        <row r="2490">
          <cell r="A2490" t="str">
            <v>35916YEGYOP</v>
          </cell>
          <cell r="I2490">
            <v>13329.316500000001</v>
          </cell>
        </row>
        <row r="2491">
          <cell r="A2491" t="str">
            <v>35916YEGYOP</v>
          </cell>
          <cell r="I2491">
            <v>83705.592899999989</v>
          </cell>
        </row>
        <row r="2492">
          <cell r="A2492" t="str">
            <v>35916YOPYPE</v>
          </cell>
          <cell r="I2492">
            <v>29073.7346</v>
          </cell>
        </row>
        <row r="2493">
          <cell r="A2493" t="str">
            <v>35916YOWYOW</v>
          </cell>
          <cell r="I2493">
            <v>0</v>
          </cell>
        </row>
        <row r="2494">
          <cell r="A2494" t="str">
            <v>35916YOWYYZ</v>
          </cell>
          <cell r="I2494">
            <v>1608713.6451999999</v>
          </cell>
        </row>
        <row r="2495">
          <cell r="A2495" t="str">
            <v>35916YPAYQR</v>
          </cell>
          <cell r="I2495">
            <v>0</v>
          </cell>
        </row>
        <row r="2496">
          <cell r="A2496" t="str">
            <v>35916YEGYPE</v>
          </cell>
          <cell r="I2496">
            <v>230219.98930000002</v>
          </cell>
        </row>
        <row r="2497">
          <cell r="A2497" t="str">
            <v>35916YOJYPE</v>
          </cell>
          <cell r="I2497">
            <v>20035.052900000002</v>
          </cell>
        </row>
        <row r="2498">
          <cell r="A2498" t="str">
            <v>35916YPEYPE</v>
          </cell>
          <cell r="I2498">
            <v>0</v>
          </cell>
        </row>
        <row r="2499">
          <cell r="A2499" t="str">
            <v>35916YQBYXU</v>
          </cell>
          <cell r="I2499">
            <v>0</v>
          </cell>
        </row>
        <row r="2500">
          <cell r="A2500" t="str">
            <v>35916YQBYYZ</v>
          </cell>
          <cell r="I2500">
            <v>554974.35050000006</v>
          </cell>
        </row>
        <row r="2501">
          <cell r="A2501" t="str">
            <v>35916YQDYTH</v>
          </cell>
          <cell r="I2501">
            <v>98701.603000000017</v>
          </cell>
        </row>
        <row r="2502">
          <cell r="A2502" t="str">
            <v>35916YQLYYC</v>
          </cell>
          <cell r="I2502">
            <v>116334.88200000001</v>
          </cell>
        </row>
        <row r="2503">
          <cell r="A2503" t="str">
            <v>35916YQLYYC</v>
          </cell>
          <cell r="I2503">
            <v>23462.8112</v>
          </cell>
        </row>
        <row r="2504">
          <cell r="A2504" t="str">
            <v>35916YQLYYC</v>
          </cell>
          <cell r="I2504">
            <v>34782.111099999995</v>
          </cell>
        </row>
        <row r="2505">
          <cell r="A2505" t="str">
            <v>35916YBLYQQ</v>
          </cell>
          <cell r="I2505">
            <v>3461.0858000000003</v>
          </cell>
        </row>
        <row r="2506">
          <cell r="A2506" t="str">
            <v>35916YQQYVR</v>
          </cell>
          <cell r="I2506">
            <v>145541.4045</v>
          </cell>
        </row>
        <row r="2507">
          <cell r="A2507" t="str">
            <v>35916YQQYVR</v>
          </cell>
          <cell r="I2507">
            <v>85378.048900000009</v>
          </cell>
        </row>
        <row r="2508">
          <cell r="A2508" t="str">
            <v>35916YQRYVR</v>
          </cell>
          <cell r="I2508">
            <v>143241.24540000001</v>
          </cell>
        </row>
        <row r="2509">
          <cell r="A2509" t="str">
            <v>35916YQRYWG</v>
          </cell>
          <cell r="I2509">
            <v>109067.45999999999</v>
          </cell>
        </row>
        <row r="2510">
          <cell r="A2510" t="str">
            <v>35916YQRYWG</v>
          </cell>
          <cell r="I2510">
            <v>120428.1274</v>
          </cell>
        </row>
        <row r="2511">
          <cell r="A2511" t="str">
            <v>35916YQRYXE</v>
          </cell>
          <cell r="I2511">
            <v>0</v>
          </cell>
        </row>
        <row r="2512">
          <cell r="A2512" t="str">
            <v>35916YQRYXE</v>
          </cell>
          <cell r="I2512">
            <v>33963.683599999997</v>
          </cell>
        </row>
        <row r="2513">
          <cell r="A2513" t="str">
            <v>35916YQRYYC</v>
          </cell>
          <cell r="I2513">
            <v>130513.4889</v>
          </cell>
        </row>
        <row r="2514">
          <cell r="A2514" t="str">
            <v>35916YQRYYC</v>
          </cell>
          <cell r="I2514">
            <v>625765.03879999998</v>
          </cell>
        </row>
        <row r="2515">
          <cell r="A2515" t="str">
            <v>35916YQTYYZ</v>
          </cell>
          <cell r="I2515">
            <v>731928.36690000002</v>
          </cell>
        </row>
        <row r="2516">
          <cell r="A2516" t="str">
            <v>35916YEGYQU</v>
          </cell>
          <cell r="I2516">
            <v>225400.46059999999</v>
          </cell>
        </row>
        <row r="2517">
          <cell r="A2517" t="str">
            <v>35916YEGYQU</v>
          </cell>
          <cell r="I2517">
            <v>86688.550400000007</v>
          </cell>
        </row>
        <row r="2518">
          <cell r="A2518" t="str">
            <v>35916YPEYQU</v>
          </cell>
          <cell r="I2518">
            <v>451.19409999999999</v>
          </cell>
        </row>
        <row r="2519">
          <cell r="A2519" t="str">
            <v>35916YQUYXJ</v>
          </cell>
          <cell r="I2519">
            <v>50593.840899999996</v>
          </cell>
        </row>
        <row r="2520">
          <cell r="A2520" t="str">
            <v>35916YQUYXJ</v>
          </cell>
          <cell r="I2520">
            <v>33527.380499999999</v>
          </cell>
        </row>
        <row r="2521">
          <cell r="A2521" t="str">
            <v>35916YQUYYC</v>
          </cell>
          <cell r="I2521">
            <v>90425.357999999993</v>
          </cell>
        </row>
        <row r="2522">
          <cell r="A2522" t="str">
            <v>35916YQUYYC</v>
          </cell>
          <cell r="I2522">
            <v>41224.043899999997</v>
          </cell>
        </row>
        <row r="2523">
          <cell r="A2523" t="str">
            <v>35916YEGYSM</v>
          </cell>
          <cell r="I2523">
            <v>1670.6082999999999</v>
          </cell>
        </row>
        <row r="2524">
          <cell r="A2524" t="str">
            <v>35916YHYYSM</v>
          </cell>
          <cell r="I2524">
            <v>110727.39430000001</v>
          </cell>
        </row>
        <row r="2525">
          <cell r="A2525" t="str">
            <v>35916YTHYWG</v>
          </cell>
          <cell r="I2525">
            <v>241887.59359999999</v>
          </cell>
        </row>
        <row r="2526">
          <cell r="A2526" t="str">
            <v>35916YULYYZ</v>
          </cell>
          <cell r="I2526">
            <v>1335460.6786</v>
          </cell>
        </row>
        <row r="2527">
          <cell r="A2527" t="str">
            <v>35916PDXYVR</v>
          </cell>
          <cell r="I2527">
            <v>230279.39140000002</v>
          </cell>
        </row>
        <row r="2528">
          <cell r="A2528" t="str">
            <v>35916SEAYVR</v>
          </cell>
          <cell r="I2528">
            <v>8944.8813000000009</v>
          </cell>
        </row>
        <row r="2529">
          <cell r="A2529" t="str">
            <v>35916SEAYVR</v>
          </cell>
          <cell r="I2529">
            <v>143883.09229999999</v>
          </cell>
        </row>
        <row r="2530">
          <cell r="A2530" t="str">
            <v>35916YBLYVR</v>
          </cell>
          <cell r="I2530">
            <v>136403.61000000002</v>
          </cell>
        </row>
        <row r="2531">
          <cell r="A2531" t="str">
            <v>35916YBLYVR</v>
          </cell>
          <cell r="I2531">
            <v>53878.030899999998</v>
          </cell>
        </row>
        <row r="2532">
          <cell r="A2532" t="str">
            <v>35916YCGYVR</v>
          </cell>
          <cell r="I2532">
            <v>102678.6593</v>
          </cell>
        </row>
        <row r="2533">
          <cell r="A2533" t="str">
            <v>35916YEGYVR</v>
          </cell>
          <cell r="I2533">
            <v>328851.20270000002</v>
          </cell>
        </row>
        <row r="2534">
          <cell r="A2534" t="str">
            <v>35916YKAYVR</v>
          </cell>
          <cell r="I2534">
            <v>133575.19219999999</v>
          </cell>
        </row>
        <row r="2535">
          <cell r="A2535" t="str">
            <v>35916YKAYVR</v>
          </cell>
          <cell r="I2535">
            <v>191926.01060000001</v>
          </cell>
        </row>
        <row r="2536">
          <cell r="A2536" t="str">
            <v>35916YLWYVR</v>
          </cell>
          <cell r="I2536">
            <v>286694.21370000002</v>
          </cell>
        </row>
        <row r="2537">
          <cell r="A2537" t="str">
            <v>35916YLWYVR</v>
          </cell>
          <cell r="I2537">
            <v>187094.69959999999</v>
          </cell>
        </row>
        <row r="2538">
          <cell r="A2538" t="str">
            <v>35916YLWYVR</v>
          </cell>
          <cell r="I2538">
            <v>50177.562100000003</v>
          </cell>
        </row>
        <row r="2539">
          <cell r="A2539" t="str">
            <v>35916YQQYVR</v>
          </cell>
          <cell r="I2539">
            <v>38686.025299999994</v>
          </cell>
        </row>
        <row r="2540">
          <cell r="A2540" t="str">
            <v>35916YQRYVR</v>
          </cell>
          <cell r="I2540">
            <v>162138.01319999999</v>
          </cell>
        </row>
        <row r="2541">
          <cell r="A2541" t="str">
            <v>35916YVRYVR</v>
          </cell>
          <cell r="I2541">
            <v>0</v>
          </cell>
        </row>
        <row r="2542">
          <cell r="A2542" t="str">
            <v>35916YVRYVR</v>
          </cell>
          <cell r="I2542">
            <v>0</v>
          </cell>
        </row>
        <row r="2543">
          <cell r="A2543" t="str">
            <v>35916YVRYVR</v>
          </cell>
          <cell r="I2543">
            <v>0</v>
          </cell>
        </row>
        <row r="2544">
          <cell r="A2544" t="str">
            <v>35916YVRYXC</v>
          </cell>
          <cell r="I2544">
            <v>199292.08739999999</v>
          </cell>
        </row>
        <row r="2545">
          <cell r="A2545" t="str">
            <v>35916YVRYXE</v>
          </cell>
          <cell r="I2545">
            <v>395809.65099999995</v>
          </cell>
        </row>
        <row r="2546">
          <cell r="A2546" t="str">
            <v>35916YVRYXJ</v>
          </cell>
          <cell r="I2546">
            <v>13051.160899999999</v>
          </cell>
        </row>
        <row r="2547">
          <cell r="A2547" t="str">
            <v>35916YVRYXJ</v>
          </cell>
          <cell r="I2547">
            <v>140159.40710000001</v>
          </cell>
        </row>
        <row r="2548">
          <cell r="A2548" t="str">
            <v>35916YVRYXJ</v>
          </cell>
          <cell r="I2548">
            <v>236112.14410000003</v>
          </cell>
        </row>
        <row r="2549">
          <cell r="A2549" t="str">
            <v>35916YVRYXS</v>
          </cell>
          <cell r="I2549">
            <v>2160.1861000000004</v>
          </cell>
        </row>
        <row r="2550">
          <cell r="A2550" t="str">
            <v>35916YVRYXS</v>
          </cell>
          <cell r="I2550">
            <v>690615.72680000006</v>
          </cell>
        </row>
        <row r="2551">
          <cell r="A2551" t="str">
            <v>35916YVRYYC</v>
          </cell>
          <cell r="I2551">
            <v>589751.83810000005</v>
          </cell>
        </row>
        <row r="2552">
          <cell r="A2552" t="str">
            <v>35916YVRYYD</v>
          </cell>
          <cell r="I2552">
            <v>160915.56709999999</v>
          </cell>
        </row>
        <row r="2553">
          <cell r="A2553" t="str">
            <v>35916YVRYYD</v>
          </cell>
          <cell r="I2553">
            <v>110241.96709999999</v>
          </cell>
        </row>
        <row r="2554">
          <cell r="A2554" t="str">
            <v>35916YVRYYF</v>
          </cell>
          <cell r="I2554">
            <v>115838.33199999999</v>
          </cell>
        </row>
        <row r="2555">
          <cell r="A2555" t="str">
            <v>35916YVRYYF</v>
          </cell>
          <cell r="I2555">
            <v>85174.526799999992</v>
          </cell>
        </row>
        <row r="2556">
          <cell r="A2556" t="str">
            <v>35916YVRYYJ</v>
          </cell>
          <cell r="I2556">
            <v>721119.18559999997</v>
          </cell>
        </row>
        <row r="2557">
          <cell r="A2557" t="str">
            <v>35916YVRYYJ</v>
          </cell>
          <cell r="I2557">
            <v>203938.93580000004</v>
          </cell>
        </row>
        <row r="2558">
          <cell r="A2558" t="str">
            <v>35916YVRYYJ</v>
          </cell>
          <cell r="I2558">
            <v>1792.1425000000002</v>
          </cell>
        </row>
        <row r="2559">
          <cell r="A2559" t="str">
            <v>35916YVRYZP</v>
          </cell>
          <cell r="I2559">
            <v>97667.243900000001</v>
          </cell>
        </row>
        <row r="2560">
          <cell r="A2560" t="str">
            <v>35916YVRYZP</v>
          </cell>
          <cell r="I2560">
            <v>173060.7335</v>
          </cell>
        </row>
        <row r="2561">
          <cell r="A2561" t="str">
            <v>35916YQDYWG</v>
          </cell>
          <cell r="I2561">
            <v>254167.70409999997</v>
          </cell>
        </row>
        <row r="2562">
          <cell r="A2562" t="str">
            <v>35916YQRYWG</v>
          </cell>
          <cell r="I2562">
            <v>182215.70950000003</v>
          </cell>
        </row>
        <row r="2563">
          <cell r="A2563" t="str">
            <v>35916YQRYWG</v>
          </cell>
          <cell r="I2563">
            <v>111229.7326</v>
          </cell>
        </row>
        <row r="2564">
          <cell r="A2564" t="str">
            <v>35916YWGYXE</v>
          </cell>
          <cell r="I2564">
            <v>332020.72720000002</v>
          </cell>
        </row>
        <row r="2565">
          <cell r="A2565" t="str">
            <v>35916YWGYYC</v>
          </cell>
          <cell r="I2565">
            <v>598236.1973</v>
          </cell>
        </row>
        <row r="2566">
          <cell r="A2566" t="str">
            <v>35916YKAYXC</v>
          </cell>
          <cell r="I2566">
            <v>73681.563200000004</v>
          </cell>
        </row>
        <row r="2567">
          <cell r="A2567" t="str">
            <v>35916YVRYXC</v>
          </cell>
          <cell r="I2567">
            <v>227468.96790000002</v>
          </cell>
        </row>
        <row r="2568">
          <cell r="A2568" t="str">
            <v>35916YXCYYC</v>
          </cell>
          <cell r="I2568">
            <v>49818.548599999995</v>
          </cell>
        </row>
        <row r="2569">
          <cell r="A2569" t="str">
            <v>35916YEGYXE</v>
          </cell>
          <cell r="I2569">
            <v>144235.69689999998</v>
          </cell>
        </row>
        <row r="2570">
          <cell r="A2570" t="str">
            <v>35916YEGYXE</v>
          </cell>
          <cell r="I2570">
            <v>138933.93530000001</v>
          </cell>
        </row>
        <row r="2571">
          <cell r="A2571" t="str">
            <v>35916YVRYXE</v>
          </cell>
          <cell r="I2571">
            <v>326960.8371</v>
          </cell>
        </row>
        <row r="2572">
          <cell r="A2572" t="str">
            <v>35916YWGYXE</v>
          </cell>
          <cell r="I2572">
            <v>78000.254700000005</v>
          </cell>
        </row>
        <row r="2573">
          <cell r="A2573" t="str">
            <v>35916YWGYXE</v>
          </cell>
          <cell r="I2573">
            <v>424822.71020000003</v>
          </cell>
        </row>
        <row r="2574">
          <cell r="A2574" t="str">
            <v>35916YXEYYC</v>
          </cell>
          <cell r="I2574">
            <v>4346.4228999999996</v>
          </cell>
        </row>
        <row r="2575">
          <cell r="A2575" t="str">
            <v>35916YXEYYC</v>
          </cell>
          <cell r="I2575">
            <v>519278.87150000001</v>
          </cell>
        </row>
        <row r="2576">
          <cell r="A2576" t="str">
            <v>35916YXHYYC</v>
          </cell>
          <cell r="I2576">
            <v>134093.08439999999</v>
          </cell>
        </row>
        <row r="2577">
          <cell r="A2577" t="str">
            <v>35916YEGYXJ</v>
          </cell>
          <cell r="I2577">
            <v>55216.655999999995</v>
          </cell>
        </row>
        <row r="2578">
          <cell r="A2578" t="str">
            <v>35916YQUYXJ</v>
          </cell>
          <cell r="I2578">
            <v>22505.905999999999</v>
          </cell>
        </row>
        <row r="2579">
          <cell r="A2579" t="str">
            <v>35916YVRYXJ</v>
          </cell>
          <cell r="I2579">
            <v>13717.015600000001</v>
          </cell>
        </row>
        <row r="2580">
          <cell r="A2580" t="str">
            <v>35916YVRYXJ</v>
          </cell>
          <cell r="I2580">
            <v>131591.4124</v>
          </cell>
        </row>
        <row r="2581">
          <cell r="A2581" t="str">
            <v>35916YVRYXJ</v>
          </cell>
          <cell r="I2581">
            <v>282359.37279999995</v>
          </cell>
        </row>
        <row r="2582">
          <cell r="A2582" t="str">
            <v>35916YXJYYE</v>
          </cell>
          <cell r="I2582">
            <v>50616.516600000003</v>
          </cell>
        </row>
        <row r="2583">
          <cell r="A2583" t="str">
            <v>35916YVRYXS</v>
          </cell>
          <cell r="I2583">
            <v>7528.8366000000005</v>
          </cell>
        </row>
        <row r="2584">
          <cell r="A2584" t="str">
            <v>35916YVRYXS</v>
          </cell>
          <cell r="I2584">
            <v>557504.22799999989</v>
          </cell>
        </row>
        <row r="2585">
          <cell r="A2585" t="str">
            <v>35916YXSYYC</v>
          </cell>
          <cell r="I2585">
            <v>64210.393400000001</v>
          </cell>
        </row>
        <row r="2586">
          <cell r="A2586" t="str">
            <v>35916YXUYYZ</v>
          </cell>
          <cell r="I2586">
            <v>180964.43019999997</v>
          </cell>
        </row>
        <row r="2587">
          <cell r="A2587" t="str">
            <v>35916YXUYYZ</v>
          </cell>
          <cell r="I2587">
            <v>1380.6875</v>
          </cell>
        </row>
        <row r="2588">
          <cell r="A2588" t="str">
            <v>35916YCGYYC</v>
          </cell>
          <cell r="I2588">
            <v>58981.075500000006</v>
          </cell>
        </row>
        <row r="2589">
          <cell r="A2589" t="str">
            <v>35916YEGYYC</v>
          </cell>
          <cell r="I2589">
            <v>547075.89419999998</v>
          </cell>
        </row>
        <row r="2590">
          <cell r="A2590" t="str">
            <v>35916YEGYYC</v>
          </cell>
          <cell r="I2590">
            <v>295408.40769999998</v>
          </cell>
        </row>
        <row r="2591">
          <cell r="A2591" t="str">
            <v>35916YEGYYC</v>
          </cell>
          <cell r="I2591">
            <v>703397.72719999996</v>
          </cell>
        </row>
        <row r="2592">
          <cell r="A2592" t="str">
            <v>35916YKAYYC</v>
          </cell>
          <cell r="I2592">
            <v>60262.706100000003</v>
          </cell>
        </row>
        <row r="2593">
          <cell r="A2593" t="str">
            <v>35916YLWYYC</v>
          </cell>
          <cell r="I2593">
            <v>308384.09789999999</v>
          </cell>
        </row>
        <row r="2594">
          <cell r="A2594" t="str">
            <v>35916YMMYYC</v>
          </cell>
          <cell r="I2594">
            <v>101818.9825</v>
          </cell>
        </row>
        <row r="2595">
          <cell r="A2595" t="str">
            <v>35916YMMYYC</v>
          </cell>
          <cell r="I2595">
            <v>34618.441800000001</v>
          </cell>
        </row>
        <row r="2596">
          <cell r="A2596" t="str">
            <v>35916YPAYYC</v>
          </cell>
          <cell r="I2596">
            <v>0</v>
          </cell>
        </row>
        <row r="2597">
          <cell r="A2597" t="str">
            <v>35916YQLYYC</v>
          </cell>
          <cell r="I2597">
            <v>94367.178500000009</v>
          </cell>
        </row>
        <row r="2598">
          <cell r="A2598" t="str">
            <v>35916YQLYYC</v>
          </cell>
          <cell r="I2598">
            <v>18699.046900000001</v>
          </cell>
        </row>
        <row r="2599">
          <cell r="A2599" t="str">
            <v>35916YQLYYC</v>
          </cell>
          <cell r="I2599">
            <v>21734.763900000002</v>
          </cell>
        </row>
        <row r="2600">
          <cell r="A2600" t="str">
            <v>35916YQRYYC</v>
          </cell>
          <cell r="I2600">
            <v>597477.20160000003</v>
          </cell>
        </row>
        <row r="2601">
          <cell r="A2601" t="str">
            <v>35916YQUYYC</v>
          </cell>
          <cell r="I2601">
            <v>83685.260399999999</v>
          </cell>
        </row>
        <row r="2602">
          <cell r="A2602" t="str">
            <v>35916YQUYYC</v>
          </cell>
          <cell r="I2602">
            <v>114982.50809999999</v>
          </cell>
        </row>
        <row r="2603">
          <cell r="A2603" t="str">
            <v>35916YVRYYC</v>
          </cell>
          <cell r="I2603">
            <v>580255.45860000001</v>
          </cell>
        </row>
        <row r="2604">
          <cell r="A2604" t="str">
            <v>35916YWGYYC</v>
          </cell>
          <cell r="I2604">
            <v>566208.8324999999</v>
          </cell>
        </row>
        <row r="2605">
          <cell r="A2605" t="str">
            <v>35916YXCYYC</v>
          </cell>
          <cell r="I2605">
            <v>21033.939300000002</v>
          </cell>
        </row>
        <row r="2606">
          <cell r="A2606" t="str">
            <v>35916YXCYYC</v>
          </cell>
          <cell r="I2606">
            <v>26986.165400000002</v>
          </cell>
        </row>
        <row r="2607">
          <cell r="A2607" t="str">
            <v>35916YXEYYC</v>
          </cell>
          <cell r="I2607">
            <v>184637.8812</v>
          </cell>
        </row>
        <row r="2608">
          <cell r="A2608" t="str">
            <v>35916YXEYYC</v>
          </cell>
          <cell r="I2608">
            <v>308269.08370000002</v>
          </cell>
        </row>
        <row r="2609">
          <cell r="A2609" t="str">
            <v>35916YXHYYC</v>
          </cell>
          <cell r="I2609">
            <v>135382.1776</v>
          </cell>
        </row>
        <row r="2610">
          <cell r="A2610" t="str">
            <v>35916YXSYYC</v>
          </cell>
          <cell r="I2610">
            <v>49826.9761</v>
          </cell>
        </row>
        <row r="2611">
          <cell r="A2611" t="str">
            <v>35916YYCYYC</v>
          </cell>
          <cell r="I2611">
            <v>0</v>
          </cell>
        </row>
        <row r="2612">
          <cell r="A2612" t="str">
            <v>35916YYCYYC</v>
          </cell>
          <cell r="I2612">
            <v>0</v>
          </cell>
        </row>
        <row r="2613">
          <cell r="A2613" t="str">
            <v>35916YYCYYF</v>
          </cell>
          <cell r="I2613">
            <v>3482.7329999999997</v>
          </cell>
        </row>
        <row r="2614">
          <cell r="A2614" t="str">
            <v>35916YYCYYJ</v>
          </cell>
          <cell r="I2614">
            <v>139941.40480000002</v>
          </cell>
        </row>
        <row r="2615">
          <cell r="A2615" t="str">
            <v>35916YVRYYD</v>
          </cell>
          <cell r="I2615">
            <v>172812.45669999998</v>
          </cell>
        </row>
        <row r="2616">
          <cell r="A2616" t="str">
            <v>35916YVRYYD</v>
          </cell>
          <cell r="I2616">
            <v>116473.1253</v>
          </cell>
        </row>
        <row r="2617">
          <cell r="A2617" t="str">
            <v>35916YXJYYE</v>
          </cell>
          <cell r="I2617">
            <v>44792.886400000003</v>
          </cell>
        </row>
        <row r="2618">
          <cell r="A2618" t="str">
            <v>35916YCGYYF</v>
          </cell>
          <cell r="I2618">
            <v>96422.963400000008</v>
          </cell>
        </row>
        <row r="2619">
          <cell r="A2619" t="str">
            <v>35916YCGYYF</v>
          </cell>
          <cell r="I2619">
            <v>651.09130000000005</v>
          </cell>
        </row>
        <row r="2620">
          <cell r="A2620" t="str">
            <v>35916YVRYYF</v>
          </cell>
          <cell r="I2620">
            <v>87072.546799999996</v>
          </cell>
        </row>
        <row r="2621">
          <cell r="A2621" t="str">
            <v>35916YVRYYF</v>
          </cell>
          <cell r="I2621">
            <v>88898.820600000006</v>
          </cell>
        </row>
        <row r="2622">
          <cell r="A2622" t="str">
            <v>35916YYCYYF</v>
          </cell>
          <cell r="I2622">
            <v>475.41309999999999</v>
          </cell>
        </row>
        <row r="2623">
          <cell r="A2623" t="str">
            <v>35916YYFYYF</v>
          </cell>
          <cell r="I2623">
            <v>0</v>
          </cell>
        </row>
        <row r="2624">
          <cell r="A2624" t="str">
            <v>35916YVRYYJ</v>
          </cell>
          <cell r="I2624">
            <v>674518.15100000007</v>
          </cell>
        </row>
        <row r="2625">
          <cell r="A2625" t="str">
            <v>35916YVRYYJ</v>
          </cell>
          <cell r="I2625">
            <v>207713.54149999996</v>
          </cell>
        </row>
        <row r="2626">
          <cell r="A2626" t="str">
            <v>35916YVRYYJ</v>
          </cell>
          <cell r="I2626">
            <v>2000.9118000000001</v>
          </cell>
        </row>
        <row r="2627">
          <cell r="A2627" t="str">
            <v>35916YYCYYJ</v>
          </cell>
          <cell r="I2627">
            <v>108525.7568</v>
          </cell>
        </row>
        <row r="2628">
          <cell r="A2628" t="str">
            <v>35916BOSYYZ</v>
          </cell>
          <cell r="I2628">
            <v>419803.66700000002</v>
          </cell>
        </row>
        <row r="2629">
          <cell r="A2629" t="str">
            <v>35916LGAYYZ</v>
          </cell>
          <cell r="I2629">
            <v>8265.099400000001</v>
          </cell>
        </row>
        <row r="2630">
          <cell r="A2630" t="str">
            <v>35916RDUYYZ</v>
          </cell>
          <cell r="I2630">
            <v>565091.38</v>
          </cell>
        </row>
        <row r="2631">
          <cell r="A2631" t="str">
            <v>35916YAMYYZ</v>
          </cell>
          <cell r="I2631">
            <v>212904.65359999996</v>
          </cell>
        </row>
        <row r="2632">
          <cell r="A2632" t="str">
            <v>35916YOWYYZ</v>
          </cell>
          <cell r="I2632">
            <v>1615920.1379999998</v>
          </cell>
        </row>
        <row r="2633">
          <cell r="A2633" t="str">
            <v>35916YQBYYZ</v>
          </cell>
          <cell r="I2633">
            <v>579940.49239999999</v>
          </cell>
        </row>
        <row r="2634">
          <cell r="A2634" t="str">
            <v>35916YQTYYZ</v>
          </cell>
          <cell r="I2634">
            <v>779845.12029999995</v>
          </cell>
        </row>
        <row r="2635">
          <cell r="A2635" t="str">
            <v>35916YULYYZ</v>
          </cell>
          <cell r="I2635">
            <v>1258218.1023999997</v>
          </cell>
        </row>
        <row r="2636">
          <cell r="A2636" t="str">
            <v>35916YXUYYZ</v>
          </cell>
          <cell r="I2636">
            <v>195061.49349999998</v>
          </cell>
        </row>
        <row r="2637">
          <cell r="A2637" t="str">
            <v>35916YXUYYZ</v>
          </cell>
          <cell r="I2637">
            <v>1452.5833</v>
          </cell>
        </row>
        <row r="2638">
          <cell r="A2638" t="str">
            <v>35916YVRYZP</v>
          </cell>
          <cell r="I2638">
            <v>63430.617499999993</v>
          </cell>
        </row>
        <row r="2639">
          <cell r="A2639" t="str">
            <v>35916YVRYZP</v>
          </cell>
          <cell r="I2639">
            <v>168089.22040000002</v>
          </cell>
        </row>
        <row r="2640">
          <cell r="A2640" t="str">
            <v>35886PDXYVR</v>
          </cell>
          <cell r="I2640">
            <v>190846.8725</v>
          </cell>
        </row>
        <row r="2641">
          <cell r="A2641" t="str">
            <v>35886RDUYYZ</v>
          </cell>
          <cell r="I2641">
            <v>666226.69069999992</v>
          </cell>
        </row>
        <row r="2642">
          <cell r="A2642" t="str">
            <v>35886SEAYVR</v>
          </cell>
          <cell r="I2642">
            <v>2186.0437999999999</v>
          </cell>
        </row>
        <row r="2643">
          <cell r="A2643" t="str">
            <v>35886SEAYVR</v>
          </cell>
          <cell r="I2643">
            <v>117756.8526</v>
          </cell>
        </row>
        <row r="2644">
          <cell r="A2644" t="str">
            <v>35886YAMYYZ</v>
          </cell>
          <cell r="I2644">
            <v>189251.80369999999</v>
          </cell>
        </row>
        <row r="2645">
          <cell r="A2645" t="str">
            <v>35886YBLYQQ</v>
          </cell>
          <cell r="I2645">
            <v>36202.136200000001</v>
          </cell>
        </row>
        <row r="2646">
          <cell r="A2646" t="str">
            <v>35886YBLYQQ</v>
          </cell>
          <cell r="I2646">
            <v>22122.728200000001</v>
          </cell>
        </row>
        <row r="2647">
          <cell r="A2647" t="str">
            <v>35886YBLYVR</v>
          </cell>
          <cell r="I2647">
            <v>545.3488000000001</v>
          </cell>
        </row>
        <row r="2648">
          <cell r="A2648" t="str">
            <v>35886YCGYVR</v>
          </cell>
          <cell r="I2648">
            <v>199326.73139999999</v>
          </cell>
        </row>
        <row r="2649">
          <cell r="A2649" t="str">
            <v>35886YCGYYC</v>
          </cell>
          <cell r="I2649">
            <v>56821.511899999998</v>
          </cell>
        </row>
        <row r="2650">
          <cell r="A2650" t="str">
            <v>35886YCGYYF</v>
          </cell>
          <cell r="I2650">
            <v>47630.424599999991</v>
          </cell>
        </row>
        <row r="2651">
          <cell r="A2651" t="str">
            <v>35886YEGYHY</v>
          </cell>
          <cell r="I2651">
            <v>284.85969999999998</v>
          </cell>
        </row>
        <row r="2652">
          <cell r="A2652" t="str">
            <v>35886YEGYMM</v>
          </cell>
          <cell r="I2652">
            <v>435471.6765</v>
          </cell>
        </row>
        <row r="2653">
          <cell r="A2653" t="str">
            <v>35886YEGYMM</v>
          </cell>
          <cell r="I2653">
            <v>1158.9608000000001</v>
          </cell>
        </row>
        <row r="2654">
          <cell r="A2654" t="str">
            <v>35886YEGYOJ</v>
          </cell>
          <cell r="I2654">
            <v>106137.52449999998</v>
          </cell>
        </row>
        <row r="2655">
          <cell r="A2655" t="str">
            <v>35886YEGYPE</v>
          </cell>
          <cell r="I2655">
            <v>992.43730000000005</v>
          </cell>
        </row>
        <row r="2656">
          <cell r="A2656" t="str">
            <v>35886YEGYPE</v>
          </cell>
          <cell r="I2656">
            <v>214922.47270000001</v>
          </cell>
        </row>
        <row r="2657">
          <cell r="A2657" t="str">
            <v>35886YEGYQU</v>
          </cell>
          <cell r="I2657">
            <v>198496.76379999999</v>
          </cell>
        </row>
        <row r="2658">
          <cell r="A2658" t="str">
            <v>35886YEGYQU</v>
          </cell>
          <cell r="I2658">
            <v>135222.0123</v>
          </cell>
        </row>
        <row r="2659">
          <cell r="A2659" t="str">
            <v>35886YEGYSM</v>
          </cell>
          <cell r="I2659">
            <v>98038.109800000006</v>
          </cell>
        </row>
        <row r="2660">
          <cell r="A2660" t="str">
            <v>35886YEGYVR</v>
          </cell>
          <cell r="I2660">
            <v>235399.02670000002</v>
          </cell>
        </row>
        <row r="2661">
          <cell r="A2661" t="str">
            <v>35886YEGYXE</v>
          </cell>
          <cell r="I2661">
            <v>295258.26250000001</v>
          </cell>
        </row>
        <row r="2662">
          <cell r="A2662" t="str">
            <v>35886YEGYYC</v>
          </cell>
          <cell r="I2662">
            <v>569064.68830000004</v>
          </cell>
        </row>
        <row r="2663">
          <cell r="A2663" t="str">
            <v>35886YEGYYC</v>
          </cell>
          <cell r="I2663">
            <v>219446.79499999998</v>
          </cell>
        </row>
        <row r="2664">
          <cell r="A2664" t="str">
            <v>35886YEGYYC</v>
          </cell>
          <cell r="I2664">
            <v>626383.73250000004</v>
          </cell>
        </row>
        <row r="2665">
          <cell r="A2665" t="str">
            <v>35886YGKYQB</v>
          </cell>
          <cell r="I2665">
            <v>3958.5287000000003</v>
          </cell>
        </row>
        <row r="2666">
          <cell r="A2666" t="str">
            <v>35886YEGYHY</v>
          </cell>
          <cell r="I2666">
            <v>120101.88369999999</v>
          </cell>
        </row>
        <row r="2667">
          <cell r="A2667" t="str">
            <v>35886YEGYHY</v>
          </cell>
          <cell r="I2667">
            <v>3065.9655000000002</v>
          </cell>
        </row>
        <row r="2668">
          <cell r="A2668" t="str">
            <v>35886YKAYVR</v>
          </cell>
          <cell r="I2668">
            <v>72561.467999999993</v>
          </cell>
        </row>
        <row r="2669">
          <cell r="A2669" t="str">
            <v>35886YKAYVR</v>
          </cell>
          <cell r="I2669">
            <v>244286.136</v>
          </cell>
        </row>
        <row r="2670">
          <cell r="A2670" t="str">
            <v>35886YKAYXC</v>
          </cell>
          <cell r="I2670">
            <v>61921.297300000006</v>
          </cell>
        </row>
        <row r="2671">
          <cell r="A2671" t="str">
            <v>35886YKAYYC</v>
          </cell>
          <cell r="I2671">
            <v>55965.771100000005</v>
          </cell>
        </row>
        <row r="2672">
          <cell r="A2672" t="str">
            <v>35886YLWYVR</v>
          </cell>
          <cell r="I2672">
            <v>355261.13030000002</v>
          </cell>
        </row>
        <row r="2673">
          <cell r="A2673" t="str">
            <v>35886YLWYVR</v>
          </cell>
          <cell r="I2673">
            <v>77844.461299999995</v>
          </cell>
        </row>
        <row r="2674">
          <cell r="A2674" t="str">
            <v>35886YLWYVR</v>
          </cell>
          <cell r="I2674">
            <v>67101.253700000001</v>
          </cell>
        </row>
        <row r="2675">
          <cell r="A2675" t="str">
            <v>35886YLWYYC</v>
          </cell>
          <cell r="I2675">
            <v>229189.78949999998</v>
          </cell>
        </row>
        <row r="2676">
          <cell r="A2676" t="str">
            <v>35886YLWYYC</v>
          </cell>
          <cell r="I2676">
            <v>54947.697499999995</v>
          </cell>
        </row>
        <row r="2677">
          <cell r="A2677" t="str">
            <v>35886YEGYMM</v>
          </cell>
          <cell r="I2677">
            <v>486425.66269999999</v>
          </cell>
        </row>
        <row r="2678">
          <cell r="A2678" t="str">
            <v>35886YEGYMM</v>
          </cell>
          <cell r="I2678">
            <v>1523.7967000000001</v>
          </cell>
        </row>
        <row r="2679">
          <cell r="A2679" t="str">
            <v>35886YMMYYC</v>
          </cell>
          <cell r="I2679">
            <v>7744.6188999999995</v>
          </cell>
        </row>
        <row r="2680">
          <cell r="A2680" t="str">
            <v>35886YMMYYC</v>
          </cell>
          <cell r="I2680">
            <v>35500.568200000002</v>
          </cell>
        </row>
        <row r="2681">
          <cell r="A2681" t="str">
            <v>35886YOJYOP</v>
          </cell>
          <cell r="I2681">
            <v>40358.892500000002</v>
          </cell>
        </row>
        <row r="2682">
          <cell r="A2682" t="str">
            <v>35886YEGYOP</v>
          </cell>
          <cell r="I2682">
            <v>101942.2858</v>
          </cell>
        </row>
        <row r="2683">
          <cell r="A2683" t="str">
            <v>35886YOPYPE</v>
          </cell>
          <cell r="I2683">
            <v>26284.95</v>
          </cell>
        </row>
        <row r="2684">
          <cell r="A2684" t="str">
            <v>35886YOWYYZ</v>
          </cell>
          <cell r="I2684">
            <v>1527459.4165999999</v>
          </cell>
        </row>
        <row r="2685">
          <cell r="A2685" t="str">
            <v>35886YEGYPE</v>
          </cell>
          <cell r="I2685">
            <v>742.17819999999995</v>
          </cell>
        </row>
        <row r="2686">
          <cell r="A2686" t="str">
            <v>35886YEGYPE</v>
          </cell>
          <cell r="I2686">
            <v>211525.50470000002</v>
          </cell>
        </row>
        <row r="2687">
          <cell r="A2687" t="str">
            <v>35886YOJYPE</v>
          </cell>
          <cell r="I2687">
            <v>22114.454299999998</v>
          </cell>
        </row>
        <row r="2688">
          <cell r="A2688" t="str">
            <v>35886YQBYYZ</v>
          </cell>
          <cell r="I2688">
            <v>352300.84380000003</v>
          </cell>
        </row>
        <row r="2689">
          <cell r="A2689" t="str">
            <v>35886YQDYTH</v>
          </cell>
          <cell r="I2689">
            <v>98494.681699999986</v>
          </cell>
        </row>
        <row r="2690">
          <cell r="A2690" t="str">
            <v>35886YQLYYC</v>
          </cell>
          <cell r="I2690">
            <v>71675.726900000009</v>
          </cell>
        </row>
        <row r="2691">
          <cell r="A2691" t="str">
            <v>35886YQLYYC</v>
          </cell>
          <cell r="I2691">
            <v>24295.623599999999</v>
          </cell>
        </row>
        <row r="2692">
          <cell r="A2692" t="str">
            <v>35886YQLYYC</v>
          </cell>
          <cell r="I2692">
            <v>21388.1368</v>
          </cell>
        </row>
        <row r="2693">
          <cell r="A2693" t="str">
            <v>35886YBLYQQ</v>
          </cell>
          <cell r="I2693">
            <v>2772.2329999999997</v>
          </cell>
        </row>
        <row r="2694">
          <cell r="A2694" t="str">
            <v>35886YQQYVR</v>
          </cell>
          <cell r="I2694">
            <v>88342.400199999989</v>
          </cell>
        </row>
        <row r="2695">
          <cell r="A2695" t="str">
            <v>35886YQQYVR</v>
          </cell>
          <cell r="I2695">
            <v>70605.22649999999</v>
          </cell>
        </row>
        <row r="2696">
          <cell r="A2696" t="str">
            <v>35886YQRYQR</v>
          </cell>
          <cell r="I2696">
            <v>0</v>
          </cell>
        </row>
        <row r="2697">
          <cell r="A2697" t="str">
            <v>35886YQRYVR</v>
          </cell>
          <cell r="I2697">
            <v>156477.71030000001</v>
          </cell>
        </row>
        <row r="2698">
          <cell r="A2698" t="str">
            <v>35886YQRYWG</v>
          </cell>
          <cell r="I2698">
            <v>93211.213900000002</v>
          </cell>
        </row>
        <row r="2699">
          <cell r="A2699" t="str">
            <v>35886YQRYWG</v>
          </cell>
          <cell r="I2699">
            <v>134304.50749999998</v>
          </cell>
        </row>
        <row r="2700">
          <cell r="A2700" t="str">
            <v>35886YQRYXE</v>
          </cell>
          <cell r="I2700">
            <v>14873.840899999999</v>
          </cell>
        </row>
        <row r="2701">
          <cell r="A2701" t="str">
            <v>35886YQRYYC</v>
          </cell>
          <cell r="I2701">
            <v>100958.94829999999</v>
          </cell>
        </row>
        <row r="2702">
          <cell r="A2702" t="str">
            <v>35886YQRYYC</v>
          </cell>
          <cell r="I2702">
            <v>2109.4826000000003</v>
          </cell>
        </row>
        <row r="2703">
          <cell r="A2703" t="str">
            <v>35886YQRYYC</v>
          </cell>
          <cell r="I2703">
            <v>498339.7194</v>
          </cell>
        </row>
        <row r="2704">
          <cell r="A2704" t="str">
            <v>35886YQTYYZ</v>
          </cell>
          <cell r="I2704">
            <v>695043.39</v>
          </cell>
        </row>
        <row r="2705">
          <cell r="A2705" t="str">
            <v>35886YEGYQU</v>
          </cell>
          <cell r="I2705">
            <v>239660.25270000001</v>
          </cell>
        </row>
        <row r="2706">
          <cell r="A2706" t="str">
            <v>35886YEGYQU</v>
          </cell>
          <cell r="I2706">
            <v>106057.36219999999</v>
          </cell>
        </row>
        <row r="2707">
          <cell r="A2707" t="str">
            <v>35886YQUYXJ</v>
          </cell>
          <cell r="I2707">
            <v>42321.002999999997</v>
          </cell>
        </row>
        <row r="2708">
          <cell r="A2708" t="str">
            <v>35886YQUYXJ</v>
          </cell>
          <cell r="I2708">
            <v>25136.603200000001</v>
          </cell>
        </row>
        <row r="2709">
          <cell r="A2709" t="str">
            <v>35886YQUYYC</v>
          </cell>
          <cell r="I2709">
            <v>105077.94479999998</v>
          </cell>
        </row>
        <row r="2710">
          <cell r="A2710" t="str">
            <v>35886YQUYYC</v>
          </cell>
          <cell r="I2710">
            <v>36912.7765</v>
          </cell>
        </row>
        <row r="2711">
          <cell r="A2711" t="str">
            <v>35886YHYYSM</v>
          </cell>
          <cell r="I2711">
            <v>72082.163199999995</v>
          </cell>
        </row>
        <row r="2712">
          <cell r="A2712" t="str">
            <v>35886YTHYWG</v>
          </cell>
          <cell r="I2712">
            <v>196669.52650000001</v>
          </cell>
        </row>
        <row r="2713">
          <cell r="A2713" t="str">
            <v>35886YOWYUL</v>
          </cell>
          <cell r="I2713">
            <v>0</v>
          </cell>
        </row>
        <row r="2714">
          <cell r="A2714" t="str">
            <v>35886YULYYZ</v>
          </cell>
          <cell r="I2714">
            <v>1262864.0654</v>
          </cell>
        </row>
        <row r="2715">
          <cell r="A2715" t="str">
            <v>35886PDXYVR</v>
          </cell>
          <cell r="I2715">
            <v>205587.90999999997</v>
          </cell>
        </row>
        <row r="2716">
          <cell r="A2716" t="str">
            <v>35886SEAYVR</v>
          </cell>
          <cell r="I2716">
            <v>1304.3044</v>
          </cell>
        </row>
        <row r="2717">
          <cell r="A2717" t="str">
            <v>35886SEAYVR</v>
          </cell>
          <cell r="I2717">
            <v>129800.5509</v>
          </cell>
        </row>
        <row r="2718">
          <cell r="A2718" t="str">
            <v>35886YBLYVR</v>
          </cell>
          <cell r="I2718">
            <v>92595.9715</v>
          </cell>
        </row>
        <row r="2719">
          <cell r="A2719" t="str">
            <v>35886YBLYVR</v>
          </cell>
          <cell r="I2719">
            <v>37281.956700000002</v>
          </cell>
        </row>
        <row r="2720">
          <cell r="A2720" t="str">
            <v>35886YCGYVR</v>
          </cell>
          <cell r="I2720">
            <v>109164.52089999999</v>
          </cell>
        </row>
        <row r="2721">
          <cell r="A2721" t="str">
            <v>35886YEGYVR</v>
          </cell>
          <cell r="I2721">
            <v>316821.53749999998</v>
          </cell>
        </row>
        <row r="2722">
          <cell r="A2722" t="str">
            <v>35886YKAYVR</v>
          </cell>
          <cell r="I2722">
            <v>124171.25660000001</v>
          </cell>
        </row>
        <row r="2723">
          <cell r="A2723" t="str">
            <v>35886YKAYVR</v>
          </cell>
          <cell r="I2723">
            <v>166009.93150000001</v>
          </cell>
        </row>
        <row r="2724">
          <cell r="A2724" t="str">
            <v>35886YLWYVR</v>
          </cell>
          <cell r="I2724">
            <v>296081.29700000002</v>
          </cell>
        </row>
        <row r="2725">
          <cell r="A2725" t="str">
            <v>35886YLWYVR</v>
          </cell>
          <cell r="I2725">
            <v>168832.18779999999</v>
          </cell>
        </row>
        <row r="2726">
          <cell r="A2726" t="str">
            <v>35886YLWYVR</v>
          </cell>
          <cell r="I2726">
            <v>51330.145499999999</v>
          </cell>
        </row>
        <row r="2727">
          <cell r="A2727" t="str">
            <v>35886YQQYVR</v>
          </cell>
          <cell r="I2727">
            <v>35657.808099999995</v>
          </cell>
        </row>
        <row r="2728">
          <cell r="A2728" t="str">
            <v>35886YQRYVR</v>
          </cell>
          <cell r="I2728">
            <v>181289.0251</v>
          </cell>
        </row>
        <row r="2729">
          <cell r="A2729" t="str">
            <v>35886YVRYVR</v>
          </cell>
          <cell r="I2729">
            <v>0</v>
          </cell>
        </row>
        <row r="2730">
          <cell r="A2730" t="str">
            <v>35886YVRYVR</v>
          </cell>
          <cell r="I2730">
            <v>0</v>
          </cell>
        </row>
        <row r="2731">
          <cell r="A2731" t="str">
            <v>35886YVRYXC</v>
          </cell>
          <cell r="I2731">
            <v>208913.6202</v>
          </cell>
        </row>
        <row r="2732">
          <cell r="A2732" t="str">
            <v>35886YVRYXC</v>
          </cell>
          <cell r="I2732">
            <v>4324.9728000000005</v>
          </cell>
        </row>
        <row r="2733">
          <cell r="A2733" t="str">
            <v>35886YVRYXE</v>
          </cell>
          <cell r="I2733">
            <v>418716.40330000001</v>
          </cell>
        </row>
        <row r="2734">
          <cell r="A2734" t="str">
            <v>35886YVRYXJ</v>
          </cell>
          <cell r="I2734">
            <v>6233.6493</v>
          </cell>
        </row>
        <row r="2735">
          <cell r="A2735" t="str">
            <v>35886YVRYXJ</v>
          </cell>
          <cell r="I2735">
            <v>110370.352</v>
          </cell>
        </row>
        <row r="2736">
          <cell r="A2736" t="str">
            <v>35886YVRYXJ</v>
          </cell>
          <cell r="I2736">
            <v>235126.3665</v>
          </cell>
        </row>
        <row r="2737">
          <cell r="A2737" t="str">
            <v>35886YVRYXS</v>
          </cell>
          <cell r="I2737">
            <v>647154.01899999997</v>
          </cell>
        </row>
        <row r="2738">
          <cell r="A2738" t="str">
            <v>35886YVRYXT</v>
          </cell>
          <cell r="I2738">
            <v>1474.7197000000001</v>
          </cell>
        </row>
        <row r="2739">
          <cell r="A2739" t="str">
            <v>35886YVRYYC</v>
          </cell>
          <cell r="I2739">
            <v>513138.70110000001</v>
          </cell>
        </row>
        <row r="2740">
          <cell r="A2740" t="str">
            <v>35886YVRYYD</v>
          </cell>
          <cell r="I2740">
            <v>129385.82269999999</v>
          </cell>
        </row>
        <row r="2741">
          <cell r="A2741" t="str">
            <v>35886YVRYYD</v>
          </cell>
          <cell r="I2741">
            <v>112810.03459999998</v>
          </cell>
        </row>
        <row r="2742">
          <cell r="A2742" t="str">
            <v>35886YVRYYF</v>
          </cell>
          <cell r="I2742">
            <v>116800.00230000001</v>
          </cell>
        </row>
        <row r="2743">
          <cell r="A2743" t="str">
            <v>35886YVRYYF</v>
          </cell>
          <cell r="I2743">
            <v>70364.071800000005</v>
          </cell>
        </row>
        <row r="2744">
          <cell r="A2744" t="str">
            <v>35886YVRYYJ</v>
          </cell>
          <cell r="I2744">
            <v>549507.82860000001</v>
          </cell>
        </row>
        <row r="2745">
          <cell r="A2745" t="str">
            <v>35886YVRYYJ</v>
          </cell>
          <cell r="I2745">
            <v>153884.9068</v>
          </cell>
        </row>
        <row r="2746">
          <cell r="A2746" t="str">
            <v>35886YVRYYJ</v>
          </cell>
          <cell r="I2746">
            <v>4268.9500000000007</v>
          </cell>
        </row>
        <row r="2747">
          <cell r="A2747" t="str">
            <v>35886YVRYZP</v>
          </cell>
          <cell r="I2747">
            <v>71241.02350000001</v>
          </cell>
        </row>
        <row r="2748">
          <cell r="A2748" t="str">
            <v>35886YVRYZP</v>
          </cell>
          <cell r="I2748">
            <v>143777.97340000002</v>
          </cell>
        </row>
        <row r="2749">
          <cell r="A2749" t="str">
            <v>35886YQDYWG</v>
          </cell>
          <cell r="I2749">
            <v>157514.92249999999</v>
          </cell>
        </row>
        <row r="2750">
          <cell r="A2750" t="str">
            <v>35886YQRYWG</v>
          </cell>
          <cell r="I2750">
            <v>169459.6819</v>
          </cell>
        </row>
        <row r="2751">
          <cell r="A2751" t="str">
            <v>35886YQRYWG</v>
          </cell>
          <cell r="I2751">
            <v>97653.333399999989</v>
          </cell>
        </row>
        <row r="2752">
          <cell r="A2752" t="str">
            <v>35886YWGYXE</v>
          </cell>
          <cell r="I2752">
            <v>297466.20250000001</v>
          </cell>
        </row>
        <row r="2753">
          <cell r="A2753" t="str">
            <v>35886YWGYYC</v>
          </cell>
          <cell r="I2753">
            <v>567782.41490000009</v>
          </cell>
        </row>
        <row r="2754">
          <cell r="A2754" t="str">
            <v>35886YKAYXC</v>
          </cell>
          <cell r="I2754">
            <v>70032.450800000006</v>
          </cell>
        </row>
        <row r="2755">
          <cell r="A2755" t="str">
            <v>35886YVRYXC</v>
          </cell>
          <cell r="I2755">
            <v>204899.98240000001</v>
          </cell>
        </row>
        <row r="2756">
          <cell r="A2756" t="str">
            <v>35886YVRYXC</v>
          </cell>
          <cell r="I2756">
            <v>9169.0469000000012</v>
          </cell>
        </row>
        <row r="2757">
          <cell r="A2757" t="str">
            <v>35886YXCYYC</v>
          </cell>
          <cell r="I2757">
            <v>46176.066399999996</v>
          </cell>
        </row>
        <row r="2758">
          <cell r="A2758" t="str">
            <v>35886YEGYXE</v>
          </cell>
          <cell r="I2758">
            <v>121555.68369999999</v>
          </cell>
        </row>
        <row r="2759">
          <cell r="A2759" t="str">
            <v>35886YEGYXE</v>
          </cell>
          <cell r="I2759">
            <v>128167.51789999999</v>
          </cell>
        </row>
        <row r="2760">
          <cell r="A2760" t="str">
            <v>35886YVRYXE</v>
          </cell>
          <cell r="I2760">
            <v>297081.15870000003</v>
          </cell>
        </row>
        <row r="2761">
          <cell r="A2761" t="str">
            <v>35886YWGYXE</v>
          </cell>
          <cell r="I2761">
            <v>70477.374200000006</v>
          </cell>
        </row>
        <row r="2762">
          <cell r="A2762" t="str">
            <v>35886YWGYXE</v>
          </cell>
          <cell r="I2762">
            <v>368903.75770000002</v>
          </cell>
        </row>
        <row r="2763">
          <cell r="A2763" t="str">
            <v>35886YXEYXE</v>
          </cell>
          <cell r="I2763">
            <v>0</v>
          </cell>
        </row>
        <row r="2764">
          <cell r="A2764" t="str">
            <v>35886YXEYYC</v>
          </cell>
          <cell r="I2764">
            <v>5543.4177999999993</v>
          </cell>
        </row>
        <row r="2765">
          <cell r="A2765" t="str">
            <v>35886YXEYYC</v>
          </cell>
          <cell r="I2765">
            <v>449032.47029999999</v>
          </cell>
        </row>
        <row r="2766">
          <cell r="A2766" t="str">
            <v>35886YXHYYC</v>
          </cell>
          <cell r="I2766">
            <v>76814.664000000004</v>
          </cell>
        </row>
        <row r="2767">
          <cell r="A2767" t="str">
            <v>35886YEGYXJ</v>
          </cell>
          <cell r="I2767">
            <v>36471.199500000002</v>
          </cell>
        </row>
        <row r="2768">
          <cell r="A2768" t="str">
            <v>35886YQUYXJ</v>
          </cell>
          <cell r="I2768">
            <v>23958.497799999997</v>
          </cell>
        </row>
        <row r="2769">
          <cell r="A2769" t="str">
            <v>35886YVRYXJ</v>
          </cell>
          <cell r="I2769">
            <v>9316.8333999999995</v>
          </cell>
        </row>
        <row r="2770">
          <cell r="A2770" t="str">
            <v>35886YVRYXJ</v>
          </cell>
          <cell r="I2770">
            <v>116033.8824</v>
          </cell>
        </row>
        <row r="2771">
          <cell r="A2771" t="str">
            <v>35886YVRYXJ</v>
          </cell>
          <cell r="I2771">
            <v>287945.88400000002</v>
          </cell>
        </row>
        <row r="2772">
          <cell r="A2772" t="str">
            <v>35886YXJYYE</v>
          </cell>
          <cell r="I2772">
            <v>42880.931100000009</v>
          </cell>
        </row>
        <row r="2773">
          <cell r="A2773" t="str">
            <v>35886YVRYXS</v>
          </cell>
          <cell r="I2773">
            <v>527198.99880000006</v>
          </cell>
        </row>
        <row r="2774">
          <cell r="A2774" t="str">
            <v>35886YXSYYC</v>
          </cell>
          <cell r="I2774">
            <v>47994.257799999999</v>
          </cell>
        </row>
        <row r="2775">
          <cell r="A2775" t="str">
            <v>35886YXSYYC</v>
          </cell>
          <cell r="I2775">
            <v>1323.7860999999998</v>
          </cell>
        </row>
        <row r="2776">
          <cell r="A2776" t="str">
            <v>35886YVRYXT</v>
          </cell>
          <cell r="I2776">
            <v>0</v>
          </cell>
        </row>
        <row r="2777">
          <cell r="A2777" t="str">
            <v>35886YXUYYZ</v>
          </cell>
          <cell r="I2777">
            <v>139703.09840000002</v>
          </cell>
        </row>
        <row r="2778">
          <cell r="A2778" t="str">
            <v>35886YCGYYC</v>
          </cell>
          <cell r="I2778">
            <v>49589.402600000001</v>
          </cell>
        </row>
        <row r="2779">
          <cell r="A2779" t="str">
            <v>35886YEGYYC</v>
          </cell>
          <cell r="I2779">
            <v>488828.03339999996</v>
          </cell>
        </row>
        <row r="2780">
          <cell r="A2780" t="str">
            <v>35886YEGYYC</v>
          </cell>
          <cell r="I2780">
            <v>270044.32180000003</v>
          </cell>
        </row>
        <row r="2781">
          <cell r="A2781" t="str">
            <v>35886YEGYYC</v>
          </cell>
          <cell r="I2781">
            <v>697447.87899999996</v>
          </cell>
        </row>
        <row r="2782">
          <cell r="A2782" t="str">
            <v>35886YKAYYC</v>
          </cell>
          <cell r="I2782">
            <v>59283.28869999999</v>
          </cell>
        </row>
        <row r="2783">
          <cell r="A2783" t="str">
            <v>35886YLWYYC</v>
          </cell>
          <cell r="I2783">
            <v>270444.39169999998</v>
          </cell>
        </row>
        <row r="2784">
          <cell r="A2784" t="str">
            <v>35886YMMYYC</v>
          </cell>
          <cell r="I2784">
            <v>80292.894499999995</v>
          </cell>
        </row>
        <row r="2785">
          <cell r="A2785" t="str">
            <v>35886YMMYYC</v>
          </cell>
          <cell r="I2785">
            <v>19697.736499999999</v>
          </cell>
        </row>
        <row r="2786">
          <cell r="A2786" t="str">
            <v>35886YQLYYC</v>
          </cell>
          <cell r="I2786">
            <v>65688.313600000009</v>
          </cell>
        </row>
        <row r="2787">
          <cell r="A2787" t="str">
            <v>35886YQLYYC</v>
          </cell>
          <cell r="I2787">
            <v>19044.555099999998</v>
          </cell>
        </row>
        <row r="2788">
          <cell r="A2788" t="str">
            <v>35886YQLYYC</v>
          </cell>
          <cell r="I2788">
            <v>19395.416100000002</v>
          </cell>
        </row>
        <row r="2789">
          <cell r="A2789" t="str">
            <v>35886YQRYYC</v>
          </cell>
          <cell r="I2789">
            <v>1676.2744</v>
          </cell>
        </row>
        <row r="2790">
          <cell r="A2790" t="str">
            <v>35886YQRYYC</v>
          </cell>
          <cell r="I2790">
            <v>586129.96160000004</v>
          </cell>
        </row>
        <row r="2791">
          <cell r="A2791" t="str">
            <v>35886YQUYYC</v>
          </cell>
          <cell r="I2791">
            <v>92224.433900000004</v>
          </cell>
        </row>
        <row r="2792">
          <cell r="A2792" t="str">
            <v>35886YQUYYC</v>
          </cell>
          <cell r="I2792">
            <v>98728.097099999999</v>
          </cell>
        </row>
        <row r="2793">
          <cell r="A2793" t="str">
            <v>35886YVRYYC</v>
          </cell>
          <cell r="I2793">
            <v>6979.4578000000001</v>
          </cell>
        </row>
        <row r="2794">
          <cell r="A2794" t="str">
            <v>35886YVRYYC</v>
          </cell>
          <cell r="I2794">
            <v>619754.77069999999</v>
          </cell>
        </row>
        <row r="2795">
          <cell r="A2795" t="str">
            <v>35886YWGYYC</v>
          </cell>
          <cell r="I2795">
            <v>558945.31909999996</v>
          </cell>
        </row>
        <row r="2796">
          <cell r="A2796" t="str">
            <v>35886YXCYYC</v>
          </cell>
          <cell r="I2796">
            <v>18976.6355</v>
          </cell>
        </row>
        <row r="2797">
          <cell r="A2797" t="str">
            <v>35886YXCYYC</v>
          </cell>
          <cell r="I2797">
            <v>26404.931399999998</v>
          </cell>
        </row>
        <row r="2798">
          <cell r="A2798" t="str">
            <v>35886YXEYYC</v>
          </cell>
          <cell r="I2798">
            <v>178915.46780000001</v>
          </cell>
        </row>
        <row r="2799">
          <cell r="A2799" t="str">
            <v>35886YXEYYC</v>
          </cell>
          <cell r="I2799">
            <v>306191.97490000003</v>
          </cell>
        </row>
        <row r="2800">
          <cell r="A2800" t="str">
            <v>35886YXHYYC</v>
          </cell>
          <cell r="I2800">
            <v>72960.058799999999</v>
          </cell>
        </row>
        <row r="2801">
          <cell r="A2801" t="str">
            <v>35886YXSYYC</v>
          </cell>
          <cell r="I2801">
            <v>50229.197699999997</v>
          </cell>
        </row>
        <row r="2802">
          <cell r="A2802" t="str">
            <v>35886YXSYYC</v>
          </cell>
          <cell r="I2802">
            <v>2086.1352000000002</v>
          </cell>
        </row>
        <row r="2803">
          <cell r="A2803" t="str">
            <v>35886YYCYYJ</v>
          </cell>
          <cell r="I2803">
            <v>121622.9013</v>
          </cell>
        </row>
        <row r="2804">
          <cell r="A2804" t="str">
            <v>35886YVRYYD</v>
          </cell>
          <cell r="I2804">
            <v>170959.89309999999</v>
          </cell>
        </row>
        <row r="2805">
          <cell r="A2805" t="str">
            <v>35886YVRYYD</v>
          </cell>
          <cell r="I2805">
            <v>107018.88979999999</v>
          </cell>
        </row>
        <row r="2806">
          <cell r="A2806" t="str">
            <v>35886YXJYYE</v>
          </cell>
          <cell r="I2806">
            <v>39202.908200000005</v>
          </cell>
        </row>
        <row r="2807">
          <cell r="A2807" t="str">
            <v>35886YCGYYF</v>
          </cell>
          <cell r="I2807">
            <v>93498.681799999991</v>
          </cell>
        </row>
        <row r="2808">
          <cell r="A2808" t="str">
            <v>35886YCGYYF</v>
          </cell>
          <cell r="I2808">
            <v>0</v>
          </cell>
        </row>
        <row r="2809">
          <cell r="A2809" t="str">
            <v>35886YVRYYF</v>
          </cell>
          <cell r="I2809">
            <v>86151.515599999999</v>
          </cell>
        </row>
        <row r="2810">
          <cell r="A2810" t="str">
            <v>35886YVRYYF</v>
          </cell>
          <cell r="I2810">
            <v>66827.234200000006</v>
          </cell>
        </row>
        <row r="2811">
          <cell r="A2811" t="str">
            <v>35886YVRYYJ</v>
          </cell>
          <cell r="I2811">
            <v>540738.76390000002</v>
          </cell>
        </row>
        <row r="2812">
          <cell r="A2812" t="str">
            <v>35886YVRYYJ</v>
          </cell>
          <cell r="I2812">
            <v>177567.84920000003</v>
          </cell>
        </row>
        <row r="2813">
          <cell r="A2813" t="str">
            <v>35886YVRYYJ</v>
          </cell>
          <cell r="I2813">
            <v>3075.8977</v>
          </cell>
        </row>
        <row r="2814">
          <cell r="A2814" t="str">
            <v>35886YYCYYJ</v>
          </cell>
          <cell r="I2814">
            <v>108558.3</v>
          </cell>
        </row>
        <row r="2815">
          <cell r="A2815" t="str">
            <v>35886RDUYYZ</v>
          </cell>
          <cell r="I2815">
            <v>685956.58539999998</v>
          </cell>
        </row>
        <row r="2816">
          <cell r="A2816" t="str">
            <v>35886YAMYYZ</v>
          </cell>
          <cell r="I2816">
            <v>190095.40969999999</v>
          </cell>
        </row>
        <row r="2817">
          <cell r="A2817" t="str">
            <v>35886YGKYYZ</v>
          </cell>
          <cell r="I2817">
            <v>6081.8450000000003</v>
          </cell>
        </row>
        <row r="2818">
          <cell r="A2818" t="str">
            <v>35886YOWYYZ</v>
          </cell>
          <cell r="I2818">
            <v>1592267.9328999999</v>
          </cell>
        </row>
        <row r="2819">
          <cell r="A2819" t="str">
            <v>35886YQBYYZ</v>
          </cell>
          <cell r="I2819">
            <v>357989.13209999999</v>
          </cell>
        </row>
        <row r="2820">
          <cell r="A2820" t="str">
            <v>35886YQTYYZ</v>
          </cell>
          <cell r="I2820">
            <v>691057.78590000002</v>
          </cell>
        </row>
        <row r="2821">
          <cell r="A2821" t="str">
            <v>35886YULYYZ</v>
          </cell>
          <cell r="I2821">
            <v>1192900.0219000001</v>
          </cell>
        </row>
        <row r="2822">
          <cell r="A2822" t="str">
            <v>35886YXUYYZ</v>
          </cell>
          <cell r="I2822">
            <v>145714.20549999998</v>
          </cell>
        </row>
        <row r="2823">
          <cell r="A2823" t="str">
            <v>35886YYZYYZ</v>
          </cell>
          <cell r="I2823">
            <v>0</v>
          </cell>
        </row>
        <row r="2824">
          <cell r="A2824" t="str">
            <v>35886YVRYZP</v>
          </cell>
          <cell r="I2824">
            <v>46984.714700000004</v>
          </cell>
        </row>
        <row r="2825">
          <cell r="A2825" t="str">
            <v>35886YVRYZP</v>
          </cell>
          <cell r="I2825">
            <v>169337.47319999998</v>
          </cell>
        </row>
        <row r="2826">
          <cell r="A2826" t="str">
            <v>35855PDXYVR</v>
          </cell>
          <cell r="I2826">
            <v>237625.3897</v>
          </cell>
        </row>
        <row r="2827">
          <cell r="A2827" t="str">
            <v>35855RDUYYZ</v>
          </cell>
          <cell r="I2827">
            <v>676369.80929999996</v>
          </cell>
        </row>
        <row r="2828">
          <cell r="A2828" t="str">
            <v>35855SEAYVR</v>
          </cell>
          <cell r="I2828">
            <v>120411.6562</v>
          </cell>
        </row>
        <row r="2829">
          <cell r="A2829" t="str">
            <v>35855YAMYYZ</v>
          </cell>
          <cell r="I2829">
            <v>190595.96899999998</v>
          </cell>
        </row>
        <row r="2830">
          <cell r="A2830" t="str">
            <v>35855YAMYYZ</v>
          </cell>
          <cell r="I2830">
            <v>8174.8823000000002</v>
          </cell>
        </row>
        <row r="2831">
          <cell r="A2831" t="str">
            <v>35855YBLYQQ</v>
          </cell>
          <cell r="I2831">
            <v>35275.299099999997</v>
          </cell>
        </row>
        <row r="2832">
          <cell r="A2832" t="str">
            <v>35855YBLYQQ</v>
          </cell>
          <cell r="I2832">
            <v>12354.8534</v>
          </cell>
        </row>
        <row r="2833">
          <cell r="A2833" t="str">
            <v>35855YBLYVR</v>
          </cell>
          <cell r="I2833">
            <v>763.28820000000007</v>
          </cell>
        </row>
        <row r="2834">
          <cell r="A2834" t="str">
            <v>35855YCGYVR</v>
          </cell>
          <cell r="I2834">
            <v>189852.4902</v>
          </cell>
        </row>
        <row r="2835">
          <cell r="A2835" t="str">
            <v>35855YCGYVR</v>
          </cell>
          <cell r="I2835">
            <v>6411.1495999999997</v>
          </cell>
        </row>
        <row r="2836">
          <cell r="A2836" t="str">
            <v>35855YCGYYC</v>
          </cell>
          <cell r="I2836">
            <v>50122.914100000002</v>
          </cell>
        </row>
        <row r="2837">
          <cell r="A2837" t="str">
            <v>35855YCGYYF</v>
          </cell>
          <cell r="I2837">
            <v>46145.979400000004</v>
          </cell>
        </row>
        <row r="2838">
          <cell r="A2838" t="str">
            <v>35855YCGYYF</v>
          </cell>
          <cell r="I2838">
            <v>1065.9734000000001</v>
          </cell>
        </row>
        <row r="2839">
          <cell r="A2839" t="str">
            <v>35855YEGYEG</v>
          </cell>
          <cell r="I2839">
            <v>0</v>
          </cell>
        </row>
        <row r="2840">
          <cell r="A2840" t="str">
            <v>35855YEGYEG</v>
          </cell>
          <cell r="I2840">
            <v>0</v>
          </cell>
        </row>
        <row r="2841">
          <cell r="A2841" t="str">
            <v>35855YEGYMM</v>
          </cell>
          <cell r="I2841">
            <v>529474.973</v>
          </cell>
        </row>
        <row r="2842">
          <cell r="A2842" t="str">
            <v>35855YEGYMM</v>
          </cell>
          <cell r="I2842">
            <v>814.81619999999998</v>
          </cell>
        </row>
        <row r="2843">
          <cell r="A2843" t="str">
            <v>35855YEGYOJ</v>
          </cell>
          <cell r="I2843">
            <v>8976.2414000000008</v>
          </cell>
        </row>
        <row r="2844">
          <cell r="A2844" t="str">
            <v>35855YEGYOJ</v>
          </cell>
          <cell r="I2844">
            <v>127721.7074</v>
          </cell>
        </row>
        <row r="2845">
          <cell r="A2845" t="str">
            <v>35855YEGYPE</v>
          </cell>
          <cell r="I2845">
            <v>10566.2547</v>
          </cell>
        </row>
        <row r="2846">
          <cell r="A2846" t="str">
            <v>35855YEGYPE</v>
          </cell>
          <cell r="I2846">
            <v>252188.54620000001</v>
          </cell>
        </row>
        <row r="2847">
          <cell r="A2847" t="str">
            <v>35855YEGYQU</v>
          </cell>
          <cell r="I2847">
            <v>285460.13630000001</v>
          </cell>
        </row>
        <row r="2848">
          <cell r="A2848" t="str">
            <v>35855YEGYQU</v>
          </cell>
          <cell r="I2848">
            <v>120853.53630000001</v>
          </cell>
        </row>
        <row r="2849">
          <cell r="A2849" t="str">
            <v>35855YEGYSM</v>
          </cell>
          <cell r="I2849">
            <v>110205.80639999999</v>
          </cell>
        </row>
        <row r="2850">
          <cell r="A2850" t="str">
            <v>35855YEGYVR</v>
          </cell>
          <cell r="I2850">
            <v>215720.44990000001</v>
          </cell>
        </row>
        <row r="2851">
          <cell r="A2851" t="str">
            <v>35855YEGYXE</v>
          </cell>
          <cell r="I2851">
            <v>333643.685</v>
          </cell>
        </row>
        <row r="2852">
          <cell r="A2852" t="str">
            <v>35855YEGYXJ</v>
          </cell>
          <cell r="I2852">
            <v>4327.9169000000002</v>
          </cell>
        </row>
        <row r="2853">
          <cell r="A2853" t="str">
            <v>35855YEGYYC</v>
          </cell>
          <cell r="I2853">
            <v>705470.73640000005</v>
          </cell>
        </row>
        <row r="2854">
          <cell r="A2854" t="str">
            <v>35855YEGYYC</v>
          </cell>
          <cell r="I2854">
            <v>224980.72649999999</v>
          </cell>
        </row>
        <row r="2855">
          <cell r="A2855" t="str">
            <v>35855YEGYYC</v>
          </cell>
          <cell r="I2855">
            <v>602296.08830000006</v>
          </cell>
        </row>
        <row r="2856">
          <cell r="A2856" t="str">
            <v>35855YEGYYC</v>
          </cell>
          <cell r="I2856">
            <v>0</v>
          </cell>
        </row>
        <row r="2857">
          <cell r="A2857" t="str">
            <v>35855YEGYHY</v>
          </cell>
          <cell r="I2857">
            <v>137420.91010000001</v>
          </cell>
        </row>
        <row r="2858">
          <cell r="A2858" t="str">
            <v>35855YKAYVR</v>
          </cell>
          <cell r="I2858">
            <v>93085.561000000002</v>
          </cell>
        </row>
        <row r="2859">
          <cell r="A2859" t="str">
            <v>35855YKAYVR</v>
          </cell>
          <cell r="I2859">
            <v>238469.4253</v>
          </cell>
        </row>
        <row r="2860">
          <cell r="A2860" t="str">
            <v>35855YKAYXC</v>
          </cell>
          <cell r="I2860">
            <v>16643.666000000001</v>
          </cell>
        </row>
        <row r="2861">
          <cell r="A2861" t="str">
            <v>35855YKAYXC</v>
          </cell>
          <cell r="I2861">
            <v>25066.657699999996</v>
          </cell>
        </row>
        <row r="2862">
          <cell r="A2862" t="str">
            <v>35855YKAYYC</v>
          </cell>
          <cell r="I2862">
            <v>48623.828999999998</v>
          </cell>
        </row>
        <row r="2863">
          <cell r="A2863" t="str">
            <v>35855YLWYVR</v>
          </cell>
          <cell r="I2863">
            <v>368613.50380000001</v>
          </cell>
        </row>
        <row r="2864">
          <cell r="A2864" t="str">
            <v>35855YLWYVR</v>
          </cell>
          <cell r="I2864">
            <v>46970.3678</v>
          </cell>
        </row>
        <row r="2865">
          <cell r="A2865" t="str">
            <v>35855YLWYVR</v>
          </cell>
          <cell r="I2865">
            <v>122116.7286</v>
          </cell>
        </row>
        <row r="2866">
          <cell r="A2866" t="str">
            <v>35855YLWYYC</v>
          </cell>
          <cell r="I2866">
            <v>236654.88139999998</v>
          </cell>
        </row>
        <row r="2867">
          <cell r="A2867" t="str">
            <v>35855YLWYYC</v>
          </cell>
          <cell r="I2867">
            <v>46897.786899999999</v>
          </cell>
        </row>
        <row r="2868">
          <cell r="A2868" t="str">
            <v>35855YEGYMM</v>
          </cell>
          <cell r="I2868">
            <v>531690.7378</v>
          </cell>
        </row>
        <row r="2869">
          <cell r="A2869" t="str">
            <v>35855YEGYMM</v>
          </cell>
          <cell r="I2869">
            <v>4203.4332000000004</v>
          </cell>
        </row>
        <row r="2870">
          <cell r="A2870" t="str">
            <v>35855YMMYYC</v>
          </cell>
          <cell r="I2870">
            <v>46811.051500000001</v>
          </cell>
        </row>
        <row r="2871">
          <cell r="A2871" t="str">
            <v>35855YMMYYC</v>
          </cell>
          <cell r="I2871">
            <v>1605.1663000000001</v>
          </cell>
        </row>
        <row r="2872">
          <cell r="A2872" t="str">
            <v>35855YEGYOJ</v>
          </cell>
          <cell r="I2872">
            <v>1936.8045000000002</v>
          </cell>
        </row>
        <row r="2873">
          <cell r="A2873" t="str">
            <v>35855YOJYOP</v>
          </cell>
          <cell r="I2873">
            <v>2040.1077</v>
          </cell>
        </row>
        <row r="2874">
          <cell r="A2874" t="str">
            <v>35855YOJYOP</v>
          </cell>
          <cell r="I2874">
            <v>42264.621300000006</v>
          </cell>
        </row>
        <row r="2875">
          <cell r="A2875" t="str">
            <v>35855YOJYPE</v>
          </cell>
          <cell r="I2875">
            <v>371.97910000000002</v>
          </cell>
        </row>
        <row r="2876">
          <cell r="A2876" t="str">
            <v>35855YEGYOP</v>
          </cell>
          <cell r="I2876">
            <v>3330.1352999999999</v>
          </cell>
        </row>
        <row r="2877">
          <cell r="A2877" t="str">
            <v>35855YEGYOP</v>
          </cell>
          <cell r="I2877">
            <v>119991.28969999999</v>
          </cell>
        </row>
        <row r="2878">
          <cell r="A2878" t="str">
            <v>35855YOPYPE</v>
          </cell>
          <cell r="I2878">
            <v>31853.309699999998</v>
          </cell>
        </row>
        <row r="2879">
          <cell r="A2879" t="str">
            <v>35855YOWYOW</v>
          </cell>
          <cell r="I2879">
            <v>0</v>
          </cell>
        </row>
        <row r="2880">
          <cell r="A2880" t="str">
            <v>35855YOWYSB</v>
          </cell>
          <cell r="I2880">
            <v>0</v>
          </cell>
        </row>
        <row r="2881">
          <cell r="A2881" t="str">
            <v>35855YOWYYZ</v>
          </cell>
          <cell r="I2881">
            <v>1535003.6294</v>
          </cell>
        </row>
        <row r="2882">
          <cell r="A2882" t="str">
            <v>35855YEGYPE</v>
          </cell>
          <cell r="I2882">
            <v>9025.6782999999996</v>
          </cell>
        </row>
        <row r="2883">
          <cell r="A2883" t="str">
            <v>35855YEGYPE</v>
          </cell>
          <cell r="I2883">
            <v>227927.36689999999</v>
          </cell>
        </row>
        <row r="2884">
          <cell r="A2884" t="str">
            <v>35855YOJYPE</v>
          </cell>
          <cell r="I2884">
            <v>27355.079799999996</v>
          </cell>
        </row>
        <row r="2885">
          <cell r="A2885" t="str">
            <v>35855YQBYYZ</v>
          </cell>
          <cell r="I2885">
            <v>363516.77640000003</v>
          </cell>
        </row>
        <row r="2886">
          <cell r="A2886" t="str">
            <v>35855YQDYTH</v>
          </cell>
          <cell r="I2886">
            <v>97479.196599999996</v>
          </cell>
        </row>
        <row r="2887">
          <cell r="A2887" t="str">
            <v>35855YQDYWG</v>
          </cell>
          <cell r="I2887">
            <v>3675.7370000000001</v>
          </cell>
        </row>
        <row r="2888">
          <cell r="A2888" t="str">
            <v>35855YQLYYC</v>
          </cell>
          <cell r="I2888">
            <v>79192.484600000011</v>
          </cell>
        </row>
        <row r="2889">
          <cell r="A2889" t="str">
            <v>35855YQLYYC</v>
          </cell>
          <cell r="I2889">
            <v>32618.766099999997</v>
          </cell>
        </row>
        <row r="2890">
          <cell r="A2890" t="str">
            <v>35855YQLYYC</v>
          </cell>
          <cell r="I2890">
            <v>30388.303199999998</v>
          </cell>
        </row>
        <row r="2891">
          <cell r="A2891" t="str">
            <v>35855YBLYQQ</v>
          </cell>
          <cell r="I2891">
            <v>2720.3056999999999</v>
          </cell>
        </row>
        <row r="2892">
          <cell r="A2892" t="str">
            <v>35855YQQYVR</v>
          </cell>
          <cell r="I2892">
            <v>91652.619000000006</v>
          </cell>
        </row>
        <row r="2893">
          <cell r="A2893" t="str">
            <v>35855YQQYVR</v>
          </cell>
          <cell r="I2893">
            <v>75158.109499999991</v>
          </cell>
        </row>
        <row r="2894">
          <cell r="A2894" t="str">
            <v>35855YQRYVR</v>
          </cell>
          <cell r="I2894">
            <v>150228.1</v>
          </cell>
        </row>
        <row r="2895">
          <cell r="A2895" t="str">
            <v>35855YQRYWG</v>
          </cell>
          <cell r="I2895">
            <v>112752.4454</v>
          </cell>
        </row>
        <row r="2896">
          <cell r="A2896" t="str">
            <v>35855YQRYWG</v>
          </cell>
          <cell r="I2896">
            <v>132288.56829999998</v>
          </cell>
        </row>
        <row r="2897">
          <cell r="A2897" t="str">
            <v>35855YQRYYC</v>
          </cell>
          <cell r="I2897">
            <v>131870.08970000001</v>
          </cell>
        </row>
        <row r="2898">
          <cell r="A2898" t="str">
            <v>35855YQRYYC</v>
          </cell>
          <cell r="I2898">
            <v>2899.1898000000001</v>
          </cell>
        </row>
        <row r="2899">
          <cell r="A2899" t="str">
            <v>35855YQRYYC</v>
          </cell>
          <cell r="I2899">
            <v>470976.21270000003</v>
          </cell>
        </row>
        <row r="2900">
          <cell r="A2900" t="str">
            <v>35855YQTYYZ</v>
          </cell>
          <cell r="I2900">
            <v>703403.92279999994</v>
          </cell>
        </row>
        <row r="2901">
          <cell r="A2901" t="str">
            <v>35855YEGYQU</v>
          </cell>
          <cell r="I2901">
            <v>327542.77630000003</v>
          </cell>
        </row>
        <row r="2902">
          <cell r="A2902" t="str">
            <v>35855YEGYQU</v>
          </cell>
          <cell r="I2902">
            <v>82097.349599999987</v>
          </cell>
        </row>
        <row r="2903">
          <cell r="A2903" t="str">
            <v>35855YQUYXJ</v>
          </cell>
          <cell r="I2903">
            <v>65389.045899999997</v>
          </cell>
        </row>
        <row r="2904">
          <cell r="A2904" t="str">
            <v>35855YQUYXJ</v>
          </cell>
          <cell r="I2904">
            <v>33096.078900000008</v>
          </cell>
        </row>
        <row r="2905">
          <cell r="A2905" t="str">
            <v>35855YQUYYC</v>
          </cell>
          <cell r="I2905">
            <v>163373.52289999998</v>
          </cell>
        </row>
        <row r="2906">
          <cell r="A2906" t="str">
            <v>35855YQUYYC</v>
          </cell>
          <cell r="I2906">
            <v>19689.062999999998</v>
          </cell>
        </row>
        <row r="2907">
          <cell r="A2907" t="str">
            <v>35855YSBYYZ</v>
          </cell>
          <cell r="I2907">
            <v>0</v>
          </cell>
        </row>
        <row r="2908">
          <cell r="A2908" t="str">
            <v>35855YHYYSM</v>
          </cell>
          <cell r="I2908">
            <v>79137.492899999997</v>
          </cell>
        </row>
        <row r="2909">
          <cell r="A2909" t="str">
            <v>35855YTHYWG</v>
          </cell>
          <cell r="I2909">
            <v>210949.69529999999</v>
          </cell>
        </row>
        <row r="2910">
          <cell r="A2910" t="str">
            <v>35855YULYYZ</v>
          </cell>
          <cell r="I2910">
            <v>1337805.5527999999</v>
          </cell>
        </row>
        <row r="2911">
          <cell r="A2911" t="str">
            <v>35855PDXYVR</v>
          </cell>
          <cell r="I2911">
            <v>268195.47720000002</v>
          </cell>
        </row>
        <row r="2912">
          <cell r="A2912" t="str">
            <v>35855SEAYVR</v>
          </cell>
          <cell r="I2912">
            <v>122244.52729999999</v>
          </cell>
        </row>
        <row r="2913">
          <cell r="A2913" t="str">
            <v>35855YBLYVR</v>
          </cell>
          <cell r="I2913">
            <v>108331.2311</v>
          </cell>
        </row>
        <row r="2914">
          <cell r="A2914" t="str">
            <v>35855YBLYVR</v>
          </cell>
          <cell r="I2914">
            <v>16433.292299999997</v>
          </cell>
        </row>
        <row r="2915">
          <cell r="A2915" t="str">
            <v>35855YCGYVR</v>
          </cell>
          <cell r="I2915">
            <v>113973.00850000001</v>
          </cell>
        </row>
        <row r="2916">
          <cell r="A2916" t="str">
            <v>35855YCGYVR</v>
          </cell>
          <cell r="I2916">
            <v>5711.2687000000005</v>
          </cell>
        </row>
        <row r="2917">
          <cell r="A2917" t="str">
            <v>35855YEGYVR</v>
          </cell>
          <cell r="I2917">
            <v>322823.70290000003</v>
          </cell>
        </row>
        <row r="2918">
          <cell r="A2918" t="str">
            <v>35855YKAYVR</v>
          </cell>
          <cell r="I2918">
            <v>120630.7567</v>
          </cell>
        </row>
        <row r="2919">
          <cell r="A2919" t="str">
            <v>35855YKAYVR</v>
          </cell>
          <cell r="I2919">
            <v>194819.62090000001</v>
          </cell>
        </row>
        <row r="2920">
          <cell r="A2920" t="str">
            <v>35855YLWYVR</v>
          </cell>
          <cell r="I2920">
            <v>346777.56589999999</v>
          </cell>
        </row>
        <row r="2921">
          <cell r="A2921" t="str">
            <v>35855YLWYVR</v>
          </cell>
          <cell r="I2921">
            <v>110103.1747</v>
          </cell>
        </row>
        <row r="2922">
          <cell r="A2922" t="str">
            <v>35855YLWYVR</v>
          </cell>
          <cell r="I2922">
            <v>119736.92969999999</v>
          </cell>
        </row>
        <row r="2923">
          <cell r="A2923" t="str">
            <v>35855YQQYVR</v>
          </cell>
          <cell r="I2923">
            <v>349.99810000000002</v>
          </cell>
        </row>
        <row r="2924">
          <cell r="A2924" t="str">
            <v>35855YQQYVR</v>
          </cell>
          <cell r="I2924">
            <v>48186.175300000003</v>
          </cell>
        </row>
        <row r="2925">
          <cell r="A2925" t="str">
            <v>35855YQRYVR</v>
          </cell>
          <cell r="I2925">
            <v>166400.75869999998</v>
          </cell>
        </row>
        <row r="2926">
          <cell r="A2926" t="str">
            <v>35855YVRYVR</v>
          </cell>
          <cell r="I2926">
            <v>364.95350000000002</v>
          </cell>
        </row>
        <row r="2927">
          <cell r="A2927" t="str">
            <v>35855YVRYVR</v>
          </cell>
          <cell r="I2927">
            <v>0</v>
          </cell>
        </row>
        <row r="2928">
          <cell r="A2928" t="str">
            <v>35855YVRYVR</v>
          </cell>
          <cell r="I2928">
            <v>0</v>
          </cell>
        </row>
        <row r="2929">
          <cell r="A2929" t="str">
            <v>35855YVRYXC</v>
          </cell>
          <cell r="I2929">
            <v>124312.2212</v>
          </cell>
        </row>
        <row r="2930">
          <cell r="A2930" t="str">
            <v>35855YVRYXC</v>
          </cell>
          <cell r="I2930">
            <v>139189.88470000002</v>
          </cell>
        </row>
        <row r="2931">
          <cell r="A2931" t="str">
            <v>35855YVRYXE</v>
          </cell>
          <cell r="I2931">
            <v>411956.77249999996</v>
          </cell>
        </row>
        <row r="2932">
          <cell r="A2932" t="str">
            <v>35855YVRYXJ</v>
          </cell>
          <cell r="I2932">
            <v>125307.31819999999</v>
          </cell>
        </row>
        <row r="2933">
          <cell r="A2933" t="str">
            <v>35855YVRYXJ</v>
          </cell>
          <cell r="I2933">
            <v>313183.38089999999</v>
          </cell>
        </row>
        <row r="2934">
          <cell r="A2934" t="str">
            <v>35855YVRYXS</v>
          </cell>
          <cell r="I2934">
            <v>716566.16739999992</v>
          </cell>
        </row>
        <row r="2935">
          <cell r="A2935" t="str">
            <v>35855YVRYYC</v>
          </cell>
          <cell r="I2935">
            <v>5733.1201000000001</v>
          </cell>
        </row>
        <row r="2936">
          <cell r="A2936" t="str">
            <v>35855YVRYYC</v>
          </cell>
          <cell r="I2936">
            <v>187.4127</v>
          </cell>
        </row>
        <row r="2937">
          <cell r="A2937" t="str">
            <v>35855YVRYYC</v>
          </cell>
          <cell r="I2937">
            <v>488600.37049999996</v>
          </cell>
        </row>
        <row r="2938">
          <cell r="A2938" t="str">
            <v>35855YVRYYD</v>
          </cell>
          <cell r="I2938">
            <v>76399.7886</v>
          </cell>
        </row>
        <row r="2939">
          <cell r="A2939" t="str">
            <v>35855YVRYYD</v>
          </cell>
          <cell r="I2939">
            <v>191683.48489999998</v>
          </cell>
        </row>
        <row r="2940">
          <cell r="A2940" t="str">
            <v>35855YVRYYF</v>
          </cell>
          <cell r="I2940">
            <v>163697.17649999997</v>
          </cell>
        </row>
        <row r="2941">
          <cell r="A2941" t="str">
            <v>35855YVRYYF</v>
          </cell>
          <cell r="I2941">
            <v>40465.679400000001</v>
          </cell>
        </row>
        <row r="2942">
          <cell r="A2942" t="str">
            <v>35855YVRYYJ</v>
          </cell>
          <cell r="I2942">
            <v>577441.02960000013</v>
          </cell>
        </row>
        <row r="2943">
          <cell r="A2943" t="str">
            <v>35855YVRYYJ</v>
          </cell>
          <cell r="I2943">
            <v>136642.64000000001</v>
          </cell>
        </row>
        <row r="2944">
          <cell r="A2944" t="str">
            <v>35855YVRYZP</v>
          </cell>
          <cell r="I2944">
            <v>204842.11139999999</v>
          </cell>
        </row>
        <row r="2945">
          <cell r="A2945" t="str">
            <v>35855YQDYWG</v>
          </cell>
          <cell r="I2945">
            <v>163646.2225</v>
          </cell>
        </row>
        <row r="2946">
          <cell r="A2946" t="str">
            <v>35855YQRYWG</v>
          </cell>
          <cell r="I2946">
            <v>189129.2941</v>
          </cell>
        </row>
        <row r="2947">
          <cell r="A2947" t="str">
            <v>35855YQRYWG</v>
          </cell>
          <cell r="I2947">
            <v>110649.6164</v>
          </cell>
        </row>
        <row r="2948">
          <cell r="A2948" t="str">
            <v>35855YWGYXE</v>
          </cell>
          <cell r="I2948">
            <v>352617.21919999999</v>
          </cell>
        </row>
        <row r="2949">
          <cell r="A2949" t="str">
            <v>35855YWGYYC</v>
          </cell>
          <cell r="I2949">
            <v>657057.18629999994</v>
          </cell>
        </row>
        <row r="2950">
          <cell r="A2950" t="str">
            <v>35855YCGYXC</v>
          </cell>
          <cell r="I2950">
            <v>1784.5278999999998</v>
          </cell>
        </row>
        <row r="2951">
          <cell r="A2951" t="str">
            <v>35855YKAYXC</v>
          </cell>
          <cell r="I2951">
            <v>52196.983099999998</v>
          </cell>
        </row>
        <row r="2952">
          <cell r="A2952" t="str">
            <v>35855YVRYXC</v>
          </cell>
          <cell r="I2952">
            <v>57956.245000000003</v>
          </cell>
        </row>
        <row r="2953">
          <cell r="A2953" t="str">
            <v>35855YVRYXC</v>
          </cell>
          <cell r="I2953">
            <v>174198.26320000002</v>
          </cell>
        </row>
        <row r="2954">
          <cell r="A2954" t="str">
            <v>35855YXCYYC</v>
          </cell>
          <cell r="I2954">
            <v>38045.813900000001</v>
          </cell>
        </row>
        <row r="2955">
          <cell r="A2955" t="str">
            <v>35855YXCYYC</v>
          </cell>
          <cell r="I2955">
            <v>21395.119500000001</v>
          </cell>
        </row>
        <row r="2956">
          <cell r="A2956" t="str">
            <v>35855YEGYXE</v>
          </cell>
          <cell r="I2956">
            <v>112474.0189</v>
          </cell>
        </row>
        <row r="2957">
          <cell r="A2957" t="str">
            <v>35855YEGYXE</v>
          </cell>
          <cell r="I2957">
            <v>135000.05249999999</v>
          </cell>
        </row>
        <row r="2958">
          <cell r="A2958" t="str">
            <v>35855YVRYXE</v>
          </cell>
          <cell r="I2958">
            <v>300828.04970000003</v>
          </cell>
        </row>
        <row r="2959">
          <cell r="A2959" t="str">
            <v>35855YWGYXE</v>
          </cell>
          <cell r="I2959">
            <v>89988.021500000003</v>
          </cell>
        </row>
        <row r="2960">
          <cell r="A2960" t="str">
            <v>35855YWGYXE</v>
          </cell>
          <cell r="I2960">
            <v>382691.56599999999</v>
          </cell>
        </row>
        <row r="2961">
          <cell r="A2961" t="str">
            <v>35855YXEYXE</v>
          </cell>
          <cell r="I2961">
            <v>0</v>
          </cell>
        </row>
        <row r="2962">
          <cell r="A2962" t="str">
            <v>35855YXEYYC</v>
          </cell>
          <cell r="I2962">
            <v>42589.157099999997</v>
          </cell>
        </row>
        <row r="2963">
          <cell r="A2963" t="str">
            <v>35855YXEYYC</v>
          </cell>
          <cell r="I2963">
            <v>410974.89800000004</v>
          </cell>
        </row>
        <row r="2964">
          <cell r="A2964" t="str">
            <v>35855YEGYXH</v>
          </cell>
          <cell r="I2964">
            <v>0</v>
          </cell>
        </row>
        <row r="2965">
          <cell r="A2965" t="str">
            <v>35855YXHYXH</v>
          </cell>
          <cell r="I2965">
            <v>0</v>
          </cell>
        </row>
        <row r="2966">
          <cell r="A2966" t="str">
            <v>35855YXHYYC</v>
          </cell>
          <cell r="I2966">
            <v>76349.546500000011</v>
          </cell>
        </row>
        <row r="2967">
          <cell r="A2967" t="str">
            <v>35855YEGYXJ</v>
          </cell>
          <cell r="I2967">
            <v>39705.480100000001</v>
          </cell>
        </row>
        <row r="2968">
          <cell r="A2968" t="str">
            <v>35855YQUYXJ</v>
          </cell>
          <cell r="I2968">
            <v>52011.002200000003</v>
          </cell>
        </row>
        <row r="2969">
          <cell r="A2969" t="str">
            <v>35855YVRYXJ</v>
          </cell>
          <cell r="I2969">
            <v>103874.02189999998</v>
          </cell>
        </row>
        <row r="2970">
          <cell r="A2970" t="str">
            <v>35855YVRYXJ</v>
          </cell>
          <cell r="I2970">
            <v>383235.94629999995</v>
          </cell>
        </row>
        <row r="2971">
          <cell r="A2971" t="str">
            <v>35855YXJYYE</v>
          </cell>
          <cell r="I2971">
            <v>61810.265500000001</v>
          </cell>
        </row>
        <row r="2972">
          <cell r="A2972" t="str">
            <v>35855YVRYXS</v>
          </cell>
          <cell r="I2972">
            <v>533867.64350000001</v>
          </cell>
        </row>
        <row r="2973">
          <cell r="A2973" t="str">
            <v>35855YXSYYC</v>
          </cell>
          <cell r="I2973">
            <v>63996.116000000002</v>
          </cell>
        </row>
        <row r="2974">
          <cell r="A2974" t="str">
            <v>35855YXUYXU</v>
          </cell>
          <cell r="I2974">
            <v>0</v>
          </cell>
        </row>
        <row r="2975">
          <cell r="A2975" t="str">
            <v>35855YXUYYZ</v>
          </cell>
          <cell r="I2975">
            <v>144294.3818</v>
          </cell>
        </row>
        <row r="2976">
          <cell r="A2976" t="str">
            <v>35855YCGYYC</v>
          </cell>
          <cell r="I2976">
            <v>46215.121900000006</v>
          </cell>
        </row>
        <row r="2977">
          <cell r="A2977" t="str">
            <v>35855YEGYYC</v>
          </cell>
          <cell r="I2977">
            <v>626051.37840000005</v>
          </cell>
        </row>
        <row r="2978">
          <cell r="A2978" t="str">
            <v>35855YEGYYC</v>
          </cell>
          <cell r="I2978">
            <v>295736.48929999996</v>
          </cell>
        </row>
        <row r="2979">
          <cell r="A2979" t="str">
            <v>35855YEGYYC</v>
          </cell>
          <cell r="I2979">
            <v>556646.17169999995</v>
          </cell>
        </row>
        <row r="2980">
          <cell r="A2980" t="str">
            <v>35855YKAYYC</v>
          </cell>
          <cell r="I2980">
            <v>50767.304299999996</v>
          </cell>
        </row>
        <row r="2981">
          <cell r="A2981" t="str">
            <v>35855YLWYYC</v>
          </cell>
          <cell r="I2981">
            <v>289342.58120000002</v>
          </cell>
        </row>
        <row r="2982">
          <cell r="A2982" t="str">
            <v>35855YLWYYC</v>
          </cell>
          <cell r="I2982">
            <v>702.68360000000007</v>
          </cell>
        </row>
        <row r="2983">
          <cell r="A2983" t="str">
            <v>35855YMMYYC</v>
          </cell>
          <cell r="I2983">
            <v>87299.431899999996</v>
          </cell>
        </row>
        <row r="2984">
          <cell r="A2984" t="str">
            <v>35855YMMYYC</v>
          </cell>
          <cell r="I2984">
            <v>5274.9498000000003</v>
          </cell>
        </row>
        <row r="2985">
          <cell r="A2985" t="str">
            <v>35855YQLYYC</v>
          </cell>
          <cell r="I2985">
            <v>83130.721099999995</v>
          </cell>
        </row>
        <row r="2986">
          <cell r="A2986" t="str">
            <v>35855YQLYYC</v>
          </cell>
          <cell r="I2986">
            <v>31340.271799999999</v>
          </cell>
        </row>
        <row r="2987">
          <cell r="A2987" t="str">
            <v>35855YQLYYC</v>
          </cell>
          <cell r="I2987">
            <v>21566.630100000002</v>
          </cell>
        </row>
        <row r="2988">
          <cell r="A2988" t="str">
            <v>35855YQRYYC</v>
          </cell>
          <cell r="I2988">
            <v>58779.822400000005</v>
          </cell>
        </row>
        <row r="2989">
          <cell r="A2989" t="str">
            <v>35855YQRYYC</v>
          </cell>
          <cell r="I2989">
            <v>2540.1496000000002</v>
          </cell>
        </row>
        <row r="2990">
          <cell r="A2990" t="str">
            <v>35855YQRYYC</v>
          </cell>
          <cell r="I2990">
            <v>531508.30949999997</v>
          </cell>
        </row>
        <row r="2991">
          <cell r="A2991" t="str">
            <v>35855YQUYYC</v>
          </cell>
          <cell r="I2991">
            <v>188919.38380000001</v>
          </cell>
        </row>
        <row r="2992">
          <cell r="A2992" t="str">
            <v>35855YQUYYC</v>
          </cell>
          <cell r="I2992">
            <v>51271.997199999998</v>
          </cell>
        </row>
        <row r="2993">
          <cell r="A2993" t="str">
            <v>35855YVRYYC</v>
          </cell>
          <cell r="I2993">
            <v>10121.831299999998</v>
          </cell>
        </row>
        <row r="2994">
          <cell r="A2994" t="str">
            <v>35855YVRYYC</v>
          </cell>
          <cell r="I2994">
            <v>623846.22649999999</v>
          </cell>
        </row>
        <row r="2995">
          <cell r="A2995" t="str">
            <v>35855YWGYYC</v>
          </cell>
          <cell r="I2995">
            <v>617789.946</v>
          </cell>
        </row>
        <row r="2996">
          <cell r="A2996" t="str">
            <v>35855YXCYYC</v>
          </cell>
          <cell r="I2996">
            <v>8125.7142000000013</v>
          </cell>
        </row>
        <row r="2997">
          <cell r="A2997" t="str">
            <v>35855YXCYYC</v>
          </cell>
          <cell r="I2997">
            <v>51493.547700000003</v>
          </cell>
        </row>
        <row r="2998">
          <cell r="A2998" t="str">
            <v>35855YXEYYC</v>
          </cell>
          <cell r="I2998">
            <v>226968.09340000001</v>
          </cell>
        </row>
        <row r="2999">
          <cell r="A2999" t="str">
            <v>35855YXEYYC</v>
          </cell>
          <cell r="I2999">
            <v>264810.89649999997</v>
          </cell>
        </row>
        <row r="3000">
          <cell r="A3000" t="str">
            <v>35855YXHYYC</v>
          </cell>
          <cell r="I3000">
            <v>81415.7071</v>
          </cell>
        </row>
        <row r="3001">
          <cell r="A3001" t="str">
            <v>35855YXSYYC</v>
          </cell>
          <cell r="I3001">
            <v>65355.272000000004</v>
          </cell>
        </row>
        <row r="3002">
          <cell r="A3002" t="str">
            <v>35855YYCYYC</v>
          </cell>
          <cell r="I3002">
            <v>0</v>
          </cell>
        </row>
        <row r="3003">
          <cell r="A3003" t="str">
            <v>35855YYCYYC</v>
          </cell>
          <cell r="I3003">
            <v>0</v>
          </cell>
        </row>
        <row r="3004">
          <cell r="A3004" t="str">
            <v>35855YYCYYF</v>
          </cell>
          <cell r="I3004">
            <v>623.47989999999993</v>
          </cell>
        </row>
        <row r="3005">
          <cell r="A3005" t="str">
            <v>35855YYCYYJ</v>
          </cell>
          <cell r="I3005">
            <v>106775.7209</v>
          </cell>
        </row>
        <row r="3006">
          <cell r="A3006" t="str">
            <v>35855YVRYYD</v>
          </cell>
          <cell r="I3006">
            <v>84292.495700000014</v>
          </cell>
        </row>
        <row r="3007">
          <cell r="A3007" t="str">
            <v>35855YVRYYD</v>
          </cell>
          <cell r="I3007">
            <v>192809.63549999997</v>
          </cell>
        </row>
        <row r="3008">
          <cell r="A3008" t="str">
            <v>35855YXJYYE</v>
          </cell>
          <cell r="I3008">
            <v>59181.260199999997</v>
          </cell>
        </row>
        <row r="3009">
          <cell r="A3009" t="str">
            <v>35855YCGYYF</v>
          </cell>
          <cell r="I3009">
            <v>96260.003399999987</v>
          </cell>
        </row>
        <row r="3010">
          <cell r="A3010" t="str">
            <v>35855YCGYYF</v>
          </cell>
          <cell r="I3010">
            <v>1709.5588</v>
          </cell>
        </row>
        <row r="3011">
          <cell r="A3011" t="str">
            <v>35855YVRYYF</v>
          </cell>
          <cell r="I3011">
            <v>115566.0015</v>
          </cell>
        </row>
        <row r="3012">
          <cell r="A3012" t="str">
            <v>35855YVRYYF</v>
          </cell>
          <cell r="I3012">
            <v>35054.729200000002</v>
          </cell>
        </row>
        <row r="3013">
          <cell r="A3013" t="str">
            <v>35855YYCYYF</v>
          </cell>
          <cell r="I3013">
            <v>2246.4396000000002</v>
          </cell>
        </row>
        <row r="3014">
          <cell r="A3014" t="str">
            <v>35855YVRYYJ</v>
          </cell>
          <cell r="I3014">
            <v>539447.62009999994</v>
          </cell>
        </row>
        <row r="3015">
          <cell r="A3015" t="str">
            <v>35855YVRYYJ</v>
          </cell>
          <cell r="I3015">
            <v>154825.62940000001</v>
          </cell>
        </row>
        <row r="3016">
          <cell r="A3016" t="str">
            <v>35855YYCYYJ</v>
          </cell>
          <cell r="I3016">
            <v>108867.2959</v>
          </cell>
        </row>
        <row r="3017">
          <cell r="A3017" t="str">
            <v>35855RDUYYZ</v>
          </cell>
          <cell r="I3017">
            <v>661380.91130000004</v>
          </cell>
        </row>
        <row r="3018">
          <cell r="A3018" t="str">
            <v>35855YAMYYZ</v>
          </cell>
          <cell r="I3018">
            <v>208241.54020000002</v>
          </cell>
        </row>
        <row r="3019">
          <cell r="A3019" t="str">
            <v>35855YAMYYZ</v>
          </cell>
          <cell r="I3019">
            <v>5983.585</v>
          </cell>
        </row>
        <row r="3020">
          <cell r="A3020" t="str">
            <v>35855YOWYYZ</v>
          </cell>
          <cell r="I3020">
            <v>1484044.574</v>
          </cell>
        </row>
        <row r="3021">
          <cell r="A3021" t="str">
            <v>35855YQBYYZ</v>
          </cell>
          <cell r="I3021">
            <v>346649.81159999996</v>
          </cell>
        </row>
        <row r="3022">
          <cell r="A3022" t="str">
            <v>35855YQTYYZ</v>
          </cell>
          <cell r="I3022">
            <v>724741.00910000002</v>
          </cell>
        </row>
        <row r="3023">
          <cell r="A3023" t="str">
            <v>35855YULYYZ</v>
          </cell>
          <cell r="I3023">
            <v>1298987.8097999997</v>
          </cell>
        </row>
        <row r="3024">
          <cell r="A3024" t="str">
            <v>35855YXUYYZ</v>
          </cell>
          <cell r="I3024">
            <v>169948.38020000001</v>
          </cell>
        </row>
        <row r="3025">
          <cell r="A3025" t="str">
            <v>35855YYZYYZ</v>
          </cell>
          <cell r="I3025">
            <v>0</v>
          </cell>
        </row>
        <row r="3026">
          <cell r="A3026" t="str">
            <v>35855YYZYYZ</v>
          </cell>
          <cell r="I3026">
            <v>0</v>
          </cell>
        </row>
        <row r="3027">
          <cell r="A3027" t="str">
            <v>35855YYZYYZ</v>
          </cell>
          <cell r="I3027">
            <v>0</v>
          </cell>
        </row>
        <row r="3028">
          <cell r="A3028" t="str">
            <v>35855YVRYZP</v>
          </cell>
          <cell r="I3028">
            <v>195813.58729999998</v>
          </cell>
        </row>
        <row r="3029">
          <cell r="A3029" t="str">
            <v>35796PDXYVR</v>
          </cell>
          <cell r="I3029">
            <v>175923.19009999998</v>
          </cell>
        </row>
        <row r="3030">
          <cell r="A3030" t="str">
            <v>35796RDUYYZ</v>
          </cell>
          <cell r="I3030">
            <v>462382.08899999998</v>
          </cell>
        </row>
        <row r="3031">
          <cell r="A3031" t="str">
            <v>35796SEAYVR</v>
          </cell>
          <cell r="I3031">
            <v>459.64590000000004</v>
          </cell>
        </row>
        <row r="3032">
          <cell r="A3032" t="str">
            <v>35796SEAYVR</v>
          </cell>
          <cell r="I3032">
            <v>108532.6102</v>
          </cell>
        </row>
        <row r="3033">
          <cell r="A3033" t="str">
            <v>35796YAMYYZ</v>
          </cell>
          <cell r="I3033">
            <v>0</v>
          </cell>
        </row>
        <row r="3034">
          <cell r="A3034" t="str">
            <v>35796YAMYYZ</v>
          </cell>
          <cell r="I3034">
            <v>193637.62239999999</v>
          </cell>
        </row>
        <row r="3035">
          <cell r="A3035" t="str">
            <v>35796YBLYQQ</v>
          </cell>
          <cell r="I3035">
            <v>25512.990600000001</v>
          </cell>
        </row>
        <row r="3036">
          <cell r="A3036" t="str">
            <v>35796YBLYQQ</v>
          </cell>
          <cell r="I3036">
            <v>14125.8261</v>
          </cell>
        </row>
        <row r="3037">
          <cell r="A3037" t="str">
            <v>35796YBLYVR</v>
          </cell>
          <cell r="I3037">
            <v>1574.8323</v>
          </cell>
        </row>
        <row r="3038">
          <cell r="A3038" t="str">
            <v>35796YBLYVR</v>
          </cell>
          <cell r="I3038">
            <v>502.85549999999995</v>
          </cell>
        </row>
        <row r="3039">
          <cell r="A3039" t="str">
            <v>35796YCGYVR</v>
          </cell>
          <cell r="I3039">
            <v>113632.43610000001</v>
          </cell>
        </row>
        <row r="3040">
          <cell r="A3040" t="str">
            <v>35796YCGYYC</v>
          </cell>
          <cell r="I3040">
            <v>41061.513299999999</v>
          </cell>
        </row>
        <row r="3041">
          <cell r="A3041" t="str">
            <v>35796YCGYYF</v>
          </cell>
          <cell r="I3041">
            <v>46974.2693</v>
          </cell>
        </row>
        <row r="3042">
          <cell r="A3042" t="str">
            <v>35796YEGYMM</v>
          </cell>
          <cell r="I3042">
            <v>451928.18040000001</v>
          </cell>
        </row>
        <row r="3043">
          <cell r="A3043" t="str">
            <v>35796YEGYMM</v>
          </cell>
          <cell r="I3043">
            <v>4512.4904000000006</v>
          </cell>
        </row>
        <row r="3044">
          <cell r="A3044" t="str">
            <v>35796YEGYMM</v>
          </cell>
          <cell r="I3044">
            <v>1515.981</v>
          </cell>
        </row>
        <row r="3045">
          <cell r="A3045" t="str">
            <v>35796YEGYOJ</v>
          </cell>
          <cell r="I3045">
            <v>2869.7662</v>
          </cell>
        </row>
        <row r="3046">
          <cell r="A3046" t="str">
            <v>35796YEGYOJ</v>
          </cell>
          <cell r="I3046">
            <v>103455.09240000001</v>
          </cell>
        </row>
        <row r="3047">
          <cell r="A3047" t="str">
            <v>35796YEGYPE</v>
          </cell>
          <cell r="I3047">
            <v>3899.0671000000002</v>
          </cell>
        </row>
        <row r="3048">
          <cell r="A3048" t="str">
            <v>35796YEGYPE</v>
          </cell>
          <cell r="I3048">
            <v>196828.3964</v>
          </cell>
        </row>
        <row r="3049">
          <cell r="A3049" t="str">
            <v>35796YEGYPE</v>
          </cell>
          <cell r="I3049">
            <v>2476.6165000000001</v>
          </cell>
        </row>
        <row r="3050">
          <cell r="A3050" t="str">
            <v>35796YEGYQU</v>
          </cell>
          <cell r="I3050">
            <v>254883.93250000002</v>
          </cell>
        </row>
        <row r="3051">
          <cell r="A3051" t="str">
            <v>35796YEGYQU</v>
          </cell>
          <cell r="I3051">
            <v>153268.15609999999</v>
          </cell>
        </row>
        <row r="3052">
          <cell r="A3052" t="str">
            <v>35796YEGYSM</v>
          </cell>
          <cell r="I3052">
            <v>69169.674100000004</v>
          </cell>
        </row>
        <row r="3053">
          <cell r="A3053" t="str">
            <v>35796YEGYVR</v>
          </cell>
          <cell r="I3053">
            <v>206760.06159999999</v>
          </cell>
        </row>
        <row r="3054">
          <cell r="A3054" t="str">
            <v>35796YEGYXE</v>
          </cell>
          <cell r="I3054">
            <v>269253.68469999998</v>
          </cell>
        </row>
        <row r="3055">
          <cell r="A3055" t="str">
            <v>35796YEGYYC</v>
          </cell>
          <cell r="I3055">
            <v>628276.52780000004</v>
          </cell>
        </row>
        <row r="3056">
          <cell r="A3056" t="str">
            <v>35796YEGYYC</v>
          </cell>
          <cell r="I3056">
            <v>225798.8841</v>
          </cell>
        </row>
        <row r="3057">
          <cell r="A3057" t="str">
            <v>35796YEGYYC</v>
          </cell>
          <cell r="I3057">
            <v>449306.43669999996</v>
          </cell>
        </row>
        <row r="3058">
          <cell r="A3058" t="str">
            <v>35796YEGYHY</v>
          </cell>
          <cell r="I3058">
            <v>84001.063999999998</v>
          </cell>
        </row>
        <row r="3059">
          <cell r="A3059" t="str">
            <v>35796YKAYVR</v>
          </cell>
          <cell r="I3059">
            <v>84560.97099999999</v>
          </cell>
        </row>
        <row r="3060">
          <cell r="A3060" t="str">
            <v>35796YKAYVR</v>
          </cell>
          <cell r="I3060">
            <v>252951.79080000002</v>
          </cell>
        </row>
        <row r="3061">
          <cell r="A3061" t="str">
            <v>35796YKAYXC</v>
          </cell>
          <cell r="I3061">
            <v>48642.054199999999</v>
          </cell>
        </row>
        <row r="3062">
          <cell r="A3062" t="str">
            <v>35796YKAYYC</v>
          </cell>
          <cell r="I3062">
            <v>42726.503499999999</v>
          </cell>
        </row>
        <row r="3063">
          <cell r="A3063" t="str">
            <v>35796YCGYLW</v>
          </cell>
          <cell r="I3063">
            <v>422.07129999999995</v>
          </cell>
        </row>
        <row r="3064">
          <cell r="A3064" t="str">
            <v>35796YLWYVR</v>
          </cell>
          <cell r="I3064">
            <v>413952.8174</v>
          </cell>
        </row>
        <row r="3065">
          <cell r="A3065" t="str">
            <v>35796YLWYVR</v>
          </cell>
          <cell r="I3065">
            <v>52769.346799999999</v>
          </cell>
        </row>
        <row r="3066">
          <cell r="A3066" t="str">
            <v>35796YLWYVR</v>
          </cell>
          <cell r="I3066">
            <v>151566.69480000003</v>
          </cell>
        </row>
        <row r="3067">
          <cell r="A3067" t="str">
            <v>35796YLWYYC</v>
          </cell>
          <cell r="I3067">
            <v>206951.9866</v>
          </cell>
        </row>
        <row r="3068">
          <cell r="A3068" t="str">
            <v>35796YLWYYC</v>
          </cell>
          <cell r="I3068">
            <v>36102.269099999998</v>
          </cell>
        </row>
        <row r="3069">
          <cell r="A3069" t="str">
            <v>35796YEGYMM</v>
          </cell>
          <cell r="I3069">
            <v>455309.61729999998</v>
          </cell>
        </row>
        <row r="3070">
          <cell r="A3070" t="str">
            <v>35796YEGYMM</v>
          </cell>
          <cell r="I3070">
            <v>6295.4234999999999</v>
          </cell>
        </row>
        <row r="3071">
          <cell r="A3071" t="str">
            <v>35796YEGYMM</v>
          </cell>
          <cell r="I3071">
            <v>2121.1511</v>
          </cell>
        </row>
        <row r="3072">
          <cell r="A3072" t="str">
            <v>35796YMMYYC</v>
          </cell>
          <cell r="I3072">
            <v>1781.396</v>
          </cell>
        </row>
        <row r="3073">
          <cell r="A3073" t="str">
            <v>35796YMMYYC</v>
          </cell>
          <cell r="I3073">
            <v>38757.851899999994</v>
          </cell>
        </row>
        <row r="3074">
          <cell r="A3074" t="str">
            <v>35796YEGYOJ</v>
          </cell>
          <cell r="I3074">
            <v>2412.1012000000001</v>
          </cell>
        </row>
        <row r="3075">
          <cell r="A3075" t="str">
            <v>35796YOJYOP</v>
          </cell>
          <cell r="I3075">
            <v>774.86149999999998</v>
          </cell>
        </row>
        <row r="3076">
          <cell r="A3076" t="str">
            <v>35796YOJYOP</v>
          </cell>
          <cell r="I3076">
            <v>31365.3498</v>
          </cell>
        </row>
        <row r="3077">
          <cell r="A3077" t="str">
            <v>35796YOJYOP</v>
          </cell>
          <cell r="I3077">
            <v>337.52080000000001</v>
          </cell>
        </row>
        <row r="3078">
          <cell r="A3078" t="str">
            <v>35796YEGYOP</v>
          </cell>
          <cell r="I3078">
            <v>2445.8974000000003</v>
          </cell>
        </row>
        <row r="3079">
          <cell r="A3079" t="str">
            <v>35796YEGYOP</v>
          </cell>
          <cell r="I3079">
            <v>74128.994600000005</v>
          </cell>
        </row>
        <row r="3080">
          <cell r="A3080" t="str">
            <v>35796YOPYPE</v>
          </cell>
          <cell r="I3080">
            <v>20877.111100000002</v>
          </cell>
        </row>
        <row r="3081">
          <cell r="A3081" t="str">
            <v>35796YOPYPE</v>
          </cell>
          <cell r="I3081">
            <v>637.97709999999995</v>
          </cell>
        </row>
        <row r="3082">
          <cell r="A3082" t="str">
            <v>35796YOPYYC</v>
          </cell>
          <cell r="I3082">
            <v>-56.141199999999998</v>
          </cell>
        </row>
        <row r="3083">
          <cell r="A3083" t="str">
            <v>35796YOWYOW</v>
          </cell>
          <cell r="I3083">
            <v>0</v>
          </cell>
        </row>
        <row r="3084">
          <cell r="A3084" t="str">
            <v>35796YOWYYZ</v>
          </cell>
          <cell r="I3084">
            <v>1185277.0637999999</v>
          </cell>
        </row>
        <row r="3085">
          <cell r="A3085" t="str">
            <v>35796YEGYPE</v>
          </cell>
          <cell r="I3085">
            <v>4961.0230000000001</v>
          </cell>
        </row>
        <row r="3086">
          <cell r="A3086" t="str">
            <v>35796YEGYPE</v>
          </cell>
          <cell r="I3086">
            <v>209861.8867</v>
          </cell>
        </row>
        <row r="3087">
          <cell r="A3087" t="str">
            <v>35796YEGYPE</v>
          </cell>
          <cell r="I3087">
            <v>5092.6531999999997</v>
          </cell>
        </row>
        <row r="3088">
          <cell r="A3088" t="str">
            <v>35796YOJYPE</v>
          </cell>
          <cell r="I3088">
            <v>13289.583500000001</v>
          </cell>
        </row>
        <row r="3089">
          <cell r="A3089" t="str">
            <v>35796YOJYPE</v>
          </cell>
          <cell r="I3089">
            <v>238.75530000000001</v>
          </cell>
        </row>
        <row r="3090">
          <cell r="A3090" t="str">
            <v>35796YQBYYZ</v>
          </cell>
          <cell r="I3090">
            <v>347369.56540000002</v>
          </cell>
        </row>
        <row r="3091">
          <cell r="A3091" t="str">
            <v>35796YQDYTH</v>
          </cell>
          <cell r="I3091">
            <v>89900.886500000008</v>
          </cell>
        </row>
        <row r="3092">
          <cell r="A3092" t="str">
            <v>35796YQLYYC</v>
          </cell>
          <cell r="I3092">
            <v>78324.187699999995</v>
          </cell>
        </row>
        <row r="3093">
          <cell r="A3093" t="str">
            <v>35796YQLYYC</v>
          </cell>
          <cell r="I3093">
            <v>26251.161400000001</v>
          </cell>
        </row>
        <row r="3094">
          <cell r="A3094" t="str">
            <v>35796YQLYYC</v>
          </cell>
          <cell r="I3094">
            <v>25112.5978</v>
          </cell>
        </row>
        <row r="3095">
          <cell r="A3095" t="str">
            <v>35796YBLYQQ</v>
          </cell>
          <cell r="I3095">
            <v>7095.6944000000003</v>
          </cell>
        </row>
        <row r="3096">
          <cell r="A3096" t="str">
            <v>35796YQQYVR</v>
          </cell>
          <cell r="I3096">
            <v>79983.4378</v>
          </cell>
        </row>
        <row r="3097">
          <cell r="A3097" t="str">
            <v>35796YQQYVR</v>
          </cell>
          <cell r="I3097">
            <v>86014.057400000005</v>
          </cell>
        </row>
        <row r="3098">
          <cell r="A3098" t="str">
            <v>35796YQRYVR</v>
          </cell>
          <cell r="I3098">
            <v>146208.86910000001</v>
          </cell>
        </row>
        <row r="3099">
          <cell r="A3099" t="str">
            <v>35796YQRYWG</v>
          </cell>
          <cell r="I3099">
            <v>85834.813699999999</v>
          </cell>
        </row>
        <row r="3100">
          <cell r="A3100" t="str">
            <v>35796YQRYWG</v>
          </cell>
          <cell r="I3100">
            <v>114435.6045</v>
          </cell>
        </row>
        <row r="3101">
          <cell r="A3101" t="str">
            <v>35796YQRYYC</v>
          </cell>
          <cell r="I3101">
            <v>160374.68830000001</v>
          </cell>
        </row>
        <row r="3102">
          <cell r="A3102" t="str">
            <v>35796YQRYYC</v>
          </cell>
          <cell r="I3102">
            <v>387690.45570000005</v>
          </cell>
        </row>
        <row r="3103">
          <cell r="A3103" t="str">
            <v>35796YOWYQT</v>
          </cell>
          <cell r="I3103">
            <v>11028.120199999999</v>
          </cell>
        </row>
        <row r="3104">
          <cell r="A3104" t="str">
            <v>35796YQTYYZ</v>
          </cell>
          <cell r="I3104">
            <v>585363.72119999991</v>
          </cell>
        </row>
        <row r="3105">
          <cell r="A3105" t="str">
            <v>35796YEGYQU</v>
          </cell>
          <cell r="I3105">
            <v>291005.03539999999</v>
          </cell>
        </row>
        <row r="3106">
          <cell r="A3106" t="str">
            <v>35796YEGYQU</v>
          </cell>
          <cell r="I3106">
            <v>142637.47440000001</v>
          </cell>
        </row>
        <row r="3107">
          <cell r="A3107" t="str">
            <v>35796YQUYXJ</v>
          </cell>
          <cell r="I3107">
            <v>56909.713899999995</v>
          </cell>
        </row>
        <row r="3108">
          <cell r="A3108" t="str">
            <v>35796YQUYXJ</v>
          </cell>
          <cell r="I3108">
            <v>29051.6875</v>
          </cell>
        </row>
        <row r="3109">
          <cell r="A3109" t="str">
            <v>35796YQUYYC</v>
          </cell>
          <cell r="I3109">
            <v>44731.319799999997</v>
          </cell>
        </row>
        <row r="3110">
          <cell r="A3110" t="str">
            <v>35796YQUYYC</v>
          </cell>
          <cell r="I3110">
            <v>134656.09410000002</v>
          </cell>
        </row>
        <row r="3111">
          <cell r="A3111" t="str">
            <v>35796YHYYSM</v>
          </cell>
          <cell r="I3111">
            <v>51871.294600000001</v>
          </cell>
        </row>
        <row r="3112">
          <cell r="A3112" t="str">
            <v>35796YTHYWG</v>
          </cell>
          <cell r="I3112">
            <v>208747.8377</v>
          </cell>
        </row>
        <row r="3113">
          <cell r="A3113" t="str">
            <v>35796YOWYUL</v>
          </cell>
          <cell r="I3113">
            <v>0</v>
          </cell>
        </row>
        <row r="3114">
          <cell r="A3114" t="str">
            <v>35796YULYYZ</v>
          </cell>
          <cell r="I3114">
            <v>1049608.6316000002</v>
          </cell>
        </row>
        <row r="3115">
          <cell r="A3115" t="str">
            <v>35796PDXYVR</v>
          </cell>
          <cell r="I3115">
            <v>179870.21519999998</v>
          </cell>
        </row>
        <row r="3116">
          <cell r="A3116" t="str">
            <v>35796SEAYVR</v>
          </cell>
          <cell r="I3116">
            <v>791.41589999999997</v>
          </cell>
        </row>
        <row r="3117">
          <cell r="A3117" t="str">
            <v>35796SEAYVR</v>
          </cell>
          <cell r="I3117">
            <v>116846.07519999999</v>
          </cell>
        </row>
        <row r="3118">
          <cell r="A3118" t="str">
            <v>35796YBLYVR</v>
          </cell>
          <cell r="I3118">
            <v>92612.859300000011</v>
          </cell>
        </row>
        <row r="3119">
          <cell r="A3119" t="str">
            <v>35796YBLYVR</v>
          </cell>
          <cell r="I3119">
            <v>26627.709599999998</v>
          </cell>
        </row>
        <row r="3120">
          <cell r="A3120" t="str">
            <v>35796YCGYVR</v>
          </cell>
          <cell r="I3120">
            <v>69172.143200000006</v>
          </cell>
        </row>
        <row r="3121">
          <cell r="A3121" t="str">
            <v>35796YEGYVR</v>
          </cell>
          <cell r="I3121">
            <v>269457.76130000001</v>
          </cell>
        </row>
        <row r="3122">
          <cell r="A3122" t="str">
            <v>35796YKAYVR</v>
          </cell>
          <cell r="I3122">
            <v>74470.009799999985</v>
          </cell>
        </row>
        <row r="3123">
          <cell r="A3123" t="str">
            <v>35796YKAYVR</v>
          </cell>
          <cell r="I3123">
            <v>228485.69419999997</v>
          </cell>
        </row>
        <row r="3124">
          <cell r="A3124" t="str">
            <v>35796YLWYVR</v>
          </cell>
          <cell r="I3124">
            <v>322914.92870000005</v>
          </cell>
        </row>
        <row r="3125">
          <cell r="A3125" t="str">
            <v>35796YLWYVR</v>
          </cell>
          <cell r="I3125">
            <v>91705.900699999998</v>
          </cell>
        </row>
        <row r="3126">
          <cell r="A3126" t="str">
            <v>35796YLWYVR</v>
          </cell>
          <cell r="I3126">
            <v>128106.2249</v>
          </cell>
        </row>
        <row r="3127">
          <cell r="A3127" t="str">
            <v>35796YQQYVR</v>
          </cell>
          <cell r="I3127">
            <v>40163.798999999999</v>
          </cell>
        </row>
        <row r="3128">
          <cell r="A3128" t="str">
            <v>35796YQRYVR</v>
          </cell>
          <cell r="I3128">
            <v>150148.6306</v>
          </cell>
        </row>
        <row r="3129">
          <cell r="A3129" t="str">
            <v>35796YVRYVR</v>
          </cell>
          <cell r="I3129">
            <v>0</v>
          </cell>
        </row>
        <row r="3130">
          <cell r="A3130" t="str">
            <v>35796YVRYVR</v>
          </cell>
          <cell r="I3130">
            <v>0</v>
          </cell>
        </row>
        <row r="3131">
          <cell r="A3131" t="str">
            <v>35796YVRYVR</v>
          </cell>
          <cell r="I3131">
            <v>0</v>
          </cell>
        </row>
        <row r="3132">
          <cell r="A3132" t="str">
            <v>35796YVRYXC</v>
          </cell>
          <cell r="I3132">
            <v>48083.915800000002</v>
          </cell>
        </row>
        <row r="3133">
          <cell r="A3133" t="str">
            <v>35796YVRYXC</v>
          </cell>
          <cell r="I3133">
            <v>160606.7959</v>
          </cell>
        </row>
        <row r="3134">
          <cell r="A3134" t="str">
            <v>35796YVRYXE</v>
          </cell>
          <cell r="I3134">
            <v>349450.20050000004</v>
          </cell>
        </row>
        <row r="3135">
          <cell r="A3135" t="str">
            <v>35796YVRYXJ</v>
          </cell>
          <cell r="I3135">
            <v>114819.7111</v>
          </cell>
        </row>
        <row r="3136">
          <cell r="A3136" t="str">
            <v>35796YVRYXJ</v>
          </cell>
          <cell r="I3136">
            <v>247618.63270000002</v>
          </cell>
        </row>
        <row r="3137">
          <cell r="A3137" t="str">
            <v>35796YVRYXS</v>
          </cell>
          <cell r="I3137">
            <v>599340.81389999995</v>
          </cell>
        </row>
        <row r="3138">
          <cell r="A3138" t="str">
            <v>35796YVRYXT</v>
          </cell>
          <cell r="I3138">
            <v>3200.8109999999997</v>
          </cell>
        </row>
        <row r="3139">
          <cell r="A3139" t="str">
            <v>35796YVRYYC</v>
          </cell>
          <cell r="I3139">
            <v>6261.9857000000002</v>
          </cell>
        </row>
        <row r="3140">
          <cell r="A3140" t="str">
            <v>35796YVRYYC</v>
          </cell>
          <cell r="I3140">
            <v>3185.0036</v>
          </cell>
        </row>
        <row r="3141">
          <cell r="A3141" t="str">
            <v>35796YVRYYC</v>
          </cell>
          <cell r="I3141">
            <v>451368.45929999999</v>
          </cell>
        </row>
        <row r="3142">
          <cell r="A3142" t="str">
            <v>35796YVRYYD</v>
          </cell>
          <cell r="I3142">
            <v>52676.469499999999</v>
          </cell>
        </row>
        <row r="3143">
          <cell r="A3143" t="str">
            <v>35796YVRYYD</v>
          </cell>
          <cell r="I3143">
            <v>179021.61379999999</v>
          </cell>
        </row>
        <row r="3144">
          <cell r="A3144" t="str">
            <v>35796YVRYYF</v>
          </cell>
          <cell r="I3144">
            <v>149487.98240000001</v>
          </cell>
        </row>
        <row r="3145">
          <cell r="A3145" t="str">
            <v>35796YVRYYF</v>
          </cell>
          <cell r="I3145">
            <v>29297.053500000002</v>
          </cell>
        </row>
        <row r="3146">
          <cell r="A3146" t="str">
            <v>35796YVRYYJ</v>
          </cell>
          <cell r="I3146">
            <v>576799.24979999999</v>
          </cell>
        </row>
        <row r="3147">
          <cell r="A3147" t="str">
            <v>35796YVRYYJ</v>
          </cell>
          <cell r="I3147">
            <v>111591.5753</v>
          </cell>
        </row>
        <row r="3148">
          <cell r="A3148" t="str">
            <v>35796YVRYZP</v>
          </cell>
          <cell r="I3148">
            <v>149384.56529999999</v>
          </cell>
        </row>
        <row r="3149">
          <cell r="A3149" t="str">
            <v>35796YQDYWG</v>
          </cell>
          <cell r="I3149">
            <v>142047.1012</v>
          </cell>
        </row>
        <row r="3150">
          <cell r="A3150" t="str">
            <v>35796YQRYWG</v>
          </cell>
          <cell r="I3150">
            <v>136135.78700000001</v>
          </cell>
        </row>
        <row r="3151">
          <cell r="A3151" t="str">
            <v>35796YQRYWG</v>
          </cell>
          <cell r="I3151">
            <v>70678.210300000006</v>
          </cell>
        </row>
        <row r="3152">
          <cell r="A3152" t="str">
            <v>35796YWGYXE</v>
          </cell>
          <cell r="I3152">
            <v>3447.7442000000001</v>
          </cell>
        </row>
        <row r="3153">
          <cell r="A3153" t="str">
            <v>35796YWGYXE</v>
          </cell>
          <cell r="I3153">
            <v>252848.4601</v>
          </cell>
        </row>
        <row r="3154">
          <cell r="A3154" t="str">
            <v>35796YWGYYC</v>
          </cell>
          <cell r="I3154">
            <v>619597.45079999988</v>
          </cell>
        </row>
        <row r="3155">
          <cell r="A3155" t="str">
            <v>35796YKAYXC</v>
          </cell>
          <cell r="I3155">
            <v>2421.7977999999998</v>
          </cell>
        </row>
        <row r="3156">
          <cell r="A3156" t="str">
            <v>35796YKAYXC</v>
          </cell>
          <cell r="I3156">
            <v>49643.100699999995</v>
          </cell>
        </row>
        <row r="3157">
          <cell r="A3157" t="str">
            <v>35796YVRYXC</v>
          </cell>
          <cell r="I3157">
            <v>216640.1568</v>
          </cell>
        </row>
        <row r="3158">
          <cell r="A3158" t="str">
            <v>35796YXCYYC</v>
          </cell>
          <cell r="I3158">
            <v>23449.863800000003</v>
          </cell>
        </row>
        <row r="3159">
          <cell r="A3159" t="str">
            <v>35796YXCYYC</v>
          </cell>
          <cell r="I3159">
            <v>36960.868500000004</v>
          </cell>
        </row>
        <row r="3160">
          <cell r="A3160" t="str">
            <v>35796YEGYXE</v>
          </cell>
          <cell r="I3160">
            <v>99462.79</v>
          </cell>
        </row>
        <row r="3161">
          <cell r="A3161" t="str">
            <v>35796YEGYXE</v>
          </cell>
          <cell r="I3161">
            <v>1279.9767999999999</v>
          </cell>
        </row>
        <row r="3162">
          <cell r="A3162" t="str">
            <v>35796YEGYXE</v>
          </cell>
          <cell r="I3162">
            <v>122634.14870000001</v>
          </cell>
        </row>
        <row r="3163">
          <cell r="A3163" t="str">
            <v>35796YQRYXE</v>
          </cell>
          <cell r="I3163">
            <v>0</v>
          </cell>
        </row>
        <row r="3164">
          <cell r="A3164" t="str">
            <v>35796YVRYXE</v>
          </cell>
          <cell r="I3164">
            <v>280729.53289999999</v>
          </cell>
        </row>
        <row r="3165">
          <cell r="A3165" t="str">
            <v>35796YWGYXE</v>
          </cell>
          <cell r="I3165">
            <v>61607.781100000007</v>
          </cell>
        </row>
        <row r="3166">
          <cell r="A3166" t="str">
            <v>35796YWGYXE</v>
          </cell>
          <cell r="I3166">
            <v>318312.56939999998</v>
          </cell>
        </row>
        <row r="3167">
          <cell r="A3167" t="str">
            <v>35796YXEYXE</v>
          </cell>
          <cell r="I3167">
            <v>0</v>
          </cell>
        </row>
        <row r="3168">
          <cell r="A3168" t="str">
            <v>35796YXEYXE</v>
          </cell>
          <cell r="I3168">
            <v>0</v>
          </cell>
        </row>
        <row r="3169">
          <cell r="A3169" t="str">
            <v>35796YXEYYC</v>
          </cell>
          <cell r="I3169">
            <v>70122.406299999988</v>
          </cell>
        </row>
        <row r="3170">
          <cell r="A3170" t="str">
            <v>35796YXEYYC</v>
          </cell>
          <cell r="I3170">
            <v>349051.05449999997</v>
          </cell>
        </row>
        <row r="3171">
          <cell r="A3171" t="str">
            <v>35796YXHYYC</v>
          </cell>
          <cell r="I3171">
            <v>73403.965500000006</v>
          </cell>
        </row>
        <row r="3172">
          <cell r="A3172" t="str">
            <v>35796YEGYXJ</v>
          </cell>
          <cell r="I3172">
            <v>26376.530699999999</v>
          </cell>
        </row>
        <row r="3173">
          <cell r="A3173" t="str">
            <v>35796YQUYXJ</v>
          </cell>
          <cell r="I3173">
            <v>44479.980300000003</v>
          </cell>
        </row>
        <row r="3174">
          <cell r="A3174" t="str">
            <v>35796YVRYXJ</v>
          </cell>
          <cell r="I3174">
            <v>92801.198800000013</v>
          </cell>
        </row>
        <row r="3175">
          <cell r="A3175" t="str">
            <v>35796YVRYXJ</v>
          </cell>
          <cell r="I3175">
            <v>345634.1654</v>
          </cell>
        </row>
        <row r="3176">
          <cell r="A3176" t="str">
            <v>35796YXJYYE</v>
          </cell>
          <cell r="I3176">
            <v>52684.152099999999</v>
          </cell>
        </row>
        <row r="3177">
          <cell r="A3177" t="str">
            <v>35796YVRYXS</v>
          </cell>
          <cell r="I3177">
            <v>547439.95819999999</v>
          </cell>
        </row>
        <row r="3178">
          <cell r="A3178" t="str">
            <v>35796YXSYYC</v>
          </cell>
          <cell r="I3178">
            <v>54885.190399999999</v>
          </cell>
        </row>
        <row r="3179">
          <cell r="A3179" t="str">
            <v>35796YXSYYC</v>
          </cell>
          <cell r="I3179">
            <v>3049.4777999999997</v>
          </cell>
        </row>
        <row r="3180">
          <cell r="A3180" t="str">
            <v>35796YVRYXT</v>
          </cell>
          <cell r="I3180">
            <v>0</v>
          </cell>
        </row>
        <row r="3181">
          <cell r="A3181" t="str">
            <v>35796YXUYYZ</v>
          </cell>
          <cell r="I3181">
            <v>177074.35140000001</v>
          </cell>
        </row>
        <row r="3182">
          <cell r="A3182" t="str">
            <v>35796YXUYYZ</v>
          </cell>
          <cell r="I3182">
            <v>13127.474700000001</v>
          </cell>
        </row>
        <row r="3183">
          <cell r="A3183" t="str">
            <v>35796YCGYYC</v>
          </cell>
          <cell r="I3183">
            <v>39382.415100000006</v>
          </cell>
        </row>
        <row r="3184">
          <cell r="A3184" t="str">
            <v>35796YEGYYC</v>
          </cell>
          <cell r="I3184">
            <v>554815.03150000004</v>
          </cell>
        </row>
        <row r="3185">
          <cell r="A3185" t="str">
            <v>35796YEGYYC</v>
          </cell>
          <cell r="I3185">
            <v>287269.52500000002</v>
          </cell>
        </row>
        <row r="3186">
          <cell r="A3186" t="str">
            <v>35796YEGYYC</v>
          </cell>
          <cell r="I3186">
            <v>479591.57760000002</v>
          </cell>
        </row>
        <row r="3187">
          <cell r="A3187" t="str">
            <v>35796YKAYYC</v>
          </cell>
          <cell r="I3187">
            <v>39962.537100000001</v>
          </cell>
        </row>
        <row r="3188">
          <cell r="A3188" t="str">
            <v>35796YLWYYC</v>
          </cell>
          <cell r="I3188">
            <v>214756.4871</v>
          </cell>
        </row>
        <row r="3189">
          <cell r="A3189" t="str">
            <v>35796YLWYYC</v>
          </cell>
          <cell r="I3189">
            <v>4627.2218000000003</v>
          </cell>
        </row>
        <row r="3190">
          <cell r="A3190" t="str">
            <v>35796YMMYYC</v>
          </cell>
          <cell r="I3190">
            <v>58647.823399999994</v>
          </cell>
        </row>
        <row r="3191">
          <cell r="A3191" t="str">
            <v>35796YMMYYC</v>
          </cell>
          <cell r="I3191">
            <v>19750.105299999999</v>
          </cell>
        </row>
        <row r="3192">
          <cell r="A3192" t="str">
            <v>35796YQLYYC</v>
          </cell>
          <cell r="I3192">
            <v>78691.228400000007</v>
          </cell>
        </row>
        <row r="3193">
          <cell r="A3193" t="str">
            <v>35796YQLYYC</v>
          </cell>
          <cell r="I3193">
            <v>19956.516200000002</v>
          </cell>
        </row>
        <row r="3194">
          <cell r="A3194" t="str">
            <v>35796YQLYYC</v>
          </cell>
          <cell r="I3194">
            <v>18858.085800000001</v>
          </cell>
        </row>
        <row r="3195">
          <cell r="A3195" t="str">
            <v>35796YQRYYC</v>
          </cell>
          <cell r="I3195">
            <v>68619.865399999995</v>
          </cell>
        </row>
        <row r="3196">
          <cell r="A3196" t="str">
            <v>35796YQRYYC</v>
          </cell>
          <cell r="I3196">
            <v>383367.57390000002</v>
          </cell>
        </row>
        <row r="3197">
          <cell r="A3197" t="str">
            <v>35796YQUYYC</v>
          </cell>
          <cell r="I3197">
            <v>118394.70730000001</v>
          </cell>
        </row>
        <row r="3198">
          <cell r="A3198" t="str">
            <v>35796YQUYYC</v>
          </cell>
          <cell r="I3198">
            <v>98126.292000000001</v>
          </cell>
        </row>
        <row r="3199">
          <cell r="A3199" t="str">
            <v>35796YVRYYC</v>
          </cell>
          <cell r="I3199">
            <v>8307.8487999999998</v>
          </cell>
        </row>
        <row r="3200">
          <cell r="A3200" t="str">
            <v>35796YVRYYC</v>
          </cell>
          <cell r="I3200">
            <v>617987.0817000001</v>
          </cell>
        </row>
        <row r="3201">
          <cell r="A3201" t="str">
            <v>35796YWGYYC</v>
          </cell>
          <cell r="I3201">
            <v>577757.29920000001</v>
          </cell>
        </row>
        <row r="3202">
          <cell r="A3202" t="str">
            <v>35796YXCYYC</v>
          </cell>
          <cell r="I3202">
            <v>1131.5717</v>
          </cell>
        </row>
        <row r="3203">
          <cell r="A3203" t="str">
            <v>35796YXCYYC</v>
          </cell>
          <cell r="I3203">
            <v>58225.736300000004</v>
          </cell>
        </row>
        <row r="3204">
          <cell r="A3204" t="str">
            <v>35796YXEYYC</v>
          </cell>
          <cell r="I3204">
            <v>204158.21980000002</v>
          </cell>
        </row>
        <row r="3205">
          <cell r="A3205" t="str">
            <v>35796YXEYYC</v>
          </cell>
          <cell r="I3205">
            <v>2118.0484999999999</v>
          </cell>
        </row>
        <row r="3206">
          <cell r="A3206" t="str">
            <v>35796YXEYYC</v>
          </cell>
          <cell r="I3206">
            <v>190083.65110000002</v>
          </cell>
        </row>
        <row r="3207">
          <cell r="A3207" t="str">
            <v>35796YXHYYC</v>
          </cell>
          <cell r="I3207">
            <v>69419.866299999994</v>
          </cell>
        </row>
        <row r="3208">
          <cell r="A3208" t="str">
            <v>35796YXSYYC</v>
          </cell>
          <cell r="I3208">
            <v>47879.448700000001</v>
          </cell>
        </row>
        <row r="3209">
          <cell r="A3209" t="str">
            <v>35796YXSYYC</v>
          </cell>
          <cell r="I3209">
            <v>6346.2138000000004</v>
          </cell>
        </row>
        <row r="3210">
          <cell r="A3210" t="str">
            <v>35796YYCYYC</v>
          </cell>
          <cell r="I3210">
            <v>0</v>
          </cell>
        </row>
        <row r="3211">
          <cell r="A3211" t="str">
            <v>35796YYCYYC</v>
          </cell>
          <cell r="I3211">
            <v>0</v>
          </cell>
        </row>
        <row r="3212">
          <cell r="A3212" t="str">
            <v>35796YYCYYF</v>
          </cell>
          <cell r="I3212">
            <v>10649.100600000002</v>
          </cell>
        </row>
        <row r="3213">
          <cell r="A3213" t="str">
            <v>35796YYCYYJ</v>
          </cell>
          <cell r="I3213">
            <v>81319.473100000003</v>
          </cell>
        </row>
        <row r="3214">
          <cell r="A3214" t="str">
            <v>35796YVRYYD</v>
          </cell>
          <cell r="I3214">
            <v>81327.2402</v>
          </cell>
        </row>
        <row r="3215">
          <cell r="A3215" t="str">
            <v>35796YVRYYD</v>
          </cell>
          <cell r="I3215">
            <v>200485.5091</v>
          </cell>
        </row>
        <row r="3216">
          <cell r="A3216" t="str">
            <v>35796YXJYYE</v>
          </cell>
          <cell r="I3216">
            <v>53248.280100000004</v>
          </cell>
        </row>
        <row r="3217">
          <cell r="A3217" t="str">
            <v>35796YCGYYF</v>
          </cell>
          <cell r="I3217">
            <v>64970.334999999992</v>
          </cell>
        </row>
        <row r="3218">
          <cell r="A3218" t="str">
            <v>35796YLWYYF</v>
          </cell>
          <cell r="I3218">
            <v>274.69129999999996</v>
          </cell>
        </row>
        <row r="3219">
          <cell r="A3219" t="str">
            <v>35796YVRYYF</v>
          </cell>
          <cell r="I3219">
            <v>132146.06479999999</v>
          </cell>
        </row>
        <row r="3220">
          <cell r="A3220" t="str">
            <v>35796YVRYYF</v>
          </cell>
          <cell r="I3220">
            <v>39376.262600000002</v>
          </cell>
        </row>
        <row r="3221">
          <cell r="A3221" t="str">
            <v>35796YYCYYF</v>
          </cell>
          <cell r="I3221">
            <v>2601.0882000000001</v>
          </cell>
        </row>
        <row r="3222">
          <cell r="A3222" t="str">
            <v>35796YVRYYJ</v>
          </cell>
          <cell r="I3222">
            <v>482946.94160000002</v>
          </cell>
        </row>
        <row r="3223">
          <cell r="A3223" t="str">
            <v>35796YVRYYJ</v>
          </cell>
          <cell r="I3223">
            <v>129708.48789999999</v>
          </cell>
        </row>
        <row r="3224">
          <cell r="A3224" t="str">
            <v>35796YYCYYJ</v>
          </cell>
          <cell r="I3224">
            <v>73363.82729999999</v>
          </cell>
        </row>
        <row r="3225">
          <cell r="A3225" t="str">
            <v>35796RDUYYZ</v>
          </cell>
          <cell r="I3225">
            <v>487652.64379999996</v>
          </cell>
        </row>
        <row r="3226">
          <cell r="A3226" t="str">
            <v>35796YAMYYZ</v>
          </cell>
          <cell r="I3226">
            <v>0</v>
          </cell>
        </row>
        <row r="3227">
          <cell r="A3227" t="str">
            <v>35796YAMYYZ</v>
          </cell>
          <cell r="I3227">
            <v>155826.27050000001</v>
          </cell>
        </row>
        <row r="3228">
          <cell r="A3228" t="str">
            <v>35796YOWYYZ</v>
          </cell>
          <cell r="I3228">
            <v>1158078.0745999997</v>
          </cell>
        </row>
        <row r="3229">
          <cell r="A3229" t="str">
            <v>35796YQBYYZ</v>
          </cell>
          <cell r="I3229">
            <v>336550.23479999998</v>
          </cell>
        </row>
        <row r="3230">
          <cell r="A3230" t="str">
            <v>35796YQTYYZ</v>
          </cell>
          <cell r="I3230">
            <v>570047.07779999997</v>
          </cell>
        </row>
        <row r="3231">
          <cell r="A3231" t="str">
            <v>35796YULYYZ</v>
          </cell>
          <cell r="I3231">
            <v>975845.79399999999</v>
          </cell>
        </row>
        <row r="3232">
          <cell r="A3232" t="str">
            <v>35796YXUYYZ</v>
          </cell>
          <cell r="I3232">
            <v>168289.84909999999</v>
          </cell>
        </row>
        <row r="3233">
          <cell r="A3233" t="str">
            <v>35796YXUYYZ</v>
          </cell>
          <cell r="I3233">
            <v>0</v>
          </cell>
        </row>
        <row r="3234">
          <cell r="A3234" t="str">
            <v>35796YYZYYZ</v>
          </cell>
          <cell r="I3234">
            <v>0</v>
          </cell>
        </row>
        <row r="3235">
          <cell r="A3235" t="str">
            <v>35796YYZYYZ</v>
          </cell>
          <cell r="I3235">
            <v>0</v>
          </cell>
        </row>
        <row r="3236">
          <cell r="A3236" t="str">
            <v>35796YYZYYZ</v>
          </cell>
          <cell r="I3236">
            <v>0</v>
          </cell>
        </row>
        <row r="3237">
          <cell r="A3237" t="str">
            <v>35796YVRYZP</v>
          </cell>
          <cell r="I3237">
            <v>130322.46049999999</v>
          </cell>
        </row>
        <row r="3238">
          <cell r="A3238" t="str">
            <v>35827PDXYVR</v>
          </cell>
          <cell r="I3238">
            <v>155876.19119999997</v>
          </cell>
        </row>
        <row r="3239">
          <cell r="A3239" t="str">
            <v>35827RDUYYZ</v>
          </cell>
          <cell r="I3239">
            <v>575258.50160000008</v>
          </cell>
        </row>
        <row r="3240">
          <cell r="A3240" t="str">
            <v>35827SEAYVR</v>
          </cell>
          <cell r="I3240">
            <v>862.66300000000001</v>
          </cell>
        </row>
        <row r="3241">
          <cell r="A3241" t="str">
            <v>35827SEAYVR</v>
          </cell>
          <cell r="I3241">
            <v>100546.7843</v>
          </cell>
        </row>
        <row r="3242">
          <cell r="A3242" t="str">
            <v>35827YAMYYZ</v>
          </cell>
          <cell r="I3242">
            <v>193202.1519</v>
          </cell>
        </row>
        <row r="3243">
          <cell r="A3243" t="str">
            <v>35827YBLYQQ</v>
          </cell>
          <cell r="I3243">
            <v>23611.042800000003</v>
          </cell>
        </row>
        <row r="3244">
          <cell r="A3244" t="str">
            <v>35827YBLYQQ</v>
          </cell>
          <cell r="I3244">
            <v>13756.5571</v>
          </cell>
        </row>
        <row r="3245">
          <cell r="A3245" t="str">
            <v>35827YBLYVR</v>
          </cell>
          <cell r="I3245">
            <v>818.30580000000009</v>
          </cell>
        </row>
        <row r="3246">
          <cell r="A3246" t="str">
            <v>35827YCGYVR</v>
          </cell>
          <cell r="I3246">
            <v>159182.9688</v>
          </cell>
        </row>
        <row r="3247">
          <cell r="A3247" t="str">
            <v>35827YCGYVR</v>
          </cell>
          <cell r="I3247">
            <v>3404.1102999999998</v>
          </cell>
        </row>
        <row r="3248">
          <cell r="A3248" t="str">
            <v>35827YCGYYC</v>
          </cell>
          <cell r="I3248">
            <v>44974.971899999997</v>
          </cell>
        </row>
        <row r="3249">
          <cell r="A3249" t="str">
            <v>35827YCGYYF</v>
          </cell>
          <cell r="I3249">
            <v>45696.713400000001</v>
          </cell>
        </row>
        <row r="3250">
          <cell r="A3250" t="str">
            <v>35827YEGYEG</v>
          </cell>
          <cell r="I3250">
            <v>0</v>
          </cell>
        </row>
        <row r="3251">
          <cell r="A3251" t="str">
            <v>35827YEGYEG</v>
          </cell>
          <cell r="I3251">
            <v>0</v>
          </cell>
        </row>
        <row r="3252">
          <cell r="A3252" t="str">
            <v>35827YEGYMM</v>
          </cell>
          <cell r="I3252">
            <v>406648.56480000005</v>
          </cell>
        </row>
        <row r="3253">
          <cell r="A3253" t="str">
            <v>35827YEGYOJ</v>
          </cell>
          <cell r="I3253">
            <v>4441.5546999999997</v>
          </cell>
        </row>
        <row r="3254">
          <cell r="A3254" t="str">
            <v>35827YEGYOJ</v>
          </cell>
          <cell r="I3254">
            <v>109337.5334</v>
          </cell>
        </row>
        <row r="3255">
          <cell r="A3255" t="str">
            <v>35827YEGYPE</v>
          </cell>
          <cell r="I3255">
            <v>10719.4354</v>
          </cell>
        </row>
        <row r="3256">
          <cell r="A3256" t="str">
            <v>35827YEGYPE</v>
          </cell>
          <cell r="I3256">
            <v>219669.47499999998</v>
          </cell>
        </row>
        <row r="3257">
          <cell r="A3257" t="str">
            <v>35827YEGYQF</v>
          </cell>
          <cell r="I3257">
            <v>0</v>
          </cell>
        </row>
        <row r="3258">
          <cell r="A3258" t="str">
            <v>35827YEGYQU</v>
          </cell>
          <cell r="I3258">
            <v>251869.62920000002</v>
          </cell>
        </row>
        <row r="3259">
          <cell r="A3259" t="str">
            <v>35827YEGYQU</v>
          </cell>
          <cell r="I3259">
            <v>151663.75330000001</v>
          </cell>
        </row>
        <row r="3260">
          <cell r="A3260" t="str">
            <v>35827YEGYSM</v>
          </cell>
          <cell r="I3260">
            <v>82124.271399999998</v>
          </cell>
        </row>
        <row r="3261">
          <cell r="A3261" t="str">
            <v>35827YEGYVR</v>
          </cell>
          <cell r="I3261">
            <v>207916.69390000001</v>
          </cell>
        </row>
        <row r="3262">
          <cell r="A3262" t="str">
            <v>35827YEGYWG</v>
          </cell>
          <cell r="I3262">
            <v>12396.583500000001</v>
          </cell>
        </row>
        <row r="3263">
          <cell r="A3263" t="str">
            <v>35827YEGYXE</v>
          </cell>
          <cell r="I3263">
            <v>292497.48919999995</v>
          </cell>
        </row>
        <row r="3264">
          <cell r="A3264" t="str">
            <v>35827YEGYXJ</v>
          </cell>
          <cell r="I3264">
            <v>5682.660499999999</v>
          </cell>
        </row>
        <row r="3265">
          <cell r="A3265" t="str">
            <v>35827YEGYYC</v>
          </cell>
          <cell r="I3265">
            <v>591300.0835999999</v>
          </cell>
        </row>
        <row r="3266">
          <cell r="A3266" t="str">
            <v>35827YEGYYC</v>
          </cell>
          <cell r="I3266">
            <v>225871.25709999999</v>
          </cell>
        </row>
        <row r="3267">
          <cell r="A3267" t="str">
            <v>35827YEGYYC</v>
          </cell>
          <cell r="I3267">
            <v>432186.20380000002</v>
          </cell>
        </row>
        <row r="3268">
          <cell r="A3268" t="str">
            <v>35827YHDYWG</v>
          </cell>
          <cell r="I3268">
            <v>0</v>
          </cell>
        </row>
        <row r="3269">
          <cell r="A3269" t="str">
            <v>35827YHDYWG</v>
          </cell>
          <cell r="I3269">
            <v>0</v>
          </cell>
        </row>
        <row r="3270">
          <cell r="A3270" t="str">
            <v>35827YEGYHY</v>
          </cell>
          <cell r="I3270">
            <v>97388.01370000001</v>
          </cell>
        </row>
        <row r="3271">
          <cell r="A3271" t="str">
            <v>35827YHYYZF</v>
          </cell>
          <cell r="I3271">
            <v>261.88010000000003</v>
          </cell>
        </row>
        <row r="3272">
          <cell r="A3272" t="str">
            <v>35827YKAYLW</v>
          </cell>
          <cell r="I3272">
            <v>123.1529</v>
          </cell>
        </row>
        <row r="3273">
          <cell r="A3273" t="str">
            <v>35827YKAYVR</v>
          </cell>
          <cell r="I3273">
            <v>60422.199099999998</v>
          </cell>
        </row>
        <row r="3274">
          <cell r="A3274" t="str">
            <v>35827YKAYVR</v>
          </cell>
          <cell r="I3274">
            <v>222620.11930000002</v>
          </cell>
        </row>
        <row r="3275">
          <cell r="A3275" t="str">
            <v>35827YKAYXC</v>
          </cell>
          <cell r="I3275">
            <v>41468.046799999996</v>
          </cell>
        </row>
        <row r="3276">
          <cell r="A3276" t="str">
            <v>35827YKAYYC</v>
          </cell>
          <cell r="I3276">
            <v>42006.347000000002</v>
          </cell>
        </row>
        <row r="3277">
          <cell r="A3277" t="str">
            <v>35827YLWYVR</v>
          </cell>
          <cell r="I3277">
            <v>346850.43180000002</v>
          </cell>
        </row>
        <row r="3278">
          <cell r="A3278" t="str">
            <v>35827YLWYVR</v>
          </cell>
          <cell r="I3278">
            <v>45625.405299999999</v>
          </cell>
        </row>
        <row r="3279">
          <cell r="A3279" t="str">
            <v>35827YLWYVR</v>
          </cell>
          <cell r="I3279">
            <v>117063.80250000001</v>
          </cell>
        </row>
        <row r="3280">
          <cell r="A3280" t="str">
            <v>35827YLWYYC</v>
          </cell>
          <cell r="I3280">
            <v>209634.32749999998</v>
          </cell>
        </row>
        <row r="3281">
          <cell r="A3281" t="str">
            <v>35827YLWYYC</v>
          </cell>
          <cell r="I3281">
            <v>42032.966999999997</v>
          </cell>
        </row>
        <row r="3282">
          <cell r="A3282" t="str">
            <v>35827YLWYYF</v>
          </cell>
          <cell r="I3282">
            <v>706.03039999999999</v>
          </cell>
        </row>
        <row r="3283">
          <cell r="A3283" t="str">
            <v>35827YEGYMM</v>
          </cell>
          <cell r="I3283">
            <v>449436.23560000001</v>
          </cell>
        </row>
        <row r="3284">
          <cell r="A3284" t="str">
            <v>35827YMMYYC</v>
          </cell>
          <cell r="I3284">
            <v>11717.139300000001</v>
          </cell>
        </row>
        <row r="3285">
          <cell r="A3285" t="str">
            <v>35827YMMYYC</v>
          </cell>
          <cell r="I3285">
            <v>47614.097500000003</v>
          </cell>
        </row>
        <row r="3286">
          <cell r="A3286" t="str">
            <v>35827YEGYOJ</v>
          </cell>
          <cell r="I3286">
            <v>3595.1532000000002</v>
          </cell>
        </row>
        <row r="3287">
          <cell r="A3287" t="str">
            <v>35827YEGYOJ</v>
          </cell>
          <cell r="I3287">
            <v>20047.1358</v>
          </cell>
        </row>
        <row r="3288">
          <cell r="A3288" t="str">
            <v>35827YOJYOP</v>
          </cell>
          <cell r="I3288">
            <v>3475.857</v>
          </cell>
        </row>
        <row r="3289">
          <cell r="A3289" t="str">
            <v>35827YOJYOP</v>
          </cell>
          <cell r="I3289">
            <v>28822.456300000002</v>
          </cell>
        </row>
        <row r="3290">
          <cell r="A3290" t="str">
            <v>35827YOJYPE</v>
          </cell>
          <cell r="I3290">
            <v>2308.6860000000001</v>
          </cell>
        </row>
        <row r="3291">
          <cell r="A3291" t="str">
            <v>35827YEGYOP</v>
          </cell>
          <cell r="I3291">
            <v>6616.3220000000001</v>
          </cell>
        </row>
        <row r="3292">
          <cell r="A3292" t="str">
            <v>35827YEGYOP</v>
          </cell>
          <cell r="I3292">
            <v>80547.330999999991</v>
          </cell>
        </row>
        <row r="3293">
          <cell r="A3293" t="str">
            <v>35827YOJYOP</v>
          </cell>
          <cell r="I3293">
            <v>0</v>
          </cell>
        </row>
        <row r="3294">
          <cell r="A3294" t="str">
            <v>35827YOPYPE</v>
          </cell>
          <cell r="I3294">
            <v>2437.0963000000002</v>
          </cell>
        </row>
        <row r="3295">
          <cell r="A3295" t="str">
            <v>35827YOPYPE</v>
          </cell>
          <cell r="I3295">
            <v>20125.307099999998</v>
          </cell>
        </row>
        <row r="3296">
          <cell r="A3296" t="str">
            <v>35827YOWYOW</v>
          </cell>
          <cell r="I3296">
            <v>0</v>
          </cell>
        </row>
        <row r="3297">
          <cell r="A3297" t="str">
            <v>35827YOWYYZ</v>
          </cell>
          <cell r="I3297">
            <v>1363973.9211000002</v>
          </cell>
        </row>
        <row r="3298">
          <cell r="A3298" t="str">
            <v>35827YEGYPE</v>
          </cell>
          <cell r="I3298">
            <v>4705.6063999999997</v>
          </cell>
        </row>
        <row r="3299">
          <cell r="A3299" t="str">
            <v>35827YEGYPE</v>
          </cell>
          <cell r="I3299">
            <v>221239.17539999998</v>
          </cell>
        </row>
        <row r="3300">
          <cell r="A3300" t="str">
            <v>35827YOJYPE</v>
          </cell>
          <cell r="I3300">
            <v>2597.3764000000001</v>
          </cell>
        </row>
        <row r="3301">
          <cell r="A3301" t="str">
            <v>35827YOJYPE</v>
          </cell>
          <cell r="I3301">
            <v>16872.075400000002</v>
          </cell>
        </row>
        <row r="3302">
          <cell r="A3302" t="str">
            <v>35827YOPYPE</v>
          </cell>
          <cell r="I3302">
            <v>2044.4774</v>
          </cell>
        </row>
        <row r="3303">
          <cell r="A3303" t="str">
            <v>35827YQBYYZ</v>
          </cell>
          <cell r="I3303">
            <v>376803.85729999997</v>
          </cell>
        </row>
        <row r="3304">
          <cell r="A3304" t="str">
            <v>35827YQDYTH</v>
          </cell>
          <cell r="I3304">
            <v>76477.53869999999</v>
          </cell>
        </row>
        <row r="3305">
          <cell r="A3305" t="str">
            <v>35827YQFYYC</v>
          </cell>
          <cell r="I3305">
            <v>0</v>
          </cell>
        </row>
        <row r="3306">
          <cell r="A3306" t="str">
            <v>35827YQLYYC</v>
          </cell>
          <cell r="I3306">
            <v>72805.534100000004</v>
          </cell>
        </row>
        <row r="3307">
          <cell r="A3307" t="str">
            <v>35827YQLYYC</v>
          </cell>
          <cell r="I3307">
            <v>23402.8776</v>
          </cell>
        </row>
        <row r="3308">
          <cell r="A3308" t="str">
            <v>35827YQLYYC</v>
          </cell>
          <cell r="I3308">
            <v>22855.0347</v>
          </cell>
        </row>
        <row r="3309">
          <cell r="A3309" t="str">
            <v>35827YBLYQQ</v>
          </cell>
          <cell r="I3309">
            <v>7318.7837999999992</v>
          </cell>
        </row>
        <row r="3310">
          <cell r="A3310" t="str">
            <v>35827YQQYVR</v>
          </cell>
          <cell r="I3310">
            <v>68049.945800000001</v>
          </cell>
        </row>
        <row r="3311">
          <cell r="A3311" t="str">
            <v>35827YQQYVR</v>
          </cell>
          <cell r="I3311">
            <v>72697.931700000001</v>
          </cell>
        </row>
        <row r="3312">
          <cell r="A3312" t="str">
            <v>35827YHDYQR</v>
          </cell>
          <cell r="I3312">
            <v>0</v>
          </cell>
        </row>
        <row r="3313">
          <cell r="A3313" t="str">
            <v>35827YQRYVR</v>
          </cell>
          <cell r="I3313">
            <v>126169.29550000001</v>
          </cell>
        </row>
        <row r="3314">
          <cell r="A3314" t="str">
            <v>35827YQRYWG</v>
          </cell>
          <cell r="I3314">
            <v>98910.894499999995</v>
          </cell>
        </row>
        <row r="3315">
          <cell r="A3315" t="str">
            <v>35827YQRYWG</v>
          </cell>
          <cell r="I3315">
            <v>121431.6747</v>
          </cell>
        </row>
        <row r="3316">
          <cell r="A3316" t="str">
            <v>35827YQRYYC</v>
          </cell>
          <cell r="I3316">
            <v>156310.67280000003</v>
          </cell>
        </row>
        <row r="3317">
          <cell r="A3317" t="str">
            <v>35827YQRYYC</v>
          </cell>
          <cell r="I3317">
            <v>391084.29050000006</v>
          </cell>
        </row>
        <row r="3318">
          <cell r="A3318" t="str">
            <v>35827YQTYYZ</v>
          </cell>
          <cell r="I3318">
            <v>621713.2696</v>
          </cell>
        </row>
        <row r="3319">
          <cell r="A3319" t="str">
            <v>35827YEGYQU</v>
          </cell>
          <cell r="I3319">
            <v>287791.60730000003</v>
          </cell>
        </row>
        <row r="3320">
          <cell r="A3320" t="str">
            <v>35827YEGYQU</v>
          </cell>
          <cell r="I3320">
            <v>148306.64359999998</v>
          </cell>
        </row>
        <row r="3321">
          <cell r="A3321" t="str">
            <v>35827YOJYQU</v>
          </cell>
          <cell r="I3321">
            <v>0</v>
          </cell>
        </row>
        <row r="3322">
          <cell r="A3322" t="str">
            <v>35827YQUYXJ</v>
          </cell>
          <cell r="I3322">
            <v>53345.086699999993</v>
          </cell>
        </row>
        <row r="3323">
          <cell r="A3323" t="str">
            <v>35827YQUYXJ</v>
          </cell>
          <cell r="I3323">
            <v>38038.018700000008</v>
          </cell>
        </row>
        <row r="3324">
          <cell r="A3324" t="str">
            <v>35827YQUYYC</v>
          </cell>
          <cell r="I3324">
            <v>44270.374599999996</v>
          </cell>
        </row>
        <row r="3325">
          <cell r="A3325" t="str">
            <v>35827YQUYYC</v>
          </cell>
          <cell r="I3325">
            <v>126343.20539999999</v>
          </cell>
        </row>
        <row r="3326">
          <cell r="A3326" t="str">
            <v>35827YQUYYE</v>
          </cell>
          <cell r="I3326">
            <v>123.17859999999999</v>
          </cell>
        </row>
        <row r="3327">
          <cell r="A3327" t="str">
            <v>35827YHYYSM</v>
          </cell>
          <cell r="I3327">
            <v>62143.863100000002</v>
          </cell>
        </row>
        <row r="3328">
          <cell r="A3328" t="str">
            <v>35827YSMYZF</v>
          </cell>
          <cell r="I3328">
            <v>0</v>
          </cell>
        </row>
        <row r="3329">
          <cell r="A3329" t="str">
            <v>35827YTHYWG</v>
          </cell>
          <cell r="I3329">
            <v>192529.90579999998</v>
          </cell>
        </row>
        <row r="3330">
          <cell r="A3330" t="str">
            <v>35827YULYUL</v>
          </cell>
          <cell r="I3330">
            <v>0</v>
          </cell>
        </row>
        <row r="3331">
          <cell r="A3331" t="str">
            <v>35827YULYYZ</v>
          </cell>
          <cell r="I3331">
            <v>1229801.8008999999</v>
          </cell>
        </row>
        <row r="3332">
          <cell r="A3332" t="str">
            <v>35827PDXYVR</v>
          </cell>
          <cell r="I3332">
            <v>172464.67680000002</v>
          </cell>
        </row>
        <row r="3333">
          <cell r="A3333" t="str">
            <v>35827SEAYVR</v>
          </cell>
          <cell r="I3333">
            <v>819.6090999999999</v>
          </cell>
        </row>
        <row r="3334">
          <cell r="A3334" t="str">
            <v>35827SEAYVR</v>
          </cell>
          <cell r="I3334">
            <v>93164.622700000007</v>
          </cell>
        </row>
        <row r="3335">
          <cell r="A3335" t="str">
            <v>35827YBLYVR</v>
          </cell>
          <cell r="I3335">
            <v>90255.516500000012</v>
          </cell>
        </row>
        <row r="3336">
          <cell r="A3336" t="str">
            <v>35827YBLYVR</v>
          </cell>
          <cell r="I3336">
            <v>27316.459699999999</v>
          </cell>
        </row>
        <row r="3337">
          <cell r="A3337" t="str">
            <v>35827YCGYVR</v>
          </cell>
          <cell r="I3337">
            <v>119632.97889999999</v>
          </cell>
        </row>
        <row r="3338">
          <cell r="A3338" t="str">
            <v>35827YCGYVR</v>
          </cell>
          <cell r="I3338">
            <v>1961.4259</v>
          </cell>
        </row>
        <row r="3339">
          <cell r="A3339" t="str">
            <v>35827YEGYVR</v>
          </cell>
          <cell r="I3339">
            <v>281776.42219999997</v>
          </cell>
        </row>
        <row r="3340">
          <cell r="A3340" t="str">
            <v>35827YKAYVR</v>
          </cell>
          <cell r="I3340">
            <v>77603.105899999995</v>
          </cell>
        </row>
        <row r="3341">
          <cell r="A3341" t="str">
            <v>35827YKAYVR</v>
          </cell>
          <cell r="I3341">
            <v>202986.88650000002</v>
          </cell>
        </row>
        <row r="3342">
          <cell r="A3342" t="str">
            <v>35827YKAYVR</v>
          </cell>
          <cell r="I3342">
            <v>4613.5036000000009</v>
          </cell>
        </row>
        <row r="3343">
          <cell r="A3343" t="str">
            <v>35827YLWYVR</v>
          </cell>
          <cell r="I3343">
            <v>323377.9693</v>
          </cell>
        </row>
        <row r="3344">
          <cell r="A3344" t="str">
            <v>35827YLWYVR</v>
          </cell>
          <cell r="I3344">
            <v>108328.95139999999</v>
          </cell>
        </row>
        <row r="3345">
          <cell r="A3345" t="str">
            <v>35827YLWYVR</v>
          </cell>
          <cell r="I3345">
            <v>116297.50739999999</v>
          </cell>
        </row>
        <row r="3346">
          <cell r="A3346" t="str">
            <v>35827YQQYVR</v>
          </cell>
          <cell r="I3346">
            <v>0</v>
          </cell>
        </row>
        <row r="3347">
          <cell r="A3347" t="str">
            <v>35827YQQYVR</v>
          </cell>
          <cell r="I3347">
            <v>35297.006799999996</v>
          </cell>
        </row>
        <row r="3348">
          <cell r="A3348" t="str">
            <v>35827YQRYVR</v>
          </cell>
          <cell r="I3348">
            <v>151702.39689999996</v>
          </cell>
        </row>
        <row r="3349">
          <cell r="A3349" t="str">
            <v>35827YVRYVR</v>
          </cell>
          <cell r="I3349">
            <v>0</v>
          </cell>
        </row>
        <row r="3350">
          <cell r="A3350" t="str">
            <v>35827YVRYVR</v>
          </cell>
          <cell r="I3350">
            <v>0</v>
          </cell>
        </row>
        <row r="3351">
          <cell r="A3351" t="str">
            <v>35827YVRYVR</v>
          </cell>
          <cell r="I3351">
            <v>0</v>
          </cell>
        </row>
        <row r="3352">
          <cell r="A3352" t="str">
            <v>35827YVRYXC</v>
          </cell>
          <cell r="I3352">
            <v>59637.024299999997</v>
          </cell>
        </row>
        <row r="3353">
          <cell r="A3353" t="str">
            <v>35827YVRYXC</v>
          </cell>
          <cell r="I3353">
            <v>188600.79919999998</v>
          </cell>
        </row>
        <row r="3354">
          <cell r="A3354" t="str">
            <v>35827YVRYXE</v>
          </cell>
          <cell r="I3354">
            <v>365614.04790000001</v>
          </cell>
        </row>
        <row r="3355">
          <cell r="A3355" t="str">
            <v>35827YVRYXJ</v>
          </cell>
          <cell r="I3355">
            <v>124698.8983</v>
          </cell>
        </row>
        <row r="3356">
          <cell r="A3356" t="str">
            <v>35827YVRYXJ</v>
          </cell>
          <cell r="I3356">
            <v>271612.00049999997</v>
          </cell>
        </row>
        <row r="3357">
          <cell r="A3357" t="str">
            <v>35827YVRYXS</v>
          </cell>
          <cell r="I3357">
            <v>620088.90670000005</v>
          </cell>
        </row>
        <row r="3358">
          <cell r="A3358" t="str">
            <v>35827YVRYYC</v>
          </cell>
          <cell r="I3358">
            <v>1845.0833</v>
          </cell>
        </row>
        <row r="3359">
          <cell r="A3359" t="str">
            <v>35827YVRYYC</v>
          </cell>
          <cell r="I3359">
            <v>407732.6471</v>
          </cell>
        </row>
        <row r="3360">
          <cell r="A3360" t="str">
            <v>35827YVRYYD</v>
          </cell>
          <cell r="I3360">
            <v>66897.842699999994</v>
          </cell>
        </row>
        <row r="3361">
          <cell r="A3361" t="str">
            <v>35827YVRYYD</v>
          </cell>
          <cell r="I3361">
            <v>181371.06039999999</v>
          </cell>
        </row>
        <row r="3362">
          <cell r="A3362" t="str">
            <v>35827YVRYYF</v>
          </cell>
          <cell r="I3362">
            <v>140704.0514</v>
          </cell>
        </row>
        <row r="3363">
          <cell r="A3363" t="str">
            <v>35827YVRYYF</v>
          </cell>
          <cell r="I3363">
            <v>31165.633900000001</v>
          </cell>
        </row>
        <row r="3364">
          <cell r="A3364" t="str">
            <v>35827YVRYYJ</v>
          </cell>
          <cell r="I3364">
            <v>493766.62110000005</v>
          </cell>
        </row>
        <row r="3365">
          <cell r="A3365" t="str">
            <v>35827YVRYYJ</v>
          </cell>
          <cell r="I3365">
            <v>102153.8842</v>
          </cell>
        </row>
        <row r="3366">
          <cell r="A3366" t="str">
            <v>35827YVRYZP</v>
          </cell>
          <cell r="I3366">
            <v>154848.14920000001</v>
          </cell>
        </row>
        <row r="3367">
          <cell r="A3367" t="str">
            <v>35827YQDYWG</v>
          </cell>
          <cell r="I3367">
            <v>125442.2196</v>
          </cell>
        </row>
        <row r="3368">
          <cell r="A3368" t="str">
            <v>35827YQRYWG</v>
          </cell>
          <cell r="I3368">
            <v>155990.73820000002</v>
          </cell>
        </row>
        <row r="3369">
          <cell r="A3369" t="str">
            <v>35827YQRYWG</v>
          </cell>
          <cell r="I3369">
            <v>90320.201199999996</v>
          </cell>
        </row>
        <row r="3370">
          <cell r="A3370" t="str">
            <v>35827YTHYWG</v>
          </cell>
          <cell r="I3370">
            <v>48102.654199999997</v>
          </cell>
        </row>
        <row r="3371">
          <cell r="A3371" t="str">
            <v>35827YWGYWG</v>
          </cell>
          <cell r="I3371">
            <v>0</v>
          </cell>
        </row>
        <row r="3372">
          <cell r="A3372" t="str">
            <v>35827YWGYXE</v>
          </cell>
          <cell r="I3372">
            <v>272108.74160000001</v>
          </cell>
        </row>
        <row r="3373">
          <cell r="A3373" t="str">
            <v>35827YWGYYC</v>
          </cell>
          <cell r="I3373">
            <v>567110.92829999991</v>
          </cell>
        </row>
        <row r="3374">
          <cell r="A3374" t="str">
            <v>35827YKAYXC</v>
          </cell>
          <cell r="I3374">
            <v>55178.521000000008</v>
          </cell>
        </row>
        <row r="3375">
          <cell r="A3375" t="str">
            <v>35827YVRYXC</v>
          </cell>
          <cell r="I3375">
            <v>218931.7659</v>
          </cell>
        </row>
        <row r="3376">
          <cell r="A3376" t="str">
            <v>35827YXCYYC</v>
          </cell>
          <cell r="I3376">
            <v>21421.462100000001</v>
          </cell>
        </row>
        <row r="3377">
          <cell r="A3377" t="str">
            <v>35827YXCYYC</v>
          </cell>
          <cell r="I3377">
            <v>32338.853900000002</v>
          </cell>
        </row>
        <row r="3378">
          <cell r="A3378" t="str">
            <v>35827YEGYXE</v>
          </cell>
          <cell r="I3378">
            <v>102089.63300000002</v>
          </cell>
        </row>
        <row r="3379">
          <cell r="A3379" t="str">
            <v>35827YEGYXE</v>
          </cell>
          <cell r="I3379">
            <v>107806.6709</v>
          </cell>
        </row>
        <row r="3380">
          <cell r="A3380" t="str">
            <v>35827YQRYXE</v>
          </cell>
          <cell r="I3380">
            <v>669.97749999999996</v>
          </cell>
        </row>
        <row r="3381">
          <cell r="A3381" t="str">
            <v>35827YVRYXE</v>
          </cell>
          <cell r="I3381">
            <v>270608.96100000001</v>
          </cell>
        </row>
        <row r="3382">
          <cell r="A3382" t="str">
            <v>35827YWGYXE</v>
          </cell>
          <cell r="I3382">
            <v>85276.98</v>
          </cell>
        </row>
        <row r="3383">
          <cell r="A3383" t="str">
            <v>35827YWGYXE</v>
          </cell>
          <cell r="I3383">
            <v>350491.00839999999</v>
          </cell>
        </row>
        <row r="3384">
          <cell r="A3384" t="str">
            <v>35827YXEYXE</v>
          </cell>
          <cell r="I3384">
            <v>0</v>
          </cell>
        </row>
        <row r="3385">
          <cell r="A3385" t="str">
            <v>35827YXEYYC</v>
          </cell>
          <cell r="I3385">
            <v>73458.936699999991</v>
          </cell>
        </row>
        <row r="3386">
          <cell r="A3386" t="str">
            <v>35827YXEYYC</v>
          </cell>
          <cell r="I3386">
            <v>363496.05070000002</v>
          </cell>
        </row>
        <row r="3387">
          <cell r="A3387" t="str">
            <v>35827YXHYXH</v>
          </cell>
          <cell r="I3387">
            <v>0</v>
          </cell>
        </row>
        <row r="3388">
          <cell r="A3388" t="str">
            <v>35827YXHYYC</v>
          </cell>
          <cell r="I3388">
            <v>62791.727800000001</v>
          </cell>
        </row>
        <row r="3389">
          <cell r="A3389" t="str">
            <v>35827YEGYXJ</v>
          </cell>
          <cell r="I3389">
            <v>40084.5651</v>
          </cell>
        </row>
        <row r="3390">
          <cell r="A3390" t="str">
            <v>35827YQUYXJ</v>
          </cell>
          <cell r="I3390">
            <v>46745.106999999996</v>
          </cell>
        </row>
        <row r="3391">
          <cell r="A3391" t="str">
            <v>35827YQUYXJ</v>
          </cell>
          <cell r="I3391">
            <v>3291.5637999999999</v>
          </cell>
        </row>
        <row r="3392">
          <cell r="A3392" t="str">
            <v>35827YVRYXJ</v>
          </cell>
          <cell r="I3392">
            <v>5008.9431999999997</v>
          </cell>
        </row>
        <row r="3393">
          <cell r="A3393" t="str">
            <v>35827YVRYXJ</v>
          </cell>
          <cell r="I3393">
            <v>92350.014900000009</v>
          </cell>
        </row>
        <row r="3394">
          <cell r="A3394" t="str">
            <v>35827YVRYXJ</v>
          </cell>
          <cell r="I3394">
            <v>336267.75219999993</v>
          </cell>
        </row>
        <row r="3395">
          <cell r="A3395" t="str">
            <v>35827YXJYYE</v>
          </cell>
          <cell r="I3395">
            <v>47567.882999999994</v>
          </cell>
        </row>
        <row r="3396">
          <cell r="A3396" t="str">
            <v>35827YXJYYE</v>
          </cell>
          <cell r="I3396">
            <v>3928.6365000000001</v>
          </cell>
        </row>
        <row r="3397">
          <cell r="A3397" t="str">
            <v>35827YVRYXS</v>
          </cell>
          <cell r="I3397">
            <v>505290.14149999997</v>
          </cell>
        </row>
        <row r="3398">
          <cell r="A3398" t="str">
            <v>35827YXSYYC</v>
          </cell>
          <cell r="I3398">
            <v>59036.767899999992</v>
          </cell>
        </row>
        <row r="3399">
          <cell r="A3399" t="str">
            <v>35827YXUYYZ</v>
          </cell>
          <cell r="I3399">
            <v>145719.58790000001</v>
          </cell>
        </row>
        <row r="3400">
          <cell r="A3400" t="str">
            <v>35827YCGYYC</v>
          </cell>
          <cell r="I3400">
            <v>38110.362500000003</v>
          </cell>
        </row>
        <row r="3401">
          <cell r="A3401" t="str">
            <v>35827YEGYYC</v>
          </cell>
          <cell r="I3401">
            <v>532005.83369999996</v>
          </cell>
        </row>
        <row r="3402">
          <cell r="A3402" t="str">
            <v>35827YEGYYC</v>
          </cell>
          <cell r="I3402">
            <v>284809.46620000002</v>
          </cell>
        </row>
        <row r="3403">
          <cell r="A3403" t="str">
            <v>35827YEGYYC</v>
          </cell>
          <cell r="I3403">
            <v>424724.81660000002</v>
          </cell>
        </row>
        <row r="3404">
          <cell r="A3404" t="str">
            <v>35827YHDYYC</v>
          </cell>
          <cell r="I3404">
            <v>0</v>
          </cell>
        </row>
        <row r="3405">
          <cell r="A3405" t="str">
            <v>35827YKAYYC</v>
          </cell>
          <cell r="I3405">
            <v>45904.9349</v>
          </cell>
        </row>
        <row r="3406">
          <cell r="A3406" t="str">
            <v>35827YLWYYC</v>
          </cell>
          <cell r="I3406">
            <v>253558.69460000002</v>
          </cell>
        </row>
        <row r="3407">
          <cell r="A3407" t="str">
            <v>35827YLWYYC</v>
          </cell>
          <cell r="I3407">
            <v>1499.9703</v>
          </cell>
        </row>
        <row r="3408">
          <cell r="A3408" t="str">
            <v>35827YMMYYC</v>
          </cell>
          <cell r="I3408">
            <v>67442.867400000003</v>
          </cell>
        </row>
        <row r="3409">
          <cell r="A3409" t="str">
            <v>35827YMMYYC</v>
          </cell>
          <cell r="I3409">
            <v>17601.938699999999</v>
          </cell>
        </row>
        <row r="3410">
          <cell r="A3410" t="str">
            <v>35827YQLYYC</v>
          </cell>
          <cell r="I3410">
            <v>83984.136499999993</v>
          </cell>
        </row>
        <row r="3411">
          <cell r="A3411" t="str">
            <v>35827YQLYYC</v>
          </cell>
          <cell r="I3411">
            <v>22122.165099999998</v>
          </cell>
        </row>
        <row r="3412">
          <cell r="A3412" t="str">
            <v>35827YQLYYC</v>
          </cell>
          <cell r="I3412">
            <v>17460.0039</v>
          </cell>
        </row>
        <row r="3413">
          <cell r="A3413" t="str">
            <v>35827YQRYYC</v>
          </cell>
          <cell r="I3413">
            <v>86396.201799999995</v>
          </cell>
        </row>
        <row r="3414">
          <cell r="A3414" t="str">
            <v>35827YQRYYC</v>
          </cell>
          <cell r="I3414">
            <v>405630.62810000003</v>
          </cell>
        </row>
        <row r="3415">
          <cell r="A3415" t="str">
            <v>35827YQUYYC</v>
          </cell>
          <cell r="I3415">
            <v>159893.33439999999</v>
          </cell>
        </row>
        <row r="3416">
          <cell r="A3416" t="str">
            <v>35827YQUYYC</v>
          </cell>
          <cell r="I3416">
            <v>97588.425999999992</v>
          </cell>
        </row>
        <row r="3417">
          <cell r="A3417" t="str">
            <v>35827YVRYYC</v>
          </cell>
          <cell r="I3417">
            <v>596.29009999999994</v>
          </cell>
        </row>
        <row r="3418">
          <cell r="A3418" t="str">
            <v>35827YVRYYC</v>
          </cell>
          <cell r="I3418">
            <v>-0.3357</v>
          </cell>
        </row>
        <row r="3419">
          <cell r="A3419" t="str">
            <v>35827YVRYYC</v>
          </cell>
          <cell r="I3419">
            <v>562980.90940000012</v>
          </cell>
        </row>
        <row r="3420">
          <cell r="A3420" t="str">
            <v>35827YWGYYC</v>
          </cell>
          <cell r="I3420">
            <v>526121.5098</v>
          </cell>
        </row>
        <row r="3421">
          <cell r="A3421" t="str">
            <v>35827YXCYYC</v>
          </cell>
          <cell r="I3421">
            <v>53503.555700000004</v>
          </cell>
        </row>
        <row r="3422">
          <cell r="A3422" t="str">
            <v>35827YXEYYC</v>
          </cell>
          <cell r="I3422">
            <v>231627.19079999998</v>
          </cell>
        </row>
        <row r="3423">
          <cell r="A3423" t="str">
            <v>35827YXEYYC</v>
          </cell>
          <cell r="I3423">
            <v>215098.19090000002</v>
          </cell>
        </row>
        <row r="3424">
          <cell r="A3424" t="str">
            <v>35827YXHYYC</v>
          </cell>
          <cell r="I3424">
            <v>61226.210899999998</v>
          </cell>
        </row>
        <row r="3425">
          <cell r="A3425" t="str">
            <v>35827YXSYYC</v>
          </cell>
          <cell r="I3425">
            <v>46583.813999999998</v>
          </cell>
        </row>
        <row r="3426">
          <cell r="A3426" t="str">
            <v>35827YYCYYC</v>
          </cell>
          <cell r="I3426">
            <v>0</v>
          </cell>
        </row>
        <row r="3427">
          <cell r="A3427" t="str">
            <v>35827YYCYYC</v>
          </cell>
          <cell r="I3427">
            <v>0</v>
          </cell>
        </row>
        <row r="3428">
          <cell r="A3428" t="str">
            <v>35827YYCYYC</v>
          </cell>
          <cell r="I3428">
            <v>0</v>
          </cell>
        </row>
        <row r="3429">
          <cell r="A3429" t="str">
            <v>35827YYCYYJ</v>
          </cell>
          <cell r="I3429">
            <v>84161.320700000011</v>
          </cell>
        </row>
        <row r="3430">
          <cell r="A3430" t="str">
            <v>35827YVRYYD</v>
          </cell>
          <cell r="I3430">
            <v>73570.048200000005</v>
          </cell>
        </row>
        <row r="3431">
          <cell r="A3431" t="str">
            <v>35827YVRYYD</v>
          </cell>
          <cell r="I3431">
            <v>183440.69589999999</v>
          </cell>
        </row>
        <row r="3432">
          <cell r="A3432" t="str">
            <v>35827YXJYYE</v>
          </cell>
          <cell r="I3432">
            <v>48019.931199999999</v>
          </cell>
        </row>
        <row r="3433">
          <cell r="A3433" t="str">
            <v>35827YXJYYE</v>
          </cell>
          <cell r="I3433">
            <v>5282.0207999999993</v>
          </cell>
        </row>
        <row r="3434">
          <cell r="A3434" t="str">
            <v>35827YCGYYF</v>
          </cell>
          <cell r="I3434">
            <v>65988.89390000001</v>
          </cell>
        </row>
        <row r="3435">
          <cell r="A3435" t="str">
            <v>35827YCGYYF</v>
          </cell>
          <cell r="I3435">
            <v>723.05009999999993</v>
          </cell>
        </row>
        <row r="3436">
          <cell r="A3436" t="str">
            <v>35827YVRYYF</v>
          </cell>
          <cell r="I3436">
            <v>112406.75380000001</v>
          </cell>
        </row>
        <row r="3437">
          <cell r="A3437" t="str">
            <v>35827YVRYYF</v>
          </cell>
          <cell r="I3437">
            <v>29654.959200000001</v>
          </cell>
        </row>
        <row r="3438">
          <cell r="A3438" t="str">
            <v>35827YYCYYF</v>
          </cell>
          <cell r="I3438">
            <v>123.79859999999999</v>
          </cell>
        </row>
        <row r="3439">
          <cell r="A3439" t="str">
            <v>35827YVRYYJ</v>
          </cell>
          <cell r="I3439">
            <v>450253.0857</v>
          </cell>
        </row>
        <row r="3440">
          <cell r="A3440" t="str">
            <v>35827YVRYYJ</v>
          </cell>
          <cell r="I3440">
            <v>117755.70120000001</v>
          </cell>
        </row>
        <row r="3441">
          <cell r="A3441" t="str">
            <v>35827YYCYYJ</v>
          </cell>
          <cell r="I3441">
            <v>69866.7739</v>
          </cell>
        </row>
        <row r="3442">
          <cell r="A3442" t="str">
            <v>35827RDUYYZ</v>
          </cell>
          <cell r="I3442">
            <v>591437.07200000004</v>
          </cell>
        </row>
        <row r="3443">
          <cell r="A3443" t="str">
            <v>35827YAMYYZ</v>
          </cell>
          <cell r="I3443">
            <v>178996.3345</v>
          </cell>
        </row>
        <row r="3444">
          <cell r="A3444" t="str">
            <v>35827YOWYYZ</v>
          </cell>
          <cell r="I3444">
            <v>1292810.1051999999</v>
          </cell>
        </row>
        <row r="3445">
          <cell r="A3445" t="str">
            <v>35827YQBYYZ</v>
          </cell>
          <cell r="I3445">
            <v>338688.02340000001</v>
          </cell>
        </row>
        <row r="3446">
          <cell r="A3446" t="str">
            <v>35827YQTYYZ</v>
          </cell>
          <cell r="I3446">
            <v>626254.17389999994</v>
          </cell>
        </row>
        <row r="3447">
          <cell r="A3447" t="str">
            <v>35827YULYYZ</v>
          </cell>
          <cell r="I3447">
            <v>1084908.7080999999</v>
          </cell>
        </row>
        <row r="3448">
          <cell r="A3448" t="str">
            <v>35827YXUYYZ</v>
          </cell>
          <cell r="I3448">
            <v>128193.87699999999</v>
          </cell>
        </row>
        <row r="3449">
          <cell r="A3449" t="str">
            <v>35827YYZYYZ</v>
          </cell>
          <cell r="I3449">
            <v>0</v>
          </cell>
        </row>
        <row r="3450">
          <cell r="A3450" t="str">
            <v>35827YYZYYZ</v>
          </cell>
          <cell r="I3450">
            <v>0</v>
          </cell>
        </row>
        <row r="3451">
          <cell r="A3451" t="str">
            <v>35827YEGYZF</v>
          </cell>
          <cell r="I3451">
            <v>727.50009999999997</v>
          </cell>
        </row>
        <row r="3452">
          <cell r="A3452" t="str">
            <v>35827YHYYZF</v>
          </cell>
          <cell r="I3452">
            <v>0</v>
          </cell>
        </row>
        <row r="3453">
          <cell r="A3453" t="str">
            <v>35827YVRYZP</v>
          </cell>
          <cell r="I3453">
            <v>139858.82070000001</v>
          </cell>
        </row>
        <row r="3454">
          <cell r="A3454" t="str">
            <v>36281BOSYYZ</v>
          </cell>
          <cell r="I3454">
            <v>720882.87380000006</v>
          </cell>
        </row>
        <row r="3455">
          <cell r="A3455" t="str">
            <v>36281RDUYOW</v>
          </cell>
          <cell r="I3455">
            <v>174371.86500000002</v>
          </cell>
        </row>
        <row r="3456">
          <cell r="A3456" t="str">
            <v>36281RDUYYZ</v>
          </cell>
          <cell r="I3456">
            <v>712798.97440000006</v>
          </cell>
        </row>
        <row r="3457">
          <cell r="A3457" t="str">
            <v>36281YBLYQQ</v>
          </cell>
          <cell r="I3457">
            <v>0</v>
          </cell>
        </row>
        <row r="3458">
          <cell r="A3458" t="str">
            <v>36281YBLYVR</v>
          </cell>
          <cell r="I3458">
            <v>143545.48540000001</v>
          </cell>
        </row>
        <row r="3459">
          <cell r="A3459" t="str">
            <v>36281YCGYVR</v>
          </cell>
          <cell r="I3459">
            <v>145011.2414</v>
          </cell>
        </row>
        <row r="3460">
          <cell r="A3460" t="str">
            <v>36281YCGYVR</v>
          </cell>
          <cell r="I3460">
            <v>163851.10639999999</v>
          </cell>
        </row>
        <row r="3461">
          <cell r="A3461" t="str">
            <v>36281YCGYYC</v>
          </cell>
          <cell r="I3461">
            <v>46853.203300000001</v>
          </cell>
        </row>
        <row r="3462">
          <cell r="A3462" t="str">
            <v>36281YCGYYF</v>
          </cell>
          <cell r="I3462">
            <v>1824.1904</v>
          </cell>
        </row>
        <row r="3463">
          <cell r="A3463" t="str">
            <v>36281YEGYMM</v>
          </cell>
          <cell r="I3463">
            <v>406273.08470000001</v>
          </cell>
        </row>
        <row r="3464">
          <cell r="A3464" t="str">
            <v>36281YEGYMM</v>
          </cell>
          <cell r="I3464">
            <v>6016.0733</v>
          </cell>
        </row>
        <row r="3465">
          <cell r="A3465" t="str">
            <v>36281YEGYMM</v>
          </cell>
          <cell r="I3465">
            <v>115591.10739999999</v>
          </cell>
        </row>
        <row r="3466">
          <cell r="A3466" t="str">
            <v>36281YEGYOJ</v>
          </cell>
          <cell r="I3466">
            <v>154646.46049999999</v>
          </cell>
        </row>
        <row r="3467">
          <cell r="A3467" t="str">
            <v>36281YEGYPE</v>
          </cell>
          <cell r="I3467">
            <v>1162.5721000000001</v>
          </cell>
        </row>
        <row r="3468">
          <cell r="A3468" t="str">
            <v>36281YEGYPE</v>
          </cell>
          <cell r="I3468">
            <v>183460.31289999999</v>
          </cell>
        </row>
        <row r="3469">
          <cell r="A3469" t="str">
            <v>36281YEGYQU</v>
          </cell>
          <cell r="I3469">
            <v>123205.5503</v>
          </cell>
        </row>
        <row r="3470">
          <cell r="A3470" t="str">
            <v>36281YEGYQU</v>
          </cell>
          <cell r="I3470">
            <v>277275.92009999999</v>
          </cell>
        </row>
        <row r="3471">
          <cell r="A3471" t="str">
            <v>36281YEGYVR</v>
          </cell>
          <cell r="I3471">
            <v>954266.38690000004</v>
          </cell>
        </row>
        <row r="3472">
          <cell r="A3472" t="str">
            <v>36281YEGYXE</v>
          </cell>
          <cell r="I3472">
            <v>220328.91560000001</v>
          </cell>
        </row>
        <row r="3473">
          <cell r="A3473" t="str">
            <v>36281YEGYYC</v>
          </cell>
          <cell r="I3473">
            <v>899884.50269999995</v>
          </cell>
        </row>
        <row r="3474">
          <cell r="A3474" t="str">
            <v>36281YEGYYC</v>
          </cell>
          <cell r="I3474">
            <v>254088.8958</v>
          </cell>
        </row>
        <row r="3475">
          <cell r="A3475" t="str">
            <v>36281YEGYYC</v>
          </cell>
          <cell r="I3475">
            <v>430953.93300000008</v>
          </cell>
        </row>
        <row r="3476">
          <cell r="A3476" t="str">
            <v>36281YKAYVR</v>
          </cell>
          <cell r="I3476">
            <v>66231.294699999999</v>
          </cell>
        </row>
        <row r="3477">
          <cell r="A3477" t="str">
            <v>36281YKAYVR</v>
          </cell>
          <cell r="I3477">
            <v>269069.99190000002</v>
          </cell>
        </row>
        <row r="3478">
          <cell r="A3478" t="str">
            <v>36281YKAYYC</v>
          </cell>
          <cell r="I3478">
            <v>1423.2604000000001</v>
          </cell>
        </row>
        <row r="3479">
          <cell r="A3479" t="str">
            <v>36281YKAYYC</v>
          </cell>
          <cell r="I3479">
            <v>51886.350499999993</v>
          </cell>
        </row>
        <row r="3480">
          <cell r="A3480" t="str">
            <v>36281YLWYVR</v>
          </cell>
          <cell r="I3480">
            <v>390160.82390000002</v>
          </cell>
        </row>
        <row r="3481">
          <cell r="A3481" t="str">
            <v>36281YLWYVR</v>
          </cell>
          <cell r="I3481">
            <v>79017.463399999993</v>
          </cell>
        </row>
        <row r="3482">
          <cell r="A3482" t="str">
            <v>36281YLWYVR</v>
          </cell>
          <cell r="I3482">
            <v>86767.726299999995</v>
          </cell>
        </row>
        <row r="3483">
          <cell r="A3483" t="str">
            <v>36281YLWYYC</v>
          </cell>
          <cell r="I3483">
            <v>257691.77490000002</v>
          </cell>
        </row>
        <row r="3484">
          <cell r="A3484" t="str">
            <v>36281YLWYYC</v>
          </cell>
          <cell r="I3484">
            <v>70379.795199999993</v>
          </cell>
        </row>
        <row r="3485">
          <cell r="A3485" t="str">
            <v>36281YEGYMM</v>
          </cell>
          <cell r="I3485">
            <v>430194.17010000005</v>
          </cell>
        </row>
        <row r="3486">
          <cell r="A3486" t="str">
            <v>36281YEGYMM</v>
          </cell>
          <cell r="I3486">
            <v>6657.7591999999995</v>
          </cell>
        </row>
        <row r="3487">
          <cell r="A3487" t="str">
            <v>36281YEGYMM</v>
          </cell>
          <cell r="I3487">
            <v>67655.276599999997</v>
          </cell>
        </row>
        <row r="3488">
          <cell r="A3488" t="str">
            <v>36281YOJYOP</v>
          </cell>
          <cell r="I3488">
            <v>41722.318099999997</v>
          </cell>
        </row>
        <row r="3489">
          <cell r="A3489" t="str">
            <v>36281YEGYOP</v>
          </cell>
          <cell r="I3489">
            <v>114647.08560000001</v>
          </cell>
        </row>
        <row r="3490">
          <cell r="A3490" t="str">
            <v>36281YOPYPE</v>
          </cell>
          <cell r="I3490">
            <v>16388.220699999998</v>
          </cell>
        </row>
        <row r="3491">
          <cell r="A3491" t="str">
            <v>36281RDUYOW</v>
          </cell>
          <cell r="I3491">
            <v>298966.10820000002</v>
          </cell>
        </row>
        <row r="3492">
          <cell r="A3492" t="str">
            <v>36281YOWYYZ</v>
          </cell>
          <cell r="I3492">
            <v>1709650.3623000002</v>
          </cell>
        </row>
        <row r="3493">
          <cell r="A3493" t="str">
            <v>36281YEGYPE</v>
          </cell>
          <cell r="I3493">
            <v>1208.4328</v>
          </cell>
        </row>
        <row r="3494">
          <cell r="A3494" t="str">
            <v>36281YEGYPE</v>
          </cell>
          <cell r="I3494">
            <v>183802.78829999996</v>
          </cell>
        </row>
        <row r="3495">
          <cell r="A3495" t="str">
            <v>36281YOJYPE</v>
          </cell>
          <cell r="I3495">
            <v>11112.152799999998</v>
          </cell>
        </row>
        <row r="3496">
          <cell r="A3496" t="str">
            <v>36281YPRYVR</v>
          </cell>
          <cell r="I3496">
            <v>357301.55820000003</v>
          </cell>
        </row>
        <row r="3497">
          <cell r="A3497" t="str">
            <v>36281YPRYXT</v>
          </cell>
          <cell r="I3497">
            <v>51289.314899999998</v>
          </cell>
        </row>
        <row r="3498">
          <cell r="A3498" t="str">
            <v>36281YPRYZP</v>
          </cell>
          <cell r="I3498">
            <v>4198.3132000000005</v>
          </cell>
        </row>
        <row r="3499">
          <cell r="A3499" t="str">
            <v>36281YQBYYZ</v>
          </cell>
          <cell r="I3499">
            <v>536694.90549999999</v>
          </cell>
        </row>
        <row r="3500">
          <cell r="A3500" t="str">
            <v>36281YQDYTH</v>
          </cell>
          <cell r="I3500">
            <v>47638.727400000003</v>
          </cell>
        </row>
        <row r="3501">
          <cell r="A3501" t="str">
            <v>36281YQLYYC</v>
          </cell>
          <cell r="I3501">
            <v>33969.772800000006</v>
          </cell>
        </row>
        <row r="3502">
          <cell r="A3502" t="str">
            <v>36281YQLYYC</v>
          </cell>
          <cell r="I3502">
            <v>57200.088300000003</v>
          </cell>
        </row>
        <row r="3503">
          <cell r="A3503" t="str">
            <v>36281YQLYYC</v>
          </cell>
          <cell r="I3503">
            <v>37977.433400000002</v>
          </cell>
        </row>
        <row r="3504">
          <cell r="A3504" t="str">
            <v>36281YBLYQQ</v>
          </cell>
          <cell r="I3504">
            <v>308.81649999999996</v>
          </cell>
        </row>
        <row r="3505">
          <cell r="A3505" t="str">
            <v>36281YQQYVR</v>
          </cell>
          <cell r="I3505">
            <v>108066.5468</v>
          </cell>
        </row>
        <row r="3506">
          <cell r="A3506" t="str">
            <v>36281YQRYVR</v>
          </cell>
          <cell r="I3506">
            <v>187739.84109999999</v>
          </cell>
        </row>
        <row r="3507">
          <cell r="A3507" t="str">
            <v>36281YQRYXE</v>
          </cell>
          <cell r="I3507">
            <v>3879.1884</v>
          </cell>
        </row>
        <row r="3508">
          <cell r="A3508" t="str">
            <v>36281YQRYYC</v>
          </cell>
          <cell r="I3508">
            <v>423717.2218</v>
          </cell>
        </row>
        <row r="3509">
          <cell r="A3509" t="str">
            <v>36281YQRYYC</v>
          </cell>
          <cell r="I3509">
            <v>166550.0287</v>
          </cell>
        </row>
        <row r="3510">
          <cell r="A3510" t="str">
            <v>36281YQTYWG</v>
          </cell>
          <cell r="I3510">
            <v>42029.948699999994</v>
          </cell>
        </row>
        <row r="3511">
          <cell r="A3511" t="str">
            <v>36281YQTYYZ</v>
          </cell>
          <cell r="I3511">
            <v>682546.44280000008</v>
          </cell>
        </row>
        <row r="3512">
          <cell r="A3512" t="str">
            <v>36281YEGYQU</v>
          </cell>
          <cell r="I3512">
            <v>138985.39199999999</v>
          </cell>
        </row>
        <row r="3513">
          <cell r="A3513" t="str">
            <v>36281YEGYQU</v>
          </cell>
          <cell r="I3513">
            <v>259506.10379999998</v>
          </cell>
        </row>
        <row r="3514">
          <cell r="A3514" t="str">
            <v>36281YPEYQU</v>
          </cell>
          <cell r="I3514">
            <v>0</v>
          </cell>
        </row>
        <row r="3515">
          <cell r="A3515" t="str">
            <v>36281YQUYXJ</v>
          </cell>
          <cell r="I3515">
            <v>49603.390099999997</v>
          </cell>
        </row>
        <row r="3516">
          <cell r="A3516" t="str">
            <v>36281YQUYXJ</v>
          </cell>
          <cell r="I3516">
            <v>29275.052199999998</v>
          </cell>
        </row>
        <row r="3517">
          <cell r="A3517" t="str">
            <v>36281YQUYYC</v>
          </cell>
          <cell r="I3517">
            <v>139694.52330000003</v>
          </cell>
        </row>
        <row r="3518">
          <cell r="A3518" t="str">
            <v>36281YQUYYC</v>
          </cell>
          <cell r="I3518">
            <v>62809.510199999997</v>
          </cell>
        </row>
        <row r="3519">
          <cell r="A3519" t="str">
            <v>36281YTHYWG</v>
          </cell>
          <cell r="I3519">
            <v>252986.60390000002</v>
          </cell>
        </row>
        <row r="3520">
          <cell r="A3520" t="str">
            <v>36281YULYYZ</v>
          </cell>
          <cell r="I3520">
            <v>2325259.1665000003</v>
          </cell>
        </row>
        <row r="3521">
          <cell r="A3521" t="str">
            <v>36281YBLYVR</v>
          </cell>
          <cell r="I3521">
            <v>140151.41159999999</v>
          </cell>
        </row>
        <row r="3522">
          <cell r="A3522" t="str">
            <v>36281YCGYVR</v>
          </cell>
          <cell r="I3522">
            <v>113328.05769999999</v>
          </cell>
        </row>
        <row r="3523">
          <cell r="A3523" t="str">
            <v>36281YCGYVR</v>
          </cell>
          <cell r="I3523">
            <v>163718.55499999999</v>
          </cell>
        </row>
        <row r="3524">
          <cell r="A3524" t="str">
            <v>36281YEGYVR</v>
          </cell>
          <cell r="I3524">
            <v>924221.48340000003</v>
          </cell>
        </row>
        <row r="3525">
          <cell r="A3525" t="str">
            <v>36281YKAYVR</v>
          </cell>
          <cell r="I3525">
            <v>71842.66859999999</v>
          </cell>
        </row>
        <row r="3526">
          <cell r="A3526" t="str">
            <v>36281YKAYVR</v>
          </cell>
          <cell r="I3526">
            <v>283070.09419999999</v>
          </cell>
        </row>
        <row r="3527">
          <cell r="A3527" t="str">
            <v>36281YLWYVR</v>
          </cell>
          <cell r="I3527">
            <v>294416.37679999997</v>
          </cell>
        </row>
        <row r="3528">
          <cell r="A3528" t="str">
            <v>36281YLWYVR</v>
          </cell>
          <cell r="I3528">
            <v>181813.83110000001</v>
          </cell>
        </row>
        <row r="3529">
          <cell r="A3529" t="str">
            <v>36281YLWYVR</v>
          </cell>
          <cell r="I3529">
            <v>100938.9237</v>
          </cell>
        </row>
        <row r="3530">
          <cell r="A3530" t="str">
            <v>36281YPRYVR</v>
          </cell>
          <cell r="I3530">
            <v>480498.31</v>
          </cell>
        </row>
        <row r="3531">
          <cell r="A3531" t="str">
            <v>36281YQQYVR</v>
          </cell>
          <cell r="I3531">
            <v>121874.43370000001</v>
          </cell>
        </row>
        <row r="3532">
          <cell r="A3532" t="str">
            <v>36281YQRYVR</v>
          </cell>
          <cell r="I3532">
            <v>218939.11040000001</v>
          </cell>
        </row>
        <row r="3533">
          <cell r="A3533" t="str">
            <v>36281YVRYVR</v>
          </cell>
          <cell r="I3533">
            <v>0</v>
          </cell>
        </row>
        <row r="3534">
          <cell r="A3534" t="str">
            <v>36281YVRYVR</v>
          </cell>
          <cell r="I3534">
            <v>0</v>
          </cell>
        </row>
        <row r="3535">
          <cell r="A3535" t="str">
            <v>36281YVRYWG</v>
          </cell>
          <cell r="I3535">
            <v>1211.6683</v>
          </cell>
        </row>
        <row r="3536">
          <cell r="A3536" t="str">
            <v>36281YVRYXC</v>
          </cell>
          <cell r="I3536">
            <v>120052.039</v>
          </cell>
        </row>
        <row r="3537">
          <cell r="A3537" t="str">
            <v>36281YVRYXC</v>
          </cell>
          <cell r="I3537">
            <v>93451.758699999991</v>
          </cell>
        </row>
        <row r="3538">
          <cell r="A3538" t="str">
            <v>36281YVRYXC</v>
          </cell>
          <cell r="I3538">
            <v>127704.9363</v>
          </cell>
        </row>
        <row r="3539">
          <cell r="A3539" t="str">
            <v>36281YVRYXE</v>
          </cell>
          <cell r="I3539">
            <v>206584.7046</v>
          </cell>
        </row>
        <row r="3540">
          <cell r="A3540" t="str">
            <v>36281YVRYXJ</v>
          </cell>
          <cell r="I3540">
            <v>296629.723</v>
          </cell>
        </row>
        <row r="3541">
          <cell r="A3541" t="str">
            <v>36281YVRYXJ</v>
          </cell>
          <cell r="I3541">
            <v>132176.2818</v>
          </cell>
        </row>
        <row r="3542">
          <cell r="A3542" t="str">
            <v>36281YVRYXS</v>
          </cell>
          <cell r="I3542">
            <v>1119224.6440999999</v>
          </cell>
        </row>
        <row r="3543">
          <cell r="A3543" t="str">
            <v>36281YVRYXT</v>
          </cell>
          <cell r="I3543">
            <v>512640.87560000003</v>
          </cell>
        </row>
        <row r="3544">
          <cell r="A3544" t="str">
            <v>36281YVRYYC</v>
          </cell>
          <cell r="I3544">
            <v>1868.9101000000001</v>
          </cell>
        </row>
        <row r="3545">
          <cell r="A3545" t="str">
            <v>36281YVRYYC</v>
          </cell>
          <cell r="I3545">
            <v>1088745.4149999998</v>
          </cell>
        </row>
        <row r="3546">
          <cell r="A3546" t="str">
            <v>36281YVRYYD</v>
          </cell>
          <cell r="I3546">
            <v>96933.7117</v>
          </cell>
        </row>
        <row r="3547">
          <cell r="A3547" t="str">
            <v>36281YVRYYD</v>
          </cell>
          <cell r="I3547">
            <v>185905.7855</v>
          </cell>
        </row>
        <row r="3548">
          <cell r="A3548" t="str">
            <v>36281YVRYYD</v>
          </cell>
          <cell r="I3548">
            <v>8345.4442999999992</v>
          </cell>
        </row>
        <row r="3549">
          <cell r="A3549" t="str">
            <v>36281YVRYYF</v>
          </cell>
          <cell r="I3549">
            <v>78225.345300000001</v>
          </cell>
        </row>
        <row r="3550">
          <cell r="A3550" t="str">
            <v>36281YVRYYF</v>
          </cell>
          <cell r="I3550">
            <v>91229.591799999995</v>
          </cell>
        </row>
        <row r="3551">
          <cell r="A3551" t="str">
            <v>36281YVRYYJ</v>
          </cell>
          <cell r="I3551">
            <v>464763.9817</v>
          </cell>
        </row>
        <row r="3552">
          <cell r="A3552" t="str">
            <v>36281YVRYYJ</v>
          </cell>
          <cell r="I3552">
            <v>639382.90080000006</v>
          </cell>
        </row>
        <row r="3553">
          <cell r="A3553" t="str">
            <v>36281YVRYZP</v>
          </cell>
          <cell r="I3553">
            <v>32844.301899999999</v>
          </cell>
        </row>
        <row r="3554">
          <cell r="A3554" t="str">
            <v>36281YVRYZP</v>
          </cell>
          <cell r="I3554">
            <v>268513.18539999996</v>
          </cell>
        </row>
        <row r="3555">
          <cell r="A3555" t="str">
            <v>36281YEGYWG</v>
          </cell>
          <cell r="I3555">
            <v>1560.5282999999999</v>
          </cell>
        </row>
        <row r="3556">
          <cell r="A3556" t="str">
            <v>36281YEGYWG</v>
          </cell>
          <cell r="I3556">
            <v>31207.694199999998</v>
          </cell>
        </row>
        <row r="3557">
          <cell r="A3557" t="str">
            <v>36281YQDYWG</v>
          </cell>
          <cell r="I3557">
            <v>93235.013699999981</v>
          </cell>
        </row>
        <row r="3558">
          <cell r="A3558" t="str">
            <v>36281YQRYWG</v>
          </cell>
          <cell r="I3558">
            <v>108324.8106</v>
          </cell>
        </row>
        <row r="3559">
          <cell r="A3559" t="str">
            <v>36281YQTYWG</v>
          </cell>
          <cell r="I3559">
            <v>50467.0357</v>
          </cell>
        </row>
        <row r="3560">
          <cell r="A3560" t="str">
            <v>36281YTHYWG</v>
          </cell>
          <cell r="I3560">
            <v>189201.97590000002</v>
          </cell>
        </row>
        <row r="3561">
          <cell r="A3561" t="str">
            <v>36281YWGYWG</v>
          </cell>
          <cell r="I3561">
            <v>57.240699999999997</v>
          </cell>
        </row>
        <row r="3562">
          <cell r="A3562" t="str">
            <v>36281YWGYXE</v>
          </cell>
          <cell r="I3562">
            <v>111443.7019</v>
          </cell>
        </row>
        <row r="3563">
          <cell r="A3563" t="str">
            <v>36281YWGYXE</v>
          </cell>
          <cell r="I3563">
            <v>62540.452900000004</v>
          </cell>
        </row>
        <row r="3564">
          <cell r="A3564" t="str">
            <v>36281YWGYYC</v>
          </cell>
          <cell r="I3564">
            <v>760958.21840000001</v>
          </cell>
        </row>
        <row r="3565">
          <cell r="A3565" t="str">
            <v>36281YVRYXC</v>
          </cell>
          <cell r="I3565">
            <v>185604.82979999998</v>
          </cell>
        </row>
        <row r="3566">
          <cell r="A3566" t="str">
            <v>36281YVRYXC</v>
          </cell>
          <cell r="I3566">
            <v>72287.353200000012</v>
          </cell>
        </row>
        <row r="3567">
          <cell r="A3567" t="str">
            <v>36281YVRYXC</v>
          </cell>
          <cell r="I3567">
            <v>72745.620899999994</v>
          </cell>
        </row>
        <row r="3568">
          <cell r="A3568" t="str">
            <v>36281YXCYYC</v>
          </cell>
          <cell r="I3568">
            <v>41362.398699999998</v>
          </cell>
        </row>
        <row r="3569">
          <cell r="A3569" t="str">
            <v>36281YEGYXE</v>
          </cell>
          <cell r="I3569">
            <v>210895.08159999998</v>
          </cell>
        </row>
        <row r="3570">
          <cell r="A3570" t="str">
            <v>36281YQRYXE</v>
          </cell>
          <cell r="I3570">
            <v>58.557599999999994</v>
          </cell>
        </row>
        <row r="3571">
          <cell r="A3571" t="str">
            <v>36281YVRYXE</v>
          </cell>
          <cell r="I3571">
            <v>190615.6342</v>
          </cell>
        </row>
        <row r="3572">
          <cell r="A3572" t="str">
            <v>36281YWGYXE</v>
          </cell>
          <cell r="I3572">
            <v>164555.8572</v>
          </cell>
        </row>
        <row r="3573">
          <cell r="A3573" t="str">
            <v>36281YWGYXE</v>
          </cell>
          <cell r="I3573">
            <v>68709.021999999983</v>
          </cell>
        </row>
        <row r="3574">
          <cell r="A3574" t="str">
            <v>36281YXEYYC</v>
          </cell>
          <cell r="I3574">
            <v>161216.53989999997</v>
          </cell>
        </row>
        <row r="3575">
          <cell r="A3575" t="str">
            <v>36281YXEYYC</v>
          </cell>
          <cell r="I3575">
            <v>333515.86719999998</v>
          </cell>
        </row>
        <row r="3576">
          <cell r="A3576" t="str">
            <v>36281YXHYYC</v>
          </cell>
          <cell r="I3576">
            <v>68868.926200000002</v>
          </cell>
        </row>
        <row r="3577">
          <cell r="A3577" t="str">
            <v>36281YEGYXJ</v>
          </cell>
          <cell r="I3577">
            <v>73333.117999999988</v>
          </cell>
        </row>
        <row r="3578">
          <cell r="A3578" t="str">
            <v>36281YQUYXJ</v>
          </cell>
          <cell r="I3578">
            <v>24586.951700000001</v>
          </cell>
        </row>
        <row r="3579">
          <cell r="A3579" t="str">
            <v>36281YVRYXJ</v>
          </cell>
          <cell r="I3579">
            <v>136435.86130000002</v>
          </cell>
        </row>
        <row r="3580">
          <cell r="A3580" t="str">
            <v>36281YVRYXJ</v>
          </cell>
          <cell r="I3580">
            <v>136887.68460000001</v>
          </cell>
        </row>
        <row r="3581">
          <cell r="A3581" t="str">
            <v>36281YVRYXJ</v>
          </cell>
          <cell r="I3581">
            <v>164236.16579999999</v>
          </cell>
        </row>
        <row r="3582">
          <cell r="A3582" t="str">
            <v>36281YXJYYE</v>
          </cell>
          <cell r="I3582">
            <v>67310.319500000012</v>
          </cell>
        </row>
        <row r="3583">
          <cell r="A3583" t="str">
            <v>36281YVRYXS</v>
          </cell>
          <cell r="I3583">
            <v>1095300.8995000001</v>
          </cell>
        </row>
        <row r="3584">
          <cell r="A3584" t="str">
            <v>36281YVRYXT</v>
          </cell>
          <cell r="I3584">
            <v>628419.88460000011</v>
          </cell>
        </row>
        <row r="3585">
          <cell r="A3585" t="str">
            <v>36281YCGYYC</v>
          </cell>
          <cell r="I3585">
            <v>47121.550400000007</v>
          </cell>
        </row>
        <row r="3586">
          <cell r="A3586" t="str">
            <v>36281YEGYYC</v>
          </cell>
          <cell r="I3586">
            <v>847348.2503999999</v>
          </cell>
        </row>
        <row r="3587">
          <cell r="A3587" t="str">
            <v>36281YEGYYC</v>
          </cell>
          <cell r="I3587">
            <v>349406.94319999998</v>
          </cell>
        </row>
        <row r="3588">
          <cell r="A3588" t="str">
            <v>36281YEGYYC</v>
          </cell>
          <cell r="I3588">
            <v>494134.74839999998</v>
          </cell>
        </row>
        <row r="3589">
          <cell r="A3589" t="str">
            <v>36281YKAYYC</v>
          </cell>
          <cell r="I3589">
            <v>46737.5121</v>
          </cell>
        </row>
        <row r="3590">
          <cell r="A3590" t="str">
            <v>36281YLWYYC</v>
          </cell>
          <cell r="I3590">
            <v>309082.01260000002</v>
          </cell>
        </row>
        <row r="3591">
          <cell r="A3591" t="str">
            <v>36281YMMYYC</v>
          </cell>
          <cell r="I3591">
            <v>2638.7928000000002</v>
          </cell>
        </row>
        <row r="3592">
          <cell r="A3592" t="str">
            <v>36281YQLYYC</v>
          </cell>
          <cell r="I3592">
            <v>28451.379199999999</v>
          </cell>
        </row>
        <row r="3593">
          <cell r="A3593" t="str">
            <v>36281YQLYYC</v>
          </cell>
          <cell r="I3593">
            <v>46628.970099999999</v>
          </cell>
        </row>
        <row r="3594">
          <cell r="A3594" t="str">
            <v>36281YQLYYC</v>
          </cell>
          <cell r="I3594">
            <v>48455.982299999996</v>
          </cell>
        </row>
        <row r="3595">
          <cell r="A3595" t="str">
            <v>36281YQRYYC</v>
          </cell>
          <cell r="I3595">
            <v>480540.23579999997</v>
          </cell>
        </row>
        <row r="3596">
          <cell r="A3596" t="str">
            <v>36281YQRYYC</v>
          </cell>
          <cell r="I3596">
            <v>115636.49069999999</v>
          </cell>
        </row>
        <row r="3597">
          <cell r="A3597" t="str">
            <v>36281YQTYYC</v>
          </cell>
          <cell r="I3597">
            <v>1054.5844999999999</v>
          </cell>
        </row>
        <row r="3598">
          <cell r="A3598" t="str">
            <v>36281YQUYYC</v>
          </cell>
          <cell r="I3598">
            <v>126073.621</v>
          </cell>
        </row>
        <row r="3599">
          <cell r="A3599" t="str">
            <v>36281YQUYYC</v>
          </cell>
          <cell r="I3599">
            <v>190070.56169999999</v>
          </cell>
        </row>
        <row r="3600">
          <cell r="A3600" t="str">
            <v>36281YVRYYC</v>
          </cell>
          <cell r="I3600">
            <v>729.66279999999995</v>
          </cell>
        </row>
        <row r="3601">
          <cell r="A3601" t="str">
            <v>36281YVRYYC</v>
          </cell>
          <cell r="I3601">
            <v>1030109.728</v>
          </cell>
        </row>
        <row r="3602">
          <cell r="A3602" t="str">
            <v>36281YWGYYC</v>
          </cell>
          <cell r="I3602">
            <v>759211.08270000014</v>
          </cell>
        </row>
        <row r="3603">
          <cell r="A3603" t="str">
            <v>36281YXCYYC</v>
          </cell>
          <cell r="I3603">
            <v>43335.873299999999</v>
          </cell>
        </row>
        <row r="3604">
          <cell r="A3604" t="str">
            <v>36281YXEYYC</v>
          </cell>
          <cell r="I3604">
            <v>177836.76430000001</v>
          </cell>
        </row>
        <row r="3605">
          <cell r="A3605" t="str">
            <v>36281YXEYYC</v>
          </cell>
          <cell r="I3605">
            <v>333840.04180000001</v>
          </cell>
        </row>
        <row r="3606">
          <cell r="A3606" t="str">
            <v>36281YXHYYC</v>
          </cell>
          <cell r="I3606">
            <v>72267.708100000003</v>
          </cell>
        </row>
        <row r="3607">
          <cell r="A3607" t="str">
            <v>36281YVRYYD</v>
          </cell>
          <cell r="I3607">
            <v>54816.893999999993</v>
          </cell>
        </row>
        <row r="3608">
          <cell r="A3608" t="str">
            <v>36281YVRYYD</v>
          </cell>
          <cell r="I3608">
            <v>209701.20490000001</v>
          </cell>
        </row>
        <row r="3609">
          <cell r="A3609" t="str">
            <v>36281YVRYYD</v>
          </cell>
          <cell r="I3609">
            <v>3279.9466000000002</v>
          </cell>
        </row>
        <row r="3610">
          <cell r="A3610" t="str">
            <v>36281YXTYYD</v>
          </cell>
          <cell r="I3610">
            <v>618.61379999999997</v>
          </cell>
        </row>
        <row r="3611">
          <cell r="A3611" t="str">
            <v>36281YXJYYE</v>
          </cell>
          <cell r="I3611">
            <v>67542.1201</v>
          </cell>
        </row>
        <row r="3612">
          <cell r="A3612" t="str">
            <v>36281YCGYYF</v>
          </cell>
          <cell r="I3612">
            <v>15138.902600000001</v>
          </cell>
        </row>
        <row r="3613">
          <cell r="A3613" t="str">
            <v>36281YVRYYF</v>
          </cell>
          <cell r="I3613">
            <v>85807.196400000001</v>
          </cell>
        </row>
        <row r="3614">
          <cell r="A3614" t="str">
            <v>36281YVRYYF</v>
          </cell>
          <cell r="I3614">
            <v>61458.982200000006</v>
          </cell>
        </row>
        <row r="3615">
          <cell r="A3615" t="str">
            <v>36281YYCYYF</v>
          </cell>
          <cell r="I3615">
            <v>1573.3504</v>
          </cell>
        </row>
        <row r="3616">
          <cell r="A3616" t="str">
            <v>36281YVRYYJ</v>
          </cell>
          <cell r="I3616">
            <v>424521.81120000005</v>
          </cell>
        </row>
        <row r="3617">
          <cell r="A3617" t="str">
            <v>36281YVRYYJ</v>
          </cell>
          <cell r="I3617">
            <v>533686.21479999996</v>
          </cell>
        </row>
        <row r="3618">
          <cell r="A3618" t="str">
            <v>36281BOSYYZ</v>
          </cell>
          <cell r="I3618">
            <v>784487.88219999999</v>
          </cell>
        </row>
        <row r="3619">
          <cell r="A3619" t="str">
            <v>36281RDUYYZ</v>
          </cell>
          <cell r="I3619">
            <v>660048.39029999997</v>
          </cell>
        </row>
        <row r="3620">
          <cell r="A3620" t="str">
            <v>36281YOWYYZ</v>
          </cell>
          <cell r="I3620">
            <v>1730967.4113999999</v>
          </cell>
        </row>
        <row r="3621">
          <cell r="A3621" t="str">
            <v>36281YQBYYZ</v>
          </cell>
          <cell r="I3621">
            <v>563558.25520000001</v>
          </cell>
        </row>
        <row r="3622">
          <cell r="A3622" t="str">
            <v>36281YQTYYZ</v>
          </cell>
          <cell r="I3622">
            <v>720111.67379999999</v>
          </cell>
        </row>
        <row r="3623">
          <cell r="A3623" t="str">
            <v>36281YULYYZ</v>
          </cell>
          <cell r="I3623">
            <v>2330600.8281999999</v>
          </cell>
        </row>
        <row r="3624">
          <cell r="A3624" t="str">
            <v>36281YYZYYZ</v>
          </cell>
          <cell r="I3624">
            <v>0</v>
          </cell>
        </row>
        <row r="3625">
          <cell r="A3625" t="str">
            <v>36281YPRYZP</v>
          </cell>
          <cell r="I3625">
            <v>48.206899999999997</v>
          </cell>
        </row>
        <row r="3626">
          <cell r="A3626" t="str">
            <v>36281YVRYZP</v>
          </cell>
          <cell r="I3626">
            <v>19722.966199999999</v>
          </cell>
        </row>
        <row r="3627">
          <cell r="A3627" t="str">
            <v>36281YVRYZP</v>
          </cell>
          <cell r="I3627">
            <v>253745.65219999998</v>
          </cell>
        </row>
        <row r="3628">
          <cell r="A3628" t="str">
            <v>36312BOSYYZ</v>
          </cell>
          <cell r="I3628">
            <v>799261.15249999997</v>
          </cell>
        </row>
        <row r="3629">
          <cell r="A3629" t="str">
            <v>36312LGAYYZ</v>
          </cell>
          <cell r="I3629">
            <v>8361.2239000000009</v>
          </cell>
        </row>
        <row r="3630">
          <cell r="A3630" t="str">
            <v>36312RDUYOW</v>
          </cell>
          <cell r="I3630">
            <v>186436.96109999996</v>
          </cell>
        </row>
        <row r="3631">
          <cell r="A3631" t="str">
            <v>36312RDUYYZ</v>
          </cell>
          <cell r="I3631">
            <v>879046.72550000006</v>
          </cell>
        </row>
        <row r="3632">
          <cell r="A3632" t="str">
            <v>36312YBLYBL</v>
          </cell>
          <cell r="I3632">
            <v>1184.3255000000001</v>
          </cell>
        </row>
        <row r="3633">
          <cell r="A3633" t="str">
            <v>36312YBLYQQ</v>
          </cell>
          <cell r="I3633">
            <v>3494.3995</v>
          </cell>
        </row>
        <row r="3634">
          <cell r="A3634" t="str">
            <v>36312YBLYVR</v>
          </cell>
          <cell r="I3634">
            <v>180281.53849999997</v>
          </cell>
        </row>
        <row r="3635">
          <cell r="A3635" t="str">
            <v>36312YCGYVR</v>
          </cell>
          <cell r="I3635">
            <v>86116.959900000002</v>
          </cell>
        </row>
        <row r="3636">
          <cell r="A3636" t="str">
            <v>36312YCGYVR</v>
          </cell>
          <cell r="I3636">
            <v>234521.3916</v>
          </cell>
        </row>
        <row r="3637">
          <cell r="A3637" t="str">
            <v>36312YCGYYC</v>
          </cell>
          <cell r="I3637">
            <v>44185.382399999995</v>
          </cell>
        </row>
        <row r="3638">
          <cell r="A3638" t="str">
            <v>36312YCGYYF</v>
          </cell>
          <cell r="I3638">
            <v>4026.5018999999998</v>
          </cell>
        </row>
        <row r="3639">
          <cell r="A3639" t="str">
            <v>36312YEGYEG</v>
          </cell>
          <cell r="I3639">
            <v>1149.1748</v>
          </cell>
        </row>
        <row r="3640">
          <cell r="A3640" t="str">
            <v>36312YEGYEG</v>
          </cell>
          <cell r="I3640">
            <v>385.10849999999994</v>
          </cell>
        </row>
        <row r="3641">
          <cell r="A3641" t="str">
            <v>36312YEGYMM</v>
          </cell>
          <cell r="I3641">
            <v>432982.07910000003</v>
          </cell>
        </row>
        <row r="3642">
          <cell r="A3642" t="str">
            <v>36312YEGYMM</v>
          </cell>
          <cell r="I3642">
            <v>3238.3386</v>
          </cell>
        </row>
        <row r="3643">
          <cell r="A3643" t="str">
            <v>36312YEGYMM</v>
          </cell>
          <cell r="I3643">
            <v>111535.68799999999</v>
          </cell>
        </row>
        <row r="3644">
          <cell r="A3644" t="str">
            <v>36312YEGYOJ</v>
          </cell>
          <cell r="I3644">
            <v>96097.6109</v>
          </cell>
        </row>
        <row r="3645">
          <cell r="A3645" t="str">
            <v>36312YEGYPE</v>
          </cell>
          <cell r="I3645">
            <v>11630.9092</v>
          </cell>
        </row>
        <row r="3646">
          <cell r="A3646" t="str">
            <v>36312YEGYPE</v>
          </cell>
          <cell r="I3646">
            <v>174455.28400000001</v>
          </cell>
        </row>
        <row r="3647">
          <cell r="A3647" t="str">
            <v>36312YEGYQU</v>
          </cell>
          <cell r="I3647">
            <v>130432.7044</v>
          </cell>
        </row>
        <row r="3648">
          <cell r="A3648" t="str">
            <v>36312YEGYQU</v>
          </cell>
          <cell r="I3648">
            <v>289594.21909999999</v>
          </cell>
        </row>
        <row r="3649">
          <cell r="A3649" t="str">
            <v>36312YEGYVR</v>
          </cell>
          <cell r="I3649">
            <v>984853.65529999998</v>
          </cell>
        </row>
        <row r="3650">
          <cell r="A3650" t="str">
            <v>36312YEGYXE</v>
          </cell>
          <cell r="I3650">
            <v>234243.70810000002</v>
          </cell>
        </row>
        <row r="3651">
          <cell r="A3651" t="str">
            <v>36312YEGYYC</v>
          </cell>
          <cell r="I3651">
            <v>1039788.1500000001</v>
          </cell>
        </row>
        <row r="3652">
          <cell r="A3652" t="str">
            <v>36312YEGYYC</v>
          </cell>
          <cell r="I3652">
            <v>246599.16819999999</v>
          </cell>
        </row>
        <row r="3653">
          <cell r="A3653" t="str">
            <v>36312YEGYYC</v>
          </cell>
          <cell r="I3653">
            <v>474208.32189999998</v>
          </cell>
        </row>
        <row r="3654">
          <cell r="A3654" t="str">
            <v>36312YKAYKA</v>
          </cell>
          <cell r="I3654">
            <v>423.7516</v>
          </cell>
        </row>
        <row r="3655">
          <cell r="A3655" t="str">
            <v>36312YKAYVR</v>
          </cell>
          <cell r="I3655">
            <v>50274.027400000006</v>
          </cell>
        </row>
        <row r="3656">
          <cell r="A3656" t="str">
            <v>36312YKAYVR</v>
          </cell>
          <cell r="I3656">
            <v>310651.68180000002</v>
          </cell>
        </row>
        <row r="3657">
          <cell r="A3657" t="str">
            <v>36312YKAYYC</v>
          </cell>
          <cell r="I3657">
            <v>3326.2981999999997</v>
          </cell>
        </row>
        <row r="3658">
          <cell r="A3658" t="str">
            <v>36312YKAYYC</v>
          </cell>
          <cell r="I3658">
            <v>55400.323100000001</v>
          </cell>
        </row>
        <row r="3659">
          <cell r="A3659" t="str">
            <v>36312YLWYLW</v>
          </cell>
          <cell r="I3659">
            <v>1.0768</v>
          </cell>
        </row>
        <row r="3660">
          <cell r="A3660" t="str">
            <v>36312YLWYLW</v>
          </cell>
          <cell r="I3660">
            <v>36.917899999999996</v>
          </cell>
        </row>
        <row r="3661">
          <cell r="A3661" t="str">
            <v>36312YLWYVR</v>
          </cell>
          <cell r="I3661">
            <v>394077.03870000003</v>
          </cell>
        </row>
        <row r="3662">
          <cell r="A3662" t="str">
            <v>36312YLWYVR</v>
          </cell>
          <cell r="I3662">
            <v>78831.3894</v>
          </cell>
        </row>
        <row r="3663">
          <cell r="A3663" t="str">
            <v>36312YLWYVR</v>
          </cell>
          <cell r="I3663">
            <v>95960.091900000014</v>
          </cell>
        </row>
        <row r="3664">
          <cell r="A3664" t="str">
            <v>36312YLWYYC</v>
          </cell>
          <cell r="I3664">
            <v>272129.34570000001</v>
          </cell>
        </row>
        <row r="3665">
          <cell r="A3665" t="str">
            <v>36312YLWYYC</v>
          </cell>
          <cell r="I3665">
            <v>98538.480400000015</v>
          </cell>
        </row>
        <row r="3666">
          <cell r="A3666" t="str">
            <v>36312YEGYMM</v>
          </cell>
          <cell r="I3666">
            <v>487028.4645</v>
          </cell>
        </row>
        <row r="3667">
          <cell r="A3667" t="str">
            <v>36312YEGYMM</v>
          </cell>
          <cell r="I3667">
            <v>4962.3733999999995</v>
          </cell>
        </row>
        <row r="3668">
          <cell r="A3668" t="str">
            <v>36312YEGYMM</v>
          </cell>
          <cell r="I3668">
            <v>82407.960000000006</v>
          </cell>
        </row>
        <row r="3669">
          <cell r="A3669" t="str">
            <v>36312YOJYOP</v>
          </cell>
          <cell r="I3669">
            <v>593.31899999999996</v>
          </cell>
        </row>
        <row r="3670">
          <cell r="A3670" t="str">
            <v>36312YOJYOP</v>
          </cell>
          <cell r="I3670">
            <v>39975.926400000004</v>
          </cell>
        </row>
        <row r="3671">
          <cell r="A3671" t="str">
            <v>36312YOJYPE</v>
          </cell>
          <cell r="I3671">
            <v>1303.6768</v>
          </cell>
        </row>
        <row r="3672">
          <cell r="A3672" t="str">
            <v>36312YEGYOP</v>
          </cell>
          <cell r="I3672">
            <v>108431.17050000001</v>
          </cell>
        </row>
        <row r="3673">
          <cell r="A3673" t="str">
            <v>36312YOPYPE</v>
          </cell>
          <cell r="I3673">
            <v>2518.8912</v>
          </cell>
        </row>
        <row r="3674">
          <cell r="A3674" t="str">
            <v>36312YOPYPE</v>
          </cell>
          <cell r="I3674">
            <v>21342.589500000002</v>
          </cell>
        </row>
        <row r="3675">
          <cell r="A3675" t="str">
            <v>36312RDUYOW</v>
          </cell>
          <cell r="I3675">
            <v>340438.87000000005</v>
          </cell>
        </row>
        <row r="3676">
          <cell r="A3676" t="str">
            <v>36312YOWYUL</v>
          </cell>
          <cell r="I3676">
            <v>0</v>
          </cell>
        </row>
        <row r="3677">
          <cell r="A3677" t="str">
            <v>36312YOWYYZ</v>
          </cell>
          <cell r="I3677">
            <v>2035890.9855999998</v>
          </cell>
        </row>
        <row r="3678">
          <cell r="A3678" t="str">
            <v>36312YEGYPE</v>
          </cell>
          <cell r="I3678">
            <v>6685.8639000000003</v>
          </cell>
        </row>
        <row r="3679">
          <cell r="A3679" t="str">
            <v>36312YEGYPE</v>
          </cell>
          <cell r="I3679">
            <v>189033.94970000003</v>
          </cell>
        </row>
        <row r="3680">
          <cell r="A3680" t="str">
            <v>36312YOJYPE</v>
          </cell>
          <cell r="I3680">
            <v>1348.8253</v>
          </cell>
        </row>
        <row r="3681">
          <cell r="A3681" t="str">
            <v>36312YOJYPE</v>
          </cell>
          <cell r="I3681">
            <v>19576.321200000002</v>
          </cell>
        </row>
        <row r="3682">
          <cell r="A3682" t="str">
            <v>36312YPEYPE</v>
          </cell>
          <cell r="I3682">
            <v>171.00790000000001</v>
          </cell>
        </row>
        <row r="3683">
          <cell r="A3683" t="str">
            <v>36312YPRYVR</v>
          </cell>
          <cell r="I3683">
            <v>324351.98499999999</v>
          </cell>
        </row>
        <row r="3684">
          <cell r="A3684" t="str">
            <v>36312YPRYXT</v>
          </cell>
          <cell r="I3684">
            <v>83671.830100000006</v>
          </cell>
        </row>
        <row r="3685">
          <cell r="A3685" t="str">
            <v>36312YPRYZP</v>
          </cell>
          <cell r="I3685">
            <v>16812.272300000001</v>
          </cell>
        </row>
        <row r="3686">
          <cell r="A3686" t="str">
            <v>36312YQBYUL</v>
          </cell>
          <cell r="I3686">
            <v>1023.1944</v>
          </cell>
        </row>
        <row r="3687">
          <cell r="A3687" t="str">
            <v>36312YQBYYZ</v>
          </cell>
          <cell r="I3687">
            <v>629128.10100000002</v>
          </cell>
        </row>
        <row r="3688">
          <cell r="A3688" t="str">
            <v>36312YQDYQD</v>
          </cell>
          <cell r="I3688">
            <v>1554.4728</v>
          </cell>
        </row>
        <row r="3689">
          <cell r="A3689" t="str">
            <v>36312YQDYTH</v>
          </cell>
          <cell r="I3689">
            <v>77955.302800000005</v>
          </cell>
        </row>
        <row r="3690">
          <cell r="A3690" t="str">
            <v>36312YQLYYC</v>
          </cell>
          <cell r="I3690">
            <v>32756.503000000001</v>
          </cell>
        </row>
        <row r="3691">
          <cell r="A3691" t="str">
            <v>36312YQLYYC</v>
          </cell>
          <cell r="I3691">
            <v>55519.711799999997</v>
          </cell>
        </row>
        <row r="3692">
          <cell r="A3692" t="str">
            <v>36312YQLYYC</v>
          </cell>
          <cell r="I3692">
            <v>39631.500399999997</v>
          </cell>
        </row>
        <row r="3693">
          <cell r="A3693" t="str">
            <v>36312YBLYQQ</v>
          </cell>
          <cell r="I3693">
            <v>7034.9177999999993</v>
          </cell>
        </row>
        <row r="3694">
          <cell r="A3694" t="str">
            <v>36312YQQYQQ</v>
          </cell>
          <cell r="I3694">
            <v>196.58049999999997</v>
          </cell>
        </row>
        <row r="3695">
          <cell r="A3695" t="str">
            <v>36312YQQYVR</v>
          </cell>
          <cell r="I3695">
            <v>102367.98450000001</v>
          </cell>
        </row>
        <row r="3696">
          <cell r="A3696" t="str">
            <v>36312YQRYVR</v>
          </cell>
          <cell r="I3696">
            <v>185563.66829999999</v>
          </cell>
        </row>
        <row r="3697">
          <cell r="A3697" t="str">
            <v>36312YQRYXE</v>
          </cell>
          <cell r="I3697">
            <v>6103.6075000000001</v>
          </cell>
        </row>
        <row r="3698">
          <cell r="A3698" t="str">
            <v>36312YQRYYC</v>
          </cell>
          <cell r="I3698">
            <v>504278.51269999996</v>
          </cell>
        </row>
        <row r="3699">
          <cell r="A3699" t="str">
            <v>36312YQRYYC</v>
          </cell>
          <cell r="I3699">
            <v>190345.3652</v>
          </cell>
        </row>
        <row r="3700">
          <cell r="A3700" t="str">
            <v>36312YQTYWG</v>
          </cell>
          <cell r="I3700">
            <v>51911.722199999997</v>
          </cell>
        </row>
        <row r="3701">
          <cell r="A3701" t="str">
            <v>36312YQTYYZ</v>
          </cell>
          <cell r="I3701">
            <v>783188.33890000009</v>
          </cell>
        </row>
        <row r="3702">
          <cell r="A3702" t="str">
            <v>36312YEGYQU</v>
          </cell>
          <cell r="I3702">
            <v>193801.95919999998</v>
          </cell>
        </row>
        <row r="3703">
          <cell r="A3703" t="str">
            <v>36312YEGYQU</v>
          </cell>
          <cell r="I3703">
            <v>246652.0203</v>
          </cell>
        </row>
        <row r="3704">
          <cell r="A3704" t="str">
            <v>36312YQUYQU</v>
          </cell>
          <cell r="I3704">
            <v>822.11699999999996</v>
          </cell>
        </row>
        <row r="3705">
          <cell r="A3705" t="str">
            <v>36312YQUYXJ</v>
          </cell>
          <cell r="I3705">
            <v>57184.303099999997</v>
          </cell>
        </row>
        <row r="3706">
          <cell r="A3706" t="str">
            <v>36312YQUYXJ</v>
          </cell>
          <cell r="I3706">
            <v>32554.267899999999</v>
          </cell>
        </row>
        <row r="3707">
          <cell r="A3707" t="str">
            <v>36312YQUYYC</v>
          </cell>
          <cell r="I3707">
            <v>152630.45449999999</v>
          </cell>
        </row>
        <row r="3708">
          <cell r="A3708" t="str">
            <v>36312YQUYYC</v>
          </cell>
          <cell r="I3708">
            <v>77230.331300000005</v>
          </cell>
        </row>
        <row r="3709">
          <cell r="A3709" t="str">
            <v>36312YTHYWG</v>
          </cell>
          <cell r="I3709">
            <v>350516.77180000005</v>
          </cell>
        </row>
        <row r="3710">
          <cell r="A3710" t="str">
            <v>36312YULYYZ</v>
          </cell>
          <cell r="I3710">
            <v>2435526.9767</v>
          </cell>
        </row>
        <row r="3711">
          <cell r="A3711" t="str">
            <v>36312YBLYVR</v>
          </cell>
          <cell r="I3711">
            <v>154205.95370000001</v>
          </cell>
        </row>
        <row r="3712">
          <cell r="A3712" t="str">
            <v>36312YCGYVR</v>
          </cell>
          <cell r="I3712">
            <v>61135.272100000002</v>
          </cell>
        </row>
        <row r="3713">
          <cell r="A3713" t="str">
            <v>36312YCGYVR</v>
          </cell>
          <cell r="I3713">
            <v>179131.22950000002</v>
          </cell>
        </row>
        <row r="3714">
          <cell r="A3714" t="str">
            <v>36312YEGYVR</v>
          </cell>
          <cell r="I3714">
            <v>979301.90340000007</v>
          </cell>
        </row>
        <row r="3715">
          <cell r="A3715" t="str">
            <v>36312YKAYVR</v>
          </cell>
          <cell r="I3715">
            <v>51920.498599999999</v>
          </cell>
        </row>
        <row r="3716">
          <cell r="A3716" t="str">
            <v>36312YKAYVR</v>
          </cell>
          <cell r="I3716">
            <v>322333.14120000001</v>
          </cell>
        </row>
        <row r="3717">
          <cell r="A3717" t="str">
            <v>36312YLWYVR</v>
          </cell>
          <cell r="I3717">
            <v>306632.4388</v>
          </cell>
        </row>
        <row r="3718">
          <cell r="A3718" t="str">
            <v>36312YLWYVR</v>
          </cell>
          <cell r="I3718">
            <v>171416.0349</v>
          </cell>
        </row>
        <row r="3719">
          <cell r="A3719" t="str">
            <v>36312YLWYVR</v>
          </cell>
          <cell r="I3719">
            <v>94343.671699999992</v>
          </cell>
        </row>
        <row r="3720">
          <cell r="A3720" t="str">
            <v>36312YPRYVR</v>
          </cell>
          <cell r="I3720">
            <v>674679.51919999998</v>
          </cell>
        </row>
        <row r="3721">
          <cell r="A3721" t="str">
            <v>36312YQQYVR</v>
          </cell>
          <cell r="I3721">
            <v>129358.68229999999</v>
          </cell>
        </row>
        <row r="3722">
          <cell r="A3722" t="str">
            <v>36312YQRYVR</v>
          </cell>
          <cell r="I3722">
            <v>237453.9713</v>
          </cell>
        </row>
        <row r="3723">
          <cell r="A3723" t="str">
            <v>36312YVRYVR</v>
          </cell>
          <cell r="I3723">
            <v>103.4542</v>
          </cell>
        </row>
        <row r="3724">
          <cell r="A3724" t="str">
            <v>36312YVRYVR</v>
          </cell>
          <cell r="I3724">
            <v>0</v>
          </cell>
        </row>
        <row r="3725">
          <cell r="A3725" t="str">
            <v>36312YVRYXC</v>
          </cell>
          <cell r="I3725">
            <v>129722.55709999999</v>
          </cell>
        </row>
        <row r="3726">
          <cell r="A3726" t="str">
            <v>36312YVRYXC</v>
          </cell>
          <cell r="I3726">
            <v>81972.314100000003</v>
          </cell>
        </row>
        <row r="3727">
          <cell r="A3727" t="str">
            <v>36312YVRYXC</v>
          </cell>
          <cell r="I3727">
            <v>145237.4754</v>
          </cell>
        </row>
        <row r="3728">
          <cell r="A3728" t="str">
            <v>36312YVRYXE</v>
          </cell>
          <cell r="I3728">
            <v>197543.1299</v>
          </cell>
        </row>
        <row r="3729">
          <cell r="A3729" t="str">
            <v>36312YVRYXJ</v>
          </cell>
          <cell r="I3729">
            <v>300986.8469</v>
          </cell>
        </row>
        <row r="3730">
          <cell r="A3730" t="str">
            <v>36312YVRYXJ</v>
          </cell>
          <cell r="I3730">
            <v>5085.8932999999997</v>
          </cell>
        </row>
        <row r="3731">
          <cell r="A3731" t="str">
            <v>36312YVRYXJ</v>
          </cell>
          <cell r="I3731">
            <v>129745.60800000001</v>
          </cell>
        </row>
        <row r="3732">
          <cell r="A3732" t="str">
            <v>36312YVRYXS</v>
          </cell>
          <cell r="I3732">
            <v>4895.1948999999995</v>
          </cell>
        </row>
        <row r="3733">
          <cell r="A3733" t="str">
            <v>36312YVRYXS</v>
          </cell>
          <cell r="I3733">
            <v>1145398.5534999999</v>
          </cell>
        </row>
        <row r="3734">
          <cell r="A3734" t="str">
            <v>36312YVRYXT</v>
          </cell>
          <cell r="I3734">
            <v>451988.65529999998</v>
          </cell>
        </row>
        <row r="3735">
          <cell r="A3735" t="str">
            <v>36312YVRYYC</v>
          </cell>
          <cell r="I3735">
            <v>1111063.4841</v>
          </cell>
        </row>
        <row r="3736">
          <cell r="A3736" t="str">
            <v>36312YVRYYD</v>
          </cell>
          <cell r="I3736">
            <v>122206.5445</v>
          </cell>
        </row>
        <row r="3737">
          <cell r="A3737" t="str">
            <v>36312YVRYYD</v>
          </cell>
          <cell r="I3737">
            <v>186175.98869999999</v>
          </cell>
        </row>
        <row r="3738">
          <cell r="A3738" t="str">
            <v>36312YVRYYF</v>
          </cell>
          <cell r="I3738">
            <v>96251.314499999993</v>
          </cell>
        </row>
        <row r="3739">
          <cell r="A3739" t="str">
            <v>36312YVRYYF</v>
          </cell>
          <cell r="I3739">
            <v>97821.338700000008</v>
          </cell>
        </row>
        <row r="3740">
          <cell r="A3740" t="str">
            <v>36312YVRYYJ</v>
          </cell>
          <cell r="I3740">
            <v>403781.17509999999</v>
          </cell>
        </row>
        <row r="3741">
          <cell r="A3741" t="str">
            <v>36312YVRYYJ</v>
          </cell>
          <cell r="I3741">
            <v>610207.30949999997</v>
          </cell>
        </row>
        <row r="3742">
          <cell r="A3742" t="str">
            <v>36312YVRYZP</v>
          </cell>
          <cell r="I3742">
            <v>42152.4859</v>
          </cell>
        </row>
        <row r="3743">
          <cell r="A3743" t="str">
            <v>36312YVRYZP</v>
          </cell>
          <cell r="I3743">
            <v>302186.76809999999</v>
          </cell>
        </row>
        <row r="3744">
          <cell r="A3744" t="str">
            <v>36312YQDYWG</v>
          </cell>
          <cell r="I3744">
            <v>139358.02969999998</v>
          </cell>
        </row>
        <row r="3745">
          <cell r="A3745" t="str">
            <v>36312YQRYWG</v>
          </cell>
          <cell r="I3745">
            <v>131300.5288</v>
          </cell>
        </row>
        <row r="3746">
          <cell r="A3746" t="str">
            <v>36312YQTYWG</v>
          </cell>
          <cell r="I3746">
            <v>56133.0118</v>
          </cell>
        </row>
        <row r="3747">
          <cell r="A3747" t="str">
            <v>36312YTHYWG</v>
          </cell>
          <cell r="I3747">
            <v>198189.0955</v>
          </cell>
        </row>
        <row r="3748">
          <cell r="A3748" t="str">
            <v>36312YWGYWG</v>
          </cell>
          <cell r="I3748">
            <v>0</v>
          </cell>
        </row>
        <row r="3749">
          <cell r="A3749" t="str">
            <v>36312YWGYXE</v>
          </cell>
          <cell r="I3749">
            <v>144687.38639999999</v>
          </cell>
        </row>
        <row r="3750">
          <cell r="A3750" t="str">
            <v>36312YWGYXE</v>
          </cell>
          <cell r="I3750">
            <v>75398.039499999984</v>
          </cell>
        </row>
        <row r="3751">
          <cell r="A3751" t="str">
            <v>36312YWGYYC</v>
          </cell>
          <cell r="I3751">
            <v>856711.86749999993</v>
          </cell>
        </row>
        <row r="3752">
          <cell r="A3752" t="str">
            <v>36312YVRYXC</v>
          </cell>
          <cell r="I3752">
            <v>191030.10260000001</v>
          </cell>
        </row>
        <row r="3753">
          <cell r="A3753" t="str">
            <v>36312YVRYXC</v>
          </cell>
          <cell r="I3753">
            <v>79978.45120000001</v>
          </cell>
        </row>
        <row r="3754">
          <cell r="A3754" t="str">
            <v>36312YVRYXC</v>
          </cell>
          <cell r="I3754">
            <v>86139.563499999989</v>
          </cell>
        </row>
        <row r="3755">
          <cell r="A3755" t="str">
            <v>36312YXCYYC</v>
          </cell>
          <cell r="I3755">
            <v>49824.574999999997</v>
          </cell>
        </row>
        <row r="3756">
          <cell r="A3756" t="str">
            <v>36312YEGYXE</v>
          </cell>
          <cell r="I3756">
            <v>223167.89020000002</v>
          </cell>
        </row>
        <row r="3757">
          <cell r="A3757" t="str">
            <v>36312YEGYXE</v>
          </cell>
          <cell r="I3757">
            <v>8198.0154999999995</v>
          </cell>
        </row>
        <row r="3758">
          <cell r="A3758" t="str">
            <v>36312YVRYXE</v>
          </cell>
          <cell r="I3758">
            <v>205721.79819999999</v>
          </cell>
        </row>
        <row r="3759">
          <cell r="A3759" t="str">
            <v>36312YWGYXE</v>
          </cell>
          <cell r="I3759">
            <v>192308.36369999999</v>
          </cell>
        </row>
        <row r="3760">
          <cell r="A3760" t="str">
            <v>36312YWGYXE</v>
          </cell>
          <cell r="I3760">
            <v>92610.758100000006</v>
          </cell>
        </row>
        <row r="3761">
          <cell r="A3761" t="str">
            <v>36312YXEYXE</v>
          </cell>
          <cell r="I3761">
            <v>55.763800000000003</v>
          </cell>
        </row>
        <row r="3762">
          <cell r="A3762" t="str">
            <v>36312YXEYYC</v>
          </cell>
          <cell r="I3762">
            <v>175127.52410000001</v>
          </cell>
        </row>
        <row r="3763">
          <cell r="A3763" t="str">
            <v>36312YXEYYC</v>
          </cell>
          <cell r="I3763">
            <v>357446.13829999999</v>
          </cell>
        </row>
        <row r="3764">
          <cell r="A3764" t="str">
            <v>36312YQRYXH</v>
          </cell>
          <cell r="I3764">
            <v>0</v>
          </cell>
        </row>
        <row r="3765">
          <cell r="A3765" t="str">
            <v>36312YXHYYC</v>
          </cell>
          <cell r="I3765">
            <v>71430.732399999994</v>
          </cell>
        </row>
        <row r="3766">
          <cell r="A3766" t="str">
            <v>36312YEGYXJ</v>
          </cell>
          <cell r="I3766">
            <v>48572.157399999996</v>
          </cell>
        </row>
        <row r="3767">
          <cell r="A3767" t="str">
            <v>36312YQUYXJ</v>
          </cell>
          <cell r="I3767">
            <v>34930.407299999999</v>
          </cell>
        </row>
        <row r="3768">
          <cell r="A3768" t="str">
            <v>36312YQUYXJ</v>
          </cell>
          <cell r="I3768">
            <v>1490.9797000000001</v>
          </cell>
        </row>
        <row r="3769">
          <cell r="A3769" t="str">
            <v>36312YVRYXJ</v>
          </cell>
          <cell r="I3769">
            <v>152131.6759</v>
          </cell>
        </row>
        <row r="3770">
          <cell r="A3770" t="str">
            <v>36312YVRYXJ</v>
          </cell>
          <cell r="I3770">
            <v>134529.56700000001</v>
          </cell>
        </row>
        <row r="3771">
          <cell r="A3771" t="str">
            <v>36312YVRYXJ</v>
          </cell>
          <cell r="I3771">
            <v>173596.8548</v>
          </cell>
        </row>
        <row r="3772">
          <cell r="A3772" t="str">
            <v>36312YXJYXJ</v>
          </cell>
          <cell r="I3772">
            <v>76.81049999999999</v>
          </cell>
        </row>
        <row r="3773">
          <cell r="A3773" t="str">
            <v>36312YXJYXJ</v>
          </cell>
          <cell r="I3773">
            <v>338.79950000000002</v>
          </cell>
        </row>
        <row r="3774">
          <cell r="A3774" t="str">
            <v>36312YXJYYE</v>
          </cell>
          <cell r="I3774">
            <v>72431.593000000008</v>
          </cell>
        </row>
        <row r="3775">
          <cell r="A3775" t="str">
            <v>36312YXJYYE</v>
          </cell>
          <cell r="I3775">
            <v>5285.6322999999993</v>
          </cell>
        </row>
        <row r="3776">
          <cell r="A3776" t="str">
            <v>36312YVRYXS</v>
          </cell>
          <cell r="I3776">
            <v>5084.2085999999999</v>
          </cell>
        </row>
        <row r="3777">
          <cell r="A3777" t="str">
            <v>36312YVRYXS</v>
          </cell>
          <cell r="I3777">
            <v>1143601.9261</v>
          </cell>
        </row>
        <row r="3778">
          <cell r="A3778" t="str">
            <v>36312YVRYXT</v>
          </cell>
          <cell r="I3778">
            <v>722590.91009999986</v>
          </cell>
        </row>
        <row r="3779">
          <cell r="A3779" t="str">
            <v>36312YCGYYC</v>
          </cell>
          <cell r="I3779">
            <v>46469.327600000004</v>
          </cell>
        </row>
        <row r="3780">
          <cell r="A3780" t="str">
            <v>36312YEGYYC</v>
          </cell>
          <cell r="I3780">
            <v>926480.85270000005</v>
          </cell>
        </row>
        <row r="3781">
          <cell r="A3781" t="str">
            <v>36312YEGYYC</v>
          </cell>
          <cell r="I3781">
            <v>354950.72700000001</v>
          </cell>
        </row>
        <row r="3782">
          <cell r="A3782" t="str">
            <v>36312YEGYYC</v>
          </cell>
          <cell r="I3782">
            <v>492536.7977</v>
          </cell>
        </row>
        <row r="3783">
          <cell r="A3783" t="str">
            <v>36312YKAYYC</v>
          </cell>
          <cell r="I3783">
            <v>7872.6605</v>
          </cell>
        </row>
        <row r="3784">
          <cell r="A3784" t="str">
            <v>36312YKAYYC</v>
          </cell>
          <cell r="I3784">
            <v>42564.884200000008</v>
          </cell>
        </row>
        <row r="3785">
          <cell r="A3785" t="str">
            <v>36312YLWYYC</v>
          </cell>
          <cell r="I3785">
            <v>274089.25219999999</v>
          </cell>
        </row>
        <row r="3786">
          <cell r="A3786" t="str">
            <v>36312YLWYYC</v>
          </cell>
          <cell r="I3786">
            <v>84853.080099999992</v>
          </cell>
        </row>
        <row r="3787">
          <cell r="A3787" t="str">
            <v>36312YQLYYC</v>
          </cell>
          <cell r="I3787">
            <v>30724.934100000002</v>
          </cell>
        </row>
        <row r="3788">
          <cell r="A3788" t="str">
            <v>36312YQLYYC</v>
          </cell>
          <cell r="I3788">
            <v>49239.003100000009</v>
          </cell>
        </row>
        <row r="3789">
          <cell r="A3789" t="str">
            <v>36312YQLYYC</v>
          </cell>
          <cell r="I3789">
            <v>44467.602299999999</v>
          </cell>
        </row>
        <row r="3790">
          <cell r="A3790" t="str">
            <v>36312YQRYYC</v>
          </cell>
          <cell r="I3790">
            <v>517214.95799999998</v>
          </cell>
        </row>
        <row r="3791">
          <cell r="A3791" t="str">
            <v>36312YQRYYC</v>
          </cell>
          <cell r="I3791">
            <v>135500.87110000002</v>
          </cell>
        </row>
        <row r="3792">
          <cell r="A3792" t="str">
            <v>36312YQUYYC</v>
          </cell>
          <cell r="I3792">
            <v>146083.016</v>
          </cell>
        </row>
        <row r="3793">
          <cell r="A3793" t="str">
            <v>36312YQUYYC</v>
          </cell>
          <cell r="I3793">
            <v>146912.27850000001</v>
          </cell>
        </row>
        <row r="3794">
          <cell r="A3794" t="str">
            <v>36312YVRYYC</v>
          </cell>
          <cell r="I3794">
            <v>1051422.9275999998</v>
          </cell>
        </row>
        <row r="3795">
          <cell r="A3795" t="str">
            <v>36312YWGYYC</v>
          </cell>
          <cell r="I3795">
            <v>845862.82550000004</v>
          </cell>
        </row>
        <row r="3796">
          <cell r="A3796" t="str">
            <v>36312YXCYYC</v>
          </cell>
          <cell r="I3796">
            <v>48256.586600000002</v>
          </cell>
        </row>
        <row r="3797">
          <cell r="A3797" t="str">
            <v>36312YXEYYC</v>
          </cell>
          <cell r="I3797">
            <v>174740.17869999999</v>
          </cell>
        </row>
        <row r="3798">
          <cell r="A3798" t="str">
            <v>36312YXEYYC</v>
          </cell>
          <cell r="I3798">
            <v>387424.26980000001</v>
          </cell>
        </row>
        <row r="3799">
          <cell r="A3799" t="str">
            <v>36312YXHYYC</v>
          </cell>
          <cell r="I3799">
            <v>0</v>
          </cell>
        </row>
        <row r="3800">
          <cell r="A3800" t="str">
            <v>36312YXHYYC</v>
          </cell>
          <cell r="I3800">
            <v>77466.643700000001</v>
          </cell>
        </row>
        <row r="3801">
          <cell r="A3801" t="str">
            <v>36312YYCYYC</v>
          </cell>
          <cell r="I3801">
            <v>0</v>
          </cell>
        </row>
        <row r="3802">
          <cell r="A3802" t="str">
            <v>36312YYCYYC</v>
          </cell>
          <cell r="I3802">
            <v>46.820499999999996</v>
          </cell>
        </row>
        <row r="3803">
          <cell r="A3803" t="str">
            <v>36312YVRYYD</v>
          </cell>
          <cell r="I3803">
            <v>93512.200699999987</v>
          </cell>
        </row>
        <row r="3804">
          <cell r="A3804" t="str">
            <v>36312YVRYYD</v>
          </cell>
          <cell r="I3804">
            <v>201882.81099999999</v>
          </cell>
        </row>
        <row r="3805">
          <cell r="A3805" t="str">
            <v>36312YXJYYE</v>
          </cell>
          <cell r="I3805">
            <v>73012.447100000005</v>
          </cell>
        </row>
        <row r="3806">
          <cell r="A3806" t="str">
            <v>36312YXJYYE</v>
          </cell>
          <cell r="I3806">
            <v>2183.5201000000002</v>
          </cell>
        </row>
        <row r="3807">
          <cell r="A3807" t="str">
            <v>36312YCGYYF</v>
          </cell>
          <cell r="I3807">
            <v>3478.1880000000001</v>
          </cell>
        </row>
        <row r="3808">
          <cell r="A3808" t="str">
            <v>36312YCGYYF</v>
          </cell>
          <cell r="I3808">
            <v>51188.533200000005</v>
          </cell>
        </row>
        <row r="3809">
          <cell r="A3809" t="str">
            <v>36312YLWYYF</v>
          </cell>
          <cell r="I3809">
            <v>1311.7544</v>
          </cell>
        </row>
        <row r="3810">
          <cell r="A3810" t="str">
            <v>36312YVRYYF</v>
          </cell>
          <cell r="I3810">
            <v>86476.143100000016</v>
          </cell>
        </row>
        <row r="3811">
          <cell r="A3811" t="str">
            <v>36312YVRYYF</v>
          </cell>
          <cell r="I3811">
            <v>46950.026700000002</v>
          </cell>
        </row>
        <row r="3812">
          <cell r="A3812" t="str">
            <v>36312YYFYYF</v>
          </cell>
          <cell r="I3812">
            <v>758.98119999999994</v>
          </cell>
        </row>
        <row r="3813">
          <cell r="A3813" t="str">
            <v>36312YVRYYJ</v>
          </cell>
          <cell r="I3813">
            <v>372701.48510000005</v>
          </cell>
        </row>
        <row r="3814">
          <cell r="A3814" t="str">
            <v>36312YVRYYJ</v>
          </cell>
          <cell r="I3814">
            <v>572601.42579999997</v>
          </cell>
        </row>
        <row r="3815">
          <cell r="A3815" t="str">
            <v>36312BOSYYZ</v>
          </cell>
          <cell r="I3815">
            <v>844075.15610000002</v>
          </cell>
        </row>
        <row r="3816">
          <cell r="A3816" t="str">
            <v>36312LGAYYZ</v>
          </cell>
          <cell r="I3816">
            <v>3762.2217000000001</v>
          </cell>
        </row>
        <row r="3817">
          <cell r="A3817" t="str">
            <v>36312RDUYYZ</v>
          </cell>
          <cell r="I3817">
            <v>750715.80479999993</v>
          </cell>
        </row>
        <row r="3818">
          <cell r="A3818" t="str">
            <v>36312YOWYYZ</v>
          </cell>
          <cell r="I3818">
            <v>2155073.5040000002</v>
          </cell>
        </row>
        <row r="3819">
          <cell r="A3819" t="str">
            <v>36312YQBYYZ</v>
          </cell>
          <cell r="I3819">
            <v>776574.04139999999</v>
          </cell>
        </row>
        <row r="3820">
          <cell r="A3820" t="str">
            <v>36312YQTYYZ</v>
          </cell>
          <cell r="I3820">
            <v>805266.73029999994</v>
          </cell>
        </row>
        <row r="3821">
          <cell r="A3821" t="str">
            <v>36312YULYYZ</v>
          </cell>
          <cell r="I3821">
            <v>2575324.9232000001</v>
          </cell>
        </row>
        <row r="3822">
          <cell r="A3822" t="str">
            <v>36312YYZYYZ</v>
          </cell>
          <cell r="I3822">
            <v>231.1679</v>
          </cell>
        </row>
        <row r="3823">
          <cell r="A3823" t="str">
            <v>36312YVRYZP</v>
          </cell>
          <cell r="I3823">
            <v>28602.425500000001</v>
          </cell>
        </row>
        <row r="3824">
          <cell r="A3824" t="str">
            <v>36312YVRYZP</v>
          </cell>
          <cell r="I3824">
            <v>356613.61479999992</v>
          </cell>
        </row>
        <row r="3825">
          <cell r="A3825" t="str">
            <v>36342BOSYOW</v>
          </cell>
          <cell r="I3825">
            <v>0</v>
          </cell>
        </row>
        <row r="3826">
          <cell r="A3826" t="str">
            <v>36342BOSYYZ</v>
          </cell>
          <cell r="I3826">
            <v>800096.54940000002</v>
          </cell>
        </row>
        <row r="3827">
          <cell r="A3827" t="str">
            <v>36342GSORDU</v>
          </cell>
          <cell r="I3827">
            <v>0</v>
          </cell>
        </row>
        <row r="3828">
          <cell r="A3828" t="str">
            <v>36342LGAYYZ</v>
          </cell>
          <cell r="I3828">
            <v>7204.1711000000014</v>
          </cell>
        </row>
        <row r="3829">
          <cell r="A3829" t="str">
            <v>36342RDUYOW</v>
          </cell>
          <cell r="I3829">
            <v>192923.54139999999</v>
          </cell>
        </row>
        <row r="3830">
          <cell r="A3830" t="str">
            <v>36342RDUYYZ</v>
          </cell>
          <cell r="I3830">
            <v>847909.88410000002</v>
          </cell>
        </row>
        <row r="3831">
          <cell r="A3831" t="str">
            <v>36342YBLYQQ</v>
          </cell>
          <cell r="I3831">
            <v>3314.2366000000002</v>
          </cell>
        </row>
        <row r="3832">
          <cell r="A3832" t="str">
            <v>36342YBLYVR</v>
          </cell>
          <cell r="I3832">
            <v>193968.73749999999</v>
          </cell>
        </row>
        <row r="3833">
          <cell r="A3833" t="str">
            <v>36342YCGYVR</v>
          </cell>
          <cell r="I3833">
            <v>119551.3328</v>
          </cell>
        </row>
        <row r="3834">
          <cell r="A3834" t="str">
            <v>36342YCGYVR</v>
          </cell>
          <cell r="I3834">
            <v>126499.73770000001</v>
          </cell>
        </row>
        <row r="3835">
          <cell r="A3835" t="str">
            <v>36342YCGYYC</v>
          </cell>
          <cell r="I3835">
            <v>5864.6588000000011</v>
          </cell>
        </row>
        <row r="3836">
          <cell r="A3836" t="str">
            <v>36342YCGYYC</v>
          </cell>
          <cell r="I3836">
            <v>51165.767799999994</v>
          </cell>
        </row>
        <row r="3837">
          <cell r="A3837" t="str">
            <v>36342YCGYYF</v>
          </cell>
          <cell r="I3837">
            <v>2895.0497</v>
          </cell>
        </row>
        <row r="3838">
          <cell r="A3838" t="str">
            <v>36342YEGYEG</v>
          </cell>
          <cell r="I3838">
            <v>0</v>
          </cell>
        </row>
        <row r="3839">
          <cell r="A3839" t="str">
            <v>36342YEGYMM</v>
          </cell>
          <cell r="I3839">
            <v>294072.83299999998</v>
          </cell>
        </row>
        <row r="3840">
          <cell r="A3840" t="str">
            <v>36342YEGYMM</v>
          </cell>
          <cell r="I3840">
            <v>8462.3826000000008</v>
          </cell>
        </row>
        <row r="3841">
          <cell r="A3841" t="str">
            <v>36342YEGYMM</v>
          </cell>
          <cell r="I3841">
            <v>92466.6639</v>
          </cell>
        </row>
        <row r="3842">
          <cell r="A3842" t="str">
            <v>36342YEGYOJ</v>
          </cell>
          <cell r="I3842">
            <v>5717.3053</v>
          </cell>
        </row>
        <row r="3843">
          <cell r="A3843" t="str">
            <v>36342YEGYOJ</v>
          </cell>
          <cell r="I3843">
            <v>58447.5167</v>
          </cell>
        </row>
        <row r="3844">
          <cell r="A3844" t="str">
            <v>36342YEGYPE</v>
          </cell>
          <cell r="I3844">
            <v>12552.118</v>
          </cell>
        </row>
        <row r="3845">
          <cell r="A3845" t="str">
            <v>36342YEGYPE</v>
          </cell>
          <cell r="I3845">
            <v>120526.56450000001</v>
          </cell>
        </row>
        <row r="3846">
          <cell r="A3846" t="str">
            <v>36342YEGYQU</v>
          </cell>
          <cell r="I3846">
            <v>107371.73270000001</v>
          </cell>
        </row>
        <row r="3847">
          <cell r="A3847" t="str">
            <v>36342YEGYQU</v>
          </cell>
          <cell r="I3847">
            <v>205861.23079999999</v>
          </cell>
        </row>
        <row r="3848">
          <cell r="A3848" t="str">
            <v>36342YEGYVR</v>
          </cell>
          <cell r="I3848">
            <v>1055722.8723000002</v>
          </cell>
        </row>
        <row r="3849">
          <cell r="A3849" t="str">
            <v>36342YEGYXE</v>
          </cell>
          <cell r="I3849">
            <v>179111.5514</v>
          </cell>
        </row>
        <row r="3850">
          <cell r="A3850" t="str">
            <v>36342YEGYYC</v>
          </cell>
          <cell r="I3850">
            <v>782201.85479999997</v>
          </cell>
        </row>
        <row r="3851">
          <cell r="A3851" t="str">
            <v>36342YEGYYC</v>
          </cell>
          <cell r="I3851">
            <v>178722.2887</v>
          </cell>
        </row>
        <row r="3852">
          <cell r="A3852" t="str">
            <v>36342YEGYYC</v>
          </cell>
          <cell r="I3852">
            <v>353918.22330000001</v>
          </cell>
        </row>
        <row r="3853">
          <cell r="A3853" t="str">
            <v>36342YKAYVR</v>
          </cell>
          <cell r="I3853">
            <v>77312.646199999988</v>
          </cell>
        </row>
        <row r="3854">
          <cell r="A3854" t="str">
            <v>36342YKAYVR</v>
          </cell>
          <cell r="I3854">
            <v>223286.12609999996</v>
          </cell>
        </row>
        <row r="3855">
          <cell r="A3855" t="str">
            <v>36342YKAYYC</v>
          </cell>
          <cell r="I3855">
            <v>69063.76890000001</v>
          </cell>
        </row>
        <row r="3856">
          <cell r="A3856" t="str">
            <v>36342YLWYVR</v>
          </cell>
          <cell r="I3856">
            <v>334090.38470000005</v>
          </cell>
        </row>
        <row r="3857">
          <cell r="A3857" t="str">
            <v>36342YLWYVR</v>
          </cell>
          <cell r="I3857">
            <v>71240.337799999994</v>
          </cell>
        </row>
        <row r="3858">
          <cell r="A3858" t="str">
            <v>36342YLWYVR</v>
          </cell>
          <cell r="I3858">
            <v>76412.347000000009</v>
          </cell>
        </row>
        <row r="3859">
          <cell r="A3859" t="str">
            <v>36342YLWYYC</v>
          </cell>
          <cell r="I3859">
            <v>279769.57529999997</v>
          </cell>
        </row>
        <row r="3860">
          <cell r="A3860" t="str">
            <v>36342YLWYYC</v>
          </cell>
          <cell r="I3860">
            <v>100548.45749999999</v>
          </cell>
        </row>
        <row r="3861">
          <cell r="A3861" t="str">
            <v>36342YEGYMM</v>
          </cell>
          <cell r="I3861">
            <v>361031.1727</v>
          </cell>
        </row>
        <row r="3862">
          <cell r="A3862" t="str">
            <v>36342YEGYMM</v>
          </cell>
          <cell r="I3862">
            <v>10854.8927</v>
          </cell>
        </row>
        <row r="3863">
          <cell r="A3863" t="str">
            <v>36342YEGYMM</v>
          </cell>
          <cell r="I3863">
            <v>66619.379300000001</v>
          </cell>
        </row>
        <row r="3864">
          <cell r="A3864" t="str">
            <v>36342YOJYOP</v>
          </cell>
          <cell r="I3864">
            <v>1259.9837</v>
          </cell>
        </row>
        <row r="3865">
          <cell r="A3865" t="str">
            <v>36342YOJYOP</v>
          </cell>
          <cell r="I3865">
            <v>23289.855799999998</v>
          </cell>
        </row>
        <row r="3866">
          <cell r="A3866" t="str">
            <v>36342YEGYOP</v>
          </cell>
          <cell r="I3866">
            <v>2624.3238000000001</v>
          </cell>
        </row>
        <row r="3867">
          <cell r="A3867" t="str">
            <v>36342YEGYOP</v>
          </cell>
          <cell r="I3867">
            <v>63767.127100000005</v>
          </cell>
        </row>
        <row r="3868">
          <cell r="A3868" t="str">
            <v>36342YOPYPE</v>
          </cell>
          <cell r="I3868">
            <v>182.42920000000001</v>
          </cell>
        </row>
        <row r="3869">
          <cell r="A3869" t="str">
            <v>36342YOPYPE</v>
          </cell>
          <cell r="I3869">
            <v>12736.332399999999</v>
          </cell>
        </row>
        <row r="3870">
          <cell r="A3870" t="str">
            <v>36342RDUYOW</v>
          </cell>
          <cell r="I3870">
            <v>333862.4325</v>
          </cell>
        </row>
        <row r="3871">
          <cell r="A3871" t="str">
            <v>36342YOWYOW</v>
          </cell>
          <cell r="I3871">
            <v>0</v>
          </cell>
        </row>
        <row r="3872">
          <cell r="A3872" t="str">
            <v>36342YOWYYZ</v>
          </cell>
          <cell r="I3872">
            <v>1695333.6964</v>
          </cell>
        </row>
        <row r="3873">
          <cell r="A3873" t="str">
            <v>36342YEGYPE</v>
          </cell>
          <cell r="I3873">
            <v>9355.3389000000006</v>
          </cell>
        </row>
        <row r="3874">
          <cell r="A3874" t="str">
            <v>36342YEGYPE</v>
          </cell>
          <cell r="I3874">
            <v>113256.08170000001</v>
          </cell>
        </row>
        <row r="3875">
          <cell r="A3875" t="str">
            <v>36342YOJYPE</v>
          </cell>
          <cell r="I3875">
            <v>1450.0515</v>
          </cell>
        </row>
        <row r="3876">
          <cell r="A3876" t="str">
            <v>36342YOJYPE</v>
          </cell>
          <cell r="I3876">
            <v>11274.264800000001</v>
          </cell>
        </row>
        <row r="3877">
          <cell r="A3877" t="str">
            <v>36342YPRYVR</v>
          </cell>
          <cell r="I3877">
            <v>616650.84809999994</v>
          </cell>
        </row>
        <row r="3878">
          <cell r="A3878" t="str">
            <v>36342YPRYXT</v>
          </cell>
          <cell r="I3878">
            <v>4370.2764999999999</v>
          </cell>
        </row>
        <row r="3879">
          <cell r="A3879" t="str">
            <v>36342YPRYZP</v>
          </cell>
          <cell r="I3879">
            <v>2768.2005999999997</v>
          </cell>
        </row>
        <row r="3880">
          <cell r="A3880" t="str">
            <v>36342YQBYYZ</v>
          </cell>
          <cell r="I3880">
            <v>512028.18790000002</v>
          </cell>
        </row>
        <row r="3881">
          <cell r="A3881" t="str">
            <v>36342YQDYTH</v>
          </cell>
          <cell r="I3881">
            <v>48057.882999999994</v>
          </cell>
        </row>
        <row r="3882">
          <cell r="A3882" t="str">
            <v>36342YQLYYC</v>
          </cell>
          <cell r="I3882">
            <v>23930.869500000001</v>
          </cell>
        </row>
        <row r="3883">
          <cell r="A3883" t="str">
            <v>36342YQLYYC</v>
          </cell>
          <cell r="I3883">
            <v>41852.255400000002</v>
          </cell>
        </row>
        <row r="3884">
          <cell r="A3884" t="str">
            <v>36342YQLYYC</v>
          </cell>
          <cell r="I3884">
            <v>30352.904699999999</v>
          </cell>
        </row>
        <row r="3885">
          <cell r="A3885" t="str">
            <v>36342YBLYQQ</v>
          </cell>
          <cell r="I3885">
            <v>6716.3949999999995</v>
          </cell>
        </row>
        <row r="3886">
          <cell r="A3886" t="str">
            <v>36342YQQYVR</v>
          </cell>
          <cell r="I3886">
            <v>92153.383600000001</v>
          </cell>
        </row>
        <row r="3887">
          <cell r="A3887" t="str">
            <v>36342YQRYVR</v>
          </cell>
          <cell r="I3887">
            <v>213715.57949999999</v>
          </cell>
        </row>
        <row r="3888">
          <cell r="A3888" t="str">
            <v>36342YQRYXE</v>
          </cell>
          <cell r="I3888">
            <v>3991.2083000000002</v>
          </cell>
        </row>
        <row r="3889">
          <cell r="A3889" t="str">
            <v>36342YQRYYC</v>
          </cell>
          <cell r="I3889">
            <v>422044.93799999997</v>
          </cell>
        </row>
        <row r="3890">
          <cell r="A3890" t="str">
            <v>36342YQRYYC</v>
          </cell>
          <cell r="I3890">
            <v>154685.68240000002</v>
          </cell>
        </row>
        <row r="3891">
          <cell r="A3891" t="str">
            <v>36342YQTYQT</v>
          </cell>
          <cell r="I3891">
            <v>0</v>
          </cell>
        </row>
        <row r="3892">
          <cell r="A3892" t="str">
            <v>36342YQTYWG</v>
          </cell>
          <cell r="I3892">
            <v>64930.352799999993</v>
          </cell>
        </row>
        <row r="3893">
          <cell r="A3893" t="str">
            <v>36342YQTYYZ</v>
          </cell>
          <cell r="I3893">
            <v>767008.19510000001</v>
          </cell>
        </row>
        <row r="3894">
          <cell r="A3894" t="str">
            <v>36342YEGYQU</v>
          </cell>
          <cell r="I3894">
            <v>153175.34299999999</v>
          </cell>
        </row>
        <row r="3895">
          <cell r="A3895" t="str">
            <v>36342YEGYQU</v>
          </cell>
          <cell r="I3895">
            <v>156279.89309999999</v>
          </cell>
        </row>
        <row r="3896">
          <cell r="A3896" t="str">
            <v>36342YPEYQU</v>
          </cell>
          <cell r="I3896">
            <v>309.38229999999999</v>
          </cell>
        </row>
        <row r="3897">
          <cell r="A3897" t="str">
            <v>36342YQUYXJ</v>
          </cell>
          <cell r="I3897">
            <v>53313.0893</v>
          </cell>
        </row>
        <row r="3898">
          <cell r="A3898" t="str">
            <v>36342YQUYXJ</v>
          </cell>
          <cell r="I3898">
            <v>32231.3017</v>
          </cell>
        </row>
        <row r="3899">
          <cell r="A3899" t="str">
            <v>36342YQUYYC</v>
          </cell>
          <cell r="I3899">
            <v>121902.5675</v>
          </cell>
        </row>
        <row r="3900">
          <cell r="A3900" t="str">
            <v>36342YQUYYC</v>
          </cell>
          <cell r="I3900">
            <v>48814.402999999998</v>
          </cell>
        </row>
        <row r="3901">
          <cell r="A3901" t="str">
            <v>36342YTHYWG</v>
          </cell>
          <cell r="I3901">
            <v>202836.18470000004</v>
          </cell>
        </row>
        <row r="3902">
          <cell r="A3902" t="str">
            <v>36342YOWYUL</v>
          </cell>
          <cell r="I3902">
            <v>0</v>
          </cell>
        </row>
        <row r="3903">
          <cell r="A3903" t="str">
            <v>36342YULYYZ</v>
          </cell>
          <cell r="I3903">
            <v>2270946.1674000002</v>
          </cell>
        </row>
        <row r="3904">
          <cell r="A3904" t="str">
            <v>36342YBLYVR</v>
          </cell>
          <cell r="I3904">
            <v>164245.11370000002</v>
          </cell>
        </row>
        <row r="3905">
          <cell r="A3905" t="str">
            <v>36342YCGYVR</v>
          </cell>
          <cell r="I3905">
            <v>95253.989400000006</v>
          </cell>
        </row>
        <row r="3906">
          <cell r="A3906" t="str">
            <v>36342YCGYVR</v>
          </cell>
          <cell r="I3906">
            <v>81966.823900000018</v>
          </cell>
        </row>
        <row r="3907">
          <cell r="A3907" t="str">
            <v>36342YEGYVR</v>
          </cell>
          <cell r="I3907">
            <v>981532.15289999987</v>
          </cell>
        </row>
        <row r="3908">
          <cell r="A3908" t="str">
            <v>36342YKAYVR</v>
          </cell>
          <cell r="I3908">
            <v>89974.241399999999</v>
          </cell>
        </row>
        <row r="3909">
          <cell r="A3909" t="str">
            <v>36342YKAYVR</v>
          </cell>
          <cell r="I3909">
            <v>214628.72660000002</v>
          </cell>
        </row>
        <row r="3910">
          <cell r="A3910" t="str">
            <v>36342YLWYVR</v>
          </cell>
          <cell r="I3910">
            <v>285086.11379999999</v>
          </cell>
        </row>
        <row r="3911">
          <cell r="A3911" t="str">
            <v>36342YLWYVR</v>
          </cell>
          <cell r="I3911">
            <v>160366.63379999998</v>
          </cell>
        </row>
        <row r="3912">
          <cell r="A3912" t="str">
            <v>36342YLWYVR</v>
          </cell>
          <cell r="I3912">
            <v>92100.682100000005</v>
          </cell>
        </row>
        <row r="3913">
          <cell r="A3913" t="str">
            <v>36342YPRYVR</v>
          </cell>
          <cell r="I3913">
            <v>642607.42290000001</v>
          </cell>
        </row>
        <row r="3914">
          <cell r="A3914" t="str">
            <v>36342YQQYVR</v>
          </cell>
          <cell r="I3914">
            <v>131113.16570000001</v>
          </cell>
        </row>
        <row r="3915">
          <cell r="A3915" t="str">
            <v>36342YQRYVR</v>
          </cell>
          <cell r="I3915">
            <v>245086.71059999996</v>
          </cell>
        </row>
        <row r="3916">
          <cell r="A3916" t="str">
            <v>36342YVRYVR</v>
          </cell>
          <cell r="I3916">
            <v>0</v>
          </cell>
        </row>
        <row r="3917">
          <cell r="A3917" t="str">
            <v>36342YVRYXC</v>
          </cell>
          <cell r="I3917">
            <v>172553.55570000003</v>
          </cell>
        </row>
        <row r="3918">
          <cell r="A3918" t="str">
            <v>36342YVRYXC</v>
          </cell>
          <cell r="I3918">
            <v>693.85070000000007</v>
          </cell>
        </row>
        <row r="3919">
          <cell r="A3919" t="str">
            <v>36342YVRYXC</v>
          </cell>
          <cell r="I3919">
            <v>99523.053699999989</v>
          </cell>
        </row>
        <row r="3920">
          <cell r="A3920" t="str">
            <v>36342YVRYXE</v>
          </cell>
          <cell r="I3920">
            <v>398357.8039</v>
          </cell>
        </row>
        <row r="3921">
          <cell r="A3921" t="str">
            <v>36342YVRYXJ</v>
          </cell>
          <cell r="I3921">
            <v>140176.35179999997</v>
          </cell>
        </row>
        <row r="3922">
          <cell r="A3922" t="str">
            <v>36342YVRYXJ</v>
          </cell>
          <cell r="I3922">
            <v>7350.6589999999997</v>
          </cell>
        </row>
        <row r="3923">
          <cell r="A3923" t="str">
            <v>36342YVRYXJ</v>
          </cell>
          <cell r="I3923">
            <v>252338.19840000002</v>
          </cell>
        </row>
        <row r="3924">
          <cell r="A3924" t="str">
            <v>36342YVRYXS</v>
          </cell>
          <cell r="I3924">
            <v>843276.6810000001</v>
          </cell>
        </row>
        <row r="3925">
          <cell r="A3925" t="str">
            <v>36342YVRYXT</v>
          </cell>
          <cell r="I3925">
            <v>608277.35</v>
          </cell>
        </row>
        <row r="3926">
          <cell r="A3926" t="str">
            <v>36342YVRYYC</v>
          </cell>
          <cell r="I3926">
            <v>1060157.4149</v>
          </cell>
        </row>
        <row r="3927">
          <cell r="A3927" t="str">
            <v>36342YVRYYD</v>
          </cell>
          <cell r="I3927">
            <v>105004.19289999999</v>
          </cell>
        </row>
        <row r="3928">
          <cell r="A3928" t="str">
            <v>36342YVRYYD</v>
          </cell>
          <cell r="I3928">
            <v>155703.1813</v>
          </cell>
        </row>
        <row r="3929">
          <cell r="A3929" t="str">
            <v>36342YVRYYF</v>
          </cell>
          <cell r="I3929">
            <v>79497.468200000003</v>
          </cell>
        </row>
        <row r="3930">
          <cell r="A3930" t="str">
            <v>36342YVRYYF</v>
          </cell>
          <cell r="I3930">
            <v>104930.04059999999</v>
          </cell>
        </row>
        <row r="3931">
          <cell r="A3931" t="str">
            <v>36342YVRYYJ</v>
          </cell>
          <cell r="I3931">
            <v>406047.20019999996</v>
          </cell>
        </row>
        <row r="3932">
          <cell r="A3932" t="str">
            <v>36342YVRYYJ</v>
          </cell>
          <cell r="I3932">
            <v>424853.33610000001</v>
          </cell>
        </row>
        <row r="3933">
          <cell r="A3933" t="str">
            <v>36342YVRYZP</v>
          </cell>
          <cell r="I3933">
            <v>10701.0828</v>
          </cell>
        </row>
        <row r="3934">
          <cell r="A3934" t="str">
            <v>36342YVRYZP</v>
          </cell>
          <cell r="I3934">
            <v>365624.37449999998</v>
          </cell>
        </row>
        <row r="3935">
          <cell r="A3935" t="str">
            <v>36342YEGYWG</v>
          </cell>
          <cell r="I3935">
            <v>2702.9760000000001</v>
          </cell>
        </row>
        <row r="3936">
          <cell r="A3936" t="str">
            <v>36342YQDYWG</v>
          </cell>
          <cell r="I3936">
            <v>85616.152999999991</v>
          </cell>
        </row>
        <row r="3937">
          <cell r="A3937" t="str">
            <v>36342YQRYWG</v>
          </cell>
          <cell r="I3937">
            <v>73171.703800000003</v>
          </cell>
        </row>
        <row r="3938">
          <cell r="A3938" t="str">
            <v>36342YQTYWG</v>
          </cell>
          <cell r="I3938">
            <v>55022.650999999998</v>
          </cell>
        </row>
        <row r="3939">
          <cell r="A3939" t="str">
            <v>36342YTHYWG</v>
          </cell>
          <cell r="I3939">
            <v>113334.42230000001</v>
          </cell>
        </row>
        <row r="3940">
          <cell r="A3940" t="str">
            <v>36342YWGYXE</v>
          </cell>
          <cell r="I3940">
            <v>131128.5816</v>
          </cell>
        </row>
        <row r="3941">
          <cell r="A3941" t="str">
            <v>36342YWGYXE</v>
          </cell>
          <cell r="I3941">
            <v>79233.606100000005</v>
          </cell>
        </row>
        <row r="3942">
          <cell r="A3942" t="str">
            <v>36342YWGYYC</v>
          </cell>
          <cell r="I3942">
            <v>728666.20650000009</v>
          </cell>
        </row>
        <row r="3943">
          <cell r="A3943" t="str">
            <v>36342YVRYXC</v>
          </cell>
          <cell r="I3943">
            <v>209439.7806</v>
          </cell>
        </row>
        <row r="3944">
          <cell r="A3944" t="str">
            <v>36342YVRYXC</v>
          </cell>
          <cell r="I3944">
            <v>3110.4437000000003</v>
          </cell>
        </row>
        <row r="3945">
          <cell r="A3945" t="str">
            <v>36342YVRYXC</v>
          </cell>
          <cell r="I3945">
            <v>61355.452400000002</v>
          </cell>
        </row>
        <row r="3946">
          <cell r="A3946" t="str">
            <v>36342YXCYYC</v>
          </cell>
          <cell r="I3946">
            <v>44684.719100000002</v>
          </cell>
        </row>
        <row r="3947">
          <cell r="A3947" t="str">
            <v>36342YEGYXE</v>
          </cell>
          <cell r="I3947">
            <v>179261.74799999999</v>
          </cell>
        </row>
        <row r="3948">
          <cell r="A3948" t="str">
            <v>36342YEGYXE</v>
          </cell>
          <cell r="I3948">
            <v>3480.1035999999999</v>
          </cell>
        </row>
        <row r="3949">
          <cell r="A3949" t="str">
            <v>36342YVRYXE</v>
          </cell>
          <cell r="I3949">
            <v>379101.09359999996</v>
          </cell>
        </row>
        <row r="3950">
          <cell r="A3950" t="str">
            <v>36342YWGYXE</v>
          </cell>
          <cell r="I3950">
            <v>195328.94</v>
          </cell>
        </row>
        <row r="3951">
          <cell r="A3951" t="str">
            <v>36342YWGYXE</v>
          </cell>
          <cell r="I3951">
            <v>68753.6492</v>
          </cell>
        </row>
        <row r="3952">
          <cell r="A3952" t="str">
            <v>36342YXEYXE</v>
          </cell>
          <cell r="I3952">
            <v>0</v>
          </cell>
        </row>
        <row r="3953">
          <cell r="A3953" t="str">
            <v>36342YXEYYC</v>
          </cell>
          <cell r="I3953">
            <v>181391.37039999999</v>
          </cell>
        </row>
        <row r="3954">
          <cell r="A3954" t="str">
            <v>36342YXEYYC</v>
          </cell>
          <cell r="I3954">
            <v>270429.82809999998</v>
          </cell>
        </row>
        <row r="3955">
          <cell r="A3955" t="str">
            <v>36342YXHYYC</v>
          </cell>
          <cell r="I3955">
            <v>53530.577700000002</v>
          </cell>
        </row>
        <row r="3956">
          <cell r="A3956" t="str">
            <v>36342YEGYXJ</v>
          </cell>
          <cell r="I3956">
            <v>48423.166100000002</v>
          </cell>
        </row>
        <row r="3957">
          <cell r="A3957" t="str">
            <v>36342YQUYXJ</v>
          </cell>
          <cell r="I3957">
            <v>35442.3387</v>
          </cell>
        </row>
        <row r="3958">
          <cell r="A3958" t="str">
            <v>36342YVRYXJ</v>
          </cell>
          <cell r="I3958">
            <v>31797.344799999999</v>
          </cell>
        </row>
        <row r="3959">
          <cell r="A3959" t="str">
            <v>36342YVRYXJ</v>
          </cell>
          <cell r="I3959">
            <v>118140.35520000001</v>
          </cell>
        </row>
        <row r="3960">
          <cell r="A3960" t="str">
            <v>36342YVRYXJ</v>
          </cell>
          <cell r="I3960">
            <v>281249.2561</v>
          </cell>
        </row>
        <row r="3961">
          <cell r="A3961" t="str">
            <v>36342YXJYYE</v>
          </cell>
          <cell r="I3961">
            <v>69738.539899999989</v>
          </cell>
        </row>
        <row r="3962">
          <cell r="A3962" t="str">
            <v>36342YVRYXS</v>
          </cell>
          <cell r="I3962">
            <v>883801.08050000004</v>
          </cell>
        </row>
        <row r="3963">
          <cell r="A3963" t="str">
            <v>36342YPRYXT</v>
          </cell>
          <cell r="I3963">
            <v>5533.6751999999997</v>
          </cell>
        </row>
        <row r="3964">
          <cell r="A3964" t="str">
            <v>36342YVRYXT</v>
          </cell>
          <cell r="I3964">
            <v>659789.93290000001</v>
          </cell>
        </row>
        <row r="3965">
          <cell r="A3965" t="str">
            <v>36342YCGYYC</v>
          </cell>
          <cell r="I3965">
            <v>9450.0200999999997</v>
          </cell>
        </row>
        <row r="3966">
          <cell r="A3966" t="str">
            <v>36342YCGYYC</v>
          </cell>
          <cell r="I3966">
            <v>47342.632799999999</v>
          </cell>
        </row>
        <row r="3967">
          <cell r="A3967" t="str">
            <v>36342YEGYYC</v>
          </cell>
          <cell r="I3967">
            <v>706745.31640000001</v>
          </cell>
        </row>
        <row r="3968">
          <cell r="A3968" t="str">
            <v>36342YEGYYC</v>
          </cell>
          <cell r="I3968">
            <v>267341.73790000001</v>
          </cell>
        </row>
        <row r="3969">
          <cell r="A3969" t="str">
            <v>36342YEGYYC</v>
          </cell>
          <cell r="I3969">
            <v>368007.33789999998</v>
          </cell>
        </row>
        <row r="3970">
          <cell r="A3970" t="str">
            <v>36342YKAYYC</v>
          </cell>
          <cell r="I3970">
            <v>3680.3759</v>
          </cell>
        </row>
        <row r="3971">
          <cell r="A3971" t="str">
            <v>36342YKAYYC</v>
          </cell>
          <cell r="I3971">
            <v>58117.476700000007</v>
          </cell>
        </row>
        <row r="3972">
          <cell r="A3972" t="str">
            <v>36342YLWYYC</v>
          </cell>
          <cell r="I3972">
            <v>304874.42609999998</v>
          </cell>
        </row>
        <row r="3973">
          <cell r="A3973" t="str">
            <v>36342YLWYYC</v>
          </cell>
          <cell r="I3973">
            <v>69603.3649</v>
          </cell>
        </row>
        <row r="3974">
          <cell r="A3974" t="str">
            <v>36342YQLYYC</v>
          </cell>
          <cell r="I3974">
            <v>26599.4041</v>
          </cell>
        </row>
        <row r="3975">
          <cell r="A3975" t="str">
            <v>36342YQLYYC</v>
          </cell>
          <cell r="I3975">
            <v>33440.640100000004</v>
          </cell>
        </row>
        <row r="3976">
          <cell r="A3976" t="str">
            <v>36342YQLYYC</v>
          </cell>
          <cell r="I3976">
            <v>41248.316500000001</v>
          </cell>
        </row>
        <row r="3977">
          <cell r="A3977" t="str">
            <v>36342YQRYYC</v>
          </cell>
          <cell r="I3977">
            <v>466608.98479999998</v>
          </cell>
        </row>
        <row r="3978">
          <cell r="A3978" t="str">
            <v>36342YQRYYC</v>
          </cell>
          <cell r="I3978">
            <v>102435.98120000001</v>
          </cell>
        </row>
        <row r="3979">
          <cell r="A3979" t="str">
            <v>36342YQUYYC</v>
          </cell>
          <cell r="I3979">
            <v>92185.091</v>
          </cell>
        </row>
        <row r="3980">
          <cell r="A3980" t="str">
            <v>36342YQUYYC</v>
          </cell>
          <cell r="I3980">
            <v>126235.7522</v>
          </cell>
        </row>
        <row r="3981">
          <cell r="A3981" t="str">
            <v>36342YVRYYC</v>
          </cell>
          <cell r="I3981">
            <v>1093775.9128</v>
          </cell>
        </row>
        <row r="3982">
          <cell r="A3982" t="str">
            <v>36342YWGYYC</v>
          </cell>
          <cell r="I3982">
            <v>750544.13859999995</v>
          </cell>
        </row>
        <row r="3983">
          <cell r="A3983" t="str">
            <v>36342YXCYYC</v>
          </cell>
          <cell r="I3983">
            <v>45792.072899999999</v>
          </cell>
        </row>
        <row r="3984">
          <cell r="A3984" t="str">
            <v>36342YXEYYC</v>
          </cell>
          <cell r="I3984">
            <v>177199.42169999998</v>
          </cell>
        </row>
        <row r="3985">
          <cell r="A3985" t="str">
            <v>36342YXEYYC</v>
          </cell>
          <cell r="I3985">
            <v>2613.866</v>
          </cell>
        </row>
        <row r="3986">
          <cell r="A3986" t="str">
            <v>36342YXEYYC</v>
          </cell>
          <cell r="I3986">
            <v>308599.15119999996</v>
          </cell>
        </row>
        <row r="3987">
          <cell r="A3987" t="str">
            <v>36342YXHYYC</v>
          </cell>
          <cell r="I3987">
            <v>59113.037899999996</v>
          </cell>
        </row>
        <row r="3988">
          <cell r="A3988" t="str">
            <v>36342YYCYYC</v>
          </cell>
          <cell r="I3988">
            <v>0</v>
          </cell>
        </row>
        <row r="3989">
          <cell r="A3989" t="str">
            <v>36342YVRYYD</v>
          </cell>
          <cell r="I3989">
            <v>96761.896899999992</v>
          </cell>
        </row>
        <row r="3990">
          <cell r="A3990" t="str">
            <v>36342YVRYYD</v>
          </cell>
          <cell r="I3990">
            <v>164088.3425</v>
          </cell>
        </row>
        <row r="3991">
          <cell r="A3991" t="str">
            <v>36342YXJYYE</v>
          </cell>
          <cell r="I3991">
            <v>67899.673699999999</v>
          </cell>
        </row>
        <row r="3992">
          <cell r="A3992" t="str">
            <v>36342YCGYYF</v>
          </cell>
          <cell r="I3992">
            <v>33848.767999999996</v>
          </cell>
        </row>
        <row r="3993">
          <cell r="A3993" t="str">
            <v>36342YVRYYF</v>
          </cell>
          <cell r="I3993">
            <v>86888.820900000006</v>
          </cell>
        </row>
        <row r="3994">
          <cell r="A3994" t="str">
            <v>36342YVRYYF</v>
          </cell>
          <cell r="I3994">
            <v>54514.532100000004</v>
          </cell>
        </row>
        <row r="3995">
          <cell r="A3995" t="str">
            <v>36342YVRYYJ</v>
          </cell>
          <cell r="I3995">
            <v>374813.4216</v>
          </cell>
        </row>
        <row r="3996">
          <cell r="A3996" t="str">
            <v>36342YVRYYJ</v>
          </cell>
          <cell r="I3996">
            <v>441608.44159999996</v>
          </cell>
        </row>
        <row r="3997">
          <cell r="A3997" t="str">
            <v>36342BOSYYZ</v>
          </cell>
          <cell r="I3997">
            <v>840203.45550000004</v>
          </cell>
        </row>
        <row r="3998">
          <cell r="A3998" t="str">
            <v>36342GSOYYZ</v>
          </cell>
          <cell r="I3998">
            <v>0</v>
          </cell>
        </row>
        <row r="3999">
          <cell r="A3999" t="str">
            <v>36342LGAYYZ</v>
          </cell>
          <cell r="I3999">
            <v>13050.044000000002</v>
          </cell>
        </row>
        <row r="4000">
          <cell r="A4000" t="str">
            <v>36342RDUYYZ</v>
          </cell>
          <cell r="I4000">
            <v>732764.63139999995</v>
          </cell>
        </row>
        <row r="4001">
          <cell r="A4001" t="str">
            <v>36342YOWYYZ</v>
          </cell>
          <cell r="I4001">
            <v>1735344.1965000001</v>
          </cell>
        </row>
        <row r="4002">
          <cell r="A4002" t="str">
            <v>36342YQBYYZ</v>
          </cell>
          <cell r="I4002">
            <v>544212.88809999998</v>
          </cell>
        </row>
        <row r="4003">
          <cell r="A4003" t="str">
            <v>36342YQTYYZ</v>
          </cell>
          <cell r="I4003">
            <v>816161.2352</v>
          </cell>
        </row>
        <row r="4004">
          <cell r="A4004" t="str">
            <v>36342YULYYZ</v>
          </cell>
          <cell r="I4004">
            <v>2352183.3536</v>
          </cell>
        </row>
        <row r="4005">
          <cell r="A4005" t="str">
            <v>36342YYZYYZ</v>
          </cell>
          <cell r="I4005">
            <v>0</v>
          </cell>
        </row>
        <row r="4006">
          <cell r="A4006" t="str">
            <v>36342YVRYZP</v>
          </cell>
          <cell r="I4006">
            <v>9713.7704999999987</v>
          </cell>
        </row>
        <row r="4007">
          <cell r="A4007" t="str">
            <v>36342YVRYZP</v>
          </cell>
          <cell r="I4007">
            <v>393602.20689999999</v>
          </cell>
        </row>
        <row r="4008">
          <cell r="A4008" t="str">
            <v>36373BOSYYZ</v>
          </cell>
          <cell r="I4008">
            <v>833822.35149999999</v>
          </cell>
        </row>
        <row r="4009">
          <cell r="A4009" t="str">
            <v>36373LGAYYZ</v>
          </cell>
          <cell r="I4009">
            <v>10344.169</v>
          </cell>
        </row>
        <row r="4010">
          <cell r="A4010" t="str">
            <v>36373RDUYOW</v>
          </cell>
          <cell r="I4010">
            <v>164520.59479999999</v>
          </cell>
        </row>
        <row r="4011">
          <cell r="A4011" t="str">
            <v>36373RDUYYZ</v>
          </cell>
          <cell r="I4011">
            <v>761341.57180000003</v>
          </cell>
        </row>
        <row r="4012">
          <cell r="A4012" t="str">
            <v>36373YBLYQQ</v>
          </cell>
          <cell r="I4012">
            <v>1289.7566999999999</v>
          </cell>
        </row>
        <row r="4013">
          <cell r="A4013" t="str">
            <v>36373YBLYVR</v>
          </cell>
          <cell r="I4013">
            <v>92711.710599999991</v>
          </cell>
        </row>
        <row r="4014">
          <cell r="A4014" t="str">
            <v>36373YCGYVR</v>
          </cell>
          <cell r="I4014">
            <v>130082.66720000001</v>
          </cell>
        </row>
        <row r="4015">
          <cell r="A4015" t="str">
            <v>36373YCGYVR</v>
          </cell>
          <cell r="I4015">
            <v>121381.1685</v>
          </cell>
        </row>
        <row r="4016">
          <cell r="A4016" t="str">
            <v>36373YCGYYC</v>
          </cell>
          <cell r="I4016">
            <v>59937.145799999998</v>
          </cell>
        </row>
        <row r="4017">
          <cell r="A4017" t="str">
            <v>36373YCGYYF</v>
          </cell>
          <cell r="I4017">
            <v>4524.1768000000002</v>
          </cell>
        </row>
        <row r="4018">
          <cell r="A4018" t="str">
            <v>36373YEGYMM</v>
          </cell>
          <cell r="I4018">
            <v>320031.42739999999</v>
          </cell>
        </row>
        <row r="4019">
          <cell r="A4019" t="str">
            <v>36373YEGYMM</v>
          </cell>
          <cell r="I4019">
            <v>12218.494200000001</v>
          </cell>
        </row>
        <row r="4020">
          <cell r="A4020" t="str">
            <v>36373YEGYMM</v>
          </cell>
          <cell r="I4020">
            <v>102308.37749999999</v>
          </cell>
        </row>
        <row r="4021">
          <cell r="A4021" t="str">
            <v>36373YEGYOJ</v>
          </cell>
          <cell r="I4021">
            <v>55673.794099999992</v>
          </cell>
        </row>
        <row r="4022">
          <cell r="A4022" t="str">
            <v>36373YEGYOP</v>
          </cell>
          <cell r="I4022">
            <v>11003.971</v>
          </cell>
        </row>
        <row r="4023">
          <cell r="A4023" t="str">
            <v>36373YEGYPE</v>
          </cell>
          <cell r="I4023">
            <v>139275.67620000002</v>
          </cell>
        </row>
        <row r="4024">
          <cell r="A4024" t="str">
            <v>36373YEGYQU</v>
          </cell>
          <cell r="I4024">
            <v>88554.814099999989</v>
          </cell>
        </row>
        <row r="4025">
          <cell r="A4025" t="str">
            <v>36373YEGYQU</v>
          </cell>
          <cell r="I4025">
            <v>221639.20540000001</v>
          </cell>
        </row>
        <row r="4026">
          <cell r="A4026" t="str">
            <v>36373YEGYVR</v>
          </cell>
          <cell r="I4026">
            <v>1111819.3111</v>
          </cell>
        </row>
        <row r="4027">
          <cell r="A4027" t="str">
            <v>36373YEGYXE</v>
          </cell>
          <cell r="I4027">
            <v>188691.2077</v>
          </cell>
        </row>
        <row r="4028">
          <cell r="A4028" t="str">
            <v>36373YEGYYC</v>
          </cell>
          <cell r="I4028">
            <v>660864.34019999998</v>
          </cell>
        </row>
        <row r="4029">
          <cell r="A4029" t="str">
            <v>36373YEGYYC</v>
          </cell>
          <cell r="I4029">
            <v>173800.7255</v>
          </cell>
        </row>
        <row r="4030">
          <cell r="A4030" t="str">
            <v>36373YEGYYC</v>
          </cell>
          <cell r="I4030">
            <v>347539.58750000008</v>
          </cell>
        </row>
        <row r="4031">
          <cell r="A4031" t="str">
            <v>36373YKAYVR</v>
          </cell>
          <cell r="I4031">
            <v>69447.362900000007</v>
          </cell>
        </row>
        <row r="4032">
          <cell r="A4032" t="str">
            <v>36373YKAYVR</v>
          </cell>
          <cell r="I4032">
            <v>206780.54689999999</v>
          </cell>
        </row>
        <row r="4033">
          <cell r="A4033" t="str">
            <v>36373YKAYYC</v>
          </cell>
          <cell r="I4033">
            <v>66949.564399999988</v>
          </cell>
        </row>
        <row r="4034">
          <cell r="A4034" t="str">
            <v>36373YLWYVR</v>
          </cell>
          <cell r="I4034">
            <v>352940.55159999995</v>
          </cell>
        </row>
        <row r="4035">
          <cell r="A4035" t="str">
            <v>36373YLWYVR</v>
          </cell>
          <cell r="I4035">
            <v>63628.609000000004</v>
          </cell>
        </row>
        <row r="4036">
          <cell r="A4036" t="str">
            <v>36373YLWYVR</v>
          </cell>
          <cell r="I4036">
            <v>72475.515599999999</v>
          </cell>
        </row>
        <row r="4037">
          <cell r="A4037" t="str">
            <v>36373YLWYYC</v>
          </cell>
          <cell r="I4037">
            <v>300801.58900000004</v>
          </cell>
        </row>
        <row r="4038">
          <cell r="A4038" t="str">
            <v>36373YLWYYC</v>
          </cell>
          <cell r="I4038">
            <v>115361.83269999998</v>
          </cell>
        </row>
        <row r="4039">
          <cell r="A4039" t="str">
            <v>36373YLWYYF</v>
          </cell>
          <cell r="I4039">
            <v>125.5194</v>
          </cell>
        </row>
        <row r="4040">
          <cell r="A4040" t="str">
            <v>36373YEGYMM</v>
          </cell>
          <cell r="I4040">
            <v>360383.00979999994</v>
          </cell>
        </row>
        <row r="4041">
          <cell r="A4041" t="str">
            <v>36373YEGYMM</v>
          </cell>
          <cell r="I4041">
            <v>9156.3552</v>
          </cell>
        </row>
        <row r="4042">
          <cell r="A4042" t="str">
            <v>36373YEGYMM</v>
          </cell>
          <cell r="I4042">
            <v>52652.212100000004</v>
          </cell>
        </row>
        <row r="4043">
          <cell r="A4043" t="str">
            <v>36373YOJYOP</v>
          </cell>
          <cell r="I4043">
            <v>18322.430000000004</v>
          </cell>
        </row>
        <row r="4044">
          <cell r="A4044" t="str">
            <v>36373YOJYPE</v>
          </cell>
          <cell r="I4044">
            <v>0</v>
          </cell>
        </row>
        <row r="4045">
          <cell r="A4045" t="str">
            <v>36373YEGYOP</v>
          </cell>
          <cell r="I4045">
            <v>64728.642200000002</v>
          </cell>
        </row>
        <row r="4046">
          <cell r="A4046" t="str">
            <v>36373YOPYPE</v>
          </cell>
          <cell r="I4046">
            <v>12226.683800000001</v>
          </cell>
        </row>
        <row r="4047">
          <cell r="A4047" t="str">
            <v>36373RDUYOW</v>
          </cell>
          <cell r="I4047">
            <v>332957.65049999999</v>
          </cell>
        </row>
        <row r="4048">
          <cell r="A4048" t="str">
            <v>36373YOWYYZ</v>
          </cell>
          <cell r="I4048">
            <v>1539731.1205</v>
          </cell>
        </row>
        <row r="4049">
          <cell r="A4049" t="str">
            <v>36373YEGYPE</v>
          </cell>
          <cell r="I4049">
            <v>118028.0917</v>
          </cell>
        </row>
        <row r="4050">
          <cell r="A4050" t="str">
            <v>36373YOJYPE</v>
          </cell>
          <cell r="I4050">
            <v>11229.1646</v>
          </cell>
        </row>
        <row r="4051">
          <cell r="A4051" t="str">
            <v>36373YOPYPE</v>
          </cell>
          <cell r="I4051">
            <v>3075.6266999999998</v>
          </cell>
        </row>
        <row r="4052">
          <cell r="A4052" t="str">
            <v>36373YPRYVR</v>
          </cell>
          <cell r="I4052">
            <v>579694.51040000003</v>
          </cell>
        </row>
        <row r="4053">
          <cell r="A4053" t="str">
            <v>36373YQBYYZ</v>
          </cell>
          <cell r="I4053">
            <v>607982.96850000008</v>
          </cell>
        </row>
        <row r="4054">
          <cell r="A4054" t="str">
            <v>36373YQDYTH</v>
          </cell>
          <cell r="I4054">
            <v>40735.7088</v>
          </cell>
        </row>
        <row r="4055">
          <cell r="A4055" t="str">
            <v>36373YQLYYC</v>
          </cell>
          <cell r="I4055">
            <v>19508.1139</v>
          </cell>
        </row>
        <row r="4056">
          <cell r="A4056" t="str">
            <v>36373YQLYYC</v>
          </cell>
          <cell r="I4056">
            <v>40687.328699999998</v>
          </cell>
        </row>
        <row r="4057">
          <cell r="A4057" t="str">
            <v>36373YQLYYC</v>
          </cell>
          <cell r="I4057">
            <v>20175.2608</v>
          </cell>
        </row>
        <row r="4058">
          <cell r="A4058" t="str">
            <v>36373YBLYQQ</v>
          </cell>
          <cell r="I4058">
            <v>2034.1581999999999</v>
          </cell>
        </row>
        <row r="4059">
          <cell r="A4059" t="str">
            <v>36373YQQYVR</v>
          </cell>
          <cell r="I4059">
            <v>40578.319399999993</v>
          </cell>
        </row>
        <row r="4060">
          <cell r="A4060" t="str">
            <v>36373YQRYVR</v>
          </cell>
          <cell r="I4060">
            <v>254076.57020000002</v>
          </cell>
        </row>
        <row r="4061">
          <cell r="A4061" t="str">
            <v>36373YQRYWG</v>
          </cell>
          <cell r="I4061">
            <v>0</v>
          </cell>
        </row>
        <row r="4062">
          <cell r="A4062" t="str">
            <v>36373YQRYXE</v>
          </cell>
          <cell r="I4062">
            <v>2667.9321999999997</v>
          </cell>
        </row>
        <row r="4063">
          <cell r="A4063" t="str">
            <v>36373YQRYYC</v>
          </cell>
          <cell r="I4063">
            <v>398170.4731</v>
          </cell>
        </row>
        <row r="4064">
          <cell r="A4064" t="str">
            <v>36373YQRYYC</v>
          </cell>
          <cell r="I4064">
            <v>129533.32770000001</v>
          </cell>
        </row>
        <row r="4065">
          <cell r="A4065" t="str">
            <v>36373YQTYWG</v>
          </cell>
          <cell r="I4065">
            <v>42499.315799999997</v>
          </cell>
        </row>
        <row r="4066">
          <cell r="A4066" t="str">
            <v>36373YQTYYZ</v>
          </cell>
          <cell r="I4066">
            <v>706351.13</v>
          </cell>
        </row>
        <row r="4067">
          <cell r="A4067" t="str">
            <v>36373YEGYQU</v>
          </cell>
          <cell r="I4067">
            <v>142177.29399999999</v>
          </cell>
        </row>
        <row r="4068">
          <cell r="A4068" t="str">
            <v>36373YEGYQU</v>
          </cell>
          <cell r="I4068">
            <v>170466.38629999998</v>
          </cell>
        </row>
        <row r="4069">
          <cell r="A4069" t="str">
            <v>36373YQUYXJ</v>
          </cell>
          <cell r="I4069">
            <v>49376.789199999999</v>
          </cell>
        </row>
        <row r="4070">
          <cell r="A4070" t="str">
            <v>36373YQUYXJ</v>
          </cell>
          <cell r="I4070">
            <v>33389.702299999997</v>
          </cell>
        </row>
        <row r="4071">
          <cell r="A4071" t="str">
            <v>36373YQUYYC</v>
          </cell>
          <cell r="I4071">
            <v>110381.95710000001</v>
          </cell>
        </row>
        <row r="4072">
          <cell r="A4072" t="str">
            <v>36373YQUYYC</v>
          </cell>
          <cell r="I4072">
            <v>52420.794500000004</v>
          </cell>
        </row>
        <row r="4073">
          <cell r="A4073" t="str">
            <v>36373YTHYWG</v>
          </cell>
          <cell r="I4073">
            <v>189208.74480000001</v>
          </cell>
        </row>
        <row r="4074">
          <cell r="A4074" t="str">
            <v>36373YULYYZ</v>
          </cell>
          <cell r="I4074">
            <v>2171864.4531999999</v>
          </cell>
        </row>
        <row r="4075">
          <cell r="A4075" t="str">
            <v>36373YBLYVR</v>
          </cell>
          <cell r="I4075">
            <v>79597.672200000001</v>
          </cell>
        </row>
        <row r="4076">
          <cell r="A4076" t="str">
            <v>36373YCGYVR</v>
          </cell>
          <cell r="I4076">
            <v>96362.294500000004</v>
          </cell>
        </row>
        <row r="4077">
          <cell r="A4077" t="str">
            <v>36373YCGYVR</v>
          </cell>
          <cell r="I4077">
            <v>84371.111300000004</v>
          </cell>
        </row>
        <row r="4078">
          <cell r="A4078" t="str">
            <v>36373YEGYVR</v>
          </cell>
          <cell r="I4078">
            <v>970533.86999999988</v>
          </cell>
        </row>
        <row r="4079">
          <cell r="A4079" t="str">
            <v>36373YKAYVR</v>
          </cell>
          <cell r="I4079">
            <v>57491.920899999997</v>
          </cell>
        </row>
        <row r="4080">
          <cell r="A4080" t="str">
            <v>36373YKAYVR</v>
          </cell>
          <cell r="I4080">
            <v>212687.5128</v>
          </cell>
        </row>
        <row r="4081">
          <cell r="A4081" t="str">
            <v>36373YLWYVR</v>
          </cell>
          <cell r="I4081">
            <v>229398.3217</v>
          </cell>
        </row>
        <row r="4082">
          <cell r="A4082" t="str">
            <v>36373YLWYVR</v>
          </cell>
          <cell r="I4082">
            <v>143918.72959999999</v>
          </cell>
        </row>
        <row r="4083">
          <cell r="A4083" t="str">
            <v>36373YLWYVR</v>
          </cell>
          <cell r="I4083">
            <v>93450.704699999987</v>
          </cell>
        </row>
        <row r="4084">
          <cell r="A4084" t="str">
            <v>36373YPRYVR</v>
          </cell>
          <cell r="I4084">
            <v>570169.67039999994</v>
          </cell>
        </row>
        <row r="4085">
          <cell r="A4085" t="str">
            <v>36373YQQYVR</v>
          </cell>
          <cell r="I4085">
            <v>51780.109800000006</v>
          </cell>
        </row>
        <row r="4086">
          <cell r="A4086" t="str">
            <v>36373YQRYVR</v>
          </cell>
          <cell r="I4086">
            <v>255328.1287</v>
          </cell>
        </row>
        <row r="4087">
          <cell r="A4087" t="str">
            <v>36373YVRYVR</v>
          </cell>
          <cell r="I4087">
            <v>0</v>
          </cell>
        </row>
        <row r="4088">
          <cell r="A4088" t="str">
            <v>36373YVRYXC</v>
          </cell>
          <cell r="I4088">
            <v>167009.65170000002</v>
          </cell>
        </row>
        <row r="4089">
          <cell r="A4089" t="str">
            <v>36373YVRYXC</v>
          </cell>
          <cell r="I4089">
            <v>9364.7970999999998</v>
          </cell>
        </row>
        <row r="4090">
          <cell r="A4090" t="str">
            <v>36373YVRYXC</v>
          </cell>
          <cell r="I4090">
            <v>94830.113900000011</v>
          </cell>
        </row>
        <row r="4091">
          <cell r="A4091" t="str">
            <v>36373YVRYXE</v>
          </cell>
          <cell r="I4091">
            <v>414244.8468</v>
          </cell>
        </row>
        <row r="4092">
          <cell r="A4092" t="str">
            <v>36373YVRYXJ</v>
          </cell>
          <cell r="I4092">
            <v>146465.9412</v>
          </cell>
        </row>
        <row r="4093">
          <cell r="A4093" t="str">
            <v>36373YVRYXJ</v>
          </cell>
          <cell r="I4093">
            <v>253103.15109999999</v>
          </cell>
        </row>
        <row r="4094">
          <cell r="A4094" t="str">
            <v>36373YVRYXS</v>
          </cell>
          <cell r="I4094">
            <v>742214.24089999998</v>
          </cell>
        </row>
        <row r="4095">
          <cell r="A4095" t="str">
            <v>36373YVRYXT</v>
          </cell>
          <cell r="I4095">
            <v>570132.47789999994</v>
          </cell>
        </row>
        <row r="4096">
          <cell r="A4096" t="str">
            <v>36373YVRYYC</v>
          </cell>
          <cell r="I4096">
            <v>1086211.6588999999</v>
          </cell>
        </row>
        <row r="4097">
          <cell r="A4097" t="str">
            <v>36373YVRYYD</v>
          </cell>
          <cell r="I4097">
            <v>76633.825400000002</v>
          </cell>
        </row>
        <row r="4098">
          <cell r="A4098" t="str">
            <v>36373YVRYYD</v>
          </cell>
          <cell r="I4098">
            <v>164233.27309999999</v>
          </cell>
        </row>
        <row r="4099">
          <cell r="A4099" t="str">
            <v>36373YVRYYF</v>
          </cell>
          <cell r="I4099">
            <v>98783.118199999997</v>
          </cell>
        </row>
        <row r="4100">
          <cell r="A4100" t="str">
            <v>36373YVRYYF</v>
          </cell>
          <cell r="I4100">
            <v>90662.796499999997</v>
          </cell>
        </row>
        <row r="4101">
          <cell r="A4101" t="str">
            <v>36373YVRYYJ</v>
          </cell>
          <cell r="I4101">
            <v>342451.53669999994</v>
          </cell>
        </row>
        <row r="4102">
          <cell r="A4102" t="str">
            <v>36373YVRYYJ</v>
          </cell>
          <cell r="I4102">
            <v>407557.277</v>
          </cell>
        </row>
        <row r="4103">
          <cell r="A4103" t="str">
            <v>36373YVRYZP</v>
          </cell>
          <cell r="I4103">
            <v>433067.40079999994</v>
          </cell>
        </row>
        <row r="4104">
          <cell r="A4104" t="str">
            <v>36373YQDYWG</v>
          </cell>
          <cell r="I4104">
            <v>73154.036800000002</v>
          </cell>
        </row>
        <row r="4105">
          <cell r="A4105" t="str">
            <v>36373YQRYWG</v>
          </cell>
          <cell r="I4105">
            <v>66835.205800000011</v>
          </cell>
        </row>
        <row r="4106">
          <cell r="A4106" t="str">
            <v>36373YQTYWG</v>
          </cell>
          <cell r="I4106">
            <v>53699.673699999999</v>
          </cell>
        </row>
        <row r="4107">
          <cell r="A4107" t="str">
            <v>36373YTHYWG</v>
          </cell>
          <cell r="I4107">
            <v>140719.97930000001</v>
          </cell>
        </row>
        <row r="4108">
          <cell r="A4108" t="str">
            <v>36373YWGYXE</v>
          </cell>
          <cell r="I4108">
            <v>126117.8728</v>
          </cell>
        </row>
        <row r="4109">
          <cell r="A4109" t="str">
            <v>36373YWGYXE</v>
          </cell>
          <cell r="I4109">
            <v>66659.472500000003</v>
          </cell>
        </row>
        <row r="4110">
          <cell r="A4110" t="str">
            <v>36373YWGYYC</v>
          </cell>
          <cell r="I4110">
            <v>723604.97199999995</v>
          </cell>
        </row>
        <row r="4111">
          <cell r="A4111" t="str">
            <v>36373YVRYXC</v>
          </cell>
          <cell r="I4111">
            <v>200266.3713</v>
          </cell>
        </row>
        <row r="4112">
          <cell r="A4112" t="str">
            <v>36373YVRYXC</v>
          </cell>
          <cell r="I4112">
            <v>5370.0205999999998</v>
          </cell>
        </row>
        <row r="4113">
          <cell r="A4113" t="str">
            <v>36373YVRYXC</v>
          </cell>
          <cell r="I4113">
            <v>61166.735399999998</v>
          </cell>
        </row>
        <row r="4114">
          <cell r="A4114" t="str">
            <v>36373YXCYYC</v>
          </cell>
          <cell r="I4114">
            <v>38146.061199999996</v>
          </cell>
        </row>
        <row r="4115">
          <cell r="A4115" t="str">
            <v>36373YXCYYF</v>
          </cell>
          <cell r="I4115">
            <v>277.65769999999998</v>
          </cell>
        </row>
        <row r="4116">
          <cell r="A4116" t="str">
            <v>36373YEGYXE</v>
          </cell>
          <cell r="I4116">
            <v>212244.34150000001</v>
          </cell>
        </row>
        <row r="4117">
          <cell r="A4117" t="str">
            <v>36373YQRYXE</v>
          </cell>
          <cell r="I4117">
            <v>0</v>
          </cell>
        </row>
        <row r="4118">
          <cell r="A4118" t="str">
            <v>36373YVRYXE</v>
          </cell>
          <cell r="I4118">
            <v>414807.7585</v>
          </cell>
        </row>
        <row r="4119">
          <cell r="A4119" t="str">
            <v>36373YWGYXE</v>
          </cell>
          <cell r="I4119">
            <v>155425.448</v>
          </cell>
        </row>
        <row r="4120">
          <cell r="A4120" t="str">
            <v>36373YWGYXE</v>
          </cell>
          <cell r="I4120">
            <v>66093.875400000004</v>
          </cell>
        </row>
        <row r="4121">
          <cell r="A4121" t="str">
            <v>36373YXEYYC</v>
          </cell>
          <cell r="I4121">
            <v>152887.296</v>
          </cell>
        </row>
        <row r="4122">
          <cell r="A4122" t="str">
            <v>36373YXEYYC</v>
          </cell>
          <cell r="I4122">
            <v>245055.86050000001</v>
          </cell>
        </row>
        <row r="4123">
          <cell r="A4123" t="str">
            <v>36373YXHYYC</v>
          </cell>
          <cell r="I4123">
            <v>44730.668399999995</v>
          </cell>
        </row>
        <row r="4124">
          <cell r="A4124" t="str">
            <v>36373YEGYXJ</v>
          </cell>
          <cell r="I4124">
            <v>43315.0893</v>
          </cell>
        </row>
        <row r="4125">
          <cell r="A4125" t="str">
            <v>36373YQUYXJ</v>
          </cell>
          <cell r="I4125">
            <v>26374.806600000004</v>
          </cell>
        </row>
        <row r="4126">
          <cell r="A4126" t="str">
            <v>36373YQUYXJ</v>
          </cell>
          <cell r="I4126">
            <v>1584.6064999999999</v>
          </cell>
        </row>
        <row r="4127">
          <cell r="A4127" t="str">
            <v>36373YVRYXJ</v>
          </cell>
          <cell r="I4127">
            <v>12630.741899999999</v>
          </cell>
        </row>
        <row r="4128">
          <cell r="A4128" t="str">
            <v>36373YVRYXJ</v>
          </cell>
          <cell r="I4128">
            <v>113829.53019999999</v>
          </cell>
        </row>
        <row r="4129">
          <cell r="A4129" t="str">
            <v>36373YVRYXJ</v>
          </cell>
          <cell r="I4129">
            <v>285382.59289999999</v>
          </cell>
        </row>
        <row r="4130">
          <cell r="A4130" t="str">
            <v>36373YXJYYE</v>
          </cell>
          <cell r="I4130">
            <v>69767.390399999989</v>
          </cell>
        </row>
        <row r="4131">
          <cell r="A4131" t="str">
            <v>36373YXJYYE</v>
          </cell>
          <cell r="I4131">
            <v>6256.3925999999992</v>
          </cell>
        </row>
        <row r="4132">
          <cell r="A4132" t="str">
            <v>36373YVRYXS</v>
          </cell>
          <cell r="I4132">
            <v>712497.36910000001</v>
          </cell>
        </row>
        <row r="4133">
          <cell r="A4133" t="str">
            <v>36373YPRYXT</v>
          </cell>
          <cell r="I4133">
            <v>10892.344899999998</v>
          </cell>
        </row>
        <row r="4134">
          <cell r="A4134" t="str">
            <v>36373YVRYXT</v>
          </cell>
          <cell r="I4134">
            <v>598962.82309999992</v>
          </cell>
        </row>
        <row r="4135">
          <cell r="A4135" t="str">
            <v>36373YCGYYC</v>
          </cell>
          <cell r="I4135">
            <v>2844.8737999999998</v>
          </cell>
        </row>
        <row r="4136">
          <cell r="A4136" t="str">
            <v>36373YCGYYC</v>
          </cell>
          <cell r="I4136">
            <v>54773.846399999995</v>
          </cell>
        </row>
        <row r="4137">
          <cell r="A4137" t="str">
            <v>36373YEGYYC</v>
          </cell>
          <cell r="I4137">
            <v>642601.58849999984</v>
          </cell>
        </row>
        <row r="4138">
          <cell r="A4138" t="str">
            <v>36373YEGYYC</v>
          </cell>
          <cell r="I4138">
            <v>259872.16070000004</v>
          </cell>
        </row>
        <row r="4139">
          <cell r="A4139" t="str">
            <v>36373YEGYYC</v>
          </cell>
          <cell r="I4139">
            <v>353988.57150000002</v>
          </cell>
        </row>
        <row r="4140">
          <cell r="A4140" t="str">
            <v>36373YKAYYC</v>
          </cell>
          <cell r="I4140">
            <v>53685.565000000002</v>
          </cell>
        </row>
        <row r="4141">
          <cell r="A4141" t="str">
            <v>36373YLWYYC</v>
          </cell>
          <cell r="I4141">
            <v>270280.35050000006</v>
          </cell>
        </row>
        <row r="4142">
          <cell r="A4142" t="str">
            <v>36373YLWYYC</v>
          </cell>
          <cell r="I4142">
            <v>88148.164600000004</v>
          </cell>
        </row>
        <row r="4143">
          <cell r="A4143" t="str">
            <v>36373YQLYYC</v>
          </cell>
          <cell r="I4143">
            <v>18791.669600000001</v>
          </cell>
        </row>
        <row r="4144">
          <cell r="A4144" t="str">
            <v>36373YQLYYC</v>
          </cell>
          <cell r="I4144">
            <v>39036.8583</v>
          </cell>
        </row>
        <row r="4145">
          <cell r="A4145" t="str">
            <v>36373YQLYYC</v>
          </cell>
          <cell r="I4145">
            <v>24007.477700000003</v>
          </cell>
        </row>
        <row r="4146">
          <cell r="A4146" t="str">
            <v>36373YQRYYC</v>
          </cell>
          <cell r="I4146">
            <v>413284.99560000002</v>
          </cell>
        </row>
        <row r="4147">
          <cell r="A4147" t="str">
            <v>36373YQRYYC</v>
          </cell>
          <cell r="I4147">
            <v>83900.821399999986</v>
          </cell>
        </row>
        <row r="4148">
          <cell r="A4148" t="str">
            <v>36373YQUYYC</v>
          </cell>
          <cell r="I4148">
            <v>85314.172200000001</v>
          </cell>
        </row>
        <row r="4149">
          <cell r="A4149" t="str">
            <v>36373YQUYYC</v>
          </cell>
          <cell r="I4149">
            <v>124830.87009999999</v>
          </cell>
        </row>
        <row r="4150">
          <cell r="A4150" t="str">
            <v>36373YVRYYC</v>
          </cell>
          <cell r="I4150">
            <v>981050.14019999991</v>
          </cell>
        </row>
        <row r="4151">
          <cell r="A4151" t="str">
            <v>36373YWGYYC</v>
          </cell>
          <cell r="I4151">
            <v>656444.69699999993</v>
          </cell>
        </row>
        <row r="4152">
          <cell r="A4152" t="str">
            <v>36373YXCYYC</v>
          </cell>
          <cell r="I4152">
            <v>34940.311199999996</v>
          </cell>
        </row>
        <row r="4153">
          <cell r="A4153" t="str">
            <v>36373YXEYYC</v>
          </cell>
          <cell r="I4153">
            <v>139116.22440000001</v>
          </cell>
        </row>
        <row r="4154">
          <cell r="A4154" t="str">
            <v>36373YXEYYC</v>
          </cell>
          <cell r="I4154">
            <v>271053.02640000003</v>
          </cell>
        </row>
        <row r="4155">
          <cell r="A4155" t="str">
            <v>36373YXHYYC</v>
          </cell>
          <cell r="I4155">
            <v>42738.715600000003</v>
          </cell>
        </row>
        <row r="4156">
          <cell r="A4156" t="str">
            <v>36373YYCYYC</v>
          </cell>
          <cell r="I4156">
            <v>0</v>
          </cell>
        </row>
        <row r="4157">
          <cell r="A4157" t="str">
            <v>36373YYCYYC</v>
          </cell>
          <cell r="I4157">
            <v>0</v>
          </cell>
        </row>
        <row r="4158">
          <cell r="A4158" t="str">
            <v>36373YYCYYF</v>
          </cell>
          <cell r="I4158">
            <v>2548.4132</v>
          </cell>
        </row>
        <row r="4159">
          <cell r="A4159" t="str">
            <v>36373YVRYYD</v>
          </cell>
          <cell r="I4159">
            <v>74017.776299999998</v>
          </cell>
        </row>
        <row r="4160">
          <cell r="A4160" t="str">
            <v>36373YVRYYD</v>
          </cell>
          <cell r="I4160">
            <v>186505.08420000001</v>
          </cell>
        </row>
        <row r="4161">
          <cell r="A4161" t="str">
            <v>36373YXJYYE</v>
          </cell>
          <cell r="I4161">
            <v>67539.181599999996</v>
          </cell>
        </row>
        <row r="4162">
          <cell r="A4162" t="str">
            <v>36373YXJYYE</v>
          </cell>
          <cell r="I4162">
            <v>3599.5222999999996</v>
          </cell>
        </row>
        <row r="4163">
          <cell r="A4163" t="str">
            <v>36373YCGYYF</v>
          </cell>
          <cell r="I4163">
            <v>35392.086199999998</v>
          </cell>
        </row>
        <row r="4164">
          <cell r="A4164" t="str">
            <v>36373YLWYYF</v>
          </cell>
          <cell r="I4164">
            <v>1362.8889999999999</v>
          </cell>
        </row>
        <row r="4165">
          <cell r="A4165" t="str">
            <v>36373YVRYYF</v>
          </cell>
          <cell r="I4165">
            <v>104665.1229</v>
          </cell>
        </row>
        <row r="4166">
          <cell r="A4166" t="str">
            <v>36373YVRYYF</v>
          </cell>
          <cell r="I4166">
            <v>62008.310600000004</v>
          </cell>
        </row>
        <row r="4167">
          <cell r="A4167" t="str">
            <v>36373YYCYYF</v>
          </cell>
          <cell r="I4167">
            <v>4583.9242000000004</v>
          </cell>
        </row>
        <row r="4168">
          <cell r="A4168" t="str">
            <v>36373YVRYYJ</v>
          </cell>
          <cell r="I4168">
            <v>345037.75</v>
          </cell>
        </row>
        <row r="4169">
          <cell r="A4169" t="str">
            <v>36373YVRYYJ</v>
          </cell>
          <cell r="I4169">
            <v>452194.49090000003</v>
          </cell>
        </row>
        <row r="4170">
          <cell r="A4170" t="str">
            <v>36373BOSYYZ</v>
          </cell>
          <cell r="I4170">
            <v>908873.88450000004</v>
          </cell>
        </row>
        <row r="4171">
          <cell r="A4171" t="str">
            <v>36373LGAYYZ</v>
          </cell>
          <cell r="I4171">
            <v>9760.8280999999988</v>
          </cell>
        </row>
        <row r="4172">
          <cell r="A4172" t="str">
            <v>36373RDUYYZ</v>
          </cell>
          <cell r="I4172">
            <v>662743.95620000013</v>
          </cell>
        </row>
        <row r="4173">
          <cell r="A4173" t="str">
            <v>36373YOWYYZ</v>
          </cell>
          <cell r="I4173">
            <v>1527376.8870000001</v>
          </cell>
        </row>
        <row r="4174">
          <cell r="A4174" t="str">
            <v>36373YQBYYZ</v>
          </cell>
          <cell r="I4174">
            <v>572141.17370000004</v>
          </cell>
        </row>
        <row r="4175">
          <cell r="A4175" t="str">
            <v>36373YQTYYZ</v>
          </cell>
          <cell r="I4175">
            <v>707724.61800000002</v>
          </cell>
        </row>
        <row r="4176">
          <cell r="A4176" t="str">
            <v>36373YULYYZ</v>
          </cell>
          <cell r="I4176">
            <v>2196943.9661000003</v>
          </cell>
        </row>
        <row r="4177">
          <cell r="A4177" t="str">
            <v>36373YYZYYZ</v>
          </cell>
          <cell r="I4177">
            <v>0</v>
          </cell>
        </row>
        <row r="4178">
          <cell r="A4178" t="str">
            <v>36373YPRYZP</v>
          </cell>
          <cell r="I4178">
            <v>4528.6687000000002</v>
          </cell>
        </row>
        <row r="4179">
          <cell r="A4179" t="str">
            <v>36373YVRYZP</v>
          </cell>
          <cell r="I4179">
            <v>452190.24750000006</v>
          </cell>
        </row>
        <row r="4180">
          <cell r="A4180" t="str">
            <v>36404BOSYYZ</v>
          </cell>
          <cell r="I4180">
            <v>713636.30519999994</v>
          </cell>
        </row>
        <row r="4181">
          <cell r="A4181" t="str">
            <v>36404LGAYYZ</v>
          </cell>
          <cell r="I4181">
            <v>4016.2980000000002</v>
          </cell>
        </row>
        <row r="4182">
          <cell r="A4182" t="str">
            <v>36404RDUYOW</v>
          </cell>
          <cell r="I4182">
            <v>193445.77829999998</v>
          </cell>
        </row>
        <row r="4183">
          <cell r="A4183" t="str">
            <v>36404RDUYYZ</v>
          </cell>
          <cell r="I4183">
            <v>717179.22069999995</v>
          </cell>
        </row>
        <row r="4184">
          <cell r="A4184" t="str">
            <v>36404YBLYQQ</v>
          </cell>
          <cell r="I4184">
            <v>1857.0795999999998</v>
          </cell>
        </row>
        <row r="4185">
          <cell r="A4185" t="str">
            <v>36404YBLYVR</v>
          </cell>
          <cell r="I4185">
            <v>160496.42010000002</v>
          </cell>
        </row>
        <row r="4186">
          <cell r="A4186" t="str">
            <v>36404YCGYVR</v>
          </cell>
          <cell r="I4186">
            <v>186330.70990000002</v>
          </cell>
        </row>
        <row r="4187">
          <cell r="A4187" t="str">
            <v>36404YCGYVR</v>
          </cell>
          <cell r="I4187">
            <v>81597.166299999997</v>
          </cell>
        </row>
        <row r="4188">
          <cell r="A4188" t="str">
            <v>36404YCGYYC</v>
          </cell>
          <cell r="I4188">
            <v>48279.350599999998</v>
          </cell>
        </row>
        <row r="4189">
          <cell r="A4189" t="str">
            <v>36404YCGYYF</v>
          </cell>
          <cell r="I4189">
            <v>4300.1734000000006</v>
          </cell>
        </row>
        <row r="4190">
          <cell r="A4190" t="str">
            <v>36404YEGYMM</v>
          </cell>
          <cell r="I4190">
            <v>374801.30190000002</v>
          </cell>
        </row>
        <row r="4191">
          <cell r="A4191" t="str">
            <v>36404YEGYMM</v>
          </cell>
          <cell r="I4191">
            <v>14492.496700000002</v>
          </cell>
        </row>
        <row r="4192">
          <cell r="A4192" t="str">
            <v>36404YEGYMM</v>
          </cell>
          <cell r="I4192">
            <v>113466.17819999999</v>
          </cell>
        </row>
        <row r="4193">
          <cell r="A4193" t="str">
            <v>36404YEGYOJ</v>
          </cell>
          <cell r="I4193">
            <v>5100.6716999999999</v>
          </cell>
        </row>
        <row r="4194">
          <cell r="A4194" t="str">
            <v>36404YEGYOJ</v>
          </cell>
          <cell r="I4194">
            <v>121321.6354</v>
          </cell>
        </row>
        <row r="4195">
          <cell r="A4195" t="str">
            <v>36404YEGYPE</v>
          </cell>
          <cell r="I4195">
            <v>188396.3132</v>
          </cell>
        </row>
        <row r="4196">
          <cell r="A4196" t="str">
            <v>36404YEGYQU</v>
          </cell>
          <cell r="I4196">
            <v>104963.7442</v>
          </cell>
        </row>
        <row r="4197">
          <cell r="A4197" t="str">
            <v>36404YEGYQU</v>
          </cell>
          <cell r="I4197">
            <v>248118.52660000001</v>
          </cell>
        </row>
        <row r="4198">
          <cell r="A4198" t="str">
            <v>36404YEGYVR</v>
          </cell>
          <cell r="I4198">
            <v>905349.46460000006</v>
          </cell>
        </row>
        <row r="4199">
          <cell r="A4199" t="str">
            <v>36404YEGYXE</v>
          </cell>
          <cell r="I4199">
            <v>197420.26800000001</v>
          </cell>
        </row>
        <row r="4200">
          <cell r="A4200" t="str">
            <v>36404YEGYYC</v>
          </cell>
          <cell r="I4200">
            <v>878865.02819999994</v>
          </cell>
        </row>
        <row r="4201">
          <cell r="A4201" t="str">
            <v>36404YEGYYC</v>
          </cell>
          <cell r="I4201">
            <v>213898.31630000001</v>
          </cell>
        </row>
        <row r="4202">
          <cell r="A4202" t="str">
            <v>36404YEGYYC</v>
          </cell>
          <cell r="I4202">
            <v>416712.09289999993</v>
          </cell>
        </row>
        <row r="4203">
          <cell r="A4203" t="str">
            <v>36404YKAYVR</v>
          </cell>
          <cell r="I4203">
            <v>66021.648399999991</v>
          </cell>
        </row>
        <row r="4204">
          <cell r="A4204" t="str">
            <v>36404YKAYVR</v>
          </cell>
          <cell r="I4204">
            <v>261013.34460000001</v>
          </cell>
        </row>
        <row r="4205">
          <cell r="A4205" t="str">
            <v>36404YKAYYC</v>
          </cell>
          <cell r="I4205">
            <v>55293.139799999997</v>
          </cell>
        </row>
        <row r="4206">
          <cell r="A4206" t="str">
            <v>36404YLWYVR</v>
          </cell>
          <cell r="I4206">
            <v>357104.0674</v>
          </cell>
        </row>
        <row r="4207">
          <cell r="A4207" t="str">
            <v>36404YLWYVR</v>
          </cell>
          <cell r="I4207">
            <v>84183.982799999983</v>
          </cell>
        </row>
        <row r="4208">
          <cell r="A4208" t="str">
            <v>36404YLWYVR</v>
          </cell>
          <cell r="I4208">
            <v>70473.86589999999</v>
          </cell>
        </row>
        <row r="4209">
          <cell r="A4209" t="str">
            <v>36404YLWYYC</v>
          </cell>
          <cell r="I4209">
            <v>250449.70879999999</v>
          </cell>
        </row>
        <row r="4210">
          <cell r="A4210" t="str">
            <v>36404YLWYYC</v>
          </cell>
          <cell r="I4210">
            <v>94620.236900000004</v>
          </cell>
        </row>
        <row r="4211">
          <cell r="A4211" t="str">
            <v>36404YLWYYF</v>
          </cell>
          <cell r="I4211">
            <v>557.52779999999996</v>
          </cell>
        </row>
        <row r="4212">
          <cell r="A4212" t="str">
            <v>36404YEGYMM</v>
          </cell>
          <cell r="I4212">
            <v>466905.83460000006</v>
          </cell>
        </row>
        <row r="4213">
          <cell r="A4213" t="str">
            <v>36404YEGYMM</v>
          </cell>
          <cell r="I4213">
            <v>19478.9931</v>
          </cell>
        </row>
        <row r="4214">
          <cell r="A4214" t="str">
            <v>36404YEGYMM</v>
          </cell>
          <cell r="I4214">
            <v>83314.482399999994</v>
          </cell>
        </row>
        <row r="4215">
          <cell r="A4215" t="str">
            <v>36404YEGYOJ</v>
          </cell>
          <cell r="I4215">
            <v>2834.2116000000001</v>
          </cell>
        </row>
        <row r="4216">
          <cell r="A4216" t="str">
            <v>36404YOJYOP</v>
          </cell>
          <cell r="I4216">
            <v>1258.5317</v>
          </cell>
        </row>
        <row r="4217">
          <cell r="A4217" t="str">
            <v>36404YOJYOP</v>
          </cell>
          <cell r="I4217">
            <v>34536.114600000001</v>
          </cell>
        </row>
        <row r="4218">
          <cell r="A4218" t="str">
            <v>36404YEGYOP</v>
          </cell>
          <cell r="I4218">
            <v>3881.1685999999995</v>
          </cell>
        </row>
        <row r="4219">
          <cell r="A4219" t="str">
            <v>36404YEGYOP</v>
          </cell>
          <cell r="I4219">
            <v>86050.018400000001</v>
          </cell>
        </row>
        <row r="4220">
          <cell r="A4220" t="str">
            <v>36404YOPYPE</v>
          </cell>
          <cell r="I4220">
            <v>24524.254499999999</v>
          </cell>
        </row>
        <row r="4221">
          <cell r="A4221" t="str">
            <v>36404RDUYOW</v>
          </cell>
          <cell r="I4221">
            <v>365915.3823</v>
          </cell>
        </row>
        <row r="4222">
          <cell r="A4222" t="str">
            <v>36404YOWYYZ</v>
          </cell>
          <cell r="I4222">
            <v>1876540.2267</v>
          </cell>
        </row>
        <row r="4223">
          <cell r="A4223" t="str">
            <v>36404YEGYPE</v>
          </cell>
          <cell r="I4223">
            <v>188735.09029999998</v>
          </cell>
        </row>
        <row r="4224">
          <cell r="A4224" t="str">
            <v>36404YOJYPE</v>
          </cell>
          <cell r="I4224">
            <v>14273.224699999999</v>
          </cell>
        </row>
        <row r="4225">
          <cell r="A4225" t="str">
            <v>36404YPEYQU</v>
          </cell>
          <cell r="I4225">
            <v>1277.1224</v>
          </cell>
        </row>
        <row r="4226">
          <cell r="A4226" t="str">
            <v>36404YPRYVR</v>
          </cell>
          <cell r="I4226">
            <v>501332.33110000001</v>
          </cell>
        </row>
        <row r="4227">
          <cell r="A4227" t="str">
            <v>36404YQBYYZ</v>
          </cell>
          <cell r="I4227">
            <v>640993.06920000003</v>
          </cell>
        </row>
        <row r="4228">
          <cell r="A4228" t="str">
            <v>36404YQDYTH</v>
          </cell>
          <cell r="I4228">
            <v>66821.596000000005</v>
          </cell>
        </row>
        <row r="4229">
          <cell r="A4229" t="str">
            <v>36404YQDYWG</v>
          </cell>
          <cell r="I4229">
            <v>0</v>
          </cell>
        </row>
        <row r="4230">
          <cell r="A4230" t="str">
            <v>36404YQLYYC</v>
          </cell>
          <cell r="I4230">
            <v>29078.5131</v>
          </cell>
        </row>
        <row r="4231">
          <cell r="A4231" t="str">
            <v>36404YQLYYC</v>
          </cell>
          <cell r="I4231">
            <v>49324.0337</v>
          </cell>
        </row>
        <row r="4232">
          <cell r="A4232" t="str">
            <v>36404YQLYYC</v>
          </cell>
          <cell r="I4232">
            <v>0</v>
          </cell>
        </row>
        <row r="4233">
          <cell r="A4233" t="str">
            <v>36404YBLYQQ</v>
          </cell>
          <cell r="I4233">
            <v>4715.9025000000001</v>
          </cell>
        </row>
        <row r="4234">
          <cell r="A4234" t="str">
            <v>36404YQQYVR</v>
          </cell>
          <cell r="I4234">
            <v>72493.599400000006</v>
          </cell>
        </row>
        <row r="4235">
          <cell r="A4235" t="str">
            <v>36404YQRYVR</v>
          </cell>
          <cell r="I4235">
            <v>194836.41930000001</v>
          </cell>
        </row>
        <row r="4236">
          <cell r="A4236" t="str">
            <v>36404YQRYXE</v>
          </cell>
          <cell r="I4236">
            <v>4014.5230000000001</v>
          </cell>
        </row>
        <row r="4237">
          <cell r="A4237" t="str">
            <v>36404YQRYXE</v>
          </cell>
          <cell r="I4237">
            <v>1351.4008000000001</v>
          </cell>
        </row>
        <row r="4238">
          <cell r="A4238" t="str">
            <v>36404YQRYYC</v>
          </cell>
          <cell r="I4238">
            <v>405982.55069999996</v>
          </cell>
        </row>
        <row r="4239">
          <cell r="A4239" t="str">
            <v>36404YQRYYC</v>
          </cell>
          <cell r="I4239">
            <v>150643.23550000001</v>
          </cell>
        </row>
        <row r="4240">
          <cell r="A4240" t="str">
            <v>36404YQTYWG</v>
          </cell>
          <cell r="I4240">
            <v>44300.4859</v>
          </cell>
        </row>
        <row r="4241">
          <cell r="A4241" t="str">
            <v>36404YQTYYZ</v>
          </cell>
          <cell r="I4241">
            <v>698731.15099999995</v>
          </cell>
        </row>
        <row r="4242">
          <cell r="A4242" t="str">
            <v>36404YEGYQU</v>
          </cell>
          <cell r="I4242">
            <v>167133.62729999999</v>
          </cell>
        </row>
        <row r="4243">
          <cell r="A4243" t="str">
            <v>36404YEGYQU</v>
          </cell>
          <cell r="I4243">
            <v>216277.03030000001</v>
          </cell>
        </row>
        <row r="4244">
          <cell r="A4244" t="str">
            <v>36404YQUYXJ</v>
          </cell>
          <cell r="I4244">
            <v>59880.150299999994</v>
          </cell>
        </row>
        <row r="4245">
          <cell r="A4245" t="str">
            <v>36404YQUYXJ</v>
          </cell>
          <cell r="I4245">
            <v>27073.682799999999</v>
          </cell>
        </row>
        <row r="4246">
          <cell r="A4246" t="str">
            <v>36404YQUYXS</v>
          </cell>
          <cell r="I4246">
            <v>0</v>
          </cell>
        </row>
        <row r="4247">
          <cell r="A4247" t="str">
            <v>36404YQUYYC</v>
          </cell>
          <cell r="I4247">
            <v>136445.44830000002</v>
          </cell>
        </row>
        <row r="4248">
          <cell r="A4248" t="str">
            <v>36404YQUYYC</v>
          </cell>
          <cell r="I4248">
            <v>44872.184999999998</v>
          </cell>
        </row>
        <row r="4249">
          <cell r="A4249" t="str">
            <v>36404YTHYWG</v>
          </cell>
          <cell r="I4249">
            <v>269955.53740000003</v>
          </cell>
        </row>
        <row r="4250">
          <cell r="A4250" t="str">
            <v>36404YOWYUL</v>
          </cell>
          <cell r="I4250">
            <v>1985.9871000000001</v>
          </cell>
        </row>
        <row r="4251">
          <cell r="A4251" t="str">
            <v>36404YULYUL</v>
          </cell>
          <cell r="I4251">
            <v>0</v>
          </cell>
        </row>
        <row r="4252">
          <cell r="A4252" t="str">
            <v>36404YULYYZ</v>
          </cell>
          <cell r="I4252">
            <v>2492580.7945000003</v>
          </cell>
        </row>
        <row r="4253">
          <cell r="A4253" t="str">
            <v>36404YBLYVR</v>
          </cell>
          <cell r="I4253">
            <v>132130.72160000002</v>
          </cell>
        </row>
        <row r="4254">
          <cell r="A4254" t="str">
            <v>36404YCGYVR</v>
          </cell>
          <cell r="I4254">
            <v>164436.58619999999</v>
          </cell>
        </row>
        <row r="4255">
          <cell r="A4255" t="str">
            <v>36404YCGYVR</v>
          </cell>
          <cell r="I4255">
            <v>100283.0678</v>
          </cell>
        </row>
        <row r="4256">
          <cell r="A4256" t="str">
            <v>36404YEGYVR</v>
          </cell>
          <cell r="I4256">
            <v>848346.65580000007</v>
          </cell>
        </row>
        <row r="4257">
          <cell r="A4257" t="str">
            <v>36404YKAYVR</v>
          </cell>
          <cell r="I4257">
            <v>73061.260900000008</v>
          </cell>
        </row>
        <row r="4258">
          <cell r="A4258" t="str">
            <v>36404YKAYVR</v>
          </cell>
          <cell r="I4258">
            <v>243494.30290000001</v>
          </cell>
        </row>
        <row r="4259">
          <cell r="A4259" t="str">
            <v>36404YLWYVR</v>
          </cell>
          <cell r="I4259">
            <v>241765.5043</v>
          </cell>
        </row>
        <row r="4260">
          <cell r="A4260" t="str">
            <v>36404YLWYVR</v>
          </cell>
          <cell r="I4260">
            <v>174145.9566</v>
          </cell>
        </row>
        <row r="4261">
          <cell r="A4261" t="str">
            <v>36404YLWYVR</v>
          </cell>
          <cell r="I4261">
            <v>77639.339500000016</v>
          </cell>
        </row>
        <row r="4262">
          <cell r="A4262" t="str">
            <v>36404YPRYVR</v>
          </cell>
          <cell r="I4262">
            <v>484606.70630000002</v>
          </cell>
        </row>
        <row r="4263">
          <cell r="A4263" t="str">
            <v>36404YQQYVR</v>
          </cell>
          <cell r="I4263">
            <v>105676.34740000001</v>
          </cell>
        </row>
        <row r="4264">
          <cell r="A4264" t="str">
            <v>36404YQRYVR</v>
          </cell>
          <cell r="I4264">
            <v>227527.02419999999</v>
          </cell>
        </row>
        <row r="4265">
          <cell r="A4265" t="str">
            <v>36404YQUYVR</v>
          </cell>
          <cell r="I4265">
            <v>0</v>
          </cell>
        </row>
        <row r="4266">
          <cell r="A4266" t="str">
            <v>36404YVRYVR</v>
          </cell>
          <cell r="I4266">
            <v>0</v>
          </cell>
        </row>
        <row r="4267">
          <cell r="A4267" t="str">
            <v>36404YVRYVR</v>
          </cell>
          <cell r="I4267">
            <v>0</v>
          </cell>
        </row>
        <row r="4268">
          <cell r="A4268" t="str">
            <v>36404YVRYXC</v>
          </cell>
          <cell r="I4268">
            <v>196331.6061</v>
          </cell>
        </row>
        <row r="4269">
          <cell r="A4269" t="str">
            <v>36404YVRYXC</v>
          </cell>
          <cell r="I4269">
            <v>6489.5933999999997</v>
          </cell>
        </row>
        <row r="4270">
          <cell r="A4270" t="str">
            <v>36404YVRYXC</v>
          </cell>
          <cell r="I4270">
            <v>126323.5796</v>
          </cell>
        </row>
        <row r="4271">
          <cell r="A4271" t="str">
            <v>36404YVRYXE</v>
          </cell>
          <cell r="I4271">
            <v>232031.21439999997</v>
          </cell>
        </row>
        <row r="4272">
          <cell r="A4272" t="str">
            <v>36404YVRYXJ</v>
          </cell>
          <cell r="I4272">
            <v>158139.88840000003</v>
          </cell>
        </row>
        <row r="4273">
          <cell r="A4273" t="str">
            <v>36404YVRYXJ</v>
          </cell>
          <cell r="I4273">
            <v>272507.83669999999</v>
          </cell>
        </row>
        <row r="4274">
          <cell r="A4274" t="str">
            <v>36404YVRYXS</v>
          </cell>
          <cell r="I4274">
            <v>833680.65280000004</v>
          </cell>
        </row>
        <row r="4275">
          <cell r="A4275" t="str">
            <v>36404YVRYXT</v>
          </cell>
          <cell r="I4275">
            <v>645040.19360000012</v>
          </cell>
        </row>
        <row r="4276">
          <cell r="A4276" t="str">
            <v>36404YVRYYC</v>
          </cell>
          <cell r="I4276">
            <v>919006.68900000001</v>
          </cell>
        </row>
        <row r="4277">
          <cell r="A4277" t="str">
            <v>36404YVRYYD</v>
          </cell>
          <cell r="I4277">
            <v>113753.27810000001</v>
          </cell>
        </row>
        <row r="4278">
          <cell r="A4278" t="str">
            <v>36404YVRYYD</v>
          </cell>
          <cell r="I4278">
            <v>199684.2</v>
          </cell>
        </row>
        <row r="4279">
          <cell r="A4279" t="str">
            <v>36404YVRYYD</v>
          </cell>
          <cell r="I4279">
            <v>1752.0647999999999</v>
          </cell>
        </row>
        <row r="4280">
          <cell r="A4280" t="str">
            <v>36404YVRYYF</v>
          </cell>
          <cell r="I4280">
            <v>69608.1489</v>
          </cell>
        </row>
        <row r="4281">
          <cell r="A4281" t="str">
            <v>36404YVRYYF</v>
          </cell>
          <cell r="I4281">
            <v>65481.970799999996</v>
          </cell>
        </row>
        <row r="4282">
          <cell r="A4282" t="str">
            <v>36404YVRYYJ</v>
          </cell>
          <cell r="I4282">
            <v>376186.78779999999</v>
          </cell>
        </row>
        <row r="4283">
          <cell r="A4283" t="str">
            <v>36404YVRYYJ</v>
          </cell>
          <cell r="I4283">
            <v>470826.02739999996</v>
          </cell>
        </row>
        <row r="4284">
          <cell r="A4284" t="str">
            <v>36404YVRYZP</v>
          </cell>
          <cell r="I4284">
            <v>21812.789999999997</v>
          </cell>
        </row>
        <row r="4285">
          <cell r="A4285" t="str">
            <v>36404YVRYZP</v>
          </cell>
          <cell r="I4285">
            <v>280461.63029999996</v>
          </cell>
        </row>
        <row r="4286">
          <cell r="A4286" t="str">
            <v>36404YQDYWG</v>
          </cell>
          <cell r="I4286">
            <v>114521.42880000001</v>
          </cell>
        </row>
        <row r="4287">
          <cell r="A4287" t="str">
            <v>36404YQRYWG</v>
          </cell>
          <cell r="I4287">
            <v>88482.143100000016</v>
          </cell>
        </row>
        <row r="4288">
          <cell r="A4288" t="str">
            <v>36404YQTYWG</v>
          </cell>
          <cell r="I4288">
            <v>49748.273199999996</v>
          </cell>
        </row>
        <row r="4289">
          <cell r="A4289" t="str">
            <v>36404YTHYWG</v>
          </cell>
          <cell r="I4289">
            <v>155343.4908</v>
          </cell>
        </row>
        <row r="4290">
          <cell r="A4290" t="str">
            <v>36404YWGYWG</v>
          </cell>
          <cell r="I4290">
            <v>0</v>
          </cell>
        </row>
        <row r="4291">
          <cell r="A4291" t="str">
            <v>36404YWGYXE</v>
          </cell>
          <cell r="I4291">
            <v>124964.76190000001</v>
          </cell>
        </row>
        <row r="4292">
          <cell r="A4292" t="str">
            <v>36404YWGYXE</v>
          </cell>
          <cell r="I4292">
            <v>69598.709999999992</v>
          </cell>
        </row>
        <row r="4293">
          <cell r="A4293" t="str">
            <v>36404YWGYYC</v>
          </cell>
          <cell r="I4293">
            <v>726501.83020000008</v>
          </cell>
        </row>
        <row r="4294">
          <cell r="A4294" t="str">
            <v>36404YVRYXC</v>
          </cell>
          <cell r="I4294">
            <v>260448.5245</v>
          </cell>
        </row>
        <row r="4295">
          <cell r="A4295" t="str">
            <v>36404YVRYXC</v>
          </cell>
          <cell r="I4295">
            <v>7926.8325999999997</v>
          </cell>
        </row>
        <row r="4296">
          <cell r="A4296" t="str">
            <v>36404YVRYXC</v>
          </cell>
          <cell r="I4296">
            <v>72628.15310000001</v>
          </cell>
        </row>
        <row r="4297">
          <cell r="A4297" t="str">
            <v>36404YXCYYC</v>
          </cell>
          <cell r="I4297">
            <v>0</v>
          </cell>
        </row>
        <row r="4298">
          <cell r="A4298" t="str">
            <v>36404YXCYYF</v>
          </cell>
          <cell r="I4298">
            <v>2672.2816999999995</v>
          </cell>
        </row>
        <row r="4299">
          <cell r="A4299" t="str">
            <v>36404YEGYXE</v>
          </cell>
          <cell r="I4299">
            <v>205275.28679999997</v>
          </cell>
        </row>
        <row r="4300">
          <cell r="A4300" t="str">
            <v>36404YVRYXE</v>
          </cell>
          <cell r="I4300">
            <v>255953.04550000001</v>
          </cell>
        </row>
        <row r="4301">
          <cell r="A4301" t="str">
            <v>36404YWGYXE</v>
          </cell>
          <cell r="I4301">
            <v>197747.7556</v>
          </cell>
        </row>
        <row r="4302">
          <cell r="A4302" t="str">
            <v>36404YWGYXE</v>
          </cell>
          <cell r="I4302">
            <v>88086.066399999982</v>
          </cell>
        </row>
        <row r="4303">
          <cell r="A4303" t="str">
            <v>36404YXEYXE</v>
          </cell>
          <cell r="I4303">
            <v>0</v>
          </cell>
        </row>
        <row r="4304">
          <cell r="A4304" t="str">
            <v>36404YXEYYC</v>
          </cell>
          <cell r="I4304">
            <v>174861.15890000001</v>
          </cell>
        </row>
        <row r="4305">
          <cell r="A4305" t="str">
            <v>36404YXEYYC</v>
          </cell>
          <cell r="I4305">
            <v>326933.55489999999</v>
          </cell>
        </row>
        <row r="4306">
          <cell r="A4306" t="str">
            <v>36404YXHYYC</v>
          </cell>
          <cell r="I4306">
            <v>0</v>
          </cell>
        </row>
        <row r="4307">
          <cell r="A4307" t="str">
            <v>36404YEGYXJ</v>
          </cell>
          <cell r="I4307">
            <v>43010.998500000002</v>
          </cell>
        </row>
        <row r="4308">
          <cell r="A4308" t="str">
            <v>36404YQUYXJ</v>
          </cell>
          <cell r="I4308">
            <v>35954.779900000001</v>
          </cell>
        </row>
        <row r="4309">
          <cell r="A4309" t="str">
            <v>36404YVRYXJ</v>
          </cell>
          <cell r="I4309">
            <v>17390.637500000001</v>
          </cell>
        </row>
        <row r="4310">
          <cell r="A4310" t="str">
            <v>36404YVRYXJ</v>
          </cell>
          <cell r="I4310">
            <v>135962.5503</v>
          </cell>
        </row>
        <row r="4311">
          <cell r="A4311" t="str">
            <v>36404YVRYXJ</v>
          </cell>
          <cell r="I4311">
            <v>318698.36469999998</v>
          </cell>
        </row>
        <row r="4312">
          <cell r="A4312" t="str">
            <v>36404YXJYYE</v>
          </cell>
          <cell r="I4312">
            <v>85792.763399999996</v>
          </cell>
        </row>
        <row r="4313">
          <cell r="A4313" t="str">
            <v>36404YVRYXS</v>
          </cell>
          <cell r="I4313">
            <v>835543.49249999993</v>
          </cell>
        </row>
        <row r="4314">
          <cell r="A4314" t="str">
            <v>36404YPRYXT</v>
          </cell>
          <cell r="I4314">
            <v>3671.3825999999999</v>
          </cell>
        </row>
        <row r="4315">
          <cell r="A4315" t="str">
            <v>36404YVRYXT</v>
          </cell>
          <cell r="I4315">
            <v>689376.77340000006</v>
          </cell>
        </row>
        <row r="4316">
          <cell r="A4316" t="str">
            <v>36404YXTYXT</v>
          </cell>
          <cell r="I4316">
            <v>0</v>
          </cell>
        </row>
        <row r="4317">
          <cell r="A4317" t="str">
            <v>36404YCGYYC</v>
          </cell>
          <cell r="I4317">
            <v>2392.7462999999998</v>
          </cell>
        </row>
        <row r="4318">
          <cell r="A4318" t="str">
            <v>36404YCGYYC</v>
          </cell>
          <cell r="I4318">
            <v>41195.876100000001</v>
          </cell>
        </row>
        <row r="4319">
          <cell r="A4319" t="str">
            <v>36404YEGYYC</v>
          </cell>
          <cell r="I4319">
            <v>794250.17689999996</v>
          </cell>
        </row>
        <row r="4320">
          <cell r="A4320" t="str">
            <v>36404YEGYYC</v>
          </cell>
          <cell r="I4320">
            <v>317368.81309999997</v>
          </cell>
        </row>
        <row r="4321">
          <cell r="A4321" t="str">
            <v>36404YEGYYC</v>
          </cell>
          <cell r="I4321">
            <v>454269.78720000002</v>
          </cell>
        </row>
        <row r="4322">
          <cell r="A4322" t="str">
            <v>36404YKAYYC</v>
          </cell>
          <cell r="I4322">
            <v>45804.163800000002</v>
          </cell>
        </row>
        <row r="4323">
          <cell r="A4323" t="str">
            <v>36404YLWYYC</v>
          </cell>
          <cell r="I4323">
            <v>241756.90170000002</v>
          </cell>
        </row>
        <row r="4324">
          <cell r="A4324" t="str">
            <v>36404YLWYYC</v>
          </cell>
          <cell r="I4324">
            <v>72947.304099999994</v>
          </cell>
        </row>
        <row r="4325">
          <cell r="A4325" t="str">
            <v>36404YQLYYC</v>
          </cell>
          <cell r="I4325">
            <v>24414.434499999999</v>
          </cell>
        </row>
        <row r="4326">
          <cell r="A4326" t="str">
            <v>36404YQLYYC</v>
          </cell>
          <cell r="I4326">
            <v>43955.730299999996</v>
          </cell>
        </row>
        <row r="4327">
          <cell r="A4327" t="str">
            <v>36404YQLYYC</v>
          </cell>
          <cell r="I4327">
            <v>0</v>
          </cell>
        </row>
        <row r="4328">
          <cell r="A4328" t="str">
            <v>36404YQRYYC</v>
          </cell>
          <cell r="I4328">
            <v>394570.15410000004</v>
          </cell>
        </row>
        <row r="4329">
          <cell r="A4329" t="str">
            <v>36404YQRYYC</v>
          </cell>
          <cell r="I4329">
            <v>108703.15150000001</v>
          </cell>
        </row>
        <row r="4330">
          <cell r="A4330" t="str">
            <v>36404YQTYYC</v>
          </cell>
          <cell r="I4330">
            <v>1226.7862</v>
          </cell>
        </row>
        <row r="4331">
          <cell r="A4331" t="str">
            <v>36404YQUYYC</v>
          </cell>
          <cell r="I4331">
            <v>102507.30499999999</v>
          </cell>
        </row>
        <row r="4332">
          <cell r="A4332" t="str">
            <v>36404YQUYYC</v>
          </cell>
          <cell r="I4332">
            <v>138944.93109999999</v>
          </cell>
        </row>
        <row r="4333">
          <cell r="A4333" t="str">
            <v>36404YVRYYC</v>
          </cell>
          <cell r="I4333">
            <v>1071267.0820999998</v>
          </cell>
        </row>
        <row r="4334">
          <cell r="A4334" t="str">
            <v>36404YWGYYC</v>
          </cell>
          <cell r="I4334">
            <v>757262.33460000006</v>
          </cell>
        </row>
        <row r="4335">
          <cell r="A4335" t="str">
            <v>36404YXCYYC</v>
          </cell>
          <cell r="I4335">
            <v>0</v>
          </cell>
        </row>
        <row r="4336">
          <cell r="A4336" t="str">
            <v>36404YXEYYC</v>
          </cell>
          <cell r="I4336">
            <v>151215.44700000001</v>
          </cell>
        </row>
        <row r="4337">
          <cell r="A4337" t="str">
            <v>36404YXEYYC</v>
          </cell>
          <cell r="I4337">
            <v>328756.0085</v>
          </cell>
        </row>
        <row r="4338">
          <cell r="A4338" t="str">
            <v>36404YXHYYC</v>
          </cell>
          <cell r="I4338">
            <v>0</v>
          </cell>
        </row>
        <row r="4339">
          <cell r="A4339" t="str">
            <v>36404YYCYYC</v>
          </cell>
          <cell r="I4339">
            <v>0</v>
          </cell>
        </row>
        <row r="4340">
          <cell r="A4340" t="str">
            <v>36404YYCYYC</v>
          </cell>
          <cell r="I4340">
            <v>0</v>
          </cell>
        </row>
        <row r="4341">
          <cell r="A4341" t="str">
            <v>36404YVRYYD</v>
          </cell>
          <cell r="I4341">
            <v>85073.864699999991</v>
          </cell>
        </row>
        <row r="4342">
          <cell r="A4342" t="str">
            <v>36404YVRYYD</v>
          </cell>
          <cell r="I4342">
            <v>247890.72010000001</v>
          </cell>
        </row>
        <row r="4343">
          <cell r="A4343" t="str">
            <v>36404YVRYYD</v>
          </cell>
          <cell r="I4343">
            <v>0</v>
          </cell>
        </row>
        <row r="4344">
          <cell r="A4344" t="str">
            <v>36404YXJYYE</v>
          </cell>
          <cell r="I4344">
            <v>92753.973599999998</v>
          </cell>
        </row>
        <row r="4345">
          <cell r="A4345" t="str">
            <v>36404YCGYYF</v>
          </cell>
          <cell r="I4345">
            <v>5321.3589999999995</v>
          </cell>
        </row>
        <row r="4346">
          <cell r="A4346" t="str">
            <v>36404YVRYYF</v>
          </cell>
          <cell r="I4346">
            <v>77552.684500000003</v>
          </cell>
        </row>
        <row r="4347">
          <cell r="A4347" t="str">
            <v>36404YVRYYF</v>
          </cell>
          <cell r="I4347">
            <v>70695.996099999989</v>
          </cell>
        </row>
        <row r="4348">
          <cell r="A4348" t="str">
            <v>36404YYCYYF</v>
          </cell>
          <cell r="I4348">
            <v>1582.7286999999999</v>
          </cell>
        </row>
        <row r="4349">
          <cell r="A4349" t="str">
            <v>36404YVRYYJ</v>
          </cell>
          <cell r="I4349">
            <v>378991.0048</v>
          </cell>
        </row>
        <row r="4350">
          <cell r="A4350" t="str">
            <v>36404YVRYYJ</v>
          </cell>
          <cell r="I4350">
            <v>475853.92360000004</v>
          </cell>
        </row>
        <row r="4351">
          <cell r="A4351" t="str">
            <v>36404BOSYYZ</v>
          </cell>
          <cell r="I4351">
            <v>765199.09399999992</v>
          </cell>
        </row>
        <row r="4352">
          <cell r="A4352" t="str">
            <v>36404LGAYYZ</v>
          </cell>
          <cell r="I4352">
            <v>4555.0795000000007</v>
          </cell>
        </row>
        <row r="4353">
          <cell r="A4353" t="str">
            <v>36404RDUYYZ</v>
          </cell>
          <cell r="I4353">
            <v>646042.06259999995</v>
          </cell>
        </row>
        <row r="4354">
          <cell r="A4354" t="str">
            <v>36404YOWYYZ</v>
          </cell>
          <cell r="I4354">
            <v>1929638.4506000003</v>
          </cell>
        </row>
        <row r="4355">
          <cell r="A4355" t="str">
            <v>36404YQBYYZ</v>
          </cell>
          <cell r="I4355">
            <v>630259.83150000009</v>
          </cell>
        </row>
        <row r="4356">
          <cell r="A4356" t="str">
            <v>36404YQTYYZ</v>
          </cell>
          <cell r="I4356">
            <v>670165.73219999997</v>
          </cell>
        </row>
        <row r="4357">
          <cell r="A4357" t="str">
            <v>36404YULYYZ</v>
          </cell>
          <cell r="I4357">
            <v>2372864.2068999996</v>
          </cell>
        </row>
        <row r="4358">
          <cell r="A4358" t="str">
            <v>36404YVRYZP</v>
          </cell>
          <cell r="I4358">
            <v>40770.582599999994</v>
          </cell>
        </row>
        <row r="4359">
          <cell r="A4359" t="str">
            <v>36404YVRYZP</v>
          </cell>
          <cell r="I4359">
            <v>309300.5673</v>
          </cell>
        </row>
        <row r="4360">
          <cell r="A4360" t="str">
            <v>36434BOSYYZ</v>
          </cell>
          <cell r="I4360">
            <v>848442.00659999996</v>
          </cell>
        </row>
        <row r="4361">
          <cell r="A4361" t="str">
            <v>36434RDUYOW</v>
          </cell>
          <cell r="I4361">
            <v>235142.99520000003</v>
          </cell>
        </row>
        <row r="4362">
          <cell r="A4362" t="str">
            <v>36434RDUYYZ</v>
          </cell>
          <cell r="I4362">
            <v>871258.30969999998</v>
          </cell>
        </row>
        <row r="4363">
          <cell r="A4363" t="str">
            <v>36434YBLYQQ</v>
          </cell>
          <cell r="I4363">
            <v>166.54689999999999</v>
          </cell>
        </row>
        <row r="4364">
          <cell r="A4364" t="str">
            <v>36434YBLYVR</v>
          </cell>
          <cell r="I4364">
            <v>12094.826800000001</v>
          </cell>
        </row>
        <row r="4365">
          <cell r="A4365" t="str">
            <v>36434YCGYVR</v>
          </cell>
          <cell r="I4365">
            <v>208507.38399999999</v>
          </cell>
        </row>
        <row r="4366">
          <cell r="A4366" t="str">
            <v>36434YCGYVR</v>
          </cell>
          <cell r="I4366">
            <v>99123.056300000011</v>
          </cell>
        </row>
        <row r="4367">
          <cell r="A4367" t="str">
            <v>36434YCGYYC</v>
          </cell>
          <cell r="I4367">
            <v>352.38860000000005</v>
          </cell>
        </row>
        <row r="4368">
          <cell r="A4368" t="str">
            <v>36434YCGYYC</v>
          </cell>
          <cell r="I4368">
            <v>47572.5219</v>
          </cell>
        </row>
        <row r="4369">
          <cell r="A4369" t="str">
            <v>36434YCGYYF</v>
          </cell>
          <cell r="I4369">
            <v>990.07470000000001</v>
          </cell>
        </row>
        <row r="4370">
          <cell r="A4370" t="str">
            <v>36434YEGYEG</v>
          </cell>
          <cell r="I4370">
            <v>0</v>
          </cell>
        </row>
        <row r="4371">
          <cell r="A4371" t="str">
            <v>36434YEGYEG</v>
          </cell>
          <cell r="I4371">
            <v>0</v>
          </cell>
        </row>
        <row r="4372">
          <cell r="A4372" t="str">
            <v>36434YEGYMM</v>
          </cell>
          <cell r="I4372">
            <v>399528.66629999998</v>
          </cell>
        </row>
        <row r="4373">
          <cell r="A4373" t="str">
            <v>36434YEGYMM</v>
          </cell>
          <cell r="I4373">
            <v>5775.1776</v>
          </cell>
        </row>
        <row r="4374">
          <cell r="A4374" t="str">
            <v>36434YEGYMM</v>
          </cell>
          <cell r="I4374">
            <v>126726.19379999999</v>
          </cell>
        </row>
        <row r="4375">
          <cell r="A4375" t="str">
            <v>36434YEGYOJ</v>
          </cell>
          <cell r="I4375">
            <v>5429.1293000000005</v>
          </cell>
        </row>
        <row r="4376">
          <cell r="A4376" t="str">
            <v>36434YEGYOJ</v>
          </cell>
          <cell r="I4376">
            <v>93292.182199999996</v>
          </cell>
        </row>
        <row r="4377">
          <cell r="A4377" t="str">
            <v>36434YEGYOP</v>
          </cell>
          <cell r="I4377">
            <v>7646.9593000000004</v>
          </cell>
        </row>
        <row r="4378">
          <cell r="A4378" t="str">
            <v>36434YEGYPE</v>
          </cell>
          <cell r="I4378">
            <v>204541.54409999997</v>
          </cell>
        </row>
        <row r="4379">
          <cell r="A4379" t="str">
            <v>36434YEGYQU</v>
          </cell>
          <cell r="I4379">
            <v>105435.2077</v>
          </cell>
        </row>
        <row r="4380">
          <cell r="A4380" t="str">
            <v>36434YEGYQU</v>
          </cell>
          <cell r="I4380">
            <v>260527.67339999997</v>
          </cell>
        </row>
        <row r="4381">
          <cell r="A4381" t="str">
            <v>36434YEGYVR</v>
          </cell>
          <cell r="I4381">
            <v>917971.83700000006</v>
          </cell>
        </row>
        <row r="4382">
          <cell r="A4382" t="str">
            <v>36434YEGYXE</v>
          </cell>
          <cell r="I4382">
            <v>206924.61649999997</v>
          </cell>
        </row>
        <row r="4383">
          <cell r="A4383" t="str">
            <v>36434YEGYXE</v>
          </cell>
          <cell r="I4383">
            <v>4793.6100999999999</v>
          </cell>
        </row>
        <row r="4384">
          <cell r="A4384" t="str">
            <v>36434YEGYXE</v>
          </cell>
          <cell r="I4384">
            <v>6939.7123000000001</v>
          </cell>
        </row>
        <row r="4385">
          <cell r="A4385" t="str">
            <v>36434YEGYYC</v>
          </cell>
          <cell r="I4385">
            <v>882601.03749999986</v>
          </cell>
        </row>
        <row r="4386">
          <cell r="A4386" t="str">
            <v>36434YEGYYC</v>
          </cell>
          <cell r="I4386">
            <v>235024.1967</v>
          </cell>
        </row>
        <row r="4387">
          <cell r="A4387" t="str">
            <v>36434YEGYYC</v>
          </cell>
          <cell r="I4387">
            <v>424121.68960000004</v>
          </cell>
        </row>
        <row r="4388">
          <cell r="A4388" t="str">
            <v>36434YKAYVR</v>
          </cell>
          <cell r="I4388">
            <v>68467.211200000005</v>
          </cell>
        </row>
        <row r="4389">
          <cell r="A4389" t="str">
            <v>36434YKAYVR</v>
          </cell>
          <cell r="I4389">
            <v>286209.69690000004</v>
          </cell>
        </row>
        <row r="4390">
          <cell r="A4390" t="str">
            <v>36434YKAYYC</v>
          </cell>
          <cell r="I4390">
            <v>56004.159299999999</v>
          </cell>
        </row>
        <row r="4391">
          <cell r="A4391" t="str">
            <v>36434YKAYYF</v>
          </cell>
          <cell r="I4391">
            <v>2339.212</v>
          </cell>
        </row>
        <row r="4392">
          <cell r="A4392" t="str">
            <v>36434YEGYLW</v>
          </cell>
          <cell r="I4392">
            <v>1363.5871</v>
          </cell>
        </row>
        <row r="4393">
          <cell r="A4393" t="str">
            <v>36434YLWYVR</v>
          </cell>
          <cell r="I4393">
            <v>401318.39989999996</v>
          </cell>
        </row>
        <row r="4394">
          <cell r="A4394" t="str">
            <v>36434YLWYVR</v>
          </cell>
          <cell r="I4394">
            <v>94905.267399999997</v>
          </cell>
        </row>
        <row r="4395">
          <cell r="A4395" t="str">
            <v>36434YLWYVR</v>
          </cell>
          <cell r="I4395">
            <v>68841.106599999999</v>
          </cell>
        </row>
        <row r="4396">
          <cell r="A4396" t="str">
            <v>36434YLWYYC</v>
          </cell>
          <cell r="I4396">
            <v>232476.35869999998</v>
          </cell>
        </row>
        <row r="4397">
          <cell r="A4397" t="str">
            <v>36434YLWYYC</v>
          </cell>
          <cell r="I4397">
            <v>90988.243599999987</v>
          </cell>
        </row>
        <row r="4398">
          <cell r="A4398" t="str">
            <v>36434YLWYYC</v>
          </cell>
          <cell r="I4398">
            <v>2476.6778999999997</v>
          </cell>
        </row>
        <row r="4399">
          <cell r="A4399" t="str">
            <v>36434YEGYMM</v>
          </cell>
          <cell r="I4399">
            <v>465831.55969999998</v>
          </cell>
        </row>
        <row r="4400">
          <cell r="A4400" t="str">
            <v>36434YEGYMM</v>
          </cell>
          <cell r="I4400">
            <v>9010.4935000000005</v>
          </cell>
        </row>
        <row r="4401">
          <cell r="A4401" t="str">
            <v>36434YEGYMM</v>
          </cell>
          <cell r="I4401">
            <v>108078.8775</v>
          </cell>
        </row>
        <row r="4402">
          <cell r="A4402" t="str">
            <v>36434YEGYOJ</v>
          </cell>
          <cell r="I4402">
            <v>15232.961100000002</v>
          </cell>
        </row>
        <row r="4403">
          <cell r="A4403" t="str">
            <v>36434YOJYOP</v>
          </cell>
          <cell r="I4403">
            <v>2104.3252000000002</v>
          </cell>
        </row>
        <row r="4404">
          <cell r="A4404" t="str">
            <v>36434YOJYOP</v>
          </cell>
          <cell r="I4404">
            <v>34972.552099999994</v>
          </cell>
        </row>
        <row r="4405">
          <cell r="A4405" t="str">
            <v>36434YOJYPE</v>
          </cell>
          <cell r="I4405">
            <v>992.94830000000002</v>
          </cell>
        </row>
        <row r="4406">
          <cell r="A4406" t="str">
            <v>36434YEGYOP</v>
          </cell>
          <cell r="I4406">
            <v>6742.6454000000003</v>
          </cell>
        </row>
        <row r="4407">
          <cell r="A4407" t="str">
            <v>36434YEGYOP</v>
          </cell>
          <cell r="I4407">
            <v>94068.861300000004</v>
          </cell>
        </row>
        <row r="4408">
          <cell r="A4408" t="str">
            <v>36434YOPYPE</v>
          </cell>
          <cell r="I4408">
            <v>24885.2343</v>
          </cell>
        </row>
        <row r="4409">
          <cell r="A4409" t="str">
            <v>36434RDUYOW</v>
          </cell>
          <cell r="I4409">
            <v>401148.67870000005</v>
          </cell>
        </row>
        <row r="4410">
          <cell r="A4410" t="str">
            <v>36434YOWYYZ</v>
          </cell>
          <cell r="I4410">
            <v>2105062.7598999999</v>
          </cell>
        </row>
        <row r="4411">
          <cell r="A4411" t="str">
            <v>36434YEGYPE</v>
          </cell>
          <cell r="I4411">
            <v>208402.31270000001</v>
          </cell>
        </row>
        <row r="4412">
          <cell r="A4412" t="str">
            <v>36434YOJYPE</v>
          </cell>
          <cell r="I4412">
            <v>18991.5389</v>
          </cell>
        </row>
        <row r="4413">
          <cell r="A4413" t="str">
            <v>36434YPEYQU</v>
          </cell>
          <cell r="I4413">
            <v>2272.1947000000005</v>
          </cell>
        </row>
        <row r="4414">
          <cell r="A4414" t="str">
            <v>36434YPRYVR</v>
          </cell>
          <cell r="I4414">
            <v>10658.418600000001</v>
          </cell>
        </row>
        <row r="4415">
          <cell r="A4415" t="str">
            <v>36434YPRYVR</v>
          </cell>
          <cell r="I4415">
            <v>465861.93549999996</v>
          </cell>
        </row>
        <row r="4416">
          <cell r="A4416" t="str">
            <v>36434YQBYYZ</v>
          </cell>
          <cell r="I4416">
            <v>704140.80960000004</v>
          </cell>
        </row>
        <row r="4417">
          <cell r="A4417" t="str">
            <v>36434YQDYTH</v>
          </cell>
          <cell r="I4417">
            <v>60699.634099999996</v>
          </cell>
        </row>
        <row r="4418">
          <cell r="A4418" t="str">
            <v>36434YQLYYC</v>
          </cell>
          <cell r="I4418">
            <v>31570.365000000002</v>
          </cell>
        </row>
        <row r="4419">
          <cell r="A4419" t="str">
            <v>36434YQLYYC</v>
          </cell>
          <cell r="I4419">
            <v>56123.996400000004</v>
          </cell>
        </row>
        <row r="4420">
          <cell r="A4420" t="str">
            <v>36434YQLYYC</v>
          </cell>
          <cell r="I4420">
            <v>1176.7532000000001</v>
          </cell>
        </row>
        <row r="4421">
          <cell r="A4421" t="str">
            <v>36434YBLYQQ</v>
          </cell>
          <cell r="I4421">
            <v>561.08269999999993</v>
          </cell>
        </row>
        <row r="4422">
          <cell r="A4422" t="str">
            <v>36434YQQYVR</v>
          </cell>
          <cell r="I4422">
            <v>9524.0643999999993</v>
          </cell>
        </row>
        <row r="4423">
          <cell r="A4423" t="str">
            <v>36434YQRYVR</v>
          </cell>
          <cell r="I4423">
            <v>182024.46309999999</v>
          </cell>
        </row>
        <row r="4424">
          <cell r="A4424" t="str">
            <v>36434YQRYXE</v>
          </cell>
          <cell r="I4424">
            <v>4540.2196000000004</v>
          </cell>
        </row>
        <row r="4425">
          <cell r="A4425" t="str">
            <v>36434YQRYYC</v>
          </cell>
          <cell r="I4425">
            <v>385608.43650000001</v>
          </cell>
        </row>
        <row r="4426">
          <cell r="A4426" t="str">
            <v>36434YQRYYC</v>
          </cell>
          <cell r="I4426">
            <v>3308.2941999999998</v>
          </cell>
        </row>
        <row r="4427">
          <cell r="A4427" t="str">
            <v>36434YQRYYC</v>
          </cell>
          <cell r="I4427">
            <v>145688.72269999998</v>
          </cell>
        </row>
        <row r="4428">
          <cell r="A4428" t="str">
            <v>36434YQTYWG</v>
          </cell>
          <cell r="I4428">
            <v>4550.8035</v>
          </cell>
        </row>
        <row r="4429">
          <cell r="A4429" t="str">
            <v>36434YQTYYZ</v>
          </cell>
          <cell r="I4429">
            <v>727544.6666</v>
          </cell>
        </row>
        <row r="4430">
          <cell r="A4430" t="str">
            <v>36434YEGYQU</v>
          </cell>
          <cell r="I4430">
            <v>169440.7954</v>
          </cell>
        </row>
        <row r="4431">
          <cell r="A4431" t="str">
            <v>36434YEGYQU</v>
          </cell>
          <cell r="I4431">
            <v>214502.63849999997</v>
          </cell>
        </row>
        <row r="4432">
          <cell r="A4432" t="str">
            <v>36434YOJYQU</v>
          </cell>
          <cell r="I4432">
            <v>697.53859999999997</v>
          </cell>
        </row>
        <row r="4433">
          <cell r="A4433" t="str">
            <v>36434YQUYXJ</v>
          </cell>
          <cell r="I4433">
            <v>61193.907800000001</v>
          </cell>
        </row>
        <row r="4434">
          <cell r="A4434" t="str">
            <v>36434YQUYXJ</v>
          </cell>
          <cell r="I4434">
            <v>31878.793999999998</v>
          </cell>
        </row>
        <row r="4435">
          <cell r="A4435" t="str">
            <v>36434YQUYYC</v>
          </cell>
          <cell r="I4435">
            <v>113173.67019999999</v>
          </cell>
        </row>
        <row r="4436">
          <cell r="A4436" t="str">
            <v>36434YQUYYC</v>
          </cell>
          <cell r="I4436">
            <v>49261.013200000001</v>
          </cell>
        </row>
        <row r="4437">
          <cell r="A4437" t="str">
            <v>36434YTHYWG</v>
          </cell>
          <cell r="I4437">
            <v>227742.71919999996</v>
          </cell>
        </row>
        <row r="4438">
          <cell r="A4438" t="str">
            <v>36434YULYYZ</v>
          </cell>
          <cell r="I4438">
            <v>2234823.4578999998</v>
          </cell>
        </row>
        <row r="4439">
          <cell r="A4439" t="str">
            <v>36434YBLYVR</v>
          </cell>
          <cell r="I4439">
            <v>11628.9521</v>
          </cell>
        </row>
        <row r="4440">
          <cell r="A4440" t="str">
            <v>36434YCGYVR</v>
          </cell>
          <cell r="I4440">
            <v>190697.32</v>
          </cell>
        </row>
        <row r="4441">
          <cell r="A4441" t="str">
            <v>36434YCGYVR</v>
          </cell>
          <cell r="I4441">
            <v>118480.27929999999</v>
          </cell>
        </row>
        <row r="4442">
          <cell r="A4442" t="str">
            <v>36434YEGYVR</v>
          </cell>
          <cell r="I4442">
            <v>829588.18569999991</v>
          </cell>
        </row>
        <row r="4443">
          <cell r="A4443" t="str">
            <v>36434YKAYVR</v>
          </cell>
          <cell r="I4443">
            <v>82513.914199999985</v>
          </cell>
        </row>
        <row r="4444">
          <cell r="A4444" t="str">
            <v>36434YKAYVR</v>
          </cell>
          <cell r="I4444">
            <v>283277.32350000006</v>
          </cell>
        </row>
        <row r="4445">
          <cell r="A4445" t="str">
            <v>36434YLWYVR</v>
          </cell>
          <cell r="I4445">
            <v>281083.40649999998</v>
          </cell>
        </row>
        <row r="4446">
          <cell r="A4446" t="str">
            <v>36434YLWYVR</v>
          </cell>
          <cell r="I4446">
            <v>193551.8296</v>
          </cell>
        </row>
        <row r="4447">
          <cell r="A4447" t="str">
            <v>36434YLWYVR</v>
          </cell>
          <cell r="I4447">
            <v>92410.790199999989</v>
          </cell>
        </row>
        <row r="4448">
          <cell r="A4448" t="str">
            <v>36434YPRYVR</v>
          </cell>
          <cell r="I4448">
            <v>7288.4329999999991</v>
          </cell>
        </row>
        <row r="4449">
          <cell r="A4449" t="str">
            <v>36434YPRYVR</v>
          </cell>
          <cell r="I4449">
            <v>505741.82459999999</v>
          </cell>
        </row>
        <row r="4450">
          <cell r="A4450" t="str">
            <v>36434YQQYVR</v>
          </cell>
          <cell r="I4450">
            <v>9836.6617000000006</v>
          </cell>
        </row>
        <row r="4451">
          <cell r="A4451" t="str">
            <v>36434YQRYVR</v>
          </cell>
          <cell r="I4451">
            <v>186598.6121</v>
          </cell>
        </row>
        <row r="4452">
          <cell r="A4452" t="str">
            <v>36434YVRYVR</v>
          </cell>
          <cell r="I4452">
            <v>0</v>
          </cell>
        </row>
        <row r="4453">
          <cell r="A4453" t="str">
            <v>36434YVRYVR</v>
          </cell>
          <cell r="I4453">
            <v>0</v>
          </cell>
        </row>
        <row r="4454">
          <cell r="A4454" t="str">
            <v>36434YVRYVR</v>
          </cell>
          <cell r="I4454">
            <v>0</v>
          </cell>
        </row>
        <row r="4455">
          <cell r="A4455" t="str">
            <v>36434YVRYXC</v>
          </cell>
          <cell r="I4455">
            <v>231332.08929999999</v>
          </cell>
        </row>
        <row r="4456">
          <cell r="A4456" t="str">
            <v>36434YVRYXC</v>
          </cell>
          <cell r="I4456">
            <v>4958.7879000000003</v>
          </cell>
        </row>
        <row r="4457">
          <cell r="A4457" t="str">
            <v>36434YVRYXC</v>
          </cell>
          <cell r="I4457">
            <v>155460.9184</v>
          </cell>
        </row>
        <row r="4458">
          <cell r="A4458" t="str">
            <v>36434YVRYXE</v>
          </cell>
          <cell r="I4458">
            <v>195703.8566</v>
          </cell>
        </row>
        <row r="4459">
          <cell r="A4459" t="str">
            <v>36434YVRYXJ</v>
          </cell>
          <cell r="I4459">
            <v>157186.0264</v>
          </cell>
        </row>
        <row r="4460">
          <cell r="A4460" t="str">
            <v>36434YVRYXJ</v>
          </cell>
          <cell r="I4460">
            <v>255635.16879999998</v>
          </cell>
        </row>
        <row r="4461">
          <cell r="A4461" t="str">
            <v>36434YVRYXS</v>
          </cell>
          <cell r="I4461">
            <v>2505.9804999999997</v>
          </cell>
        </row>
        <row r="4462">
          <cell r="A4462" t="str">
            <v>36434YVRYXS</v>
          </cell>
          <cell r="I4462">
            <v>860594.33510000003</v>
          </cell>
        </row>
        <row r="4463">
          <cell r="A4463" t="str">
            <v>36434YVRYXT</v>
          </cell>
          <cell r="I4463">
            <v>644046.34809999994</v>
          </cell>
        </row>
        <row r="4464">
          <cell r="A4464" t="str">
            <v>36434YVRYYC</v>
          </cell>
          <cell r="I4464">
            <v>3046.3489</v>
          </cell>
        </row>
        <row r="4465">
          <cell r="A4465" t="str">
            <v>36434YVRYYC</v>
          </cell>
          <cell r="I4465">
            <v>896022.82750000001</v>
          </cell>
        </row>
        <row r="4466">
          <cell r="A4466" t="str">
            <v>36434YVRYYD</v>
          </cell>
          <cell r="I4466">
            <v>140123.53600000002</v>
          </cell>
        </row>
        <row r="4467">
          <cell r="A4467" t="str">
            <v>36434YVRYYD</v>
          </cell>
          <cell r="I4467">
            <v>161322.07929999998</v>
          </cell>
        </row>
        <row r="4468">
          <cell r="A4468" t="str">
            <v>36434YVRYYF</v>
          </cell>
          <cell r="I4468">
            <v>54218.5749</v>
          </cell>
        </row>
        <row r="4469">
          <cell r="A4469" t="str">
            <v>36434YVRYYF</v>
          </cell>
          <cell r="I4469">
            <v>59003.576799999995</v>
          </cell>
        </row>
        <row r="4470">
          <cell r="A4470" t="str">
            <v>36434YVRYYJ</v>
          </cell>
          <cell r="I4470">
            <v>440384.41259999998</v>
          </cell>
        </row>
        <row r="4471">
          <cell r="A4471" t="str">
            <v>36434YVRYYJ</v>
          </cell>
          <cell r="I4471">
            <v>449115.2487</v>
          </cell>
        </row>
        <row r="4472">
          <cell r="A4472" t="str">
            <v>36434YVRYZP</v>
          </cell>
          <cell r="I4472">
            <v>11353.5136</v>
          </cell>
        </row>
        <row r="4473">
          <cell r="A4473" t="str">
            <v>36434YVRYZP</v>
          </cell>
          <cell r="I4473">
            <v>7348.3078999999998</v>
          </cell>
        </row>
        <row r="4474">
          <cell r="A4474" t="str">
            <v>36434YVRYZP</v>
          </cell>
          <cell r="I4474">
            <v>223430.348</v>
          </cell>
        </row>
        <row r="4475">
          <cell r="A4475" t="str">
            <v>36434YQDYWG</v>
          </cell>
          <cell r="I4475">
            <v>114383.53990000002</v>
          </cell>
        </row>
        <row r="4476">
          <cell r="A4476" t="str">
            <v>36434YQRYWG</v>
          </cell>
          <cell r="I4476">
            <v>87241.839200000017</v>
          </cell>
        </row>
        <row r="4477">
          <cell r="A4477" t="str">
            <v>36434YQTYWG</v>
          </cell>
          <cell r="I4477">
            <v>4228.2615000000005</v>
          </cell>
        </row>
        <row r="4478">
          <cell r="A4478" t="str">
            <v>36434YTHYWG</v>
          </cell>
          <cell r="I4478">
            <v>178044.71310000002</v>
          </cell>
        </row>
        <row r="4479">
          <cell r="A4479" t="str">
            <v>36434YWGYXE</v>
          </cell>
          <cell r="I4479">
            <v>136927.21179999999</v>
          </cell>
        </row>
        <row r="4480">
          <cell r="A4480" t="str">
            <v>36434YWGYXE</v>
          </cell>
          <cell r="I4480">
            <v>5486.1608000000006</v>
          </cell>
        </row>
        <row r="4481">
          <cell r="A4481" t="str">
            <v>36434YWGYXE</v>
          </cell>
          <cell r="I4481">
            <v>87604.966</v>
          </cell>
        </row>
        <row r="4482">
          <cell r="A4482" t="str">
            <v>36434YWGYYC</v>
          </cell>
          <cell r="I4482">
            <v>752943.03269999998</v>
          </cell>
        </row>
        <row r="4483">
          <cell r="A4483" t="str">
            <v>36434YVRYXC</v>
          </cell>
          <cell r="I4483">
            <v>304080.76229999994</v>
          </cell>
        </row>
        <row r="4484">
          <cell r="A4484" t="str">
            <v>36434YVRYXC</v>
          </cell>
          <cell r="I4484">
            <v>11727.730600000001</v>
          </cell>
        </row>
        <row r="4485">
          <cell r="A4485" t="str">
            <v>36434YVRYXC</v>
          </cell>
          <cell r="I4485">
            <v>78661.911600000007</v>
          </cell>
        </row>
        <row r="4486">
          <cell r="A4486" t="str">
            <v>36434YXCYYC</v>
          </cell>
          <cell r="I4486">
            <v>0</v>
          </cell>
        </row>
        <row r="4487">
          <cell r="A4487" t="str">
            <v>36434YEGYXE</v>
          </cell>
          <cell r="I4487">
            <v>198452.4045</v>
          </cell>
        </row>
        <row r="4488">
          <cell r="A4488" t="str">
            <v>36434YEGYXE</v>
          </cell>
          <cell r="I4488">
            <v>962.75470000000007</v>
          </cell>
        </row>
        <row r="4489">
          <cell r="A4489" t="str">
            <v>36434YEGYXE</v>
          </cell>
          <cell r="I4489">
            <v>2782.2969000000003</v>
          </cell>
        </row>
        <row r="4490">
          <cell r="A4490" t="str">
            <v>36434YVRYXE</v>
          </cell>
          <cell r="I4490">
            <v>211645.62059999999</v>
          </cell>
        </row>
        <row r="4491">
          <cell r="A4491" t="str">
            <v>36434YWGYXE</v>
          </cell>
          <cell r="I4491">
            <v>182143.8964</v>
          </cell>
        </row>
        <row r="4492">
          <cell r="A4492" t="str">
            <v>36434YWGYXE</v>
          </cell>
          <cell r="I4492">
            <v>7994.6776999999993</v>
          </cell>
        </row>
        <row r="4493">
          <cell r="A4493" t="str">
            <v>36434YWGYXE</v>
          </cell>
          <cell r="I4493">
            <v>89748.704699999987</v>
          </cell>
        </row>
        <row r="4494">
          <cell r="A4494" t="str">
            <v>36434YXEYYC</v>
          </cell>
          <cell r="I4494">
            <v>168464.12389999998</v>
          </cell>
        </row>
        <row r="4495">
          <cell r="A4495" t="str">
            <v>36434YXEYYC</v>
          </cell>
          <cell r="I4495">
            <v>5599.2532999999994</v>
          </cell>
        </row>
        <row r="4496">
          <cell r="A4496" t="str">
            <v>36434YXEYYC</v>
          </cell>
          <cell r="I4496">
            <v>341917.58859999996</v>
          </cell>
        </row>
        <row r="4497">
          <cell r="A4497" t="str">
            <v>36434YXHYYC</v>
          </cell>
          <cell r="I4497">
            <v>0</v>
          </cell>
        </row>
        <row r="4498">
          <cell r="A4498" t="str">
            <v>36434YEGYXJ</v>
          </cell>
          <cell r="I4498">
            <v>45217.067900000002</v>
          </cell>
        </row>
        <row r="4499">
          <cell r="A4499" t="str">
            <v>36434YQUYXJ</v>
          </cell>
          <cell r="I4499">
            <v>33738.488299999997</v>
          </cell>
        </row>
        <row r="4500">
          <cell r="A4500" t="str">
            <v>36434YVRYXJ</v>
          </cell>
          <cell r="I4500">
            <v>21262.588899999999</v>
          </cell>
        </row>
        <row r="4501">
          <cell r="A4501" t="str">
            <v>36434YVRYXJ</v>
          </cell>
          <cell r="I4501">
            <v>140096.97850000003</v>
          </cell>
        </row>
        <row r="4502">
          <cell r="A4502" t="str">
            <v>36434YVRYXJ</v>
          </cell>
          <cell r="I4502">
            <v>333524.39149999997</v>
          </cell>
        </row>
        <row r="4503">
          <cell r="A4503" t="str">
            <v>36434YXJYYE</v>
          </cell>
          <cell r="I4503">
            <v>78452.346399999995</v>
          </cell>
        </row>
        <row r="4504">
          <cell r="A4504" t="str">
            <v>36434YVRYXS</v>
          </cell>
          <cell r="I4504">
            <v>4065.5391</v>
          </cell>
        </row>
        <row r="4505">
          <cell r="A4505" t="str">
            <v>36434YVRYXS</v>
          </cell>
          <cell r="I4505">
            <v>848284.65150000004</v>
          </cell>
        </row>
        <row r="4506">
          <cell r="A4506" t="str">
            <v>36434YVRYXT</v>
          </cell>
          <cell r="I4506">
            <v>684597.83420000004</v>
          </cell>
        </row>
        <row r="4507">
          <cell r="A4507" t="str">
            <v>36434YCGYYC</v>
          </cell>
          <cell r="I4507">
            <v>6108.5093999999999</v>
          </cell>
        </row>
        <row r="4508">
          <cell r="A4508" t="str">
            <v>36434YCGYYC</v>
          </cell>
          <cell r="I4508">
            <v>44673.121500000001</v>
          </cell>
        </row>
        <row r="4509">
          <cell r="A4509" t="str">
            <v>36434YEGYYC</v>
          </cell>
          <cell r="I4509">
            <v>815365.1997</v>
          </cell>
        </row>
        <row r="4510">
          <cell r="A4510" t="str">
            <v>36434YEGYYC</v>
          </cell>
          <cell r="I4510">
            <v>330428.66760000004</v>
          </cell>
        </row>
        <row r="4511">
          <cell r="A4511" t="str">
            <v>36434YEGYYC</v>
          </cell>
          <cell r="I4511">
            <v>459448.88509999996</v>
          </cell>
        </row>
        <row r="4512">
          <cell r="A4512" t="str">
            <v>36434YKAYYC</v>
          </cell>
          <cell r="I4512">
            <v>43833.964500000002</v>
          </cell>
        </row>
        <row r="4513">
          <cell r="A4513" t="str">
            <v>36434YLWYYC</v>
          </cell>
          <cell r="I4513">
            <v>253375.65549999999</v>
          </cell>
        </row>
        <row r="4514">
          <cell r="A4514" t="str">
            <v>36434YLWYYC</v>
          </cell>
          <cell r="I4514">
            <v>77170.220199999996</v>
          </cell>
        </row>
        <row r="4515">
          <cell r="A4515" t="str">
            <v>36434YLWYYC</v>
          </cell>
          <cell r="I4515">
            <v>1700.5569</v>
          </cell>
        </row>
        <row r="4516">
          <cell r="A4516" t="str">
            <v>36434YQLYYC</v>
          </cell>
          <cell r="I4516">
            <v>28135.872299999999</v>
          </cell>
        </row>
        <row r="4517">
          <cell r="A4517" t="str">
            <v>36434YQLYYC</v>
          </cell>
          <cell r="I4517">
            <v>46607.267699999997</v>
          </cell>
        </row>
        <row r="4518">
          <cell r="A4518" t="str">
            <v>36434YQLYYC</v>
          </cell>
          <cell r="I4518">
            <v>1217.8582999999999</v>
          </cell>
        </row>
        <row r="4519">
          <cell r="A4519" t="str">
            <v>36434YQRYYC</v>
          </cell>
          <cell r="I4519">
            <v>403236.67970000004</v>
          </cell>
        </row>
        <row r="4520">
          <cell r="A4520" t="str">
            <v>36434YQRYYC</v>
          </cell>
          <cell r="I4520">
            <v>3416.8765999999996</v>
          </cell>
        </row>
        <row r="4521">
          <cell r="A4521" t="str">
            <v>36434YQRYYC</v>
          </cell>
          <cell r="I4521">
            <v>110208.731</v>
          </cell>
        </row>
        <row r="4522">
          <cell r="A4522" t="str">
            <v>36434YQUYYC</v>
          </cell>
          <cell r="I4522">
            <v>106438.3964</v>
          </cell>
        </row>
        <row r="4523">
          <cell r="A4523" t="str">
            <v>36434YQUYYC</v>
          </cell>
          <cell r="I4523">
            <v>130337.57949999999</v>
          </cell>
        </row>
        <row r="4524">
          <cell r="A4524" t="str">
            <v>36434YVRYYC</v>
          </cell>
          <cell r="I4524">
            <v>5036.8962000000001</v>
          </cell>
        </row>
        <row r="4525">
          <cell r="A4525" t="str">
            <v>36434YVRYYC</v>
          </cell>
          <cell r="I4525">
            <v>1045956.4118</v>
          </cell>
        </row>
        <row r="4526">
          <cell r="A4526" t="str">
            <v>36434YWGYYC</v>
          </cell>
          <cell r="I4526">
            <v>748498.35119999992</v>
          </cell>
        </row>
        <row r="4527">
          <cell r="A4527" t="str">
            <v>36434YXCYYC</v>
          </cell>
          <cell r="I4527">
            <v>0</v>
          </cell>
        </row>
        <row r="4528">
          <cell r="A4528" t="str">
            <v>36434YXEYYC</v>
          </cell>
          <cell r="I4528">
            <v>178713.15280000001</v>
          </cell>
        </row>
        <row r="4529">
          <cell r="A4529" t="str">
            <v>36434YXEYYC</v>
          </cell>
          <cell r="I4529">
            <v>1347.1544000000001</v>
          </cell>
        </row>
        <row r="4530">
          <cell r="A4530" t="str">
            <v>36434YXEYYC</v>
          </cell>
          <cell r="I4530">
            <v>339447.3677</v>
          </cell>
        </row>
        <row r="4531">
          <cell r="A4531" t="str">
            <v>36434YXHYYC</v>
          </cell>
          <cell r="I4531">
            <v>0</v>
          </cell>
        </row>
        <row r="4532">
          <cell r="A4532" t="str">
            <v>36434YYCYYC</v>
          </cell>
          <cell r="I4532">
            <v>0</v>
          </cell>
        </row>
        <row r="4533">
          <cell r="A4533" t="str">
            <v>36434YVRYYD</v>
          </cell>
          <cell r="I4533">
            <v>130586.87379999999</v>
          </cell>
        </row>
        <row r="4534">
          <cell r="A4534" t="str">
            <v>36434YVRYYD</v>
          </cell>
          <cell r="I4534">
            <v>212302.32009999998</v>
          </cell>
        </row>
        <row r="4535">
          <cell r="A4535" t="str">
            <v>36434YXJYYE</v>
          </cell>
          <cell r="I4535">
            <v>89378.775800000003</v>
          </cell>
        </row>
        <row r="4536">
          <cell r="A4536" t="str">
            <v>36434YCGYYF</v>
          </cell>
          <cell r="I4536">
            <v>871.74470000000008</v>
          </cell>
        </row>
        <row r="4537">
          <cell r="A4537" t="str">
            <v>36434YVRYYF</v>
          </cell>
          <cell r="I4537">
            <v>55705.197299999993</v>
          </cell>
        </row>
        <row r="4538">
          <cell r="A4538" t="str">
            <v>36434YVRYYF</v>
          </cell>
          <cell r="I4538">
            <v>66320.705900000001</v>
          </cell>
        </row>
        <row r="4539">
          <cell r="A4539" t="str">
            <v>36434YVRYYJ</v>
          </cell>
          <cell r="I4539">
            <v>416529.72989999998</v>
          </cell>
        </row>
        <row r="4540">
          <cell r="A4540" t="str">
            <v>36434YVRYYJ</v>
          </cell>
          <cell r="I4540">
            <v>484959.00069999998</v>
          </cell>
        </row>
        <row r="4541">
          <cell r="A4541" t="str">
            <v>36434BOSYYZ</v>
          </cell>
          <cell r="I4541">
            <v>914333.0773</v>
          </cell>
        </row>
        <row r="4542">
          <cell r="A4542" t="str">
            <v>36434RDUYYZ</v>
          </cell>
          <cell r="I4542">
            <v>770429.04469999997</v>
          </cell>
        </row>
        <row r="4543">
          <cell r="A4543" t="str">
            <v>36434YOWYYZ</v>
          </cell>
          <cell r="I4543">
            <v>2046758.6679</v>
          </cell>
        </row>
        <row r="4544">
          <cell r="A4544" t="str">
            <v>36434YQBYYZ</v>
          </cell>
          <cell r="I4544">
            <v>635871.80080000008</v>
          </cell>
        </row>
        <row r="4545">
          <cell r="A4545" t="str">
            <v>36434YQTYYZ</v>
          </cell>
          <cell r="I4545">
            <v>735692.82070000004</v>
          </cell>
        </row>
        <row r="4546">
          <cell r="A4546" t="str">
            <v>36434YULYYZ</v>
          </cell>
          <cell r="I4546">
            <v>2254807.4518000004</v>
          </cell>
        </row>
        <row r="4547">
          <cell r="A4547" t="str">
            <v>36434YVRYZP</v>
          </cell>
          <cell r="I4547">
            <v>13709.284299999999</v>
          </cell>
        </row>
        <row r="4548">
          <cell r="A4548" t="str">
            <v>36434YVRYZP</v>
          </cell>
          <cell r="I4548">
            <v>5374.5465999999997</v>
          </cell>
        </row>
        <row r="4549">
          <cell r="A4549" t="str">
            <v>36434YVRYZP</v>
          </cell>
          <cell r="I4549">
            <v>256559.54560000004</v>
          </cell>
        </row>
        <row r="4550">
          <cell r="A4550" t="str">
            <v>36465BOSYYZ</v>
          </cell>
          <cell r="I4550">
            <v>676051.22900000005</v>
          </cell>
        </row>
        <row r="4551">
          <cell r="A4551" t="str">
            <v>36465RDUYOW</v>
          </cell>
          <cell r="I4551">
            <v>204501.9754</v>
          </cell>
        </row>
        <row r="4552">
          <cell r="A4552" t="str">
            <v>36465RDUYYZ</v>
          </cell>
          <cell r="I4552">
            <v>676087.1706999999</v>
          </cell>
        </row>
        <row r="4553">
          <cell r="A4553" t="str">
            <v>36465YCGYVR</v>
          </cell>
          <cell r="I4553">
            <v>245467.41080000001</v>
          </cell>
        </row>
        <row r="4554">
          <cell r="A4554" t="str">
            <v>36465YDFYYT</v>
          </cell>
          <cell r="I4554">
            <v>9167.8072000000011</v>
          </cell>
        </row>
        <row r="4555">
          <cell r="A4555" t="str">
            <v>36465YEGYEG</v>
          </cell>
          <cell r="I4555">
            <v>0</v>
          </cell>
        </row>
        <row r="4556">
          <cell r="A4556" t="str">
            <v>36465YEGYEG</v>
          </cell>
          <cell r="I4556">
            <v>0</v>
          </cell>
        </row>
        <row r="4557">
          <cell r="A4557" t="str">
            <v>36465YEGYMM</v>
          </cell>
          <cell r="I4557">
            <v>494773.076</v>
          </cell>
        </row>
        <row r="4558">
          <cell r="A4558" t="str">
            <v>36465YEGYMM</v>
          </cell>
          <cell r="I4558">
            <v>12957.539699999999</v>
          </cell>
        </row>
        <row r="4559">
          <cell r="A4559" t="str">
            <v>36465YEGYMM</v>
          </cell>
          <cell r="I4559">
            <v>6703.1305999999995</v>
          </cell>
        </row>
        <row r="4560">
          <cell r="A4560" t="str">
            <v>36465YEGYOJ</v>
          </cell>
          <cell r="I4560">
            <v>91711.675100000008</v>
          </cell>
        </row>
        <row r="4561">
          <cell r="A4561" t="str">
            <v>36465YEGYPE</v>
          </cell>
          <cell r="I4561">
            <v>1496.3116</v>
          </cell>
        </row>
        <row r="4562">
          <cell r="A4562" t="str">
            <v>36465YEGYPE</v>
          </cell>
          <cell r="I4562">
            <v>213378.9878</v>
          </cell>
        </row>
        <row r="4563">
          <cell r="A4563" t="str">
            <v>36465YEGYQU</v>
          </cell>
          <cell r="I4563">
            <v>240145.23880000002</v>
          </cell>
        </row>
        <row r="4564">
          <cell r="A4564" t="str">
            <v>36465YEGYQU</v>
          </cell>
          <cell r="I4564">
            <v>107860.8167</v>
          </cell>
        </row>
        <row r="4565">
          <cell r="A4565" t="str">
            <v>36465YEGYVR</v>
          </cell>
          <cell r="I4565">
            <v>906016.72770000016</v>
          </cell>
        </row>
        <row r="4566">
          <cell r="A4566" t="str">
            <v>36465YEGYWG</v>
          </cell>
          <cell r="I4566">
            <v>696.61159999999995</v>
          </cell>
        </row>
        <row r="4567">
          <cell r="A4567" t="str">
            <v>36465YEGYXE</v>
          </cell>
          <cell r="I4567">
            <v>3363.2207999999996</v>
          </cell>
        </row>
        <row r="4568">
          <cell r="A4568" t="str">
            <v>36465YEGYXE</v>
          </cell>
          <cell r="I4568">
            <v>114523.9414</v>
          </cell>
        </row>
        <row r="4569">
          <cell r="A4569" t="str">
            <v>36465YEGYXE</v>
          </cell>
          <cell r="I4569">
            <v>129690.18730000001</v>
          </cell>
        </row>
        <row r="4570">
          <cell r="A4570" t="str">
            <v>36465YEGYYC</v>
          </cell>
          <cell r="I4570">
            <v>961629.78809999989</v>
          </cell>
        </row>
        <row r="4571">
          <cell r="A4571" t="str">
            <v>36465YEGYYC</v>
          </cell>
          <cell r="I4571">
            <v>414343.90669999999</v>
          </cell>
        </row>
        <row r="4572">
          <cell r="A4572" t="str">
            <v>36465YEGYYC</v>
          </cell>
          <cell r="I4572">
            <v>311086.85980000003</v>
          </cell>
        </row>
        <row r="4573">
          <cell r="A4573" t="str">
            <v>36465YDFYHZ</v>
          </cell>
          <cell r="I4573">
            <v>8112.8122000000003</v>
          </cell>
        </row>
        <row r="4574">
          <cell r="A4574" t="str">
            <v>36465YHZYJT</v>
          </cell>
          <cell r="I4574">
            <v>2585.8431</v>
          </cell>
        </row>
        <row r="4575">
          <cell r="A4575" t="str">
            <v>36465YHZYOW</v>
          </cell>
          <cell r="I4575">
            <v>8510.7016999999996</v>
          </cell>
        </row>
        <row r="4576">
          <cell r="A4576" t="str">
            <v>36465YHZYQM</v>
          </cell>
          <cell r="I4576">
            <v>5735.093100000001</v>
          </cell>
        </row>
        <row r="4577">
          <cell r="A4577" t="str">
            <v>36465YHZYSJ</v>
          </cell>
          <cell r="I4577">
            <v>454.26179999999999</v>
          </cell>
        </row>
        <row r="4578">
          <cell r="A4578" t="str">
            <v>36465YHZYUL</v>
          </cell>
          <cell r="I4578">
            <v>13692.999599999999</v>
          </cell>
        </row>
        <row r="4579">
          <cell r="A4579" t="str">
            <v>36465YHZYYG</v>
          </cell>
          <cell r="I4579">
            <v>9340.8811000000005</v>
          </cell>
        </row>
        <row r="4580">
          <cell r="A4580" t="str">
            <v>36465YHZYJT</v>
          </cell>
          <cell r="I4580">
            <v>446.58769999999998</v>
          </cell>
        </row>
        <row r="4581">
          <cell r="A4581" t="str">
            <v>36465YKAYVR</v>
          </cell>
          <cell r="I4581">
            <v>350448.4706</v>
          </cell>
        </row>
        <row r="4582">
          <cell r="A4582" t="str">
            <v>36465YKAYVR</v>
          </cell>
          <cell r="I4582">
            <v>5281.2882999999993</v>
          </cell>
        </row>
        <row r="4583">
          <cell r="A4583" t="str">
            <v>36465YKAYYC</v>
          </cell>
          <cell r="I4583">
            <v>0</v>
          </cell>
        </row>
        <row r="4584">
          <cell r="A4584" t="str">
            <v>36465YKAYLW</v>
          </cell>
          <cell r="I4584">
            <v>0</v>
          </cell>
        </row>
        <row r="4585">
          <cell r="A4585" t="str">
            <v>36465YLWYLW</v>
          </cell>
          <cell r="I4585">
            <v>0</v>
          </cell>
        </row>
        <row r="4586">
          <cell r="A4586" t="str">
            <v>36465YLWYVR</v>
          </cell>
          <cell r="I4586">
            <v>474455.19199999998</v>
          </cell>
        </row>
        <row r="4587">
          <cell r="A4587" t="str">
            <v>36465YLWYVR</v>
          </cell>
          <cell r="I4587">
            <v>9031.5954000000002</v>
          </cell>
        </row>
        <row r="4588">
          <cell r="A4588" t="str">
            <v>36465YLWYVR</v>
          </cell>
          <cell r="I4588">
            <v>73576.196200000006</v>
          </cell>
        </row>
        <row r="4589">
          <cell r="A4589" t="str">
            <v>36465YLWYYC</v>
          </cell>
          <cell r="I4589">
            <v>120017.5555</v>
          </cell>
        </row>
        <row r="4590">
          <cell r="A4590" t="str">
            <v>36465YLWYYC</v>
          </cell>
          <cell r="I4590">
            <v>26422.1751</v>
          </cell>
        </row>
        <row r="4591">
          <cell r="A4591" t="str">
            <v>36465YLWYYC</v>
          </cell>
          <cell r="I4591">
            <v>63088.014799999997</v>
          </cell>
        </row>
        <row r="4592">
          <cell r="A4592" t="str">
            <v>36465YEGYMM</v>
          </cell>
          <cell r="I4592">
            <v>492610.92020000005</v>
          </cell>
        </row>
        <row r="4593">
          <cell r="A4593" t="str">
            <v>36465YEGYMM</v>
          </cell>
          <cell r="I4593">
            <v>15517.750199999999</v>
          </cell>
        </row>
        <row r="4594">
          <cell r="A4594" t="str">
            <v>36465YEGYMM</v>
          </cell>
          <cell r="I4594">
            <v>14779.3442</v>
          </cell>
        </row>
        <row r="4595">
          <cell r="A4595" t="str">
            <v>36465YEGYOJ</v>
          </cell>
          <cell r="I4595">
            <v>8379.1406000000006</v>
          </cell>
        </row>
        <row r="4596">
          <cell r="A4596" t="str">
            <v>36465YOJYOP</v>
          </cell>
          <cell r="I4596">
            <v>31050.789799999999</v>
          </cell>
        </row>
        <row r="4597">
          <cell r="A4597" t="str">
            <v>36465YOJYPE</v>
          </cell>
          <cell r="I4597">
            <v>1351.9331999999999</v>
          </cell>
        </row>
        <row r="4598">
          <cell r="A4598" t="str">
            <v>36465YEGYOP</v>
          </cell>
          <cell r="I4598">
            <v>79545.919099999999</v>
          </cell>
        </row>
        <row r="4599">
          <cell r="A4599" t="str">
            <v>36465YOPYPE</v>
          </cell>
          <cell r="I4599">
            <v>18949.756000000001</v>
          </cell>
        </row>
        <row r="4600">
          <cell r="A4600" t="str">
            <v>36465RDUYOW</v>
          </cell>
          <cell r="I4600">
            <v>337605.34250000003</v>
          </cell>
        </row>
        <row r="4601">
          <cell r="A4601" t="str">
            <v>36465YHZYOW</v>
          </cell>
          <cell r="I4601">
            <v>8994.6439999999984</v>
          </cell>
        </row>
        <row r="4602">
          <cell r="A4602" t="str">
            <v>36465YOWYUL</v>
          </cell>
          <cell r="I4602">
            <v>2162.4796000000001</v>
          </cell>
        </row>
        <row r="4603">
          <cell r="A4603" t="str">
            <v>36465YOWYYZ</v>
          </cell>
          <cell r="I4603">
            <v>2170266.7871000003</v>
          </cell>
        </row>
        <row r="4604">
          <cell r="A4604" t="str">
            <v>36465YEGYPE</v>
          </cell>
          <cell r="I4604">
            <v>8170.0749999999998</v>
          </cell>
        </row>
        <row r="4605">
          <cell r="A4605" t="str">
            <v>36465YEGYPE</v>
          </cell>
          <cell r="I4605">
            <v>197421.34849999999</v>
          </cell>
        </row>
        <row r="4606">
          <cell r="A4606" t="str">
            <v>36465YOJYPE</v>
          </cell>
          <cell r="I4606">
            <v>17557.844799999999</v>
          </cell>
        </row>
        <row r="4607">
          <cell r="A4607" t="str">
            <v>36465YPEYPE</v>
          </cell>
          <cell r="I4607">
            <v>0</v>
          </cell>
        </row>
        <row r="4608">
          <cell r="A4608" t="str">
            <v>36465YPRYVR</v>
          </cell>
          <cell r="I4608">
            <v>469287.6949</v>
          </cell>
        </row>
        <row r="4609">
          <cell r="A4609" t="str">
            <v>36465YPRYXT</v>
          </cell>
          <cell r="I4609">
            <v>2315.1467000000002</v>
          </cell>
        </row>
        <row r="4610">
          <cell r="A4610" t="str">
            <v>36465YQBYYZ</v>
          </cell>
          <cell r="I4610">
            <v>360788.50719999999</v>
          </cell>
        </row>
        <row r="4611">
          <cell r="A4611" t="str">
            <v>36465YQLYVR</v>
          </cell>
          <cell r="I4611">
            <v>0</v>
          </cell>
        </row>
        <row r="4612">
          <cell r="A4612" t="str">
            <v>36465YQLYYC</v>
          </cell>
          <cell r="I4612">
            <v>102269.9515</v>
          </cell>
        </row>
        <row r="4613">
          <cell r="A4613" t="str">
            <v>36465YHZYQM</v>
          </cell>
          <cell r="I4613">
            <v>5964.5010999999995</v>
          </cell>
        </row>
        <row r="4614">
          <cell r="A4614" t="str">
            <v>36465YQRYVR</v>
          </cell>
          <cell r="I4614">
            <v>155411.55100000001</v>
          </cell>
        </row>
        <row r="4615">
          <cell r="A4615" t="str">
            <v>36465YQRYYC</v>
          </cell>
          <cell r="I4615">
            <v>29591.258600000001</v>
          </cell>
        </row>
        <row r="4616">
          <cell r="A4616" t="str">
            <v>36465YQRYYC</v>
          </cell>
          <cell r="I4616">
            <v>3045.3406</v>
          </cell>
        </row>
        <row r="4617">
          <cell r="A4617" t="str">
            <v>36465YQRYYC</v>
          </cell>
          <cell r="I4617">
            <v>502016.47580000001</v>
          </cell>
        </row>
        <row r="4618">
          <cell r="A4618" t="str">
            <v>36465YQTYYZ</v>
          </cell>
          <cell r="I4618">
            <v>686483.00790000008</v>
          </cell>
        </row>
        <row r="4619">
          <cell r="A4619" t="str">
            <v>36465YEGYQU</v>
          </cell>
          <cell r="I4619">
            <v>332236.17139999999</v>
          </cell>
        </row>
        <row r="4620">
          <cell r="A4620" t="str">
            <v>36465YEGYQU</v>
          </cell>
          <cell r="I4620">
            <v>68431.481699999989</v>
          </cell>
        </row>
        <row r="4621">
          <cell r="A4621" t="str">
            <v>36465YPEYQU</v>
          </cell>
          <cell r="I4621">
            <v>2217.8045000000002</v>
          </cell>
        </row>
        <row r="4622">
          <cell r="A4622" t="str">
            <v>36465YQUYVR</v>
          </cell>
          <cell r="I4622">
            <v>0</v>
          </cell>
        </row>
        <row r="4623">
          <cell r="A4623" t="str">
            <v>36465YQUYXJ</v>
          </cell>
          <cell r="I4623">
            <v>68028.667300000001</v>
          </cell>
        </row>
        <row r="4624">
          <cell r="A4624" t="str">
            <v>36465YQUYYC</v>
          </cell>
          <cell r="I4624">
            <v>60067.816599999998</v>
          </cell>
        </row>
        <row r="4625">
          <cell r="A4625" t="str">
            <v>36465YQUYYC</v>
          </cell>
          <cell r="I4625">
            <v>101336.20140000001</v>
          </cell>
        </row>
        <row r="4626">
          <cell r="A4626" t="str">
            <v>36465YQUYYE</v>
          </cell>
          <cell r="I4626">
            <v>5016.1386000000002</v>
          </cell>
        </row>
        <row r="4627">
          <cell r="A4627" t="str">
            <v>36465YHZYSJ</v>
          </cell>
          <cell r="I4627">
            <v>2200.3267999999998</v>
          </cell>
        </row>
        <row r="4628">
          <cell r="A4628" t="str">
            <v>36465YTHYWG</v>
          </cell>
          <cell r="I4628">
            <v>203870.7133</v>
          </cell>
        </row>
        <row r="4629">
          <cell r="A4629" t="str">
            <v>36465YHZYUL</v>
          </cell>
          <cell r="I4629">
            <v>24438.091399999998</v>
          </cell>
        </row>
        <row r="4630">
          <cell r="A4630" t="str">
            <v>36465YOWYUL</v>
          </cell>
          <cell r="I4630">
            <v>4899.4854000000005</v>
          </cell>
        </row>
        <row r="4631">
          <cell r="A4631" t="str">
            <v>36465YULYUL</v>
          </cell>
          <cell r="I4631">
            <v>0</v>
          </cell>
        </row>
        <row r="4632">
          <cell r="A4632" t="str">
            <v>36465YULYYZ</v>
          </cell>
          <cell r="I4632">
            <v>1791626.0732000002</v>
          </cell>
        </row>
        <row r="4633">
          <cell r="A4633" t="str">
            <v>36465YCGYVR</v>
          </cell>
          <cell r="I4633">
            <v>240502.88299999997</v>
          </cell>
        </row>
        <row r="4634">
          <cell r="A4634" t="str">
            <v>36465YEGYVR</v>
          </cell>
          <cell r="I4634">
            <v>884154.33110000007</v>
          </cell>
        </row>
        <row r="4635">
          <cell r="A4635" t="str">
            <v>36465YKAYVR</v>
          </cell>
          <cell r="I4635">
            <v>375280.51689999999</v>
          </cell>
        </row>
        <row r="4636">
          <cell r="A4636" t="str">
            <v>36465YLWYVR</v>
          </cell>
          <cell r="I4636">
            <v>496520.40949999995</v>
          </cell>
        </row>
        <row r="4637">
          <cell r="A4637" t="str">
            <v>36465YLWYVR</v>
          </cell>
          <cell r="I4637">
            <v>13282.670999999998</v>
          </cell>
        </row>
        <row r="4638">
          <cell r="A4638" t="str">
            <v>36465YLWYVR</v>
          </cell>
          <cell r="I4638">
            <v>77277.603300000002</v>
          </cell>
        </row>
        <row r="4639">
          <cell r="A4639" t="str">
            <v>36465YPRYVR</v>
          </cell>
          <cell r="I4639">
            <v>518391.29829999997</v>
          </cell>
        </row>
        <row r="4640">
          <cell r="A4640" t="str">
            <v>36465YQLYVR</v>
          </cell>
          <cell r="I4640">
            <v>2003.8976</v>
          </cell>
        </row>
        <row r="4641">
          <cell r="A4641" t="str">
            <v>36465YQRYVR</v>
          </cell>
          <cell r="I4641">
            <v>172704.22589999999</v>
          </cell>
        </row>
        <row r="4642">
          <cell r="A4642" t="str">
            <v>36465YQUYVR</v>
          </cell>
          <cell r="I4642">
            <v>10714.246300000001</v>
          </cell>
        </row>
        <row r="4643">
          <cell r="A4643" t="str">
            <v>36465YVRYVR</v>
          </cell>
          <cell r="I4643">
            <v>0</v>
          </cell>
        </row>
        <row r="4644">
          <cell r="A4644" t="str">
            <v>36465YVRYVR</v>
          </cell>
          <cell r="I4644">
            <v>0</v>
          </cell>
        </row>
        <row r="4645">
          <cell r="A4645" t="str">
            <v>36465YVRYVR</v>
          </cell>
          <cell r="I4645">
            <v>0</v>
          </cell>
        </row>
        <row r="4646">
          <cell r="A4646" t="str">
            <v>36465YVRYXC</v>
          </cell>
          <cell r="I4646">
            <v>222686.72670000003</v>
          </cell>
        </row>
        <row r="4647">
          <cell r="A4647" t="str">
            <v>36465YVRYXC</v>
          </cell>
          <cell r="I4647">
            <v>1107.1377</v>
          </cell>
        </row>
        <row r="4648">
          <cell r="A4648" t="str">
            <v>36465YVRYXC</v>
          </cell>
          <cell r="I4648">
            <v>120183.1637</v>
          </cell>
        </row>
        <row r="4649">
          <cell r="A4649" t="str">
            <v>36465YVRYXE</v>
          </cell>
          <cell r="I4649">
            <v>168212.05809999999</v>
          </cell>
        </row>
        <row r="4650">
          <cell r="A4650" t="str">
            <v>36465YVRYXJ</v>
          </cell>
          <cell r="I4650">
            <v>120163.89870000001</v>
          </cell>
        </row>
        <row r="4651">
          <cell r="A4651" t="str">
            <v>36465YVRYXJ</v>
          </cell>
          <cell r="I4651">
            <v>298537.12339999998</v>
          </cell>
        </row>
        <row r="4652">
          <cell r="A4652" t="str">
            <v>36465YVRYXS</v>
          </cell>
          <cell r="I4652">
            <v>8538.5177000000003</v>
          </cell>
        </row>
        <row r="4653">
          <cell r="A4653" t="str">
            <v>36465YVRYXS</v>
          </cell>
          <cell r="I4653">
            <v>796362.96569999994</v>
          </cell>
        </row>
        <row r="4654">
          <cell r="A4654" t="str">
            <v>36465YVRYXT</v>
          </cell>
          <cell r="I4654">
            <v>535936.94469999999</v>
          </cell>
        </row>
        <row r="4655">
          <cell r="A4655" t="str">
            <v>36465YVRYYC</v>
          </cell>
          <cell r="I4655">
            <v>1167.1767</v>
          </cell>
        </row>
        <row r="4656">
          <cell r="A4656" t="str">
            <v>36465YVRYYC</v>
          </cell>
          <cell r="I4656">
            <v>422290.10990000004</v>
          </cell>
        </row>
        <row r="4657">
          <cell r="A4657" t="str">
            <v>36465YVRYYD</v>
          </cell>
          <cell r="I4657">
            <v>10802.595500000001</v>
          </cell>
        </row>
        <row r="4658">
          <cell r="A4658" t="str">
            <v>36465YVRYYD</v>
          </cell>
          <cell r="I4658">
            <v>213347.81219999999</v>
          </cell>
        </row>
        <row r="4659">
          <cell r="A4659" t="str">
            <v>36465YVRYYD</v>
          </cell>
          <cell r="I4659">
            <v>14104.177800000001</v>
          </cell>
        </row>
        <row r="4660">
          <cell r="A4660" t="str">
            <v>36465YVRYYF</v>
          </cell>
          <cell r="I4660">
            <v>3752.3098999999997</v>
          </cell>
        </row>
        <row r="4661">
          <cell r="A4661" t="str">
            <v>36465YVRYYF</v>
          </cell>
          <cell r="I4661">
            <v>89908.3079</v>
          </cell>
        </row>
        <row r="4662">
          <cell r="A4662" t="str">
            <v>36465YVRYYJ</v>
          </cell>
          <cell r="I4662">
            <v>849785.22879999992</v>
          </cell>
        </row>
        <row r="4663">
          <cell r="A4663" t="str">
            <v>36465YVRYYJ</v>
          </cell>
          <cell r="I4663">
            <v>19911.902300000002</v>
          </cell>
        </row>
        <row r="4664">
          <cell r="A4664" t="str">
            <v>36465YVRYYJ</v>
          </cell>
          <cell r="I4664">
            <v>4393.4516000000003</v>
          </cell>
        </row>
        <row r="4665">
          <cell r="A4665" t="str">
            <v>36465YVRYZP</v>
          </cell>
          <cell r="I4665">
            <v>206678.88629999998</v>
          </cell>
        </row>
        <row r="4666">
          <cell r="A4666" t="str">
            <v>36465YTHYWG</v>
          </cell>
          <cell r="I4666">
            <v>231244.29489999998</v>
          </cell>
        </row>
        <row r="4667">
          <cell r="A4667" t="str">
            <v>36465YWGYXE</v>
          </cell>
          <cell r="I4667">
            <v>4464.3618999999999</v>
          </cell>
        </row>
        <row r="4668">
          <cell r="A4668" t="str">
            <v>36465YWGYXE</v>
          </cell>
          <cell r="I4668">
            <v>188048.2464</v>
          </cell>
        </row>
        <row r="4669">
          <cell r="A4669" t="str">
            <v>36465YWGYXE</v>
          </cell>
          <cell r="I4669">
            <v>0</v>
          </cell>
        </row>
        <row r="4670">
          <cell r="A4670" t="str">
            <v>36465YWGYYC</v>
          </cell>
          <cell r="I4670">
            <v>558893.01969999995</v>
          </cell>
        </row>
        <row r="4671">
          <cell r="A4671" t="str">
            <v>36465YVRYXC</v>
          </cell>
          <cell r="I4671">
            <v>263105.63030000002</v>
          </cell>
        </row>
        <row r="4672">
          <cell r="A4672" t="str">
            <v>36465YVRYXC</v>
          </cell>
          <cell r="I4672">
            <v>2509.6789999999996</v>
          </cell>
        </row>
        <row r="4673">
          <cell r="A4673" t="str">
            <v>36465YVRYXC</v>
          </cell>
          <cell r="I4673">
            <v>89010.370200000005</v>
          </cell>
        </row>
        <row r="4674">
          <cell r="A4674" t="str">
            <v>36465YEGYXE</v>
          </cell>
          <cell r="I4674">
            <v>82640.099200000011</v>
          </cell>
        </row>
        <row r="4675">
          <cell r="A4675" t="str">
            <v>36465YEGYXE</v>
          </cell>
          <cell r="I4675">
            <v>90993.808199999985</v>
          </cell>
        </row>
        <row r="4676">
          <cell r="A4676" t="str">
            <v>36465YEGYXE</v>
          </cell>
          <cell r="I4676">
            <v>66054.960200000001</v>
          </cell>
        </row>
        <row r="4677">
          <cell r="A4677" t="str">
            <v>36465YQRYXE</v>
          </cell>
          <cell r="I4677">
            <v>0</v>
          </cell>
        </row>
        <row r="4678">
          <cell r="A4678" t="str">
            <v>36465YVRYXE</v>
          </cell>
          <cell r="I4678">
            <v>176582.99369999999</v>
          </cell>
        </row>
        <row r="4679">
          <cell r="A4679" t="str">
            <v>36465YWGYXE</v>
          </cell>
          <cell r="I4679">
            <v>7363.8392000000003</v>
          </cell>
        </row>
        <row r="4680">
          <cell r="A4680" t="str">
            <v>36465YWGYXE</v>
          </cell>
          <cell r="I4680">
            <v>160973.818</v>
          </cell>
        </row>
        <row r="4681">
          <cell r="A4681" t="str">
            <v>36465YWGYXE</v>
          </cell>
          <cell r="I4681">
            <v>0</v>
          </cell>
        </row>
        <row r="4682">
          <cell r="A4682" t="str">
            <v>36465YXEYXE</v>
          </cell>
          <cell r="I4682">
            <v>0</v>
          </cell>
        </row>
        <row r="4683">
          <cell r="A4683" t="str">
            <v>36465YXEYYC</v>
          </cell>
          <cell r="I4683">
            <v>77527.573699999994</v>
          </cell>
        </row>
        <row r="4684">
          <cell r="A4684" t="str">
            <v>36465YXEYYC</v>
          </cell>
          <cell r="I4684">
            <v>357419.38850000006</v>
          </cell>
        </row>
        <row r="4685">
          <cell r="A4685" t="str">
            <v>36465YQUYXJ</v>
          </cell>
          <cell r="I4685">
            <v>40884.390599999999</v>
          </cell>
        </row>
        <row r="4686">
          <cell r="A4686" t="str">
            <v>36465YVRYXJ</v>
          </cell>
          <cell r="I4686">
            <v>73800.314599999998</v>
          </cell>
        </row>
        <row r="4687">
          <cell r="A4687" t="str">
            <v>36465YVRYXJ</v>
          </cell>
          <cell r="I4687">
            <v>343155.67289999995</v>
          </cell>
        </row>
        <row r="4688">
          <cell r="A4688" t="str">
            <v>36465YXJYYE</v>
          </cell>
          <cell r="I4688">
            <v>69354.059200000003</v>
          </cell>
        </row>
        <row r="4689">
          <cell r="A4689" t="str">
            <v>36465YVRYXS</v>
          </cell>
          <cell r="I4689">
            <v>2422.0188000000003</v>
          </cell>
        </row>
        <row r="4690">
          <cell r="A4690" t="str">
            <v>36465YVRYXS</v>
          </cell>
          <cell r="I4690">
            <v>802433.00589999999</v>
          </cell>
        </row>
        <row r="4691">
          <cell r="A4691" t="str">
            <v>36465YXSYXS</v>
          </cell>
          <cell r="I4691">
            <v>0</v>
          </cell>
        </row>
        <row r="4692">
          <cell r="A4692" t="str">
            <v>36465YVRYXT</v>
          </cell>
          <cell r="I4692">
            <v>581741.74460000009</v>
          </cell>
        </row>
        <row r="4693">
          <cell r="A4693" t="str">
            <v>36465YXTYZP</v>
          </cell>
          <cell r="I4693">
            <v>4055.7269999999999</v>
          </cell>
        </row>
        <row r="4694">
          <cell r="A4694" t="str">
            <v>36465YEGYYC</v>
          </cell>
          <cell r="I4694">
            <v>887472.12799999991</v>
          </cell>
        </row>
        <row r="4695">
          <cell r="A4695" t="str">
            <v>36465YEGYYC</v>
          </cell>
          <cell r="I4695">
            <v>460223.76949999999</v>
          </cell>
        </row>
        <row r="4696">
          <cell r="A4696" t="str">
            <v>36465YEGYYC</v>
          </cell>
          <cell r="I4696">
            <v>282051.77379999997</v>
          </cell>
        </row>
        <row r="4697">
          <cell r="A4697" t="str">
            <v>36465YLWYYC</v>
          </cell>
          <cell r="I4697">
            <v>137410.549</v>
          </cell>
        </row>
        <row r="4698">
          <cell r="A4698" t="str">
            <v>36465YLWYYC</v>
          </cell>
          <cell r="I4698">
            <v>26669.240600000001</v>
          </cell>
        </row>
        <row r="4699">
          <cell r="A4699" t="str">
            <v>36465YLWYYC</v>
          </cell>
          <cell r="I4699">
            <v>62610.815900000001</v>
          </cell>
        </row>
        <row r="4700">
          <cell r="A4700" t="str">
            <v>36465YQLYYC</v>
          </cell>
          <cell r="I4700">
            <v>96386.434899999993</v>
          </cell>
        </row>
        <row r="4701">
          <cell r="A4701" t="str">
            <v>36465YQRYYC</v>
          </cell>
          <cell r="I4701">
            <v>23191.463100000001</v>
          </cell>
        </row>
        <row r="4702">
          <cell r="A4702" t="str">
            <v>36465YQRYYC</v>
          </cell>
          <cell r="I4702">
            <v>5558.7093999999997</v>
          </cell>
        </row>
        <row r="4703">
          <cell r="A4703" t="str">
            <v>36465YQRYYC</v>
          </cell>
          <cell r="I4703">
            <v>508251.23539999995</v>
          </cell>
        </row>
        <row r="4704">
          <cell r="A4704" t="str">
            <v>36465YQUYYC</v>
          </cell>
          <cell r="I4704">
            <v>197927.01670000001</v>
          </cell>
        </row>
        <row r="4705">
          <cell r="A4705" t="str">
            <v>36465YQUYYC</v>
          </cell>
          <cell r="I4705">
            <v>27571.276899999997</v>
          </cell>
        </row>
        <row r="4706">
          <cell r="A4706" t="str">
            <v>36465YVRYYC</v>
          </cell>
          <cell r="I4706">
            <v>6147.404199999999</v>
          </cell>
        </row>
        <row r="4707">
          <cell r="A4707" t="str">
            <v>36465YVRYYC</v>
          </cell>
          <cell r="I4707">
            <v>474832.70819999994</v>
          </cell>
        </row>
        <row r="4708">
          <cell r="A4708" t="str">
            <v>36465YWGYYC</v>
          </cell>
          <cell r="I4708">
            <v>480456.39569999999</v>
          </cell>
        </row>
        <row r="4709">
          <cell r="A4709" t="str">
            <v>36465YXEYYC</v>
          </cell>
          <cell r="I4709">
            <v>122938.7985</v>
          </cell>
        </row>
        <row r="4710">
          <cell r="A4710" t="str">
            <v>36465YXEYYC</v>
          </cell>
          <cell r="I4710">
            <v>326119.70160000003</v>
          </cell>
        </row>
        <row r="4711">
          <cell r="A4711" t="str">
            <v>36465YYCYYC</v>
          </cell>
          <cell r="I4711">
            <v>0</v>
          </cell>
        </row>
        <row r="4712">
          <cell r="A4712" t="str">
            <v>36465YYCYYC</v>
          </cell>
          <cell r="I4712">
            <v>0</v>
          </cell>
        </row>
        <row r="4713">
          <cell r="A4713" t="str">
            <v>36465YYCYYC</v>
          </cell>
          <cell r="I4713">
            <v>0</v>
          </cell>
        </row>
        <row r="4714">
          <cell r="A4714" t="str">
            <v>36465YVRYYD</v>
          </cell>
          <cell r="I4714">
            <v>13300.212799999999</v>
          </cell>
        </row>
        <row r="4715">
          <cell r="A4715" t="str">
            <v>36465YVRYYD</v>
          </cell>
          <cell r="I4715">
            <v>221253.69160000002</v>
          </cell>
        </row>
        <row r="4716">
          <cell r="A4716" t="str">
            <v>36465YVRYYD</v>
          </cell>
          <cell r="I4716">
            <v>0</v>
          </cell>
        </row>
        <row r="4717">
          <cell r="A4717" t="str">
            <v>36465YXTYYD</v>
          </cell>
          <cell r="I4717">
            <v>0</v>
          </cell>
        </row>
        <row r="4718">
          <cell r="A4718" t="str">
            <v>36465YXJYYE</v>
          </cell>
          <cell r="I4718">
            <v>66109.071200000006</v>
          </cell>
        </row>
        <row r="4719">
          <cell r="A4719" t="str">
            <v>36465YVRYYF</v>
          </cell>
          <cell r="I4719">
            <v>0</v>
          </cell>
        </row>
        <row r="4720">
          <cell r="A4720" t="str">
            <v>36465YVRYYF</v>
          </cell>
          <cell r="I4720">
            <v>92152.485900000014</v>
          </cell>
        </row>
        <row r="4721">
          <cell r="A4721" t="str">
            <v>36465YHZYYG</v>
          </cell>
          <cell r="I4721">
            <v>8233.7384999999995</v>
          </cell>
        </row>
        <row r="4722">
          <cell r="A4722" t="str">
            <v>36465YVRYYJ</v>
          </cell>
          <cell r="I4722">
            <v>763598.01580000005</v>
          </cell>
        </row>
        <row r="4723">
          <cell r="A4723" t="str">
            <v>36465YVRYYJ</v>
          </cell>
          <cell r="I4723">
            <v>15726.300800000001</v>
          </cell>
        </row>
        <row r="4724">
          <cell r="A4724" t="str">
            <v>36465YVRYYJ</v>
          </cell>
          <cell r="I4724">
            <v>2379.0742</v>
          </cell>
        </row>
        <row r="4725">
          <cell r="A4725" t="str">
            <v>36465YHZYYT</v>
          </cell>
          <cell r="I4725">
            <v>20285.919600000001</v>
          </cell>
        </row>
        <row r="4726">
          <cell r="A4726" t="str">
            <v>36465BOSYYZ</v>
          </cell>
          <cell r="I4726">
            <v>740582.73139999993</v>
          </cell>
        </row>
        <row r="4727">
          <cell r="A4727" t="str">
            <v>36465RDUYYZ</v>
          </cell>
          <cell r="I4727">
            <v>670537.38099999994</v>
          </cell>
        </row>
        <row r="4728">
          <cell r="A4728" t="str">
            <v>36465YOWYYZ</v>
          </cell>
          <cell r="I4728">
            <v>2265853.8211999997</v>
          </cell>
        </row>
        <row r="4729">
          <cell r="A4729" t="str">
            <v>36465YQBYYZ</v>
          </cell>
          <cell r="I4729">
            <v>368394.1238</v>
          </cell>
        </row>
        <row r="4730">
          <cell r="A4730" t="str">
            <v>36465YQTYYZ</v>
          </cell>
          <cell r="I4730">
            <v>687991.10529999994</v>
          </cell>
        </row>
        <row r="4731">
          <cell r="A4731" t="str">
            <v>36465YULYYZ</v>
          </cell>
          <cell r="I4731">
            <v>1871249.9371999998</v>
          </cell>
        </row>
        <row r="4732">
          <cell r="A4732" t="str">
            <v>36465YYZYYZ</v>
          </cell>
          <cell r="I4732">
            <v>0</v>
          </cell>
        </row>
        <row r="4733">
          <cell r="A4733" t="str">
            <v>36465YVRYZP</v>
          </cell>
          <cell r="I4733">
            <v>201517.06799999997</v>
          </cell>
        </row>
        <row r="4734">
          <cell r="A4734" t="str">
            <v>-</v>
          </cell>
          <cell r="I4734">
            <v>0</v>
          </cell>
        </row>
        <row r="4735">
          <cell r="A4735" t="str">
            <v>-</v>
          </cell>
          <cell r="I4735">
            <v>0</v>
          </cell>
        </row>
        <row r="4736">
          <cell r="A4736" t="str">
            <v>-</v>
          </cell>
          <cell r="I4736">
            <v>0</v>
          </cell>
        </row>
        <row r="4737">
          <cell r="A4737" t="str">
            <v>-</v>
          </cell>
          <cell r="I4737">
            <v>0</v>
          </cell>
        </row>
        <row r="4738">
          <cell r="A4738" t="str">
            <v>-</v>
          </cell>
          <cell r="I4738">
            <v>0</v>
          </cell>
        </row>
        <row r="4739">
          <cell r="A4739" t="str">
            <v>-</v>
          </cell>
          <cell r="I4739">
            <v>0</v>
          </cell>
        </row>
        <row r="4740">
          <cell r="A4740" t="str">
            <v>-</v>
          </cell>
          <cell r="I4740">
            <v>0</v>
          </cell>
        </row>
        <row r="4741">
          <cell r="A4741" t="str">
            <v>-</v>
          </cell>
          <cell r="I4741">
            <v>0</v>
          </cell>
        </row>
        <row r="4742">
          <cell r="A4742" t="str">
            <v>-</v>
          </cell>
          <cell r="I4742">
            <v>0</v>
          </cell>
        </row>
        <row r="4743">
          <cell r="A4743" t="str">
            <v>-</v>
          </cell>
          <cell r="I4743">
            <v>0</v>
          </cell>
        </row>
        <row r="4744">
          <cell r="A4744" t="str">
            <v>-</v>
          </cell>
          <cell r="I4744">
            <v>0</v>
          </cell>
        </row>
        <row r="4745">
          <cell r="A4745" t="str">
            <v>-</v>
          </cell>
          <cell r="I4745">
            <v>0</v>
          </cell>
        </row>
        <row r="4746">
          <cell r="A4746" t="str">
            <v>-</v>
          </cell>
          <cell r="I4746">
            <v>0</v>
          </cell>
        </row>
        <row r="4747">
          <cell r="A4747" t="str">
            <v>-</v>
          </cell>
          <cell r="I4747">
            <v>0</v>
          </cell>
        </row>
        <row r="4748">
          <cell r="A4748" t="str">
            <v>-</v>
          </cell>
          <cell r="I4748">
            <v>0</v>
          </cell>
        </row>
        <row r="4749">
          <cell r="A4749" t="str">
            <v>-</v>
          </cell>
          <cell r="I4749">
            <v>0</v>
          </cell>
        </row>
        <row r="4750">
          <cell r="A4750" t="str">
            <v>-</v>
          </cell>
          <cell r="I4750">
            <v>0</v>
          </cell>
        </row>
        <row r="4751">
          <cell r="A4751" t="str">
            <v>-</v>
          </cell>
          <cell r="I4751">
            <v>0</v>
          </cell>
        </row>
        <row r="4752">
          <cell r="A4752" t="str">
            <v>-</v>
          </cell>
          <cell r="I4752">
            <v>0</v>
          </cell>
        </row>
        <row r="4753">
          <cell r="A4753" t="str">
            <v>-</v>
          </cell>
          <cell r="I4753">
            <v>0</v>
          </cell>
        </row>
        <row r="4754">
          <cell r="A4754" t="str">
            <v>-</v>
          </cell>
          <cell r="I4754">
            <v>0</v>
          </cell>
        </row>
        <row r="4755">
          <cell r="A4755" t="str">
            <v>-</v>
          </cell>
          <cell r="I4755">
            <v>0</v>
          </cell>
        </row>
        <row r="4756">
          <cell r="A4756" t="str">
            <v>-</v>
          </cell>
          <cell r="I4756">
            <v>0</v>
          </cell>
        </row>
        <row r="4757">
          <cell r="A4757" t="str">
            <v>-</v>
          </cell>
          <cell r="I4757">
            <v>0</v>
          </cell>
        </row>
        <row r="4758">
          <cell r="A4758" t="str">
            <v>-</v>
          </cell>
          <cell r="I4758">
            <v>0</v>
          </cell>
        </row>
        <row r="4759">
          <cell r="A4759" t="str">
            <v>-</v>
          </cell>
          <cell r="I4759">
            <v>0</v>
          </cell>
        </row>
        <row r="4760">
          <cell r="A4760" t="str">
            <v>-</v>
          </cell>
          <cell r="I4760">
            <v>0</v>
          </cell>
        </row>
        <row r="4761">
          <cell r="A4761" t="str">
            <v>-</v>
          </cell>
          <cell r="I4761">
            <v>0</v>
          </cell>
        </row>
        <row r="4762">
          <cell r="A4762" t="str">
            <v>-</v>
          </cell>
          <cell r="I4762">
            <v>0</v>
          </cell>
        </row>
        <row r="4763">
          <cell r="A4763" t="str">
            <v>-</v>
          </cell>
          <cell r="I4763">
            <v>0</v>
          </cell>
        </row>
        <row r="4764">
          <cell r="A4764" t="str">
            <v>-</v>
          </cell>
          <cell r="I4764">
            <v>0</v>
          </cell>
        </row>
        <row r="4765">
          <cell r="A4765" t="str">
            <v>-</v>
          </cell>
          <cell r="I4765">
            <v>0</v>
          </cell>
        </row>
        <row r="4766">
          <cell r="A4766" t="str">
            <v>-</v>
          </cell>
          <cell r="I4766">
            <v>0</v>
          </cell>
        </row>
        <row r="4767">
          <cell r="A4767" t="str">
            <v>-</v>
          </cell>
          <cell r="I4767">
            <v>0</v>
          </cell>
        </row>
        <row r="4768">
          <cell r="A4768" t="str">
            <v>-</v>
          </cell>
          <cell r="I4768">
            <v>0</v>
          </cell>
        </row>
        <row r="4769">
          <cell r="A4769" t="str">
            <v>-</v>
          </cell>
          <cell r="I4769">
            <v>0</v>
          </cell>
        </row>
        <row r="4770">
          <cell r="A4770" t="str">
            <v>-</v>
          </cell>
          <cell r="I4770">
            <v>0</v>
          </cell>
        </row>
        <row r="4771">
          <cell r="A4771" t="str">
            <v>-</v>
          </cell>
          <cell r="I4771">
            <v>0</v>
          </cell>
        </row>
        <row r="4772">
          <cell r="A4772" t="str">
            <v>-</v>
          </cell>
          <cell r="I4772">
            <v>0</v>
          </cell>
        </row>
        <row r="4773">
          <cell r="A4773" t="str">
            <v>-</v>
          </cell>
          <cell r="I4773">
            <v>0</v>
          </cell>
        </row>
        <row r="4774">
          <cell r="A4774" t="str">
            <v>-</v>
          </cell>
          <cell r="I4774">
            <v>0</v>
          </cell>
        </row>
        <row r="4775">
          <cell r="A4775" t="str">
            <v>-</v>
          </cell>
          <cell r="I4775">
            <v>0</v>
          </cell>
        </row>
        <row r="4776">
          <cell r="A4776" t="str">
            <v>-</v>
          </cell>
          <cell r="I4776">
            <v>0</v>
          </cell>
        </row>
        <row r="4777">
          <cell r="A4777" t="str">
            <v>-</v>
          </cell>
          <cell r="I4777">
            <v>0</v>
          </cell>
        </row>
        <row r="4778">
          <cell r="A4778" t="str">
            <v>-</v>
          </cell>
          <cell r="I4778">
            <v>0</v>
          </cell>
        </row>
        <row r="4779">
          <cell r="A4779" t="str">
            <v>-</v>
          </cell>
          <cell r="I4779">
            <v>0</v>
          </cell>
        </row>
        <row r="4780">
          <cell r="A4780" t="str">
            <v>-</v>
          </cell>
          <cell r="I4780">
            <v>0</v>
          </cell>
        </row>
        <row r="4781">
          <cell r="A4781" t="str">
            <v>-</v>
          </cell>
          <cell r="I4781">
            <v>0</v>
          </cell>
        </row>
        <row r="4782">
          <cell r="A4782" t="str">
            <v>-</v>
          </cell>
          <cell r="I4782">
            <v>0</v>
          </cell>
        </row>
        <row r="4783">
          <cell r="A4783" t="str">
            <v>-</v>
          </cell>
          <cell r="I4783">
            <v>0</v>
          </cell>
        </row>
        <row r="4784">
          <cell r="A4784" t="str">
            <v>-</v>
          </cell>
          <cell r="I4784">
            <v>0</v>
          </cell>
        </row>
        <row r="4785">
          <cell r="A4785" t="str">
            <v>-</v>
          </cell>
          <cell r="I4785">
            <v>0</v>
          </cell>
        </row>
        <row r="4786">
          <cell r="A4786" t="str">
            <v>-</v>
          </cell>
          <cell r="I4786">
            <v>0</v>
          </cell>
        </row>
        <row r="4787">
          <cell r="A4787" t="str">
            <v>-</v>
          </cell>
          <cell r="I4787">
            <v>0</v>
          </cell>
        </row>
        <row r="4788">
          <cell r="A4788" t="str">
            <v>-</v>
          </cell>
          <cell r="I4788">
            <v>0</v>
          </cell>
        </row>
        <row r="4789">
          <cell r="A4789" t="str">
            <v>-</v>
          </cell>
          <cell r="I4789">
            <v>0</v>
          </cell>
        </row>
        <row r="4790">
          <cell r="A4790" t="str">
            <v>-</v>
          </cell>
          <cell r="I4790">
            <v>0</v>
          </cell>
        </row>
        <row r="4791">
          <cell r="A4791" t="str">
            <v>-</v>
          </cell>
          <cell r="I4791">
            <v>0</v>
          </cell>
        </row>
        <row r="4792">
          <cell r="A4792" t="str">
            <v>-</v>
          </cell>
          <cell r="I4792">
            <v>0</v>
          </cell>
        </row>
        <row r="4793">
          <cell r="A4793" t="str">
            <v>-</v>
          </cell>
          <cell r="I4793">
            <v>0</v>
          </cell>
        </row>
        <row r="4794">
          <cell r="A4794" t="str">
            <v>-</v>
          </cell>
          <cell r="I4794">
            <v>0</v>
          </cell>
        </row>
        <row r="4795">
          <cell r="A4795" t="str">
            <v>-</v>
          </cell>
          <cell r="I4795">
            <v>0</v>
          </cell>
        </row>
        <row r="4796">
          <cell r="A4796" t="str">
            <v>-</v>
          </cell>
          <cell r="I4796">
            <v>0</v>
          </cell>
        </row>
        <row r="4797">
          <cell r="A4797" t="str">
            <v>-</v>
          </cell>
          <cell r="I4797">
            <v>0</v>
          </cell>
        </row>
        <row r="4798">
          <cell r="A4798" t="str">
            <v>-</v>
          </cell>
          <cell r="I4798">
            <v>0</v>
          </cell>
        </row>
        <row r="4799">
          <cell r="A4799" t="str">
            <v>-</v>
          </cell>
          <cell r="I4799">
            <v>0</v>
          </cell>
        </row>
        <row r="4800">
          <cell r="A4800" t="str">
            <v>-</v>
          </cell>
          <cell r="I4800">
            <v>0</v>
          </cell>
        </row>
        <row r="4801">
          <cell r="A4801" t="str">
            <v>-</v>
          </cell>
          <cell r="I4801">
            <v>0</v>
          </cell>
        </row>
        <row r="4802">
          <cell r="A4802" t="str">
            <v>-</v>
          </cell>
          <cell r="I4802">
            <v>0</v>
          </cell>
        </row>
        <row r="4803">
          <cell r="A4803" t="str">
            <v>-</v>
          </cell>
          <cell r="I4803">
            <v>0</v>
          </cell>
        </row>
        <row r="4804">
          <cell r="A4804" t="str">
            <v>-</v>
          </cell>
          <cell r="I4804">
            <v>0</v>
          </cell>
        </row>
        <row r="4805">
          <cell r="A4805" t="str">
            <v>-</v>
          </cell>
          <cell r="I4805">
            <v>0</v>
          </cell>
        </row>
        <row r="4806">
          <cell r="A4806" t="str">
            <v>-</v>
          </cell>
          <cell r="I4806">
            <v>0</v>
          </cell>
        </row>
        <row r="4807">
          <cell r="A4807" t="str">
            <v>-</v>
          </cell>
          <cell r="I4807">
            <v>0</v>
          </cell>
        </row>
        <row r="4808">
          <cell r="A4808" t="str">
            <v>-</v>
          </cell>
          <cell r="I4808">
            <v>0</v>
          </cell>
        </row>
        <row r="4809">
          <cell r="A4809" t="str">
            <v>-</v>
          </cell>
          <cell r="I4809">
            <v>0</v>
          </cell>
        </row>
        <row r="4810">
          <cell r="A4810" t="str">
            <v>-</v>
          </cell>
          <cell r="I4810">
            <v>0</v>
          </cell>
        </row>
        <row r="4811">
          <cell r="A4811" t="str">
            <v>-</v>
          </cell>
          <cell r="I4811">
            <v>0</v>
          </cell>
        </row>
        <row r="4812">
          <cell r="A4812" t="str">
            <v>-</v>
          </cell>
          <cell r="I4812">
            <v>0</v>
          </cell>
        </row>
        <row r="4813">
          <cell r="A4813" t="str">
            <v>-</v>
          </cell>
          <cell r="I4813">
            <v>0</v>
          </cell>
        </row>
        <row r="4814">
          <cell r="A4814" t="str">
            <v>-</v>
          </cell>
          <cell r="I4814">
            <v>0</v>
          </cell>
        </row>
        <row r="4815">
          <cell r="A4815" t="str">
            <v>-</v>
          </cell>
          <cell r="I4815">
            <v>0</v>
          </cell>
        </row>
        <row r="4816">
          <cell r="A4816" t="str">
            <v>-</v>
          </cell>
          <cell r="I4816">
            <v>0</v>
          </cell>
        </row>
        <row r="4817">
          <cell r="A4817" t="str">
            <v>-</v>
          </cell>
          <cell r="I4817">
            <v>0</v>
          </cell>
        </row>
        <row r="4818">
          <cell r="A4818" t="str">
            <v>-</v>
          </cell>
          <cell r="I4818">
            <v>0</v>
          </cell>
        </row>
        <row r="4819">
          <cell r="A4819" t="str">
            <v>-</v>
          </cell>
          <cell r="I4819">
            <v>0</v>
          </cell>
        </row>
        <row r="4820">
          <cell r="A4820" t="str">
            <v>-</v>
          </cell>
          <cell r="I4820">
            <v>0</v>
          </cell>
        </row>
        <row r="4821">
          <cell r="A4821" t="str">
            <v>-</v>
          </cell>
          <cell r="I4821">
            <v>0</v>
          </cell>
        </row>
        <row r="4822">
          <cell r="A4822" t="str">
            <v>-</v>
          </cell>
          <cell r="I4822">
            <v>0</v>
          </cell>
        </row>
        <row r="4823">
          <cell r="A4823" t="str">
            <v>-</v>
          </cell>
          <cell r="I4823">
            <v>0</v>
          </cell>
        </row>
        <row r="4824">
          <cell r="A4824" t="str">
            <v>-</v>
          </cell>
          <cell r="I4824">
            <v>0</v>
          </cell>
        </row>
        <row r="4825">
          <cell r="A4825" t="str">
            <v>-</v>
          </cell>
          <cell r="I4825">
            <v>0</v>
          </cell>
        </row>
        <row r="4826">
          <cell r="A4826" t="str">
            <v>-</v>
          </cell>
          <cell r="I4826">
            <v>0</v>
          </cell>
        </row>
        <row r="4827">
          <cell r="A4827" t="str">
            <v>-</v>
          </cell>
          <cell r="I4827">
            <v>0</v>
          </cell>
        </row>
        <row r="4828">
          <cell r="A4828" t="str">
            <v>-</v>
          </cell>
          <cell r="I4828">
            <v>0</v>
          </cell>
        </row>
        <row r="4829">
          <cell r="A4829" t="str">
            <v>-</v>
          </cell>
          <cell r="I4829">
            <v>0</v>
          </cell>
        </row>
        <row r="4830">
          <cell r="A4830" t="str">
            <v>-</v>
          </cell>
          <cell r="I4830">
            <v>0</v>
          </cell>
        </row>
        <row r="4831">
          <cell r="A4831" t="str">
            <v>-</v>
          </cell>
          <cell r="I4831">
            <v>0</v>
          </cell>
        </row>
        <row r="4832">
          <cell r="A4832" t="str">
            <v>-</v>
          </cell>
          <cell r="I4832">
            <v>0</v>
          </cell>
        </row>
        <row r="4833">
          <cell r="A4833" t="str">
            <v>-</v>
          </cell>
          <cell r="I4833">
            <v>0</v>
          </cell>
        </row>
        <row r="4834">
          <cell r="A4834" t="str">
            <v>-</v>
          </cell>
          <cell r="I4834">
            <v>0</v>
          </cell>
        </row>
        <row r="4835">
          <cell r="A4835" t="str">
            <v>-</v>
          </cell>
          <cell r="I4835">
            <v>0</v>
          </cell>
        </row>
        <row r="4836">
          <cell r="A4836" t="str">
            <v>-</v>
          </cell>
          <cell r="I4836">
            <v>0</v>
          </cell>
        </row>
        <row r="4837">
          <cell r="A4837" t="str">
            <v>-</v>
          </cell>
          <cell r="I4837">
            <v>0</v>
          </cell>
        </row>
        <row r="4838">
          <cell r="A4838" t="str">
            <v>-</v>
          </cell>
          <cell r="I4838">
            <v>0</v>
          </cell>
        </row>
        <row r="4839">
          <cell r="A4839" t="str">
            <v>-</v>
          </cell>
          <cell r="I4839">
            <v>0</v>
          </cell>
        </row>
        <row r="4840">
          <cell r="A4840" t="str">
            <v>-</v>
          </cell>
          <cell r="I4840">
            <v>0</v>
          </cell>
        </row>
        <row r="4841">
          <cell r="A4841" t="str">
            <v>-</v>
          </cell>
          <cell r="I4841">
            <v>0</v>
          </cell>
        </row>
        <row r="4842">
          <cell r="A4842" t="str">
            <v>-</v>
          </cell>
          <cell r="I4842">
            <v>0</v>
          </cell>
        </row>
        <row r="4843">
          <cell r="A4843" t="str">
            <v>-</v>
          </cell>
          <cell r="I4843">
            <v>0</v>
          </cell>
        </row>
        <row r="4844">
          <cell r="A4844" t="str">
            <v>-</v>
          </cell>
          <cell r="I4844">
            <v>0</v>
          </cell>
        </row>
        <row r="4845">
          <cell r="A4845" t="str">
            <v>-</v>
          </cell>
          <cell r="I4845">
            <v>0</v>
          </cell>
        </row>
        <row r="4846">
          <cell r="A4846" t="str">
            <v>-</v>
          </cell>
          <cell r="I4846">
            <v>0</v>
          </cell>
        </row>
        <row r="4847">
          <cell r="A4847" t="str">
            <v>-</v>
          </cell>
          <cell r="I4847">
            <v>0</v>
          </cell>
        </row>
        <row r="4848">
          <cell r="A4848" t="str">
            <v>-</v>
          </cell>
          <cell r="I4848">
            <v>0</v>
          </cell>
        </row>
        <row r="4849">
          <cell r="A4849" t="str">
            <v>-</v>
          </cell>
          <cell r="I4849">
            <v>0</v>
          </cell>
        </row>
        <row r="4850">
          <cell r="A4850" t="str">
            <v>-</v>
          </cell>
          <cell r="I4850">
            <v>0</v>
          </cell>
        </row>
        <row r="4851">
          <cell r="A4851" t="str">
            <v>-</v>
          </cell>
          <cell r="I4851">
            <v>0</v>
          </cell>
        </row>
        <row r="4852">
          <cell r="A4852" t="str">
            <v>-</v>
          </cell>
          <cell r="I4852">
            <v>0</v>
          </cell>
        </row>
        <row r="4853">
          <cell r="A4853" t="str">
            <v>-</v>
          </cell>
          <cell r="I4853">
            <v>0</v>
          </cell>
        </row>
        <row r="4854">
          <cell r="A4854" t="str">
            <v>-</v>
          </cell>
          <cell r="I4854">
            <v>0</v>
          </cell>
        </row>
        <row r="4855">
          <cell r="A4855" t="str">
            <v>-</v>
          </cell>
          <cell r="I4855">
            <v>0</v>
          </cell>
        </row>
        <row r="4856">
          <cell r="A4856" t="str">
            <v>-</v>
          </cell>
          <cell r="I4856">
            <v>0</v>
          </cell>
        </row>
        <row r="4857">
          <cell r="A4857" t="str">
            <v>-</v>
          </cell>
          <cell r="I4857">
            <v>0</v>
          </cell>
        </row>
        <row r="4858">
          <cell r="A4858" t="str">
            <v>-</v>
          </cell>
          <cell r="I4858">
            <v>0</v>
          </cell>
        </row>
        <row r="4859">
          <cell r="A4859" t="str">
            <v>-</v>
          </cell>
          <cell r="I4859">
            <v>0</v>
          </cell>
        </row>
        <row r="4860">
          <cell r="A4860" t="str">
            <v>-</v>
          </cell>
          <cell r="I4860">
            <v>0</v>
          </cell>
        </row>
        <row r="4861">
          <cell r="A4861" t="str">
            <v>-</v>
          </cell>
          <cell r="I4861">
            <v>0</v>
          </cell>
        </row>
        <row r="4862">
          <cell r="A4862" t="str">
            <v>-</v>
          </cell>
          <cell r="I4862">
            <v>0</v>
          </cell>
        </row>
        <row r="4863">
          <cell r="A4863" t="str">
            <v>-</v>
          </cell>
          <cell r="I4863">
            <v>0</v>
          </cell>
        </row>
        <row r="4864">
          <cell r="A4864" t="str">
            <v>-</v>
          </cell>
          <cell r="I4864">
            <v>0</v>
          </cell>
        </row>
        <row r="4865">
          <cell r="A4865" t="str">
            <v>-</v>
          </cell>
          <cell r="I4865">
            <v>0</v>
          </cell>
        </row>
        <row r="4866">
          <cell r="A4866" t="str">
            <v>-</v>
          </cell>
          <cell r="I4866">
            <v>0</v>
          </cell>
        </row>
        <row r="4867">
          <cell r="A4867" t="str">
            <v>-</v>
          </cell>
          <cell r="I4867">
            <v>0</v>
          </cell>
        </row>
        <row r="4868">
          <cell r="A4868" t="str">
            <v>-</v>
          </cell>
          <cell r="I4868">
            <v>0</v>
          </cell>
        </row>
        <row r="4869">
          <cell r="A4869" t="str">
            <v>-</v>
          </cell>
          <cell r="I4869">
            <v>0</v>
          </cell>
        </row>
        <row r="4870">
          <cell r="A4870" t="str">
            <v>-</v>
          </cell>
          <cell r="I4870">
            <v>0</v>
          </cell>
        </row>
        <row r="4871">
          <cell r="A4871" t="str">
            <v>-</v>
          </cell>
          <cell r="I4871">
            <v>0</v>
          </cell>
        </row>
        <row r="4872">
          <cell r="A4872" t="str">
            <v>-</v>
          </cell>
          <cell r="I4872">
            <v>0</v>
          </cell>
        </row>
        <row r="4873">
          <cell r="A4873" t="str">
            <v>-</v>
          </cell>
          <cell r="I4873">
            <v>0</v>
          </cell>
        </row>
        <row r="4874">
          <cell r="A4874" t="str">
            <v>-</v>
          </cell>
          <cell r="I4874">
            <v>0</v>
          </cell>
        </row>
        <row r="4875">
          <cell r="A4875" t="str">
            <v>-</v>
          </cell>
          <cell r="I4875">
            <v>0</v>
          </cell>
        </row>
        <row r="4876">
          <cell r="A4876" t="str">
            <v>-</v>
          </cell>
          <cell r="I4876">
            <v>0</v>
          </cell>
        </row>
        <row r="4877">
          <cell r="A4877" t="str">
            <v>-</v>
          </cell>
          <cell r="I4877">
            <v>0</v>
          </cell>
        </row>
        <row r="4878">
          <cell r="A4878" t="str">
            <v>-</v>
          </cell>
          <cell r="I4878">
            <v>0</v>
          </cell>
        </row>
        <row r="4879">
          <cell r="A4879" t="str">
            <v>-</v>
          </cell>
          <cell r="I4879">
            <v>0</v>
          </cell>
        </row>
        <row r="4880">
          <cell r="A4880" t="str">
            <v>-</v>
          </cell>
          <cell r="I4880">
            <v>0</v>
          </cell>
        </row>
        <row r="4881">
          <cell r="A4881" t="str">
            <v>-</v>
          </cell>
          <cell r="I4881">
            <v>0</v>
          </cell>
        </row>
        <row r="4882">
          <cell r="A4882" t="str">
            <v>-</v>
          </cell>
          <cell r="I4882">
            <v>0</v>
          </cell>
        </row>
        <row r="4883">
          <cell r="A4883" t="str">
            <v>-</v>
          </cell>
          <cell r="I4883">
            <v>0</v>
          </cell>
        </row>
        <row r="4884">
          <cell r="A4884" t="str">
            <v>-</v>
          </cell>
          <cell r="I4884">
            <v>0</v>
          </cell>
        </row>
        <row r="4885">
          <cell r="A4885" t="str">
            <v>-</v>
          </cell>
          <cell r="I4885">
            <v>0</v>
          </cell>
        </row>
        <row r="4886">
          <cell r="A4886" t="str">
            <v>-</v>
          </cell>
          <cell r="I4886">
            <v>0</v>
          </cell>
        </row>
        <row r="4887">
          <cell r="A4887" t="str">
            <v>-</v>
          </cell>
          <cell r="I4887">
            <v>0</v>
          </cell>
        </row>
        <row r="4888">
          <cell r="A4888" t="str">
            <v>-</v>
          </cell>
          <cell r="I4888">
            <v>0</v>
          </cell>
        </row>
        <row r="4889">
          <cell r="A4889" t="str">
            <v>-</v>
          </cell>
          <cell r="I4889">
            <v>0</v>
          </cell>
        </row>
        <row r="4890">
          <cell r="A4890" t="str">
            <v>-</v>
          </cell>
          <cell r="I4890">
            <v>0</v>
          </cell>
        </row>
        <row r="4891">
          <cell r="A4891" t="str">
            <v>-</v>
          </cell>
          <cell r="I4891">
            <v>0</v>
          </cell>
        </row>
        <row r="4892">
          <cell r="A4892" t="str">
            <v>-</v>
          </cell>
          <cell r="I4892">
            <v>0</v>
          </cell>
        </row>
        <row r="4893">
          <cell r="A4893" t="str">
            <v>-</v>
          </cell>
          <cell r="I4893">
            <v>0</v>
          </cell>
        </row>
        <row r="4894">
          <cell r="A4894" t="str">
            <v>-</v>
          </cell>
          <cell r="I4894">
            <v>0</v>
          </cell>
        </row>
        <row r="4895">
          <cell r="A4895" t="str">
            <v>-</v>
          </cell>
          <cell r="I4895">
            <v>0</v>
          </cell>
        </row>
        <row r="4896">
          <cell r="A4896" t="str">
            <v>-</v>
          </cell>
          <cell r="I4896">
            <v>0</v>
          </cell>
        </row>
        <row r="4897">
          <cell r="A4897" t="str">
            <v>-</v>
          </cell>
          <cell r="I4897">
            <v>0</v>
          </cell>
        </row>
        <row r="4898">
          <cell r="A4898" t="str">
            <v>-</v>
          </cell>
          <cell r="I4898">
            <v>0</v>
          </cell>
        </row>
        <row r="4899">
          <cell r="A4899" t="str">
            <v>-</v>
          </cell>
          <cell r="I4899">
            <v>0</v>
          </cell>
        </row>
        <row r="4900">
          <cell r="A4900" t="str">
            <v>-</v>
          </cell>
          <cell r="I4900">
            <v>0</v>
          </cell>
        </row>
        <row r="4901">
          <cell r="A4901" t="str">
            <v>-</v>
          </cell>
          <cell r="I4901">
            <v>0</v>
          </cell>
        </row>
        <row r="4902">
          <cell r="A4902" t="str">
            <v>-</v>
          </cell>
          <cell r="I4902">
            <v>0</v>
          </cell>
        </row>
        <row r="4903">
          <cell r="A4903" t="str">
            <v>-</v>
          </cell>
          <cell r="I4903">
            <v>0</v>
          </cell>
        </row>
        <row r="4904">
          <cell r="A4904" t="str">
            <v>-</v>
          </cell>
          <cell r="I4904">
            <v>0</v>
          </cell>
        </row>
        <row r="4905">
          <cell r="A4905" t="str">
            <v>-</v>
          </cell>
          <cell r="I4905">
            <v>0</v>
          </cell>
        </row>
        <row r="4906">
          <cell r="A4906" t="str">
            <v>-</v>
          </cell>
          <cell r="I4906">
            <v>0</v>
          </cell>
        </row>
        <row r="4907">
          <cell r="A4907" t="str">
            <v>-</v>
          </cell>
          <cell r="I4907">
            <v>0</v>
          </cell>
        </row>
        <row r="4908">
          <cell r="A4908" t="str">
            <v>-</v>
          </cell>
          <cell r="I4908">
            <v>0</v>
          </cell>
        </row>
        <row r="4909">
          <cell r="A4909" t="str">
            <v>-</v>
          </cell>
          <cell r="I4909">
            <v>0</v>
          </cell>
        </row>
        <row r="4910">
          <cell r="A4910" t="str">
            <v>-</v>
          </cell>
          <cell r="I4910">
            <v>0</v>
          </cell>
        </row>
        <row r="4911">
          <cell r="A4911" t="str">
            <v>-</v>
          </cell>
          <cell r="I4911">
            <v>0</v>
          </cell>
        </row>
        <row r="4912">
          <cell r="A4912" t="str">
            <v>-</v>
          </cell>
          <cell r="I4912">
            <v>0</v>
          </cell>
        </row>
        <row r="4913">
          <cell r="A4913" t="str">
            <v>-</v>
          </cell>
          <cell r="I4913">
            <v>0</v>
          </cell>
        </row>
        <row r="4914">
          <cell r="A4914" t="str">
            <v>-</v>
          </cell>
          <cell r="I4914">
            <v>0</v>
          </cell>
        </row>
        <row r="4915">
          <cell r="A4915" t="str">
            <v>-</v>
          </cell>
          <cell r="I4915">
            <v>0</v>
          </cell>
        </row>
        <row r="4916">
          <cell r="A4916" t="str">
            <v>-</v>
          </cell>
          <cell r="I4916">
            <v>0</v>
          </cell>
        </row>
        <row r="4917">
          <cell r="A4917" t="str">
            <v>-</v>
          </cell>
          <cell r="I4917">
            <v>0</v>
          </cell>
        </row>
        <row r="4918">
          <cell r="A4918" t="str">
            <v>-</v>
          </cell>
          <cell r="I4918">
            <v>0</v>
          </cell>
        </row>
        <row r="4919">
          <cell r="A4919" t="str">
            <v>-</v>
          </cell>
          <cell r="I4919">
            <v>0</v>
          </cell>
        </row>
        <row r="4920">
          <cell r="A4920" t="str">
            <v>-</v>
          </cell>
          <cell r="I4920">
            <v>0</v>
          </cell>
        </row>
        <row r="4921">
          <cell r="A4921" t="str">
            <v>-</v>
          </cell>
          <cell r="I4921">
            <v>0</v>
          </cell>
        </row>
        <row r="4922">
          <cell r="A4922" t="str">
            <v>-</v>
          </cell>
          <cell r="I4922">
            <v>0</v>
          </cell>
        </row>
        <row r="4923">
          <cell r="A4923" t="str">
            <v>-</v>
          </cell>
          <cell r="I4923">
            <v>0</v>
          </cell>
        </row>
        <row r="4924">
          <cell r="A4924" t="str">
            <v>-</v>
          </cell>
          <cell r="I4924">
            <v>0</v>
          </cell>
        </row>
        <row r="4925">
          <cell r="A4925" t="str">
            <v>-</v>
          </cell>
          <cell r="I4925">
            <v>0</v>
          </cell>
        </row>
        <row r="4926">
          <cell r="A4926" t="str">
            <v>-</v>
          </cell>
          <cell r="I4926">
            <v>0</v>
          </cell>
        </row>
        <row r="4927">
          <cell r="A4927" t="str">
            <v>-</v>
          </cell>
          <cell r="I4927">
            <v>0</v>
          </cell>
        </row>
        <row r="4928">
          <cell r="A4928" t="str">
            <v>-</v>
          </cell>
          <cell r="I4928">
            <v>0</v>
          </cell>
        </row>
        <row r="4929">
          <cell r="A4929" t="str">
            <v>-</v>
          </cell>
          <cell r="I4929">
            <v>0</v>
          </cell>
        </row>
        <row r="4930">
          <cell r="A4930" t="str">
            <v>-</v>
          </cell>
          <cell r="I4930">
            <v>0</v>
          </cell>
        </row>
        <row r="4931">
          <cell r="A4931" t="str">
            <v>-</v>
          </cell>
          <cell r="I4931">
            <v>0</v>
          </cell>
        </row>
        <row r="4932">
          <cell r="A4932" t="str">
            <v>-</v>
          </cell>
          <cell r="I4932">
            <v>0</v>
          </cell>
        </row>
        <row r="4933">
          <cell r="A4933" t="str">
            <v>-</v>
          </cell>
          <cell r="I4933">
            <v>0</v>
          </cell>
        </row>
        <row r="4934">
          <cell r="A4934" t="str">
            <v>-</v>
          </cell>
          <cell r="I4934">
            <v>0</v>
          </cell>
        </row>
        <row r="4935">
          <cell r="A4935" t="str">
            <v>-</v>
          </cell>
          <cell r="I4935">
            <v>0</v>
          </cell>
        </row>
        <row r="4936">
          <cell r="A4936" t="str">
            <v>-</v>
          </cell>
          <cell r="I4936">
            <v>0</v>
          </cell>
        </row>
        <row r="4937">
          <cell r="A4937" t="str">
            <v>-</v>
          </cell>
          <cell r="I4937">
            <v>0</v>
          </cell>
        </row>
        <row r="4938">
          <cell r="A4938" t="str">
            <v>-</v>
          </cell>
          <cell r="I4938">
            <v>0</v>
          </cell>
        </row>
        <row r="4939">
          <cell r="A4939" t="str">
            <v>-</v>
          </cell>
          <cell r="I4939">
            <v>0</v>
          </cell>
        </row>
        <row r="4940">
          <cell r="A4940" t="str">
            <v>-</v>
          </cell>
          <cell r="I4940">
            <v>0</v>
          </cell>
        </row>
        <row r="4941">
          <cell r="A4941" t="str">
            <v>-</v>
          </cell>
          <cell r="I4941">
            <v>0</v>
          </cell>
        </row>
        <row r="4942">
          <cell r="A4942" t="str">
            <v>-</v>
          </cell>
          <cell r="I4942">
            <v>0</v>
          </cell>
        </row>
        <row r="4943">
          <cell r="A4943" t="str">
            <v>-</v>
          </cell>
          <cell r="I4943">
            <v>0</v>
          </cell>
        </row>
        <row r="4944">
          <cell r="A4944" t="str">
            <v>-</v>
          </cell>
          <cell r="I4944">
            <v>0</v>
          </cell>
        </row>
        <row r="4945">
          <cell r="A4945" t="str">
            <v>-</v>
          </cell>
          <cell r="I4945">
            <v>0</v>
          </cell>
        </row>
        <row r="4946">
          <cell r="A4946" t="str">
            <v>-</v>
          </cell>
          <cell r="I4946">
            <v>0</v>
          </cell>
        </row>
        <row r="4947">
          <cell r="A4947" t="str">
            <v>-</v>
          </cell>
          <cell r="I4947">
            <v>0</v>
          </cell>
        </row>
        <row r="4948">
          <cell r="A4948" t="str">
            <v>-</v>
          </cell>
          <cell r="I4948">
            <v>0</v>
          </cell>
        </row>
        <row r="4949">
          <cell r="A4949" t="str">
            <v>-</v>
          </cell>
          <cell r="I4949">
            <v>0</v>
          </cell>
        </row>
        <row r="4950">
          <cell r="A4950" t="str">
            <v>-</v>
          </cell>
          <cell r="I4950">
            <v>0</v>
          </cell>
        </row>
        <row r="4951">
          <cell r="A4951" t="str">
            <v>-</v>
          </cell>
          <cell r="I4951">
            <v>0</v>
          </cell>
        </row>
        <row r="4952">
          <cell r="A4952" t="str">
            <v>-</v>
          </cell>
          <cell r="I4952">
            <v>0</v>
          </cell>
        </row>
        <row r="4953">
          <cell r="A4953" t="str">
            <v>-</v>
          </cell>
          <cell r="I4953">
            <v>0</v>
          </cell>
        </row>
        <row r="4954">
          <cell r="A4954" t="str">
            <v>-</v>
          </cell>
          <cell r="I4954">
            <v>0</v>
          </cell>
        </row>
        <row r="4955">
          <cell r="A4955" t="str">
            <v>-</v>
          </cell>
          <cell r="I4955">
            <v>0</v>
          </cell>
        </row>
        <row r="4956">
          <cell r="A4956" t="str">
            <v>-</v>
          </cell>
          <cell r="I4956">
            <v>0</v>
          </cell>
        </row>
        <row r="4957">
          <cell r="A4957" t="str">
            <v>-</v>
          </cell>
          <cell r="I4957">
            <v>0</v>
          </cell>
        </row>
        <row r="4958">
          <cell r="A4958" t="str">
            <v>-</v>
          </cell>
          <cell r="I4958">
            <v>0</v>
          </cell>
        </row>
        <row r="4959">
          <cell r="A4959" t="str">
            <v>-</v>
          </cell>
          <cell r="I4959">
            <v>0</v>
          </cell>
        </row>
        <row r="4960">
          <cell r="A4960" t="str">
            <v>-</v>
          </cell>
          <cell r="I4960">
            <v>0</v>
          </cell>
        </row>
        <row r="4961">
          <cell r="A4961" t="str">
            <v>-</v>
          </cell>
          <cell r="I4961">
            <v>0</v>
          </cell>
        </row>
        <row r="4962">
          <cell r="A4962" t="str">
            <v>-</v>
          </cell>
          <cell r="I4962">
            <v>0</v>
          </cell>
        </row>
        <row r="4963">
          <cell r="A4963" t="str">
            <v>-</v>
          </cell>
          <cell r="I4963">
            <v>0</v>
          </cell>
        </row>
        <row r="4964">
          <cell r="A4964" t="str">
            <v>-</v>
          </cell>
          <cell r="I4964">
            <v>0</v>
          </cell>
        </row>
        <row r="4965">
          <cell r="A4965" t="str">
            <v>-</v>
          </cell>
          <cell r="I4965">
            <v>0</v>
          </cell>
        </row>
        <row r="4966">
          <cell r="A4966" t="str">
            <v>-</v>
          </cell>
          <cell r="I4966">
            <v>0</v>
          </cell>
        </row>
        <row r="4967">
          <cell r="A4967" t="str">
            <v>-</v>
          </cell>
          <cell r="I4967">
            <v>0</v>
          </cell>
        </row>
        <row r="4968">
          <cell r="A4968" t="str">
            <v>-</v>
          </cell>
          <cell r="I4968">
            <v>0</v>
          </cell>
        </row>
        <row r="4969">
          <cell r="A4969" t="str">
            <v>-</v>
          </cell>
          <cell r="I4969">
            <v>0</v>
          </cell>
        </row>
        <row r="4970">
          <cell r="A4970" t="str">
            <v>-</v>
          </cell>
          <cell r="I4970">
            <v>0</v>
          </cell>
        </row>
        <row r="4971">
          <cell r="A4971" t="str">
            <v>-</v>
          </cell>
          <cell r="I4971">
            <v>0</v>
          </cell>
        </row>
        <row r="4972">
          <cell r="A4972" t="str">
            <v>-</v>
          </cell>
          <cell r="I4972">
            <v>0</v>
          </cell>
        </row>
        <row r="4973">
          <cell r="A4973" t="str">
            <v>-</v>
          </cell>
          <cell r="I4973">
            <v>0</v>
          </cell>
        </row>
        <row r="4974">
          <cell r="A4974" t="str">
            <v>-</v>
          </cell>
          <cell r="I4974">
            <v>0</v>
          </cell>
        </row>
        <row r="4975">
          <cell r="A4975" t="str">
            <v>-</v>
          </cell>
          <cell r="I4975">
            <v>0</v>
          </cell>
        </row>
        <row r="4976">
          <cell r="A4976" t="str">
            <v>-</v>
          </cell>
          <cell r="I4976">
            <v>0</v>
          </cell>
        </row>
        <row r="4977">
          <cell r="A4977" t="str">
            <v>-</v>
          </cell>
          <cell r="I4977">
            <v>0</v>
          </cell>
        </row>
        <row r="4978">
          <cell r="A4978" t="str">
            <v>-</v>
          </cell>
          <cell r="I4978">
            <v>0</v>
          </cell>
        </row>
        <row r="4979">
          <cell r="A4979" t="str">
            <v>-</v>
          </cell>
          <cell r="I4979">
            <v>0</v>
          </cell>
        </row>
        <row r="4980">
          <cell r="A4980" t="str">
            <v>-</v>
          </cell>
          <cell r="I4980">
            <v>0</v>
          </cell>
        </row>
        <row r="4981">
          <cell r="A4981" t="str">
            <v>-</v>
          </cell>
          <cell r="I4981">
            <v>0</v>
          </cell>
        </row>
        <row r="4982">
          <cell r="A4982" t="str">
            <v>-</v>
          </cell>
          <cell r="I4982">
            <v>0</v>
          </cell>
        </row>
        <row r="4983">
          <cell r="A4983" t="str">
            <v>-</v>
          </cell>
          <cell r="I4983">
            <v>0</v>
          </cell>
        </row>
        <row r="4984">
          <cell r="A4984" t="str">
            <v>-</v>
          </cell>
          <cell r="I4984">
            <v>0</v>
          </cell>
        </row>
        <row r="4985">
          <cell r="A4985" t="str">
            <v>-</v>
          </cell>
          <cell r="I4985">
            <v>0</v>
          </cell>
        </row>
        <row r="4986">
          <cell r="A4986" t="str">
            <v>-</v>
          </cell>
          <cell r="I4986">
            <v>0</v>
          </cell>
        </row>
        <row r="4987">
          <cell r="A4987" t="str">
            <v>-</v>
          </cell>
          <cell r="I4987">
            <v>0</v>
          </cell>
        </row>
        <row r="4988">
          <cell r="A4988" t="str">
            <v>-</v>
          </cell>
          <cell r="I4988">
            <v>0</v>
          </cell>
        </row>
        <row r="4989">
          <cell r="A4989" t="str">
            <v>-</v>
          </cell>
          <cell r="I4989">
            <v>0</v>
          </cell>
        </row>
        <row r="4990">
          <cell r="A4990" t="str">
            <v>-</v>
          </cell>
          <cell r="I4990">
            <v>0</v>
          </cell>
        </row>
        <row r="4991">
          <cell r="A4991" t="str">
            <v>-</v>
          </cell>
          <cell r="I4991">
            <v>0</v>
          </cell>
        </row>
        <row r="4992">
          <cell r="A4992" t="str">
            <v>-</v>
          </cell>
          <cell r="I4992">
            <v>0</v>
          </cell>
        </row>
        <row r="4993">
          <cell r="A4993" t="str">
            <v>-</v>
          </cell>
          <cell r="I4993">
            <v>0</v>
          </cell>
        </row>
        <row r="4994">
          <cell r="A4994" t="str">
            <v>-</v>
          </cell>
          <cell r="I4994">
            <v>0</v>
          </cell>
        </row>
        <row r="4995">
          <cell r="A4995" t="str">
            <v>-</v>
          </cell>
          <cell r="I4995">
            <v>0</v>
          </cell>
        </row>
        <row r="4996">
          <cell r="A4996" t="str">
            <v>-</v>
          </cell>
          <cell r="I4996">
            <v>0</v>
          </cell>
        </row>
        <row r="4997">
          <cell r="A4997" t="str">
            <v>-</v>
          </cell>
          <cell r="I4997">
            <v>0</v>
          </cell>
        </row>
        <row r="4998">
          <cell r="A4998" t="str">
            <v>-</v>
          </cell>
          <cell r="I4998">
            <v>0</v>
          </cell>
        </row>
        <row r="4999">
          <cell r="A4999" t="str">
            <v>-</v>
          </cell>
          <cell r="I4999">
            <v>0</v>
          </cell>
        </row>
        <row r="5000">
          <cell r="A5000" t="str">
            <v>-</v>
          </cell>
          <cell r="I5000">
            <v>0</v>
          </cell>
        </row>
        <row r="5001">
          <cell r="A5001" t="str">
            <v>-</v>
          </cell>
          <cell r="I5001">
            <v>0</v>
          </cell>
        </row>
        <row r="5002">
          <cell r="A5002" t="str">
            <v>-</v>
          </cell>
          <cell r="I5002">
            <v>0</v>
          </cell>
        </row>
        <row r="5003">
          <cell r="A5003" t="str">
            <v>-</v>
          </cell>
          <cell r="I5003">
            <v>0</v>
          </cell>
        </row>
        <row r="5004">
          <cell r="A5004" t="str">
            <v>-</v>
          </cell>
          <cell r="I5004">
            <v>0</v>
          </cell>
        </row>
        <row r="5005">
          <cell r="A5005" t="str">
            <v>-</v>
          </cell>
          <cell r="I5005">
            <v>0</v>
          </cell>
        </row>
        <row r="5006">
          <cell r="A5006" t="str">
            <v>-</v>
          </cell>
          <cell r="I5006">
            <v>0</v>
          </cell>
        </row>
        <row r="5007">
          <cell r="A5007" t="str">
            <v>-</v>
          </cell>
          <cell r="I5007">
            <v>0</v>
          </cell>
        </row>
        <row r="5008">
          <cell r="A5008" t="str">
            <v>-</v>
          </cell>
          <cell r="I5008">
            <v>0</v>
          </cell>
        </row>
        <row r="5009">
          <cell r="A5009" t="str">
            <v>-</v>
          </cell>
          <cell r="I5009">
            <v>0</v>
          </cell>
        </row>
        <row r="5010">
          <cell r="A5010" t="str">
            <v>-</v>
          </cell>
          <cell r="I5010">
            <v>0</v>
          </cell>
        </row>
        <row r="5011">
          <cell r="A5011" t="str">
            <v>-</v>
          </cell>
          <cell r="I5011">
            <v>0</v>
          </cell>
        </row>
        <row r="5012">
          <cell r="A5012" t="str">
            <v>-</v>
          </cell>
          <cell r="I5012">
            <v>0</v>
          </cell>
        </row>
        <row r="5013">
          <cell r="A5013" t="str">
            <v>-</v>
          </cell>
          <cell r="I5013">
            <v>0</v>
          </cell>
        </row>
        <row r="5014">
          <cell r="A5014" t="str">
            <v>-</v>
          </cell>
          <cell r="I5014">
            <v>0</v>
          </cell>
        </row>
        <row r="5015">
          <cell r="A5015" t="str">
            <v>-</v>
          </cell>
          <cell r="I5015">
            <v>0</v>
          </cell>
        </row>
        <row r="5016">
          <cell r="A5016" t="str">
            <v>-</v>
          </cell>
          <cell r="I5016">
            <v>0</v>
          </cell>
        </row>
        <row r="5017">
          <cell r="A5017" t="str">
            <v>-</v>
          </cell>
          <cell r="I5017">
            <v>0</v>
          </cell>
        </row>
        <row r="5018">
          <cell r="A5018" t="str">
            <v>-</v>
          </cell>
          <cell r="I5018">
            <v>0</v>
          </cell>
        </row>
        <row r="5019">
          <cell r="A5019" t="str">
            <v>-</v>
          </cell>
          <cell r="I5019">
            <v>0</v>
          </cell>
        </row>
        <row r="5020">
          <cell r="A5020" t="str">
            <v>-</v>
          </cell>
          <cell r="I5020">
            <v>0</v>
          </cell>
        </row>
        <row r="5021">
          <cell r="A5021" t="str">
            <v>-</v>
          </cell>
          <cell r="I5021">
            <v>0</v>
          </cell>
        </row>
        <row r="5022">
          <cell r="A5022" t="str">
            <v>-</v>
          </cell>
          <cell r="I5022">
            <v>0</v>
          </cell>
        </row>
        <row r="5023">
          <cell r="A5023" t="str">
            <v>-</v>
          </cell>
          <cell r="I5023">
            <v>0</v>
          </cell>
        </row>
        <row r="5024">
          <cell r="A5024" t="str">
            <v>-</v>
          </cell>
          <cell r="I5024">
            <v>0</v>
          </cell>
        </row>
        <row r="5025">
          <cell r="A5025" t="str">
            <v>-</v>
          </cell>
          <cell r="I5025">
            <v>0</v>
          </cell>
        </row>
        <row r="5026">
          <cell r="A5026" t="str">
            <v>-</v>
          </cell>
          <cell r="I5026">
            <v>0</v>
          </cell>
        </row>
        <row r="5027">
          <cell r="A5027" t="str">
            <v>-</v>
          </cell>
          <cell r="I5027">
            <v>0</v>
          </cell>
        </row>
        <row r="5028">
          <cell r="A5028" t="str">
            <v>-</v>
          </cell>
          <cell r="I5028">
            <v>0</v>
          </cell>
        </row>
        <row r="5029">
          <cell r="A5029" t="str">
            <v>-</v>
          </cell>
          <cell r="I5029">
            <v>0</v>
          </cell>
        </row>
        <row r="5030">
          <cell r="A5030" t="str">
            <v>-</v>
          </cell>
          <cell r="I5030">
            <v>0</v>
          </cell>
        </row>
        <row r="5031">
          <cell r="A5031" t="str">
            <v>-</v>
          </cell>
          <cell r="I5031">
            <v>0</v>
          </cell>
        </row>
        <row r="5032">
          <cell r="A5032" t="str">
            <v>-</v>
          </cell>
          <cell r="I5032">
            <v>0</v>
          </cell>
        </row>
        <row r="5033">
          <cell r="A5033" t="str">
            <v>-</v>
          </cell>
          <cell r="I5033">
            <v>0</v>
          </cell>
        </row>
        <row r="5034">
          <cell r="A5034" t="str">
            <v>-</v>
          </cell>
          <cell r="I5034">
            <v>0</v>
          </cell>
        </row>
        <row r="5035">
          <cell r="A5035" t="str">
            <v>-</v>
          </cell>
          <cell r="I5035">
            <v>0</v>
          </cell>
        </row>
        <row r="5036">
          <cell r="A5036" t="str">
            <v>-</v>
          </cell>
          <cell r="I5036">
            <v>0</v>
          </cell>
        </row>
        <row r="5037">
          <cell r="A5037" t="str">
            <v>-</v>
          </cell>
          <cell r="I5037">
            <v>0</v>
          </cell>
        </row>
        <row r="5038">
          <cell r="A5038" t="str">
            <v>-</v>
          </cell>
          <cell r="I5038">
            <v>0</v>
          </cell>
        </row>
        <row r="5039">
          <cell r="A5039" t="str">
            <v>-</v>
          </cell>
          <cell r="I5039">
            <v>0</v>
          </cell>
        </row>
        <row r="5040">
          <cell r="A5040" t="str">
            <v>-</v>
          </cell>
          <cell r="I5040">
            <v>0</v>
          </cell>
        </row>
        <row r="5041">
          <cell r="A5041" t="str">
            <v>-</v>
          </cell>
          <cell r="I5041">
            <v>0</v>
          </cell>
        </row>
        <row r="5042">
          <cell r="A5042" t="str">
            <v>-</v>
          </cell>
          <cell r="I5042">
            <v>0</v>
          </cell>
        </row>
        <row r="5043">
          <cell r="A5043" t="str">
            <v>-</v>
          </cell>
          <cell r="I5043">
            <v>0</v>
          </cell>
        </row>
        <row r="5044">
          <cell r="A5044" t="str">
            <v>-</v>
          </cell>
          <cell r="I5044">
            <v>0</v>
          </cell>
        </row>
        <row r="5045">
          <cell r="A5045" t="str">
            <v>-</v>
          </cell>
          <cell r="I5045">
            <v>0</v>
          </cell>
        </row>
        <row r="5046">
          <cell r="A5046" t="str">
            <v>-</v>
          </cell>
          <cell r="I5046">
            <v>0</v>
          </cell>
        </row>
        <row r="5047">
          <cell r="A5047" t="str">
            <v>-</v>
          </cell>
          <cell r="I5047">
            <v>0</v>
          </cell>
        </row>
        <row r="5048">
          <cell r="A5048" t="str">
            <v>-</v>
          </cell>
          <cell r="I5048">
            <v>0</v>
          </cell>
        </row>
        <row r="5049">
          <cell r="A5049" t="str">
            <v>-</v>
          </cell>
          <cell r="I5049">
            <v>0</v>
          </cell>
        </row>
        <row r="5050">
          <cell r="A5050" t="str">
            <v>-</v>
          </cell>
          <cell r="I5050">
            <v>0</v>
          </cell>
        </row>
        <row r="5051">
          <cell r="A5051" t="str">
            <v>-</v>
          </cell>
          <cell r="I5051">
            <v>0</v>
          </cell>
        </row>
        <row r="5052">
          <cell r="A5052" t="str">
            <v>-</v>
          </cell>
          <cell r="I5052">
            <v>0</v>
          </cell>
        </row>
        <row r="5053">
          <cell r="A5053" t="str">
            <v>-</v>
          </cell>
          <cell r="I5053">
            <v>0</v>
          </cell>
        </row>
        <row r="5054">
          <cell r="A5054" t="str">
            <v>-</v>
          </cell>
          <cell r="I5054">
            <v>0</v>
          </cell>
        </row>
        <row r="5055">
          <cell r="A5055" t="str">
            <v>-</v>
          </cell>
          <cell r="I5055">
            <v>0</v>
          </cell>
        </row>
        <row r="5056">
          <cell r="A5056" t="str">
            <v>-</v>
          </cell>
          <cell r="I5056">
            <v>0</v>
          </cell>
        </row>
        <row r="5057">
          <cell r="A5057" t="str">
            <v>-</v>
          </cell>
          <cell r="I5057">
            <v>0</v>
          </cell>
        </row>
        <row r="5058">
          <cell r="A5058" t="str">
            <v>-</v>
          </cell>
          <cell r="I5058">
            <v>0</v>
          </cell>
        </row>
        <row r="5059">
          <cell r="A5059" t="str">
            <v>-</v>
          </cell>
          <cell r="I5059">
            <v>0</v>
          </cell>
        </row>
        <row r="5060">
          <cell r="A5060" t="str">
            <v>-</v>
          </cell>
          <cell r="I5060">
            <v>0</v>
          </cell>
        </row>
        <row r="5061">
          <cell r="A5061" t="str">
            <v>-</v>
          </cell>
          <cell r="I5061">
            <v>0</v>
          </cell>
        </row>
        <row r="5062">
          <cell r="A5062" t="str">
            <v>-</v>
          </cell>
          <cell r="I5062">
            <v>0</v>
          </cell>
        </row>
        <row r="5063">
          <cell r="A5063" t="str">
            <v>-</v>
          </cell>
          <cell r="I5063">
            <v>0</v>
          </cell>
        </row>
        <row r="5064">
          <cell r="A5064" t="str">
            <v>-</v>
          </cell>
          <cell r="I5064">
            <v>0</v>
          </cell>
        </row>
        <row r="5065">
          <cell r="A5065" t="str">
            <v>-</v>
          </cell>
          <cell r="I5065">
            <v>0</v>
          </cell>
        </row>
        <row r="5066">
          <cell r="A5066" t="str">
            <v>-</v>
          </cell>
          <cell r="I5066">
            <v>0</v>
          </cell>
        </row>
        <row r="5067">
          <cell r="A5067" t="str">
            <v>-</v>
          </cell>
          <cell r="I5067">
            <v>0</v>
          </cell>
        </row>
        <row r="5068">
          <cell r="A5068" t="str">
            <v>-</v>
          </cell>
          <cell r="I5068">
            <v>0</v>
          </cell>
        </row>
        <row r="5069">
          <cell r="A5069" t="str">
            <v>-</v>
          </cell>
          <cell r="I5069">
            <v>0</v>
          </cell>
        </row>
        <row r="5070">
          <cell r="A5070" t="str">
            <v>-</v>
          </cell>
          <cell r="I5070">
            <v>0</v>
          </cell>
        </row>
        <row r="5071">
          <cell r="A5071" t="str">
            <v>-</v>
          </cell>
          <cell r="I5071">
            <v>0</v>
          </cell>
        </row>
        <row r="5072">
          <cell r="A5072" t="str">
            <v>-</v>
          </cell>
          <cell r="I5072">
            <v>0</v>
          </cell>
        </row>
        <row r="5073">
          <cell r="A5073" t="str">
            <v>-</v>
          </cell>
          <cell r="I5073">
            <v>0</v>
          </cell>
        </row>
        <row r="5074">
          <cell r="A5074" t="str">
            <v>-</v>
          </cell>
          <cell r="I5074">
            <v>0</v>
          </cell>
        </row>
        <row r="5075">
          <cell r="A5075" t="str">
            <v>-</v>
          </cell>
          <cell r="I5075">
            <v>0</v>
          </cell>
        </row>
        <row r="5076">
          <cell r="A5076" t="str">
            <v>-</v>
          </cell>
          <cell r="I5076">
            <v>0</v>
          </cell>
        </row>
        <row r="5077">
          <cell r="A5077" t="str">
            <v>-</v>
          </cell>
          <cell r="I5077">
            <v>0</v>
          </cell>
        </row>
        <row r="5078">
          <cell r="A5078" t="str">
            <v>-</v>
          </cell>
          <cell r="I5078">
            <v>0</v>
          </cell>
        </row>
        <row r="5079">
          <cell r="A5079" t="str">
            <v>-</v>
          </cell>
          <cell r="I5079">
            <v>0</v>
          </cell>
        </row>
        <row r="5080">
          <cell r="A5080" t="str">
            <v>-</v>
          </cell>
          <cell r="I5080">
            <v>0</v>
          </cell>
        </row>
        <row r="5081">
          <cell r="A5081" t="str">
            <v>-</v>
          </cell>
          <cell r="I5081">
            <v>0</v>
          </cell>
        </row>
        <row r="5082">
          <cell r="A5082" t="str">
            <v>-</v>
          </cell>
          <cell r="I5082">
            <v>0</v>
          </cell>
        </row>
        <row r="5083">
          <cell r="A5083" t="str">
            <v>-</v>
          </cell>
          <cell r="I5083">
            <v>0</v>
          </cell>
        </row>
        <row r="5084">
          <cell r="A5084" t="str">
            <v>-</v>
          </cell>
          <cell r="I5084">
            <v>0</v>
          </cell>
        </row>
        <row r="5085">
          <cell r="A5085" t="str">
            <v>-</v>
          </cell>
          <cell r="I5085">
            <v>0</v>
          </cell>
        </row>
        <row r="5086">
          <cell r="A5086" t="str">
            <v>-</v>
          </cell>
          <cell r="I5086">
            <v>0</v>
          </cell>
        </row>
        <row r="5087">
          <cell r="A5087" t="str">
            <v>-</v>
          </cell>
          <cell r="I5087">
            <v>0</v>
          </cell>
        </row>
        <row r="5088">
          <cell r="A5088" t="str">
            <v>-</v>
          </cell>
          <cell r="I5088">
            <v>0</v>
          </cell>
        </row>
        <row r="5089">
          <cell r="A5089" t="str">
            <v>-</v>
          </cell>
          <cell r="I5089">
            <v>0</v>
          </cell>
        </row>
        <row r="5090">
          <cell r="A5090" t="str">
            <v>-</v>
          </cell>
          <cell r="I5090">
            <v>0</v>
          </cell>
        </row>
        <row r="5091">
          <cell r="A5091" t="str">
            <v>-</v>
          </cell>
          <cell r="I5091">
            <v>0</v>
          </cell>
        </row>
        <row r="5092">
          <cell r="A5092" t="str">
            <v>-</v>
          </cell>
          <cell r="I5092">
            <v>0</v>
          </cell>
        </row>
        <row r="5093">
          <cell r="A5093" t="str">
            <v>-</v>
          </cell>
          <cell r="I5093">
            <v>0</v>
          </cell>
        </row>
        <row r="5094">
          <cell r="A5094" t="str">
            <v>-</v>
          </cell>
          <cell r="I5094">
            <v>0</v>
          </cell>
        </row>
        <row r="5095">
          <cell r="A5095" t="str">
            <v>-</v>
          </cell>
          <cell r="I5095">
            <v>0</v>
          </cell>
        </row>
        <row r="5096">
          <cell r="A5096" t="str">
            <v>-</v>
          </cell>
          <cell r="I5096">
            <v>0</v>
          </cell>
        </row>
        <row r="5097">
          <cell r="A5097" t="str">
            <v>-</v>
          </cell>
          <cell r="I5097">
            <v>0</v>
          </cell>
        </row>
        <row r="5098">
          <cell r="A5098" t="str">
            <v>-</v>
          </cell>
          <cell r="I5098">
            <v>0</v>
          </cell>
        </row>
        <row r="5099">
          <cell r="A5099" t="str">
            <v>-</v>
          </cell>
          <cell r="I5099">
            <v>0</v>
          </cell>
        </row>
        <row r="5100">
          <cell r="A5100" t="str">
            <v>-</v>
          </cell>
          <cell r="I5100">
            <v>0</v>
          </cell>
        </row>
        <row r="5101">
          <cell r="A5101" t="str">
            <v>-</v>
          </cell>
          <cell r="I5101">
            <v>0</v>
          </cell>
        </row>
        <row r="5102">
          <cell r="A5102" t="str">
            <v>-</v>
          </cell>
          <cell r="I5102">
            <v>0</v>
          </cell>
        </row>
        <row r="5103">
          <cell r="A5103" t="str">
            <v>-</v>
          </cell>
          <cell r="I5103">
            <v>0</v>
          </cell>
        </row>
        <row r="5104">
          <cell r="A5104" t="str">
            <v>-</v>
          </cell>
          <cell r="I5104">
            <v>0</v>
          </cell>
        </row>
        <row r="5105">
          <cell r="A5105" t="str">
            <v>-</v>
          </cell>
          <cell r="I5105">
            <v>0</v>
          </cell>
        </row>
        <row r="5106">
          <cell r="A5106" t="str">
            <v>-</v>
          </cell>
          <cell r="I5106">
            <v>0</v>
          </cell>
        </row>
        <row r="5107">
          <cell r="A5107" t="str">
            <v>-</v>
          </cell>
          <cell r="I5107">
            <v>0</v>
          </cell>
        </row>
        <row r="5108">
          <cell r="A5108" t="str">
            <v>-</v>
          </cell>
          <cell r="I5108">
            <v>0</v>
          </cell>
        </row>
        <row r="5109">
          <cell r="A5109" t="str">
            <v>-</v>
          </cell>
          <cell r="I5109">
            <v>0</v>
          </cell>
        </row>
        <row r="5110">
          <cell r="A5110" t="str">
            <v>-</v>
          </cell>
          <cell r="I5110">
            <v>0</v>
          </cell>
        </row>
        <row r="5111">
          <cell r="A5111" t="str">
            <v>-</v>
          </cell>
          <cell r="I5111">
            <v>0</v>
          </cell>
        </row>
        <row r="5112">
          <cell r="A5112" t="str">
            <v>-</v>
          </cell>
          <cell r="I5112">
            <v>0</v>
          </cell>
        </row>
        <row r="5113">
          <cell r="A5113" t="str">
            <v>-</v>
          </cell>
          <cell r="I5113">
            <v>0</v>
          </cell>
        </row>
        <row r="5114">
          <cell r="A5114" t="str">
            <v>-</v>
          </cell>
          <cell r="I5114">
            <v>0</v>
          </cell>
        </row>
        <row r="5115">
          <cell r="A5115" t="str">
            <v>-</v>
          </cell>
          <cell r="I5115">
            <v>0</v>
          </cell>
        </row>
        <row r="5116">
          <cell r="A5116" t="str">
            <v>-</v>
          </cell>
          <cell r="I5116">
            <v>0</v>
          </cell>
        </row>
        <row r="5117">
          <cell r="A5117" t="str">
            <v>-</v>
          </cell>
          <cell r="I5117">
            <v>0</v>
          </cell>
        </row>
        <row r="5118">
          <cell r="A5118" t="str">
            <v>-</v>
          </cell>
          <cell r="I5118">
            <v>0</v>
          </cell>
        </row>
        <row r="5119">
          <cell r="A5119" t="str">
            <v>-</v>
          </cell>
          <cell r="I5119">
            <v>0</v>
          </cell>
        </row>
        <row r="5120">
          <cell r="A5120" t="str">
            <v>-</v>
          </cell>
          <cell r="I5120">
            <v>0</v>
          </cell>
        </row>
        <row r="5121">
          <cell r="A5121" t="str">
            <v>-</v>
          </cell>
          <cell r="I5121">
            <v>0</v>
          </cell>
        </row>
        <row r="5122">
          <cell r="A5122" t="str">
            <v>-</v>
          </cell>
          <cell r="I5122">
            <v>0</v>
          </cell>
        </row>
        <row r="5123">
          <cell r="A5123" t="str">
            <v>-</v>
          </cell>
          <cell r="I5123">
            <v>0</v>
          </cell>
        </row>
        <row r="5124">
          <cell r="A5124" t="str">
            <v>-</v>
          </cell>
          <cell r="I5124">
            <v>0</v>
          </cell>
        </row>
        <row r="5125">
          <cell r="A5125" t="str">
            <v>-</v>
          </cell>
          <cell r="I5125">
            <v>0</v>
          </cell>
        </row>
        <row r="5126">
          <cell r="A5126" t="str">
            <v>-</v>
          </cell>
          <cell r="I5126">
            <v>0</v>
          </cell>
        </row>
        <row r="5127">
          <cell r="A5127" t="str">
            <v>-</v>
          </cell>
          <cell r="I5127">
            <v>0</v>
          </cell>
        </row>
        <row r="5128">
          <cell r="A5128" t="str">
            <v>-</v>
          </cell>
          <cell r="I5128">
            <v>0</v>
          </cell>
        </row>
        <row r="5129">
          <cell r="A5129" t="str">
            <v>-</v>
          </cell>
          <cell r="I5129">
            <v>0</v>
          </cell>
        </row>
        <row r="5130">
          <cell r="A5130" t="str">
            <v>-</v>
          </cell>
          <cell r="I5130">
            <v>0</v>
          </cell>
        </row>
        <row r="5131">
          <cell r="A5131" t="str">
            <v>-</v>
          </cell>
          <cell r="I5131">
            <v>0</v>
          </cell>
        </row>
        <row r="5132">
          <cell r="A5132" t="str">
            <v>-</v>
          </cell>
          <cell r="I5132">
            <v>0</v>
          </cell>
        </row>
        <row r="5133">
          <cell r="A5133" t="str">
            <v>-</v>
          </cell>
          <cell r="I5133">
            <v>0</v>
          </cell>
        </row>
        <row r="5134">
          <cell r="A5134" t="str">
            <v>-</v>
          </cell>
          <cell r="I5134">
            <v>0</v>
          </cell>
        </row>
        <row r="5135">
          <cell r="A5135" t="str">
            <v>-</v>
          </cell>
          <cell r="I5135">
            <v>0</v>
          </cell>
        </row>
        <row r="5136">
          <cell r="A5136" t="str">
            <v>-</v>
          </cell>
          <cell r="I5136">
            <v>0</v>
          </cell>
        </row>
        <row r="5137">
          <cell r="A5137" t="str">
            <v>-</v>
          </cell>
          <cell r="I5137">
            <v>0</v>
          </cell>
        </row>
        <row r="5138">
          <cell r="A5138" t="str">
            <v>-</v>
          </cell>
          <cell r="I5138">
            <v>0</v>
          </cell>
        </row>
        <row r="5139">
          <cell r="A5139" t="str">
            <v>-</v>
          </cell>
          <cell r="I5139">
            <v>0</v>
          </cell>
        </row>
        <row r="5140">
          <cell r="A5140" t="str">
            <v>-</v>
          </cell>
          <cell r="I5140">
            <v>0</v>
          </cell>
        </row>
        <row r="5141">
          <cell r="A5141" t="str">
            <v>-</v>
          </cell>
          <cell r="I5141">
            <v>0</v>
          </cell>
        </row>
        <row r="5142">
          <cell r="A5142" t="str">
            <v>-</v>
          </cell>
          <cell r="I5142">
            <v>0</v>
          </cell>
        </row>
        <row r="5143">
          <cell r="A5143" t="str">
            <v>-</v>
          </cell>
          <cell r="I5143">
            <v>0</v>
          </cell>
        </row>
        <row r="5144">
          <cell r="A5144" t="str">
            <v>-</v>
          </cell>
          <cell r="I5144">
            <v>0</v>
          </cell>
        </row>
        <row r="5145">
          <cell r="A5145" t="str">
            <v>-</v>
          </cell>
          <cell r="I5145">
            <v>0</v>
          </cell>
        </row>
        <row r="5146">
          <cell r="A5146" t="str">
            <v>-</v>
          </cell>
          <cell r="I5146">
            <v>0</v>
          </cell>
        </row>
        <row r="5147">
          <cell r="A5147" t="str">
            <v>-</v>
          </cell>
          <cell r="I5147">
            <v>0</v>
          </cell>
        </row>
        <row r="5148">
          <cell r="A5148" t="str">
            <v>-</v>
          </cell>
          <cell r="I5148">
            <v>0</v>
          </cell>
        </row>
        <row r="5149">
          <cell r="A5149" t="str">
            <v>-</v>
          </cell>
          <cell r="I5149">
            <v>0</v>
          </cell>
        </row>
        <row r="5150">
          <cell r="A5150" t="str">
            <v>-</v>
          </cell>
          <cell r="I5150">
            <v>0</v>
          </cell>
        </row>
        <row r="5151">
          <cell r="A5151" t="str">
            <v>-</v>
          </cell>
          <cell r="I5151">
            <v>0</v>
          </cell>
        </row>
        <row r="5152">
          <cell r="A5152" t="str">
            <v>-</v>
          </cell>
          <cell r="I5152">
            <v>0</v>
          </cell>
        </row>
        <row r="5153">
          <cell r="A5153" t="str">
            <v>-</v>
          </cell>
          <cell r="I5153">
            <v>0</v>
          </cell>
        </row>
        <row r="5154">
          <cell r="A5154" t="str">
            <v>-</v>
          </cell>
          <cell r="I5154">
            <v>0</v>
          </cell>
        </row>
        <row r="5155">
          <cell r="A5155" t="str">
            <v>-</v>
          </cell>
          <cell r="I5155">
            <v>0</v>
          </cell>
        </row>
        <row r="5156">
          <cell r="A5156" t="str">
            <v>-</v>
          </cell>
          <cell r="I5156">
            <v>0</v>
          </cell>
        </row>
        <row r="5157">
          <cell r="A5157" t="str">
            <v>-</v>
          </cell>
          <cell r="I5157">
            <v>0</v>
          </cell>
        </row>
        <row r="5158">
          <cell r="A5158" t="str">
            <v>-</v>
          </cell>
          <cell r="I5158">
            <v>0</v>
          </cell>
        </row>
        <row r="5159">
          <cell r="A5159" t="str">
            <v>-</v>
          </cell>
          <cell r="I5159">
            <v>0</v>
          </cell>
        </row>
        <row r="5160">
          <cell r="A5160" t="str">
            <v>-</v>
          </cell>
          <cell r="I5160">
            <v>0</v>
          </cell>
        </row>
        <row r="5161">
          <cell r="A5161" t="str">
            <v>-</v>
          </cell>
          <cell r="I5161">
            <v>0</v>
          </cell>
        </row>
        <row r="5162">
          <cell r="A5162" t="str">
            <v>-</v>
          </cell>
          <cell r="I5162">
            <v>0</v>
          </cell>
        </row>
        <row r="5163">
          <cell r="A5163" t="str">
            <v>-</v>
          </cell>
          <cell r="I5163">
            <v>0</v>
          </cell>
        </row>
        <row r="5164">
          <cell r="A5164" t="str">
            <v>-</v>
          </cell>
          <cell r="I5164">
            <v>0</v>
          </cell>
        </row>
        <row r="5165">
          <cell r="A5165" t="str">
            <v>-</v>
          </cell>
          <cell r="I5165">
            <v>0</v>
          </cell>
        </row>
        <row r="5166">
          <cell r="A5166" t="str">
            <v>-</v>
          </cell>
          <cell r="I5166">
            <v>0</v>
          </cell>
        </row>
        <row r="5167">
          <cell r="A5167" t="str">
            <v>-</v>
          </cell>
          <cell r="I5167">
            <v>0</v>
          </cell>
        </row>
        <row r="5168">
          <cell r="A5168" t="str">
            <v>-</v>
          </cell>
          <cell r="I5168">
            <v>0</v>
          </cell>
        </row>
        <row r="5169">
          <cell r="A5169" t="str">
            <v>-</v>
          </cell>
          <cell r="I5169">
            <v>0</v>
          </cell>
        </row>
        <row r="5170">
          <cell r="A5170" t="str">
            <v>-</v>
          </cell>
          <cell r="I5170">
            <v>0</v>
          </cell>
        </row>
        <row r="5171">
          <cell r="A5171" t="str">
            <v>-</v>
          </cell>
          <cell r="I5171">
            <v>0</v>
          </cell>
        </row>
        <row r="5172">
          <cell r="A5172" t="str">
            <v>-</v>
          </cell>
          <cell r="I5172">
            <v>0</v>
          </cell>
        </row>
        <row r="5173">
          <cell r="A5173" t="str">
            <v>-</v>
          </cell>
          <cell r="I5173">
            <v>0</v>
          </cell>
        </row>
        <row r="5174">
          <cell r="A5174" t="str">
            <v>-</v>
          </cell>
          <cell r="I5174">
            <v>0</v>
          </cell>
        </row>
        <row r="5175">
          <cell r="A5175" t="str">
            <v>-</v>
          </cell>
          <cell r="I5175">
            <v>0</v>
          </cell>
        </row>
        <row r="5176">
          <cell r="A5176" t="str">
            <v>-</v>
          </cell>
          <cell r="I5176">
            <v>0</v>
          </cell>
        </row>
        <row r="5177">
          <cell r="A5177" t="str">
            <v>-</v>
          </cell>
          <cell r="I5177">
            <v>0</v>
          </cell>
        </row>
        <row r="5178">
          <cell r="A5178" t="str">
            <v>-</v>
          </cell>
          <cell r="I5178">
            <v>0</v>
          </cell>
        </row>
        <row r="5179">
          <cell r="A5179" t="str">
            <v>-</v>
          </cell>
          <cell r="I5179">
            <v>0</v>
          </cell>
        </row>
        <row r="5180">
          <cell r="A5180" t="str">
            <v>-</v>
          </cell>
          <cell r="I5180">
            <v>0</v>
          </cell>
        </row>
        <row r="5181">
          <cell r="A5181" t="str">
            <v>-</v>
          </cell>
          <cell r="I5181">
            <v>0</v>
          </cell>
        </row>
        <row r="5182">
          <cell r="A5182" t="str">
            <v>-</v>
          </cell>
          <cell r="I5182">
            <v>0</v>
          </cell>
        </row>
        <row r="5183">
          <cell r="A5183" t="str">
            <v>-</v>
          </cell>
          <cell r="I5183">
            <v>0</v>
          </cell>
        </row>
        <row r="5184">
          <cell r="A5184" t="str">
            <v>-</v>
          </cell>
          <cell r="I5184">
            <v>0</v>
          </cell>
        </row>
        <row r="5185">
          <cell r="A5185" t="str">
            <v>-</v>
          </cell>
          <cell r="I5185">
            <v>0</v>
          </cell>
        </row>
        <row r="5186">
          <cell r="A5186" t="str">
            <v>-</v>
          </cell>
          <cell r="I5186">
            <v>0</v>
          </cell>
        </row>
        <row r="5187">
          <cell r="A5187" t="str">
            <v>-</v>
          </cell>
          <cell r="I5187">
            <v>0</v>
          </cell>
        </row>
        <row r="5188">
          <cell r="A5188" t="str">
            <v>-</v>
          </cell>
          <cell r="I5188">
            <v>0</v>
          </cell>
        </row>
        <row r="5189">
          <cell r="A5189" t="str">
            <v>-</v>
          </cell>
          <cell r="I5189">
            <v>0</v>
          </cell>
        </row>
        <row r="5190">
          <cell r="A5190" t="str">
            <v>-</v>
          </cell>
          <cell r="I5190">
            <v>0</v>
          </cell>
        </row>
        <row r="5191">
          <cell r="A5191" t="str">
            <v>-</v>
          </cell>
          <cell r="I5191">
            <v>0</v>
          </cell>
        </row>
        <row r="5192">
          <cell r="A5192" t="str">
            <v>-</v>
          </cell>
          <cell r="I5192">
            <v>0</v>
          </cell>
        </row>
        <row r="5193">
          <cell r="A5193" t="str">
            <v>-</v>
          </cell>
          <cell r="I5193">
            <v>0</v>
          </cell>
        </row>
        <row r="5194">
          <cell r="A5194" t="str">
            <v>-</v>
          </cell>
          <cell r="I5194">
            <v>0</v>
          </cell>
        </row>
        <row r="5195">
          <cell r="A5195" t="str">
            <v>-</v>
          </cell>
          <cell r="I5195">
            <v>0</v>
          </cell>
        </row>
        <row r="5196">
          <cell r="A5196" t="str">
            <v>-</v>
          </cell>
          <cell r="I5196">
            <v>0</v>
          </cell>
        </row>
        <row r="5197">
          <cell r="A5197" t="str">
            <v>-</v>
          </cell>
          <cell r="I5197">
            <v>0</v>
          </cell>
        </row>
        <row r="5198">
          <cell r="A5198" t="str">
            <v>-</v>
          </cell>
          <cell r="I5198">
            <v>0</v>
          </cell>
        </row>
        <row r="5199">
          <cell r="A5199" t="str">
            <v>-</v>
          </cell>
          <cell r="I5199">
            <v>0</v>
          </cell>
        </row>
        <row r="5200">
          <cell r="A5200" t="str">
            <v>-</v>
          </cell>
          <cell r="I5200">
            <v>0</v>
          </cell>
        </row>
        <row r="5201">
          <cell r="A5201" t="str">
            <v>-</v>
          </cell>
          <cell r="I5201">
            <v>0</v>
          </cell>
        </row>
        <row r="5202">
          <cell r="A5202" t="str">
            <v>-</v>
          </cell>
          <cell r="I5202">
            <v>0</v>
          </cell>
        </row>
        <row r="5203">
          <cell r="A5203" t="str">
            <v>-</v>
          </cell>
          <cell r="I5203">
            <v>0</v>
          </cell>
        </row>
        <row r="5204">
          <cell r="A5204" t="str">
            <v>-</v>
          </cell>
          <cell r="I5204">
            <v>0</v>
          </cell>
        </row>
        <row r="5205">
          <cell r="A5205" t="str">
            <v>-</v>
          </cell>
          <cell r="I5205">
            <v>0</v>
          </cell>
        </row>
        <row r="5206">
          <cell r="A5206" t="str">
            <v>-</v>
          </cell>
          <cell r="I5206">
            <v>0</v>
          </cell>
        </row>
        <row r="5207">
          <cell r="A5207" t="str">
            <v>-</v>
          </cell>
          <cell r="I5207">
            <v>0</v>
          </cell>
        </row>
        <row r="5208">
          <cell r="A5208" t="str">
            <v>-</v>
          </cell>
          <cell r="I5208">
            <v>0</v>
          </cell>
        </row>
        <row r="5209">
          <cell r="A5209" t="str">
            <v>-</v>
          </cell>
          <cell r="I5209">
            <v>0</v>
          </cell>
        </row>
        <row r="5210">
          <cell r="A5210" t="str">
            <v>-</v>
          </cell>
          <cell r="I5210">
            <v>0</v>
          </cell>
        </row>
        <row r="5211">
          <cell r="A5211" t="str">
            <v>-</v>
          </cell>
          <cell r="I5211">
            <v>0</v>
          </cell>
        </row>
        <row r="5212">
          <cell r="A5212" t="str">
            <v>-</v>
          </cell>
          <cell r="I5212">
            <v>0</v>
          </cell>
        </row>
        <row r="5213">
          <cell r="A5213" t="str">
            <v>-</v>
          </cell>
          <cell r="I5213">
            <v>0</v>
          </cell>
        </row>
        <row r="5214">
          <cell r="A5214" t="str">
            <v>-</v>
          </cell>
          <cell r="I5214">
            <v>0</v>
          </cell>
        </row>
        <row r="5215">
          <cell r="A5215" t="str">
            <v>-</v>
          </cell>
          <cell r="I5215">
            <v>0</v>
          </cell>
        </row>
        <row r="5216">
          <cell r="A5216" t="str">
            <v>-</v>
          </cell>
          <cell r="I5216">
            <v>0</v>
          </cell>
        </row>
        <row r="5217">
          <cell r="A5217" t="str">
            <v>-</v>
          </cell>
          <cell r="I5217">
            <v>0</v>
          </cell>
        </row>
        <row r="5218">
          <cell r="A5218" t="str">
            <v>-</v>
          </cell>
          <cell r="I5218">
            <v>0</v>
          </cell>
        </row>
        <row r="5219">
          <cell r="A5219" t="str">
            <v>-</v>
          </cell>
          <cell r="I5219">
            <v>0</v>
          </cell>
        </row>
        <row r="5220">
          <cell r="A5220" t="str">
            <v>-</v>
          </cell>
          <cell r="I5220">
            <v>0</v>
          </cell>
        </row>
        <row r="5221">
          <cell r="A5221" t="str">
            <v>-</v>
          </cell>
          <cell r="I5221">
            <v>0</v>
          </cell>
        </row>
        <row r="5222">
          <cell r="A5222" t="str">
            <v>-</v>
          </cell>
          <cell r="I5222">
            <v>0</v>
          </cell>
        </row>
        <row r="5223">
          <cell r="A5223" t="str">
            <v>-</v>
          </cell>
          <cell r="I5223">
            <v>0</v>
          </cell>
        </row>
        <row r="5224">
          <cell r="A5224" t="str">
            <v>-</v>
          </cell>
          <cell r="I5224">
            <v>0</v>
          </cell>
        </row>
        <row r="5225">
          <cell r="A5225" t="str">
            <v>-</v>
          </cell>
          <cell r="I5225">
            <v>0</v>
          </cell>
        </row>
        <row r="5226">
          <cell r="A5226" t="str">
            <v>-</v>
          </cell>
          <cell r="I5226">
            <v>0</v>
          </cell>
        </row>
        <row r="5227">
          <cell r="A5227" t="str">
            <v>-</v>
          </cell>
          <cell r="I5227">
            <v>0</v>
          </cell>
        </row>
        <row r="5228">
          <cell r="A5228" t="str">
            <v>-</v>
          </cell>
          <cell r="I5228">
            <v>0</v>
          </cell>
        </row>
        <row r="5229">
          <cell r="A5229" t="str">
            <v>-</v>
          </cell>
          <cell r="I5229">
            <v>0</v>
          </cell>
        </row>
        <row r="5230">
          <cell r="A5230" t="str">
            <v>-</v>
          </cell>
          <cell r="I5230">
            <v>0</v>
          </cell>
        </row>
        <row r="5231">
          <cell r="A5231" t="str">
            <v>-</v>
          </cell>
          <cell r="I5231">
            <v>0</v>
          </cell>
        </row>
        <row r="5232">
          <cell r="A5232" t="str">
            <v>-</v>
          </cell>
          <cell r="I5232">
            <v>0</v>
          </cell>
        </row>
        <row r="5233">
          <cell r="A5233" t="str">
            <v>-</v>
          </cell>
          <cell r="I5233">
            <v>0</v>
          </cell>
        </row>
        <row r="5234">
          <cell r="A5234" t="str">
            <v>-</v>
          </cell>
          <cell r="I5234">
            <v>0</v>
          </cell>
        </row>
        <row r="5235">
          <cell r="A5235" t="str">
            <v>-</v>
          </cell>
          <cell r="I5235">
            <v>0</v>
          </cell>
        </row>
        <row r="5236">
          <cell r="A5236" t="str">
            <v>-</v>
          </cell>
          <cell r="I5236">
            <v>0</v>
          </cell>
        </row>
        <row r="5237">
          <cell r="A5237" t="str">
            <v>-</v>
          </cell>
          <cell r="I5237">
            <v>0</v>
          </cell>
        </row>
        <row r="5238">
          <cell r="A5238" t="str">
            <v>-</v>
          </cell>
          <cell r="I5238">
            <v>0</v>
          </cell>
        </row>
        <row r="5239">
          <cell r="A5239" t="str">
            <v>-</v>
          </cell>
          <cell r="I5239">
            <v>0</v>
          </cell>
        </row>
        <row r="5240">
          <cell r="A5240" t="str">
            <v>-</v>
          </cell>
          <cell r="I5240">
            <v>0</v>
          </cell>
        </row>
        <row r="5241">
          <cell r="A5241" t="str">
            <v>-</v>
          </cell>
          <cell r="I5241">
            <v>0</v>
          </cell>
        </row>
        <row r="5242">
          <cell r="A5242" t="str">
            <v>-</v>
          </cell>
          <cell r="I5242">
            <v>0</v>
          </cell>
        </row>
        <row r="5243">
          <cell r="A5243" t="str">
            <v>-</v>
          </cell>
          <cell r="I5243">
            <v>0</v>
          </cell>
        </row>
        <row r="5244">
          <cell r="A5244" t="str">
            <v>-</v>
          </cell>
          <cell r="I5244">
            <v>0</v>
          </cell>
        </row>
        <row r="5245">
          <cell r="A5245" t="str">
            <v>-</v>
          </cell>
          <cell r="I5245">
            <v>0</v>
          </cell>
        </row>
        <row r="5246">
          <cell r="A5246" t="str">
            <v>-</v>
          </cell>
          <cell r="I5246">
            <v>0</v>
          </cell>
        </row>
        <row r="5247">
          <cell r="A5247" t="str">
            <v>-</v>
          </cell>
          <cell r="I5247">
            <v>0</v>
          </cell>
        </row>
        <row r="5248">
          <cell r="A5248" t="str">
            <v>-</v>
          </cell>
          <cell r="I5248">
            <v>0</v>
          </cell>
        </row>
        <row r="5249">
          <cell r="A5249" t="str">
            <v>-</v>
          </cell>
          <cell r="I5249">
            <v>0</v>
          </cell>
        </row>
        <row r="5250">
          <cell r="A5250" t="str">
            <v>-</v>
          </cell>
          <cell r="I5250">
            <v>0</v>
          </cell>
        </row>
        <row r="5251">
          <cell r="A5251" t="str">
            <v>-</v>
          </cell>
          <cell r="I5251">
            <v>0</v>
          </cell>
        </row>
        <row r="5252">
          <cell r="A5252" t="str">
            <v>-</v>
          </cell>
          <cell r="I5252">
            <v>0</v>
          </cell>
        </row>
        <row r="5253">
          <cell r="A5253" t="str">
            <v>-</v>
          </cell>
          <cell r="I5253">
            <v>0</v>
          </cell>
        </row>
        <row r="5254">
          <cell r="A5254" t="str">
            <v>-</v>
          </cell>
          <cell r="I5254">
            <v>0</v>
          </cell>
        </row>
        <row r="5255">
          <cell r="A5255" t="str">
            <v>-</v>
          </cell>
          <cell r="I5255">
            <v>0</v>
          </cell>
        </row>
        <row r="5256">
          <cell r="A5256" t="str">
            <v>-</v>
          </cell>
          <cell r="I5256">
            <v>0</v>
          </cell>
        </row>
        <row r="5257">
          <cell r="A5257" t="str">
            <v>-</v>
          </cell>
          <cell r="I5257">
            <v>0</v>
          </cell>
        </row>
        <row r="5258">
          <cell r="A5258" t="str">
            <v>-</v>
          </cell>
          <cell r="I5258">
            <v>0</v>
          </cell>
        </row>
        <row r="5259">
          <cell r="A5259" t="str">
            <v>-</v>
          </cell>
          <cell r="I5259">
            <v>0</v>
          </cell>
        </row>
        <row r="5260">
          <cell r="A5260" t="str">
            <v>-</v>
          </cell>
          <cell r="I5260">
            <v>0</v>
          </cell>
        </row>
        <row r="5261">
          <cell r="A5261" t="str">
            <v>-</v>
          </cell>
          <cell r="I5261">
            <v>0</v>
          </cell>
        </row>
        <row r="5262">
          <cell r="A5262" t="str">
            <v>-</v>
          </cell>
          <cell r="I5262">
            <v>0</v>
          </cell>
        </row>
        <row r="5263">
          <cell r="A5263" t="str">
            <v>-</v>
          </cell>
          <cell r="I5263">
            <v>0</v>
          </cell>
        </row>
        <row r="5264">
          <cell r="A5264" t="str">
            <v>-</v>
          </cell>
          <cell r="I5264">
            <v>0</v>
          </cell>
        </row>
        <row r="5265">
          <cell r="A5265" t="str">
            <v>-</v>
          </cell>
          <cell r="I5265">
            <v>0</v>
          </cell>
        </row>
        <row r="5266">
          <cell r="A5266" t="str">
            <v>-</v>
          </cell>
          <cell r="I5266">
            <v>0</v>
          </cell>
        </row>
        <row r="5267">
          <cell r="A5267" t="str">
            <v>-</v>
          </cell>
          <cell r="I5267">
            <v>0</v>
          </cell>
        </row>
        <row r="5268">
          <cell r="A5268" t="str">
            <v>-</v>
          </cell>
          <cell r="I5268">
            <v>0</v>
          </cell>
        </row>
        <row r="5269">
          <cell r="A5269" t="str">
            <v>-</v>
          </cell>
          <cell r="I5269">
            <v>0</v>
          </cell>
        </row>
        <row r="5270">
          <cell r="A5270" t="str">
            <v>-</v>
          </cell>
          <cell r="I5270">
            <v>0</v>
          </cell>
        </row>
        <row r="5271">
          <cell r="A5271" t="str">
            <v>-</v>
          </cell>
          <cell r="I5271">
            <v>0</v>
          </cell>
        </row>
        <row r="5272">
          <cell r="A5272" t="str">
            <v>-</v>
          </cell>
          <cell r="I5272">
            <v>0</v>
          </cell>
        </row>
        <row r="5273">
          <cell r="A5273" t="str">
            <v>-</v>
          </cell>
          <cell r="I5273">
            <v>0</v>
          </cell>
        </row>
        <row r="5274">
          <cell r="A5274" t="str">
            <v>-</v>
          </cell>
          <cell r="I5274">
            <v>0</v>
          </cell>
        </row>
        <row r="5275">
          <cell r="A5275" t="str">
            <v>-</v>
          </cell>
          <cell r="I5275">
            <v>0</v>
          </cell>
        </row>
        <row r="5276">
          <cell r="A5276" t="str">
            <v>-</v>
          </cell>
          <cell r="I5276">
            <v>0</v>
          </cell>
        </row>
        <row r="5277">
          <cell r="A5277" t="str">
            <v>-</v>
          </cell>
          <cell r="I5277">
            <v>0</v>
          </cell>
        </row>
        <row r="5278">
          <cell r="A5278" t="str">
            <v>-</v>
          </cell>
          <cell r="I5278">
            <v>0</v>
          </cell>
        </row>
        <row r="5279">
          <cell r="A5279" t="str">
            <v>-</v>
          </cell>
          <cell r="I5279">
            <v>0</v>
          </cell>
        </row>
        <row r="5280">
          <cell r="A5280" t="str">
            <v>-</v>
          </cell>
          <cell r="I5280">
            <v>0</v>
          </cell>
        </row>
        <row r="5281">
          <cell r="A5281" t="str">
            <v>-</v>
          </cell>
          <cell r="I5281">
            <v>0</v>
          </cell>
        </row>
        <row r="5282">
          <cell r="A5282" t="str">
            <v>-</v>
          </cell>
          <cell r="I5282">
            <v>0</v>
          </cell>
        </row>
        <row r="5283">
          <cell r="A5283" t="str">
            <v>-</v>
          </cell>
          <cell r="I5283">
            <v>0</v>
          </cell>
        </row>
        <row r="5284">
          <cell r="A5284" t="str">
            <v>-</v>
          </cell>
          <cell r="I5284">
            <v>0</v>
          </cell>
        </row>
        <row r="5285">
          <cell r="A5285" t="str">
            <v>-</v>
          </cell>
          <cell r="I5285">
            <v>0</v>
          </cell>
        </row>
        <row r="5286">
          <cell r="A5286" t="str">
            <v>-</v>
          </cell>
          <cell r="I5286">
            <v>0</v>
          </cell>
        </row>
        <row r="5287">
          <cell r="A5287" t="str">
            <v>-</v>
          </cell>
          <cell r="I5287">
            <v>0</v>
          </cell>
        </row>
        <row r="5288">
          <cell r="A5288" t="str">
            <v>-</v>
          </cell>
          <cell r="I5288">
            <v>0</v>
          </cell>
        </row>
        <row r="5289">
          <cell r="A5289" t="str">
            <v>-</v>
          </cell>
          <cell r="I5289">
            <v>0</v>
          </cell>
        </row>
        <row r="5290">
          <cell r="A5290" t="str">
            <v>-</v>
          </cell>
          <cell r="I5290">
            <v>0</v>
          </cell>
        </row>
        <row r="5291">
          <cell r="A5291" t="str">
            <v>-</v>
          </cell>
          <cell r="I5291">
            <v>0</v>
          </cell>
        </row>
        <row r="5292">
          <cell r="A5292" t="str">
            <v>-</v>
          </cell>
          <cell r="I5292">
            <v>0</v>
          </cell>
        </row>
        <row r="5293">
          <cell r="A5293" t="str">
            <v>-</v>
          </cell>
          <cell r="I5293">
            <v>0</v>
          </cell>
        </row>
        <row r="5294">
          <cell r="A5294" t="str">
            <v>-</v>
          </cell>
          <cell r="I5294">
            <v>0</v>
          </cell>
        </row>
        <row r="5295">
          <cell r="A5295" t="str">
            <v>-</v>
          </cell>
          <cell r="I5295">
            <v>0</v>
          </cell>
        </row>
        <row r="5296">
          <cell r="A5296" t="str">
            <v>-</v>
          </cell>
          <cell r="I5296">
            <v>0</v>
          </cell>
        </row>
        <row r="5297">
          <cell r="A5297" t="str">
            <v>-</v>
          </cell>
          <cell r="I5297">
            <v>0</v>
          </cell>
        </row>
        <row r="5298">
          <cell r="A5298" t="str">
            <v>-</v>
          </cell>
          <cell r="I5298">
            <v>0</v>
          </cell>
        </row>
        <row r="5299">
          <cell r="A5299" t="str">
            <v>-</v>
          </cell>
          <cell r="I5299">
            <v>0</v>
          </cell>
        </row>
        <row r="5300">
          <cell r="A5300" t="str">
            <v>-</v>
          </cell>
          <cell r="I5300">
            <v>0</v>
          </cell>
        </row>
        <row r="5301">
          <cell r="A5301" t="str">
            <v>-</v>
          </cell>
          <cell r="I5301">
            <v>0</v>
          </cell>
        </row>
        <row r="5302">
          <cell r="A5302" t="str">
            <v>-</v>
          </cell>
          <cell r="I5302">
            <v>0</v>
          </cell>
        </row>
        <row r="5303">
          <cell r="A5303" t="str">
            <v>-</v>
          </cell>
          <cell r="I5303">
            <v>0</v>
          </cell>
        </row>
        <row r="5304">
          <cell r="A5304" t="str">
            <v>-</v>
          </cell>
          <cell r="I5304">
            <v>0</v>
          </cell>
        </row>
        <row r="5305">
          <cell r="A5305" t="str">
            <v>-</v>
          </cell>
          <cell r="I5305">
            <v>0</v>
          </cell>
        </row>
        <row r="5306">
          <cell r="A5306" t="str">
            <v>-</v>
          </cell>
          <cell r="I5306">
            <v>0</v>
          </cell>
        </row>
        <row r="5307">
          <cell r="A5307" t="str">
            <v>-</v>
          </cell>
          <cell r="I5307">
            <v>0</v>
          </cell>
        </row>
        <row r="5308">
          <cell r="A5308" t="str">
            <v>-</v>
          </cell>
          <cell r="I5308">
            <v>0</v>
          </cell>
        </row>
        <row r="5309">
          <cell r="A5309" t="str">
            <v>-</v>
          </cell>
          <cell r="I5309">
            <v>0</v>
          </cell>
        </row>
        <row r="5310">
          <cell r="A5310" t="str">
            <v>-</v>
          </cell>
          <cell r="I5310">
            <v>0</v>
          </cell>
        </row>
        <row r="5311">
          <cell r="A5311" t="str">
            <v>-</v>
          </cell>
          <cell r="I5311">
            <v>0</v>
          </cell>
        </row>
        <row r="5312">
          <cell r="A5312" t="str">
            <v>-</v>
          </cell>
          <cell r="I5312">
            <v>0</v>
          </cell>
        </row>
        <row r="5313">
          <cell r="A5313" t="str">
            <v>-</v>
          </cell>
          <cell r="I5313">
            <v>0</v>
          </cell>
        </row>
        <row r="5314">
          <cell r="A5314" t="str">
            <v>-</v>
          </cell>
          <cell r="I5314">
            <v>0</v>
          </cell>
        </row>
        <row r="5315">
          <cell r="A5315" t="str">
            <v>-</v>
          </cell>
          <cell r="I5315">
            <v>0</v>
          </cell>
        </row>
        <row r="5316">
          <cell r="A5316" t="str">
            <v>-</v>
          </cell>
          <cell r="I5316">
            <v>0</v>
          </cell>
        </row>
        <row r="5317">
          <cell r="A5317" t="str">
            <v>-</v>
          </cell>
          <cell r="I5317">
            <v>0</v>
          </cell>
        </row>
        <row r="5318">
          <cell r="A5318" t="str">
            <v>-</v>
          </cell>
          <cell r="I5318">
            <v>0</v>
          </cell>
        </row>
        <row r="5319">
          <cell r="A5319" t="str">
            <v>-</v>
          </cell>
          <cell r="I5319">
            <v>0</v>
          </cell>
        </row>
        <row r="5320">
          <cell r="A5320" t="str">
            <v>-</v>
          </cell>
          <cell r="I5320">
            <v>0</v>
          </cell>
        </row>
        <row r="5321">
          <cell r="A5321" t="str">
            <v>-</v>
          </cell>
          <cell r="I5321">
            <v>0</v>
          </cell>
        </row>
        <row r="5322">
          <cell r="A5322" t="str">
            <v>-</v>
          </cell>
          <cell r="I5322">
            <v>0</v>
          </cell>
        </row>
        <row r="5323">
          <cell r="A5323" t="str">
            <v>-</v>
          </cell>
          <cell r="I5323">
            <v>0</v>
          </cell>
        </row>
        <row r="5324">
          <cell r="A5324" t="str">
            <v>-</v>
          </cell>
          <cell r="I5324">
            <v>0</v>
          </cell>
        </row>
        <row r="5325">
          <cell r="A5325" t="str">
            <v>-</v>
          </cell>
          <cell r="I5325">
            <v>0</v>
          </cell>
        </row>
        <row r="5326">
          <cell r="A5326" t="str">
            <v>-</v>
          </cell>
          <cell r="I5326">
            <v>0</v>
          </cell>
        </row>
        <row r="5327">
          <cell r="A5327" t="str">
            <v>-</v>
          </cell>
          <cell r="I5327">
            <v>0</v>
          </cell>
        </row>
        <row r="5328">
          <cell r="A5328" t="str">
            <v>-</v>
          </cell>
          <cell r="I5328">
            <v>0</v>
          </cell>
        </row>
        <row r="5329">
          <cell r="A5329" t="str">
            <v>-</v>
          </cell>
          <cell r="I5329">
            <v>0</v>
          </cell>
        </row>
        <row r="5330">
          <cell r="A5330" t="str">
            <v>-</v>
          </cell>
          <cell r="I5330">
            <v>0</v>
          </cell>
        </row>
        <row r="5331">
          <cell r="A5331" t="str">
            <v>-</v>
          </cell>
          <cell r="I5331">
            <v>0</v>
          </cell>
        </row>
        <row r="5332">
          <cell r="A5332" t="str">
            <v>-</v>
          </cell>
          <cell r="I5332">
            <v>0</v>
          </cell>
        </row>
        <row r="5333">
          <cell r="A5333" t="str">
            <v>-</v>
          </cell>
          <cell r="I5333">
            <v>0</v>
          </cell>
        </row>
        <row r="5334">
          <cell r="A5334" t="str">
            <v>-</v>
          </cell>
          <cell r="I5334">
            <v>0</v>
          </cell>
        </row>
        <row r="5335">
          <cell r="A5335" t="str">
            <v>-</v>
          </cell>
          <cell r="I5335">
            <v>0</v>
          </cell>
        </row>
        <row r="5336">
          <cell r="A5336" t="str">
            <v>-</v>
          </cell>
          <cell r="I5336">
            <v>0</v>
          </cell>
        </row>
        <row r="5337">
          <cell r="A5337" t="str">
            <v>-</v>
          </cell>
          <cell r="I5337">
            <v>0</v>
          </cell>
        </row>
        <row r="5338">
          <cell r="A5338" t="str">
            <v>-</v>
          </cell>
          <cell r="I5338">
            <v>0</v>
          </cell>
        </row>
        <row r="5339">
          <cell r="A5339" t="str">
            <v>-</v>
          </cell>
          <cell r="I5339">
            <v>0</v>
          </cell>
        </row>
        <row r="5340">
          <cell r="A5340" t="str">
            <v>-</v>
          </cell>
          <cell r="I5340">
            <v>0</v>
          </cell>
        </row>
        <row r="5341">
          <cell r="A5341" t="str">
            <v>-</v>
          </cell>
          <cell r="I5341">
            <v>0</v>
          </cell>
        </row>
        <row r="5342">
          <cell r="A5342" t="str">
            <v>-</v>
          </cell>
          <cell r="I5342">
            <v>0</v>
          </cell>
        </row>
        <row r="5343">
          <cell r="A5343" t="str">
            <v>-</v>
          </cell>
          <cell r="I5343">
            <v>0</v>
          </cell>
        </row>
        <row r="5344">
          <cell r="A5344" t="str">
            <v>-</v>
          </cell>
          <cell r="I5344">
            <v>0</v>
          </cell>
        </row>
        <row r="5345">
          <cell r="A5345" t="str">
            <v>-</v>
          </cell>
          <cell r="I5345">
            <v>0</v>
          </cell>
        </row>
        <row r="5346">
          <cell r="A5346" t="str">
            <v>-</v>
          </cell>
          <cell r="I5346">
            <v>0</v>
          </cell>
        </row>
        <row r="5347">
          <cell r="A5347" t="str">
            <v>-</v>
          </cell>
          <cell r="I5347">
            <v>0</v>
          </cell>
        </row>
        <row r="5348">
          <cell r="A5348" t="str">
            <v>-</v>
          </cell>
          <cell r="I5348">
            <v>0</v>
          </cell>
        </row>
        <row r="5349">
          <cell r="A5349" t="str">
            <v>-</v>
          </cell>
          <cell r="I5349">
            <v>0</v>
          </cell>
        </row>
        <row r="5350">
          <cell r="A5350" t="str">
            <v>-</v>
          </cell>
          <cell r="I5350">
            <v>0</v>
          </cell>
        </row>
        <row r="5351">
          <cell r="A5351" t="str">
            <v>-</v>
          </cell>
          <cell r="I5351">
            <v>0</v>
          </cell>
        </row>
        <row r="5352">
          <cell r="A5352" t="str">
            <v>-</v>
          </cell>
          <cell r="I5352">
            <v>0</v>
          </cell>
        </row>
        <row r="5353">
          <cell r="A5353" t="str">
            <v>-</v>
          </cell>
          <cell r="I5353">
            <v>0</v>
          </cell>
        </row>
        <row r="5354">
          <cell r="A5354" t="str">
            <v>-</v>
          </cell>
          <cell r="I5354">
            <v>0</v>
          </cell>
        </row>
        <row r="5355">
          <cell r="A5355" t="str">
            <v>-</v>
          </cell>
          <cell r="I5355">
            <v>0</v>
          </cell>
        </row>
        <row r="5356">
          <cell r="A5356" t="str">
            <v>-</v>
          </cell>
          <cell r="I5356">
            <v>0</v>
          </cell>
        </row>
        <row r="5357">
          <cell r="A5357" t="str">
            <v>-</v>
          </cell>
          <cell r="I5357">
            <v>0</v>
          </cell>
        </row>
        <row r="5358">
          <cell r="A5358" t="str">
            <v>-</v>
          </cell>
          <cell r="I5358">
            <v>0</v>
          </cell>
        </row>
        <row r="5359">
          <cell r="A5359" t="str">
            <v>-</v>
          </cell>
          <cell r="I5359">
            <v>0</v>
          </cell>
        </row>
        <row r="5360">
          <cell r="A5360" t="str">
            <v>-</v>
          </cell>
          <cell r="I5360">
            <v>0</v>
          </cell>
        </row>
        <row r="5361">
          <cell r="A5361" t="str">
            <v>-</v>
          </cell>
          <cell r="I5361">
            <v>0</v>
          </cell>
        </row>
        <row r="5362">
          <cell r="A5362" t="str">
            <v>-</v>
          </cell>
          <cell r="I5362">
            <v>0</v>
          </cell>
        </row>
        <row r="5363">
          <cell r="A5363" t="str">
            <v>-</v>
          </cell>
          <cell r="I5363">
            <v>0</v>
          </cell>
        </row>
        <row r="5364">
          <cell r="A5364" t="str">
            <v>-</v>
          </cell>
          <cell r="I5364">
            <v>0</v>
          </cell>
        </row>
        <row r="5365">
          <cell r="A5365" t="str">
            <v>-</v>
          </cell>
          <cell r="I5365">
            <v>0</v>
          </cell>
        </row>
        <row r="5366">
          <cell r="A5366" t="str">
            <v>-</v>
          </cell>
          <cell r="I5366">
            <v>0</v>
          </cell>
        </row>
        <row r="5367">
          <cell r="A5367" t="str">
            <v>-</v>
          </cell>
          <cell r="I5367">
            <v>0</v>
          </cell>
        </row>
        <row r="5368">
          <cell r="A5368" t="str">
            <v>-</v>
          </cell>
          <cell r="I5368">
            <v>0</v>
          </cell>
        </row>
        <row r="5369">
          <cell r="A5369" t="str">
            <v>-</v>
          </cell>
          <cell r="I5369">
            <v>0</v>
          </cell>
        </row>
        <row r="5370">
          <cell r="A5370" t="str">
            <v>-</v>
          </cell>
          <cell r="I5370">
            <v>0</v>
          </cell>
        </row>
        <row r="5371">
          <cell r="A5371" t="str">
            <v>-</v>
          </cell>
          <cell r="I5371">
            <v>0</v>
          </cell>
        </row>
        <row r="5372">
          <cell r="A5372" t="str">
            <v>-</v>
          </cell>
          <cell r="I5372">
            <v>0</v>
          </cell>
        </row>
        <row r="5373">
          <cell r="A5373" t="str">
            <v>-</v>
          </cell>
          <cell r="I5373">
            <v>0</v>
          </cell>
        </row>
        <row r="5374">
          <cell r="A5374" t="str">
            <v>-</v>
          </cell>
          <cell r="I5374">
            <v>0</v>
          </cell>
        </row>
        <row r="5375">
          <cell r="A5375" t="str">
            <v>-</v>
          </cell>
          <cell r="I5375">
            <v>0</v>
          </cell>
        </row>
        <row r="5376">
          <cell r="A5376" t="str">
            <v>-</v>
          </cell>
          <cell r="I5376">
            <v>0</v>
          </cell>
        </row>
        <row r="5377">
          <cell r="A5377" t="str">
            <v>-</v>
          </cell>
          <cell r="I5377">
            <v>0</v>
          </cell>
        </row>
        <row r="5378">
          <cell r="A5378" t="str">
            <v>-</v>
          </cell>
          <cell r="I5378">
            <v>0</v>
          </cell>
        </row>
        <row r="5379">
          <cell r="A5379" t="str">
            <v>-</v>
          </cell>
          <cell r="I5379">
            <v>0</v>
          </cell>
        </row>
        <row r="5380">
          <cell r="A5380" t="str">
            <v>-</v>
          </cell>
          <cell r="I5380">
            <v>0</v>
          </cell>
        </row>
        <row r="5381">
          <cell r="A5381" t="str">
            <v>-</v>
          </cell>
          <cell r="I5381">
            <v>0</v>
          </cell>
        </row>
        <row r="5382">
          <cell r="A5382" t="str">
            <v>-</v>
          </cell>
          <cell r="I5382">
            <v>0</v>
          </cell>
        </row>
        <row r="5383">
          <cell r="A5383" t="str">
            <v>-</v>
          </cell>
          <cell r="I5383">
            <v>0</v>
          </cell>
        </row>
        <row r="5384">
          <cell r="A5384" t="str">
            <v>-</v>
          </cell>
          <cell r="I5384">
            <v>0</v>
          </cell>
        </row>
        <row r="5385">
          <cell r="A5385" t="str">
            <v>-</v>
          </cell>
          <cell r="I5385">
            <v>0</v>
          </cell>
        </row>
        <row r="5386">
          <cell r="A5386" t="str">
            <v>-</v>
          </cell>
          <cell r="I5386">
            <v>0</v>
          </cell>
        </row>
        <row r="5387">
          <cell r="A5387" t="str">
            <v>-</v>
          </cell>
          <cell r="I5387">
            <v>0</v>
          </cell>
        </row>
        <row r="5388">
          <cell r="A5388" t="str">
            <v>-</v>
          </cell>
          <cell r="I5388">
            <v>0</v>
          </cell>
        </row>
        <row r="5389">
          <cell r="A5389" t="str">
            <v>-</v>
          </cell>
          <cell r="I5389">
            <v>0</v>
          </cell>
        </row>
        <row r="5390">
          <cell r="A5390" t="str">
            <v>-</v>
          </cell>
          <cell r="I5390">
            <v>0</v>
          </cell>
        </row>
        <row r="5391">
          <cell r="A5391" t="str">
            <v>-</v>
          </cell>
          <cell r="I5391">
            <v>0</v>
          </cell>
        </row>
        <row r="5392">
          <cell r="A5392" t="str">
            <v>-</v>
          </cell>
          <cell r="I5392">
            <v>0</v>
          </cell>
        </row>
        <row r="5393">
          <cell r="A5393" t="str">
            <v>-</v>
          </cell>
          <cell r="I5393">
            <v>0</v>
          </cell>
        </row>
        <row r="5394">
          <cell r="A5394" t="str">
            <v>-</v>
          </cell>
          <cell r="I5394">
            <v>0</v>
          </cell>
        </row>
        <row r="5395">
          <cell r="A5395" t="str">
            <v>-</v>
          </cell>
          <cell r="I5395">
            <v>0</v>
          </cell>
        </row>
        <row r="5396">
          <cell r="A5396" t="str">
            <v>-</v>
          </cell>
          <cell r="I5396">
            <v>0</v>
          </cell>
        </row>
        <row r="5397">
          <cell r="A5397" t="str">
            <v>-</v>
          </cell>
          <cell r="I5397">
            <v>0</v>
          </cell>
        </row>
        <row r="5398">
          <cell r="A5398" t="str">
            <v>-</v>
          </cell>
          <cell r="I5398">
            <v>0</v>
          </cell>
        </row>
        <row r="5399">
          <cell r="A5399" t="str">
            <v>-</v>
          </cell>
          <cell r="I5399">
            <v>0</v>
          </cell>
        </row>
        <row r="5400">
          <cell r="A5400" t="str">
            <v>-</v>
          </cell>
          <cell r="I5400">
            <v>0</v>
          </cell>
        </row>
        <row r="5401">
          <cell r="A5401" t="str">
            <v>-</v>
          </cell>
          <cell r="I5401">
            <v>0</v>
          </cell>
        </row>
        <row r="5402">
          <cell r="A5402" t="str">
            <v>-</v>
          </cell>
          <cell r="I5402">
            <v>0</v>
          </cell>
        </row>
        <row r="5403">
          <cell r="A5403" t="str">
            <v>-</v>
          </cell>
          <cell r="I5403">
            <v>0</v>
          </cell>
        </row>
        <row r="5404">
          <cell r="A5404" t="str">
            <v>-</v>
          </cell>
          <cell r="I5404">
            <v>0</v>
          </cell>
        </row>
        <row r="5405">
          <cell r="A5405" t="str">
            <v>-</v>
          </cell>
          <cell r="I5405">
            <v>0</v>
          </cell>
        </row>
        <row r="5406">
          <cell r="A5406" t="str">
            <v>-</v>
          </cell>
          <cell r="I5406">
            <v>0</v>
          </cell>
        </row>
        <row r="5407">
          <cell r="A5407" t="str">
            <v>-</v>
          </cell>
          <cell r="I5407">
            <v>0</v>
          </cell>
        </row>
        <row r="5408">
          <cell r="A5408" t="str">
            <v>-</v>
          </cell>
          <cell r="I5408">
            <v>0</v>
          </cell>
        </row>
        <row r="5409">
          <cell r="A5409" t="str">
            <v>-</v>
          </cell>
          <cell r="I5409">
            <v>0</v>
          </cell>
        </row>
        <row r="5410">
          <cell r="A5410" t="str">
            <v>-</v>
          </cell>
          <cell r="I5410">
            <v>0</v>
          </cell>
        </row>
        <row r="5411">
          <cell r="A5411" t="str">
            <v>-</v>
          </cell>
          <cell r="I5411">
            <v>0</v>
          </cell>
        </row>
        <row r="5412">
          <cell r="A5412" t="str">
            <v>-</v>
          </cell>
          <cell r="I5412">
            <v>0</v>
          </cell>
        </row>
        <row r="5413">
          <cell r="A5413" t="str">
            <v>-</v>
          </cell>
          <cell r="I5413">
            <v>0</v>
          </cell>
        </row>
        <row r="5414">
          <cell r="A5414" t="str">
            <v>-</v>
          </cell>
          <cell r="I5414">
            <v>0</v>
          </cell>
        </row>
        <row r="5415">
          <cell r="A5415" t="str">
            <v>-</v>
          </cell>
          <cell r="I5415">
            <v>0</v>
          </cell>
        </row>
        <row r="5416">
          <cell r="A5416" t="str">
            <v>-</v>
          </cell>
          <cell r="I5416">
            <v>0</v>
          </cell>
        </row>
        <row r="5417">
          <cell r="A5417" t="str">
            <v>-</v>
          </cell>
          <cell r="I5417">
            <v>0</v>
          </cell>
        </row>
        <row r="5418">
          <cell r="A5418" t="str">
            <v>-</v>
          </cell>
          <cell r="I5418">
            <v>0</v>
          </cell>
        </row>
        <row r="5419">
          <cell r="A5419" t="str">
            <v>-</v>
          </cell>
          <cell r="I5419">
            <v>0</v>
          </cell>
        </row>
        <row r="5420">
          <cell r="A5420" t="str">
            <v>-</v>
          </cell>
          <cell r="I5420">
            <v>0</v>
          </cell>
        </row>
        <row r="5421">
          <cell r="A5421" t="str">
            <v>-</v>
          </cell>
          <cell r="I5421">
            <v>0</v>
          </cell>
        </row>
        <row r="5422">
          <cell r="A5422" t="str">
            <v>-</v>
          </cell>
          <cell r="I5422">
            <v>0</v>
          </cell>
        </row>
        <row r="5423">
          <cell r="A5423" t="str">
            <v>-</v>
          </cell>
          <cell r="I5423">
            <v>0</v>
          </cell>
        </row>
        <row r="5424">
          <cell r="A5424" t="str">
            <v>-</v>
          </cell>
          <cell r="I5424">
            <v>0</v>
          </cell>
        </row>
        <row r="5425">
          <cell r="A5425" t="str">
            <v>-</v>
          </cell>
          <cell r="I5425">
            <v>0</v>
          </cell>
        </row>
        <row r="5426">
          <cell r="A5426" t="str">
            <v>-</v>
          </cell>
          <cell r="I5426">
            <v>0</v>
          </cell>
        </row>
        <row r="5427">
          <cell r="A5427" t="str">
            <v>-</v>
          </cell>
          <cell r="I5427">
            <v>0</v>
          </cell>
        </row>
        <row r="5428">
          <cell r="A5428" t="str">
            <v>-</v>
          </cell>
          <cell r="I5428">
            <v>0</v>
          </cell>
        </row>
        <row r="5429">
          <cell r="A5429" t="str">
            <v>-</v>
          </cell>
          <cell r="I5429">
            <v>0</v>
          </cell>
        </row>
        <row r="5430">
          <cell r="A5430" t="str">
            <v>-</v>
          </cell>
          <cell r="I5430">
            <v>0</v>
          </cell>
        </row>
        <row r="5431">
          <cell r="A5431" t="str">
            <v>-</v>
          </cell>
          <cell r="I5431">
            <v>0</v>
          </cell>
        </row>
        <row r="5432">
          <cell r="A5432" t="str">
            <v>-</v>
          </cell>
          <cell r="I5432">
            <v>0</v>
          </cell>
        </row>
        <row r="5433">
          <cell r="A5433" t="str">
            <v>-</v>
          </cell>
          <cell r="I5433">
            <v>0</v>
          </cell>
        </row>
        <row r="5434">
          <cell r="A5434" t="str">
            <v>-</v>
          </cell>
          <cell r="I5434">
            <v>0</v>
          </cell>
        </row>
        <row r="5435">
          <cell r="A5435" t="str">
            <v>-</v>
          </cell>
          <cell r="I5435">
            <v>0</v>
          </cell>
        </row>
        <row r="5436">
          <cell r="A5436" t="str">
            <v>-</v>
          </cell>
          <cell r="I5436">
            <v>0</v>
          </cell>
        </row>
        <row r="5437">
          <cell r="A5437" t="str">
            <v>-</v>
          </cell>
          <cell r="I5437">
            <v>0</v>
          </cell>
        </row>
        <row r="5438">
          <cell r="A5438" t="str">
            <v>-</v>
          </cell>
          <cell r="I5438">
            <v>0</v>
          </cell>
        </row>
        <row r="5439">
          <cell r="A5439" t="str">
            <v>-</v>
          </cell>
          <cell r="I5439">
            <v>0</v>
          </cell>
        </row>
        <row r="5440">
          <cell r="A5440" t="str">
            <v>-</v>
          </cell>
          <cell r="I5440">
            <v>0</v>
          </cell>
        </row>
        <row r="5441">
          <cell r="A5441" t="str">
            <v>-</v>
          </cell>
          <cell r="I5441">
            <v>0</v>
          </cell>
        </row>
        <row r="5442">
          <cell r="A5442" t="str">
            <v>-</v>
          </cell>
          <cell r="I5442">
            <v>0</v>
          </cell>
        </row>
        <row r="5443">
          <cell r="A5443" t="str">
            <v>-</v>
          </cell>
          <cell r="I5443">
            <v>0</v>
          </cell>
        </row>
        <row r="5444">
          <cell r="A5444" t="str">
            <v>-</v>
          </cell>
          <cell r="I5444">
            <v>0</v>
          </cell>
        </row>
        <row r="5445">
          <cell r="A5445" t="str">
            <v>-</v>
          </cell>
          <cell r="I5445">
            <v>0</v>
          </cell>
        </row>
        <row r="5446">
          <cell r="A5446" t="str">
            <v>-</v>
          </cell>
          <cell r="I5446">
            <v>0</v>
          </cell>
        </row>
        <row r="5447">
          <cell r="A5447" t="str">
            <v>-</v>
          </cell>
          <cell r="I5447">
            <v>0</v>
          </cell>
        </row>
        <row r="5448">
          <cell r="A5448" t="str">
            <v>-</v>
          </cell>
          <cell r="I5448">
            <v>0</v>
          </cell>
        </row>
        <row r="5449">
          <cell r="A5449" t="str">
            <v>-</v>
          </cell>
          <cell r="I5449">
            <v>0</v>
          </cell>
        </row>
        <row r="5450">
          <cell r="A5450" t="str">
            <v>-</v>
          </cell>
          <cell r="I5450">
            <v>0</v>
          </cell>
        </row>
        <row r="5451">
          <cell r="A5451" t="str">
            <v>-</v>
          </cell>
          <cell r="I5451">
            <v>0</v>
          </cell>
        </row>
        <row r="5452">
          <cell r="A5452" t="str">
            <v>-</v>
          </cell>
          <cell r="I5452">
            <v>0</v>
          </cell>
        </row>
        <row r="5453">
          <cell r="A5453" t="str">
            <v>-</v>
          </cell>
          <cell r="I5453">
            <v>0</v>
          </cell>
        </row>
        <row r="5454">
          <cell r="A5454" t="str">
            <v>-</v>
          </cell>
          <cell r="I5454">
            <v>0</v>
          </cell>
        </row>
        <row r="5455">
          <cell r="A5455" t="str">
            <v>-</v>
          </cell>
          <cell r="I5455">
            <v>0</v>
          </cell>
        </row>
        <row r="5456">
          <cell r="A5456" t="str">
            <v>-</v>
          </cell>
          <cell r="I5456">
            <v>0</v>
          </cell>
        </row>
        <row r="5457">
          <cell r="A5457" t="str">
            <v>-</v>
          </cell>
          <cell r="I5457">
            <v>0</v>
          </cell>
        </row>
        <row r="5458">
          <cell r="A5458" t="str">
            <v>-</v>
          </cell>
          <cell r="I5458">
            <v>0</v>
          </cell>
        </row>
        <row r="5459">
          <cell r="A5459" t="str">
            <v>-</v>
          </cell>
          <cell r="I5459">
            <v>0</v>
          </cell>
        </row>
        <row r="5460">
          <cell r="A5460" t="str">
            <v>-</v>
          </cell>
          <cell r="I5460">
            <v>0</v>
          </cell>
        </row>
        <row r="5461">
          <cell r="A5461" t="str">
            <v>-</v>
          </cell>
          <cell r="I5461">
            <v>0</v>
          </cell>
        </row>
        <row r="5462">
          <cell r="A5462" t="str">
            <v>-</v>
          </cell>
          <cell r="I5462">
            <v>0</v>
          </cell>
        </row>
        <row r="5463">
          <cell r="A5463" t="str">
            <v>-</v>
          </cell>
          <cell r="I5463">
            <v>0</v>
          </cell>
        </row>
        <row r="5464">
          <cell r="A5464" t="str">
            <v>-</v>
          </cell>
          <cell r="I5464">
            <v>0</v>
          </cell>
        </row>
        <row r="5465">
          <cell r="A5465" t="str">
            <v>-</v>
          </cell>
          <cell r="I5465">
            <v>0</v>
          </cell>
        </row>
        <row r="5466">
          <cell r="A5466" t="str">
            <v>-</v>
          </cell>
          <cell r="I5466">
            <v>0</v>
          </cell>
        </row>
        <row r="5467">
          <cell r="A5467" t="str">
            <v>-</v>
          </cell>
          <cell r="I5467">
            <v>0</v>
          </cell>
        </row>
        <row r="5468">
          <cell r="A5468" t="str">
            <v>-</v>
          </cell>
          <cell r="I5468">
            <v>0</v>
          </cell>
        </row>
        <row r="5469">
          <cell r="A5469" t="str">
            <v>-</v>
          </cell>
          <cell r="I5469">
            <v>0</v>
          </cell>
        </row>
        <row r="5470">
          <cell r="A5470" t="str">
            <v>-</v>
          </cell>
          <cell r="I5470">
            <v>0</v>
          </cell>
        </row>
        <row r="5471">
          <cell r="A5471" t="str">
            <v>-</v>
          </cell>
          <cell r="I5471">
            <v>0</v>
          </cell>
        </row>
        <row r="5472">
          <cell r="A5472" t="str">
            <v>-</v>
          </cell>
          <cell r="I5472">
            <v>0</v>
          </cell>
        </row>
        <row r="5473">
          <cell r="A5473" t="str">
            <v>-</v>
          </cell>
          <cell r="I5473">
            <v>0</v>
          </cell>
        </row>
        <row r="5474">
          <cell r="A5474" t="str">
            <v>-</v>
          </cell>
          <cell r="I5474">
            <v>0</v>
          </cell>
        </row>
        <row r="5475">
          <cell r="A5475" t="str">
            <v>-</v>
          </cell>
          <cell r="I5475">
            <v>0</v>
          </cell>
        </row>
        <row r="5476">
          <cell r="A5476" t="str">
            <v>-</v>
          </cell>
          <cell r="I5476">
            <v>0</v>
          </cell>
        </row>
        <row r="5477">
          <cell r="A5477" t="str">
            <v>-</v>
          </cell>
          <cell r="I5477">
            <v>0</v>
          </cell>
        </row>
        <row r="5478">
          <cell r="A5478" t="str">
            <v>-</v>
          </cell>
          <cell r="I5478">
            <v>0</v>
          </cell>
        </row>
        <row r="5479">
          <cell r="A5479" t="str">
            <v>-</v>
          </cell>
          <cell r="I5479">
            <v>0</v>
          </cell>
        </row>
        <row r="5480">
          <cell r="A5480" t="str">
            <v>-</v>
          </cell>
          <cell r="I5480">
            <v>0</v>
          </cell>
        </row>
        <row r="5481">
          <cell r="A5481" t="str">
            <v>-</v>
          </cell>
          <cell r="I5481">
            <v>0</v>
          </cell>
        </row>
        <row r="5482">
          <cell r="A5482" t="str">
            <v>-</v>
          </cell>
          <cell r="I5482">
            <v>0</v>
          </cell>
        </row>
        <row r="5483">
          <cell r="A5483" t="str">
            <v>-</v>
          </cell>
          <cell r="I5483">
            <v>0</v>
          </cell>
        </row>
        <row r="5484">
          <cell r="A5484" t="str">
            <v>-</v>
          </cell>
          <cell r="I5484">
            <v>0</v>
          </cell>
        </row>
        <row r="5485">
          <cell r="A5485" t="str">
            <v>-</v>
          </cell>
          <cell r="I5485">
            <v>0</v>
          </cell>
        </row>
        <row r="5486">
          <cell r="A5486" t="str">
            <v>-</v>
          </cell>
          <cell r="I5486">
            <v>0</v>
          </cell>
        </row>
        <row r="5487">
          <cell r="A5487" t="str">
            <v>-</v>
          </cell>
          <cell r="I5487">
            <v>0</v>
          </cell>
        </row>
        <row r="5488">
          <cell r="A5488" t="str">
            <v>-</v>
          </cell>
          <cell r="I5488">
            <v>0</v>
          </cell>
        </row>
        <row r="5489">
          <cell r="A5489" t="str">
            <v>-</v>
          </cell>
          <cell r="I5489">
            <v>0</v>
          </cell>
        </row>
        <row r="5490">
          <cell r="A5490" t="str">
            <v>-</v>
          </cell>
          <cell r="I5490">
            <v>0</v>
          </cell>
        </row>
        <row r="5491">
          <cell r="A5491" t="str">
            <v>-</v>
          </cell>
          <cell r="I5491">
            <v>0</v>
          </cell>
        </row>
        <row r="5492">
          <cell r="A5492" t="str">
            <v>-</v>
          </cell>
          <cell r="I5492">
            <v>0</v>
          </cell>
        </row>
        <row r="5493">
          <cell r="A5493" t="str">
            <v>-</v>
          </cell>
          <cell r="I5493">
            <v>0</v>
          </cell>
        </row>
        <row r="5494">
          <cell r="A5494" t="str">
            <v>-</v>
          </cell>
          <cell r="I5494">
            <v>0</v>
          </cell>
        </row>
        <row r="5495">
          <cell r="A5495" t="str">
            <v>-</v>
          </cell>
          <cell r="I5495">
            <v>0</v>
          </cell>
        </row>
        <row r="5496">
          <cell r="A5496" t="str">
            <v>-</v>
          </cell>
          <cell r="I5496">
            <v>0</v>
          </cell>
        </row>
        <row r="5497">
          <cell r="A5497" t="str">
            <v>-</v>
          </cell>
          <cell r="I5497">
            <v>0</v>
          </cell>
        </row>
        <row r="5498">
          <cell r="A5498" t="str">
            <v>-</v>
          </cell>
          <cell r="I5498">
            <v>0</v>
          </cell>
        </row>
        <row r="5499">
          <cell r="A5499" t="str">
            <v>-</v>
          </cell>
          <cell r="I5499">
            <v>0</v>
          </cell>
        </row>
        <row r="5500">
          <cell r="A5500" t="str">
            <v>-</v>
          </cell>
          <cell r="I5500">
            <v>0</v>
          </cell>
        </row>
        <row r="5501">
          <cell r="A5501" t="str">
            <v>-</v>
          </cell>
          <cell r="I5501">
            <v>0</v>
          </cell>
        </row>
        <row r="5502">
          <cell r="A5502" t="str">
            <v>-</v>
          </cell>
          <cell r="I5502">
            <v>0</v>
          </cell>
        </row>
        <row r="5503">
          <cell r="A5503" t="str">
            <v>-</v>
          </cell>
          <cell r="I5503">
            <v>0</v>
          </cell>
        </row>
        <row r="5504">
          <cell r="A5504" t="str">
            <v>-</v>
          </cell>
          <cell r="I5504">
            <v>0</v>
          </cell>
        </row>
        <row r="5505">
          <cell r="A5505" t="str">
            <v>-</v>
          </cell>
          <cell r="I5505">
            <v>0</v>
          </cell>
        </row>
        <row r="5506">
          <cell r="A5506" t="str">
            <v>-</v>
          </cell>
          <cell r="I5506">
            <v>0</v>
          </cell>
        </row>
        <row r="5507">
          <cell r="A5507" t="str">
            <v>-</v>
          </cell>
          <cell r="I5507">
            <v>0</v>
          </cell>
        </row>
        <row r="5508">
          <cell r="A5508" t="str">
            <v>-</v>
          </cell>
          <cell r="I5508">
            <v>0</v>
          </cell>
        </row>
        <row r="5509">
          <cell r="A5509" t="str">
            <v>-</v>
          </cell>
          <cell r="I5509">
            <v>0</v>
          </cell>
        </row>
        <row r="5510">
          <cell r="A5510" t="str">
            <v>-</v>
          </cell>
          <cell r="I5510">
            <v>0</v>
          </cell>
        </row>
        <row r="5511">
          <cell r="A5511" t="str">
            <v>-</v>
          </cell>
          <cell r="I5511">
            <v>0</v>
          </cell>
        </row>
        <row r="5512">
          <cell r="A5512" t="str">
            <v>-</v>
          </cell>
          <cell r="I5512">
            <v>0</v>
          </cell>
        </row>
        <row r="5513">
          <cell r="A5513" t="str">
            <v>-</v>
          </cell>
          <cell r="I5513">
            <v>0</v>
          </cell>
        </row>
        <row r="5514">
          <cell r="A5514" t="str">
            <v>-</v>
          </cell>
          <cell r="I5514">
            <v>0</v>
          </cell>
        </row>
        <row r="5515">
          <cell r="A5515" t="str">
            <v>-</v>
          </cell>
          <cell r="I5515">
            <v>0</v>
          </cell>
        </row>
        <row r="5516">
          <cell r="A5516" t="str">
            <v>-</v>
          </cell>
          <cell r="I5516">
            <v>0</v>
          </cell>
        </row>
        <row r="5517">
          <cell r="A5517" t="str">
            <v>-</v>
          </cell>
          <cell r="I5517">
            <v>0</v>
          </cell>
        </row>
        <row r="5518">
          <cell r="A5518" t="str">
            <v>-</v>
          </cell>
          <cell r="I5518">
            <v>0</v>
          </cell>
        </row>
        <row r="5519">
          <cell r="A5519" t="str">
            <v>-</v>
          </cell>
          <cell r="I5519">
            <v>0</v>
          </cell>
        </row>
        <row r="5520">
          <cell r="A5520" t="str">
            <v>-</v>
          </cell>
          <cell r="I5520">
            <v>0</v>
          </cell>
        </row>
        <row r="5521">
          <cell r="A5521" t="str">
            <v>-</v>
          </cell>
          <cell r="I5521">
            <v>0</v>
          </cell>
        </row>
        <row r="5522">
          <cell r="A5522" t="str">
            <v>-</v>
          </cell>
          <cell r="I5522">
            <v>0</v>
          </cell>
        </row>
        <row r="5523">
          <cell r="A5523" t="str">
            <v>-</v>
          </cell>
          <cell r="I5523">
            <v>0</v>
          </cell>
        </row>
        <row r="5524">
          <cell r="A5524" t="str">
            <v>-</v>
          </cell>
          <cell r="I5524">
            <v>0</v>
          </cell>
        </row>
        <row r="5525">
          <cell r="A5525" t="str">
            <v>-</v>
          </cell>
          <cell r="I5525">
            <v>0</v>
          </cell>
        </row>
        <row r="5526">
          <cell r="A5526" t="str">
            <v>-</v>
          </cell>
          <cell r="I5526">
            <v>0</v>
          </cell>
        </row>
        <row r="5527">
          <cell r="A5527" t="str">
            <v>-</v>
          </cell>
          <cell r="I5527">
            <v>0</v>
          </cell>
        </row>
        <row r="5528">
          <cell r="A5528" t="str">
            <v>-</v>
          </cell>
          <cell r="I5528">
            <v>0</v>
          </cell>
        </row>
        <row r="5529">
          <cell r="A5529" t="str">
            <v>-</v>
          </cell>
          <cell r="I5529">
            <v>0</v>
          </cell>
        </row>
        <row r="5530">
          <cell r="A5530" t="str">
            <v>-</v>
          </cell>
          <cell r="I5530">
            <v>0</v>
          </cell>
        </row>
        <row r="5531">
          <cell r="A5531" t="str">
            <v>-</v>
          </cell>
          <cell r="I5531">
            <v>0</v>
          </cell>
        </row>
        <row r="5532">
          <cell r="A5532" t="str">
            <v>-</v>
          </cell>
          <cell r="I5532">
            <v>0</v>
          </cell>
        </row>
        <row r="5533">
          <cell r="A5533" t="str">
            <v>-</v>
          </cell>
          <cell r="I5533">
            <v>0</v>
          </cell>
        </row>
        <row r="5534">
          <cell r="A5534" t="str">
            <v>-</v>
          </cell>
          <cell r="I5534">
            <v>0</v>
          </cell>
        </row>
        <row r="5535">
          <cell r="A5535" t="str">
            <v>-</v>
          </cell>
          <cell r="I5535">
            <v>0</v>
          </cell>
        </row>
        <row r="5536">
          <cell r="A5536" t="str">
            <v>-</v>
          </cell>
          <cell r="I5536">
            <v>0</v>
          </cell>
        </row>
        <row r="5537">
          <cell r="A5537" t="str">
            <v>-</v>
          </cell>
          <cell r="I5537">
            <v>0</v>
          </cell>
        </row>
        <row r="5538">
          <cell r="A5538" t="str">
            <v>-</v>
          </cell>
          <cell r="I5538">
            <v>0</v>
          </cell>
        </row>
        <row r="5539">
          <cell r="A5539" t="str">
            <v>-</v>
          </cell>
          <cell r="I5539">
            <v>0</v>
          </cell>
        </row>
        <row r="5540">
          <cell r="A5540" t="str">
            <v>-</v>
          </cell>
          <cell r="I5540">
            <v>0</v>
          </cell>
        </row>
        <row r="5541">
          <cell r="A5541" t="str">
            <v>-</v>
          </cell>
          <cell r="I5541">
            <v>0</v>
          </cell>
        </row>
        <row r="5542">
          <cell r="A5542" t="str">
            <v>-</v>
          </cell>
          <cell r="I5542">
            <v>0</v>
          </cell>
        </row>
        <row r="5543">
          <cell r="A5543" t="str">
            <v>-</v>
          </cell>
          <cell r="I5543">
            <v>0</v>
          </cell>
        </row>
        <row r="5544">
          <cell r="A5544" t="str">
            <v>-</v>
          </cell>
          <cell r="I5544">
            <v>0</v>
          </cell>
        </row>
        <row r="5545">
          <cell r="A5545" t="str">
            <v>-</v>
          </cell>
          <cell r="I5545">
            <v>0</v>
          </cell>
        </row>
        <row r="5546">
          <cell r="A5546" t="str">
            <v>-</v>
          </cell>
          <cell r="I5546">
            <v>0</v>
          </cell>
        </row>
        <row r="5547">
          <cell r="A5547" t="str">
            <v>-</v>
          </cell>
          <cell r="I5547">
            <v>0</v>
          </cell>
        </row>
        <row r="5548">
          <cell r="A5548" t="str">
            <v>-</v>
          </cell>
          <cell r="I5548">
            <v>0</v>
          </cell>
        </row>
        <row r="5549">
          <cell r="A5549" t="str">
            <v>-</v>
          </cell>
          <cell r="I5549">
            <v>0</v>
          </cell>
        </row>
        <row r="5550">
          <cell r="A5550" t="str">
            <v>-</v>
          </cell>
          <cell r="I5550">
            <v>0</v>
          </cell>
        </row>
        <row r="5551">
          <cell r="A5551" t="str">
            <v>-</v>
          </cell>
          <cell r="I5551">
            <v>0</v>
          </cell>
        </row>
        <row r="5552">
          <cell r="A5552" t="str">
            <v>-</v>
          </cell>
          <cell r="I5552">
            <v>0</v>
          </cell>
        </row>
        <row r="5553">
          <cell r="A5553" t="str">
            <v>-</v>
          </cell>
          <cell r="I5553">
            <v>0</v>
          </cell>
        </row>
        <row r="5554">
          <cell r="A5554" t="str">
            <v>-</v>
          </cell>
          <cell r="I5554">
            <v>0</v>
          </cell>
        </row>
        <row r="5555">
          <cell r="A5555" t="str">
            <v>-</v>
          </cell>
          <cell r="I5555">
            <v>0</v>
          </cell>
        </row>
        <row r="5556">
          <cell r="A5556" t="str">
            <v>-</v>
          </cell>
          <cell r="I5556">
            <v>0</v>
          </cell>
        </row>
        <row r="5557">
          <cell r="A5557" t="str">
            <v>-</v>
          </cell>
          <cell r="I5557">
            <v>0</v>
          </cell>
        </row>
        <row r="5558">
          <cell r="A5558" t="str">
            <v>-</v>
          </cell>
          <cell r="I5558">
            <v>0</v>
          </cell>
        </row>
        <row r="5559">
          <cell r="A5559" t="str">
            <v>-</v>
          </cell>
          <cell r="I5559">
            <v>0</v>
          </cell>
        </row>
        <row r="5560">
          <cell r="A5560" t="str">
            <v>-</v>
          </cell>
          <cell r="I5560">
            <v>0</v>
          </cell>
        </row>
        <row r="5561">
          <cell r="A5561" t="str">
            <v>-</v>
          </cell>
          <cell r="I5561">
            <v>0</v>
          </cell>
        </row>
        <row r="5562">
          <cell r="A5562" t="str">
            <v>-</v>
          </cell>
          <cell r="I5562">
            <v>0</v>
          </cell>
        </row>
        <row r="5563">
          <cell r="A5563" t="str">
            <v>-</v>
          </cell>
          <cell r="I5563">
            <v>0</v>
          </cell>
        </row>
        <row r="5564">
          <cell r="A5564" t="str">
            <v>-</v>
          </cell>
          <cell r="I5564">
            <v>0</v>
          </cell>
        </row>
        <row r="5565">
          <cell r="A5565" t="str">
            <v>-</v>
          </cell>
          <cell r="I5565">
            <v>0</v>
          </cell>
        </row>
        <row r="5566">
          <cell r="A5566" t="str">
            <v>-</v>
          </cell>
          <cell r="I5566">
            <v>0</v>
          </cell>
        </row>
        <row r="5567">
          <cell r="A5567" t="str">
            <v>-</v>
          </cell>
          <cell r="I5567">
            <v>0</v>
          </cell>
        </row>
        <row r="5568">
          <cell r="A5568" t="str">
            <v>-</v>
          </cell>
          <cell r="I5568">
            <v>0</v>
          </cell>
        </row>
        <row r="5569">
          <cell r="A5569" t="str">
            <v>-</v>
          </cell>
          <cell r="I5569">
            <v>0</v>
          </cell>
        </row>
        <row r="5570">
          <cell r="A5570" t="str">
            <v>-</v>
          </cell>
          <cell r="I5570">
            <v>0</v>
          </cell>
        </row>
        <row r="5571">
          <cell r="A5571" t="str">
            <v>-</v>
          </cell>
          <cell r="I5571">
            <v>0</v>
          </cell>
        </row>
        <row r="5572">
          <cell r="A5572" t="str">
            <v>-</v>
          </cell>
          <cell r="I5572">
            <v>0</v>
          </cell>
        </row>
        <row r="5573">
          <cell r="A5573" t="str">
            <v>-</v>
          </cell>
          <cell r="I5573">
            <v>0</v>
          </cell>
        </row>
        <row r="5574">
          <cell r="A5574" t="str">
            <v>-</v>
          </cell>
          <cell r="I5574">
            <v>0</v>
          </cell>
        </row>
        <row r="5575">
          <cell r="A5575" t="str">
            <v>-</v>
          </cell>
          <cell r="I5575">
            <v>0</v>
          </cell>
        </row>
        <row r="5576">
          <cell r="A5576" t="str">
            <v>-</v>
          </cell>
          <cell r="I5576">
            <v>0</v>
          </cell>
        </row>
        <row r="5577">
          <cell r="A5577" t="str">
            <v>-</v>
          </cell>
          <cell r="I5577">
            <v>0</v>
          </cell>
        </row>
        <row r="5578">
          <cell r="A5578" t="str">
            <v>-</v>
          </cell>
          <cell r="I5578">
            <v>0</v>
          </cell>
        </row>
        <row r="5579">
          <cell r="A5579" t="str">
            <v>-</v>
          </cell>
          <cell r="I5579">
            <v>0</v>
          </cell>
        </row>
        <row r="5580">
          <cell r="A5580" t="str">
            <v>-</v>
          </cell>
          <cell r="I5580">
            <v>0</v>
          </cell>
        </row>
        <row r="5581">
          <cell r="A5581" t="str">
            <v>-</v>
          </cell>
          <cell r="I5581">
            <v>0</v>
          </cell>
        </row>
        <row r="5582">
          <cell r="A5582" t="str">
            <v>-</v>
          </cell>
          <cell r="I5582">
            <v>0</v>
          </cell>
        </row>
        <row r="5583">
          <cell r="A5583" t="str">
            <v>-</v>
          </cell>
          <cell r="I5583">
            <v>0</v>
          </cell>
        </row>
        <row r="5584">
          <cell r="A5584" t="str">
            <v>-</v>
          </cell>
          <cell r="I5584">
            <v>0</v>
          </cell>
        </row>
        <row r="5585">
          <cell r="A5585" t="str">
            <v>-</v>
          </cell>
          <cell r="I5585">
            <v>0</v>
          </cell>
        </row>
        <row r="5586">
          <cell r="A5586" t="str">
            <v>-</v>
          </cell>
          <cell r="I5586">
            <v>0</v>
          </cell>
        </row>
        <row r="5587">
          <cell r="A5587" t="str">
            <v>-</v>
          </cell>
          <cell r="I5587">
            <v>0</v>
          </cell>
        </row>
        <row r="5588">
          <cell r="A5588" t="str">
            <v>-</v>
          </cell>
          <cell r="I5588">
            <v>0</v>
          </cell>
        </row>
        <row r="5589">
          <cell r="A5589" t="str">
            <v>-</v>
          </cell>
          <cell r="I5589">
            <v>0</v>
          </cell>
        </row>
        <row r="5590">
          <cell r="A5590" t="str">
            <v>-</v>
          </cell>
          <cell r="I5590">
            <v>0</v>
          </cell>
        </row>
        <row r="5591">
          <cell r="A5591" t="str">
            <v>-</v>
          </cell>
          <cell r="I5591">
            <v>0</v>
          </cell>
        </row>
        <row r="5592">
          <cell r="A5592" t="str">
            <v>-</v>
          </cell>
          <cell r="I5592">
            <v>0</v>
          </cell>
        </row>
        <row r="5593">
          <cell r="A5593" t="str">
            <v>-</v>
          </cell>
          <cell r="I5593">
            <v>0</v>
          </cell>
        </row>
        <row r="5594">
          <cell r="A5594" t="str">
            <v>-</v>
          </cell>
          <cell r="I5594">
            <v>0</v>
          </cell>
        </row>
        <row r="5595">
          <cell r="A5595" t="str">
            <v>-</v>
          </cell>
          <cell r="I5595">
            <v>0</v>
          </cell>
        </row>
        <row r="5596">
          <cell r="A5596" t="str">
            <v>-</v>
          </cell>
          <cell r="I5596">
            <v>0</v>
          </cell>
        </row>
        <row r="5597">
          <cell r="A5597" t="str">
            <v>-</v>
          </cell>
          <cell r="I5597">
            <v>0</v>
          </cell>
        </row>
        <row r="5598">
          <cell r="A5598" t="str">
            <v>-</v>
          </cell>
          <cell r="I5598">
            <v>0</v>
          </cell>
        </row>
        <row r="5599">
          <cell r="A5599" t="str">
            <v>-</v>
          </cell>
          <cell r="I5599">
            <v>0</v>
          </cell>
        </row>
        <row r="5600">
          <cell r="A5600" t="str">
            <v>-</v>
          </cell>
          <cell r="I5600">
            <v>0</v>
          </cell>
        </row>
        <row r="5601">
          <cell r="A5601" t="str">
            <v>-</v>
          </cell>
          <cell r="I5601">
            <v>0</v>
          </cell>
        </row>
        <row r="5602">
          <cell r="A5602" t="str">
            <v>-</v>
          </cell>
          <cell r="I5602">
            <v>0</v>
          </cell>
        </row>
        <row r="5603">
          <cell r="A5603" t="str">
            <v>-</v>
          </cell>
          <cell r="I5603">
            <v>0</v>
          </cell>
        </row>
        <row r="5604">
          <cell r="A5604" t="str">
            <v>-</v>
          </cell>
          <cell r="I5604">
            <v>0</v>
          </cell>
        </row>
        <row r="5605">
          <cell r="A5605" t="str">
            <v>-</v>
          </cell>
          <cell r="I5605">
            <v>0</v>
          </cell>
        </row>
        <row r="5606">
          <cell r="A5606" t="str">
            <v>-</v>
          </cell>
          <cell r="I5606">
            <v>0</v>
          </cell>
        </row>
        <row r="5607">
          <cell r="A5607" t="str">
            <v>-</v>
          </cell>
          <cell r="I5607">
            <v>0</v>
          </cell>
        </row>
        <row r="5608">
          <cell r="A5608" t="str">
            <v>-</v>
          </cell>
          <cell r="I5608">
            <v>0</v>
          </cell>
        </row>
        <row r="5609">
          <cell r="A5609" t="str">
            <v>-</v>
          </cell>
          <cell r="I5609">
            <v>0</v>
          </cell>
        </row>
        <row r="5610">
          <cell r="A5610" t="str">
            <v>-</v>
          </cell>
          <cell r="I5610">
            <v>0</v>
          </cell>
        </row>
        <row r="5611">
          <cell r="A5611" t="str">
            <v>-</v>
          </cell>
          <cell r="I5611">
            <v>0</v>
          </cell>
        </row>
        <row r="5612">
          <cell r="A5612" t="str">
            <v>-</v>
          </cell>
          <cell r="I5612">
            <v>0</v>
          </cell>
        </row>
        <row r="5613">
          <cell r="A5613" t="str">
            <v>-</v>
          </cell>
          <cell r="I5613">
            <v>0</v>
          </cell>
        </row>
        <row r="5614">
          <cell r="A5614" t="str">
            <v>-</v>
          </cell>
          <cell r="I5614">
            <v>0</v>
          </cell>
        </row>
        <row r="5615">
          <cell r="A5615" t="str">
            <v>-</v>
          </cell>
          <cell r="I5615">
            <v>0</v>
          </cell>
        </row>
        <row r="5616">
          <cell r="A5616" t="str">
            <v>-</v>
          </cell>
          <cell r="I5616">
            <v>0</v>
          </cell>
        </row>
        <row r="5617">
          <cell r="A5617" t="str">
            <v>-</v>
          </cell>
          <cell r="I5617">
            <v>0</v>
          </cell>
        </row>
        <row r="5618">
          <cell r="A5618" t="str">
            <v>-</v>
          </cell>
          <cell r="I5618">
            <v>0</v>
          </cell>
        </row>
        <row r="5619">
          <cell r="A5619" t="str">
            <v>-</v>
          </cell>
          <cell r="I5619">
            <v>0</v>
          </cell>
        </row>
        <row r="5620">
          <cell r="A5620" t="str">
            <v>-</v>
          </cell>
          <cell r="I5620">
            <v>0</v>
          </cell>
        </row>
        <row r="5621">
          <cell r="A5621" t="str">
            <v>-</v>
          </cell>
          <cell r="I5621">
            <v>0</v>
          </cell>
        </row>
        <row r="5622">
          <cell r="A5622" t="str">
            <v>-</v>
          </cell>
          <cell r="I5622">
            <v>0</v>
          </cell>
        </row>
        <row r="5623">
          <cell r="A5623" t="str">
            <v>-</v>
          </cell>
          <cell r="I5623">
            <v>0</v>
          </cell>
        </row>
        <row r="5624">
          <cell r="A5624" t="str">
            <v>-</v>
          </cell>
          <cell r="I5624">
            <v>0</v>
          </cell>
        </row>
        <row r="5625">
          <cell r="A5625" t="str">
            <v>-</v>
          </cell>
          <cell r="I5625">
            <v>0</v>
          </cell>
        </row>
        <row r="5626">
          <cell r="A5626" t="str">
            <v>-</v>
          </cell>
          <cell r="I5626">
            <v>0</v>
          </cell>
        </row>
        <row r="5627">
          <cell r="A5627" t="str">
            <v>-</v>
          </cell>
          <cell r="I5627">
            <v>0</v>
          </cell>
        </row>
        <row r="5628">
          <cell r="A5628" t="str">
            <v>-</v>
          </cell>
          <cell r="I5628">
            <v>0</v>
          </cell>
        </row>
        <row r="5629">
          <cell r="A5629" t="str">
            <v>-</v>
          </cell>
          <cell r="I5629">
            <v>0</v>
          </cell>
        </row>
        <row r="5630">
          <cell r="A5630" t="str">
            <v>-</v>
          </cell>
          <cell r="I5630">
            <v>0</v>
          </cell>
        </row>
        <row r="5631">
          <cell r="A5631" t="str">
            <v>-</v>
          </cell>
          <cell r="I5631">
            <v>0</v>
          </cell>
        </row>
        <row r="5632">
          <cell r="A5632" t="str">
            <v>-</v>
          </cell>
          <cell r="I5632">
            <v>0</v>
          </cell>
        </row>
        <row r="5633">
          <cell r="A5633" t="str">
            <v>-</v>
          </cell>
          <cell r="I5633">
            <v>0</v>
          </cell>
        </row>
        <row r="5634">
          <cell r="A5634" t="str">
            <v>-</v>
          </cell>
          <cell r="I5634">
            <v>0</v>
          </cell>
        </row>
        <row r="5635">
          <cell r="A5635" t="str">
            <v>-</v>
          </cell>
          <cell r="I5635">
            <v>0</v>
          </cell>
        </row>
        <row r="5636">
          <cell r="A5636" t="str">
            <v>-</v>
          </cell>
          <cell r="I5636">
            <v>0</v>
          </cell>
        </row>
        <row r="5637">
          <cell r="A5637" t="str">
            <v>-</v>
          </cell>
          <cell r="I5637">
            <v>0</v>
          </cell>
        </row>
        <row r="5638">
          <cell r="A5638" t="str">
            <v>-</v>
          </cell>
          <cell r="I5638">
            <v>0</v>
          </cell>
        </row>
        <row r="5639">
          <cell r="A5639" t="str">
            <v>-</v>
          </cell>
          <cell r="I5639">
            <v>0</v>
          </cell>
        </row>
        <row r="5640">
          <cell r="A5640" t="str">
            <v>-</v>
          </cell>
          <cell r="I5640">
            <v>0</v>
          </cell>
        </row>
        <row r="5641">
          <cell r="A5641" t="str">
            <v>-</v>
          </cell>
          <cell r="I5641">
            <v>0</v>
          </cell>
        </row>
        <row r="5642">
          <cell r="A5642" t="str">
            <v>-</v>
          </cell>
          <cell r="I5642">
            <v>0</v>
          </cell>
        </row>
        <row r="5643">
          <cell r="A5643" t="str">
            <v>-</v>
          </cell>
          <cell r="I5643">
            <v>0</v>
          </cell>
        </row>
        <row r="5644">
          <cell r="A5644" t="str">
            <v>-</v>
          </cell>
          <cell r="I5644">
            <v>0</v>
          </cell>
        </row>
        <row r="5645">
          <cell r="A5645" t="str">
            <v>-</v>
          </cell>
          <cell r="I5645">
            <v>0</v>
          </cell>
        </row>
        <row r="5646">
          <cell r="A5646" t="str">
            <v>-</v>
          </cell>
          <cell r="I5646">
            <v>0</v>
          </cell>
        </row>
        <row r="5647">
          <cell r="A5647" t="str">
            <v>-</v>
          </cell>
          <cell r="I5647">
            <v>0</v>
          </cell>
        </row>
        <row r="5648">
          <cell r="A5648" t="str">
            <v>-</v>
          </cell>
          <cell r="I5648">
            <v>0</v>
          </cell>
        </row>
        <row r="5649">
          <cell r="A5649" t="str">
            <v>-</v>
          </cell>
          <cell r="I5649">
            <v>0</v>
          </cell>
        </row>
        <row r="5650">
          <cell r="A5650" t="str">
            <v>-</v>
          </cell>
          <cell r="I5650">
            <v>0</v>
          </cell>
        </row>
        <row r="5651">
          <cell r="A5651" t="str">
            <v>-</v>
          </cell>
          <cell r="I5651">
            <v>0</v>
          </cell>
        </row>
        <row r="5652">
          <cell r="A5652" t="str">
            <v>-</v>
          </cell>
          <cell r="I5652">
            <v>0</v>
          </cell>
        </row>
        <row r="5653">
          <cell r="A5653" t="str">
            <v>-</v>
          </cell>
          <cell r="I5653">
            <v>0</v>
          </cell>
        </row>
        <row r="5654">
          <cell r="A5654" t="str">
            <v>-</v>
          </cell>
          <cell r="I5654">
            <v>0</v>
          </cell>
        </row>
        <row r="5655">
          <cell r="A5655" t="str">
            <v>-</v>
          </cell>
          <cell r="I5655">
            <v>0</v>
          </cell>
        </row>
        <row r="5656">
          <cell r="A5656" t="str">
            <v>-</v>
          </cell>
          <cell r="I5656">
            <v>0</v>
          </cell>
        </row>
        <row r="5657">
          <cell r="A5657" t="str">
            <v>-</v>
          </cell>
          <cell r="I5657">
            <v>0</v>
          </cell>
        </row>
        <row r="5658">
          <cell r="A5658" t="str">
            <v>-</v>
          </cell>
          <cell r="I5658">
            <v>0</v>
          </cell>
        </row>
        <row r="5659">
          <cell r="A5659" t="str">
            <v>-</v>
          </cell>
          <cell r="I5659">
            <v>0</v>
          </cell>
        </row>
        <row r="5660">
          <cell r="A5660" t="str">
            <v>-</v>
          </cell>
          <cell r="I5660">
            <v>0</v>
          </cell>
        </row>
        <row r="5661">
          <cell r="A5661" t="str">
            <v>-</v>
          </cell>
          <cell r="I5661">
            <v>0</v>
          </cell>
        </row>
        <row r="5662">
          <cell r="A5662" t="str">
            <v>-</v>
          </cell>
          <cell r="I5662">
            <v>0</v>
          </cell>
        </row>
        <row r="5663">
          <cell r="A5663" t="str">
            <v>-</v>
          </cell>
          <cell r="I5663">
            <v>0</v>
          </cell>
        </row>
        <row r="5664">
          <cell r="A5664" t="str">
            <v>-</v>
          </cell>
          <cell r="I5664">
            <v>0</v>
          </cell>
        </row>
        <row r="5665">
          <cell r="A5665" t="str">
            <v>-</v>
          </cell>
          <cell r="I5665">
            <v>0</v>
          </cell>
        </row>
        <row r="5666">
          <cell r="A5666" t="str">
            <v>-</v>
          </cell>
          <cell r="I5666">
            <v>0</v>
          </cell>
        </row>
        <row r="5667">
          <cell r="A5667" t="str">
            <v>-</v>
          </cell>
          <cell r="I5667">
            <v>0</v>
          </cell>
        </row>
        <row r="5668">
          <cell r="A5668" t="str">
            <v>-</v>
          </cell>
          <cell r="I5668">
            <v>0</v>
          </cell>
        </row>
        <row r="5669">
          <cell r="A5669" t="str">
            <v>-</v>
          </cell>
          <cell r="I5669">
            <v>0</v>
          </cell>
        </row>
        <row r="5670">
          <cell r="A5670" t="str">
            <v>-</v>
          </cell>
          <cell r="I5670">
            <v>0</v>
          </cell>
        </row>
        <row r="5671">
          <cell r="A5671" t="str">
            <v>-</v>
          </cell>
          <cell r="I5671">
            <v>0</v>
          </cell>
        </row>
        <row r="5672">
          <cell r="A5672" t="str">
            <v>-</v>
          </cell>
          <cell r="I5672">
            <v>0</v>
          </cell>
        </row>
        <row r="5673">
          <cell r="A5673" t="str">
            <v>-</v>
          </cell>
          <cell r="I5673">
            <v>0</v>
          </cell>
        </row>
        <row r="5674">
          <cell r="A5674" t="str">
            <v>-</v>
          </cell>
          <cell r="I5674">
            <v>0</v>
          </cell>
        </row>
        <row r="5675">
          <cell r="A5675" t="str">
            <v>-</v>
          </cell>
          <cell r="I5675">
            <v>0</v>
          </cell>
        </row>
        <row r="5676">
          <cell r="A5676" t="str">
            <v>-</v>
          </cell>
          <cell r="I5676">
            <v>0</v>
          </cell>
        </row>
        <row r="5677">
          <cell r="A5677" t="str">
            <v>-</v>
          </cell>
          <cell r="I5677">
            <v>0</v>
          </cell>
        </row>
        <row r="5678">
          <cell r="A5678" t="str">
            <v>-</v>
          </cell>
          <cell r="I5678">
            <v>0</v>
          </cell>
        </row>
        <row r="5679">
          <cell r="A5679" t="str">
            <v>-</v>
          </cell>
          <cell r="I5679">
            <v>0</v>
          </cell>
        </row>
        <row r="5680">
          <cell r="A5680" t="str">
            <v>-</v>
          </cell>
          <cell r="I5680">
            <v>0</v>
          </cell>
        </row>
        <row r="5681">
          <cell r="A5681" t="str">
            <v>-</v>
          </cell>
          <cell r="I5681">
            <v>0</v>
          </cell>
        </row>
        <row r="5682">
          <cell r="A5682" t="str">
            <v>-</v>
          </cell>
          <cell r="I5682">
            <v>0</v>
          </cell>
        </row>
        <row r="5683">
          <cell r="A5683" t="str">
            <v>-</v>
          </cell>
          <cell r="I5683">
            <v>0</v>
          </cell>
        </row>
        <row r="5684">
          <cell r="A5684" t="str">
            <v>-</v>
          </cell>
          <cell r="I5684">
            <v>0</v>
          </cell>
        </row>
        <row r="5685">
          <cell r="A5685" t="str">
            <v>-</v>
          </cell>
          <cell r="I5685">
            <v>0</v>
          </cell>
        </row>
        <row r="5686">
          <cell r="A5686" t="str">
            <v>-</v>
          </cell>
          <cell r="I5686">
            <v>0</v>
          </cell>
        </row>
        <row r="5687">
          <cell r="A5687" t="str">
            <v>-</v>
          </cell>
          <cell r="I5687">
            <v>0</v>
          </cell>
        </row>
        <row r="5688">
          <cell r="A5688" t="str">
            <v>-</v>
          </cell>
          <cell r="I5688">
            <v>0</v>
          </cell>
        </row>
        <row r="5689">
          <cell r="A5689" t="str">
            <v>-</v>
          </cell>
          <cell r="I5689">
            <v>0</v>
          </cell>
        </row>
        <row r="5690">
          <cell r="A5690" t="str">
            <v>-</v>
          </cell>
          <cell r="I5690">
            <v>0</v>
          </cell>
        </row>
        <row r="5691">
          <cell r="A5691" t="str">
            <v>-</v>
          </cell>
          <cell r="I5691">
            <v>0</v>
          </cell>
        </row>
        <row r="5692">
          <cell r="A5692" t="str">
            <v>-</v>
          </cell>
          <cell r="I5692">
            <v>0</v>
          </cell>
        </row>
        <row r="5693">
          <cell r="A5693" t="str">
            <v>-</v>
          </cell>
          <cell r="I5693">
            <v>0</v>
          </cell>
        </row>
        <row r="5694">
          <cell r="A5694" t="str">
            <v>-</v>
          </cell>
          <cell r="I5694">
            <v>0</v>
          </cell>
        </row>
        <row r="5695">
          <cell r="A5695" t="str">
            <v>-</v>
          </cell>
          <cell r="I5695">
            <v>0</v>
          </cell>
        </row>
        <row r="5696">
          <cell r="A5696" t="str">
            <v>-</v>
          </cell>
          <cell r="I5696">
            <v>0</v>
          </cell>
        </row>
        <row r="5697">
          <cell r="A5697" t="str">
            <v>-</v>
          </cell>
          <cell r="I5697">
            <v>0</v>
          </cell>
        </row>
        <row r="5698">
          <cell r="A5698" t="str">
            <v>-</v>
          </cell>
          <cell r="I5698">
            <v>0</v>
          </cell>
        </row>
        <row r="5699">
          <cell r="A5699" t="str">
            <v>-</v>
          </cell>
          <cell r="I5699">
            <v>0</v>
          </cell>
        </row>
        <row r="5700">
          <cell r="A5700" t="str">
            <v>-</v>
          </cell>
          <cell r="I5700">
            <v>0</v>
          </cell>
        </row>
        <row r="5701">
          <cell r="A5701" t="str">
            <v>-</v>
          </cell>
          <cell r="I5701">
            <v>0</v>
          </cell>
        </row>
        <row r="5702">
          <cell r="A5702" t="str">
            <v>-</v>
          </cell>
          <cell r="I5702">
            <v>0</v>
          </cell>
        </row>
        <row r="5703">
          <cell r="A5703" t="str">
            <v>-</v>
          </cell>
          <cell r="I5703">
            <v>0</v>
          </cell>
        </row>
        <row r="5704">
          <cell r="A5704" t="str">
            <v>-</v>
          </cell>
          <cell r="I5704">
            <v>0</v>
          </cell>
        </row>
        <row r="5705">
          <cell r="A5705" t="str">
            <v>-</v>
          </cell>
          <cell r="I5705">
            <v>0</v>
          </cell>
        </row>
        <row r="5706">
          <cell r="A5706" t="str">
            <v>-</v>
          </cell>
          <cell r="I5706">
            <v>0</v>
          </cell>
        </row>
        <row r="5707">
          <cell r="A5707" t="str">
            <v>-</v>
          </cell>
          <cell r="I5707">
            <v>0</v>
          </cell>
        </row>
        <row r="5708">
          <cell r="A5708" t="str">
            <v>-</v>
          </cell>
          <cell r="I5708">
            <v>0</v>
          </cell>
        </row>
        <row r="5709">
          <cell r="A5709" t="str">
            <v>-</v>
          </cell>
          <cell r="I5709">
            <v>0</v>
          </cell>
        </row>
        <row r="5710">
          <cell r="A5710" t="str">
            <v>-</v>
          </cell>
          <cell r="I5710">
            <v>0</v>
          </cell>
        </row>
        <row r="5711">
          <cell r="A5711" t="str">
            <v>-</v>
          </cell>
          <cell r="I5711">
            <v>0</v>
          </cell>
        </row>
        <row r="5712">
          <cell r="A5712" t="str">
            <v>-</v>
          </cell>
          <cell r="I5712">
            <v>0</v>
          </cell>
        </row>
        <row r="5713">
          <cell r="A5713" t="str">
            <v>-</v>
          </cell>
          <cell r="I5713">
            <v>0</v>
          </cell>
        </row>
        <row r="5714">
          <cell r="A5714" t="str">
            <v>-</v>
          </cell>
          <cell r="I5714">
            <v>0</v>
          </cell>
        </row>
        <row r="5715">
          <cell r="A5715" t="str">
            <v>-</v>
          </cell>
          <cell r="I5715">
            <v>0</v>
          </cell>
        </row>
        <row r="5716">
          <cell r="A5716" t="str">
            <v>-</v>
          </cell>
          <cell r="I5716">
            <v>0</v>
          </cell>
        </row>
        <row r="5717">
          <cell r="A5717" t="str">
            <v>-</v>
          </cell>
          <cell r="I5717">
            <v>0</v>
          </cell>
        </row>
        <row r="5718">
          <cell r="A5718" t="str">
            <v>-</v>
          </cell>
          <cell r="I5718">
            <v>0</v>
          </cell>
        </row>
        <row r="5719">
          <cell r="A5719" t="str">
            <v>-</v>
          </cell>
          <cell r="I5719">
            <v>0</v>
          </cell>
        </row>
        <row r="5720">
          <cell r="A5720" t="str">
            <v>-</v>
          </cell>
          <cell r="I5720">
            <v>0</v>
          </cell>
        </row>
        <row r="5721">
          <cell r="A5721" t="str">
            <v>-</v>
          </cell>
          <cell r="I5721">
            <v>0</v>
          </cell>
        </row>
        <row r="5722">
          <cell r="A5722" t="str">
            <v>-</v>
          </cell>
          <cell r="I5722">
            <v>0</v>
          </cell>
        </row>
        <row r="5723">
          <cell r="A5723" t="str">
            <v>-</v>
          </cell>
          <cell r="I5723">
            <v>0</v>
          </cell>
        </row>
        <row r="5724">
          <cell r="A5724" t="str">
            <v>-</v>
          </cell>
          <cell r="I5724">
            <v>0</v>
          </cell>
        </row>
        <row r="5725">
          <cell r="A5725" t="str">
            <v>-</v>
          </cell>
          <cell r="I5725">
            <v>0</v>
          </cell>
        </row>
        <row r="5726">
          <cell r="A5726" t="str">
            <v>-</v>
          </cell>
          <cell r="I5726">
            <v>0</v>
          </cell>
        </row>
        <row r="5727">
          <cell r="A5727" t="str">
            <v>-</v>
          </cell>
          <cell r="I5727">
            <v>0</v>
          </cell>
        </row>
        <row r="5728">
          <cell r="A5728" t="str">
            <v>-</v>
          </cell>
          <cell r="I5728">
            <v>0</v>
          </cell>
        </row>
        <row r="5729">
          <cell r="A5729" t="str">
            <v>-</v>
          </cell>
          <cell r="I5729">
            <v>0</v>
          </cell>
        </row>
        <row r="5730">
          <cell r="A5730" t="str">
            <v>-</v>
          </cell>
          <cell r="I5730">
            <v>0</v>
          </cell>
        </row>
        <row r="5731">
          <cell r="A5731" t="str">
            <v>-</v>
          </cell>
          <cell r="I5731">
            <v>0</v>
          </cell>
        </row>
        <row r="5732">
          <cell r="A5732" t="str">
            <v>-</v>
          </cell>
          <cell r="I5732">
            <v>0</v>
          </cell>
        </row>
        <row r="5733">
          <cell r="A5733" t="str">
            <v>-</v>
          </cell>
          <cell r="I5733">
            <v>0</v>
          </cell>
        </row>
        <row r="5734">
          <cell r="A5734" t="str">
            <v>-</v>
          </cell>
          <cell r="I5734">
            <v>0</v>
          </cell>
        </row>
        <row r="5735">
          <cell r="A5735" t="str">
            <v>-</v>
          </cell>
          <cell r="I5735">
            <v>0</v>
          </cell>
        </row>
        <row r="5736">
          <cell r="A5736" t="str">
            <v>-</v>
          </cell>
          <cell r="I5736">
            <v>0</v>
          </cell>
        </row>
        <row r="5737">
          <cell r="A5737" t="str">
            <v>-</v>
          </cell>
          <cell r="I5737">
            <v>0</v>
          </cell>
        </row>
        <row r="5738">
          <cell r="A5738" t="str">
            <v>-</v>
          </cell>
          <cell r="I5738">
            <v>0</v>
          </cell>
        </row>
        <row r="5739">
          <cell r="A5739" t="str">
            <v>-</v>
          </cell>
          <cell r="I5739">
            <v>0</v>
          </cell>
        </row>
        <row r="5740">
          <cell r="A5740" t="str">
            <v>-</v>
          </cell>
          <cell r="I5740">
            <v>0</v>
          </cell>
        </row>
        <row r="5741">
          <cell r="A5741" t="str">
            <v>-</v>
          </cell>
          <cell r="I5741">
            <v>0</v>
          </cell>
        </row>
        <row r="5742">
          <cell r="A5742" t="str">
            <v>-</v>
          </cell>
          <cell r="I5742">
            <v>0</v>
          </cell>
        </row>
        <row r="5743">
          <cell r="A5743" t="str">
            <v>-</v>
          </cell>
          <cell r="I5743">
            <v>0</v>
          </cell>
        </row>
        <row r="5744">
          <cell r="A5744" t="str">
            <v>-</v>
          </cell>
          <cell r="I5744">
            <v>0</v>
          </cell>
        </row>
        <row r="5745">
          <cell r="A5745" t="str">
            <v>-</v>
          </cell>
          <cell r="I5745">
            <v>0</v>
          </cell>
        </row>
        <row r="5746">
          <cell r="A5746" t="str">
            <v>-</v>
          </cell>
          <cell r="I5746">
            <v>0</v>
          </cell>
        </row>
        <row r="5747">
          <cell r="A5747" t="str">
            <v>-</v>
          </cell>
          <cell r="I5747">
            <v>0</v>
          </cell>
        </row>
        <row r="5748">
          <cell r="A5748" t="str">
            <v>-</v>
          </cell>
          <cell r="I5748">
            <v>0</v>
          </cell>
        </row>
        <row r="5749">
          <cell r="A5749" t="str">
            <v>-</v>
          </cell>
          <cell r="I5749">
            <v>0</v>
          </cell>
        </row>
        <row r="5750">
          <cell r="A5750" t="str">
            <v>-</v>
          </cell>
          <cell r="I5750">
            <v>0</v>
          </cell>
        </row>
        <row r="5751">
          <cell r="A5751" t="str">
            <v>-</v>
          </cell>
          <cell r="I5751">
            <v>0</v>
          </cell>
        </row>
        <row r="5752">
          <cell r="A5752" t="str">
            <v>-</v>
          </cell>
          <cell r="I5752">
            <v>0</v>
          </cell>
        </row>
        <row r="5753">
          <cell r="A5753" t="str">
            <v>-</v>
          </cell>
          <cell r="I5753">
            <v>0</v>
          </cell>
        </row>
        <row r="5754">
          <cell r="A5754" t="str">
            <v>-</v>
          </cell>
          <cell r="I5754">
            <v>0</v>
          </cell>
        </row>
        <row r="5755">
          <cell r="A5755" t="str">
            <v>-</v>
          </cell>
          <cell r="I5755">
            <v>0</v>
          </cell>
        </row>
        <row r="5756">
          <cell r="A5756" t="str">
            <v>-</v>
          </cell>
          <cell r="I5756">
            <v>0</v>
          </cell>
        </row>
        <row r="5757">
          <cell r="A5757" t="str">
            <v>-</v>
          </cell>
          <cell r="I5757">
            <v>0</v>
          </cell>
        </row>
        <row r="5758">
          <cell r="A5758" t="str">
            <v>-</v>
          </cell>
          <cell r="I5758">
            <v>0</v>
          </cell>
        </row>
        <row r="5759">
          <cell r="A5759" t="str">
            <v>-</v>
          </cell>
          <cell r="I5759">
            <v>0</v>
          </cell>
        </row>
        <row r="5760">
          <cell r="A5760" t="str">
            <v>-</v>
          </cell>
          <cell r="I5760">
            <v>0</v>
          </cell>
        </row>
        <row r="5761">
          <cell r="A5761" t="str">
            <v>-</v>
          </cell>
          <cell r="I5761">
            <v>0</v>
          </cell>
        </row>
        <row r="5762">
          <cell r="A5762" t="str">
            <v>-</v>
          </cell>
          <cell r="I5762">
            <v>0</v>
          </cell>
        </row>
        <row r="5763">
          <cell r="A5763" t="str">
            <v>-</v>
          </cell>
          <cell r="I5763">
            <v>0</v>
          </cell>
        </row>
        <row r="5764">
          <cell r="A5764" t="str">
            <v>-</v>
          </cell>
          <cell r="I5764">
            <v>0</v>
          </cell>
        </row>
        <row r="5765">
          <cell r="A5765" t="str">
            <v>-</v>
          </cell>
          <cell r="I5765">
            <v>0</v>
          </cell>
        </row>
        <row r="5766">
          <cell r="A5766" t="str">
            <v>-</v>
          </cell>
          <cell r="I5766">
            <v>0</v>
          </cell>
        </row>
        <row r="5767">
          <cell r="A5767" t="str">
            <v>-</v>
          </cell>
          <cell r="I5767">
            <v>0</v>
          </cell>
        </row>
        <row r="5768">
          <cell r="A5768" t="str">
            <v>-</v>
          </cell>
          <cell r="I5768">
            <v>0</v>
          </cell>
        </row>
        <row r="5769">
          <cell r="A5769" t="str">
            <v>-</v>
          </cell>
          <cell r="I5769">
            <v>0</v>
          </cell>
        </row>
        <row r="5770">
          <cell r="A5770" t="str">
            <v>-</v>
          </cell>
          <cell r="I5770">
            <v>0</v>
          </cell>
        </row>
        <row r="5771">
          <cell r="A5771" t="str">
            <v>-</v>
          </cell>
          <cell r="I5771">
            <v>0</v>
          </cell>
        </row>
        <row r="5772">
          <cell r="A5772" t="str">
            <v>-</v>
          </cell>
          <cell r="I5772">
            <v>0</v>
          </cell>
        </row>
        <row r="5773">
          <cell r="A5773" t="str">
            <v>-</v>
          </cell>
          <cell r="I5773">
            <v>0</v>
          </cell>
        </row>
        <row r="5774">
          <cell r="A5774" t="str">
            <v>-</v>
          </cell>
          <cell r="I5774">
            <v>0</v>
          </cell>
        </row>
        <row r="5775">
          <cell r="A5775" t="str">
            <v>-</v>
          </cell>
          <cell r="I5775">
            <v>0</v>
          </cell>
        </row>
        <row r="5776">
          <cell r="A5776" t="str">
            <v>-</v>
          </cell>
          <cell r="I5776">
            <v>0</v>
          </cell>
        </row>
        <row r="5777">
          <cell r="A5777" t="str">
            <v>-</v>
          </cell>
          <cell r="I5777">
            <v>0</v>
          </cell>
        </row>
        <row r="5778">
          <cell r="A5778" t="str">
            <v>-</v>
          </cell>
          <cell r="I5778">
            <v>0</v>
          </cell>
        </row>
        <row r="5779">
          <cell r="A5779" t="str">
            <v>-</v>
          </cell>
          <cell r="I5779">
            <v>0</v>
          </cell>
        </row>
        <row r="5780">
          <cell r="A5780" t="str">
            <v>-</v>
          </cell>
          <cell r="I5780">
            <v>0</v>
          </cell>
        </row>
        <row r="5781">
          <cell r="A5781" t="str">
            <v>-</v>
          </cell>
          <cell r="I5781">
            <v>0</v>
          </cell>
        </row>
        <row r="5782">
          <cell r="A5782" t="str">
            <v>-</v>
          </cell>
          <cell r="I5782">
            <v>0</v>
          </cell>
        </row>
        <row r="5783">
          <cell r="A5783" t="str">
            <v>-</v>
          </cell>
          <cell r="I5783">
            <v>0</v>
          </cell>
        </row>
        <row r="5784">
          <cell r="A5784" t="str">
            <v>-</v>
          </cell>
          <cell r="I5784">
            <v>0</v>
          </cell>
        </row>
        <row r="5785">
          <cell r="A5785" t="str">
            <v>-</v>
          </cell>
          <cell r="I5785">
            <v>0</v>
          </cell>
        </row>
        <row r="5786">
          <cell r="A5786" t="str">
            <v>-</v>
          </cell>
          <cell r="I5786">
            <v>0</v>
          </cell>
        </row>
        <row r="5787">
          <cell r="A5787" t="str">
            <v>-</v>
          </cell>
          <cell r="I5787">
            <v>0</v>
          </cell>
        </row>
        <row r="5788">
          <cell r="A5788" t="str">
            <v>-</v>
          </cell>
          <cell r="I5788">
            <v>0</v>
          </cell>
        </row>
        <row r="5789">
          <cell r="A5789" t="str">
            <v>-</v>
          </cell>
          <cell r="I5789">
            <v>0</v>
          </cell>
        </row>
        <row r="5790">
          <cell r="A5790" t="str">
            <v>-</v>
          </cell>
          <cell r="I5790">
            <v>0</v>
          </cell>
        </row>
        <row r="5791">
          <cell r="A5791" t="str">
            <v>-</v>
          </cell>
          <cell r="I5791">
            <v>0</v>
          </cell>
        </row>
        <row r="5792">
          <cell r="A5792" t="str">
            <v>-</v>
          </cell>
          <cell r="I5792">
            <v>0</v>
          </cell>
        </row>
        <row r="5793">
          <cell r="A5793" t="str">
            <v>-</v>
          </cell>
          <cell r="I5793">
            <v>0</v>
          </cell>
        </row>
        <row r="5794">
          <cell r="A5794" t="str">
            <v>-</v>
          </cell>
          <cell r="I5794">
            <v>0</v>
          </cell>
        </row>
        <row r="5795">
          <cell r="A5795" t="str">
            <v>-</v>
          </cell>
          <cell r="I5795">
            <v>0</v>
          </cell>
        </row>
        <row r="5796">
          <cell r="A5796" t="str">
            <v>-</v>
          </cell>
          <cell r="I5796">
            <v>0</v>
          </cell>
        </row>
        <row r="5797">
          <cell r="A5797" t="str">
            <v>-</v>
          </cell>
          <cell r="I5797">
            <v>0</v>
          </cell>
        </row>
        <row r="5798">
          <cell r="A5798" t="str">
            <v>-</v>
          </cell>
          <cell r="I5798">
            <v>0</v>
          </cell>
        </row>
        <row r="5799">
          <cell r="A5799" t="str">
            <v>-</v>
          </cell>
          <cell r="I5799">
            <v>0</v>
          </cell>
        </row>
        <row r="5800">
          <cell r="A5800" t="str">
            <v>-</v>
          </cell>
          <cell r="I5800">
            <v>0</v>
          </cell>
        </row>
        <row r="5801">
          <cell r="A5801" t="str">
            <v>-</v>
          </cell>
          <cell r="I5801">
            <v>0</v>
          </cell>
        </row>
        <row r="5802">
          <cell r="A5802" t="str">
            <v>-</v>
          </cell>
          <cell r="I5802">
            <v>0</v>
          </cell>
        </row>
        <row r="5803">
          <cell r="A5803" t="str">
            <v>-</v>
          </cell>
          <cell r="I5803">
            <v>0</v>
          </cell>
        </row>
        <row r="5804">
          <cell r="A5804" t="str">
            <v>-</v>
          </cell>
          <cell r="I5804">
            <v>0</v>
          </cell>
        </row>
        <row r="5805">
          <cell r="A5805" t="str">
            <v>-</v>
          </cell>
          <cell r="I5805">
            <v>0</v>
          </cell>
        </row>
        <row r="5806">
          <cell r="A5806" t="str">
            <v>-</v>
          </cell>
          <cell r="I5806">
            <v>0</v>
          </cell>
        </row>
        <row r="5807">
          <cell r="A5807" t="str">
            <v>-</v>
          </cell>
          <cell r="I5807">
            <v>0</v>
          </cell>
        </row>
        <row r="5808">
          <cell r="A5808" t="str">
            <v>-</v>
          </cell>
          <cell r="I5808">
            <v>0</v>
          </cell>
        </row>
        <row r="5809">
          <cell r="A5809" t="str">
            <v>-</v>
          </cell>
          <cell r="I5809">
            <v>0</v>
          </cell>
        </row>
        <row r="5810">
          <cell r="A5810" t="str">
            <v>-</v>
          </cell>
          <cell r="I5810">
            <v>0</v>
          </cell>
        </row>
        <row r="5811">
          <cell r="A5811" t="str">
            <v>-</v>
          </cell>
          <cell r="I5811">
            <v>0</v>
          </cell>
        </row>
        <row r="5812">
          <cell r="A5812" t="str">
            <v>-</v>
          </cell>
          <cell r="I5812">
            <v>0</v>
          </cell>
        </row>
        <row r="5813">
          <cell r="A5813" t="str">
            <v>-</v>
          </cell>
          <cell r="I5813">
            <v>0</v>
          </cell>
        </row>
        <row r="5814">
          <cell r="A5814" t="str">
            <v>-</v>
          </cell>
          <cell r="I5814">
            <v>0</v>
          </cell>
        </row>
        <row r="5815">
          <cell r="A5815" t="str">
            <v>-</v>
          </cell>
          <cell r="I5815">
            <v>0</v>
          </cell>
        </row>
        <row r="5816">
          <cell r="A5816" t="str">
            <v>-</v>
          </cell>
          <cell r="I5816">
            <v>0</v>
          </cell>
        </row>
        <row r="5817">
          <cell r="A5817" t="str">
            <v>-</v>
          </cell>
          <cell r="I5817">
            <v>0</v>
          </cell>
        </row>
        <row r="5818">
          <cell r="A5818" t="str">
            <v>-</v>
          </cell>
          <cell r="I5818">
            <v>0</v>
          </cell>
        </row>
        <row r="5819">
          <cell r="A5819" t="str">
            <v>-</v>
          </cell>
          <cell r="I5819">
            <v>0</v>
          </cell>
        </row>
        <row r="5820">
          <cell r="A5820" t="str">
            <v>-</v>
          </cell>
          <cell r="I5820">
            <v>0</v>
          </cell>
        </row>
        <row r="5821">
          <cell r="A5821" t="str">
            <v>-</v>
          </cell>
          <cell r="I5821">
            <v>0</v>
          </cell>
        </row>
        <row r="5822">
          <cell r="A5822" t="str">
            <v>-</v>
          </cell>
          <cell r="I5822">
            <v>0</v>
          </cell>
        </row>
        <row r="5823">
          <cell r="A5823" t="str">
            <v>-</v>
          </cell>
          <cell r="I5823">
            <v>0</v>
          </cell>
        </row>
        <row r="5824">
          <cell r="A5824" t="str">
            <v>-</v>
          </cell>
          <cell r="I5824">
            <v>0</v>
          </cell>
        </row>
        <row r="5825">
          <cell r="A5825" t="str">
            <v>-</v>
          </cell>
          <cell r="I5825">
            <v>0</v>
          </cell>
        </row>
        <row r="5826">
          <cell r="A5826" t="str">
            <v>-</v>
          </cell>
          <cell r="I5826">
            <v>0</v>
          </cell>
        </row>
        <row r="5827">
          <cell r="A5827" t="str">
            <v>-</v>
          </cell>
          <cell r="I5827">
            <v>0</v>
          </cell>
        </row>
        <row r="5828">
          <cell r="A5828" t="str">
            <v>-</v>
          </cell>
          <cell r="I5828">
            <v>0</v>
          </cell>
        </row>
        <row r="5829">
          <cell r="A5829" t="str">
            <v>-</v>
          </cell>
          <cell r="I5829">
            <v>0</v>
          </cell>
        </row>
        <row r="5830">
          <cell r="A5830" t="str">
            <v>-</v>
          </cell>
          <cell r="I5830">
            <v>0</v>
          </cell>
        </row>
        <row r="5831">
          <cell r="A5831" t="str">
            <v>-</v>
          </cell>
          <cell r="I5831">
            <v>0</v>
          </cell>
        </row>
        <row r="5832">
          <cell r="A5832" t="str">
            <v>-</v>
          </cell>
          <cell r="I5832">
            <v>0</v>
          </cell>
        </row>
        <row r="5833">
          <cell r="A5833" t="str">
            <v>-</v>
          </cell>
          <cell r="I5833">
            <v>0</v>
          </cell>
        </row>
        <row r="5834">
          <cell r="A5834" t="str">
            <v>-</v>
          </cell>
          <cell r="I5834">
            <v>0</v>
          </cell>
        </row>
        <row r="5835">
          <cell r="A5835" t="str">
            <v>-</v>
          </cell>
          <cell r="I5835">
            <v>0</v>
          </cell>
        </row>
        <row r="5836">
          <cell r="A5836" t="str">
            <v>-</v>
          </cell>
          <cell r="I5836">
            <v>0</v>
          </cell>
        </row>
        <row r="5837">
          <cell r="A5837" t="str">
            <v>-</v>
          </cell>
          <cell r="I5837">
            <v>0</v>
          </cell>
        </row>
        <row r="5838">
          <cell r="A5838" t="str">
            <v>-</v>
          </cell>
          <cell r="I5838">
            <v>0</v>
          </cell>
        </row>
        <row r="5839">
          <cell r="A5839" t="str">
            <v>-</v>
          </cell>
          <cell r="I5839">
            <v>0</v>
          </cell>
        </row>
        <row r="5840">
          <cell r="A5840" t="str">
            <v>-</v>
          </cell>
          <cell r="I5840">
            <v>0</v>
          </cell>
        </row>
        <row r="5841">
          <cell r="A5841" t="str">
            <v>-</v>
          </cell>
          <cell r="I5841">
            <v>0</v>
          </cell>
        </row>
        <row r="5842">
          <cell r="A5842" t="str">
            <v>-</v>
          </cell>
          <cell r="I5842">
            <v>0</v>
          </cell>
        </row>
        <row r="5843">
          <cell r="A5843" t="str">
            <v>-</v>
          </cell>
          <cell r="I5843">
            <v>0</v>
          </cell>
        </row>
        <row r="5844">
          <cell r="A5844" t="str">
            <v>-</v>
          </cell>
          <cell r="I5844">
            <v>0</v>
          </cell>
        </row>
        <row r="5845">
          <cell r="A5845" t="str">
            <v>-</v>
          </cell>
          <cell r="I5845">
            <v>0</v>
          </cell>
        </row>
        <row r="5846">
          <cell r="A5846" t="str">
            <v>-</v>
          </cell>
          <cell r="I5846">
            <v>0</v>
          </cell>
        </row>
        <row r="5847">
          <cell r="A5847" t="str">
            <v>-</v>
          </cell>
          <cell r="I5847">
            <v>0</v>
          </cell>
        </row>
        <row r="5848">
          <cell r="A5848" t="str">
            <v>-</v>
          </cell>
          <cell r="I5848">
            <v>0</v>
          </cell>
        </row>
        <row r="5849">
          <cell r="A5849" t="str">
            <v>-</v>
          </cell>
          <cell r="I5849">
            <v>0</v>
          </cell>
        </row>
        <row r="5850">
          <cell r="A5850" t="str">
            <v>-</v>
          </cell>
          <cell r="I5850">
            <v>0</v>
          </cell>
        </row>
        <row r="5851">
          <cell r="A5851" t="str">
            <v>-</v>
          </cell>
          <cell r="I5851">
            <v>0</v>
          </cell>
        </row>
        <row r="5852">
          <cell r="A5852" t="str">
            <v>-</v>
          </cell>
          <cell r="I5852">
            <v>0</v>
          </cell>
        </row>
        <row r="5853">
          <cell r="A5853" t="str">
            <v>-</v>
          </cell>
          <cell r="I5853">
            <v>0</v>
          </cell>
        </row>
        <row r="5854">
          <cell r="A5854" t="str">
            <v>-</v>
          </cell>
          <cell r="I5854">
            <v>0</v>
          </cell>
        </row>
        <row r="5855">
          <cell r="A5855" t="str">
            <v>-</v>
          </cell>
          <cell r="I5855">
            <v>0</v>
          </cell>
        </row>
        <row r="5856">
          <cell r="A5856" t="str">
            <v>-</v>
          </cell>
          <cell r="I5856">
            <v>0</v>
          </cell>
        </row>
        <row r="5857">
          <cell r="A5857" t="str">
            <v>-</v>
          </cell>
          <cell r="I5857">
            <v>0</v>
          </cell>
        </row>
        <row r="5858">
          <cell r="A5858" t="str">
            <v>-</v>
          </cell>
          <cell r="I5858">
            <v>0</v>
          </cell>
        </row>
        <row r="5859">
          <cell r="A5859" t="str">
            <v>-</v>
          </cell>
          <cell r="I5859">
            <v>0</v>
          </cell>
        </row>
        <row r="5860">
          <cell r="A5860" t="str">
            <v>-</v>
          </cell>
          <cell r="I5860">
            <v>0</v>
          </cell>
        </row>
        <row r="5861">
          <cell r="A5861" t="str">
            <v>-</v>
          </cell>
          <cell r="I5861">
            <v>0</v>
          </cell>
        </row>
        <row r="5862">
          <cell r="A5862" t="str">
            <v>-</v>
          </cell>
          <cell r="I5862">
            <v>0</v>
          </cell>
        </row>
        <row r="5863">
          <cell r="A5863" t="str">
            <v>-</v>
          </cell>
          <cell r="I5863">
            <v>0</v>
          </cell>
        </row>
        <row r="5864">
          <cell r="A5864" t="str">
            <v>-</v>
          </cell>
          <cell r="I5864">
            <v>0</v>
          </cell>
        </row>
        <row r="5865">
          <cell r="A5865" t="str">
            <v>-</v>
          </cell>
          <cell r="I5865">
            <v>0</v>
          </cell>
        </row>
        <row r="5866">
          <cell r="A5866" t="str">
            <v>-</v>
          </cell>
          <cell r="I5866">
            <v>0</v>
          </cell>
        </row>
        <row r="5867">
          <cell r="A5867" t="str">
            <v>-</v>
          </cell>
          <cell r="I5867">
            <v>0</v>
          </cell>
        </row>
        <row r="5868">
          <cell r="A5868" t="str">
            <v>-</v>
          </cell>
          <cell r="I5868">
            <v>0</v>
          </cell>
        </row>
        <row r="5869">
          <cell r="A5869" t="str">
            <v>-</v>
          </cell>
          <cell r="I5869">
            <v>0</v>
          </cell>
        </row>
        <row r="5870">
          <cell r="A5870" t="str">
            <v>-</v>
          </cell>
          <cell r="I5870">
            <v>0</v>
          </cell>
        </row>
        <row r="5871">
          <cell r="A5871" t="str">
            <v>-</v>
          </cell>
          <cell r="I5871">
            <v>0</v>
          </cell>
        </row>
        <row r="5872">
          <cell r="A5872" t="str">
            <v>-</v>
          </cell>
          <cell r="I5872">
            <v>0</v>
          </cell>
        </row>
        <row r="5873">
          <cell r="A5873" t="str">
            <v>-</v>
          </cell>
          <cell r="I5873">
            <v>0</v>
          </cell>
        </row>
        <row r="5874">
          <cell r="A5874" t="str">
            <v>-</v>
          </cell>
          <cell r="I5874">
            <v>0</v>
          </cell>
        </row>
        <row r="5875">
          <cell r="A5875" t="str">
            <v>-</v>
          </cell>
          <cell r="I5875">
            <v>0</v>
          </cell>
        </row>
        <row r="5876">
          <cell r="A5876" t="str">
            <v>-</v>
          </cell>
          <cell r="I5876">
            <v>0</v>
          </cell>
        </row>
        <row r="5877">
          <cell r="A5877" t="str">
            <v>-</v>
          </cell>
          <cell r="I5877">
            <v>0</v>
          </cell>
        </row>
        <row r="5878">
          <cell r="A5878" t="str">
            <v>-</v>
          </cell>
          <cell r="I5878">
            <v>0</v>
          </cell>
        </row>
        <row r="5879">
          <cell r="A5879" t="str">
            <v>-</v>
          </cell>
          <cell r="I5879">
            <v>0</v>
          </cell>
        </row>
        <row r="5880">
          <cell r="A5880" t="str">
            <v>-</v>
          </cell>
          <cell r="I5880">
            <v>0</v>
          </cell>
        </row>
        <row r="5881">
          <cell r="A5881" t="str">
            <v>-</v>
          </cell>
          <cell r="I5881">
            <v>0</v>
          </cell>
        </row>
        <row r="5882">
          <cell r="A5882" t="str">
            <v>-</v>
          </cell>
          <cell r="I5882">
            <v>0</v>
          </cell>
        </row>
        <row r="5883">
          <cell r="A5883" t="str">
            <v>-</v>
          </cell>
          <cell r="I5883">
            <v>0</v>
          </cell>
        </row>
        <row r="5884">
          <cell r="A5884" t="str">
            <v>-</v>
          </cell>
          <cell r="I5884">
            <v>0</v>
          </cell>
        </row>
        <row r="5885">
          <cell r="A5885" t="str">
            <v>-</v>
          </cell>
          <cell r="I5885">
            <v>0</v>
          </cell>
        </row>
        <row r="5886">
          <cell r="A5886" t="str">
            <v>-</v>
          </cell>
          <cell r="I5886">
            <v>0</v>
          </cell>
        </row>
        <row r="5887">
          <cell r="A5887" t="str">
            <v>-</v>
          </cell>
          <cell r="I5887">
            <v>0</v>
          </cell>
        </row>
        <row r="5888">
          <cell r="A5888" t="str">
            <v>-</v>
          </cell>
          <cell r="I5888">
            <v>0</v>
          </cell>
        </row>
        <row r="5889">
          <cell r="A5889" t="str">
            <v>-</v>
          </cell>
          <cell r="I5889">
            <v>0</v>
          </cell>
        </row>
        <row r="5890">
          <cell r="A5890" t="str">
            <v>-</v>
          </cell>
          <cell r="I5890">
            <v>0</v>
          </cell>
        </row>
        <row r="5891">
          <cell r="A5891" t="str">
            <v>-</v>
          </cell>
          <cell r="I5891">
            <v>0</v>
          </cell>
        </row>
        <row r="5892">
          <cell r="A5892" t="str">
            <v>-</v>
          </cell>
          <cell r="I5892">
            <v>0</v>
          </cell>
        </row>
        <row r="5893">
          <cell r="A5893" t="str">
            <v>-</v>
          </cell>
          <cell r="I5893">
            <v>0</v>
          </cell>
        </row>
        <row r="5894">
          <cell r="A5894" t="str">
            <v>-</v>
          </cell>
          <cell r="I5894">
            <v>0</v>
          </cell>
        </row>
        <row r="5895">
          <cell r="A5895" t="str">
            <v>-</v>
          </cell>
          <cell r="I5895">
            <v>0</v>
          </cell>
        </row>
        <row r="5896">
          <cell r="A5896" t="str">
            <v>-</v>
          </cell>
          <cell r="I5896">
            <v>0</v>
          </cell>
        </row>
        <row r="5897">
          <cell r="A5897" t="str">
            <v>-</v>
          </cell>
          <cell r="I5897">
            <v>0</v>
          </cell>
        </row>
        <row r="5898">
          <cell r="A5898" t="str">
            <v>-</v>
          </cell>
          <cell r="I5898">
            <v>0</v>
          </cell>
        </row>
        <row r="5899">
          <cell r="A5899" t="str">
            <v>-</v>
          </cell>
          <cell r="I5899">
            <v>0</v>
          </cell>
        </row>
        <row r="5900">
          <cell r="A5900" t="str">
            <v>-</v>
          </cell>
          <cell r="I5900">
            <v>0</v>
          </cell>
        </row>
        <row r="5901">
          <cell r="A5901" t="str">
            <v>-</v>
          </cell>
          <cell r="I5901">
            <v>0</v>
          </cell>
        </row>
        <row r="5902">
          <cell r="A5902" t="str">
            <v>-</v>
          </cell>
          <cell r="I5902">
            <v>0</v>
          </cell>
        </row>
        <row r="5903">
          <cell r="A5903" t="str">
            <v>-</v>
          </cell>
          <cell r="I5903">
            <v>0</v>
          </cell>
        </row>
        <row r="5904">
          <cell r="A5904" t="str">
            <v>-</v>
          </cell>
          <cell r="I5904">
            <v>0</v>
          </cell>
        </row>
        <row r="5905">
          <cell r="A5905" t="str">
            <v>-</v>
          </cell>
          <cell r="I5905">
            <v>0</v>
          </cell>
        </row>
        <row r="5906">
          <cell r="A5906" t="str">
            <v>-</v>
          </cell>
          <cell r="I5906">
            <v>0</v>
          </cell>
        </row>
        <row r="5907">
          <cell r="A5907" t="str">
            <v>-</v>
          </cell>
          <cell r="I5907">
            <v>0</v>
          </cell>
        </row>
        <row r="5908">
          <cell r="A5908" t="str">
            <v>-</v>
          </cell>
          <cell r="I5908">
            <v>0</v>
          </cell>
        </row>
        <row r="5909">
          <cell r="A5909" t="str">
            <v>-</v>
          </cell>
          <cell r="I5909">
            <v>0</v>
          </cell>
        </row>
        <row r="5910">
          <cell r="A5910" t="str">
            <v>-</v>
          </cell>
          <cell r="I5910">
            <v>0</v>
          </cell>
        </row>
        <row r="5911">
          <cell r="A5911" t="str">
            <v>-</v>
          </cell>
          <cell r="I5911">
            <v>0</v>
          </cell>
        </row>
        <row r="5912">
          <cell r="A5912" t="str">
            <v>-</v>
          </cell>
          <cell r="I5912">
            <v>0</v>
          </cell>
        </row>
        <row r="5913">
          <cell r="A5913" t="str">
            <v>-</v>
          </cell>
          <cell r="I5913">
            <v>0</v>
          </cell>
        </row>
        <row r="5914">
          <cell r="A5914" t="str">
            <v>-</v>
          </cell>
          <cell r="I5914">
            <v>0</v>
          </cell>
        </row>
        <row r="5915">
          <cell r="A5915" t="str">
            <v>-</v>
          </cell>
          <cell r="I5915">
            <v>0</v>
          </cell>
        </row>
        <row r="5916">
          <cell r="A5916" t="str">
            <v>-</v>
          </cell>
          <cell r="I5916">
            <v>0</v>
          </cell>
        </row>
        <row r="5917">
          <cell r="A5917" t="str">
            <v>-</v>
          </cell>
          <cell r="I5917">
            <v>0</v>
          </cell>
        </row>
        <row r="5918">
          <cell r="A5918" t="str">
            <v>-</v>
          </cell>
          <cell r="I5918">
            <v>0</v>
          </cell>
        </row>
        <row r="5919">
          <cell r="A5919" t="str">
            <v>-</v>
          </cell>
          <cell r="I5919">
            <v>0</v>
          </cell>
        </row>
        <row r="5920">
          <cell r="A5920" t="str">
            <v>-</v>
          </cell>
          <cell r="I5920">
            <v>0</v>
          </cell>
        </row>
        <row r="5921">
          <cell r="A5921" t="str">
            <v>-</v>
          </cell>
          <cell r="I5921">
            <v>0</v>
          </cell>
        </row>
        <row r="5922">
          <cell r="A5922" t="str">
            <v>-</v>
          </cell>
          <cell r="I5922">
            <v>0</v>
          </cell>
        </row>
        <row r="5923">
          <cell r="A5923" t="str">
            <v>-</v>
          </cell>
          <cell r="I5923">
            <v>0</v>
          </cell>
        </row>
        <row r="5924">
          <cell r="A5924" t="str">
            <v>-</v>
          </cell>
          <cell r="I5924">
            <v>0</v>
          </cell>
        </row>
        <row r="5925">
          <cell r="A5925" t="str">
            <v>-</v>
          </cell>
          <cell r="I5925">
            <v>0</v>
          </cell>
        </row>
        <row r="5926">
          <cell r="A5926" t="str">
            <v>-</v>
          </cell>
          <cell r="I5926">
            <v>0</v>
          </cell>
        </row>
        <row r="5927">
          <cell r="A5927" t="str">
            <v>-</v>
          </cell>
          <cell r="I5927">
            <v>0</v>
          </cell>
        </row>
        <row r="5928">
          <cell r="A5928" t="str">
            <v>-</v>
          </cell>
          <cell r="I5928">
            <v>0</v>
          </cell>
        </row>
        <row r="5929">
          <cell r="A5929" t="str">
            <v>-</v>
          </cell>
          <cell r="I5929">
            <v>0</v>
          </cell>
        </row>
        <row r="5930">
          <cell r="A5930" t="str">
            <v>-</v>
          </cell>
          <cell r="I5930">
            <v>0</v>
          </cell>
        </row>
        <row r="5931">
          <cell r="A5931" t="str">
            <v>-</v>
          </cell>
          <cell r="I5931">
            <v>0</v>
          </cell>
        </row>
        <row r="5932">
          <cell r="A5932" t="str">
            <v>-</v>
          </cell>
          <cell r="I5932">
            <v>0</v>
          </cell>
        </row>
        <row r="5933">
          <cell r="A5933" t="str">
            <v>-</v>
          </cell>
          <cell r="I5933">
            <v>0</v>
          </cell>
        </row>
        <row r="5934">
          <cell r="A5934" t="str">
            <v>-</v>
          </cell>
          <cell r="I5934">
            <v>0</v>
          </cell>
        </row>
        <row r="5935">
          <cell r="A5935" t="str">
            <v>-</v>
          </cell>
          <cell r="I5935">
            <v>0</v>
          </cell>
        </row>
        <row r="5936">
          <cell r="A5936" t="str">
            <v>-</v>
          </cell>
          <cell r="I5936">
            <v>0</v>
          </cell>
        </row>
        <row r="5937">
          <cell r="A5937" t="str">
            <v>-</v>
          </cell>
          <cell r="I5937">
            <v>0</v>
          </cell>
        </row>
        <row r="5938">
          <cell r="A5938" t="str">
            <v>-</v>
          </cell>
          <cell r="I5938">
            <v>0</v>
          </cell>
        </row>
        <row r="5939">
          <cell r="A5939" t="str">
            <v>-</v>
          </cell>
          <cell r="I5939">
            <v>0</v>
          </cell>
        </row>
        <row r="5940">
          <cell r="A5940" t="str">
            <v>-</v>
          </cell>
          <cell r="I5940">
            <v>0</v>
          </cell>
        </row>
        <row r="5941">
          <cell r="A5941" t="str">
            <v>-</v>
          </cell>
          <cell r="I5941">
            <v>0</v>
          </cell>
        </row>
        <row r="5942">
          <cell r="A5942" t="str">
            <v>-</v>
          </cell>
          <cell r="I5942">
            <v>0</v>
          </cell>
        </row>
        <row r="5943">
          <cell r="A5943" t="str">
            <v>-</v>
          </cell>
          <cell r="I5943">
            <v>0</v>
          </cell>
        </row>
        <row r="5944">
          <cell r="A5944" t="str">
            <v>-</v>
          </cell>
          <cell r="I5944">
            <v>0</v>
          </cell>
        </row>
        <row r="5945">
          <cell r="A5945" t="str">
            <v>-</v>
          </cell>
          <cell r="I5945">
            <v>0</v>
          </cell>
        </row>
        <row r="5946">
          <cell r="A5946" t="str">
            <v>-</v>
          </cell>
          <cell r="I5946">
            <v>0</v>
          </cell>
        </row>
        <row r="5947">
          <cell r="A5947" t="str">
            <v>-</v>
          </cell>
          <cell r="I5947">
            <v>0</v>
          </cell>
        </row>
        <row r="5948">
          <cell r="A5948" t="str">
            <v>-</v>
          </cell>
          <cell r="I5948">
            <v>0</v>
          </cell>
        </row>
        <row r="5949">
          <cell r="A5949" t="str">
            <v>-</v>
          </cell>
          <cell r="I5949">
            <v>0</v>
          </cell>
        </row>
        <row r="5950">
          <cell r="A5950" t="str">
            <v>-</v>
          </cell>
          <cell r="I5950">
            <v>0</v>
          </cell>
        </row>
        <row r="5951">
          <cell r="A5951" t="str">
            <v>-</v>
          </cell>
          <cell r="I5951">
            <v>0</v>
          </cell>
        </row>
        <row r="5952">
          <cell r="A5952" t="str">
            <v>-</v>
          </cell>
          <cell r="I5952">
            <v>0</v>
          </cell>
        </row>
        <row r="5953">
          <cell r="A5953" t="str">
            <v>-</v>
          </cell>
          <cell r="I5953">
            <v>0</v>
          </cell>
        </row>
        <row r="5954">
          <cell r="A5954" t="str">
            <v>-</v>
          </cell>
          <cell r="I5954">
            <v>0</v>
          </cell>
        </row>
        <row r="5955">
          <cell r="A5955" t="str">
            <v>-</v>
          </cell>
          <cell r="I5955">
            <v>0</v>
          </cell>
        </row>
        <row r="5956">
          <cell r="A5956" t="str">
            <v>-</v>
          </cell>
          <cell r="I5956">
            <v>0</v>
          </cell>
        </row>
        <row r="5957">
          <cell r="A5957" t="str">
            <v>-</v>
          </cell>
          <cell r="I5957">
            <v>0</v>
          </cell>
        </row>
        <row r="5958">
          <cell r="A5958" t="str">
            <v>-</v>
          </cell>
          <cell r="I5958">
            <v>0</v>
          </cell>
        </row>
        <row r="5959">
          <cell r="A5959" t="str">
            <v>-</v>
          </cell>
          <cell r="I5959">
            <v>0</v>
          </cell>
        </row>
        <row r="5960">
          <cell r="A5960" t="str">
            <v>-</v>
          </cell>
          <cell r="I5960">
            <v>0</v>
          </cell>
        </row>
        <row r="5961">
          <cell r="A5961" t="str">
            <v>-</v>
          </cell>
          <cell r="I5961">
            <v>0</v>
          </cell>
        </row>
        <row r="5962">
          <cell r="A5962" t="str">
            <v>-</v>
          </cell>
          <cell r="I5962">
            <v>0</v>
          </cell>
        </row>
        <row r="5963">
          <cell r="A5963" t="str">
            <v>-</v>
          </cell>
          <cell r="I5963">
            <v>0</v>
          </cell>
        </row>
        <row r="5964">
          <cell r="A5964" t="str">
            <v>-</v>
          </cell>
          <cell r="I5964">
            <v>0</v>
          </cell>
        </row>
        <row r="5965">
          <cell r="A5965" t="str">
            <v>-</v>
          </cell>
          <cell r="I5965">
            <v>0</v>
          </cell>
        </row>
        <row r="5966">
          <cell r="A5966" t="str">
            <v>-</v>
          </cell>
          <cell r="I5966">
            <v>0</v>
          </cell>
        </row>
        <row r="5967">
          <cell r="A5967" t="str">
            <v>-</v>
          </cell>
          <cell r="I5967">
            <v>0</v>
          </cell>
        </row>
        <row r="5968">
          <cell r="A5968" t="str">
            <v>-</v>
          </cell>
          <cell r="I5968">
            <v>0</v>
          </cell>
        </row>
        <row r="5969">
          <cell r="A5969" t="str">
            <v>-</v>
          </cell>
          <cell r="I5969">
            <v>0</v>
          </cell>
        </row>
        <row r="5970">
          <cell r="A5970" t="str">
            <v>-</v>
          </cell>
          <cell r="I5970">
            <v>0</v>
          </cell>
        </row>
        <row r="5971">
          <cell r="A5971" t="str">
            <v>-</v>
          </cell>
          <cell r="I5971">
            <v>0</v>
          </cell>
        </row>
        <row r="5972">
          <cell r="A5972" t="str">
            <v>-</v>
          </cell>
          <cell r="I5972">
            <v>0</v>
          </cell>
        </row>
        <row r="5973">
          <cell r="A5973" t="str">
            <v>-</v>
          </cell>
          <cell r="I5973">
            <v>0</v>
          </cell>
        </row>
        <row r="5974">
          <cell r="A5974" t="str">
            <v>-</v>
          </cell>
          <cell r="I5974">
            <v>0</v>
          </cell>
        </row>
        <row r="5975">
          <cell r="A5975" t="str">
            <v>-</v>
          </cell>
          <cell r="I5975">
            <v>0</v>
          </cell>
        </row>
        <row r="5976">
          <cell r="A5976" t="str">
            <v>-</v>
          </cell>
          <cell r="I5976">
            <v>0</v>
          </cell>
        </row>
        <row r="5977">
          <cell r="A5977" t="str">
            <v>-</v>
          </cell>
          <cell r="I5977">
            <v>0</v>
          </cell>
        </row>
        <row r="5978">
          <cell r="A5978" t="str">
            <v>-</v>
          </cell>
          <cell r="I5978">
            <v>0</v>
          </cell>
        </row>
        <row r="5979">
          <cell r="A5979" t="str">
            <v>-</v>
          </cell>
          <cell r="I5979">
            <v>0</v>
          </cell>
        </row>
        <row r="5980">
          <cell r="A5980" t="str">
            <v>-</v>
          </cell>
          <cell r="I5980">
            <v>0</v>
          </cell>
        </row>
        <row r="5981">
          <cell r="A5981" t="str">
            <v>-</v>
          </cell>
          <cell r="I5981">
            <v>0</v>
          </cell>
        </row>
        <row r="5982">
          <cell r="A5982" t="str">
            <v>-</v>
          </cell>
          <cell r="I5982">
            <v>0</v>
          </cell>
        </row>
        <row r="5983">
          <cell r="A5983" t="str">
            <v>-</v>
          </cell>
          <cell r="I5983">
            <v>0</v>
          </cell>
        </row>
        <row r="5984">
          <cell r="A5984" t="str">
            <v>-</v>
          </cell>
          <cell r="I5984">
            <v>0</v>
          </cell>
        </row>
        <row r="5985">
          <cell r="A5985" t="str">
            <v>-</v>
          </cell>
          <cell r="I5985">
            <v>0</v>
          </cell>
        </row>
        <row r="5986">
          <cell r="A5986" t="str">
            <v>-</v>
          </cell>
          <cell r="I5986">
            <v>0</v>
          </cell>
        </row>
        <row r="5987">
          <cell r="A5987" t="str">
            <v>-</v>
          </cell>
          <cell r="I5987">
            <v>0</v>
          </cell>
        </row>
        <row r="5988">
          <cell r="A5988" t="str">
            <v>-</v>
          </cell>
          <cell r="I5988">
            <v>0</v>
          </cell>
        </row>
        <row r="5989">
          <cell r="A5989" t="str">
            <v>-</v>
          </cell>
          <cell r="I5989">
            <v>0</v>
          </cell>
        </row>
        <row r="5990">
          <cell r="A5990" t="str">
            <v>-</v>
          </cell>
          <cell r="I5990">
            <v>0</v>
          </cell>
        </row>
        <row r="5991">
          <cell r="A5991" t="str">
            <v>-</v>
          </cell>
          <cell r="I5991">
            <v>0</v>
          </cell>
        </row>
        <row r="5992">
          <cell r="A5992" t="str">
            <v>-</v>
          </cell>
          <cell r="I5992">
            <v>0</v>
          </cell>
        </row>
        <row r="5993">
          <cell r="A5993" t="str">
            <v>-</v>
          </cell>
          <cell r="I5993">
            <v>0</v>
          </cell>
        </row>
        <row r="5994">
          <cell r="A5994" t="str">
            <v>-</v>
          </cell>
          <cell r="I5994">
            <v>0</v>
          </cell>
        </row>
        <row r="5995">
          <cell r="A5995" t="str">
            <v>-</v>
          </cell>
          <cell r="I5995">
            <v>0</v>
          </cell>
        </row>
        <row r="5996">
          <cell r="A5996" t="str">
            <v>-</v>
          </cell>
          <cell r="I5996">
            <v>0</v>
          </cell>
        </row>
        <row r="5997">
          <cell r="A5997" t="str">
            <v>-</v>
          </cell>
          <cell r="I5997">
            <v>0</v>
          </cell>
        </row>
        <row r="5998">
          <cell r="A5998" t="str">
            <v>-</v>
          </cell>
          <cell r="I5998">
            <v>0</v>
          </cell>
        </row>
        <row r="5999">
          <cell r="A5999" t="str">
            <v>-</v>
          </cell>
          <cell r="I5999">
            <v>0</v>
          </cell>
        </row>
        <row r="6000">
          <cell r="A6000" t="str">
            <v>-</v>
          </cell>
          <cell r="I6000">
            <v>0</v>
          </cell>
        </row>
        <row r="6001">
          <cell r="A6001" t="str">
            <v>-</v>
          </cell>
          <cell r="I6001">
            <v>0</v>
          </cell>
        </row>
        <row r="6002">
          <cell r="A6002" t="str">
            <v>-</v>
          </cell>
          <cell r="I6002">
            <v>0</v>
          </cell>
        </row>
        <row r="6003">
          <cell r="A6003" t="str">
            <v>-</v>
          </cell>
          <cell r="I6003">
            <v>0</v>
          </cell>
        </row>
        <row r="6004">
          <cell r="A6004" t="str">
            <v>-</v>
          </cell>
          <cell r="I6004">
            <v>0</v>
          </cell>
        </row>
        <row r="6005">
          <cell r="A6005" t="str">
            <v>-</v>
          </cell>
          <cell r="I6005">
            <v>0</v>
          </cell>
        </row>
        <row r="6006">
          <cell r="A6006" t="str">
            <v>-</v>
          </cell>
          <cell r="I6006">
            <v>0</v>
          </cell>
        </row>
        <row r="6007">
          <cell r="A6007" t="str">
            <v>-</v>
          </cell>
          <cell r="I6007">
            <v>0</v>
          </cell>
        </row>
        <row r="6008">
          <cell r="A6008" t="str">
            <v>-</v>
          </cell>
          <cell r="I6008">
            <v>0</v>
          </cell>
        </row>
        <row r="6009">
          <cell r="A6009" t="str">
            <v>-</v>
          </cell>
          <cell r="I6009">
            <v>0</v>
          </cell>
        </row>
        <row r="6010">
          <cell r="A6010" t="str">
            <v>-</v>
          </cell>
          <cell r="I6010">
            <v>0</v>
          </cell>
        </row>
        <row r="6011">
          <cell r="A6011" t="str">
            <v>-</v>
          </cell>
          <cell r="I6011">
            <v>0</v>
          </cell>
        </row>
        <row r="6012">
          <cell r="A6012" t="str">
            <v>-</v>
          </cell>
          <cell r="I6012">
            <v>0</v>
          </cell>
        </row>
        <row r="6013">
          <cell r="A6013" t="str">
            <v>-</v>
          </cell>
          <cell r="I6013">
            <v>0</v>
          </cell>
        </row>
        <row r="6014">
          <cell r="A6014" t="str">
            <v>-</v>
          </cell>
          <cell r="I6014">
            <v>0</v>
          </cell>
        </row>
        <row r="6015">
          <cell r="A6015" t="str">
            <v>-</v>
          </cell>
          <cell r="I6015">
            <v>0</v>
          </cell>
        </row>
        <row r="6016">
          <cell r="A6016" t="str">
            <v>-</v>
          </cell>
          <cell r="I6016">
            <v>0</v>
          </cell>
        </row>
        <row r="6017">
          <cell r="A6017" t="str">
            <v>-</v>
          </cell>
          <cell r="I6017">
            <v>0</v>
          </cell>
        </row>
        <row r="6018">
          <cell r="A6018" t="str">
            <v>-</v>
          </cell>
          <cell r="I6018">
            <v>0</v>
          </cell>
        </row>
        <row r="6019">
          <cell r="A6019" t="str">
            <v>-</v>
          </cell>
          <cell r="I6019">
            <v>0</v>
          </cell>
        </row>
        <row r="6020">
          <cell r="A6020" t="str">
            <v>-</v>
          </cell>
          <cell r="I6020">
            <v>0</v>
          </cell>
        </row>
        <row r="6021">
          <cell r="A6021" t="str">
            <v>-</v>
          </cell>
          <cell r="I6021">
            <v>0</v>
          </cell>
        </row>
        <row r="6022">
          <cell r="A6022" t="str">
            <v>-</v>
          </cell>
          <cell r="I6022">
            <v>0</v>
          </cell>
        </row>
        <row r="6023">
          <cell r="A6023" t="str">
            <v>-</v>
          </cell>
          <cell r="I6023">
            <v>0</v>
          </cell>
        </row>
        <row r="6024">
          <cell r="A6024" t="str">
            <v>-</v>
          </cell>
          <cell r="I6024">
            <v>0</v>
          </cell>
        </row>
        <row r="6025">
          <cell r="A6025" t="str">
            <v>-</v>
          </cell>
          <cell r="I6025">
            <v>0</v>
          </cell>
        </row>
        <row r="6026">
          <cell r="A6026" t="str">
            <v>-</v>
          </cell>
          <cell r="I6026">
            <v>0</v>
          </cell>
        </row>
        <row r="6027">
          <cell r="A6027" t="str">
            <v>-</v>
          </cell>
          <cell r="I6027">
            <v>0</v>
          </cell>
        </row>
        <row r="6028">
          <cell r="A6028" t="str">
            <v>-</v>
          </cell>
          <cell r="I6028">
            <v>0</v>
          </cell>
        </row>
        <row r="6029">
          <cell r="A6029" t="str">
            <v>-</v>
          </cell>
          <cell r="I6029">
            <v>0</v>
          </cell>
        </row>
        <row r="6030">
          <cell r="A6030" t="str">
            <v>-</v>
          </cell>
          <cell r="I6030">
            <v>0</v>
          </cell>
        </row>
        <row r="6031">
          <cell r="A6031" t="str">
            <v>-</v>
          </cell>
          <cell r="I6031">
            <v>0</v>
          </cell>
        </row>
        <row r="6032">
          <cell r="A6032" t="str">
            <v>-</v>
          </cell>
          <cell r="I6032">
            <v>0</v>
          </cell>
        </row>
        <row r="6033">
          <cell r="A6033" t="str">
            <v>-</v>
          </cell>
          <cell r="I6033">
            <v>0</v>
          </cell>
        </row>
        <row r="6034">
          <cell r="A6034" t="str">
            <v>-</v>
          </cell>
          <cell r="I6034">
            <v>0</v>
          </cell>
        </row>
        <row r="6035">
          <cell r="A6035" t="str">
            <v>-</v>
          </cell>
          <cell r="I6035">
            <v>0</v>
          </cell>
        </row>
        <row r="6036">
          <cell r="A6036" t="str">
            <v>-</v>
          </cell>
          <cell r="I6036">
            <v>0</v>
          </cell>
        </row>
        <row r="6037">
          <cell r="A6037" t="str">
            <v>-</v>
          </cell>
          <cell r="I6037">
            <v>0</v>
          </cell>
        </row>
        <row r="6038">
          <cell r="A6038" t="str">
            <v>-</v>
          </cell>
          <cell r="I6038">
            <v>0</v>
          </cell>
        </row>
        <row r="6039">
          <cell r="A6039" t="str">
            <v>-</v>
          </cell>
          <cell r="I6039">
            <v>0</v>
          </cell>
        </row>
        <row r="6040">
          <cell r="A6040" t="str">
            <v>-</v>
          </cell>
          <cell r="I6040">
            <v>0</v>
          </cell>
        </row>
        <row r="6041">
          <cell r="A6041" t="str">
            <v>-</v>
          </cell>
          <cell r="I6041">
            <v>0</v>
          </cell>
        </row>
        <row r="6042">
          <cell r="A6042" t="str">
            <v>-</v>
          </cell>
          <cell r="I6042">
            <v>0</v>
          </cell>
        </row>
        <row r="6043">
          <cell r="A6043" t="str">
            <v>-</v>
          </cell>
          <cell r="I6043">
            <v>0</v>
          </cell>
        </row>
        <row r="6044">
          <cell r="A6044" t="str">
            <v>-</v>
          </cell>
          <cell r="I6044">
            <v>0</v>
          </cell>
        </row>
        <row r="6045">
          <cell r="A6045" t="str">
            <v>-</v>
          </cell>
          <cell r="I6045">
            <v>0</v>
          </cell>
        </row>
        <row r="6046">
          <cell r="A6046" t="str">
            <v>-</v>
          </cell>
          <cell r="I6046">
            <v>0</v>
          </cell>
        </row>
        <row r="6047">
          <cell r="A6047" t="str">
            <v>-</v>
          </cell>
          <cell r="I6047">
            <v>0</v>
          </cell>
        </row>
        <row r="6048">
          <cell r="A6048" t="str">
            <v>-</v>
          </cell>
          <cell r="I6048">
            <v>0</v>
          </cell>
        </row>
        <row r="6049">
          <cell r="A6049" t="str">
            <v>-</v>
          </cell>
          <cell r="I6049">
            <v>0</v>
          </cell>
        </row>
        <row r="6050">
          <cell r="A6050" t="str">
            <v>-</v>
          </cell>
          <cell r="I6050">
            <v>0</v>
          </cell>
        </row>
        <row r="6051">
          <cell r="A6051" t="str">
            <v>-</v>
          </cell>
          <cell r="I6051">
            <v>0</v>
          </cell>
        </row>
        <row r="6052">
          <cell r="A6052" t="str">
            <v>-</v>
          </cell>
          <cell r="I6052">
            <v>0</v>
          </cell>
        </row>
        <row r="6053">
          <cell r="A6053" t="str">
            <v>-</v>
          </cell>
          <cell r="I6053">
            <v>0</v>
          </cell>
        </row>
        <row r="6054">
          <cell r="A6054" t="str">
            <v>-</v>
          </cell>
          <cell r="I6054">
            <v>0</v>
          </cell>
        </row>
        <row r="6055">
          <cell r="A6055" t="str">
            <v>-</v>
          </cell>
          <cell r="I6055">
            <v>0</v>
          </cell>
        </row>
        <row r="6056">
          <cell r="A6056" t="str">
            <v>-</v>
          </cell>
          <cell r="I6056">
            <v>0</v>
          </cell>
        </row>
        <row r="6057">
          <cell r="A6057" t="str">
            <v>-</v>
          </cell>
          <cell r="I6057">
            <v>0</v>
          </cell>
        </row>
        <row r="6058">
          <cell r="A6058" t="str">
            <v>-</v>
          </cell>
          <cell r="I6058">
            <v>0</v>
          </cell>
        </row>
        <row r="6059">
          <cell r="A6059" t="str">
            <v>-</v>
          </cell>
          <cell r="I6059">
            <v>0</v>
          </cell>
        </row>
        <row r="6060">
          <cell r="A6060" t="str">
            <v>-</v>
          </cell>
          <cell r="I6060">
            <v>0</v>
          </cell>
        </row>
        <row r="6061">
          <cell r="A6061" t="str">
            <v>-</v>
          </cell>
          <cell r="I6061">
            <v>0</v>
          </cell>
        </row>
        <row r="6062">
          <cell r="A6062" t="str">
            <v>-</v>
          </cell>
          <cell r="I6062">
            <v>0</v>
          </cell>
        </row>
        <row r="6063">
          <cell r="A6063" t="str">
            <v>-</v>
          </cell>
          <cell r="I6063">
            <v>0</v>
          </cell>
        </row>
        <row r="6064">
          <cell r="A6064" t="str">
            <v>-</v>
          </cell>
          <cell r="I6064">
            <v>0</v>
          </cell>
        </row>
        <row r="6065">
          <cell r="A6065" t="str">
            <v>-</v>
          </cell>
          <cell r="I6065">
            <v>0</v>
          </cell>
        </row>
        <row r="6066">
          <cell r="A6066" t="str">
            <v>-</v>
          </cell>
          <cell r="I6066">
            <v>0</v>
          </cell>
        </row>
        <row r="6067">
          <cell r="A6067" t="str">
            <v>-</v>
          </cell>
          <cell r="I6067">
            <v>0</v>
          </cell>
        </row>
        <row r="6068">
          <cell r="A6068" t="str">
            <v>-</v>
          </cell>
          <cell r="I6068">
            <v>0</v>
          </cell>
        </row>
        <row r="6069">
          <cell r="A6069" t="str">
            <v>-</v>
          </cell>
          <cell r="I6069">
            <v>0</v>
          </cell>
        </row>
        <row r="6070">
          <cell r="A6070" t="str">
            <v>-</v>
          </cell>
          <cell r="I6070">
            <v>0</v>
          </cell>
        </row>
        <row r="6071">
          <cell r="A6071" t="str">
            <v>-</v>
          </cell>
          <cell r="I6071">
            <v>0</v>
          </cell>
        </row>
        <row r="6072">
          <cell r="A6072" t="str">
            <v>-</v>
          </cell>
          <cell r="I6072">
            <v>0</v>
          </cell>
        </row>
        <row r="6073">
          <cell r="A6073" t="str">
            <v>-</v>
          </cell>
          <cell r="I6073">
            <v>0</v>
          </cell>
        </row>
        <row r="6074">
          <cell r="A6074" t="str">
            <v>-</v>
          </cell>
          <cell r="I6074">
            <v>0</v>
          </cell>
        </row>
        <row r="6075">
          <cell r="A6075" t="str">
            <v>-</v>
          </cell>
          <cell r="I6075">
            <v>0</v>
          </cell>
        </row>
        <row r="6076">
          <cell r="A6076" t="str">
            <v>-</v>
          </cell>
          <cell r="I6076">
            <v>0</v>
          </cell>
        </row>
        <row r="6077">
          <cell r="A6077" t="str">
            <v>-</v>
          </cell>
          <cell r="I6077">
            <v>0</v>
          </cell>
        </row>
        <row r="6078">
          <cell r="A6078" t="str">
            <v>-</v>
          </cell>
          <cell r="I6078">
            <v>0</v>
          </cell>
        </row>
        <row r="6079">
          <cell r="A6079" t="str">
            <v>-</v>
          </cell>
          <cell r="I6079">
            <v>0</v>
          </cell>
        </row>
        <row r="6080">
          <cell r="A6080" t="str">
            <v>-</v>
          </cell>
          <cell r="I6080">
            <v>0</v>
          </cell>
        </row>
        <row r="6081">
          <cell r="A6081" t="str">
            <v>-</v>
          </cell>
          <cell r="I6081">
            <v>0</v>
          </cell>
        </row>
        <row r="6082">
          <cell r="A6082" t="str">
            <v>-</v>
          </cell>
          <cell r="I6082">
            <v>0</v>
          </cell>
        </row>
        <row r="6083">
          <cell r="A6083" t="str">
            <v>-</v>
          </cell>
          <cell r="I6083">
            <v>0</v>
          </cell>
        </row>
        <row r="6084">
          <cell r="A6084" t="str">
            <v>-</v>
          </cell>
          <cell r="I6084">
            <v>0</v>
          </cell>
        </row>
        <row r="6085">
          <cell r="A6085" t="str">
            <v>-</v>
          </cell>
          <cell r="I6085">
            <v>0</v>
          </cell>
        </row>
        <row r="6086">
          <cell r="A6086" t="str">
            <v>-</v>
          </cell>
          <cell r="I6086">
            <v>0</v>
          </cell>
        </row>
        <row r="6087">
          <cell r="A6087" t="str">
            <v>-</v>
          </cell>
          <cell r="I6087">
            <v>0</v>
          </cell>
        </row>
        <row r="6088">
          <cell r="A6088" t="str">
            <v>-</v>
          </cell>
          <cell r="I6088">
            <v>0</v>
          </cell>
        </row>
        <row r="6089">
          <cell r="A6089" t="str">
            <v>-</v>
          </cell>
          <cell r="I6089">
            <v>0</v>
          </cell>
        </row>
        <row r="6090">
          <cell r="A6090" t="str">
            <v>-</v>
          </cell>
          <cell r="I6090">
            <v>0</v>
          </cell>
        </row>
        <row r="6091">
          <cell r="A6091" t="str">
            <v>-</v>
          </cell>
          <cell r="I6091">
            <v>0</v>
          </cell>
        </row>
        <row r="6092">
          <cell r="A6092" t="str">
            <v>-</v>
          </cell>
          <cell r="I6092">
            <v>0</v>
          </cell>
        </row>
        <row r="6093">
          <cell r="A6093" t="str">
            <v>-</v>
          </cell>
          <cell r="I6093">
            <v>0</v>
          </cell>
        </row>
        <row r="6094">
          <cell r="A6094" t="str">
            <v>-</v>
          </cell>
          <cell r="I6094">
            <v>0</v>
          </cell>
        </row>
        <row r="6095">
          <cell r="A6095" t="str">
            <v>-</v>
          </cell>
          <cell r="I6095">
            <v>0</v>
          </cell>
        </row>
        <row r="6096">
          <cell r="A6096" t="str">
            <v>-</v>
          </cell>
          <cell r="I6096">
            <v>0</v>
          </cell>
        </row>
        <row r="6097">
          <cell r="A6097" t="str">
            <v>-</v>
          </cell>
          <cell r="I6097">
            <v>0</v>
          </cell>
        </row>
        <row r="6098">
          <cell r="A6098" t="str">
            <v>-</v>
          </cell>
          <cell r="I6098">
            <v>0</v>
          </cell>
        </row>
        <row r="6099">
          <cell r="A6099" t="str">
            <v>-</v>
          </cell>
          <cell r="I6099">
            <v>0</v>
          </cell>
        </row>
        <row r="6100">
          <cell r="A6100" t="str">
            <v>-</v>
          </cell>
          <cell r="I6100">
            <v>0</v>
          </cell>
        </row>
        <row r="6101">
          <cell r="A6101" t="str">
            <v>-</v>
          </cell>
          <cell r="I6101">
            <v>0</v>
          </cell>
        </row>
        <row r="6102">
          <cell r="A6102" t="str">
            <v>-</v>
          </cell>
          <cell r="I6102">
            <v>0</v>
          </cell>
        </row>
        <row r="6103">
          <cell r="A6103" t="str">
            <v>-</v>
          </cell>
          <cell r="I6103">
            <v>0</v>
          </cell>
        </row>
        <row r="6104">
          <cell r="A6104" t="str">
            <v>-</v>
          </cell>
          <cell r="I6104">
            <v>0</v>
          </cell>
        </row>
        <row r="6105">
          <cell r="A6105" t="str">
            <v>-</v>
          </cell>
          <cell r="I6105">
            <v>0</v>
          </cell>
        </row>
        <row r="6106">
          <cell r="A6106" t="str">
            <v>-</v>
          </cell>
          <cell r="I6106">
            <v>0</v>
          </cell>
        </row>
        <row r="6107">
          <cell r="A6107" t="str">
            <v>-</v>
          </cell>
          <cell r="I6107">
            <v>0</v>
          </cell>
        </row>
        <row r="6108">
          <cell r="A6108" t="str">
            <v>-</v>
          </cell>
          <cell r="I6108">
            <v>0</v>
          </cell>
        </row>
        <row r="6109">
          <cell r="A6109" t="str">
            <v>-</v>
          </cell>
          <cell r="I6109">
            <v>0</v>
          </cell>
        </row>
        <row r="6110">
          <cell r="A6110" t="str">
            <v>-</v>
          </cell>
          <cell r="I6110">
            <v>0</v>
          </cell>
        </row>
        <row r="6111">
          <cell r="A6111" t="str">
            <v>-</v>
          </cell>
          <cell r="I6111">
            <v>0</v>
          </cell>
        </row>
        <row r="6112">
          <cell r="A6112" t="str">
            <v>-</v>
          </cell>
          <cell r="I6112">
            <v>0</v>
          </cell>
        </row>
        <row r="6113">
          <cell r="A6113" t="str">
            <v>-</v>
          </cell>
          <cell r="I6113">
            <v>0</v>
          </cell>
        </row>
        <row r="6114">
          <cell r="A6114" t="str">
            <v>-</v>
          </cell>
          <cell r="I6114">
            <v>0</v>
          </cell>
        </row>
        <row r="6115">
          <cell r="A6115" t="str">
            <v>-</v>
          </cell>
          <cell r="I6115">
            <v>0</v>
          </cell>
        </row>
        <row r="6116">
          <cell r="A6116" t="str">
            <v>-</v>
          </cell>
          <cell r="I6116">
            <v>0</v>
          </cell>
        </row>
        <row r="6117">
          <cell r="A6117" t="str">
            <v>-</v>
          </cell>
          <cell r="I6117">
            <v>0</v>
          </cell>
        </row>
        <row r="6118">
          <cell r="A6118" t="str">
            <v>-</v>
          </cell>
          <cell r="I6118">
            <v>0</v>
          </cell>
        </row>
        <row r="6119">
          <cell r="A6119" t="str">
            <v>-</v>
          </cell>
          <cell r="I6119">
            <v>0</v>
          </cell>
        </row>
        <row r="6120">
          <cell r="A6120" t="str">
            <v>-</v>
          </cell>
          <cell r="I6120">
            <v>0</v>
          </cell>
        </row>
        <row r="6121">
          <cell r="A6121" t="str">
            <v>-</v>
          </cell>
          <cell r="I6121">
            <v>0</v>
          </cell>
        </row>
        <row r="6122">
          <cell r="A6122" t="str">
            <v>-</v>
          </cell>
          <cell r="I6122">
            <v>0</v>
          </cell>
        </row>
        <row r="6123">
          <cell r="A6123" t="str">
            <v>-</v>
          </cell>
          <cell r="I6123">
            <v>0</v>
          </cell>
        </row>
        <row r="6124">
          <cell r="A6124" t="str">
            <v>-</v>
          </cell>
          <cell r="I6124">
            <v>0</v>
          </cell>
        </row>
        <row r="6125">
          <cell r="A6125" t="str">
            <v>-</v>
          </cell>
          <cell r="I6125">
            <v>0</v>
          </cell>
        </row>
        <row r="6126">
          <cell r="A6126" t="str">
            <v>-</v>
          </cell>
          <cell r="I6126">
            <v>0</v>
          </cell>
        </row>
        <row r="6127">
          <cell r="A6127" t="str">
            <v>-</v>
          </cell>
          <cell r="I6127">
            <v>0</v>
          </cell>
        </row>
        <row r="6128">
          <cell r="A6128" t="str">
            <v>-</v>
          </cell>
          <cell r="I6128">
            <v>0</v>
          </cell>
        </row>
        <row r="6129">
          <cell r="A6129" t="str">
            <v>-</v>
          </cell>
          <cell r="I6129">
            <v>0</v>
          </cell>
        </row>
        <row r="6130">
          <cell r="A6130" t="str">
            <v>-</v>
          </cell>
          <cell r="I6130">
            <v>0</v>
          </cell>
        </row>
        <row r="6131">
          <cell r="A6131" t="str">
            <v>-</v>
          </cell>
          <cell r="I6131">
            <v>0</v>
          </cell>
        </row>
        <row r="6132">
          <cell r="A6132" t="str">
            <v>-</v>
          </cell>
          <cell r="I6132">
            <v>0</v>
          </cell>
        </row>
        <row r="6133">
          <cell r="A6133" t="str">
            <v>-</v>
          </cell>
          <cell r="I6133">
            <v>0</v>
          </cell>
        </row>
        <row r="6134">
          <cell r="A6134" t="str">
            <v>-</v>
          </cell>
          <cell r="I6134">
            <v>0</v>
          </cell>
        </row>
        <row r="6135">
          <cell r="A6135" t="str">
            <v>-</v>
          </cell>
          <cell r="I6135">
            <v>0</v>
          </cell>
        </row>
        <row r="6136">
          <cell r="A6136" t="str">
            <v>-</v>
          </cell>
          <cell r="I6136">
            <v>0</v>
          </cell>
        </row>
        <row r="6137">
          <cell r="A6137" t="str">
            <v>-</v>
          </cell>
          <cell r="I6137">
            <v>0</v>
          </cell>
        </row>
        <row r="6138">
          <cell r="A6138" t="str">
            <v>-</v>
          </cell>
          <cell r="I6138">
            <v>0</v>
          </cell>
        </row>
        <row r="6139">
          <cell r="A6139" t="str">
            <v>-</v>
          </cell>
          <cell r="I6139">
            <v>0</v>
          </cell>
        </row>
        <row r="6140">
          <cell r="A6140" t="str">
            <v>-</v>
          </cell>
          <cell r="I6140">
            <v>0</v>
          </cell>
        </row>
        <row r="6141">
          <cell r="A6141" t="str">
            <v>-</v>
          </cell>
          <cell r="I6141">
            <v>0</v>
          </cell>
        </row>
        <row r="6142">
          <cell r="A6142" t="str">
            <v>-</v>
          </cell>
          <cell r="I6142">
            <v>0</v>
          </cell>
        </row>
        <row r="6143">
          <cell r="A6143" t="str">
            <v>-</v>
          </cell>
          <cell r="I6143">
            <v>0</v>
          </cell>
        </row>
        <row r="6144">
          <cell r="A6144" t="str">
            <v>-</v>
          </cell>
          <cell r="I6144">
            <v>0</v>
          </cell>
        </row>
        <row r="6145">
          <cell r="A6145" t="str">
            <v>-</v>
          </cell>
          <cell r="I6145">
            <v>0</v>
          </cell>
        </row>
        <row r="6146">
          <cell r="A6146" t="str">
            <v>-</v>
          </cell>
          <cell r="I6146">
            <v>0</v>
          </cell>
        </row>
        <row r="6147">
          <cell r="A6147" t="str">
            <v>-</v>
          </cell>
          <cell r="I6147">
            <v>0</v>
          </cell>
        </row>
        <row r="6148">
          <cell r="A6148" t="str">
            <v>-</v>
          </cell>
          <cell r="I6148">
            <v>0</v>
          </cell>
        </row>
        <row r="6149">
          <cell r="A6149" t="str">
            <v>-</v>
          </cell>
          <cell r="I6149">
            <v>0</v>
          </cell>
        </row>
        <row r="6150">
          <cell r="A6150" t="str">
            <v>-</v>
          </cell>
          <cell r="I6150">
            <v>0</v>
          </cell>
        </row>
        <row r="6151">
          <cell r="A6151" t="str">
            <v>-</v>
          </cell>
          <cell r="I6151">
            <v>0</v>
          </cell>
        </row>
        <row r="6152">
          <cell r="A6152" t="str">
            <v>-</v>
          </cell>
          <cell r="I6152">
            <v>0</v>
          </cell>
        </row>
        <row r="6153">
          <cell r="A6153" t="str">
            <v>-</v>
          </cell>
          <cell r="I6153">
            <v>0</v>
          </cell>
        </row>
        <row r="6154">
          <cell r="A6154" t="str">
            <v>-</v>
          </cell>
          <cell r="I6154">
            <v>0</v>
          </cell>
        </row>
        <row r="6155">
          <cell r="A6155" t="str">
            <v>-</v>
          </cell>
          <cell r="I6155">
            <v>0</v>
          </cell>
        </row>
        <row r="6156">
          <cell r="A6156" t="str">
            <v>-</v>
          </cell>
          <cell r="I6156">
            <v>0</v>
          </cell>
        </row>
        <row r="6157">
          <cell r="A6157" t="str">
            <v>-</v>
          </cell>
          <cell r="I6157">
            <v>0</v>
          </cell>
        </row>
        <row r="6158">
          <cell r="A6158" t="str">
            <v>-</v>
          </cell>
          <cell r="I6158">
            <v>0</v>
          </cell>
        </row>
        <row r="6159">
          <cell r="A6159" t="str">
            <v>-</v>
          </cell>
          <cell r="I6159">
            <v>0</v>
          </cell>
        </row>
        <row r="6160">
          <cell r="A6160" t="str">
            <v>-</v>
          </cell>
          <cell r="I6160">
            <v>0</v>
          </cell>
        </row>
        <row r="6161">
          <cell r="A6161" t="str">
            <v>-</v>
          </cell>
          <cell r="I6161">
            <v>0</v>
          </cell>
        </row>
        <row r="6162">
          <cell r="A6162" t="str">
            <v>-</v>
          </cell>
          <cell r="I6162">
            <v>0</v>
          </cell>
        </row>
        <row r="6163">
          <cell r="A6163" t="str">
            <v>-</v>
          </cell>
          <cell r="I6163">
            <v>0</v>
          </cell>
        </row>
        <row r="6164">
          <cell r="A6164" t="str">
            <v>-</v>
          </cell>
          <cell r="I6164">
            <v>0</v>
          </cell>
        </row>
        <row r="6165">
          <cell r="A6165" t="str">
            <v>-</v>
          </cell>
          <cell r="I6165">
            <v>0</v>
          </cell>
        </row>
        <row r="6166">
          <cell r="A6166" t="str">
            <v>-</v>
          </cell>
          <cell r="I6166">
            <v>0</v>
          </cell>
        </row>
        <row r="6167">
          <cell r="A6167" t="str">
            <v>-</v>
          </cell>
          <cell r="I6167">
            <v>0</v>
          </cell>
        </row>
        <row r="6168">
          <cell r="A6168" t="str">
            <v>-</v>
          </cell>
          <cell r="I6168">
            <v>0</v>
          </cell>
        </row>
        <row r="6169">
          <cell r="A6169" t="str">
            <v>-</v>
          </cell>
          <cell r="I6169">
            <v>0</v>
          </cell>
        </row>
        <row r="6170">
          <cell r="A6170" t="str">
            <v>-</v>
          </cell>
          <cell r="I6170">
            <v>0</v>
          </cell>
        </row>
        <row r="6171">
          <cell r="A6171" t="str">
            <v>-</v>
          </cell>
          <cell r="I6171">
            <v>0</v>
          </cell>
        </row>
        <row r="6172">
          <cell r="A6172" t="str">
            <v>-</v>
          </cell>
          <cell r="I6172">
            <v>0</v>
          </cell>
        </row>
        <row r="6173">
          <cell r="A6173" t="str">
            <v>-</v>
          </cell>
          <cell r="I6173">
            <v>0</v>
          </cell>
        </row>
        <row r="6174">
          <cell r="A6174" t="str">
            <v>-</v>
          </cell>
          <cell r="I6174">
            <v>0</v>
          </cell>
        </row>
        <row r="6175">
          <cell r="A6175" t="str">
            <v>-</v>
          </cell>
          <cell r="I6175">
            <v>0</v>
          </cell>
        </row>
        <row r="6176">
          <cell r="A6176" t="str">
            <v>-</v>
          </cell>
          <cell r="I6176">
            <v>0</v>
          </cell>
        </row>
        <row r="6177">
          <cell r="A6177" t="str">
            <v>-</v>
          </cell>
          <cell r="I6177">
            <v>0</v>
          </cell>
        </row>
        <row r="6178">
          <cell r="A6178" t="str">
            <v>-</v>
          </cell>
          <cell r="I6178">
            <v>0</v>
          </cell>
        </row>
        <row r="6179">
          <cell r="A6179" t="str">
            <v>-</v>
          </cell>
          <cell r="I6179">
            <v>0</v>
          </cell>
        </row>
        <row r="6180">
          <cell r="A6180" t="str">
            <v>-</v>
          </cell>
          <cell r="I6180">
            <v>0</v>
          </cell>
        </row>
        <row r="6181">
          <cell r="A6181" t="str">
            <v>-</v>
          </cell>
          <cell r="I6181">
            <v>0</v>
          </cell>
        </row>
        <row r="6182">
          <cell r="A6182" t="str">
            <v>-</v>
          </cell>
          <cell r="I6182">
            <v>0</v>
          </cell>
        </row>
        <row r="6183">
          <cell r="A6183" t="str">
            <v>-</v>
          </cell>
          <cell r="I6183">
            <v>0</v>
          </cell>
        </row>
        <row r="6184">
          <cell r="A6184" t="str">
            <v>-</v>
          </cell>
          <cell r="I6184">
            <v>0</v>
          </cell>
        </row>
        <row r="6185">
          <cell r="A6185" t="str">
            <v>-</v>
          </cell>
          <cell r="I6185">
            <v>0</v>
          </cell>
        </row>
        <row r="6186">
          <cell r="A6186" t="str">
            <v>-</v>
          </cell>
          <cell r="I6186">
            <v>0</v>
          </cell>
        </row>
        <row r="6187">
          <cell r="A6187" t="str">
            <v>-</v>
          </cell>
          <cell r="I6187">
            <v>0</v>
          </cell>
        </row>
        <row r="6188">
          <cell r="A6188" t="str">
            <v>-</v>
          </cell>
          <cell r="I6188">
            <v>0</v>
          </cell>
        </row>
        <row r="6189">
          <cell r="A6189" t="str">
            <v>-</v>
          </cell>
          <cell r="I6189">
            <v>0</v>
          </cell>
        </row>
        <row r="6190">
          <cell r="A6190" t="str">
            <v>-</v>
          </cell>
          <cell r="I6190">
            <v>0</v>
          </cell>
        </row>
        <row r="6191">
          <cell r="A6191" t="str">
            <v>-</v>
          </cell>
          <cell r="I6191">
            <v>0</v>
          </cell>
        </row>
        <row r="6192">
          <cell r="A6192" t="str">
            <v>-</v>
          </cell>
          <cell r="I6192">
            <v>0</v>
          </cell>
        </row>
        <row r="6193">
          <cell r="A6193" t="str">
            <v>-</v>
          </cell>
          <cell r="I6193">
            <v>0</v>
          </cell>
        </row>
        <row r="6194">
          <cell r="A6194" t="str">
            <v>-</v>
          </cell>
          <cell r="I6194">
            <v>0</v>
          </cell>
        </row>
        <row r="6195">
          <cell r="A6195" t="str">
            <v>-</v>
          </cell>
          <cell r="I6195">
            <v>0</v>
          </cell>
        </row>
        <row r="6196">
          <cell r="A6196" t="str">
            <v>-</v>
          </cell>
          <cell r="I6196">
            <v>0</v>
          </cell>
        </row>
        <row r="6197">
          <cell r="A6197" t="str">
            <v>-</v>
          </cell>
          <cell r="I6197">
            <v>0</v>
          </cell>
        </row>
        <row r="6198">
          <cell r="A6198" t="str">
            <v>-</v>
          </cell>
          <cell r="I6198">
            <v>0</v>
          </cell>
        </row>
        <row r="6199">
          <cell r="A6199" t="str">
            <v>-</v>
          </cell>
          <cell r="I6199">
            <v>0</v>
          </cell>
        </row>
        <row r="6200">
          <cell r="A6200" t="str">
            <v>-</v>
          </cell>
          <cell r="I6200">
            <v>0</v>
          </cell>
        </row>
        <row r="6201">
          <cell r="A6201" t="str">
            <v>-</v>
          </cell>
          <cell r="I6201">
            <v>0</v>
          </cell>
        </row>
        <row r="6202">
          <cell r="A6202" t="str">
            <v>-</v>
          </cell>
          <cell r="I6202">
            <v>0</v>
          </cell>
        </row>
        <row r="6203">
          <cell r="A6203" t="str">
            <v>-</v>
          </cell>
          <cell r="I6203">
            <v>0</v>
          </cell>
        </row>
        <row r="6204">
          <cell r="A6204" t="str">
            <v>-</v>
          </cell>
          <cell r="I6204">
            <v>0</v>
          </cell>
        </row>
        <row r="6205">
          <cell r="A6205" t="str">
            <v>-</v>
          </cell>
          <cell r="I6205">
            <v>0</v>
          </cell>
        </row>
        <row r="6206">
          <cell r="A6206" t="str">
            <v>-</v>
          </cell>
          <cell r="I6206">
            <v>0</v>
          </cell>
        </row>
        <row r="6207">
          <cell r="A6207" t="str">
            <v>-</v>
          </cell>
          <cell r="I6207">
            <v>0</v>
          </cell>
        </row>
        <row r="6208">
          <cell r="A6208" t="str">
            <v>-</v>
          </cell>
          <cell r="I6208">
            <v>0</v>
          </cell>
        </row>
        <row r="6209">
          <cell r="A6209" t="str">
            <v>-</v>
          </cell>
          <cell r="I6209">
            <v>0</v>
          </cell>
        </row>
        <row r="6210">
          <cell r="A6210" t="str">
            <v>-</v>
          </cell>
          <cell r="I6210">
            <v>0</v>
          </cell>
        </row>
        <row r="6211">
          <cell r="A6211" t="str">
            <v>-</v>
          </cell>
          <cell r="I6211">
            <v>0</v>
          </cell>
        </row>
        <row r="6212">
          <cell r="A6212" t="str">
            <v>-</v>
          </cell>
          <cell r="I6212">
            <v>0</v>
          </cell>
        </row>
        <row r="6213">
          <cell r="A6213" t="str">
            <v>-</v>
          </cell>
          <cell r="I6213">
            <v>0</v>
          </cell>
        </row>
        <row r="6214">
          <cell r="A6214" t="str">
            <v>-</v>
          </cell>
          <cell r="I6214">
            <v>0</v>
          </cell>
        </row>
        <row r="6215">
          <cell r="A6215" t="str">
            <v>-</v>
          </cell>
          <cell r="I6215">
            <v>0</v>
          </cell>
        </row>
        <row r="6216">
          <cell r="A6216" t="str">
            <v>-</v>
          </cell>
          <cell r="I6216">
            <v>0</v>
          </cell>
        </row>
        <row r="6217">
          <cell r="A6217" t="str">
            <v>-</v>
          </cell>
          <cell r="I6217">
            <v>0</v>
          </cell>
        </row>
        <row r="6218">
          <cell r="A6218" t="str">
            <v>-</v>
          </cell>
          <cell r="I6218">
            <v>0</v>
          </cell>
        </row>
        <row r="6219">
          <cell r="A6219" t="str">
            <v>-</v>
          </cell>
          <cell r="I6219">
            <v>0</v>
          </cell>
        </row>
        <row r="6220">
          <cell r="A6220" t="str">
            <v>-</v>
          </cell>
          <cell r="I6220">
            <v>0</v>
          </cell>
        </row>
        <row r="6221">
          <cell r="A6221" t="str">
            <v>-</v>
          </cell>
          <cell r="I6221">
            <v>0</v>
          </cell>
        </row>
        <row r="6222">
          <cell r="A6222" t="str">
            <v>-</v>
          </cell>
          <cell r="I6222">
            <v>0</v>
          </cell>
        </row>
        <row r="6223">
          <cell r="A6223" t="str">
            <v>-</v>
          </cell>
          <cell r="I6223">
            <v>0</v>
          </cell>
        </row>
        <row r="6224">
          <cell r="A6224" t="str">
            <v>-</v>
          </cell>
          <cell r="I6224">
            <v>0</v>
          </cell>
        </row>
        <row r="6225">
          <cell r="A6225" t="str">
            <v>-</v>
          </cell>
          <cell r="I6225">
            <v>0</v>
          </cell>
        </row>
        <row r="6226">
          <cell r="A6226" t="str">
            <v>-</v>
          </cell>
          <cell r="I6226">
            <v>0</v>
          </cell>
        </row>
        <row r="6227">
          <cell r="A6227" t="str">
            <v>-</v>
          </cell>
          <cell r="I6227">
            <v>0</v>
          </cell>
        </row>
        <row r="6228">
          <cell r="A6228" t="str">
            <v>-</v>
          </cell>
          <cell r="I6228">
            <v>0</v>
          </cell>
        </row>
        <row r="6229">
          <cell r="A6229" t="str">
            <v>-</v>
          </cell>
          <cell r="I6229">
            <v>0</v>
          </cell>
        </row>
        <row r="6230">
          <cell r="A6230" t="str">
            <v>-</v>
          </cell>
          <cell r="I6230">
            <v>0</v>
          </cell>
        </row>
        <row r="6231">
          <cell r="A6231" t="str">
            <v>-</v>
          </cell>
          <cell r="I6231">
            <v>0</v>
          </cell>
        </row>
        <row r="6232">
          <cell r="A6232" t="str">
            <v>-</v>
          </cell>
          <cell r="I6232">
            <v>0</v>
          </cell>
        </row>
        <row r="6233">
          <cell r="A6233" t="str">
            <v>-</v>
          </cell>
          <cell r="I6233">
            <v>0</v>
          </cell>
        </row>
        <row r="6234">
          <cell r="A6234" t="str">
            <v>-</v>
          </cell>
          <cell r="I6234">
            <v>0</v>
          </cell>
        </row>
        <row r="6235">
          <cell r="A6235" t="str">
            <v>-</v>
          </cell>
          <cell r="I6235">
            <v>0</v>
          </cell>
        </row>
        <row r="6236">
          <cell r="A6236" t="str">
            <v>-</v>
          </cell>
          <cell r="I6236">
            <v>0</v>
          </cell>
        </row>
        <row r="6237">
          <cell r="A6237" t="str">
            <v>-</v>
          </cell>
          <cell r="I6237">
            <v>0</v>
          </cell>
        </row>
        <row r="6238">
          <cell r="A6238" t="str">
            <v>-</v>
          </cell>
          <cell r="I6238">
            <v>0</v>
          </cell>
        </row>
        <row r="6239">
          <cell r="A6239" t="str">
            <v>-</v>
          </cell>
          <cell r="I6239">
            <v>0</v>
          </cell>
        </row>
        <row r="6240">
          <cell r="A6240" t="str">
            <v>-</v>
          </cell>
          <cell r="I6240">
            <v>0</v>
          </cell>
        </row>
        <row r="6241">
          <cell r="A6241" t="str">
            <v>-</v>
          </cell>
          <cell r="I6241">
            <v>0</v>
          </cell>
        </row>
        <row r="6242">
          <cell r="A6242" t="str">
            <v>-</v>
          </cell>
          <cell r="I6242">
            <v>0</v>
          </cell>
        </row>
        <row r="6243">
          <cell r="A6243" t="str">
            <v>-</v>
          </cell>
          <cell r="I6243">
            <v>0</v>
          </cell>
        </row>
        <row r="6244">
          <cell r="A6244" t="str">
            <v>-</v>
          </cell>
          <cell r="I6244">
            <v>0</v>
          </cell>
        </row>
        <row r="6245">
          <cell r="A6245" t="str">
            <v>-</v>
          </cell>
          <cell r="I6245">
            <v>0</v>
          </cell>
        </row>
        <row r="6246">
          <cell r="A6246" t="str">
            <v>-</v>
          </cell>
          <cell r="I6246">
            <v>0</v>
          </cell>
        </row>
        <row r="6247">
          <cell r="A6247" t="str">
            <v>-</v>
          </cell>
          <cell r="I6247">
            <v>0</v>
          </cell>
        </row>
        <row r="6248">
          <cell r="A6248" t="str">
            <v>-</v>
          </cell>
          <cell r="I6248">
            <v>0</v>
          </cell>
        </row>
        <row r="6249">
          <cell r="A6249" t="str">
            <v>-</v>
          </cell>
          <cell r="I6249">
            <v>0</v>
          </cell>
        </row>
        <row r="6250">
          <cell r="A6250" t="str">
            <v>-</v>
          </cell>
          <cell r="I6250">
            <v>0</v>
          </cell>
        </row>
        <row r="6251">
          <cell r="A6251" t="str">
            <v>-</v>
          </cell>
          <cell r="I6251">
            <v>0</v>
          </cell>
        </row>
        <row r="6252">
          <cell r="A6252" t="str">
            <v>-</v>
          </cell>
          <cell r="I6252">
            <v>0</v>
          </cell>
        </row>
        <row r="6253">
          <cell r="A6253" t="str">
            <v>-</v>
          </cell>
          <cell r="I6253">
            <v>0</v>
          </cell>
        </row>
        <row r="6254">
          <cell r="A6254" t="str">
            <v>-</v>
          </cell>
          <cell r="I6254">
            <v>0</v>
          </cell>
        </row>
        <row r="6255">
          <cell r="A6255" t="str">
            <v>-</v>
          </cell>
          <cell r="I6255">
            <v>0</v>
          </cell>
        </row>
        <row r="6256">
          <cell r="A6256" t="str">
            <v>-</v>
          </cell>
          <cell r="I6256">
            <v>0</v>
          </cell>
        </row>
        <row r="6257">
          <cell r="A6257" t="str">
            <v>-</v>
          </cell>
          <cell r="I6257">
            <v>0</v>
          </cell>
        </row>
        <row r="6258">
          <cell r="A6258" t="str">
            <v>-</v>
          </cell>
          <cell r="I6258">
            <v>0</v>
          </cell>
        </row>
        <row r="6259">
          <cell r="A6259" t="str">
            <v>-</v>
          </cell>
          <cell r="I6259">
            <v>0</v>
          </cell>
        </row>
        <row r="6260">
          <cell r="A6260" t="str">
            <v>-</v>
          </cell>
          <cell r="I6260">
            <v>0</v>
          </cell>
        </row>
        <row r="6261">
          <cell r="A6261" t="str">
            <v>-</v>
          </cell>
          <cell r="I6261">
            <v>0</v>
          </cell>
        </row>
        <row r="6262">
          <cell r="A6262" t="str">
            <v>-</v>
          </cell>
          <cell r="I6262">
            <v>0</v>
          </cell>
        </row>
        <row r="6263">
          <cell r="A6263" t="str">
            <v>-</v>
          </cell>
          <cell r="I6263">
            <v>0</v>
          </cell>
        </row>
        <row r="6264">
          <cell r="A6264" t="str">
            <v>-</v>
          </cell>
          <cell r="I6264">
            <v>0</v>
          </cell>
        </row>
        <row r="6265">
          <cell r="A6265" t="str">
            <v>-</v>
          </cell>
          <cell r="I6265">
            <v>0</v>
          </cell>
        </row>
        <row r="6266">
          <cell r="A6266" t="str">
            <v>-</v>
          </cell>
          <cell r="I6266">
            <v>0</v>
          </cell>
        </row>
        <row r="6267">
          <cell r="A6267" t="str">
            <v>-</v>
          </cell>
          <cell r="I6267">
            <v>0</v>
          </cell>
        </row>
        <row r="6268">
          <cell r="A6268" t="str">
            <v>-</v>
          </cell>
          <cell r="I6268">
            <v>0</v>
          </cell>
        </row>
        <row r="6269">
          <cell r="A6269" t="str">
            <v>-</v>
          </cell>
          <cell r="I6269">
            <v>0</v>
          </cell>
        </row>
        <row r="6270">
          <cell r="A6270" t="str">
            <v>-</v>
          </cell>
          <cell r="I6270">
            <v>0</v>
          </cell>
        </row>
        <row r="6271">
          <cell r="A6271" t="str">
            <v>-</v>
          </cell>
          <cell r="I6271">
            <v>0</v>
          </cell>
        </row>
        <row r="6272">
          <cell r="A6272" t="str">
            <v>-</v>
          </cell>
          <cell r="I6272">
            <v>0</v>
          </cell>
        </row>
        <row r="6273">
          <cell r="A6273" t="str">
            <v>-</v>
          </cell>
          <cell r="I6273">
            <v>0</v>
          </cell>
        </row>
        <row r="6274">
          <cell r="A6274" t="str">
            <v>-</v>
          </cell>
          <cell r="I6274">
            <v>0</v>
          </cell>
        </row>
        <row r="6275">
          <cell r="A6275" t="str">
            <v>-</v>
          </cell>
          <cell r="I6275">
            <v>0</v>
          </cell>
        </row>
        <row r="6276">
          <cell r="A6276" t="str">
            <v>-</v>
          </cell>
          <cell r="I6276">
            <v>0</v>
          </cell>
        </row>
        <row r="6277">
          <cell r="A6277" t="str">
            <v>-</v>
          </cell>
          <cell r="I6277">
            <v>0</v>
          </cell>
        </row>
        <row r="6278">
          <cell r="A6278" t="str">
            <v>-</v>
          </cell>
          <cell r="I6278">
            <v>0</v>
          </cell>
        </row>
        <row r="6279">
          <cell r="A6279" t="str">
            <v>-</v>
          </cell>
          <cell r="I6279">
            <v>0</v>
          </cell>
        </row>
        <row r="6280">
          <cell r="A6280" t="str">
            <v>-</v>
          </cell>
          <cell r="I6280">
            <v>0</v>
          </cell>
        </row>
        <row r="6281">
          <cell r="A6281" t="str">
            <v>-</v>
          </cell>
          <cell r="I6281">
            <v>0</v>
          </cell>
        </row>
        <row r="6282">
          <cell r="A6282" t="str">
            <v>-</v>
          </cell>
          <cell r="I6282">
            <v>0</v>
          </cell>
        </row>
        <row r="6283">
          <cell r="A6283" t="str">
            <v>-</v>
          </cell>
          <cell r="I6283">
            <v>0</v>
          </cell>
        </row>
        <row r="6284">
          <cell r="A6284" t="str">
            <v>-</v>
          </cell>
          <cell r="I6284">
            <v>0</v>
          </cell>
        </row>
        <row r="6285">
          <cell r="A6285" t="str">
            <v>-</v>
          </cell>
          <cell r="I6285">
            <v>0</v>
          </cell>
        </row>
        <row r="6286">
          <cell r="A6286" t="str">
            <v>-</v>
          </cell>
          <cell r="I6286">
            <v>0</v>
          </cell>
        </row>
        <row r="6287">
          <cell r="A6287" t="str">
            <v>-</v>
          </cell>
          <cell r="I6287">
            <v>0</v>
          </cell>
        </row>
        <row r="6288">
          <cell r="A6288" t="str">
            <v>-</v>
          </cell>
          <cell r="I6288">
            <v>0</v>
          </cell>
        </row>
        <row r="6289">
          <cell r="A6289" t="str">
            <v>-</v>
          </cell>
          <cell r="I6289">
            <v>0</v>
          </cell>
        </row>
        <row r="6290">
          <cell r="A6290" t="str">
            <v>-</v>
          </cell>
          <cell r="I6290">
            <v>0</v>
          </cell>
        </row>
        <row r="6291">
          <cell r="A6291" t="str">
            <v>-</v>
          </cell>
          <cell r="I6291">
            <v>0</v>
          </cell>
        </row>
        <row r="6292">
          <cell r="A6292" t="str">
            <v>-</v>
          </cell>
          <cell r="I6292">
            <v>0</v>
          </cell>
        </row>
        <row r="6293">
          <cell r="A6293" t="str">
            <v>-</v>
          </cell>
          <cell r="I6293">
            <v>0</v>
          </cell>
        </row>
        <row r="6294">
          <cell r="A6294" t="str">
            <v>-</v>
          </cell>
          <cell r="I6294">
            <v>0</v>
          </cell>
        </row>
        <row r="6295">
          <cell r="A6295" t="str">
            <v>-</v>
          </cell>
          <cell r="I6295">
            <v>0</v>
          </cell>
        </row>
        <row r="6296">
          <cell r="A6296" t="str">
            <v>-</v>
          </cell>
          <cell r="I6296">
            <v>0</v>
          </cell>
        </row>
        <row r="6297">
          <cell r="A6297" t="str">
            <v>-</v>
          </cell>
          <cell r="I6297">
            <v>0</v>
          </cell>
        </row>
        <row r="6298">
          <cell r="A6298" t="str">
            <v>-</v>
          </cell>
          <cell r="I6298">
            <v>0</v>
          </cell>
        </row>
        <row r="6299">
          <cell r="A6299" t="str">
            <v>-</v>
          </cell>
          <cell r="I6299">
            <v>0</v>
          </cell>
        </row>
        <row r="6300">
          <cell r="A6300" t="str">
            <v>-</v>
          </cell>
          <cell r="I6300">
            <v>0</v>
          </cell>
        </row>
        <row r="6301">
          <cell r="A6301" t="str">
            <v>-</v>
          </cell>
          <cell r="I6301">
            <v>0</v>
          </cell>
        </row>
        <row r="6302">
          <cell r="A6302" t="str">
            <v>-</v>
          </cell>
          <cell r="I6302">
            <v>0</v>
          </cell>
        </row>
        <row r="6303">
          <cell r="A6303" t="str">
            <v>-</v>
          </cell>
          <cell r="I6303">
            <v>0</v>
          </cell>
        </row>
        <row r="6304">
          <cell r="A6304" t="str">
            <v>-</v>
          </cell>
          <cell r="I6304">
            <v>0</v>
          </cell>
        </row>
        <row r="6305">
          <cell r="A6305" t="str">
            <v>-</v>
          </cell>
          <cell r="I6305">
            <v>0</v>
          </cell>
        </row>
        <row r="6306">
          <cell r="A6306" t="str">
            <v>-</v>
          </cell>
          <cell r="I6306">
            <v>0</v>
          </cell>
        </row>
        <row r="6307">
          <cell r="A6307" t="str">
            <v>-</v>
          </cell>
          <cell r="I6307">
            <v>0</v>
          </cell>
        </row>
        <row r="6308">
          <cell r="A6308" t="str">
            <v>-</v>
          </cell>
          <cell r="I6308">
            <v>0</v>
          </cell>
        </row>
        <row r="6309">
          <cell r="A6309" t="str">
            <v>-</v>
          </cell>
          <cell r="I6309">
            <v>0</v>
          </cell>
        </row>
        <row r="6310">
          <cell r="A6310" t="str">
            <v>-</v>
          </cell>
          <cell r="I6310">
            <v>0</v>
          </cell>
        </row>
        <row r="6311">
          <cell r="A6311" t="str">
            <v>-</v>
          </cell>
          <cell r="I6311">
            <v>0</v>
          </cell>
        </row>
        <row r="6312">
          <cell r="A6312" t="str">
            <v>-</v>
          </cell>
          <cell r="I6312">
            <v>0</v>
          </cell>
        </row>
        <row r="6313">
          <cell r="A6313" t="str">
            <v>-</v>
          </cell>
          <cell r="I6313">
            <v>0</v>
          </cell>
        </row>
        <row r="6314">
          <cell r="A6314" t="str">
            <v>-</v>
          </cell>
          <cell r="I6314">
            <v>0</v>
          </cell>
        </row>
        <row r="6315">
          <cell r="A6315" t="str">
            <v>-</v>
          </cell>
          <cell r="I6315">
            <v>0</v>
          </cell>
        </row>
        <row r="6316">
          <cell r="A6316" t="str">
            <v>-</v>
          </cell>
          <cell r="I6316">
            <v>0</v>
          </cell>
        </row>
        <row r="6317">
          <cell r="A6317" t="str">
            <v>-</v>
          </cell>
          <cell r="I6317">
            <v>0</v>
          </cell>
        </row>
        <row r="6318">
          <cell r="A6318" t="str">
            <v>-</v>
          </cell>
          <cell r="I6318">
            <v>0</v>
          </cell>
        </row>
        <row r="6319">
          <cell r="A6319" t="str">
            <v>-</v>
          </cell>
          <cell r="I6319">
            <v>0</v>
          </cell>
        </row>
        <row r="6320">
          <cell r="A6320" t="str">
            <v>-</v>
          </cell>
          <cell r="I6320">
            <v>0</v>
          </cell>
        </row>
        <row r="6321">
          <cell r="A6321" t="str">
            <v>-</v>
          </cell>
          <cell r="I6321">
            <v>0</v>
          </cell>
        </row>
        <row r="6322">
          <cell r="A6322" t="str">
            <v>-</v>
          </cell>
          <cell r="I6322">
            <v>0</v>
          </cell>
        </row>
        <row r="6323">
          <cell r="A6323" t="str">
            <v>-</v>
          </cell>
          <cell r="I6323">
            <v>0</v>
          </cell>
        </row>
        <row r="6324">
          <cell r="A6324" t="str">
            <v>-</v>
          </cell>
          <cell r="I6324">
            <v>0</v>
          </cell>
        </row>
        <row r="6325">
          <cell r="A6325" t="str">
            <v>-</v>
          </cell>
          <cell r="I6325">
            <v>0</v>
          </cell>
        </row>
        <row r="6326">
          <cell r="A6326" t="str">
            <v>-</v>
          </cell>
          <cell r="I6326">
            <v>0</v>
          </cell>
        </row>
        <row r="6327">
          <cell r="A6327" t="str">
            <v>-</v>
          </cell>
          <cell r="I6327">
            <v>0</v>
          </cell>
        </row>
        <row r="6328">
          <cell r="A6328" t="str">
            <v>-</v>
          </cell>
          <cell r="I6328">
            <v>0</v>
          </cell>
        </row>
        <row r="6329">
          <cell r="A6329" t="str">
            <v>-</v>
          </cell>
          <cell r="I6329">
            <v>0</v>
          </cell>
        </row>
        <row r="6330">
          <cell r="A6330" t="str">
            <v>-</v>
          </cell>
          <cell r="I6330">
            <v>0</v>
          </cell>
        </row>
        <row r="6331">
          <cell r="A6331" t="str">
            <v>-</v>
          </cell>
          <cell r="I6331">
            <v>0</v>
          </cell>
        </row>
        <row r="6332">
          <cell r="A6332" t="str">
            <v>-</v>
          </cell>
          <cell r="I6332">
            <v>0</v>
          </cell>
        </row>
        <row r="6333">
          <cell r="A6333" t="str">
            <v>-</v>
          </cell>
          <cell r="I6333">
            <v>0</v>
          </cell>
        </row>
        <row r="6334">
          <cell r="A6334" t="str">
            <v>-</v>
          </cell>
          <cell r="I6334">
            <v>0</v>
          </cell>
        </row>
        <row r="6335">
          <cell r="A6335" t="str">
            <v>-</v>
          </cell>
          <cell r="I6335">
            <v>0</v>
          </cell>
        </row>
        <row r="6336">
          <cell r="A6336" t="str">
            <v>-</v>
          </cell>
          <cell r="I6336">
            <v>0</v>
          </cell>
        </row>
        <row r="6337">
          <cell r="A6337" t="str">
            <v>-</v>
          </cell>
          <cell r="I6337">
            <v>0</v>
          </cell>
        </row>
        <row r="6338">
          <cell r="A6338" t="str">
            <v>-</v>
          </cell>
          <cell r="I6338">
            <v>0</v>
          </cell>
        </row>
        <row r="6339">
          <cell r="A6339" t="str">
            <v>-</v>
          </cell>
          <cell r="I6339">
            <v>0</v>
          </cell>
        </row>
        <row r="6340">
          <cell r="A6340" t="str">
            <v>-</v>
          </cell>
          <cell r="I6340">
            <v>0</v>
          </cell>
        </row>
        <row r="6341">
          <cell r="A6341" t="str">
            <v>-</v>
          </cell>
          <cell r="I6341">
            <v>0</v>
          </cell>
        </row>
        <row r="6342">
          <cell r="A6342" t="str">
            <v>-</v>
          </cell>
          <cell r="I6342">
            <v>0</v>
          </cell>
        </row>
        <row r="6343">
          <cell r="A6343" t="str">
            <v>-</v>
          </cell>
          <cell r="I6343">
            <v>0</v>
          </cell>
        </row>
        <row r="6344">
          <cell r="A6344" t="str">
            <v>-</v>
          </cell>
          <cell r="I6344">
            <v>0</v>
          </cell>
        </row>
        <row r="6345">
          <cell r="A6345" t="str">
            <v>-</v>
          </cell>
          <cell r="I6345">
            <v>0</v>
          </cell>
        </row>
        <row r="6346">
          <cell r="A6346" t="str">
            <v>-</v>
          </cell>
          <cell r="I6346">
            <v>0</v>
          </cell>
        </row>
        <row r="6347">
          <cell r="A6347" t="str">
            <v>-</v>
          </cell>
          <cell r="I6347">
            <v>0</v>
          </cell>
        </row>
        <row r="6348">
          <cell r="A6348" t="str">
            <v>-</v>
          </cell>
          <cell r="I6348">
            <v>0</v>
          </cell>
        </row>
        <row r="6349">
          <cell r="A6349" t="str">
            <v>-</v>
          </cell>
          <cell r="I6349">
            <v>0</v>
          </cell>
        </row>
        <row r="6350">
          <cell r="A6350" t="str">
            <v>-</v>
          </cell>
          <cell r="I6350">
            <v>0</v>
          </cell>
        </row>
        <row r="6351">
          <cell r="A6351" t="str">
            <v>-</v>
          </cell>
          <cell r="I6351">
            <v>0</v>
          </cell>
        </row>
        <row r="6352">
          <cell r="A6352" t="str">
            <v>-</v>
          </cell>
          <cell r="I6352">
            <v>0</v>
          </cell>
        </row>
        <row r="6353">
          <cell r="A6353" t="str">
            <v>-</v>
          </cell>
          <cell r="I6353">
            <v>0</v>
          </cell>
        </row>
        <row r="6354">
          <cell r="A6354" t="str">
            <v>-</v>
          </cell>
          <cell r="I6354">
            <v>0</v>
          </cell>
        </row>
        <row r="6355">
          <cell r="A6355" t="str">
            <v>-</v>
          </cell>
          <cell r="I6355">
            <v>0</v>
          </cell>
        </row>
        <row r="6356">
          <cell r="A6356" t="str">
            <v>-</v>
          </cell>
          <cell r="I6356">
            <v>0</v>
          </cell>
        </row>
        <row r="6357">
          <cell r="A6357" t="str">
            <v>-</v>
          </cell>
          <cell r="I6357">
            <v>0</v>
          </cell>
        </row>
        <row r="6358">
          <cell r="A6358" t="str">
            <v>-</v>
          </cell>
          <cell r="I6358">
            <v>0</v>
          </cell>
        </row>
        <row r="6359">
          <cell r="A6359" t="str">
            <v>-</v>
          </cell>
          <cell r="I6359">
            <v>0</v>
          </cell>
        </row>
        <row r="6360">
          <cell r="A6360" t="str">
            <v>-</v>
          </cell>
          <cell r="I6360">
            <v>0</v>
          </cell>
        </row>
        <row r="6361">
          <cell r="A6361" t="str">
            <v>-</v>
          </cell>
          <cell r="I6361">
            <v>0</v>
          </cell>
        </row>
        <row r="6362">
          <cell r="A6362" t="str">
            <v>-</v>
          </cell>
          <cell r="I6362">
            <v>0</v>
          </cell>
        </row>
        <row r="6363">
          <cell r="A6363" t="str">
            <v>-</v>
          </cell>
          <cell r="I6363">
            <v>0</v>
          </cell>
        </row>
        <row r="6364">
          <cell r="A6364" t="str">
            <v>-</v>
          </cell>
          <cell r="I6364">
            <v>0</v>
          </cell>
        </row>
        <row r="6365">
          <cell r="A6365" t="str">
            <v>-</v>
          </cell>
          <cell r="I6365">
            <v>0</v>
          </cell>
        </row>
        <row r="6366">
          <cell r="A6366" t="str">
            <v>-</v>
          </cell>
          <cell r="I6366">
            <v>0</v>
          </cell>
        </row>
        <row r="6367">
          <cell r="A6367" t="str">
            <v>-</v>
          </cell>
          <cell r="I6367">
            <v>0</v>
          </cell>
        </row>
        <row r="6368">
          <cell r="A6368" t="str">
            <v>-</v>
          </cell>
          <cell r="I6368">
            <v>0</v>
          </cell>
        </row>
        <row r="6369">
          <cell r="A6369" t="str">
            <v>-</v>
          </cell>
          <cell r="I6369">
            <v>0</v>
          </cell>
        </row>
        <row r="6370">
          <cell r="A6370" t="str">
            <v>-</v>
          </cell>
          <cell r="I6370">
            <v>0</v>
          </cell>
        </row>
        <row r="6371">
          <cell r="A6371" t="str">
            <v>-</v>
          </cell>
          <cell r="I6371">
            <v>0</v>
          </cell>
        </row>
        <row r="6372">
          <cell r="A6372" t="str">
            <v>-</v>
          </cell>
          <cell r="I6372">
            <v>0</v>
          </cell>
        </row>
        <row r="6373">
          <cell r="A6373" t="str">
            <v>-</v>
          </cell>
          <cell r="I6373">
            <v>0</v>
          </cell>
        </row>
        <row r="6374">
          <cell r="A6374" t="str">
            <v>-</v>
          </cell>
          <cell r="I6374">
            <v>0</v>
          </cell>
        </row>
        <row r="6375">
          <cell r="A6375" t="str">
            <v>-</v>
          </cell>
          <cell r="I6375">
            <v>0</v>
          </cell>
        </row>
        <row r="6376">
          <cell r="A6376" t="str">
            <v>-</v>
          </cell>
          <cell r="I6376">
            <v>0</v>
          </cell>
        </row>
        <row r="6377">
          <cell r="A6377" t="str">
            <v>-</v>
          </cell>
          <cell r="I6377">
            <v>0</v>
          </cell>
        </row>
        <row r="6378">
          <cell r="A6378" t="str">
            <v>-</v>
          </cell>
          <cell r="I6378">
            <v>0</v>
          </cell>
        </row>
        <row r="6379">
          <cell r="A6379" t="str">
            <v>-</v>
          </cell>
          <cell r="I6379">
            <v>0</v>
          </cell>
        </row>
        <row r="6380">
          <cell r="A6380" t="str">
            <v>-</v>
          </cell>
          <cell r="I6380">
            <v>0</v>
          </cell>
        </row>
        <row r="6381">
          <cell r="A6381" t="str">
            <v>-</v>
          </cell>
          <cell r="I6381">
            <v>0</v>
          </cell>
        </row>
        <row r="6382">
          <cell r="A6382" t="str">
            <v>-</v>
          </cell>
          <cell r="I6382">
            <v>0</v>
          </cell>
        </row>
        <row r="6383">
          <cell r="A6383" t="str">
            <v>-</v>
          </cell>
          <cell r="I6383">
            <v>0</v>
          </cell>
        </row>
        <row r="6384">
          <cell r="A6384" t="str">
            <v>-</v>
          </cell>
          <cell r="I6384">
            <v>0</v>
          </cell>
        </row>
        <row r="6385">
          <cell r="A6385" t="str">
            <v>-</v>
          </cell>
          <cell r="I6385">
            <v>0</v>
          </cell>
        </row>
        <row r="6386">
          <cell r="A6386" t="str">
            <v>-</v>
          </cell>
          <cell r="I6386">
            <v>0</v>
          </cell>
        </row>
        <row r="6387">
          <cell r="A6387" t="str">
            <v>-</v>
          </cell>
          <cell r="I6387">
            <v>0</v>
          </cell>
        </row>
        <row r="6388">
          <cell r="A6388" t="str">
            <v>-</v>
          </cell>
          <cell r="I6388">
            <v>0</v>
          </cell>
        </row>
        <row r="6389">
          <cell r="A6389" t="str">
            <v>-</v>
          </cell>
          <cell r="I6389">
            <v>0</v>
          </cell>
        </row>
        <row r="6390">
          <cell r="A6390" t="str">
            <v>-</v>
          </cell>
          <cell r="I6390">
            <v>0</v>
          </cell>
        </row>
        <row r="6391">
          <cell r="A6391" t="str">
            <v>-</v>
          </cell>
          <cell r="I6391">
            <v>0</v>
          </cell>
        </row>
        <row r="6392">
          <cell r="A6392" t="str">
            <v>-</v>
          </cell>
          <cell r="I6392">
            <v>0</v>
          </cell>
        </row>
        <row r="6393">
          <cell r="A6393" t="str">
            <v>-</v>
          </cell>
          <cell r="I6393">
            <v>0</v>
          </cell>
        </row>
        <row r="6394">
          <cell r="A6394" t="str">
            <v>-</v>
          </cell>
          <cell r="I6394">
            <v>0</v>
          </cell>
        </row>
        <row r="6395">
          <cell r="A6395" t="str">
            <v>-</v>
          </cell>
          <cell r="I6395">
            <v>0</v>
          </cell>
        </row>
        <row r="6396">
          <cell r="A6396" t="str">
            <v>-</v>
          </cell>
          <cell r="I6396">
            <v>0</v>
          </cell>
        </row>
        <row r="6397">
          <cell r="A6397" t="str">
            <v>-</v>
          </cell>
          <cell r="I6397">
            <v>0</v>
          </cell>
        </row>
        <row r="6398">
          <cell r="A6398" t="str">
            <v>-</v>
          </cell>
          <cell r="I6398">
            <v>0</v>
          </cell>
        </row>
        <row r="6399">
          <cell r="A6399" t="str">
            <v>-</v>
          </cell>
          <cell r="I6399">
            <v>0</v>
          </cell>
        </row>
        <row r="6400">
          <cell r="A6400" t="str">
            <v>-</v>
          </cell>
          <cell r="I6400">
            <v>0</v>
          </cell>
        </row>
        <row r="6401">
          <cell r="A6401" t="str">
            <v>-</v>
          </cell>
          <cell r="I6401">
            <v>0</v>
          </cell>
        </row>
        <row r="6402">
          <cell r="A6402" t="str">
            <v>-</v>
          </cell>
          <cell r="I6402">
            <v>0</v>
          </cell>
        </row>
        <row r="6403">
          <cell r="A6403" t="str">
            <v>-</v>
          </cell>
          <cell r="I6403">
            <v>0</v>
          </cell>
        </row>
        <row r="6404">
          <cell r="A6404" t="str">
            <v>-</v>
          </cell>
          <cell r="I6404">
            <v>0</v>
          </cell>
        </row>
        <row r="6405">
          <cell r="A6405" t="str">
            <v>-</v>
          </cell>
          <cell r="I6405">
            <v>0</v>
          </cell>
        </row>
        <row r="6406">
          <cell r="A6406" t="str">
            <v>-</v>
          </cell>
          <cell r="I6406">
            <v>0</v>
          </cell>
        </row>
        <row r="6407">
          <cell r="A6407" t="str">
            <v>-</v>
          </cell>
          <cell r="I6407">
            <v>0</v>
          </cell>
        </row>
        <row r="6408">
          <cell r="A6408" t="str">
            <v>-</v>
          </cell>
          <cell r="I6408">
            <v>0</v>
          </cell>
        </row>
        <row r="6409">
          <cell r="A6409" t="str">
            <v>-</v>
          </cell>
          <cell r="I6409">
            <v>0</v>
          </cell>
        </row>
        <row r="6410">
          <cell r="A6410" t="str">
            <v>-</v>
          </cell>
          <cell r="I6410">
            <v>0</v>
          </cell>
        </row>
        <row r="6411">
          <cell r="A6411" t="str">
            <v>-</v>
          </cell>
          <cell r="I6411">
            <v>0</v>
          </cell>
        </row>
        <row r="6412">
          <cell r="A6412" t="str">
            <v>-</v>
          </cell>
          <cell r="I6412">
            <v>0</v>
          </cell>
        </row>
        <row r="6413">
          <cell r="A6413" t="str">
            <v>-</v>
          </cell>
          <cell r="I6413">
            <v>0</v>
          </cell>
        </row>
        <row r="6414">
          <cell r="A6414" t="str">
            <v>-</v>
          </cell>
          <cell r="I6414">
            <v>0</v>
          </cell>
        </row>
        <row r="6415">
          <cell r="A6415" t="str">
            <v>-</v>
          </cell>
          <cell r="I6415">
            <v>0</v>
          </cell>
        </row>
        <row r="6416">
          <cell r="A6416" t="str">
            <v>-</v>
          </cell>
          <cell r="I6416">
            <v>0</v>
          </cell>
        </row>
        <row r="6417">
          <cell r="A6417" t="str">
            <v>-</v>
          </cell>
          <cell r="I6417">
            <v>0</v>
          </cell>
        </row>
        <row r="6418">
          <cell r="A6418" t="str">
            <v>-</v>
          </cell>
          <cell r="I6418">
            <v>0</v>
          </cell>
        </row>
        <row r="6419">
          <cell r="A6419" t="str">
            <v>-</v>
          </cell>
          <cell r="I6419">
            <v>0</v>
          </cell>
        </row>
        <row r="6420">
          <cell r="A6420" t="str">
            <v>-</v>
          </cell>
          <cell r="I6420">
            <v>0</v>
          </cell>
        </row>
        <row r="6421">
          <cell r="A6421" t="str">
            <v>-</v>
          </cell>
          <cell r="I6421">
            <v>0</v>
          </cell>
        </row>
        <row r="6422">
          <cell r="A6422" t="str">
            <v>-</v>
          </cell>
          <cell r="I6422">
            <v>0</v>
          </cell>
        </row>
        <row r="6423">
          <cell r="A6423" t="str">
            <v>-</v>
          </cell>
          <cell r="I6423">
            <v>0</v>
          </cell>
        </row>
        <row r="6424">
          <cell r="A6424" t="str">
            <v>-</v>
          </cell>
          <cell r="I6424">
            <v>0</v>
          </cell>
        </row>
        <row r="6425">
          <cell r="A6425" t="str">
            <v>-</v>
          </cell>
          <cell r="I6425">
            <v>0</v>
          </cell>
        </row>
        <row r="6426">
          <cell r="A6426" t="str">
            <v>-</v>
          </cell>
          <cell r="I6426">
            <v>0</v>
          </cell>
        </row>
        <row r="6427">
          <cell r="A6427" t="str">
            <v>-</v>
          </cell>
          <cell r="I6427">
            <v>0</v>
          </cell>
        </row>
        <row r="6428">
          <cell r="A6428" t="str">
            <v>-</v>
          </cell>
          <cell r="I6428">
            <v>0</v>
          </cell>
        </row>
        <row r="6429">
          <cell r="A6429" t="str">
            <v>-</v>
          </cell>
          <cell r="I6429">
            <v>0</v>
          </cell>
        </row>
        <row r="6430">
          <cell r="A6430" t="str">
            <v>-</v>
          </cell>
          <cell r="I6430">
            <v>0</v>
          </cell>
        </row>
        <row r="6431">
          <cell r="A6431" t="str">
            <v>-</v>
          </cell>
          <cell r="I6431">
            <v>0</v>
          </cell>
        </row>
        <row r="6432">
          <cell r="A6432" t="str">
            <v>-</v>
          </cell>
          <cell r="I6432">
            <v>0</v>
          </cell>
        </row>
        <row r="6433">
          <cell r="A6433" t="str">
            <v>-</v>
          </cell>
          <cell r="I6433">
            <v>0</v>
          </cell>
        </row>
        <row r="6434">
          <cell r="A6434" t="str">
            <v>-</v>
          </cell>
          <cell r="I6434">
            <v>0</v>
          </cell>
        </row>
        <row r="6435">
          <cell r="A6435" t="str">
            <v>-</v>
          </cell>
          <cell r="I6435">
            <v>0</v>
          </cell>
        </row>
        <row r="6436">
          <cell r="A6436" t="str">
            <v>-</v>
          </cell>
          <cell r="I6436">
            <v>0</v>
          </cell>
        </row>
        <row r="6437">
          <cell r="A6437" t="str">
            <v>-</v>
          </cell>
          <cell r="I6437">
            <v>0</v>
          </cell>
        </row>
        <row r="6438">
          <cell r="A6438" t="str">
            <v>-</v>
          </cell>
          <cell r="I6438">
            <v>0</v>
          </cell>
        </row>
        <row r="6439">
          <cell r="A6439" t="str">
            <v>-</v>
          </cell>
          <cell r="I6439">
            <v>0</v>
          </cell>
        </row>
        <row r="6440">
          <cell r="A6440" t="str">
            <v>-</v>
          </cell>
          <cell r="I6440">
            <v>0</v>
          </cell>
        </row>
        <row r="6441">
          <cell r="A6441" t="str">
            <v>-</v>
          </cell>
          <cell r="I6441">
            <v>0</v>
          </cell>
        </row>
        <row r="6442">
          <cell r="A6442" t="str">
            <v>-</v>
          </cell>
          <cell r="I6442">
            <v>0</v>
          </cell>
        </row>
        <row r="6443">
          <cell r="A6443" t="str">
            <v>-</v>
          </cell>
          <cell r="I6443">
            <v>0</v>
          </cell>
        </row>
        <row r="6444">
          <cell r="A6444" t="str">
            <v>-</v>
          </cell>
          <cell r="I6444">
            <v>0</v>
          </cell>
        </row>
        <row r="6445">
          <cell r="A6445" t="str">
            <v>-</v>
          </cell>
          <cell r="I6445">
            <v>0</v>
          </cell>
        </row>
        <row r="6446">
          <cell r="A6446" t="str">
            <v>-</v>
          </cell>
          <cell r="I6446">
            <v>0</v>
          </cell>
        </row>
        <row r="6447">
          <cell r="A6447" t="str">
            <v>-</v>
          </cell>
          <cell r="I6447">
            <v>0</v>
          </cell>
        </row>
        <row r="6448">
          <cell r="A6448" t="str">
            <v>-</v>
          </cell>
          <cell r="I6448">
            <v>0</v>
          </cell>
        </row>
        <row r="6449">
          <cell r="A6449" t="str">
            <v>-</v>
          </cell>
          <cell r="I6449">
            <v>0</v>
          </cell>
        </row>
        <row r="6450">
          <cell r="A6450" t="str">
            <v>-</v>
          </cell>
          <cell r="I6450">
            <v>0</v>
          </cell>
        </row>
        <row r="6451">
          <cell r="A6451" t="str">
            <v>-</v>
          </cell>
          <cell r="I6451">
            <v>0</v>
          </cell>
        </row>
        <row r="6452">
          <cell r="A6452" t="str">
            <v>-</v>
          </cell>
          <cell r="I6452">
            <v>0</v>
          </cell>
        </row>
        <row r="6453">
          <cell r="A6453" t="str">
            <v>-</v>
          </cell>
          <cell r="I6453">
            <v>0</v>
          </cell>
        </row>
        <row r="6454">
          <cell r="A6454" t="str">
            <v>-</v>
          </cell>
          <cell r="I6454">
            <v>0</v>
          </cell>
        </row>
        <row r="6455">
          <cell r="A6455" t="str">
            <v>-</v>
          </cell>
          <cell r="I6455">
            <v>0</v>
          </cell>
        </row>
        <row r="6456">
          <cell r="A6456" t="str">
            <v>-</v>
          </cell>
          <cell r="I6456">
            <v>0</v>
          </cell>
        </row>
        <row r="6457">
          <cell r="A6457" t="str">
            <v>-</v>
          </cell>
          <cell r="I6457">
            <v>0</v>
          </cell>
        </row>
        <row r="6458">
          <cell r="A6458" t="str">
            <v>-</v>
          </cell>
          <cell r="I6458">
            <v>0</v>
          </cell>
        </row>
        <row r="6459">
          <cell r="A6459" t="str">
            <v>-</v>
          </cell>
          <cell r="I6459">
            <v>0</v>
          </cell>
        </row>
        <row r="6460">
          <cell r="A6460" t="str">
            <v>-</v>
          </cell>
          <cell r="I6460">
            <v>0</v>
          </cell>
        </row>
        <row r="6461">
          <cell r="A6461" t="str">
            <v>-</v>
          </cell>
          <cell r="I6461">
            <v>0</v>
          </cell>
        </row>
        <row r="6462">
          <cell r="A6462" t="str">
            <v>-</v>
          </cell>
          <cell r="I6462">
            <v>0</v>
          </cell>
        </row>
        <row r="6463">
          <cell r="A6463" t="str">
            <v>-</v>
          </cell>
          <cell r="I6463">
            <v>0</v>
          </cell>
        </row>
        <row r="6464">
          <cell r="A6464" t="str">
            <v>-</v>
          </cell>
          <cell r="I6464">
            <v>0</v>
          </cell>
        </row>
        <row r="6465">
          <cell r="A6465" t="str">
            <v>-</v>
          </cell>
          <cell r="I6465">
            <v>0</v>
          </cell>
        </row>
        <row r="6466">
          <cell r="A6466" t="str">
            <v>-</v>
          </cell>
          <cell r="I6466">
            <v>0</v>
          </cell>
        </row>
        <row r="6467">
          <cell r="A6467" t="str">
            <v>-</v>
          </cell>
          <cell r="I6467">
            <v>0</v>
          </cell>
        </row>
        <row r="6468">
          <cell r="A6468" t="str">
            <v>-</v>
          </cell>
          <cell r="I6468">
            <v>0</v>
          </cell>
        </row>
        <row r="6469">
          <cell r="A6469" t="str">
            <v>-</v>
          </cell>
          <cell r="I6469">
            <v>0</v>
          </cell>
        </row>
        <row r="6470">
          <cell r="A6470" t="str">
            <v>-</v>
          </cell>
          <cell r="I6470">
            <v>0</v>
          </cell>
        </row>
        <row r="6471">
          <cell r="A6471" t="str">
            <v>-</v>
          </cell>
          <cell r="I6471">
            <v>0</v>
          </cell>
        </row>
        <row r="6472">
          <cell r="A6472" t="str">
            <v>-</v>
          </cell>
          <cell r="I6472">
            <v>0</v>
          </cell>
        </row>
        <row r="6473">
          <cell r="A6473" t="str">
            <v>-</v>
          </cell>
          <cell r="I6473">
            <v>0</v>
          </cell>
        </row>
        <row r="6474">
          <cell r="A6474" t="str">
            <v>-</v>
          </cell>
          <cell r="I6474">
            <v>0</v>
          </cell>
        </row>
        <row r="6475">
          <cell r="A6475" t="str">
            <v>-</v>
          </cell>
          <cell r="I6475">
            <v>0</v>
          </cell>
        </row>
        <row r="6476">
          <cell r="A6476" t="str">
            <v>-</v>
          </cell>
          <cell r="I6476">
            <v>0</v>
          </cell>
        </row>
        <row r="6477">
          <cell r="A6477" t="str">
            <v>-</v>
          </cell>
          <cell r="I6477">
            <v>0</v>
          </cell>
        </row>
        <row r="6478">
          <cell r="A6478" t="str">
            <v>-</v>
          </cell>
          <cell r="I6478">
            <v>0</v>
          </cell>
        </row>
        <row r="6479">
          <cell r="A6479" t="str">
            <v>-</v>
          </cell>
          <cell r="I6479">
            <v>0</v>
          </cell>
        </row>
        <row r="6480">
          <cell r="A6480" t="str">
            <v>-</v>
          </cell>
          <cell r="I6480">
            <v>0</v>
          </cell>
        </row>
        <row r="6481">
          <cell r="A6481" t="str">
            <v>-</v>
          </cell>
          <cell r="I6481">
            <v>0</v>
          </cell>
        </row>
        <row r="6482">
          <cell r="A6482" t="str">
            <v>-</v>
          </cell>
          <cell r="I6482">
            <v>0</v>
          </cell>
        </row>
        <row r="6483">
          <cell r="A6483" t="str">
            <v>-</v>
          </cell>
          <cell r="I6483">
            <v>0</v>
          </cell>
        </row>
        <row r="6484">
          <cell r="A6484" t="str">
            <v>-</v>
          </cell>
          <cell r="I6484">
            <v>0</v>
          </cell>
        </row>
        <row r="6485">
          <cell r="A6485" t="str">
            <v>-</v>
          </cell>
          <cell r="I6485">
            <v>0</v>
          </cell>
        </row>
        <row r="6486">
          <cell r="A6486" t="str">
            <v>-</v>
          </cell>
          <cell r="I6486">
            <v>0</v>
          </cell>
        </row>
        <row r="6487">
          <cell r="A6487" t="str">
            <v>-</v>
          </cell>
          <cell r="I6487">
            <v>0</v>
          </cell>
        </row>
        <row r="6488">
          <cell r="A6488" t="str">
            <v>-</v>
          </cell>
          <cell r="I6488">
            <v>0</v>
          </cell>
        </row>
        <row r="6489">
          <cell r="A6489" t="str">
            <v>-</v>
          </cell>
          <cell r="I6489">
            <v>0</v>
          </cell>
        </row>
        <row r="6490">
          <cell r="A6490" t="str">
            <v>-</v>
          </cell>
          <cell r="I6490">
            <v>0</v>
          </cell>
        </row>
        <row r="6491">
          <cell r="A6491" t="str">
            <v>-</v>
          </cell>
          <cell r="I6491">
            <v>0</v>
          </cell>
        </row>
        <row r="6492">
          <cell r="A6492" t="str">
            <v>-</v>
          </cell>
          <cell r="I6492">
            <v>0</v>
          </cell>
        </row>
        <row r="6493">
          <cell r="A6493" t="str">
            <v>-</v>
          </cell>
          <cell r="I6493">
            <v>0</v>
          </cell>
        </row>
        <row r="6494">
          <cell r="A6494" t="str">
            <v>-</v>
          </cell>
          <cell r="I6494">
            <v>0</v>
          </cell>
        </row>
        <row r="6495">
          <cell r="A6495" t="str">
            <v>-</v>
          </cell>
          <cell r="I6495">
            <v>0</v>
          </cell>
        </row>
        <row r="6496">
          <cell r="A6496" t="str">
            <v>-</v>
          </cell>
          <cell r="I6496">
            <v>0</v>
          </cell>
        </row>
        <row r="6497">
          <cell r="A6497" t="str">
            <v>-</v>
          </cell>
          <cell r="I6497">
            <v>0</v>
          </cell>
        </row>
        <row r="6498">
          <cell r="A6498" t="str">
            <v>-</v>
          </cell>
          <cell r="I6498">
            <v>0</v>
          </cell>
        </row>
        <row r="6499">
          <cell r="A6499" t="str">
            <v>-</v>
          </cell>
          <cell r="I6499">
            <v>0</v>
          </cell>
        </row>
        <row r="6500">
          <cell r="A6500" t="str">
            <v>-</v>
          </cell>
          <cell r="I6500">
            <v>0</v>
          </cell>
        </row>
        <row r="6501">
          <cell r="A6501" t="str">
            <v>-</v>
          </cell>
          <cell r="I6501">
            <v>0</v>
          </cell>
        </row>
        <row r="6502">
          <cell r="A6502" t="str">
            <v>-</v>
          </cell>
          <cell r="I6502">
            <v>0</v>
          </cell>
        </row>
        <row r="6503">
          <cell r="A6503" t="str">
            <v>-</v>
          </cell>
          <cell r="I6503">
            <v>0</v>
          </cell>
        </row>
        <row r="6504">
          <cell r="A6504" t="str">
            <v>-</v>
          </cell>
          <cell r="I6504">
            <v>0</v>
          </cell>
        </row>
        <row r="6505">
          <cell r="A6505" t="str">
            <v>-</v>
          </cell>
          <cell r="I6505">
            <v>0</v>
          </cell>
        </row>
        <row r="6506">
          <cell r="A6506" t="str">
            <v>-</v>
          </cell>
          <cell r="I6506">
            <v>0</v>
          </cell>
        </row>
        <row r="6507">
          <cell r="A6507" t="str">
            <v>-</v>
          </cell>
          <cell r="I6507">
            <v>0</v>
          </cell>
        </row>
        <row r="6508">
          <cell r="A6508" t="str">
            <v>-</v>
          </cell>
          <cell r="I6508">
            <v>0</v>
          </cell>
        </row>
        <row r="6509">
          <cell r="A6509" t="str">
            <v>-</v>
          </cell>
          <cell r="I6509">
            <v>0</v>
          </cell>
        </row>
        <row r="6510">
          <cell r="A6510" t="str">
            <v>-</v>
          </cell>
          <cell r="I6510">
            <v>0</v>
          </cell>
        </row>
        <row r="6511">
          <cell r="A6511" t="str">
            <v>-</v>
          </cell>
          <cell r="I6511">
            <v>0</v>
          </cell>
        </row>
        <row r="6512">
          <cell r="A6512" t="str">
            <v>-</v>
          </cell>
          <cell r="I6512">
            <v>0</v>
          </cell>
        </row>
        <row r="6513">
          <cell r="A6513" t="str">
            <v>-</v>
          </cell>
          <cell r="I6513">
            <v>0</v>
          </cell>
        </row>
        <row r="6514">
          <cell r="A6514" t="str">
            <v>-</v>
          </cell>
          <cell r="I6514">
            <v>0</v>
          </cell>
        </row>
        <row r="6515">
          <cell r="A6515" t="str">
            <v>-</v>
          </cell>
          <cell r="I6515">
            <v>0</v>
          </cell>
        </row>
        <row r="6516">
          <cell r="A6516" t="str">
            <v>-</v>
          </cell>
          <cell r="I6516">
            <v>0</v>
          </cell>
        </row>
        <row r="6517">
          <cell r="A6517" t="str">
            <v>-</v>
          </cell>
          <cell r="I6517">
            <v>0</v>
          </cell>
        </row>
        <row r="6518">
          <cell r="A6518" t="str">
            <v>-</v>
          </cell>
          <cell r="I6518">
            <v>0</v>
          </cell>
        </row>
        <row r="6519">
          <cell r="A6519" t="str">
            <v>-</v>
          </cell>
          <cell r="I6519">
            <v>0</v>
          </cell>
        </row>
        <row r="6520">
          <cell r="A6520" t="str">
            <v>-</v>
          </cell>
          <cell r="I6520">
            <v>0</v>
          </cell>
        </row>
        <row r="6521">
          <cell r="A6521" t="str">
            <v>-</v>
          </cell>
          <cell r="I6521">
            <v>0</v>
          </cell>
        </row>
        <row r="6522">
          <cell r="A6522" t="str">
            <v>-</v>
          </cell>
          <cell r="I6522">
            <v>0</v>
          </cell>
        </row>
        <row r="6523">
          <cell r="A6523" t="str">
            <v>-</v>
          </cell>
          <cell r="I6523">
            <v>0</v>
          </cell>
        </row>
        <row r="6524">
          <cell r="A6524" t="str">
            <v>-</v>
          </cell>
          <cell r="I6524">
            <v>0</v>
          </cell>
        </row>
        <row r="6525">
          <cell r="A6525" t="str">
            <v>-</v>
          </cell>
          <cell r="I6525">
            <v>0</v>
          </cell>
        </row>
        <row r="6526">
          <cell r="A6526" t="str">
            <v>-</v>
          </cell>
          <cell r="I6526">
            <v>0</v>
          </cell>
        </row>
        <row r="6527">
          <cell r="A6527" t="str">
            <v>-</v>
          </cell>
          <cell r="I6527">
            <v>0</v>
          </cell>
        </row>
        <row r="6528">
          <cell r="A6528" t="str">
            <v>-</v>
          </cell>
          <cell r="I6528">
            <v>0</v>
          </cell>
        </row>
        <row r="6529">
          <cell r="A6529" t="str">
            <v>-</v>
          </cell>
          <cell r="I6529">
            <v>0</v>
          </cell>
        </row>
        <row r="6530">
          <cell r="A6530" t="str">
            <v>-</v>
          </cell>
          <cell r="I6530">
            <v>0</v>
          </cell>
        </row>
        <row r="6531">
          <cell r="A6531" t="str">
            <v>-</v>
          </cell>
          <cell r="I6531">
            <v>0</v>
          </cell>
        </row>
        <row r="6532">
          <cell r="A6532" t="str">
            <v>-</v>
          </cell>
          <cell r="I6532">
            <v>0</v>
          </cell>
        </row>
        <row r="6533">
          <cell r="A6533" t="str">
            <v>-</v>
          </cell>
          <cell r="I6533">
            <v>0</v>
          </cell>
        </row>
        <row r="6534">
          <cell r="A6534" t="str">
            <v>-</v>
          </cell>
          <cell r="I6534">
            <v>0</v>
          </cell>
        </row>
        <row r="6535">
          <cell r="A6535" t="str">
            <v>-</v>
          </cell>
          <cell r="I6535">
            <v>0</v>
          </cell>
        </row>
        <row r="6536">
          <cell r="A6536" t="str">
            <v>-</v>
          </cell>
          <cell r="I6536">
            <v>0</v>
          </cell>
        </row>
        <row r="6537">
          <cell r="A6537" t="str">
            <v>-</v>
          </cell>
          <cell r="I6537">
            <v>0</v>
          </cell>
        </row>
        <row r="6538">
          <cell r="A6538" t="str">
            <v>-</v>
          </cell>
          <cell r="I6538">
            <v>0</v>
          </cell>
        </row>
        <row r="6539">
          <cell r="A6539" t="str">
            <v>-</v>
          </cell>
          <cell r="I6539">
            <v>0</v>
          </cell>
        </row>
        <row r="6540">
          <cell r="A6540" t="str">
            <v>-</v>
          </cell>
          <cell r="I6540">
            <v>0</v>
          </cell>
        </row>
        <row r="6541">
          <cell r="A6541" t="str">
            <v>-</v>
          </cell>
          <cell r="I6541">
            <v>0</v>
          </cell>
        </row>
        <row r="6542">
          <cell r="A6542" t="str">
            <v>-</v>
          </cell>
          <cell r="I6542">
            <v>0</v>
          </cell>
        </row>
        <row r="6543">
          <cell r="A6543" t="str">
            <v>-</v>
          </cell>
          <cell r="I6543">
            <v>0</v>
          </cell>
        </row>
        <row r="6544">
          <cell r="A6544" t="str">
            <v>-</v>
          </cell>
          <cell r="I6544">
            <v>0</v>
          </cell>
        </row>
        <row r="6545">
          <cell r="A6545" t="str">
            <v>-</v>
          </cell>
          <cell r="I6545">
            <v>0</v>
          </cell>
        </row>
        <row r="6546">
          <cell r="A6546" t="str">
            <v>-</v>
          </cell>
          <cell r="I6546">
            <v>0</v>
          </cell>
        </row>
        <row r="6547">
          <cell r="A6547" t="str">
            <v>-</v>
          </cell>
          <cell r="I6547">
            <v>0</v>
          </cell>
        </row>
        <row r="6548">
          <cell r="A6548" t="str">
            <v>-</v>
          </cell>
          <cell r="I6548">
            <v>0</v>
          </cell>
        </row>
        <row r="6549">
          <cell r="A6549" t="str">
            <v>-</v>
          </cell>
          <cell r="I6549">
            <v>0</v>
          </cell>
        </row>
        <row r="6550">
          <cell r="A6550" t="str">
            <v>-</v>
          </cell>
          <cell r="I6550">
            <v>0</v>
          </cell>
        </row>
        <row r="6551">
          <cell r="A6551" t="str">
            <v>-</v>
          </cell>
          <cell r="I6551">
            <v>0</v>
          </cell>
        </row>
        <row r="6552">
          <cell r="A6552" t="str">
            <v>-</v>
          </cell>
          <cell r="I6552">
            <v>0</v>
          </cell>
        </row>
        <row r="6553">
          <cell r="A6553" t="str">
            <v>-</v>
          </cell>
          <cell r="I6553">
            <v>0</v>
          </cell>
        </row>
        <row r="6554">
          <cell r="A6554" t="str">
            <v>-</v>
          </cell>
          <cell r="I6554">
            <v>0</v>
          </cell>
        </row>
        <row r="6555">
          <cell r="A6555" t="str">
            <v>-</v>
          </cell>
          <cell r="I6555">
            <v>0</v>
          </cell>
        </row>
        <row r="6556">
          <cell r="A6556" t="str">
            <v>-</v>
          </cell>
          <cell r="I6556">
            <v>0</v>
          </cell>
        </row>
        <row r="6557">
          <cell r="A6557" t="str">
            <v>-</v>
          </cell>
          <cell r="I6557">
            <v>0</v>
          </cell>
        </row>
        <row r="6558">
          <cell r="A6558" t="str">
            <v>-</v>
          </cell>
          <cell r="I6558">
            <v>0</v>
          </cell>
        </row>
        <row r="6559">
          <cell r="A6559" t="str">
            <v>-</v>
          </cell>
          <cell r="I6559">
            <v>0</v>
          </cell>
        </row>
        <row r="6560">
          <cell r="A6560" t="str">
            <v>-</v>
          </cell>
          <cell r="I6560">
            <v>0</v>
          </cell>
        </row>
        <row r="6561">
          <cell r="A6561" t="str">
            <v>-</v>
          </cell>
          <cell r="I6561">
            <v>0</v>
          </cell>
        </row>
        <row r="6562">
          <cell r="A6562" t="str">
            <v>-</v>
          </cell>
          <cell r="I6562">
            <v>0</v>
          </cell>
        </row>
        <row r="6563">
          <cell r="A6563" t="str">
            <v>-</v>
          </cell>
          <cell r="I6563">
            <v>0</v>
          </cell>
        </row>
        <row r="6564">
          <cell r="A6564" t="str">
            <v>-</v>
          </cell>
          <cell r="I6564">
            <v>0</v>
          </cell>
        </row>
        <row r="6565">
          <cell r="A6565" t="str">
            <v>-</v>
          </cell>
          <cell r="I6565">
            <v>0</v>
          </cell>
        </row>
        <row r="6566">
          <cell r="A6566" t="str">
            <v>-</v>
          </cell>
          <cell r="I6566">
            <v>0</v>
          </cell>
        </row>
        <row r="6567">
          <cell r="A6567" t="str">
            <v>-</v>
          </cell>
          <cell r="I6567">
            <v>0</v>
          </cell>
        </row>
        <row r="6568">
          <cell r="A6568" t="str">
            <v>-</v>
          </cell>
          <cell r="I6568">
            <v>0</v>
          </cell>
        </row>
        <row r="6569">
          <cell r="A6569" t="str">
            <v>-</v>
          </cell>
          <cell r="I6569">
            <v>0</v>
          </cell>
        </row>
        <row r="6570">
          <cell r="A6570" t="str">
            <v>-</v>
          </cell>
          <cell r="I6570">
            <v>0</v>
          </cell>
        </row>
        <row r="6571">
          <cell r="A6571" t="str">
            <v>-</v>
          </cell>
          <cell r="I6571">
            <v>0</v>
          </cell>
        </row>
        <row r="6572">
          <cell r="A6572" t="str">
            <v>-</v>
          </cell>
          <cell r="I6572">
            <v>0</v>
          </cell>
        </row>
        <row r="6573">
          <cell r="A6573" t="str">
            <v>-</v>
          </cell>
          <cell r="I6573">
            <v>0</v>
          </cell>
        </row>
        <row r="6574">
          <cell r="A6574" t="str">
            <v>-</v>
          </cell>
          <cell r="I6574">
            <v>0</v>
          </cell>
        </row>
        <row r="6575">
          <cell r="A6575" t="str">
            <v>-</v>
          </cell>
          <cell r="I6575">
            <v>0</v>
          </cell>
        </row>
        <row r="6576">
          <cell r="A6576" t="str">
            <v>-</v>
          </cell>
          <cell r="I6576">
            <v>0</v>
          </cell>
        </row>
        <row r="6577">
          <cell r="A6577" t="str">
            <v>-</v>
          </cell>
          <cell r="I6577">
            <v>0</v>
          </cell>
        </row>
        <row r="6578">
          <cell r="A6578" t="str">
            <v>-</v>
          </cell>
          <cell r="I6578">
            <v>0</v>
          </cell>
        </row>
        <row r="6579">
          <cell r="A6579" t="str">
            <v>-</v>
          </cell>
          <cell r="I6579">
            <v>0</v>
          </cell>
        </row>
        <row r="6580">
          <cell r="A6580" t="str">
            <v>-</v>
          </cell>
          <cell r="I6580">
            <v>0</v>
          </cell>
        </row>
        <row r="6581">
          <cell r="A6581" t="str">
            <v>-</v>
          </cell>
          <cell r="I6581">
            <v>0</v>
          </cell>
        </row>
        <row r="6582">
          <cell r="A6582" t="str">
            <v>-</v>
          </cell>
          <cell r="I6582">
            <v>0</v>
          </cell>
        </row>
        <row r="6583">
          <cell r="A6583" t="str">
            <v>-</v>
          </cell>
          <cell r="I6583">
            <v>0</v>
          </cell>
        </row>
        <row r="6584">
          <cell r="A6584" t="str">
            <v>-</v>
          </cell>
          <cell r="I6584">
            <v>0</v>
          </cell>
        </row>
        <row r="6585">
          <cell r="A6585" t="str">
            <v>-</v>
          </cell>
          <cell r="I6585">
            <v>0</v>
          </cell>
        </row>
        <row r="6586">
          <cell r="A6586" t="str">
            <v>-</v>
          </cell>
          <cell r="I6586">
            <v>0</v>
          </cell>
        </row>
        <row r="6587">
          <cell r="A6587" t="str">
            <v>-</v>
          </cell>
          <cell r="I6587">
            <v>0</v>
          </cell>
        </row>
        <row r="6588">
          <cell r="A6588" t="str">
            <v>-</v>
          </cell>
          <cell r="I6588">
            <v>0</v>
          </cell>
        </row>
        <row r="6589">
          <cell r="A6589" t="str">
            <v>-</v>
          </cell>
          <cell r="I6589">
            <v>0</v>
          </cell>
        </row>
        <row r="6590">
          <cell r="A6590" t="str">
            <v>-</v>
          </cell>
          <cell r="I6590">
            <v>0</v>
          </cell>
        </row>
        <row r="6591">
          <cell r="A6591" t="str">
            <v>-</v>
          </cell>
          <cell r="I6591">
            <v>0</v>
          </cell>
        </row>
        <row r="6592">
          <cell r="A6592" t="str">
            <v>-</v>
          </cell>
          <cell r="I6592">
            <v>0</v>
          </cell>
        </row>
        <row r="6593">
          <cell r="A6593" t="str">
            <v>-</v>
          </cell>
          <cell r="I6593">
            <v>0</v>
          </cell>
        </row>
        <row r="6594">
          <cell r="A6594" t="str">
            <v>-</v>
          </cell>
          <cell r="I6594">
            <v>0</v>
          </cell>
        </row>
        <row r="6595">
          <cell r="A6595" t="str">
            <v>-</v>
          </cell>
          <cell r="I6595">
            <v>0</v>
          </cell>
        </row>
        <row r="6596">
          <cell r="A6596" t="str">
            <v>-</v>
          </cell>
          <cell r="I6596">
            <v>0</v>
          </cell>
        </row>
        <row r="6597">
          <cell r="A6597" t="str">
            <v>-</v>
          </cell>
          <cell r="I6597">
            <v>0</v>
          </cell>
        </row>
        <row r="6598">
          <cell r="A6598" t="str">
            <v>-</v>
          </cell>
          <cell r="I6598">
            <v>0</v>
          </cell>
        </row>
        <row r="6599">
          <cell r="A6599" t="str">
            <v>-</v>
          </cell>
          <cell r="I6599">
            <v>0</v>
          </cell>
        </row>
        <row r="6600">
          <cell r="A6600" t="str">
            <v>-</v>
          </cell>
          <cell r="I6600">
            <v>0</v>
          </cell>
        </row>
        <row r="6601">
          <cell r="A6601" t="str">
            <v>-</v>
          </cell>
          <cell r="I6601">
            <v>0</v>
          </cell>
        </row>
        <row r="6602">
          <cell r="A6602" t="str">
            <v>-</v>
          </cell>
          <cell r="I6602">
            <v>0</v>
          </cell>
        </row>
        <row r="6603">
          <cell r="A6603" t="str">
            <v>-</v>
          </cell>
          <cell r="I6603">
            <v>0</v>
          </cell>
        </row>
        <row r="6604">
          <cell r="A6604" t="str">
            <v>-</v>
          </cell>
          <cell r="I6604">
            <v>0</v>
          </cell>
        </row>
        <row r="6605">
          <cell r="A6605" t="str">
            <v>-</v>
          </cell>
          <cell r="I6605">
            <v>0</v>
          </cell>
        </row>
        <row r="6606">
          <cell r="A6606" t="str">
            <v>-</v>
          </cell>
          <cell r="I6606">
            <v>0</v>
          </cell>
        </row>
        <row r="6607">
          <cell r="A6607" t="str">
            <v>-</v>
          </cell>
          <cell r="I6607">
            <v>0</v>
          </cell>
        </row>
        <row r="6608">
          <cell r="A6608" t="str">
            <v>-</v>
          </cell>
          <cell r="I6608">
            <v>0</v>
          </cell>
        </row>
        <row r="6609">
          <cell r="A6609" t="str">
            <v>-</v>
          </cell>
          <cell r="I6609">
            <v>0</v>
          </cell>
        </row>
        <row r="6610">
          <cell r="A6610" t="str">
            <v>-</v>
          </cell>
          <cell r="I6610">
            <v>0</v>
          </cell>
        </row>
        <row r="6611">
          <cell r="A6611" t="str">
            <v>-</v>
          </cell>
          <cell r="I6611">
            <v>0</v>
          </cell>
        </row>
        <row r="6612">
          <cell r="A6612" t="str">
            <v>-</v>
          </cell>
          <cell r="I6612">
            <v>0</v>
          </cell>
        </row>
        <row r="6613">
          <cell r="A6613" t="str">
            <v>-</v>
          </cell>
          <cell r="I6613">
            <v>0</v>
          </cell>
        </row>
        <row r="6614">
          <cell r="A6614" t="str">
            <v>-</v>
          </cell>
          <cell r="I6614">
            <v>0</v>
          </cell>
        </row>
        <row r="6615">
          <cell r="A6615" t="str">
            <v>-</v>
          </cell>
          <cell r="I6615">
            <v>0</v>
          </cell>
        </row>
        <row r="6616">
          <cell r="A6616" t="str">
            <v>-</v>
          </cell>
          <cell r="I6616">
            <v>0</v>
          </cell>
        </row>
        <row r="6617">
          <cell r="A6617" t="str">
            <v>-</v>
          </cell>
          <cell r="I6617">
            <v>0</v>
          </cell>
        </row>
        <row r="6618">
          <cell r="A6618" t="str">
            <v>-</v>
          </cell>
          <cell r="I6618">
            <v>0</v>
          </cell>
        </row>
        <row r="6619">
          <cell r="A6619" t="str">
            <v>-</v>
          </cell>
          <cell r="I6619">
            <v>0</v>
          </cell>
        </row>
        <row r="6620">
          <cell r="A6620" t="str">
            <v>-</v>
          </cell>
          <cell r="I6620">
            <v>0</v>
          </cell>
        </row>
        <row r="6621">
          <cell r="A6621" t="str">
            <v>-</v>
          </cell>
          <cell r="I6621">
            <v>0</v>
          </cell>
        </row>
        <row r="6622">
          <cell r="A6622" t="str">
            <v>-</v>
          </cell>
          <cell r="I6622">
            <v>0</v>
          </cell>
        </row>
        <row r="6623">
          <cell r="A6623" t="str">
            <v>-</v>
          </cell>
          <cell r="I6623">
            <v>0</v>
          </cell>
        </row>
        <row r="6624">
          <cell r="A6624" t="str">
            <v>-</v>
          </cell>
          <cell r="I6624">
            <v>0</v>
          </cell>
        </row>
        <row r="6625">
          <cell r="A6625" t="str">
            <v>-</v>
          </cell>
          <cell r="I6625">
            <v>0</v>
          </cell>
        </row>
        <row r="6626">
          <cell r="A6626" t="str">
            <v>-</v>
          </cell>
          <cell r="I6626">
            <v>0</v>
          </cell>
        </row>
        <row r="6627">
          <cell r="A6627" t="str">
            <v>-</v>
          </cell>
          <cell r="I6627">
            <v>0</v>
          </cell>
        </row>
        <row r="6628">
          <cell r="A6628" t="str">
            <v>-</v>
          </cell>
          <cell r="I6628">
            <v>0</v>
          </cell>
        </row>
        <row r="6629">
          <cell r="A6629" t="str">
            <v>-</v>
          </cell>
          <cell r="I6629">
            <v>0</v>
          </cell>
        </row>
        <row r="6630">
          <cell r="A6630" t="str">
            <v>-</v>
          </cell>
          <cell r="I6630">
            <v>0</v>
          </cell>
        </row>
        <row r="6631">
          <cell r="A6631" t="str">
            <v>-</v>
          </cell>
          <cell r="I6631">
            <v>0</v>
          </cell>
        </row>
        <row r="6632">
          <cell r="A6632" t="str">
            <v>-</v>
          </cell>
          <cell r="I6632">
            <v>0</v>
          </cell>
        </row>
        <row r="6633">
          <cell r="A6633" t="str">
            <v>-</v>
          </cell>
          <cell r="I6633">
            <v>0</v>
          </cell>
        </row>
        <row r="6634">
          <cell r="A6634" t="str">
            <v>-</v>
          </cell>
          <cell r="I6634">
            <v>0</v>
          </cell>
        </row>
        <row r="6635">
          <cell r="A6635" t="str">
            <v>-</v>
          </cell>
          <cell r="I6635">
            <v>0</v>
          </cell>
        </row>
        <row r="6636">
          <cell r="A6636" t="str">
            <v>-</v>
          </cell>
          <cell r="I6636">
            <v>0</v>
          </cell>
        </row>
        <row r="6637">
          <cell r="A6637" t="str">
            <v>-</v>
          </cell>
          <cell r="I6637">
            <v>0</v>
          </cell>
        </row>
        <row r="6638">
          <cell r="A6638" t="str">
            <v>-</v>
          </cell>
          <cell r="I6638">
            <v>0</v>
          </cell>
        </row>
        <row r="6639">
          <cell r="A6639" t="str">
            <v>-</v>
          </cell>
          <cell r="I6639">
            <v>0</v>
          </cell>
        </row>
        <row r="6640">
          <cell r="A6640" t="str">
            <v>-</v>
          </cell>
          <cell r="I6640">
            <v>0</v>
          </cell>
        </row>
        <row r="6641">
          <cell r="A6641" t="str">
            <v>-</v>
          </cell>
          <cell r="I6641">
            <v>0</v>
          </cell>
        </row>
        <row r="6642">
          <cell r="A6642" t="str">
            <v>-</v>
          </cell>
          <cell r="I6642">
            <v>0</v>
          </cell>
        </row>
        <row r="6643">
          <cell r="A6643" t="str">
            <v>-</v>
          </cell>
          <cell r="I6643">
            <v>0</v>
          </cell>
        </row>
        <row r="6644">
          <cell r="A6644" t="str">
            <v>-</v>
          </cell>
          <cell r="I6644">
            <v>0</v>
          </cell>
        </row>
        <row r="6645">
          <cell r="A6645" t="str">
            <v>-</v>
          </cell>
          <cell r="I6645">
            <v>0</v>
          </cell>
        </row>
        <row r="6646">
          <cell r="A6646" t="str">
            <v>-</v>
          </cell>
          <cell r="I6646">
            <v>0</v>
          </cell>
        </row>
        <row r="6647">
          <cell r="A6647" t="str">
            <v>-</v>
          </cell>
          <cell r="I6647">
            <v>0</v>
          </cell>
        </row>
        <row r="6648">
          <cell r="A6648" t="str">
            <v>-</v>
          </cell>
          <cell r="I6648">
            <v>0</v>
          </cell>
        </row>
        <row r="6649">
          <cell r="A6649" t="str">
            <v>-</v>
          </cell>
          <cell r="I6649">
            <v>0</v>
          </cell>
        </row>
        <row r="6650">
          <cell r="A6650" t="str">
            <v>-</v>
          </cell>
          <cell r="I6650">
            <v>0</v>
          </cell>
        </row>
        <row r="6651">
          <cell r="A6651" t="str">
            <v>-</v>
          </cell>
          <cell r="I6651">
            <v>0</v>
          </cell>
        </row>
        <row r="6652">
          <cell r="A6652" t="str">
            <v>-</v>
          </cell>
          <cell r="I6652">
            <v>0</v>
          </cell>
        </row>
        <row r="6653">
          <cell r="A6653" t="str">
            <v>-</v>
          </cell>
          <cell r="I6653">
            <v>0</v>
          </cell>
        </row>
        <row r="6654">
          <cell r="A6654" t="str">
            <v>-</v>
          </cell>
          <cell r="I6654">
            <v>0</v>
          </cell>
        </row>
        <row r="6655">
          <cell r="A6655" t="str">
            <v>-</v>
          </cell>
          <cell r="I6655">
            <v>0</v>
          </cell>
        </row>
        <row r="6656">
          <cell r="A6656" t="str">
            <v>-</v>
          </cell>
          <cell r="I6656">
            <v>0</v>
          </cell>
        </row>
        <row r="6657">
          <cell r="A6657" t="str">
            <v>-</v>
          </cell>
          <cell r="I6657">
            <v>0</v>
          </cell>
        </row>
        <row r="6658">
          <cell r="A6658" t="str">
            <v>-</v>
          </cell>
          <cell r="I6658">
            <v>0</v>
          </cell>
        </row>
        <row r="6659">
          <cell r="A6659" t="str">
            <v>-</v>
          </cell>
          <cell r="I6659">
            <v>0</v>
          </cell>
        </row>
        <row r="6660">
          <cell r="A6660" t="str">
            <v>-</v>
          </cell>
          <cell r="I6660">
            <v>0</v>
          </cell>
        </row>
        <row r="6661">
          <cell r="A6661" t="str">
            <v>-</v>
          </cell>
          <cell r="I6661">
            <v>0</v>
          </cell>
        </row>
        <row r="6662">
          <cell r="A6662" t="str">
            <v>-</v>
          </cell>
          <cell r="I6662">
            <v>0</v>
          </cell>
        </row>
        <row r="6663">
          <cell r="A6663" t="str">
            <v>-</v>
          </cell>
          <cell r="I6663">
            <v>0</v>
          </cell>
        </row>
        <row r="6664">
          <cell r="A6664" t="str">
            <v>-</v>
          </cell>
          <cell r="I6664">
            <v>0</v>
          </cell>
        </row>
        <row r="6665">
          <cell r="A6665" t="str">
            <v>-</v>
          </cell>
          <cell r="I6665">
            <v>0</v>
          </cell>
        </row>
        <row r="6666">
          <cell r="A6666" t="str">
            <v>-</v>
          </cell>
          <cell r="I6666">
            <v>0</v>
          </cell>
        </row>
        <row r="6667">
          <cell r="A6667" t="str">
            <v>-</v>
          </cell>
          <cell r="I6667">
            <v>0</v>
          </cell>
        </row>
        <row r="6668">
          <cell r="A6668" t="str">
            <v>-</v>
          </cell>
          <cell r="I6668">
            <v>0</v>
          </cell>
        </row>
        <row r="6669">
          <cell r="A6669" t="str">
            <v>-</v>
          </cell>
          <cell r="I6669">
            <v>0</v>
          </cell>
        </row>
        <row r="6670">
          <cell r="A6670" t="str">
            <v>-</v>
          </cell>
          <cell r="I6670">
            <v>0</v>
          </cell>
        </row>
        <row r="6671">
          <cell r="A6671" t="str">
            <v>-</v>
          </cell>
          <cell r="I6671">
            <v>0</v>
          </cell>
        </row>
        <row r="6672">
          <cell r="A6672" t="str">
            <v>-</v>
          </cell>
          <cell r="I6672">
            <v>0</v>
          </cell>
        </row>
        <row r="6673">
          <cell r="A6673" t="str">
            <v>-</v>
          </cell>
          <cell r="I6673">
            <v>0</v>
          </cell>
        </row>
        <row r="6674">
          <cell r="A6674" t="str">
            <v>-</v>
          </cell>
          <cell r="I6674">
            <v>0</v>
          </cell>
        </row>
        <row r="6675">
          <cell r="A6675" t="str">
            <v>-</v>
          </cell>
          <cell r="I6675">
            <v>0</v>
          </cell>
        </row>
        <row r="6676">
          <cell r="A6676" t="str">
            <v>-</v>
          </cell>
          <cell r="I6676">
            <v>0</v>
          </cell>
        </row>
        <row r="6677">
          <cell r="A6677" t="str">
            <v>-</v>
          </cell>
          <cell r="I6677">
            <v>0</v>
          </cell>
        </row>
        <row r="6678">
          <cell r="A6678" t="str">
            <v>-</v>
          </cell>
          <cell r="I6678">
            <v>0</v>
          </cell>
        </row>
        <row r="6679">
          <cell r="A6679" t="str">
            <v>-</v>
          </cell>
          <cell r="I6679">
            <v>0</v>
          </cell>
        </row>
        <row r="6680">
          <cell r="A6680" t="str">
            <v>-</v>
          </cell>
          <cell r="I6680">
            <v>0</v>
          </cell>
        </row>
        <row r="6681">
          <cell r="A6681" t="str">
            <v>-</v>
          </cell>
          <cell r="I6681">
            <v>0</v>
          </cell>
        </row>
        <row r="6682">
          <cell r="A6682" t="str">
            <v>-</v>
          </cell>
          <cell r="I6682">
            <v>0</v>
          </cell>
        </row>
        <row r="6683">
          <cell r="A6683" t="str">
            <v>-</v>
          </cell>
          <cell r="I6683">
            <v>0</v>
          </cell>
        </row>
        <row r="6684">
          <cell r="A6684" t="str">
            <v>-</v>
          </cell>
          <cell r="I6684">
            <v>0</v>
          </cell>
        </row>
      </sheetData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cecutive Summary"/>
      <sheetName val="Summary"/>
      <sheetName val="Proforma"/>
      <sheetName val="Tax Flow"/>
      <sheetName val="Proforma Notes"/>
      <sheetName val="Buyer's Step-Up"/>
      <sheetName val="Capacity Bonus"/>
      <sheetName val="Project History"/>
    </sheetNames>
    <sheetDataSet>
      <sheetData sheetId="0" refreshError="1">
        <row r="4">
          <cell r="C4">
            <v>0.4975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 Model"/>
      <sheetName val="Market Capitalization"/>
      <sheetName val="Financial Summary"/>
      <sheetName val="Output"/>
      <sheetName val="Royalty Trust"/>
      <sheetName val="Dicks Merger"/>
      <sheetName val="Ownership"/>
      <sheetName val="Trading"/>
      <sheetName val="Price-Volume"/>
      <sheetName val="Research"/>
      <sheetName val="Dilution Table"/>
      <sheetName val="Navi 015"/>
      <sheetName val="carve-outs"/>
    </sheetNames>
    <sheetDataSet>
      <sheetData sheetId="0">
        <row r="1">
          <cell r="M1" t="str">
            <v>C$</v>
          </cell>
        </row>
      </sheetData>
      <sheetData sheetId="1"/>
      <sheetData sheetId="2" refreshError="1">
        <row r="6">
          <cell r="G6">
            <v>84.361999999999981</v>
          </cell>
        </row>
        <row r="18">
          <cell r="G1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0">
          <cell r="B2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iMo Agreement (ref only)"/>
      <sheetName val="Inputs Summary"/>
      <sheetName val="Inputs"/>
      <sheetName val="LineLoss"/>
      <sheetName val="Proforma"/>
      <sheetName val="Non-Fuel"/>
      <sheetName val="Links to Finance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BITDA"/>
      <sheetName val="Prior Year"/>
      <sheetName val="FRX"/>
    </sheetNames>
    <sheetDataSet>
      <sheetData sheetId="0" refreshError="1"/>
      <sheetData sheetId="1" refreshError="1"/>
      <sheetData sheetId="2" refreshError="1">
        <row r="7">
          <cell r="D7">
            <v>1</v>
          </cell>
          <cell r="E7">
            <v>2</v>
          </cell>
          <cell r="F7">
            <v>3</v>
          </cell>
          <cell r="G7">
            <v>4</v>
          </cell>
          <cell r="H7">
            <v>5</v>
          </cell>
          <cell r="I7">
            <v>6</v>
          </cell>
          <cell r="J7">
            <v>7</v>
          </cell>
          <cell r="K7">
            <v>8</v>
          </cell>
          <cell r="L7">
            <v>9</v>
          </cell>
          <cell r="M7">
            <v>10</v>
          </cell>
          <cell r="N7">
            <v>11</v>
          </cell>
          <cell r="O7">
            <v>12</v>
          </cell>
        </row>
        <row r="8">
          <cell r="D8">
            <v>1.5021</v>
          </cell>
          <cell r="E8">
            <v>1.5046999999999999</v>
          </cell>
          <cell r="F8">
            <v>1.5112000000000001</v>
          </cell>
          <cell r="G8">
            <v>1.5161</v>
          </cell>
          <cell r="H8">
            <v>1.5186999999999999</v>
          </cell>
          <cell r="I8">
            <v>1.5190999999999999</v>
          </cell>
          <cell r="J8">
            <v>1.5301</v>
          </cell>
          <cell r="K8">
            <v>1.5356000000000001</v>
          </cell>
          <cell r="L8">
            <v>1.5452999999999999</v>
          </cell>
          <cell r="M8">
            <v>1.5523</v>
          </cell>
          <cell r="N8">
            <v>1.5606</v>
          </cell>
          <cell r="O8">
            <v>1.5631999999999999</v>
          </cell>
          <cell r="P8" t="str">
            <v>TOTAL</v>
          </cell>
        </row>
        <row r="9">
          <cell r="D9" t="str">
            <v>JAN</v>
          </cell>
          <cell r="E9" t="str">
            <v>FEB</v>
          </cell>
          <cell r="F9" t="str">
            <v>MAR</v>
          </cell>
          <cell r="G9" t="str">
            <v>APR</v>
          </cell>
          <cell r="H9" t="str">
            <v>MAY</v>
          </cell>
          <cell r="I9" t="str">
            <v>JUN</v>
          </cell>
          <cell r="J9" t="str">
            <v>JUL</v>
          </cell>
          <cell r="K9" t="str">
            <v>AUG</v>
          </cell>
          <cell r="L9" t="str">
            <v>SEP</v>
          </cell>
          <cell r="M9" t="str">
            <v>OCT</v>
          </cell>
          <cell r="N9" t="str">
            <v>NOV</v>
          </cell>
          <cell r="O9" t="str">
            <v>DEC</v>
          </cell>
        </row>
        <row r="12">
          <cell r="D12">
            <v>32239</v>
          </cell>
          <cell r="E12">
            <v>33936</v>
          </cell>
          <cell r="F12">
            <v>40405</v>
          </cell>
          <cell r="G12">
            <v>102985</v>
          </cell>
          <cell r="H12">
            <v>2613360</v>
          </cell>
          <cell r="I12">
            <v>4115343</v>
          </cell>
          <cell r="J12">
            <v>4667390.09</v>
          </cell>
          <cell r="K12">
            <v>4570235.32</v>
          </cell>
          <cell r="L12">
            <v>2356974.23</v>
          </cell>
          <cell r="M12">
            <v>1513.17</v>
          </cell>
          <cell r="N12">
            <v>2090</v>
          </cell>
          <cell r="O12">
            <v>-738.64548618218396</v>
          </cell>
          <cell r="P12">
            <v>18535732.164513819</v>
          </cell>
        </row>
        <row r="13">
          <cell r="D13">
            <v>982</v>
          </cell>
          <cell r="E13">
            <v>416</v>
          </cell>
          <cell r="F13">
            <v>692</v>
          </cell>
          <cell r="G13">
            <v>2835</v>
          </cell>
          <cell r="H13">
            <v>179089</v>
          </cell>
          <cell r="I13">
            <v>299637</v>
          </cell>
          <cell r="J13">
            <v>376995.07</v>
          </cell>
          <cell r="K13">
            <v>362621.91</v>
          </cell>
          <cell r="L13">
            <v>215028.72</v>
          </cell>
          <cell r="M13">
            <v>6781.67</v>
          </cell>
          <cell r="N13">
            <v>4969.74</v>
          </cell>
          <cell r="O13">
            <v>4421.2</v>
          </cell>
          <cell r="P13">
            <v>1454469.3099999998</v>
          </cell>
        </row>
        <row r="14">
          <cell r="D14">
            <v>20852</v>
          </cell>
          <cell r="E14">
            <v>20885</v>
          </cell>
          <cell r="F14">
            <v>20818</v>
          </cell>
          <cell r="G14">
            <v>22958</v>
          </cell>
          <cell r="H14">
            <v>661130</v>
          </cell>
          <cell r="I14">
            <v>981881</v>
          </cell>
          <cell r="J14">
            <v>1135134.06</v>
          </cell>
          <cell r="K14">
            <v>1126289.6299999999</v>
          </cell>
          <cell r="L14">
            <v>660958.34</v>
          </cell>
          <cell r="M14">
            <v>25026.03</v>
          </cell>
          <cell r="N14">
            <v>24224.26</v>
          </cell>
          <cell r="O14">
            <v>11418.92</v>
          </cell>
          <cell r="P14">
            <v>4711575.24</v>
          </cell>
        </row>
        <row r="15">
          <cell r="D15">
            <v>7161</v>
          </cell>
          <cell r="E15">
            <v>-5463</v>
          </cell>
          <cell r="F15">
            <v>2659</v>
          </cell>
          <cell r="G15">
            <v>6529</v>
          </cell>
          <cell r="H15">
            <v>129082</v>
          </cell>
          <cell r="I15">
            <v>278235</v>
          </cell>
          <cell r="J15">
            <v>284351.5</v>
          </cell>
          <cell r="K15">
            <v>301445.88</v>
          </cell>
          <cell r="L15">
            <v>147481.10999999999</v>
          </cell>
          <cell r="M15">
            <v>486.85</v>
          </cell>
          <cell r="N15">
            <v>447.95</v>
          </cell>
          <cell r="O15">
            <v>2147.64</v>
          </cell>
          <cell r="P15">
            <v>1154563.93</v>
          </cell>
        </row>
        <row r="16">
          <cell r="D16">
            <v>15704</v>
          </cell>
          <cell r="E16">
            <v>15318</v>
          </cell>
          <cell r="F16">
            <v>16066</v>
          </cell>
          <cell r="G16">
            <v>18280</v>
          </cell>
          <cell r="H16">
            <v>21835</v>
          </cell>
          <cell r="I16">
            <v>22510</v>
          </cell>
          <cell r="J16">
            <v>22519.86</v>
          </cell>
          <cell r="K16">
            <v>31566.173982808021</v>
          </cell>
          <cell r="L16">
            <v>28497.255829935933</v>
          </cell>
          <cell r="M16">
            <v>22953.554719448559</v>
          </cell>
          <cell r="N16">
            <v>16444.584587978981</v>
          </cell>
          <cell r="O16">
            <v>-233236.2021084954</v>
          </cell>
          <cell r="P16">
            <v>-1541.7729883239372</v>
          </cell>
        </row>
        <row r="18">
          <cell r="D18">
            <v>76938</v>
          </cell>
          <cell r="E18">
            <v>65092</v>
          </cell>
          <cell r="F18">
            <v>80640</v>
          </cell>
          <cell r="G18">
            <v>153587</v>
          </cell>
          <cell r="H18">
            <v>3604496</v>
          </cell>
          <cell r="I18">
            <v>5697606</v>
          </cell>
          <cell r="J18">
            <v>6486390.580000001</v>
          </cell>
          <cell r="K18">
            <v>6392158.9139828086</v>
          </cell>
          <cell r="L18">
            <v>3408939.6558299358</v>
          </cell>
          <cell r="M18">
            <v>56761.274719448556</v>
          </cell>
          <cell r="N18">
            <v>48176.534587978982</v>
          </cell>
          <cell r="O18">
            <v>-215987.08759467758</v>
          </cell>
          <cell r="P18">
            <v>25854798.871525496</v>
          </cell>
        </row>
        <row r="21">
          <cell r="D21">
            <v>61473</v>
          </cell>
          <cell r="E21">
            <v>47126</v>
          </cell>
          <cell r="F21">
            <v>150484</v>
          </cell>
          <cell r="G21">
            <v>196899</v>
          </cell>
          <cell r="H21">
            <v>297974</v>
          </cell>
          <cell r="I21">
            <v>372584</v>
          </cell>
          <cell r="J21">
            <v>365173.83582380239</v>
          </cell>
          <cell r="K21">
            <v>333577.16323521751</v>
          </cell>
          <cell r="L21">
            <v>332519.41883453052</v>
          </cell>
          <cell r="M21">
            <v>310544.10347291117</v>
          </cell>
          <cell r="N21">
            <v>63618.116683326931</v>
          </cell>
          <cell r="O21">
            <v>74909.037758444218</v>
          </cell>
          <cell r="P21">
            <v>2606881.6758082332</v>
          </cell>
        </row>
        <row r="22">
          <cell r="D22">
            <v>49285</v>
          </cell>
          <cell r="E22">
            <v>73801</v>
          </cell>
          <cell r="F22">
            <v>72162</v>
          </cell>
          <cell r="G22">
            <v>90362</v>
          </cell>
          <cell r="H22">
            <v>322638</v>
          </cell>
          <cell r="I22">
            <v>441521</v>
          </cell>
          <cell r="J22">
            <v>413015.33465590485</v>
          </cell>
          <cell r="K22">
            <v>349280.28003125812</v>
          </cell>
          <cell r="L22">
            <v>200511.58913932569</v>
          </cell>
          <cell r="M22">
            <v>65265.244037235068</v>
          </cell>
          <cell r="N22">
            <v>30877.517037037036</v>
          </cell>
          <cell r="O22">
            <v>26428.116038894572</v>
          </cell>
          <cell r="P22">
            <v>2135147.0809396557</v>
          </cell>
        </row>
        <row r="23">
          <cell r="D23">
            <v>35847</v>
          </cell>
          <cell r="E23">
            <v>35140</v>
          </cell>
          <cell r="F23">
            <v>85038</v>
          </cell>
          <cell r="G23">
            <v>155466</v>
          </cell>
          <cell r="H23">
            <v>217544</v>
          </cell>
          <cell r="I23">
            <v>417310</v>
          </cell>
          <cell r="J23">
            <v>353916.53537285142</v>
          </cell>
          <cell r="K23">
            <v>408107.93859598855</v>
          </cell>
          <cell r="L23">
            <v>239848.77548890183</v>
          </cell>
          <cell r="M23">
            <v>201049.43716227534</v>
          </cell>
          <cell r="N23">
            <v>94968.132810457508</v>
          </cell>
          <cell r="O23">
            <v>42873.174237461615</v>
          </cell>
          <cell r="P23">
            <v>2287108.9936679364</v>
          </cell>
        </row>
        <row r="24">
          <cell r="D24">
            <v>37552</v>
          </cell>
          <cell r="E24">
            <v>42122</v>
          </cell>
          <cell r="F24">
            <v>41089</v>
          </cell>
          <cell r="G24">
            <v>56241</v>
          </cell>
          <cell r="H24">
            <v>133520</v>
          </cell>
          <cell r="I24">
            <v>165421</v>
          </cell>
          <cell r="J24">
            <v>166343.16856545323</v>
          </cell>
          <cell r="K24">
            <v>154599.56720500131</v>
          </cell>
          <cell r="L24">
            <v>105963.0318889536</v>
          </cell>
          <cell r="M24">
            <v>67312.595104039166</v>
          </cell>
          <cell r="N24">
            <v>25586.117553505061</v>
          </cell>
          <cell r="O24">
            <v>28656.519058341859</v>
          </cell>
          <cell r="P24">
            <v>1024405.9993752944</v>
          </cell>
        </row>
        <row r="25">
          <cell r="D25">
            <v>49695</v>
          </cell>
          <cell r="E25">
            <v>39060</v>
          </cell>
          <cell r="F25">
            <v>48790</v>
          </cell>
          <cell r="G25">
            <v>86071</v>
          </cell>
          <cell r="H25">
            <v>101430</v>
          </cell>
          <cell r="I25">
            <v>62286</v>
          </cell>
          <cell r="J25">
            <v>62177.523784066398</v>
          </cell>
          <cell r="K25">
            <v>49668.763790049488</v>
          </cell>
          <cell r="L25">
            <v>29020.346069371644</v>
          </cell>
          <cell r="M25">
            <v>33260.451419828642</v>
          </cell>
          <cell r="N25">
            <v>61351.698210944509</v>
          </cell>
          <cell r="O25">
            <v>32690.943121801429</v>
          </cell>
          <cell r="P25">
            <v>655501.72639606218</v>
          </cell>
        </row>
        <row r="26">
          <cell r="D26">
            <v>15521</v>
          </cell>
          <cell r="E26">
            <v>9528</v>
          </cell>
          <cell r="F26">
            <v>24114</v>
          </cell>
          <cell r="G26">
            <v>46025</v>
          </cell>
          <cell r="H26">
            <v>178501</v>
          </cell>
          <cell r="I26">
            <v>224375</v>
          </cell>
          <cell r="J26">
            <v>264622.92504607543</v>
          </cell>
          <cell r="K26">
            <v>247019.40017191975</v>
          </cell>
          <cell r="L26">
            <v>178869.62682132918</v>
          </cell>
          <cell r="M26">
            <v>39963.11</v>
          </cell>
          <cell r="N26">
            <v>11106.590753556324</v>
          </cell>
          <cell r="O26">
            <v>8788.44766632549</v>
          </cell>
          <cell r="P26">
            <v>1248434.1004592059</v>
          </cell>
        </row>
        <row r="27">
          <cell r="D27">
            <v>24694</v>
          </cell>
          <cell r="E27">
            <v>10472</v>
          </cell>
          <cell r="F27">
            <v>19112</v>
          </cell>
          <cell r="G27">
            <v>8509</v>
          </cell>
          <cell r="H27">
            <v>41331</v>
          </cell>
          <cell r="I27">
            <v>53602</v>
          </cell>
          <cell r="J27">
            <v>28616.1</v>
          </cell>
          <cell r="K27">
            <v>61658.92</v>
          </cell>
          <cell r="L27">
            <v>32932.83</v>
          </cell>
          <cell r="M27">
            <v>11604.3</v>
          </cell>
          <cell r="N27">
            <v>7679.32</v>
          </cell>
          <cell r="O27">
            <v>40711.839999999997</v>
          </cell>
          <cell r="P27">
            <v>340923.31000000006</v>
          </cell>
        </row>
        <row r="28">
          <cell r="D28">
            <v>42721</v>
          </cell>
          <cell r="E28">
            <v>39641</v>
          </cell>
          <cell r="F28">
            <v>38081</v>
          </cell>
          <cell r="G28">
            <v>51477</v>
          </cell>
          <cell r="H28">
            <v>108836</v>
          </cell>
          <cell r="I28">
            <v>161970</v>
          </cell>
          <cell r="J28">
            <v>123028.88</v>
          </cell>
          <cell r="K28">
            <v>138667.04999999999</v>
          </cell>
          <cell r="L28">
            <v>95443.11</v>
          </cell>
          <cell r="M28">
            <v>31375</v>
          </cell>
          <cell r="N28">
            <v>22126.66</v>
          </cell>
          <cell r="O28">
            <v>31476.09</v>
          </cell>
          <cell r="P28">
            <v>884842.78999999992</v>
          </cell>
        </row>
        <row r="30">
          <cell r="D30">
            <v>316788</v>
          </cell>
          <cell r="E30">
            <v>296890</v>
          </cell>
          <cell r="F30">
            <v>478870</v>
          </cell>
          <cell r="G30">
            <v>691050</v>
          </cell>
          <cell r="H30">
            <v>1401774</v>
          </cell>
          <cell r="I30">
            <v>1899069</v>
          </cell>
          <cell r="J30">
            <v>1776894.3032481535</v>
          </cell>
          <cell r="K30">
            <v>1742579.0830294348</v>
          </cell>
          <cell r="L30">
            <v>1215108.7282424127</v>
          </cell>
          <cell r="M30">
            <v>760374.24119628943</v>
          </cell>
          <cell r="N30">
            <v>317314.15304882737</v>
          </cell>
          <cell r="O30">
            <v>286534.16788126918</v>
          </cell>
          <cell r="P30">
            <v>11183245.676646387</v>
          </cell>
        </row>
        <row r="32">
          <cell r="D32">
            <v>-239850</v>
          </cell>
          <cell r="E32">
            <v>-231798</v>
          </cell>
          <cell r="F32">
            <v>-398230</v>
          </cell>
          <cell r="G32">
            <v>-537463</v>
          </cell>
          <cell r="H32">
            <v>2202722</v>
          </cell>
          <cell r="I32">
            <v>3798537</v>
          </cell>
          <cell r="J32">
            <v>4709496.2767518479</v>
          </cell>
          <cell r="K32">
            <v>4649579.8309533736</v>
          </cell>
          <cell r="L32">
            <v>2193830.9275875231</v>
          </cell>
          <cell r="M32">
            <v>-703612.9664768409</v>
          </cell>
          <cell r="N32">
            <v>-269137.6184608484</v>
          </cell>
          <cell r="O32">
            <v>-502521.25547594676</v>
          </cell>
          <cell r="P32">
            <v>14671553.194879107</v>
          </cell>
        </row>
        <row r="36">
          <cell r="D36">
            <v>224964</v>
          </cell>
          <cell r="E36">
            <v>199696</v>
          </cell>
          <cell r="F36">
            <v>286336</v>
          </cell>
          <cell r="G36">
            <v>249066</v>
          </cell>
          <cell r="H36">
            <v>302766</v>
          </cell>
          <cell r="I36">
            <v>345435</v>
          </cell>
          <cell r="J36">
            <v>289825.99048297503</v>
          </cell>
          <cell r="K36">
            <v>301045.34609273251</v>
          </cell>
          <cell r="L36">
            <v>311290.65389180096</v>
          </cell>
          <cell r="M36">
            <v>246467.12808026798</v>
          </cell>
          <cell r="N36">
            <v>265474.60418813274</v>
          </cell>
          <cell r="O36">
            <v>210019.12269191403</v>
          </cell>
          <cell r="P36">
            <v>3232385.8454278228</v>
          </cell>
        </row>
        <row r="37">
          <cell r="D37">
            <v>164810</v>
          </cell>
          <cell r="E37">
            <v>164803</v>
          </cell>
          <cell r="F37">
            <v>169569</v>
          </cell>
          <cell r="G37">
            <v>169605</v>
          </cell>
          <cell r="H37">
            <v>169628</v>
          </cell>
          <cell r="I37">
            <v>219788</v>
          </cell>
          <cell r="J37">
            <v>180623.13125285928</v>
          </cell>
          <cell r="K37">
            <v>180612.00985152379</v>
          </cell>
          <cell r="L37">
            <v>180280.90494920078</v>
          </cell>
          <cell r="M37">
            <v>180258.21415834563</v>
          </cell>
          <cell r="N37">
            <v>180281.57313597333</v>
          </cell>
          <cell r="O37">
            <v>181095.79594677582</v>
          </cell>
          <cell r="P37">
            <v>2141354.6292946786</v>
          </cell>
        </row>
        <row r="38">
          <cell r="D38">
            <v>0</v>
          </cell>
          <cell r="E38">
            <v>2201</v>
          </cell>
          <cell r="F38">
            <v>-2000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7605.74</v>
          </cell>
          <cell r="M38">
            <v>0</v>
          </cell>
          <cell r="N38">
            <v>0</v>
          </cell>
          <cell r="O38">
            <v>0</v>
          </cell>
          <cell r="P38">
            <v>7806.74</v>
          </cell>
        </row>
        <row r="40">
          <cell r="D40">
            <v>389774</v>
          </cell>
          <cell r="E40">
            <v>366700</v>
          </cell>
          <cell r="F40">
            <v>453905</v>
          </cell>
          <cell r="G40">
            <v>418671</v>
          </cell>
          <cell r="H40">
            <v>472394</v>
          </cell>
          <cell r="I40">
            <v>565223</v>
          </cell>
          <cell r="J40">
            <v>470449.12173583428</v>
          </cell>
          <cell r="K40">
            <v>481657.3559442563</v>
          </cell>
          <cell r="L40">
            <v>499177.2988410017</v>
          </cell>
          <cell r="M40">
            <v>426725.34223861364</v>
          </cell>
          <cell r="N40">
            <v>445756.1773241061</v>
          </cell>
          <cell r="O40">
            <v>391114.91863868985</v>
          </cell>
          <cell r="P40">
            <v>5381547.2147225011</v>
          </cell>
        </row>
        <row r="42">
          <cell r="D42">
            <v>17780</v>
          </cell>
          <cell r="E42">
            <v>22552</v>
          </cell>
          <cell r="F42">
            <v>22012</v>
          </cell>
          <cell r="G42">
            <v>26399</v>
          </cell>
          <cell r="H42">
            <v>-3808</v>
          </cell>
          <cell r="I42">
            <v>-55698</v>
          </cell>
          <cell r="J42">
            <v>-76674.789999999994</v>
          </cell>
          <cell r="K42">
            <v>-77506.025000000009</v>
          </cell>
          <cell r="L42">
            <v>-22806.015000000003</v>
          </cell>
          <cell r="M42">
            <v>18546.645</v>
          </cell>
          <cell r="N42">
            <v>13999.605</v>
          </cell>
          <cell r="O42">
            <v>18203.305</v>
          </cell>
          <cell r="P42">
            <v>-97000.275000000023</v>
          </cell>
        </row>
        <row r="44">
          <cell r="D44">
            <v>-611844</v>
          </cell>
          <cell r="E44">
            <v>-575946</v>
          </cell>
          <cell r="F44">
            <v>-830123</v>
          </cell>
          <cell r="G44">
            <v>-929735</v>
          </cell>
          <cell r="H44">
            <v>1726520</v>
          </cell>
          <cell r="I44">
            <v>3177616</v>
          </cell>
          <cell r="J44">
            <v>4162372.3650160134</v>
          </cell>
          <cell r="K44">
            <v>4090416.4500091174</v>
          </cell>
          <cell r="L44">
            <v>1671847.6137465215</v>
          </cell>
          <cell r="M44">
            <v>-1111791.6637154545</v>
          </cell>
          <cell r="N44">
            <v>-700894.19078495447</v>
          </cell>
          <cell r="O44">
            <v>-875432.86911463656</v>
          </cell>
          <cell r="P44">
            <v>9193005.7051566057</v>
          </cell>
        </row>
        <row r="48">
          <cell r="D48">
            <v>17467</v>
          </cell>
          <cell r="E48">
            <v>21230</v>
          </cell>
          <cell r="F48">
            <v>30860</v>
          </cell>
          <cell r="G48">
            <v>33282</v>
          </cell>
          <cell r="H48">
            <v>40249</v>
          </cell>
          <cell r="I48">
            <v>30410</v>
          </cell>
          <cell r="J48">
            <v>20297.93</v>
          </cell>
          <cell r="K48">
            <v>5480.71</v>
          </cell>
          <cell r="L48">
            <v>18094.689999999999</v>
          </cell>
          <cell r="M48">
            <v>10038.94</v>
          </cell>
          <cell r="N48">
            <v>18235.46</v>
          </cell>
          <cell r="O48">
            <v>-137051.67000000001</v>
          </cell>
          <cell r="P48">
            <v>108594.05999999997</v>
          </cell>
        </row>
        <row r="49">
          <cell r="D49">
            <v>-409</v>
          </cell>
          <cell r="E49">
            <v>-1162</v>
          </cell>
          <cell r="F49">
            <v>-834</v>
          </cell>
          <cell r="G49">
            <v>-349</v>
          </cell>
          <cell r="H49">
            <v>-422</v>
          </cell>
          <cell r="I49">
            <v>-1756</v>
          </cell>
          <cell r="J49">
            <v>0</v>
          </cell>
          <cell r="K49">
            <v>-10878.11</v>
          </cell>
          <cell r="L49">
            <v>-5531.0875234582281</v>
          </cell>
          <cell r="M49">
            <v>-1226.68</v>
          </cell>
          <cell r="N49">
            <v>-543.80999999999995</v>
          </cell>
          <cell r="O49">
            <v>-176.93</v>
          </cell>
          <cell r="P49">
            <v>-23288.61752345823</v>
          </cell>
        </row>
        <row r="50">
          <cell r="D50">
            <v>-255200</v>
          </cell>
          <cell r="E50">
            <v>-241497</v>
          </cell>
          <cell r="F50">
            <v>-348089</v>
          </cell>
          <cell r="G50">
            <v>-389333</v>
          </cell>
          <cell r="H50">
            <v>679452</v>
          </cell>
          <cell r="I50">
            <v>395645</v>
          </cell>
          <cell r="J50">
            <v>1666370.3758577872</v>
          </cell>
          <cell r="K50">
            <v>1651126.669445168</v>
          </cell>
          <cell r="L50">
            <v>667506.80295088328</v>
          </cell>
          <cell r="M50">
            <v>-455036.14236938738</v>
          </cell>
          <cell r="N50">
            <v>-291581.83057798282</v>
          </cell>
          <cell r="O50">
            <v>-746471.50292732858</v>
          </cell>
          <cell r="P50">
            <v>2332892.37237914</v>
          </cell>
        </row>
        <row r="52">
          <cell r="D52">
            <v>-238142</v>
          </cell>
          <cell r="E52">
            <v>-221429</v>
          </cell>
          <cell r="F52">
            <v>-318063</v>
          </cell>
          <cell r="G52">
            <v>-356400</v>
          </cell>
          <cell r="H52">
            <v>719279</v>
          </cell>
          <cell r="I52">
            <v>424299</v>
          </cell>
          <cell r="J52">
            <v>1686668.3058577871</v>
          </cell>
          <cell r="K52">
            <v>1645729.2694451681</v>
          </cell>
          <cell r="L52">
            <v>680070.40542742505</v>
          </cell>
          <cell r="M52">
            <v>-446223.88236938737</v>
          </cell>
          <cell r="N52">
            <v>-273890.1805779828</v>
          </cell>
          <cell r="O52">
            <v>-883700.10292732855</v>
          </cell>
          <cell r="P52">
            <v>2418197.8148556817</v>
          </cell>
        </row>
        <row r="54">
          <cell r="D54">
            <v>-373702</v>
          </cell>
          <cell r="E54">
            <v>-354517</v>
          </cell>
          <cell r="F54">
            <v>-512060</v>
          </cell>
          <cell r="G54">
            <v>-573335</v>
          </cell>
          <cell r="H54">
            <v>1007241</v>
          </cell>
          <cell r="I54">
            <v>2753317</v>
          </cell>
          <cell r="J54">
            <v>2475704.0591582265</v>
          </cell>
          <cell r="K54">
            <v>2444687.180563949</v>
          </cell>
          <cell r="L54">
            <v>991777.20831909648</v>
          </cell>
          <cell r="M54">
            <v>-665567.78134606709</v>
          </cell>
          <cell r="N54">
            <v>-427004.01020697167</v>
          </cell>
          <cell r="O54">
            <v>8267.2338126919931</v>
          </cell>
          <cell r="P54">
            <v>6774807.890300924</v>
          </cell>
        </row>
      </sheetData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Note Amort Schedules"/>
      <sheetName val="90% Test"/>
      <sheetName val="XIRR - XNPV Proof"/>
      <sheetName val="Sheet 4"/>
      <sheetName val="Sheet 6"/>
      <sheetName val="Sheet 7"/>
      <sheetName val="Sheet 8"/>
      <sheetName val="Sheet 9"/>
      <sheetName val="Sheet 10"/>
    </sheetNames>
    <sheetDataSet>
      <sheetData sheetId="0" refreshError="1">
        <row r="20">
          <cell r="G20">
            <v>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 Model"/>
      <sheetName val="Market Capitalization"/>
      <sheetName val="Output"/>
      <sheetName val="Financial Summary"/>
      <sheetName val="Dicks Merger"/>
      <sheetName val="Royalty Trust"/>
      <sheetName val="Ownership"/>
      <sheetName val="Price-Volume"/>
      <sheetName val="Research"/>
      <sheetName val="Dilution Table"/>
      <sheetName val="Navi 015"/>
    </sheetNames>
    <sheetDataSet>
      <sheetData sheetId="0" refreshError="1">
        <row r="42">
          <cell r="I42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0-0081"/>
      <sheetName val="detail"/>
      <sheetName val="BALBOA JAN"/>
      <sheetName val="BALBOA DEC 05"/>
      <sheetName val="BALBOA NOV 05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  <sheetName val="Telecom Spreads"/>
      <sheetName val="Credit Ratings Analysis"/>
    </sheetNames>
    <sheetDataSet>
      <sheetData sheetId="0"/>
      <sheetData sheetId="1"/>
      <sheetData sheetId="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el Revisions"/>
      <sheetName val="CIM Financials"/>
      <sheetName val="CIM Balance Sheet"/>
      <sheetName val="summary"/>
      <sheetName val="PERC"/>
      <sheetName val="Temp"/>
      <sheetName val="NavalStation"/>
      <sheetName val="NorthIsland"/>
      <sheetName val="NTC"/>
      <sheetName val="PERH"/>
      <sheetName val="Port"/>
      <sheetName val="Coke"/>
      <sheetName val="Sensitivity Outputs"/>
      <sheetName val="Commodity Sensitivity"/>
      <sheetName val="Enhancement Sensitivity"/>
      <sheetName val="Combined Sensitivity"/>
      <sheetName val="Major Projects"/>
      <sheetName val="Nort"/>
      <sheetName val="Iron"/>
      <sheetName val="Har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Financial Summary"/>
      <sheetName val="Proforma Model"/>
    </sheetNames>
    <sheetDataSet>
      <sheetData sheetId="0" refreshError="1">
        <row r="7">
          <cell r="C7">
            <v>9.5000000000000001E-2</v>
          </cell>
        </row>
        <row r="9">
          <cell r="C9">
            <v>2500000</v>
          </cell>
        </row>
        <row r="23">
          <cell r="K23" t="str">
            <v>No</v>
          </cell>
        </row>
      </sheetData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arket Capitalization"/>
      <sheetName val="Ownership"/>
      <sheetName val="relative price chart"/>
      <sheetName val="Sheet1 (3)"/>
      <sheetName val="relative price"/>
      <sheetName val="Research"/>
      <sheetName val="Financial Summary"/>
      <sheetName val="Sheet1"/>
      <sheetName val="Sheet1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_Detail"/>
      <sheetName val="IS_Hyp_Retrieve (FYs)"/>
      <sheetName val="IS_Hyp_Retrieve (FYs by Dept"/>
      <sheetName val="IS_Detail_Format"/>
      <sheetName val="IS_FY06_Hyp_Retrieve"/>
      <sheetName val="IS_FY07_Hyp_Retrieve"/>
      <sheetName val="IS_FY08_Hyp_Retrieve"/>
      <sheetName val="BS_FY06-08_Hyp_Retrieve"/>
    </sheetNames>
    <sheetDataSet>
      <sheetData sheetId="0"/>
      <sheetData sheetId="1" refreshError="1">
        <row r="7">
          <cell r="A7" t="str">
            <v>500X</v>
          </cell>
          <cell r="B7" t="str">
            <v>Direct Materials Roll-Up</v>
          </cell>
          <cell r="E7">
            <v>13952038.51</v>
          </cell>
          <cell r="F7">
            <v>13380807.379999995</v>
          </cell>
          <cell r="G7">
            <v>15669904.439999998</v>
          </cell>
          <cell r="H7">
            <v>14766015.860000001</v>
          </cell>
          <cell r="I7">
            <v>20677595.050000001</v>
          </cell>
          <cell r="J7">
            <v>10223270.710000001</v>
          </cell>
          <cell r="K7">
            <v>18404719.440000001</v>
          </cell>
          <cell r="L7">
            <v>15270215.960000001</v>
          </cell>
          <cell r="M7">
            <v>11922333.66</v>
          </cell>
          <cell r="N7">
            <v>9385194.1500000004</v>
          </cell>
          <cell r="O7">
            <v>10846946.66</v>
          </cell>
          <cell r="P7">
            <v>1075387</v>
          </cell>
          <cell r="Q7" t="str">
            <v>0</v>
          </cell>
          <cell r="R7" t="str">
            <v>0</v>
          </cell>
          <cell r="S7" t="str">
            <v>0</v>
          </cell>
          <cell r="T7">
            <v>0</v>
          </cell>
          <cell r="U7" t="str">
            <v>0</v>
          </cell>
          <cell r="V7" t="str">
            <v>0</v>
          </cell>
          <cell r="W7" t="str">
            <v>0</v>
          </cell>
          <cell r="X7" t="str">
            <v>0</v>
          </cell>
          <cell r="Y7" t="str">
            <v>0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0</v>
          </cell>
          <cell r="AG7" t="str">
            <v>0</v>
          </cell>
          <cell r="AH7">
            <v>7679278.2999999998</v>
          </cell>
          <cell r="AI7">
            <v>1704455.85</v>
          </cell>
          <cell r="AJ7" t="str">
            <v>0</v>
          </cell>
          <cell r="AK7" t="str">
            <v>0</v>
          </cell>
          <cell r="AL7" t="str">
            <v>0</v>
          </cell>
          <cell r="AM7">
            <v>1460</v>
          </cell>
          <cell r="AN7" t="str">
            <v>0</v>
          </cell>
          <cell r="AO7" t="str">
            <v>0</v>
          </cell>
          <cell r="AP7" t="str">
            <v>0</v>
          </cell>
          <cell r="AQ7" t="str">
            <v>0</v>
          </cell>
          <cell r="AR7" t="str">
            <v>0</v>
          </cell>
          <cell r="AS7" t="str">
            <v>0</v>
          </cell>
          <cell r="AT7" t="str">
            <v>0</v>
          </cell>
          <cell r="AU7" t="str">
            <v>0</v>
          </cell>
          <cell r="AV7" t="str">
            <v>0</v>
          </cell>
          <cell r="AW7" t="str">
            <v>0</v>
          </cell>
          <cell r="AX7" t="str">
            <v>0</v>
          </cell>
          <cell r="AY7" t="str">
            <v>0</v>
          </cell>
          <cell r="AZ7" t="str">
            <v>0</v>
          </cell>
          <cell r="BA7" t="str">
            <v>0</v>
          </cell>
          <cell r="BB7" t="str">
            <v>0</v>
          </cell>
          <cell r="BC7" t="str">
            <v>0</v>
          </cell>
          <cell r="BD7">
            <v>-8734.26</v>
          </cell>
          <cell r="BE7">
            <v>-23105.06</v>
          </cell>
          <cell r="BF7" t="str">
            <v>0</v>
          </cell>
          <cell r="BG7" t="str">
            <v>0</v>
          </cell>
          <cell r="BH7" t="str">
            <v>0</v>
          </cell>
          <cell r="BI7">
            <v>-1460</v>
          </cell>
          <cell r="BJ7" t="str">
            <v>0</v>
          </cell>
          <cell r="BK7" t="str">
            <v>0</v>
          </cell>
          <cell r="BL7" t="str">
            <v>0</v>
          </cell>
          <cell r="BM7" t="str">
            <v>0</v>
          </cell>
          <cell r="BN7" t="str">
            <v>0</v>
          </cell>
          <cell r="BO7" t="str">
            <v>0</v>
          </cell>
          <cell r="BP7" t="str">
            <v>0</v>
          </cell>
          <cell r="BQ7" t="str">
            <v>0</v>
          </cell>
          <cell r="BR7" t="str">
            <v>0</v>
          </cell>
          <cell r="BS7" t="str">
            <v>0</v>
          </cell>
          <cell r="BT7" t="str">
            <v>0</v>
          </cell>
          <cell r="BU7" t="str">
            <v>0</v>
          </cell>
          <cell r="BV7" t="str">
            <v>0</v>
          </cell>
          <cell r="BW7" t="str">
            <v>0</v>
          </cell>
          <cell r="BX7" t="str">
            <v>0</v>
          </cell>
          <cell r="BY7">
            <v>0</v>
          </cell>
          <cell r="BZ7">
            <v>0</v>
          </cell>
          <cell r="CA7" t="str">
            <v>0</v>
          </cell>
          <cell r="CB7" t="str">
            <v>0</v>
          </cell>
          <cell r="CC7">
            <v>0</v>
          </cell>
          <cell r="CD7" t="str">
            <v>0</v>
          </cell>
          <cell r="CE7">
            <v>0</v>
          </cell>
          <cell r="CF7" t="str">
            <v>0</v>
          </cell>
          <cell r="CG7" t="str">
            <v>0</v>
          </cell>
          <cell r="CH7" t="str">
            <v>0</v>
          </cell>
          <cell r="CI7" t="str">
            <v>0</v>
          </cell>
          <cell r="CJ7" t="str">
            <v>0</v>
          </cell>
          <cell r="CK7" t="str">
            <v>0</v>
          </cell>
          <cell r="CL7" t="str">
            <v>0</v>
          </cell>
          <cell r="CM7" t="str">
            <v>0</v>
          </cell>
          <cell r="CN7" t="str">
            <v>0</v>
          </cell>
          <cell r="CO7" t="str">
            <v>0</v>
          </cell>
          <cell r="CP7" t="str">
            <v>0</v>
          </cell>
          <cell r="CQ7" t="str">
            <v>0</v>
          </cell>
          <cell r="CR7" t="str">
            <v>0</v>
          </cell>
          <cell r="CS7" t="str">
            <v>0</v>
          </cell>
          <cell r="CT7" t="str">
            <v>0</v>
          </cell>
          <cell r="CU7" t="str">
            <v>0</v>
          </cell>
          <cell r="CV7">
            <v>21274228.490000002</v>
          </cell>
          <cell r="CW7" t="str">
            <v>0</v>
          </cell>
          <cell r="CX7" t="str">
            <v>0</v>
          </cell>
          <cell r="CY7">
            <v>21274228.490000002</v>
          </cell>
          <cell r="CZ7">
            <v>21274228.490000002</v>
          </cell>
          <cell r="DA7">
            <v>21274228.490000002</v>
          </cell>
          <cell r="DB7">
            <v>18517490.699999999</v>
          </cell>
          <cell r="DC7" t="str">
            <v>0</v>
          </cell>
          <cell r="DD7">
            <v>18517490.699999999</v>
          </cell>
          <cell r="DE7">
            <v>2756737.79</v>
          </cell>
          <cell r="DF7">
            <v>228436.36</v>
          </cell>
          <cell r="DG7">
            <v>2557728.2999999998</v>
          </cell>
          <cell r="DH7">
            <v>-29426.87</v>
          </cell>
          <cell r="DI7" t="str">
            <v>0</v>
          </cell>
          <cell r="DJ7" t="str">
            <v>0</v>
          </cell>
          <cell r="DK7">
            <v>0</v>
          </cell>
          <cell r="DL7">
            <v>0</v>
          </cell>
          <cell r="DM7" t="str">
            <v>0</v>
          </cell>
          <cell r="DN7">
            <v>0</v>
          </cell>
          <cell r="DO7" t="str">
            <v>0</v>
          </cell>
          <cell r="DP7" t="str">
            <v>0</v>
          </cell>
          <cell r="DQ7" t="str">
            <v>0</v>
          </cell>
          <cell r="DR7" t="str">
            <v>0</v>
          </cell>
          <cell r="DS7" t="str">
            <v>0</v>
          </cell>
          <cell r="DT7" t="str">
            <v>0</v>
          </cell>
          <cell r="DU7" t="str">
            <v>0</v>
          </cell>
          <cell r="DV7" t="str">
            <v>0</v>
          </cell>
          <cell r="DW7" t="str">
            <v>0</v>
          </cell>
          <cell r="DX7" t="str">
            <v>0</v>
          </cell>
          <cell r="DY7" t="str">
            <v>0</v>
          </cell>
          <cell r="DZ7" t="str">
            <v>0</v>
          </cell>
          <cell r="EA7" t="str">
            <v>0</v>
          </cell>
          <cell r="EB7" t="str">
            <v>0</v>
          </cell>
          <cell r="EC7" t="str">
            <v>0</v>
          </cell>
          <cell r="ED7" t="str">
            <v>0</v>
          </cell>
          <cell r="EE7" t="str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cago Corp"/>
      <sheetName val="Assump"/>
      <sheetName val="Mgmt Projections"/>
      <sheetName val="Revenues"/>
      <sheetName val="Rowe Page"/>
      <sheetName val="Chicago Customers"/>
      <sheetName val="Chicago DCF"/>
      <sheetName val="Chicago Summary Financials"/>
      <sheetName val="Pricing Assumptions"/>
      <sheetName val="Leasing from Jim P's schedule"/>
      <sheetName val="Adjustments"/>
      <sheetName val="Chicago LBO"/>
      <sheetName val="Summary"/>
      <sheetName val="Ledden Valuation"/>
      <sheetName val="Bid Page"/>
      <sheetName val="Capacity Projs - NOT FOR BOOK"/>
      <sheetName val="Projections for Assumptions"/>
      <sheetName val="MAIN Projected Price_1Q"/>
      <sheetName val="Projected Power Prices - Buyers"/>
      <sheetName val="Chicago Summary - Buyers"/>
    </sheetNames>
    <sheetDataSet>
      <sheetData sheetId="0" refreshError="1"/>
      <sheetData sheetId="1" refreshError="1">
        <row r="100">
          <cell r="D100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0F0F0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1"/>
  </sheetPr>
  <dimension ref="A2:AH100"/>
  <sheetViews>
    <sheetView showGridLines="0" tabSelected="1" topLeftCell="A5" zoomScale="85" zoomScaleNormal="85" workbookViewId="0">
      <selection activeCell="A8" sqref="A8"/>
    </sheetView>
  </sheetViews>
  <sheetFormatPr defaultRowHeight="13.5" outlineLevelCol="1"/>
  <cols>
    <col min="1" max="1" width="9.140625" style="2"/>
    <col min="2" max="2" width="18" style="2" customWidth="1"/>
    <col min="3" max="12" width="11" style="2" customWidth="1"/>
    <col min="13" max="14" width="10.140625" style="2" customWidth="1"/>
    <col min="15" max="15" width="12.42578125" style="2" bestFit="1" customWidth="1"/>
    <col min="16" max="16" width="4.85546875" style="2" bestFit="1" customWidth="1"/>
    <col min="17" max="17" width="5.28515625" style="2" bestFit="1" customWidth="1"/>
    <col min="18" max="18" width="35.5703125" style="2" bestFit="1" customWidth="1"/>
    <col min="19" max="27" width="10.140625" style="2" customWidth="1"/>
    <col min="28" max="28" width="10.140625" style="2" customWidth="1" outlineLevel="1" collapsed="1"/>
    <col min="29" max="30" width="10.140625" style="2" customWidth="1" outlineLevel="1"/>
    <col min="31" max="31" width="9.140625" style="2" customWidth="1" outlineLevel="1"/>
    <col min="32" max="34" width="10.140625" style="2" customWidth="1"/>
    <col min="35" max="259" width="9.140625" style="2"/>
    <col min="260" max="269" width="11" style="2" customWidth="1"/>
    <col min="270" max="271" width="9.140625" style="2"/>
    <col min="272" max="272" width="15.28515625" style="2" bestFit="1" customWidth="1"/>
    <col min="273" max="515" width="9.140625" style="2"/>
    <col min="516" max="525" width="11" style="2" customWidth="1"/>
    <col min="526" max="527" width="9.140625" style="2"/>
    <col min="528" max="528" width="15.28515625" style="2" bestFit="1" customWidth="1"/>
    <col min="529" max="771" width="9.140625" style="2"/>
    <col min="772" max="781" width="11" style="2" customWidth="1"/>
    <col min="782" max="783" width="9.140625" style="2"/>
    <col min="784" max="784" width="15.28515625" style="2" bestFit="1" customWidth="1"/>
    <col min="785" max="1027" width="9.140625" style="2"/>
    <col min="1028" max="1037" width="11" style="2" customWidth="1"/>
    <col min="1038" max="1039" width="9.140625" style="2"/>
    <col min="1040" max="1040" width="15.28515625" style="2" bestFit="1" customWidth="1"/>
    <col min="1041" max="1283" width="9.140625" style="2"/>
    <col min="1284" max="1293" width="11" style="2" customWidth="1"/>
    <col min="1294" max="1295" width="9.140625" style="2"/>
    <col min="1296" max="1296" width="15.28515625" style="2" bestFit="1" customWidth="1"/>
    <col min="1297" max="1539" width="9.140625" style="2"/>
    <col min="1540" max="1549" width="11" style="2" customWidth="1"/>
    <col min="1550" max="1551" width="9.140625" style="2"/>
    <col min="1552" max="1552" width="15.28515625" style="2" bestFit="1" customWidth="1"/>
    <col min="1553" max="1795" width="9.140625" style="2"/>
    <col min="1796" max="1805" width="11" style="2" customWidth="1"/>
    <col min="1806" max="1807" width="9.140625" style="2"/>
    <col min="1808" max="1808" width="15.28515625" style="2" bestFit="1" customWidth="1"/>
    <col min="1809" max="2051" width="9.140625" style="2"/>
    <col min="2052" max="2061" width="11" style="2" customWidth="1"/>
    <col min="2062" max="2063" width="9.140625" style="2"/>
    <col min="2064" max="2064" width="15.28515625" style="2" bestFit="1" customWidth="1"/>
    <col min="2065" max="2307" width="9.140625" style="2"/>
    <col min="2308" max="2317" width="11" style="2" customWidth="1"/>
    <col min="2318" max="2319" width="9.140625" style="2"/>
    <col min="2320" max="2320" width="15.28515625" style="2" bestFit="1" customWidth="1"/>
    <col min="2321" max="2563" width="9.140625" style="2"/>
    <col min="2564" max="2573" width="11" style="2" customWidth="1"/>
    <col min="2574" max="2575" width="9.140625" style="2"/>
    <col min="2576" max="2576" width="15.28515625" style="2" bestFit="1" customWidth="1"/>
    <col min="2577" max="2819" width="9.140625" style="2"/>
    <col min="2820" max="2829" width="11" style="2" customWidth="1"/>
    <col min="2830" max="2831" width="9.140625" style="2"/>
    <col min="2832" max="2832" width="15.28515625" style="2" bestFit="1" customWidth="1"/>
    <col min="2833" max="3075" width="9.140625" style="2"/>
    <col min="3076" max="3085" width="11" style="2" customWidth="1"/>
    <col min="3086" max="3087" width="9.140625" style="2"/>
    <col min="3088" max="3088" width="15.28515625" style="2" bestFit="1" customWidth="1"/>
    <col min="3089" max="3331" width="9.140625" style="2"/>
    <col min="3332" max="3341" width="11" style="2" customWidth="1"/>
    <col min="3342" max="3343" width="9.140625" style="2"/>
    <col min="3344" max="3344" width="15.28515625" style="2" bestFit="1" customWidth="1"/>
    <col min="3345" max="3587" width="9.140625" style="2"/>
    <col min="3588" max="3597" width="11" style="2" customWidth="1"/>
    <col min="3598" max="3599" width="9.140625" style="2"/>
    <col min="3600" max="3600" width="15.28515625" style="2" bestFit="1" customWidth="1"/>
    <col min="3601" max="3843" width="9.140625" style="2"/>
    <col min="3844" max="3853" width="11" style="2" customWidth="1"/>
    <col min="3854" max="3855" width="9.140625" style="2"/>
    <col min="3856" max="3856" width="15.28515625" style="2" bestFit="1" customWidth="1"/>
    <col min="3857" max="4099" width="9.140625" style="2"/>
    <col min="4100" max="4109" width="11" style="2" customWidth="1"/>
    <col min="4110" max="4111" width="9.140625" style="2"/>
    <col min="4112" max="4112" width="15.28515625" style="2" bestFit="1" customWidth="1"/>
    <col min="4113" max="4355" width="9.140625" style="2"/>
    <col min="4356" max="4365" width="11" style="2" customWidth="1"/>
    <col min="4366" max="4367" width="9.140625" style="2"/>
    <col min="4368" max="4368" width="15.28515625" style="2" bestFit="1" customWidth="1"/>
    <col min="4369" max="4611" width="9.140625" style="2"/>
    <col min="4612" max="4621" width="11" style="2" customWidth="1"/>
    <col min="4622" max="4623" width="9.140625" style="2"/>
    <col min="4624" max="4624" width="15.28515625" style="2" bestFit="1" customWidth="1"/>
    <col min="4625" max="4867" width="9.140625" style="2"/>
    <col min="4868" max="4877" width="11" style="2" customWidth="1"/>
    <col min="4878" max="4879" width="9.140625" style="2"/>
    <col min="4880" max="4880" width="15.28515625" style="2" bestFit="1" customWidth="1"/>
    <col min="4881" max="5123" width="9.140625" style="2"/>
    <col min="5124" max="5133" width="11" style="2" customWidth="1"/>
    <col min="5134" max="5135" width="9.140625" style="2"/>
    <col min="5136" max="5136" width="15.28515625" style="2" bestFit="1" customWidth="1"/>
    <col min="5137" max="5379" width="9.140625" style="2"/>
    <col min="5380" max="5389" width="11" style="2" customWidth="1"/>
    <col min="5390" max="5391" width="9.140625" style="2"/>
    <col min="5392" max="5392" width="15.28515625" style="2" bestFit="1" customWidth="1"/>
    <col min="5393" max="5635" width="9.140625" style="2"/>
    <col min="5636" max="5645" width="11" style="2" customWidth="1"/>
    <col min="5646" max="5647" width="9.140625" style="2"/>
    <col min="5648" max="5648" width="15.28515625" style="2" bestFit="1" customWidth="1"/>
    <col min="5649" max="5891" width="9.140625" style="2"/>
    <col min="5892" max="5901" width="11" style="2" customWidth="1"/>
    <col min="5902" max="5903" width="9.140625" style="2"/>
    <col min="5904" max="5904" width="15.28515625" style="2" bestFit="1" customWidth="1"/>
    <col min="5905" max="6147" width="9.140625" style="2"/>
    <col min="6148" max="6157" width="11" style="2" customWidth="1"/>
    <col min="6158" max="6159" width="9.140625" style="2"/>
    <col min="6160" max="6160" width="15.28515625" style="2" bestFit="1" customWidth="1"/>
    <col min="6161" max="6403" width="9.140625" style="2"/>
    <col min="6404" max="6413" width="11" style="2" customWidth="1"/>
    <col min="6414" max="6415" width="9.140625" style="2"/>
    <col min="6416" max="6416" width="15.28515625" style="2" bestFit="1" customWidth="1"/>
    <col min="6417" max="6659" width="9.140625" style="2"/>
    <col min="6660" max="6669" width="11" style="2" customWidth="1"/>
    <col min="6670" max="6671" width="9.140625" style="2"/>
    <col min="6672" max="6672" width="15.28515625" style="2" bestFit="1" customWidth="1"/>
    <col min="6673" max="6915" width="9.140625" style="2"/>
    <col min="6916" max="6925" width="11" style="2" customWidth="1"/>
    <col min="6926" max="6927" width="9.140625" style="2"/>
    <col min="6928" max="6928" width="15.28515625" style="2" bestFit="1" customWidth="1"/>
    <col min="6929" max="7171" width="9.140625" style="2"/>
    <col min="7172" max="7181" width="11" style="2" customWidth="1"/>
    <col min="7182" max="7183" width="9.140625" style="2"/>
    <col min="7184" max="7184" width="15.28515625" style="2" bestFit="1" customWidth="1"/>
    <col min="7185" max="7427" width="9.140625" style="2"/>
    <col min="7428" max="7437" width="11" style="2" customWidth="1"/>
    <col min="7438" max="7439" width="9.140625" style="2"/>
    <col min="7440" max="7440" width="15.28515625" style="2" bestFit="1" customWidth="1"/>
    <col min="7441" max="7683" width="9.140625" style="2"/>
    <col min="7684" max="7693" width="11" style="2" customWidth="1"/>
    <col min="7694" max="7695" width="9.140625" style="2"/>
    <col min="7696" max="7696" width="15.28515625" style="2" bestFit="1" customWidth="1"/>
    <col min="7697" max="7939" width="9.140625" style="2"/>
    <col min="7940" max="7949" width="11" style="2" customWidth="1"/>
    <col min="7950" max="7951" width="9.140625" style="2"/>
    <col min="7952" max="7952" width="15.28515625" style="2" bestFit="1" customWidth="1"/>
    <col min="7953" max="8195" width="9.140625" style="2"/>
    <col min="8196" max="8205" width="11" style="2" customWidth="1"/>
    <col min="8206" max="8207" width="9.140625" style="2"/>
    <col min="8208" max="8208" width="15.28515625" style="2" bestFit="1" customWidth="1"/>
    <col min="8209" max="8451" width="9.140625" style="2"/>
    <col min="8452" max="8461" width="11" style="2" customWidth="1"/>
    <col min="8462" max="8463" width="9.140625" style="2"/>
    <col min="8464" max="8464" width="15.28515625" style="2" bestFit="1" customWidth="1"/>
    <col min="8465" max="8707" width="9.140625" style="2"/>
    <col min="8708" max="8717" width="11" style="2" customWidth="1"/>
    <col min="8718" max="8719" width="9.140625" style="2"/>
    <col min="8720" max="8720" width="15.28515625" style="2" bestFit="1" customWidth="1"/>
    <col min="8721" max="8963" width="9.140625" style="2"/>
    <col min="8964" max="8973" width="11" style="2" customWidth="1"/>
    <col min="8974" max="8975" width="9.140625" style="2"/>
    <col min="8976" max="8976" width="15.28515625" style="2" bestFit="1" customWidth="1"/>
    <col min="8977" max="9219" width="9.140625" style="2"/>
    <col min="9220" max="9229" width="11" style="2" customWidth="1"/>
    <col min="9230" max="9231" width="9.140625" style="2"/>
    <col min="9232" max="9232" width="15.28515625" style="2" bestFit="1" customWidth="1"/>
    <col min="9233" max="9475" width="9.140625" style="2"/>
    <col min="9476" max="9485" width="11" style="2" customWidth="1"/>
    <col min="9486" max="9487" width="9.140625" style="2"/>
    <col min="9488" max="9488" width="15.28515625" style="2" bestFit="1" customWidth="1"/>
    <col min="9489" max="9731" width="9.140625" style="2"/>
    <col min="9732" max="9741" width="11" style="2" customWidth="1"/>
    <col min="9742" max="9743" width="9.140625" style="2"/>
    <col min="9744" max="9744" width="15.28515625" style="2" bestFit="1" customWidth="1"/>
    <col min="9745" max="9987" width="9.140625" style="2"/>
    <col min="9988" max="9997" width="11" style="2" customWidth="1"/>
    <col min="9998" max="9999" width="9.140625" style="2"/>
    <col min="10000" max="10000" width="15.28515625" style="2" bestFit="1" customWidth="1"/>
    <col min="10001" max="10243" width="9.140625" style="2"/>
    <col min="10244" max="10253" width="11" style="2" customWidth="1"/>
    <col min="10254" max="10255" width="9.140625" style="2"/>
    <col min="10256" max="10256" width="15.28515625" style="2" bestFit="1" customWidth="1"/>
    <col min="10257" max="10499" width="9.140625" style="2"/>
    <col min="10500" max="10509" width="11" style="2" customWidth="1"/>
    <col min="10510" max="10511" width="9.140625" style="2"/>
    <col min="10512" max="10512" width="15.28515625" style="2" bestFit="1" customWidth="1"/>
    <col min="10513" max="10755" width="9.140625" style="2"/>
    <col min="10756" max="10765" width="11" style="2" customWidth="1"/>
    <col min="10766" max="10767" width="9.140625" style="2"/>
    <col min="10768" max="10768" width="15.28515625" style="2" bestFit="1" customWidth="1"/>
    <col min="10769" max="11011" width="9.140625" style="2"/>
    <col min="11012" max="11021" width="11" style="2" customWidth="1"/>
    <col min="11022" max="11023" width="9.140625" style="2"/>
    <col min="11024" max="11024" width="15.28515625" style="2" bestFit="1" customWidth="1"/>
    <col min="11025" max="11267" width="9.140625" style="2"/>
    <col min="11268" max="11277" width="11" style="2" customWidth="1"/>
    <col min="11278" max="11279" width="9.140625" style="2"/>
    <col min="11280" max="11280" width="15.28515625" style="2" bestFit="1" customWidth="1"/>
    <col min="11281" max="11523" width="9.140625" style="2"/>
    <col min="11524" max="11533" width="11" style="2" customWidth="1"/>
    <col min="11534" max="11535" width="9.140625" style="2"/>
    <col min="11536" max="11536" width="15.28515625" style="2" bestFit="1" customWidth="1"/>
    <col min="11537" max="11779" width="9.140625" style="2"/>
    <col min="11780" max="11789" width="11" style="2" customWidth="1"/>
    <col min="11790" max="11791" width="9.140625" style="2"/>
    <col min="11792" max="11792" width="15.28515625" style="2" bestFit="1" customWidth="1"/>
    <col min="11793" max="12035" width="9.140625" style="2"/>
    <col min="12036" max="12045" width="11" style="2" customWidth="1"/>
    <col min="12046" max="12047" width="9.140625" style="2"/>
    <col min="12048" max="12048" width="15.28515625" style="2" bestFit="1" customWidth="1"/>
    <col min="12049" max="12291" width="9.140625" style="2"/>
    <col min="12292" max="12301" width="11" style="2" customWidth="1"/>
    <col min="12302" max="12303" width="9.140625" style="2"/>
    <col min="12304" max="12304" width="15.28515625" style="2" bestFit="1" customWidth="1"/>
    <col min="12305" max="12547" width="9.140625" style="2"/>
    <col min="12548" max="12557" width="11" style="2" customWidth="1"/>
    <col min="12558" max="12559" width="9.140625" style="2"/>
    <col min="12560" max="12560" width="15.28515625" style="2" bestFit="1" customWidth="1"/>
    <col min="12561" max="12803" width="9.140625" style="2"/>
    <col min="12804" max="12813" width="11" style="2" customWidth="1"/>
    <col min="12814" max="12815" width="9.140625" style="2"/>
    <col min="12816" max="12816" width="15.28515625" style="2" bestFit="1" customWidth="1"/>
    <col min="12817" max="13059" width="9.140625" style="2"/>
    <col min="13060" max="13069" width="11" style="2" customWidth="1"/>
    <col min="13070" max="13071" width="9.140625" style="2"/>
    <col min="13072" max="13072" width="15.28515625" style="2" bestFit="1" customWidth="1"/>
    <col min="13073" max="13315" width="9.140625" style="2"/>
    <col min="13316" max="13325" width="11" style="2" customWidth="1"/>
    <col min="13326" max="13327" width="9.140625" style="2"/>
    <col min="13328" max="13328" width="15.28515625" style="2" bestFit="1" customWidth="1"/>
    <col min="13329" max="13571" width="9.140625" style="2"/>
    <col min="13572" max="13581" width="11" style="2" customWidth="1"/>
    <col min="13582" max="13583" width="9.140625" style="2"/>
    <col min="13584" max="13584" width="15.28515625" style="2" bestFit="1" customWidth="1"/>
    <col min="13585" max="13827" width="9.140625" style="2"/>
    <col min="13828" max="13837" width="11" style="2" customWidth="1"/>
    <col min="13838" max="13839" width="9.140625" style="2"/>
    <col min="13840" max="13840" width="15.28515625" style="2" bestFit="1" customWidth="1"/>
    <col min="13841" max="14083" width="9.140625" style="2"/>
    <col min="14084" max="14093" width="11" style="2" customWidth="1"/>
    <col min="14094" max="14095" width="9.140625" style="2"/>
    <col min="14096" max="14096" width="15.28515625" style="2" bestFit="1" customWidth="1"/>
    <col min="14097" max="14339" width="9.140625" style="2"/>
    <col min="14340" max="14349" width="11" style="2" customWidth="1"/>
    <col min="14350" max="14351" width="9.140625" style="2"/>
    <col min="14352" max="14352" width="15.28515625" style="2" bestFit="1" customWidth="1"/>
    <col min="14353" max="14595" width="9.140625" style="2"/>
    <col min="14596" max="14605" width="11" style="2" customWidth="1"/>
    <col min="14606" max="14607" width="9.140625" style="2"/>
    <col min="14608" max="14608" width="15.28515625" style="2" bestFit="1" customWidth="1"/>
    <col min="14609" max="14851" width="9.140625" style="2"/>
    <col min="14852" max="14861" width="11" style="2" customWidth="1"/>
    <col min="14862" max="14863" width="9.140625" style="2"/>
    <col min="14864" max="14864" width="15.28515625" style="2" bestFit="1" customWidth="1"/>
    <col min="14865" max="15107" width="9.140625" style="2"/>
    <col min="15108" max="15117" width="11" style="2" customWidth="1"/>
    <col min="15118" max="15119" width="9.140625" style="2"/>
    <col min="15120" max="15120" width="15.28515625" style="2" bestFit="1" customWidth="1"/>
    <col min="15121" max="15363" width="9.140625" style="2"/>
    <col min="15364" max="15373" width="11" style="2" customWidth="1"/>
    <col min="15374" max="15375" width="9.140625" style="2"/>
    <col min="15376" max="15376" width="15.28515625" style="2" bestFit="1" customWidth="1"/>
    <col min="15377" max="15619" width="9.140625" style="2"/>
    <col min="15620" max="15629" width="11" style="2" customWidth="1"/>
    <col min="15630" max="15631" width="9.140625" style="2"/>
    <col min="15632" max="15632" width="15.28515625" style="2" bestFit="1" customWidth="1"/>
    <col min="15633" max="15875" width="9.140625" style="2"/>
    <col min="15876" max="15885" width="11" style="2" customWidth="1"/>
    <col min="15886" max="15887" width="9.140625" style="2"/>
    <col min="15888" max="15888" width="15.28515625" style="2" bestFit="1" customWidth="1"/>
    <col min="15889" max="16131" width="9.140625" style="2"/>
    <col min="16132" max="16141" width="11" style="2" customWidth="1"/>
    <col min="16142" max="16143" width="9.140625" style="2"/>
    <col min="16144" max="16144" width="15.28515625" style="2" bestFit="1" customWidth="1"/>
    <col min="16145" max="16384" width="9.140625" style="2"/>
  </cols>
  <sheetData>
    <row r="2" spans="2:18" ht="19.5">
      <c r="B2" s="9" t="s">
        <v>41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</row>
    <row r="4" spans="2:18" ht="15.75">
      <c r="B4" s="2" t="s">
        <v>26</v>
      </c>
      <c r="C4" s="45">
        <v>2012</v>
      </c>
      <c r="E4" s="2" t="s">
        <v>13</v>
      </c>
      <c r="F4" s="53">
        <v>-82.887</v>
      </c>
      <c r="H4" s="31" t="s">
        <v>27</v>
      </c>
      <c r="I4" s="31"/>
      <c r="J4" s="31"/>
      <c r="K4" s="31"/>
    </row>
    <row r="5" spans="2:18">
      <c r="B5" s="2" t="s">
        <v>40</v>
      </c>
      <c r="C5" s="50">
        <v>1</v>
      </c>
      <c r="E5" s="2" t="s">
        <v>15</v>
      </c>
      <c r="F5" s="53">
        <v>138.306904</v>
      </c>
      <c r="H5" s="48" t="s">
        <v>28</v>
      </c>
      <c r="I5" s="48" t="s">
        <v>29</v>
      </c>
      <c r="J5" s="48" t="s">
        <v>30</v>
      </c>
      <c r="K5" s="48" t="s">
        <v>31</v>
      </c>
    </row>
    <row r="6" spans="2:18" ht="15.75">
      <c r="H6" s="33" t="s">
        <v>32</v>
      </c>
      <c r="I6" s="33" t="s">
        <v>33</v>
      </c>
      <c r="J6" s="33" t="s">
        <v>34</v>
      </c>
      <c r="K6" s="33" t="s">
        <v>35</v>
      </c>
    </row>
    <row r="7" spans="2:18">
      <c r="H7" s="46" t="s">
        <v>36</v>
      </c>
      <c r="I7" s="56">
        <v>6.6918824556299106E-2</v>
      </c>
      <c r="J7" s="56">
        <v>1.6047800000000001</v>
      </c>
      <c r="K7" s="47">
        <f>+I7*J7</f>
        <v>0.10738999127145768</v>
      </c>
    </row>
    <row r="8" spans="2:18">
      <c r="H8" s="46" t="s">
        <v>37</v>
      </c>
      <c r="I8" s="56">
        <v>1.6099311414993698</v>
      </c>
      <c r="J8" s="56">
        <v>9.2006239999999995</v>
      </c>
      <c r="K8" s="47">
        <f>+I8*J8</f>
        <v>14.812371098826496</v>
      </c>
    </row>
    <row r="9" spans="2:18">
      <c r="H9" s="46" t="s">
        <v>38</v>
      </c>
      <c r="I9" s="56">
        <v>4.2575889826398994</v>
      </c>
      <c r="J9" s="56">
        <v>0.63467499999999999</v>
      </c>
      <c r="K9" s="47">
        <f>+I9*J9</f>
        <v>2.7021852875569783</v>
      </c>
    </row>
    <row r="10" spans="2:18">
      <c r="H10" s="46" t="s">
        <v>39</v>
      </c>
      <c r="I10" s="56">
        <v>6.4785180874793911</v>
      </c>
      <c r="J10" s="56">
        <v>0.23599999999999999</v>
      </c>
      <c r="K10" s="47">
        <f>+I10*J10</f>
        <v>1.5289302686451363</v>
      </c>
    </row>
    <row r="12" spans="2:18" ht="19.5">
      <c r="B12" s="9" t="s">
        <v>1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</row>
    <row r="13" spans="2:18">
      <c r="O13" s="42"/>
      <c r="P13" s="42"/>
      <c r="Q13" s="42"/>
    </row>
    <row r="14" spans="2:18" ht="15.75">
      <c r="B14" s="58"/>
      <c r="C14" s="29"/>
      <c r="D14" s="30" t="s">
        <v>11</v>
      </c>
      <c r="E14" s="30"/>
      <c r="F14" s="31" t="s">
        <v>12</v>
      </c>
      <c r="G14" s="31"/>
      <c r="H14" s="31" t="s">
        <v>13</v>
      </c>
      <c r="I14" s="31"/>
      <c r="J14" s="31" t="s">
        <v>14</v>
      </c>
      <c r="K14" s="31"/>
      <c r="L14" s="31" t="s">
        <v>2</v>
      </c>
      <c r="M14" s="31"/>
      <c r="O14" s="42"/>
      <c r="P14" s="42"/>
      <c r="Q14" s="42"/>
    </row>
    <row r="15" spans="2:18" ht="15.75">
      <c r="B15" s="32" t="s">
        <v>18</v>
      </c>
      <c r="C15" s="33" t="s">
        <v>19</v>
      </c>
      <c r="D15" s="33" t="s">
        <v>3</v>
      </c>
      <c r="E15" s="33" t="s">
        <v>4</v>
      </c>
      <c r="F15" s="34" t="s">
        <v>3</v>
      </c>
      <c r="G15" s="34" t="s">
        <v>4</v>
      </c>
      <c r="H15" s="34" t="s">
        <v>3</v>
      </c>
      <c r="I15" s="34" t="s">
        <v>4</v>
      </c>
      <c r="J15" s="34" t="s">
        <v>3</v>
      </c>
      <c r="K15" s="34" t="s">
        <v>4</v>
      </c>
      <c r="L15" s="34" t="s">
        <v>3</v>
      </c>
      <c r="M15" s="34" t="s">
        <v>4</v>
      </c>
      <c r="O15" s="34" t="s">
        <v>5</v>
      </c>
      <c r="P15" s="34" t="s">
        <v>3</v>
      </c>
      <c r="Q15" s="34" t="s">
        <v>4</v>
      </c>
      <c r="R15" s="51" t="s">
        <v>6</v>
      </c>
    </row>
    <row r="16" spans="2:18">
      <c r="B16" s="74" t="s">
        <v>20</v>
      </c>
      <c r="C16" s="53">
        <v>92.864000000000004</v>
      </c>
      <c r="D16" s="60">
        <f>+P16</f>
        <v>2.5</v>
      </c>
      <c r="E16" s="60">
        <f t="shared" ref="E16:E24" si="0">+Q16</f>
        <v>3.1</v>
      </c>
      <c r="F16" s="35">
        <f t="shared" ref="F16:F21" si="1">+C16*D16</f>
        <v>232.16000000000003</v>
      </c>
      <c r="G16" s="35">
        <f t="shared" ref="G16:G24" si="2">+C16*E16</f>
        <v>287.8784</v>
      </c>
      <c r="H16" s="36">
        <f t="shared" ref="H16:I24" si="3">+$F$4</f>
        <v>-82.887</v>
      </c>
      <c r="I16" s="36">
        <f t="shared" si="3"/>
        <v>-82.887</v>
      </c>
      <c r="J16" s="49">
        <f>IF(ISERROR(#REF!),0,IF(#REF!&gt;$I$7,$J$7,0)+IF(#REF!&gt;$I$8,$J$8,0)+IF(#REF!&gt;$I$9,$J$9,0)+IF(#REF!&gt;$I$10,$J$10,0))</f>
        <v>0</v>
      </c>
      <c r="K16" s="49">
        <f>IF(ISERROR(#REF!),0,IF(#REF!&gt;$I$7,$J$7,0)+IF(#REF!&gt;$I$8,$J$8,0)+IF(#REF!&gt;$I$9,$J$9,0)+IF(#REF!&gt;$I$10,$J$10,0))</f>
        <v>0</v>
      </c>
      <c r="L16" s="37">
        <f>SUM(F16,-H16,J16)</f>
        <v>315.04700000000003</v>
      </c>
      <c r="M16" s="37">
        <f t="shared" ref="L16:M24" si="4">+G16-I16+K16</f>
        <v>370.7654</v>
      </c>
      <c r="O16" s="55">
        <v>2.75</v>
      </c>
      <c r="P16" s="57">
        <f>ROUND(ROUND(O16,1)*0.9,1)</f>
        <v>2.5</v>
      </c>
      <c r="Q16" s="57">
        <f>ROUND(ROUND(O16,1)*1.1,1)</f>
        <v>3.1</v>
      </c>
      <c r="R16" s="52" t="s">
        <v>43</v>
      </c>
    </row>
    <row r="17" spans="2:20">
      <c r="B17" s="74" t="str">
        <f>$C$4+1&amp;"E Revenue"</f>
        <v>2013E Revenue</v>
      </c>
      <c r="C17" s="53">
        <v>108.39666666666666</v>
      </c>
      <c r="D17" s="60">
        <f t="shared" ref="D17:D24" si="5">+P17</f>
        <v>2.2999999999999998</v>
      </c>
      <c r="E17" s="60">
        <f t="shared" si="0"/>
        <v>2.9</v>
      </c>
      <c r="F17" s="35">
        <f t="shared" si="1"/>
        <v>249.3123333333333</v>
      </c>
      <c r="G17" s="35">
        <f t="shared" si="2"/>
        <v>314.35033333333331</v>
      </c>
      <c r="H17" s="36">
        <f t="shared" si="3"/>
        <v>-82.887</v>
      </c>
      <c r="I17" s="36">
        <f t="shared" si="3"/>
        <v>-82.887</v>
      </c>
      <c r="J17" s="49">
        <f>IF(ISERROR(#REF!),0,IF(#REF!&gt;$I$7,$J$7,0)+IF(#REF!&gt;$I$8,$J$8,0)+IF(#REF!&gt;$I$9,$J$9,0)+IF(#REF!&gt;$I$10,$J$10,0))</f>
        <v>0</v>
      </c>
      <c r="K17" s="49">
        <f>IF(ISERROR(#REF!),0,IF(#REF!&gt;$I$7,$J$7,0)+IF(#REF!&gt;$I$8,$J$8,0)+IF(#REF!&gt;$I$9,$J$9,0)+IF(#REF!&gt;$I$10,$J$10,0))</f>
        <v>0</v>
      </c>
      <c r="L17" s="37">
        <f t="shared" si="4"/>
        <v>332.1993333333333</v>
      </c>
      <c r="M17" s="37">
        <f t="shared" si="4"/>
        <v>397.23733333333331</v>
      </c>
      <c r="O17" s="55">
        <v>2.6</v>
      </c>
      <c r="P17" s="57">
        <f t="shared" ref="P17:P24" si="6">ROUND(ROUND(O17,1)*0.9,1)</f>
        <v>2.2999999999999998</v>
      </c>
      <c r="Q17" s="57">
        <f t="shared" ref="Q17:Q24" si="7">ROUND(ROUND(O17,1)*1.1,1)</f>
        <v>2.9</v>
      </c>
      <c r="R17" s="52" t="s">
        <v>43</v>
      </c>
    </row>
    <row r="18" spans="2:20">
      <c r="B18" s="74" t="str">
        <f>$C$4+2&amp;"Revenue"</f>
        <v>2014Revenue</v>
      </c>
      <c r="C18" s="53">
        <v>126.34436363636364</v>
      </c>
      <c r="D18" s="60">
        <f t="shared" si="5"/>
        <v>1.9</v>
      </c>
      <c r="E18" s="60">
        <f t="shared" si="0"/>
        <v>2.2999999999999998</v>
      </c>
      <c r="F18" s="35">
        <f t="shared" si="1"/>
        <v>240.05429090909089</v>
      </c>
      <c r="G18" s="35">
        <f t="shared" si="2"/>
        <v>290.59203636363634</v>
      </c>
      <c r="H18" s="36">
        <f t="shared" si="3"/>
        <v>-82.887</v>
      </c>
      <c r="I18" s="36">
        <f t="shared" si="3"/>
        <v>-82.887</v>
      </c>
      <c r="J18" s="49">
        <f>IF(ISERROR(#REF!),0,IF(#REF!&gt;$I$7,$J$7,0)+IF(#REF!&gt;$I$8,$J$8,0)+IF(#REF!&gt;$I$9,$J$9,0)+IF(#REF!&gt;$I$10,$J$10,0))</f>
        <v>0</v>
      </c>
      <c r="K18" s="49">
        <f>IF(ISERROR(#REF!),0,IF(#REF!&gt;$I$7,$J$7,0)+IF(#REF!&gt;$I$8,$J$8,0)+IF(#REF!&gt;$I$9,$J$9,0)+IF(#REF!&gt;$I$10,$J$10,0))</f>
        <v>0</v>
      </c>
      <c r="L18" s="37">
        <f t="shared" si="4"/>
        <v>322.94129090909087</v>
      </c>
      <c r="M18" s="37">
        <f t="shared" si="4"/>
        <v>373.47903636363634</v>
      </c>
      <c r="O18" s="55">
        <v>2.1</v>
      </c>
      <c r="P18" s="57">
        <f t="shared" si="6"/>
        <v>1.9</v>
      </c>
      <c r="Q18" s="57">
        <f t="shared" si="7"/>
        <v>2.2999999999999998</v>
      </c>
      <c r="R18" s="52" t="s">
        <v>43</v>
      </c>
    </row>
    <row r="19" spans="2:20">
      <c r="B19" s="74" t="s">
        <v>21</v>
      </c>
      <c r="C19" s="53">
        <v>10.290000000000004</v>
      </c>
      <c r="D19" s="60">
        <f t="shared" si="5"/>
        <v>13.5</v>
      </c>
      <c r="E19" s="60">
        <f t="shared" si="0"/>
        <v>16.5</v>
      </c>
      <c r="F19" s="35">
        <f t="shared" si="1"/>
        <v>138.91500000000005</v>
      </c>
      <c r="G19" s="35">
        <f t="shared" si="2"/>
        <v>169.78500000000008</v>
      </c>
      <c r="H19" s="36">
        <f t="shared" si="3"/>
        <v>-82.887</v>
      </c>
      <c r="I19" s="36">
        <f t="shared" si="3"/>
        <v>-82.887</v>
      </c>
      <c r="J19" s="49">
        <f>IF(ISERROR(#REF!),0,IF(#REF!&gt;$I$7,$J$7,0)+IF(#REF!&gt;$I$8,$J$8,0)+IF(#REF!&gt;$I$9,$J$9,0)+IF(#REF!&gt;$I$10,$J$10,0))</f>
        <v>0</v>
      </c>
      <c r="K19" s="49">
        <f>IF(ISERROR(#REF!),0,IF(#REF!&gt;$I$7,$J$7,0)+IF(#REF!&gt;$I$8,$J$8,0)+IF(#REF!&gt;$I$9,$J$9,0)+IF(#REF!&gt;$I$10,$J$10,0))</f>
        <v>0</v>
      </c>
      <c r="L19" s="37">
        <f t="shared" si="4"/>
        <v>221.80200000000005</v>
      </c>
      <c r="M19" s="37">
        <f t="shared" si="4"/>
        <v>252.67200000000008</v>
      </c>
      <c r="O19" s="55">
        <v>15</v>
      </c>
      <c r="P19" s="57">
        <f t="shared" si="6"/>
        <v>13.5</v>
      </c>
      <c r="Q19" s="57">
        <f t="shared" si="7"/>
        <v>16.5</v>
      </c>
      <c r="R19" s="52" t="s">
        <v>43</v>
      </c>
      <c r="S19" s="42"/>
      <c r="T19" s="42"/>
    </row>
    <row r="20" spans="2:20">
      <c r="B20" s="74" t="str">
        <f>$C$4+1&amp;"E EBITDA"</f>
        <v>2013E EBITDA</v>
      </c>
      <c r="C20" s="53">
        <v>16.821599999999997</v>
      </c>
      <c r="D20" s="60">
        <f t="shared" si="5"/>
        <v>13.5</v>
      </c>
      <c r="E20" s="60">
        <f t="shared" si="0"/>
        <v>16.5</v>
      </c>
      <c r="F20" s="35">
        <f t="shared" si="1"/>
        <v>227.09159999999994</v>
      </c>
      <c r="G20" s="35">
        <f t="shared" si="2"/>
        <v>277.55639999999994</v>
      </c>
      <c r="H20" s="36">
        <f t="shared" si="3"/>
        <v>-82.887</v>
      </c>
      <c r="I20" s="36">
        <f t="shared" si="3"/>
        <v>-82.887</v>
      </c>
      <c r="J20" s="49">
        <f>IF(ISERROR(#REF!),0,IF(#REF!&gt;$I$7,$J$7,0)+IF(#REF!&gt;$I$8,$J$8,0)+IF(#REF!&gt;$I$9,$J$9,0)+IF(#REF!&gt;$I$10,$J$10,0))</f>
        <v>0</v>
      </c>
      <c r="K20" s="49">
        <f>IF(ISERROR(#REF!),0,IF(#REF!&gt;$I$7,$J$7,0)+IF(#REF!&gt;$I$8,$J$8,0)+IF(#REF!&gt;$I$9,$J$9,0)+IF(#REF!&gt;$I$10,$J$10,0))</f>
        <v>0</v>
      </c>
      <c r="L20" s="37">
        <f t="shared" si="4"/>
        <v>309.97859999999991</v>
      </c>
      <c r="M20" s="37">
        <f t="shared" si="4"/>
        <v>360.44339999999994</v>
      </c>
      <c r="O20" s="55">
        <v>15</v>
      </c>
      <c r="P20" s="57">
        <f t="shared" si="6"/>
        <v>13.5</v>
      </c>
      <c r="Q20" s="57">
        <f t="shared" si="7"/>
        <v>16.5</v>
      </c>
      <c r="R20" s="52" t="s">
        <v>43</v>
      </c>
      <c r="S20" s="42"/>
      <c r="T20" s="42"/>
    </row>
    <row r="21" spans="2:20">
      <c r="B21" s="74" t="str">
        <f>$C$4+2&amp;"E EBITDA"</f>
        <v>2014E EBITDA</v>
      </c>
      <c r="C21" s="53">
        <v>25.381444444444444</v>
      </c>
      <c r="D21" s="60">
        <f t="shared" si="5"/>
        <v>8.1</v>
      </c>
      <c r="E21" s="60">
        <f t="shared" si="0"/>
        <v>9.9</v>
      </c>
      <c r="F21" s="35">
        <f t="shared" si="1"/>
        <v>205.58969999999999</v>
      </c>
      <c r="G21" s="35">
        <f t="shared" si="2"/>
        <v>251.27629999999999</v>
      </c>
      <c r="H21" s="36">
        <f t="shared" si="3"/>
        <v>-82.887</v>
      </c>
      <c r="I21" s="36">
        <f t="shared" si="3"/>
        <v>-82.887</v>
      </c>
      <c r="J21" s="49">
        <f>IF(ISERROR(#REF!),0,IF(#REF!&gt;$I$7,$J$7,0)+IF(#REF!&gt;$I$8,$J$8,0)+IF(#REF!&gt;$I$9,$J$9,0)+IF(#REF!&gt;$I$10,$J$10,0))</f>
        <v>0</v>
      </c>
      <c r="K21" s="49">
        <f>IF(ISERROR(#REF!),0,IF(#REF!&gt;$I$7,$J$7,0)+IF(#REF!&gt;$I$8,$J$8,0)+IF(#REF!&gt;$I$9,$J$9,0)+IF(#REF!&gt;$I$10,$J$10,0))</f>
        <v>0</v>
      </c>
      <c r="L21" s="37">
        <f t="shared" si="4"/>
        <v>288.47669999999999</v>
      </c>
      <c r="M21" s="37">
        <f t="shared" si="4"/>
        <v>334.16329999999999</v>
      </c>
      <c r="O21" s="55">
        <v>9</v>
      </c>
      <c r="P21" s="57">
        <f t="shared" si="6"/>
        <v>8.1</v>
      </c>
      <c r="Q21" s="57">
        <f t="shared" si="7"/>
        <v>9.9</v>
      </c>
      <c r="R21" s="52" t="s">
        <v>43</v>
      </c>
      <c r="S21" s="42"/>
      <c r="T21" s="42"/>
    </row>
    <row r="22" spans="2:20">
      <c r="B22" s="74" t="s">
        <v>24</v>
      </c>
      <c r="C22" s="53">
        <v>10.290000000000004</v>
      </c>
      <c r="D22" s="60">
        <f t="shared" si="5"/>
        <v>13.5</v>
      </c>
      <c r="E22" s="60">
        <f t="shared" si="0"/>
        <v>16.5</v>
      </c>
      <c r="F22" s="35">
        <f>+C22*D22</f>
        <v>138.91500000000005</v>
      </c>
      <c r="G22" s="35">
        <f t="shared" si="2"/>
        <v>169.78500000000008</v>
      </c>
      <c r="H22" s="36">
        <f t="shared" si="3"/>
        <v>-82.887</v>
      </c>
      <c r="I22" s="36">
        <f t="shared" si="3"/>
        <v>-82.887</v>
      </c>
      <c r="J22" s="49">
        <f>IF(ISERROR(#REF!),0,IF(#REF!&gt;$I$7,$J$7,0)+IF(#REF!&gt;$I$8,$J$8,0)+IF(#REF!&gt;$I$9,$J$9,0)+IF(#REF!&gt;$I$10,$J$10,0))</f>
        <v>0</v>
      </c>
      <c r="K22" s="49">
        <f>IF(ISERROR(#REF!),0,IF(#REF!&gt;$I$7,$J$7,0)+IF(#REF!&gt;$I$8,$J$8,0)+IF(#REF!&gt;$I$9,$J$9,0)+IF(#REF!&gt;$I$10,$J$10,0))</f>
        <v>0</v>
      </c>
      <c r="L22" s="37">
        <f t="shared" si="4"/>
        <v>221.80200000000005</v>
      </c>
      <c r="M22" s="37">
        <f t="shared" si="4"/>
        <v>252.67200000000008</v>
      </c>
      <c r="O22" s="55">
        <v>15</v>
      </c>
      <c r="P22" s="57">
        <f t="shared" si="6"/>
        <v>13.5</v>
      </c>
      <c r="Q22" s="57">
        <f t="shared" si="7"/>
        <v>16.5</v>
      </c>
      <c r="R22" s="52" t="s">
        <v>43</v>
      </c>
      <c r="S22" s="42"/>
      <c r="T22" s="42"/>
    </row>
    <row r="23" spans="2:20">
      <c r="B23" s="74" t="str">
        <f>$C$4+1&amp;"E Earnings"</f>
        <v>2013E Earnings</v>
      </c>
      <c r="C23" s="53">
        <v>16.821599999999997</v>
      </c>
      <c r="D23" s="60">
        <f t="shared" si="5"/>
        <v>13.5</v>
      </c>
      <c r="E23" s="60">
        <f t="shared" si="0"/>
        <v>16.5</v>
      </c>
      <c r="F23" s="35">
        <f t="shared" ref="F23:F24" si="8">+C23*D23</f>
        <v>227.09159999999994</v>
      </c>
      <c r="G23" s="35">
        <f t="shared" si="2"/>
        <v>277.55639999999994</v>
      </c>
      <c r="H23" s="36">
        <f t="shared" si="3"/>
        <v>-82.887</v>
      </c>
      <c r="I23" s="36">
        <f t="shared" si="3"/>
        <v>-82.887</v>
      </c>
      <c r="J23" s="49">
        <f>IF(ISERROR(#REF!),0,IF(#REF!&gt;$I$7,$J$7,0)+IF(#REF!&gt;$I$8,$J$8,0)+IF(#REF!&gt;$I$9,$J$9,0)+IF(#REF!&gt;$I$10,$J$10,0))</f>
        <v>0</v>
      </c>
      <c r="K23" s="49">
        <f>IF(ISERROR(#REF!),0,IF(#REF!&gt;$I$7,$J$7,0)+IF(#REF!&gt;$I$8,$J$8,0)+IF(#REF!&gt;$I$9,$J$9,0)+IF(#REF!&gt;$I$10,$J$10,0))</f>
        <v>0</v>
      </c>
      <c r="L23" s="37">
        <f t="shared" si="4"/>
        <v>309.97859999999991</v>
      </c>
      <c r="M23" s="37">
        <f t="shared" si="4"/>
        <v>360.44339999999994</v>
      </c>
      <c r="O23" s="55">
        <v>15</v>
      </c>
      <c r="P23" s="57">
        <f t="shared" si="6"/>
        <v>13.5</v>
      </c>
      <c r="Q23" s="57">
        <f t="shared" si="7"/>
        <v>16.5</v>
      </c>
      <c r="R23" s="52" t="s">
        <v>43</v>
      </c>
      <c r="S23" s="42"/>
      <c r="T23" s="42"/>
    </row>
    <row r="24" spans="2:20">
      <c r="B24" s="74" t="str">
        <f>$C$4+2&amp;"E Earnings"</f>
        <v>2014E Earnings</v>
      </c>
      <c r="C24" s="53">
        <v>25.381444444444444</v>
      </c>
      <c r="D24" s="60">
        <f t="shared" si="5"/>
        <v>8.1</v>
      </c>
      <c r="E24" s="60">
        <f t="shared" si="0"/>
        <v>9.9</v>
      </c>
      <c r="F24" s="35">
        <f t="shared" si="8"/>
        <v>205.58969999999999</v>
      </c>
      <c r="G24" s="35">
        <f t="shared" si="2"/>
        <v>251.27629999999999</v>
      </c>
      <c r="H24" s="36">
        <f t="shared" si="3"/>
        <v>-82.887</v>
      </c>
      <c r="I24" s="36">
        <f t="shared" si="3"/>
        <v>-82.887</v>
      </c>
      <c r="J24" s="49">
        <f>IF(ISERROR(#REF!),0,IF(#REF!&gt;$I$7,$J$7,0)+IF(#REF!&gt;$I$8,$J$8,0)+IF(#REF!&gt;$I$9,$J$9,0)+IF(#REF!&gt;$I$10,$J$10,0))</f>
        <v>0</v>
      </c>
      <c r="K24" s="49">
        <f>IF(ISERROR(#REF!),0,IF(#REF!&gt;$I$7,$J$7,0)+IF(#REF!&gt;$I$8,$J$8,0)+IF(#REF!&gt;$I$9,$J$9,0)+IF(#REF!&gt;$I$10,$J$10,0))</f>
        <v>0</v>
      </c>
      <c r="L24" s="37">
        <f t="shared" si="4"/>
        <v>288.47669999999999</v>
      </c>
      <c r="M24" s="37">
        <f t="shared" si="4"/>
        <v>334.16329999999999</v>
      </c>
      <c r="O24" s="55">
        <v>9</v>
      </c>
      <c r="P24" s="57">
        <f t="shared" si="6"/>
        <v>8.1</v>
      </c>
      <c r="Q24" s="57">
        <f t="shared" si="7"/>
        <v>9.9</v>
      </c>
      <c r="R24" s="52" t="s">
        <v>43</v>
      </c>
      <c r="S24" s="42"/>
      <c r="T24" s="42"/>
    </row>
    <row r="25" spans="2:20">
      <c r="B25" s="40" t="s">
        <v>22</v>
      </c>
      <c r="C25" s="35"/>
      <c r="D25" s="41"/>
      <c r="E25" s="41"/>
      <c r="F25" s="37"/>
      <c r="G25" s="37"/>
      <c r="H25" s="36"/>
      <c r="I25" s="36"/>
      <c r="J25" s="37"/>
      <c r="K25" s="37"/>
      <c r="L25" s="73">
        <f>AVERAGE(L16:L21)</f>
        <v>298.40748737373735</v>
      </c>
      <c r="M25" s="73">
        <f>AVERAGE(M16:M21)</f>
        <v>348.12674494949493</v>
      </c>
      <c r="R25" s="42"/>
      <c r="S25" s="42"/>
      <c r="T25" s="42"/>
    </row>
    <row r="26" spans="2:20">
      <c r="B26" s="43" t="s">
        <v>25</v>
      </c>
      <c r="C26" s="35"/>
      <c r="D26" s="41"/>
      <c r="E26" s="41"/>
      <c r="F26" s="37"/>
      <c r="G26" s="37"/>
      <c r="H26" s="36"/>
      <c r="I26" s="36"/>
      <c r="J26" s="37"/>
      <c r="K26" s="37"/>
      <c r="L26" s="44">
        <v>0.25</v>
      </c>
      <c r="M26" s="44">
        <v>0.3</v>
      </c>
      <c r="R26" s="42"/>
      <c r="S26" s="42"/>
      <c r="T26" s="42"/>
    </row>
    <row r="27" spans="2:20">
      <c r="B27" s="40" t="s">
        <v>23</v>
      </c>
      <c r="C27" s="35"/>
      <c r="D27" s="41"/>
      <c r="E27" s="41"/>
      <c r="F27" s="37"/>
      <c r="G27" s="37"/>
      <c r="H27" s="36"/>
      <c r="I27" s="36"/>
      <c r="J27" s="37"/>
      <c r="K27" s="37"/>
      <c r="L27" s="73">
        <f>+L25*(1+L26)</f>
        <v>373.00935921717166</v>
      </c>
      <c r="M27" s="73">
        <f>+M25*(1+M26)</f>
        <v>452.56476843434342</v>
      </c>
      <c r="R27" s="42"/>
      <c r="S27" s="42"/>
      <c r="T27" s="42"/>
    </row>
    <row r="28" spans="2:20">
      <c r="R28" s="42"/>
      <c r="S28" s="42"/>
      <c r="T28" s="42"/>
    </row>
    <row r="29" spans="2:20" ht="19.5">
      <c r="B29" s="9" t="s">
        <v>42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</row>
    <row r="31" spans="2:20" ht="15.75">
      <c r="B31" s="58"/>
      <c r="C31" s="29"/>
      <c r="D31" s="30" t="s">
        <v>11</v>
      </c>
      <c r="E31" s="30"/>
      <c r="F31" s="31" t="s">
        <v>12</v>
      </c>
      <c r="G31" s="31"/>
      <c r="H31" s="31" t="s">
        <v>13</v>
      </c>
      <c r="I31" s="31"/>
      <c r="J31" s="31" t="s">
        <v>14</v>
      </c>
      <c r="K31" s="31"/>
      <c r="L31" s="31" t="s">
        <v>2</v>
      </c>
      <c r="M31" s="31"/>
      <c r="O31" s="42"/>
      <c r="P31" s="42"/>
      <c r="Q31" s="42"/>
    </row>
    <row r="32" spans="2:20" ht="15.75">
      <c r="B32" s="32" t="s">
        <v>18</v>
      </c>
      <c r="C32" s="33" t="s">
        <v>19</v>
      </c>
      <c r="D32" s="33" t="s">
        <v>3</v>
      </c>
      <c r="E32" s="33" t="s">
        <v>4</v>
      </c>
      <c r="F32" s="34" t="s">
        <v>3</v>
      </c>
      <c r="G32" s="34" t="s">
        <v>4</v>
      </c>
      <c r="H32" s="34" t="s">
        <v>3</v>
      </c>
      <c r="I32" s="34" t="s">
        <v>4</v>
      </c>
      <c r="J32" s="34" t="s">
        <v>3</v>
      </c>
      <c r="K32" s="34" t="s">
        <v>4</v>
      </c>
      <c r="L32" s="34" t="s">
        <v>3</v>
      </c>
      <c r="M32" s="34" t="s">
        <v>4</v>
      </c>
      <c r="O32" s="34" t="s">
        <v>5</v>
      </c>
      <c r="P32" s="34" t="s">
        <v>3</v>
      </c>
      <c r="Q32" s="34" t="s">
        <v>4</v>
      </c>
      <c r="R32" s="51" t="s">
        <v>6</v>
      </c>
    </row>
    <row r="33" spans="1:34">
      <c r="B33" s="1" t="s">
        <v>20</v>
      </c>
      <c r="C33" s="53">
        <v>92.864000000000004</v>
      </c>
      <c r="D33" s="60">
        <f>+P33</f>
        <v>2.5</v>
      </c>
      <c r="E33" s="60">
        <f t="shared" ref="E33:E34" si="9">+Q33</f>
        <v>3.1</v>
      </c>
      <c r="F33" s="35">
        <f t="shared" ref="F33:F34" si="10">+C33*D33</f>
        <v>232.16000000000003</v>
      </c>
      <c r="G33" s="35">
        <f t="shared" ref="G33:G34" si="11">+C33*E33</f>
        <v>287.8784</v>
      </c>
      <c r="H33" s="36">
        <f>+$F$4</f>
        <v>-82.887</v>
      </c>
      <c r="I33" s="36">
        <f>+$F$4</f>
        <v>-82.887</v>
      </c>
      <c r="J33" s="49">
        <f>IF(ISERROR(#REF!),0,IF(#REF!&gt;$I$7,$J$7,0)+IF(#REF!&gt;$I$8,$J$8,0)+IF(#REF!&gt;$I$9,$J$9,0)+IF(#REF!&gt;$I$10,$J$10,0))</f>
        <v>0</v>
      </c>
      <c r="K33" s="49">
        <f>IF(ISERROR(#REF!),0,IF(#REF!&gt;$I$7,$J$7,0)+IF(#REF!&gt;$I$8,$J$8,0)+IF(#REF!&gt;$I$9,$J$9,0)+IF(#REF!&gt;$I$10,$J$10,0))</f>
        <v>0</v>
      </c>
      <c r="L33" s="37">
        <f>SUM(F33,-H33,J33)</f>
        <v>315.04700000000003</v>
      </c>
      <c r="M33" s="37">
        <f t="shared" ref="M33:M34" si="12">+G33-I33+K33</f>
        <v>370.7654</v>
      </c>
      <c r="O33" s="55">
        <v>2.75</v>
      </c>
      <c r="P33" s="57">
        <f>ROUND(ROUND(O33,1)*0.9,1)</f>
        <v>2.5</v>
      </c>
      <c r="Q33" s="57">
        <f>ROUND(ROUND(O33,1)*1.1,1)</f>
        <v>3.1</v>
      </c>
      <c r="R33" s="52" t="s">
        <v>43</v>
      </c>
    </row>
    <row r="34" spans="1:34">
      <c r="B34" s="1" t="s">
        <v>21</v>
      </c>
      <c r="C34" s="53">
        <v>10.290000000000004</v>
      </c>
      <c r="D34" s="60">
        <f t="shared" ref="D34" si="13">+P34</f>
        <v>13.5</v>
      </c>
      <c r="E34" s="60">
        <f t="shared" si="9"/>
        <v>16.5</v>
      </c>
      <c r="F34" s="35">
        <f t="shared" si="10"/>
        <v>138.91500000000005</v>
      </c>
      <c r="G34" s="35">
        <f t="shared" si="11"/>
        <v>169.78500000000008</v>
      </c>
      <c r="H34" s="36">
        <f>+$F$4</f>
        <v>-82.887</v>
      </c>
      <c r="I34" s="36">
        <f>+$F$4</f>
        <v>-82.887</v>
      </c>
      <c r="J34" s="49">
        <f>IF(ISERROR(#REF!),0,IF(#REF!&gt;$I$7,$J$7,0)+IF(#REF!&gt;$I$8,$J$8,0)+IF(#REF!&gt;$I$9,$J$9,0)+IF(#REF!&gt;$I$10,$J$10,0))</f>
        <v>0</v>
      </c>
      <c r="K34" s="49">
        <f>IF(ISERROR(#REF!),0,IF(#REF!&gt;$I$7,$J$7,0)+IF(#REF!&gt;$I$8,$J$8,0)+IF(#REF!&gt;$I$9,$J$9,0)+IF(#REF!&gt;$I$10,$J$10,0))</f>
        <v>0</v>
      </c>
      <c r="L34" s="37">
        <f t="shared" ref="L34" si="14">+F34-H34+J34</f>
        <v>221.80200000000005</v>
      </c>
      <c r="M34" s="37">
        <f t="shared" si="12"/>
        <v>252.67200000000008</v>
      </c>
      <c r="O34" s="55">
        <v>15</v>
      </c>
      <c r="P34" s="57">
        <f t="shared" ref="P34" si="15">ROUND(ROUND(O34,1)*0.9,1)</f>
        <v>13.5</v>
      </c>
      <c r="Q34" s="57">
        <f t="shared" ref="Q34" si="16">ROUND(ROUND(O34,1)*1.1,1)</f>
        <v>16.5</v>
      </c>
      <c r="R34" s="52" t="s">
        <v>43</v>
      </c>
      <c r="S34" s="42"/>
      <c r="T34" s="42"/>
    </row>
    <row r="35" spans="1:34">
      <c r="L35" s="73">
        <f>AVERAGE(L33:L34)</f>
        <v>268.42450000000002</v>
      </c>
      <c r="M35" s="73">
        <f>AVERAGE(M33:M34)</f>
        <v>311.71870000000001</v>
      </c>
    </row>
    <row r="37" spans="1:34" s="5" customFormat="1" ht="19.5">
      <c r="B37" s="9" t="s">
        <v>7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</row>
    <row r="38" spans="1:34" s="5" customFormat="1">
      <c r="A38" s="61"/>
      <c r="B38" s="61"/>
    </row>
    <row r="39" spans="1:34" ht="15.75">
      <c r="A39" s="52"/>
      <c r="B39" s="32" t="s">
        <v>9</v>
      </c>
      <c r="C39" s="34" t="s">
        <v>3</v>
      </c>
      <c r="D39" s="34" t="s">
        <v>4</v>
      </c>
      <c r="E39" s="34" t="s">
        <v>44</v>
      </c>
      <c r="F39" s="7"/>
      <c r="G39" s="7"/>
      <c r="H39" s="7"/>
      <c r="I39" s="7"/>
      <c r="J39" s="7"/>
      <c r="K39" s="7"/>
      <c r="L39" s="7"/>
      <c r="M39" s="7"/>
      <c r="N39" s="7"/>
      <c r="O39" s="7"/>
      <c r="T39" s="7"/>
      <c r="U39" s="7"/>
      <c r="V39" s="7"/>
    </row>
    <row r="40" spans="1:34">
      <c r="A40" s="1"/>
      <c r="B40" s="43" t="str">
        <f t="shared" ref="B40:B48" si="17">"Comps - "&amp;B16</f>
        <v>Comps - LTM Revenue</v>
      </c>
      <c r="C40" s="71">
        <f t="shared" ref="C40:C49" si="18">+L16</f>
        <v>315.04700000000003</v>
      </c>
      <c r="D40" s="71">
        <f t="shared" ref="D40:D49" si="19">+M16</f>
        <v>370.7654</v>
      </c>
      <c r="E40" s="63">
        <f t="shared" ref="E40:E60" si="20">+D40-C40</f>
        <v>55.718399999999974</v>
      </c>
      <c r="F40" s="52"/>
      <c r="G40" s="62"/>
      <c r="H40" s="62"/>
      <c r="I40" s="62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F40" s="7"/>
      <c r="AG40" s="7"/>
      <c r="AH40" s="7"/>
    </row>
    <row r="41" spans="1:34">
      <c r="A41" s="52"/>
      <c r="B41" s="43" t="str">
        <f t="shared" si="17"/>
        <v>Comps - 2013E Revenue</v>
      </c>
      <c r="C41" s="71">
        <f t="shared" si="18"/>
        <v>332.1993333333333</v>
      </c>
      <c r="D41" s="71">
        <f t="shared" si="19"/>
        <v>397.23733333333331</v>
      </c>
      <c r="E41" s="63">
        <f t="shared" si="20"/>
        <v>65.038000000000011</v>
      </c>
      <c r="F41" s="52"/>
      <c r="G41" s="62"/>
      <c r="H41" s="62"/>
      <c r="I41" s="62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F41" s="7"/>
      <c r="AG41" s="7"/>
      <c r="AH41" s="7"/>
    </row>
    <row r="42" spans="1:34">
      <c r="A42" s="52"/>
      <c r="B42" s="43" t="str">
        <f t="shared" si="17"/>
        <v>Comps - 2014Revenue</v>
      </c>
      <c r="C42" s="71">
        <f t="shared" si="18"/>
        <v>322.94129090909087</v>
      </c>
      <c r="D42" s="71">
        <f t="shared" si="19"/>
        <v>373.47903636363634</v>
      </c>
      <c r="E42" s="63">
        <f t="shared" si="20"/>
        <v>50.537745454545473</v>
      </c>
      <c r="F42" s="52"/>
      <c r="G42" s="62"/>
      <c r="H42" s="62"/>
      <c r="I42" s="62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F42" s="7"/>
      <c r="AG42" s="7"/>
      <c r="AH42" s="7"/>
    </row>
    <row r="43" spans="1:34">
      <c r="A43" s="52"/>
      <c r="B43" s="43" t="str">
        <f t="shared" si="17"/>
        <v>Comps - LTM EBITDA</v>
      </c>
      <c r="C43" s="71">
        <f t="shared" si="18"/>
        <v>221.80200000000005</v>
      </c>
      <c r="D43" s="71">
        <f t="shared" si="19"/>
        <v>252.67200000000008</v>
      </c>
      <c r="E43" s="63">
        <f t="shared" si="20"/>
        <v>30.870000000000033</v>
      </c>
      <c r="F43" s="52"/>
      <c r="G43" s="62"/>
      <c r="H43" s="62"/>
      <c r="I43" s="62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F43" s="7"/>
      <c r="AG43" s="7"/>
      <c r="AH43" s="7"/>
    </row>
    <row r="44" spans="1:34">
      <c r="A44" s="52"/>
      <c r="B44" s="43" t="str">
        <f t="shared" si="17"/>
        <v>Comps - 2013E EBITDA</v>
      </c>
      <c r="C44" s="71">
        <f t="shared" si="18"/>
        <v>309.97859999999991</v>
      </c>
      <c r="D44" s="71">
        <f t="shared" si="19"/>
        <v>360.44339999999994</v>
      </c>
      <c r="E44" s="63">
        <f t="shared" si="20"/>
        <v>50.464800000000025</v>
      </c>
      <c r="F44" s="52"/>
      <c r="G44" s="62"/>
      <c r="H44" s="62"/>
      <c r="I44" s="62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F44" s="7"/>
      <c r="AG44" s="7"/>
      <c r="AH44" s="7"/>
    </row>
    <row r="45" spans="1:34">
      <c r="A45" s="52"/>
      <c r="B45" s="43" t="str">
        <f t="shared" si="17"/>
        <v>Comps - 2014E EBITDA</v>
      </c>
      <c r="C45" s="71">
        <f t="shared" si="18"/>
        <v>288.47669999999999</v>
      </c>
      <c r="D45" s="71">
        <f t="shared" si="19"/>
        <v>334.16329999999999</v>
      </c>
      <c r="E45" s="63">
        <f t="shared" si="20"/>
        <v>45.686599999999999</v>
      </c>
      <c r="F45" s="52"/>
      <c r="G45" s="62"/>
      <c r="H45" s="62"/>
      <c r="I45" s="62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F45" s="7"/>
      <c r="AG45" s="7"/>
      <c r="AH45" s="7"/>
    </row>
    <row r="46" spans="1:34">
      <c r="A46" s="52"/>
      <c r="B46" s="43" t="str">
        <f t="shared" si="17"/>
        <v>Comps - LTM Earnings</v>
      </c>
      <c r="C46" s="71">
        <f t="shared" si="18"/>
        <v>221.80200000000005</v>
      </c>
      <c r="D46" s="71">
        <f t="shared" si="19"/>
        <v>252.67200000000008</v>
      </c>
      <c r="E46" s="63">
        <f t="shared" si="20"/>
        <v>30.870000000000033</v>
      </c>
      <c r="F46" s="52"/>
      <c r="G46" s="62"/>
      <c r="H46" s="62"/>
      <c r="I46" s="62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F46" s="7"/>
      <c r="AG46" s="7"/>
      <c r="AH46" s="7"/>
    </row>
    <row r="47" spans="1:34">
      <c r="A47" s="52"/>
      <c r="B47" s="43" t="str">
        <f t="shared" si="17"/>
        <v>Comps - 2013E Earnings</v>
      </c>
      <c r="C47" s="71">
        <f t="shared" si="18"/>
        <v>309.97859999999991</v>
      </c>
      <c r="D47" s="71">
        <f t="shared" si="19"/>
        <v>360.44339999999994</v>
      </c>
      <c r="E47" s="63">
        <f t="shared" si="20"/>
        <v>50.464800000000025</v>
      </c>
      <c r="F47" s="52"/>
      <c r="G47" s="62"/>
      <c r="H47" s="62"/>
      <c r="I47" s="62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F47" s="7"/>
      <c r="AG47" s="7"/>
      <c r="AH47" s="7"/>
    </row>
    <row r="48" spans="1:34">
      <c r="A48" s="52"/>
      <c r="B48" s="43" t="str">
        <f t="shared" si="17"/>
        <v>Comps - 2014E Earnings</v>
      </c>
      <c r="C48" s="71">
        <f t="shared" si="18"/>
        <v>288.47669999999999</v>
      </c>
      <c r="D48" s="71">
        <f t="shared" si="19"/>
        <v>334.16329999999999</v>
      </c>
      <c r="E48" s="63">
        <f t="shared" si="20"/>
        <v>45.686599999999999</v>
      </c>
      <c r="F48" s="52"/>
      <c r="G48" s="62"/>
      <c r="H48" s="62"/>
      <c r="I48" s="62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F48" s="7"/>
      <c r="AG48" s="7"/>
      <c r="AH48" s="7"/>
    </row>
    <row r="49" spans="1:34">
      <c r="A49" s="52"/>
      <c r="B49" s="1" t="s">
        <v>46</v>
      </c>
      <c r="C49" s="71">
        <f t="shared" si="18"/>
        <v>298.40748737373735</v>
      </c>
      <c r="D49" s="71">
        <f t="shared" si="19"/>
        <v>348.12674494949493</v>
      </c>
      <c r="E49" s="63">
        <f t="shared" si="20"/>
        <v>49.719257575757581</v>
      </c>
      <c r="F49" s="52"/>
      <c r="G49" s="62"/>
      <c r="H49" s="62"/>
      <c r="I49" s="62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F49" s="7"/>
      <c r="AG49" s="7"/>
      <c r="AH49" s="7"/>
    </row>
    <row r="50" spans="1:34">
      <c r="A50" s="52"/>
      <c r="B50" s="40" t="s">
        <v>45</v>
      </c>
      <c r="C50" s="72" t="e">
        <f>AVERAGE(C49,#REF!)</f>
        <v>#REF!</v>
      </c>
      <c r="D50" s="72" t="e">
        <f>AVERAGE(D49,#REF!)</f>
        <v>#REF!</v>
      </c>
      <c r="E50" s="64" t="e">
        <f t="shared" si="20"/>
        <v>#REF!</v>
      </c>
      <c r="F50" s="52"/>
      <c r="G50" s="62"/>
      <c r="H50" s="62"/>
      <c r="I50" s="62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F50" s="7"/>
      <c r="AG50" s="7"/>
      <c r="AH50" s="7"/>
    </row>
    <row r="51" spans="1:34">
      <c r="A51" s="52"/>
      <c r="B51" s="1" t="s">
        <v>47</v>
      </c>
      <c r="C51" s="71">
        <f>+L27</f>
        <v>373.00935921717166</v>
      </c>
      <c r="D51" s="71">
        <f>+M27</f>
        <v>452.56476843434342</v>
      </c>
      <c r="E51" s="63">
        <f t="shared" si="20"/>
        <v>79.555409217171757</v>
      </c>
      <c r="F51" s="52"/>
      <c r="G51" s="62"/>
      <c r="H51" s="62"/>
      <c r="I51" s="62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F51" s="7"/>
      <c r="AG51" s="7"/>
      <c r="AH51" s="7"/>
    </row>
    <row r="52" spans="1:34">
      <c r="A52" s="52"/>
      <c r="B52" s="1" t="s">
        <v>52</v>
      </c>
      <c r="C52" s="71">
        <f>+L35</f>
        <v>268.42450000000002</v>
      </c>
      <c r="D52" s="71">
        <f>+M35</f>
        <v>311.71870000000001</v>
      </c>
      <c r="E52" s="63">
        <f t="shared" si="20"/>
        <v>43.294199999999989</v>
      </c>
      <c r="F52" s="52"/>
      <c r="G52" s="62"/>
      <c r="H52" s="62"/>
      <c r="I52" s="62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F52" s="7"/>
      <c r="AG52" s="7"/>
      <c r="AH52" s="7"/>
    </row>
    <row r="53" spans="1:34">
      <c r="A53" s="52"/>
      <c r="B53" s="1" t="s">
        <v>50</v>
      </c>
      <c r="C53" s="54">
        <v>2</v>
      </c>
      <c r="D53" s="54">
        <v>3</v>
      </c>
      <c r="E53" s="63">
        <f t="shared" si="20"/>
        <v>1</v>
      </c>
      <c r="F53" s="52"/>
      <c r="G53" s="62"/>
      <c r="H53" s="62"/>
      <c r="I53" s="62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F53" s="7"/>
      <c r="AG53" s="7"/>
      <c r="AH53" s="7"/>
    </row>
    <row r="54" spans="1:34">
      <c r="A54" s="52"/>
      <c r="B54" s="1" t="s">
        <v>51</v>
      </c>
      <c r="C54" s="54">
        <v>2</v>
      </c>
      <c r="D54" s="54">
        <v>3</v>
      </c>
      <c r="E54" s="63">
        <f t="shared" si="20"/>
        <v>1</v>
      </c>
      <c r="F54" s="52"/>
      <c r="G54" s="62"/>
      <c r="H54" s="62"/>
      <c r="I54" s="62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F54" s="7"/>
      <c r="AG54" s="7"/>
      <c r="AH54" s="7"/>
    </row>
    <row r="55" spans="1:34">
      <c r="A55" s="52"/>
      <c r="B55" s="65" t="s">
        <v>53</v>
      </c>
      <c r="C55" s="72">
        <f>AVERAGE(C51:C54)</f>
        <v>161.35846480429291</v>
      </c>
      <c r="D55" s="72">
        <f>AVERAGE(D51:D54)</f>
        <v>192.57086710858584</v>
      </c>
      <c r="E55" s="64">
        <f t="shared" si="20"/>
        <v>31.212402304292937</v>
      </c>
      <c r="F55" s="52"/>
      <c r="G55" s="62"/>
      <c r="H55" s="62"/>
      <c r="I55" s="62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F55" s="7"/>
      <c r="AG55" s="7"/>
      <c r="AH55" s="7"/>
    </row>
    <row r="56" spans="1:34">
      <c r="A56" s="52"/>
      <c r="B56" s="40" t="s">
        <v>55</v>
      </c>
      <c r="C56" s="54">
        <v>2</v>
      </c>
      <c r="D56" s="54">
        <v>3</v>
      </c>
      <c r="E56" s="64">
        <f t="shared" si="20"/>
        <v>1</v>
      </c>
      <c r="F56" s="52"/>
      <c r="G56" s="62"/>
      <c r="H56" s="62"/>
      <c r="I56" s="62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F56" s="7"/>
      <c r="AG56" s="7"/>
      <c r="AH56" s="7"/>
    </row>
    <row r="57" spans="1:34">
      <c r="A57" s="52"/>
      <c r="B57" s="1" t="s">
        <v>54</v>
      </c>
      <c r="C57" s="54">
        <v>2</v>
      </c>
      <c r="D57" s="54">
        <v>3</v>
      </c>
      <c r="E57" s="64">
        <f t="shared" si="20"/>
        <v>1</v>
      </c>
      <c r="F57" s="52"/>
      <c r="G57" s="62"/>
      <c r="H57" s="62"/>
      <c r="I57" s="62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F57" s="7"/>
      <c r="AG57" s="7"/>
      <c r="AH57" s="7"/>
    </row>
    <row r="58" spans="1:34">
      <c r="A58" s="52"/>
      <c r="B58" s="1" t="s">
        <v>54</v>
      </c>
      <c r="C58" s="54">
        <v>2</v>
      </c>
      <c r="D58" s="54">
        <v>3</v>
      </c>
      <c r="E58" s="64">
        <f t="shared" si="20"/>
        <v>1</v>
      </c>
      <c r="F58" s="52"/>
      <c r="G58" s="62"/>
      <c r="H58" s="62"/>
      <c r="I58" s="62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F58" s="7"/>
      <c r="AG58" s="7"/>
      <c r="AH58" s="7"/>
    </row>
    <row r="59" spans="1:34">
      <c r="A59" s="52"/>
      <c r="B59" s="1" t="s">
        <v>54</v>
      </c>
      <c r="C59" s="54">
        <v>2</v>
      </c>
      <c r="D59" s="54">
        <v>3</v>
      </c>
      <c r="E59" s="64">
        <f t="shared" si="20"/>
        <v>1</v>
      </c>
      <c r="F59" s="52"/>
      <c r="G59" s="62"/>
      <c r="H59" s="62"/>
      <c r="I59" s="62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F59" s="7"/>
      <c r="AG59" s="7"/>
      <c r="AH59" s="7"/>
    </row>
    <row r="60" spans="1:34">
      <c r="A60" s="52"/>
      <c r="B60" s="1" t="s">
        <v>54</v>
      </c>
      <c r="C60" s="54">
        <v>2</v>
      </c>
      <c r="D60" s="54">
        <v>3</v>
      </c>
      <c r="E60" s="64">
        <f t="shared" si="20"/>
        <v>1</v>
      </c>
      <c r="F60" s="52"/>
      <c r="G60" s="62"/>
      <c r="H60" s="62"/>
      <c r="I60" s="62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F60" s="7"/>
      <c r="AG60" s="7"/>
      <c r="AH60" s="7"/>
    </row>
    <row r="61" spans="1:34" ht="15">
      <c r="A61" s="52"/>
      <c r="B61" s="62"/>
      <c r="C61" s="62"/>
      <c r="D61" s="62"/>
      <c r="E61" s="62"/>
      <c r="F61" s="52"/>
      <c r="G61" s="63"/>
      <c r="H61" s="62"/>
      <c r="I61" s="62"/>
      <c r="J61" s="8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66"/>
      <c r="W61" s="67"/>
      <c r="X61" s="68"/>
      <c r="Y61" s="69"/>
      <c r="Z61" s="70"/>
      <c r="AA61" s="7"/>
      <c r="AF61" s="7"/>
      <c r="AG61" s="7"/>
      <c r="AH61" s="7"/>
    </row>
    <row r="62" spans="1:34">
      <c r="A62" s="52"/>
      <c r="B62" s="62"/>
      <c r="C62" s="62"/>
      <c r="D62" s="62"/>
      <c r="E62" s="62"/>
      <c r="F62" s="62"/>
      <c r="G62" s="62"/>
      <c r="H62" s="63"/>
      <c r="I62" s="63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F62" s="7"/>
      <c r="AG62" s="7"/>
      <c r="AH62" s="7"/>
    </row>
    <row r="63" spans="1:34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F63" s="7"/>
      <c r="AG63" s="7"/>
      <c r="AH63" s="7"/>
    </row>
    <row r="64" spans="1:34" customFormat="1" ht="19.5">
      <c r="B64" s="2"/>
      <c r="C64" s="2"/>
      <c r="D64" s="2"/>
      <c r="E64" s="2"/>
      <c r="F64" s="2"/>
      <c r="G64" s="2"/>
      <c r="H64" s="2"/>
      <c r="I64" s="2"/>
      <c r="J64" s="2"/>
      <c r="K64" s="2"/>
      <c r="U64" s="9" t="s">
        <v>8</v>
      </c>
      <c r="V64" s="9"/>
      <c r="W64" s="9"/>
      <c r="X64" s="9"/>
      <c r="Y64" s="9"/>
      <c r="Z64" s="9"/>
      <c r="AA64" s="9"/>
      <c r="AB64" s="9"/>
      <c r="AC64" s="9"/>
      <c r="AD64" s="9"/>
      <c r="AF64" s="9"/>
      <c r="AG64" s="9"/>
      <c r="AH64" s="9"/>
    </row>
    <row r="65" spans="2:34" customFormat="1" ht="6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U65" s="20"/>
      <c r="V65" s="23"/>
      <c r="W65" s="24"/>
      <c r="X65" s="22"/>
      <c r="Y65" s="23"/>
      <c r="Z65" s="23"/>
      <c r="AA65" s="23"/>
      <c r="AB65" s="23"/>
      <c r="AC65" s="23"/>
      <c r="AD65" s="23"/>
      <c r="AF65" s="23"/>
      <c r="AG65" s="23"/>
      <c r="AH65" s="23"/>
    </row>
    <row r="66" spans="2:34" customFormat="1" ht="17.25">
      <c r="B66" s="2"/>
      <c r="C66" s="2"/>
      <c r="D66" s="2"/>
      <c r="E66" s="2"/>
      <c r="F66" s="2"/>
      <c r="G66" s="2"/>
      <c r="H66" s="2"/>
      <c r="I66" s="2"/>
      <c r="J66" s="2"/>
      <c r="K66" s="2"/>
      <c r="U66" s="28" t="s">
        <v>9</v>
      </c>
      <c r="V66" s="6"/>
      <c r="W66" s="28" t="s">
        <v>10</v>
      </c>
      <c r="X66" s="28"/>
      <c r="Y66" s="28"/>
      <c r="Z66" s="28"/>
      <c r="AA66" s="28"/>
      <c r="AB66" s="28" t="s">
        <v>0</v>
      </c>
      <c r="AC66" s="28"/>
      <c r="AD66" s="28"/>
      <c r="AF66" s="28"/>
      <c r="AG66" s="28"/>
      <c r="AH66" s="28"/>
    </row>
    <row r="67" spans="2:34" customFormat="1" ht="15">
      <c r="B67" s="2"/>
      <c r="C67" s="2"/>
      <c r="D67" s="2"/>
      <c r="E67" s="2"/>
      <c r="F67" s="2"/>
      <c r="G67" s="2"/>
      <c r="H67" s="2"/>
      <c r="I67" s="2"/>
      <c r="J67" s="2"/>
      <c r="K67" s="2"/>
      <c r="O67" s="2"/>
      <c r="P67" s="2"/>
      <c r="Q67" s="2"/>
      <c r="R67" s="2"/>
      <c r="S67" s="2"/>
    </row>
    <row r="68" spans="2:34" customFormat="1" ht="15"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2:34" s="26" customFormat="1" ht="15"/>
    <row r="70" spans="2:34" s="26" customFormat="1" ht="15"/>
    <row r="71" spans="2:34" s="26" customFormat="1" ht="15"/>
    <row r="72" spans="2:34" s="26" customFormat="1" ht="15"/>
    <row r="73" spans="2:34" s="26" customFormat="1" ht="15"/>
    <row r="74" spans="2:34" s="26" customFormat="1" ht="15"/>
    <row r="75" spans="2:34" s="26" customFormat="1" ht="15">
      <c r="U75" s="15"/>
      <c r="V75" s="10"/>
      <c r="W75" s="16"/>
      <c r="X75" s="16"/>
      <c r="Y75" s="10"/>
      <c r="Z75" s="10"/>
      <c r="AA75" s="10"/>
      <c r="AB75" s="10"/>
      <c r="AC75" s="10"/>
      <c r="AD75" s="10"/>
      <c r="AF75" s="10"/>
      <c r="AG75" s="10"/>
      <c r="AH75" s="10"/>
    </row>
    <row r="76" spans="2:34" s="26" customFormat="1" ht="15">
      <c r="U76" s="17"/>
      <c r="V76" s="10"/>
      <c r="W76" s="18"/>
      <c r="X76" s="18"/>
      <c r="Y76" s="18"/>
      <c r="Z76" s="18"/>
      <c r="AA76" s="18"/>
      <c r="AB76" s="18"/>
      <c r="AC76" s="18"/>
      <c r="AD76" s="18"/>
      <c r="AF76" s="18"/>
      <c r="AG76" s="18"/>
      <c r="AH76" s="18"/>
    </row>
    <row r="77" spans="2:34" s="26" customFormat="1" ht="15">
      <c r="U77" s="17"/>
      <c r="V77" s="10"/>
      <c r="W77" s="18"/>
      <c r="X77" s="18"/>
      <c r="Y77" s="18"/>
      <c r="Z77" s="18"/>
      <c r="AA77" s="18"/>
      <c r="AB77" s="18"/>
      <c r="AC77" s="18"/>
      <c r="AD77" s="18"/>
      <c r="AF77" s="18"/>
      <c r="AG77" s="18"/>
      <c r="AH77" s="18"/>
    </row>
    <row r="78" spans="2:34" s="26" customFormat="1" ht="15">
      <c r="U78" s="15"/>
      <c r="V78" s="10"/>
      <c r="W78" s="16"/>
      <c r="X78" s="16"/>
      <c r="Y78" s="16"/>
      <c r="Z78" s="16"/>
      <c r="AA78" s="16"/>
      <c r="AB78" s="16"/>
      <c r="AC78" s="16"/>
      <c r="AD78" s="16"/>
      <c r="AF78" s="16"/>
      <c r="AG78" s="16"/>
      <c r="AH78" s="16"/>
    </row>
    <row r="79" spans="2:34" s="26" customFormat="1" ht="15">
      <c r="U79" s="15"/>
      <c r="V79" s="11"/>
      <c r="W79" s="16"/>
      <c r="X79" s="16"/>
      <c r="Y79" s="11"/>
      <c r="Z79" s="11"/>
      <c r="AA79" s="11"/>
      <c r="AB79" s="11"/>
      <c r="AC79" s="11"/>
      <c r="AD79" s="11"/>
      <c r="AF79" s="11"/>
      <c r="AG79" s="11"/>
      <c r="AH79" s="11"/>
    </row>
    <row r="80" spans="2:34" s="26" customFormat="1" ht="15">
      <c r="U80" s="17"/>
      <c r="V80" s="11"/>
      <c r="W80" s="18"/>
      <c r="X80" s="18"/>
      <c r="Y80" s="18"/>
      <c r="Z80" s="18"/>
      <c r="AA80" s="18"/>
      <c r="AB80" s="18"/>
      <c r="AC80" s="18"/>
      <c r="AD80" s="18"/>
      <c r="AF80" s="18"/>
      <c r="AG80" s="18"/>
      <c r="AH80" s="18"/>
    </row>
    <row r="81" spans="2:34" s="26" customFormat="1" ht="15">
      <c r="U81" s="17"/>
      <c r="V81" s="19"/>
      <c r="W81" s="18"/>
      <c r="X81" s="18"/>
      <c r="Y81" s="18"/>
      <c r="Z81" s="18"/>
      <c r="AA81" s="18"/>
      <c r="AB81" s="18"/>
      <c r="AC81" s="18"/>
      <c r="AD81" s="18"/>
      <c r="AF81" s="18"/>
      <c r="AG81" s="18"/>
      <c r="AH81" s="18"/>
    </row>
    <row r="82" spans="2:34" s="26" customFormat="1" ht="15">
      <c r="U82" s="15"/>
      <c r="V82" s="19"/>
      <c r="W82" s="16"/>
      <c r="X82" s="16"/>
      <c r="Y82" s="16"/>
      <c r="Z82" s="16"/>
      <c r="AA82" s="16"/>
      <c r="AB82" s="16"/>
      <c r="AC82" s="16"/>
      <c r="AD82" s="16"/>
      <c r="AF82" s="16"/>
      <c r="AG82" s="16"/>
      <c r="AH82" s="16"/>
    </row>
    <row r="83" spans="2:34" s="26" customFormat="1" ht="15">
      <c r="U83" s="19"/>
      <c r="V83" s="19"/>
      <c r="W83" s="19"/>
      <c r="X83" s="19"/>
      <c r="Y83" s="19"/>
      <c r="Z83" s="19"/>
      <c r="AA83" s="19"/>
      <c r="AB83" s="19"/>
      <c r="AC83" s="19"/>
      <c r="AD83" s="19"/>
      <c r="AF83" s="19"/>
      <c r="AG83" s="19"/>
      <c r="AH83" s="19"/>
    </row>
    <row r="84" spans="2:34" s="26" customFormat="1" ht="15">
      <c r="U84" s="13"/>
      <c r="V84" s="12"/>
      <c r="W84" s="12"/>
      <c r="X84" s="12"/>
      <c r="Y84" s="12"/>
      <c r="Z84" s="12"/>
      <c r="AA84" s="13"/>
      <c r="AB84" s="12"/>
      <c r="AC84" s="12"/>
      <c r="AD84" s="12"/>
      <c r="AF84" s="13"/>
      <c r="AG84" s="13"/>
      <c r="AH84" s="13"/>
    </row>
    <row r="85" spans="2:34" s="26" customFormat="1" ht="15">
      <c r="U85" s="14"/>
      <c r="V85" s="14"/>
      <c r="W85" s="11"/>
      <c r="X85" s="11"/>
      <c r="Y85" s="14"/>
      <c r="Z85" s="14"/>
      <c r="AA85" s="14"/>
      <c r="AB85" s="14"/>
      <c r="AC85" s="14"/>
      <c r="AD85" s="14"/>
      <c r="AF85" s="14"/>
      <c r="AG85" s="14"/>
      <c r="AH85" s="14"/>
    </row>
    <row r="86" spans="2:34" s="26" customFormat="1" ht="15">
      <c r="U86" s="11"/>
      <c r="V86" s="10"/>
      <c r="W86" s="12"/>
      <c r="X86" s="12"/>
      <c r="Y86" s="10"/>
      <c r="Z86" s="10"/>
      <c r="AA86" s="10"/>
      <c r="AB86" s="10"/>
      <c r="AC86" s="10"/>
      <c r="AD86" s="10"/>
      <c r="AF86" s="10"/>
      <c r="AG86" s="10"/>
      <c r="AH86" s="10"/>
    </row>
    <row r="87" spans="2:34" s="26" customFormat="1" ht="15">
      <c r="U87" s="11"/>
      <c r="V87" s="10"/>
      <c r="W87" s="12"/>
      <c r="X87" s="12"/>
      <c r="Y87" s="10"/>
      <c r="Z87" s="10"/>
      <c r="AA87" s="10"/>
      <c r="AB87" s="10"/>
      <c r="AC87" s="10"/>
      <c r="AD87" s="10"/>
      <c r="AF87" s="10"/>
      <c r="AG87" s="10"/>
      <c r="AH87" s="10"/>
    </row>
    <row r="88" spans="2:34" s="26" customFormat="1" ht="15">
      <c r="U88" s="20"/>
      <c r="V88" s="10"/>
      <c r="W88" s="21"/>
      <c r="X88" s="22"/>
      <c r="Y88" s="23"/>
      <c r="Z88" s="23"/>
      <c r="AA88" s="23"/>
      <c r="AB88" s="23"/>
      <c r="AC88" s="23"/>
      <c r="AD88" s="23"/>
      <c r="AF88" s="23"/>
      <c r="AG88" s="23"/>
      <c r="AH88" s="23"/>
    </row>
    <row r="89" spans="2:34" customFormat="1" ht="15">
      <c r="B89" s="2"/>
      <c r="C89" s="2"/>
      <c r="D89" s="2"/>
      <c r="E89" s="2"/>
      <c r="F89" s="2"/>
      <c r="G89" s="2"/>
      <c r="H89" s="2"/>
      <c r="I89" s="2"/>
      <c r="J89" s="2"/>
      <c r="K89" s="2"/>
      <c r="U89" s="20"/>
      <c r="V89" s="23"/>
      <c r="W89" s="24"/>
      <c r="X89" s="22"/>
      <c r="Y89" s="23"/>
      <c r="Z89" s="23"/>
      <c r="AA89" s="23"/>
      <c r="AB89" s="23"/>
      <c r="AC89" s="23"/>
      <c r="AD89" s="23"/>
      <c r="AF89" s="23"/>
      <c r="AG89" s="23"/>
      <c r="AH89" s="23"/>
    </row>
    <row r="90" spans="2:34" customFormat="1" ht="15">
      <c r="B90" s="2"/>
      <c r="C90" s="2"/>
      <c r="D90" s="2"/>
      <c r="E90" s="2"/>
      <c r="F90" s="2"/>
      <c r="G90" s="2"/>
      <c r="H90" s="2"/>
      <c r="I90" s="2"/>
      <c r="J90" s="2"/>
      <c r="K90" s="2"/>
      <c r="U90" s="20"/>
      <c r="V90" s="23"/>
      <c r="W90" s="24"/>
      <c r="X90" s="22"/>
      <c r="Y90" s="23"/>
      <c r="Z90" s="23"/>
      <c r="AA90" s="23"/>
      <c r="AB90" s="23"/>
      <c r="AC90" s="23"/>
      <c r="AD90" s="23"/>
      <c r="AF90" s="23"/>
      <c r="AG90" s="23"/>
      <c r="AH90" s="23"/>
    </row>
    <row r="91" spans="2:34" customFormat="1" ht="6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U91" s="20"/>
      <c r="V91" s="23"/>
      <c r="W91" s="24"/>
      <c r="X91" s="22"/>
      <c r="Y91" s="23"/>
      <c r="Z91" s="23"/>
      <c r="AA91" s="23"/>
      <c r="AB91" s="23"/>
      <c r="AC91" s="23"/>
      <c r="AD91" s="23"/>
      <c r="AF91" s="23"/>
      <c r="AG91" s="23"/>
      <c r="AH91" s="23"/>
    </row>
    <row r="92" spans="2:34" customFormat="1" ht="15">
      <c r="B92" s="2"/>
      <c r="C92" s="2"/>
      <c r="D92" s="2"/>
      <c r="E92" s="2"/>
      <c r="F92" s="2"/>
      <c r="G92" s="2"/>
      <c r="H92" s="2"/>
      <c r="I92" s="2"/>
      <c r="J92" s="2"/>
      <c r="K92" s="2"/>
      <c r="U92" s="25"/>
      <c r="V92" s="23"/>
      <c r="W92" s="24"/>
      <c r="X92" s="22"/>
      <c r="Y92" s="23"/>
      <c r="Z92" s="23"/>
      <c r="AA92" s="23"/>
      <c r="AB92" s="23"/>
      <c r="AC92" s="23"/>
      <c r="AD92" s="23"/>
      <c r="AF92" s="23"/>
      <c r="AG92" s="23"/>
      <c r="AH92" s="23"/>
    </row>
    <row r="93" spans="2:34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F93" s="7"/>
      <c r="AG93" s="7"/>
      <c r="AH93" s="7"/>
    </row>
    <row r="94" spans="2:34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7"/>
      <c r="V94" s="7"/>
      <c r="W94" s="7"/>
      <c r="X94" s="7"/>
      <c r="Y94" s="7"/>
      <c r="Z94" s="7"/>
      <c r="AA94" s="7"/>
      <c r="AF94" s="7"/>
      <c r="AG94" s="7"/>
      <c r="AH94" s="7"/>
    </row>
    <row r="95" spans="2:34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27"/>
      <c r="V95" s="7"/>
      <c r="W95" s="7"/>
      <c r="X95" s="7"/>
      <c r="Y95" s="7"/>
      <c r="Z95" s="7"/>
      <c r="AA95" s="7"/>
      <c r="AF95" s="7"/>
      <c r="AG95" s="7"/>
      <c r="AH95" s="7"/>
    </row>
    <row r="96" spans="2:34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F96" s="7"/>
      <c r="AG96" s="7"/>
      <c r="AH96" s="7"/>
    </row>
    <row r="97" spans="2:34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F97" s="7"/>
      <c r="AG97" s="7"/>
      <c r="AH97" s="7"/>
    </row>
    <row r="98" spans="2:34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F98" s="7"/>
      <c r="AG98" s="7"/>
      <c r="AH98" s="7"/>
    </row>
    <row r="99" spans="2:34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F99" s="7"/>
      <c r="AG99" s="7"/>
      <c r="AH99" s="7"/>
    </row>
    <row r="100" spans="2:34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F100" s="7"/>
      <c r="AG100" s="7"/>
      <c r="AH100" s="7"/>
    </row>
  </sheetData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1"/>
  </sheetPr>
  <dimension ref="A2:AN102"/>
  <sheetViews>
    <sheetView showGridLines="0" zoomScale="70" zoomScaleNormal="70" workbookViewId="0">
      <selection activeCell="Z94" sqref="Z94"/>
    </sheetView>
  </sheetViews>
  <sheetFormatPr defaultRowHeight="13.5" outlineLevelCol="1"/>
  <cols>
    <col min="1" max="1" width="9.140625" style="2"/>
    <col min="2" max="2" width="18" style="2" customWidth="1"/>
    <col min="3" max="12" width="11" style="2" customWidth="1"/>
    <col min="13" max="20" width="10.140625" style="2" customWidth="1"/>
    <col min="21" max="21" width="12.42578125" style="2" bestFit="1" customWidth="1"/>
    <col min="22" max="22" width="4.85546875" style="2" bestFit="1" customWidth="1"/>
    <col min="23" max="23" width="5.28515625" style="2" bestFit="1" customWidth="1"/>
    <col min="24" max="24" width="35.5703125" style="2" bestFit="1" customWidth="1"/>
    <col min="25" max="33" width="10.140625" style="2" customWidth="1"/>
    <col min="34" max="34" width="10.140625" style="2" customWidth="1" outlineLevel="1" collapsed="1"/>
    <col min="35" max="36" width="10.140625" style="2" customWidth="1" outlineLevel="1"/>
    <col min="37" max="37" width="9.140625" style="2" customWidth="1" outlineLevel="1"/>
    <col min="38" max="40" width="10.140625" style="2" customWidth="1"/>
    <col min="41" max="265" width="9.140625" style="2"/>
    <col min="266" max="275" width="11" style="2" customWidth="1"/>
    <col min="276" max="277" width="9.140625" style="2"/>
    <col min="278" max="278" width="15.28515625" style="2" bestFit="1" customWidth="1"/>
    <col min="279" max="521" width="9.140625" style="2"/>
    <col min="522" max="531" width="11" style="2" customWidth="1"/>
    <col min="532" max="533" width="9.140625" style="2"/>
    <col min="534" max="534" width="15.28515625" style="2" bestFit="1" customWidth="1"/>
    <col min="535" max="777" width="9.140625" style="2"/>
    <col min="778" max="787" width="11" style="2" customWidth="1"/>
    <col min="788" max="789" width="9.140625" style="2"/>
    <col min="790" max="790" width="15.28515625" style="2" bestFit="1" customWidth="1"/>
    <col min="791" max="1033" width="9.140625" style="2"/>
    <col min="1034" max="1043" width="11" style="2" customWidth="1"/>
    <col min="1044" max="1045" width="9.140625" style="2"/>
    <col min="1046" max="1046" width="15.28515625" style="2" bestFit="1" customWidth="1"/>
    <col min="1047" max="1289" width="9.140625" style="2"/>
    <col min="1290" max="1299" width="11" style="2" customWidth="1"/>
    <col min="1300" max="1301" width="9.140625" style="2"/>
    <col min="1302" max="1302" width="15.28515625" style="2" bestFit="1" customWidth="1"/>
    <col min="1303" max="1545" width="9.140625" style="2"/>
    <col min="1546" max="1555" width="11" style="2" customWidth="1"/>
    <col min="1556" max="1557" width="9.140625" style="2"/>
    <col min="1558" max="1558" width="15.28515625" style="2" bestFit="1" customWidth="1"/>
    <col min="1559" max="1801" width="9.140625" style="2"/>
    <col min="1802" max="1811" width="11" style="2" customWidth="1"/>
    <col min="1812" max="1813" width="9.140625" style="2"/>
    <col min="1814" max="1814" width="15.28515625" style="2" bestFit="1" customWidth="1"/>
    <col min="1815" max="2057" width="9.140625" style="2"/>
    <col min="2058" max="2067" width="11" style="2" customWidth="1"/>
    <col min="2068" max="2069" width="9.140625" style="2"/>
    <col min="2070" max="2070" width="15.28515625" style="2" bestFit="1" customWidth="1"/>
    <col min="2071" max="2313" width="9.140625" style="2"/>
    <col min="2314" max="2323" width="11" style="2" customWidth="1"/>
    <col min="2324" max="2325" width="9.140625" style="2"/>
    <col min="2326" max="2326" width="15.28515625" style="2" bestFit="1" customWidth="1"/>
    <col min="2327" max="2569" width="9.140625" style="2"/>
    <col min="2570" max="2579" width="11" style="2" customWidth="1"/>
    <col min="2580" max="2581" width="9.140625" style="2"/>
    <col min="2582" max="2582" width="15.28515625" style="2" bestFit="1" customWidth="1"/>
    <col min="2583" max="2825" width="9.140625" style="2"/>
    <col min="2826" max="2835" width="11" style="2" customWidth="1"/>
    <col min="2836" max="2837" width="9.140625" style="2"/>
    <col min="2838" max="2838" width="15.28515625" style="2" bestFit="1" customWidth="1"/>
    <col min="2839" max="3081" width="9.140625" style="2"/>
    <col min="3082" max="3091" width="11" style="2" customWidth="1"/>
    <col min="3092" max="3093" width="9.140625" style="2"/>
    <col min="3094" max="3094" width="15.28515625" style="2" bestFit="1" customWidth="1"/>
    <col min="3095" max="3337" width="9.140625" style="2"/>
    <col min="3338" max="3347" width="11" style="2" customWidth="1"/>
    <col min="3348" max="3349" width="9.140625" style="2"/>
    <col min="3350" max="3350" width="15.28515625" style="2" bestFit="1" customWidth="1"/>
    <col min="3351" max="3593" width="9.140625" style="2"/>
    <col min="3594" max="3603" width="11" style="2" customWidth="1"/>
    <col min="3604" max="3605" width="9.140625" style="2"/>
    <col min="3606" max="3606" width="15.28515625" style="2" bestFit="1" customWidth="1"/>
    <col min="3607" max="3849" width="9.140625" style="2"/>
    <col min="3850" max="3859" width="11" style="2" customWidth="1"/>
    <col min="3860" max="3861" width="9.140625" style="2"/>
    <col min="3862" max="3862" width="15.28515625" style="2" bestFit="1" customWidth="1"/>
    <col min="3863" max="4105" width="9.140625" style="2"/>
    <col min="4106" max="4115" width="11" style="2" customWidth="1"/>
    <col min="4116" max="4117" width="9.140625" style="2"/>
    <col min="4118" max="4118" width="15.28515625" style="2" bestFit="1" customWidth="1"/>
    <col min="4119" max="4361" width="9.140625" style="2"/>
    <col min="4362" max="4371" width="11" style="2" customWidth="1"/>
    <col min="4372" max="4373" width="9.140625" style="2"/>
    <col min="4374" max="4374" width="15.28515625" style="2" bestFit="1" customWidth="1"/>
    <col min="4375" max="4617" width="9.140625" style="2"/>
    <col min="4618" max="4627" width="11" style="2" customWidth="1"/>
    <col min="4628" max="4629" width="9.140625" style="2"/>
    <col min="4630" max="4630" width="15.28515625" style="2" bestFit="1" customWidth="1"/>
    <col min="4631" max="4873" width="9.140625" style="2"/>
    <col min="4874" max="4883" width="11" style="2" customWidth="1"/>
    <col min="4884" max="4885" width="9.140625" style="2"/>
    <col min="4886" max="4886" width="15.28515625" style="2" bestFit="1" customWidth="1"/>
    <col min="4887" max="5129" width="9.140625" style="2"/>
    <col min="5130" max="5139" width="11" style="2" customWidth="1"/>
    <col min="5140" max="5141" width="9.140625" style="2"/>
    <col min="5142" max="5142" width="15.28515625" style="2" bestFit="1" customWidth="1"/>
    <col min="5143" max="5385" width="9.140625" style="2"/>
    <col min="5386" max="5395" width="11" style="2" customWidth="1"/>
    <col min="5396" max="5397" width="9.140625" style="2"/>
    <col min="5398" max="5398" width="15.28515625" style="2" bestFit="1" customWidth="1"/>
    <col min="5399" max="5641" width="9.140625" style="2"/>
    <col min="5642" max="5651" width="11" style="2" customWidth="1"/>
    <col min="5652" max="5653" width="9.140625" style="2"/>
    <col min="5654" max="5654" width="15.28515625" style="2" bestFit="1" customWidth="1"/>
    <col min="5655" max="5897" width="9.140625" style="2"/>
    <col min="5898" max="5907" width="11" style="2" customWidth="1"/>
    <col min="5908" max="5909" width="9.140625" style="2"/>
    <col min="5910" max="5910" width="15.28515625" style="2" bestFit="1" customWidth="1"/>
    <col min="5911" max="6153" width="9.140625" style="2"/>
    <col min="6154" max="6163" width="11" style="2" customWidth="1"/>
    <col min="6164" max="6165" width="9.140625" style="2"/>
    <col min="6166" max="6166" width="15.28515625" style="2" bestFit="1" customWidth="1"/>
    <col min="6167" max="6409" width="9.140625" style="2"/>
    <col min="6410" max="6419" width="11" style="2" customWidth="1"/>
    <col min="6420" max="6421" width="9.140625" style="2"/>
    <col min="6422" max="6422" width="15.28515625" style="2" bestFit="1" customWidth="1"/>
    <col min="6423" max="6665" width="9.140625" style="2"/>
    <col min="6666" max="6675" width="11" style="2" customWidth="1"/>
    <col min="6676" max="6677" width="9.140625" style="2"/>
    <col min="6678" max="6678" width="15.28515625" style="2" bestFit="1" customWidth="1"/>
    <col min="6679" max="6921" width="9.140625" style="2"/>
    <col min="6922" max="6931" width="11" style="2" customWidth="1"/>
    <col min="6932" max="6933" width="9.140625" style="2"/>
    <col min="6934" max="6934" width="15.28515625" style="2" bestFit="1" customWidth="1"/>
    <col min="6935" max="7177" width="9.140625" style="2"/>
    <col min="7178" max="7187" width="11" style="2" customWidth="1"/>
    <col min="7188" max="7189" width="9.140625" style="2"/>
    <col min="7190" max="7190" width="15.28515625" style="2" bestFit="1" customWidth="1"/>
    <col min="7191" max="7433" width="9.140625" style="2"/>
    <col min="7434" max="7443" width="11" style="2" customWidth="1"/>
    <col min="7444" max="7445" width="9.140625" style="2"/>
    <col min="7446" max="7446" width="15.28515625" style="2" bestFit="1" customWidth="1"/>
    <col min="7447" max="7689" width="9.140625" style="2"/>
    <col min="7690" max="7699" width="11" style="2" customWidth="1"/>
    <col min="7700" max="7701" width="9.140625" style="2"/>
    <col min="7702" max="7702" width="15.28515625" style="2" bestFit="1" customWidth="1"/>
    <col min="7703" max="7945" width="9.140625" style="2"/>
    <col min="7946" max="7955" width="11" style="2" customWidth="1"/>
    <col min="7956" max="7957" width="9.140625" style="2"/>
    <col min="7958" max="7958" width="15.28515625" style="2" bestFit="1" customWidth="1"/>
    <col min="7959" max="8201" width="9.140625" style="2"/>
    <col min="8202" max="8211" width="11" style="2" customWidth="1"/>
    <col min="8212" max="8213" width="9.140625" style="2"/>
    <col min="8214" max="8214" width="15.28515625" style="2" bestFit="1" customWidth="1"/>
    <col min="8215" max="8457" width="9.140625" style="2"/>
    <col min="8458" max="8467" width="11" style="2" customWidth="1"/>
    <col min="8468" max="8469" width="9.140625" style="2"/>
    <col min="8470" max="8470" width="15.28515625" style="2" bestFit="1" customWidth="1"/>
    <col min="8471" max="8713" width="9.140625" style="2"/>
    <col min="8714" max="8723" width="11" style="2" customWidth="1"/>
    <col min="8724" max="8725" width="9.140625" style="2"/>
    <col min="8726" max="8726" width="15.28515625" style="2" bestFit="1" customWidth="1"/>
    <col min="8727" max="8969" width="9.140625" style="2"/>
    <col min="8970" max="8979" width="11" style="2" customWidth="1"/>
    <col min="8980" max="8981" width="9.140625" style="2"/>
    <col min="8982" max="8982" width="15.28515625" style="2" bestFit="1" customWidth="1"/>
    <col min="8983" max="9225" width="9.140625" style="2"/>
    <col min="9226" max="9235" width="11" style="2" customWidth="1"/>
    <col min="9236" max="9237" width="9.140625" style="2"/>
    <col min="9238" max="9238" width="15.28515625" style="2" bestFit="1" customWidth="1"/>
    <col min="9239" max="9481" width="9.140625" style="2"/>
    <col min="9482" max="9491" width="11" style="2" customWidth="1"/>
    <col min="9492" max="9493" width="9.140625" style="2"/>
    <col min="9494" max="9494" width="15.28515625" style="2" bestFit="1" customWidth="1"/>
    <col min="9495" max="9737" width="9.140625" style="2"/>
    <col min="9738" max="9747" width="11" style="2" customWidth="1"/>
    <col min="9748" max="9749" width="9.140625" style="2"/>
    <col min="9750" max="9750" width="15.28515625" style="2" bestFit="1" customWidth="1"/>
    <col min="9751" max="9993" width="9.140625" style="2"/>
    <col min="9994" max="10003" width="11" style="2" customWidth="1"/>
    <col min="10004" max="10005" width="9.140625" style="2"/>
    <col min="10006" max="10006" width="15.28515625" style="2" bestFit="1" customWidth="1"/>
    <col min="10007" max="10249" width="9.140625" style="2"/>
    <col min="10250" max="10259" width="11" style="2" customWidth="1"/>
    <col min="10260" max="10261" width="9.140625" style="2"/>
    <col min="10262" max="10262" width="15.28515625" style="2" bestFit="1" customWidth="1"/>
    <col min="10263" max="10505" width="9.140625" style="2"/>
    <col min="10506" max="10515" width="11" style="2" customWidth="1"/>
    <col min="10516" max="10517" width="9.140625" style="2"/>
    <col min="10518" max="10518" width="15.28515625" style="2" bestFit="1" customWidth="1"/>
    <col min="10519" max="10761" width="9.140625" style="2"/>
    <col min="10762" max="10771" width="11" style="2" customWidth="1"/>
    <col min="10772" max="10773" width="9.140625" style="2"/>
    <col min="10774" max="10774" width="15.28515625" style="2" bestFit="1" customWidth="1"/>
    <col min="10775" max="11017" width="9.140625" style="2"/>
    <col min="11018" max="11027" width="11" style="2" customWidth="1"/>
    <col min="11028" max="11029" width="9.140625" style="2"/>
    <col min="11030" max="11030" width="15.28515625" style="2" bestFit="1" customWidth="1"/>
    <col min="11031" max="11273" width="9.140625" style="2"/>
    <col min="11274" max="11283" width="11" style="2" customWidth="1"/>
    <col min="11284" max="11285" width="9.140625" style="2"/>
    <col min="11286" max="11286" width="15.28515625" style="2" bestFit="1" customWidth="1"/>
    <col min="11287" max="11529" width="9.140625" style="2"/>
    <col min="11530" max="11539" width="11" style="2" customWidth="1"/>
    <col min="11540" max="11541" width="9.140625" style="2"/>
    <col min="11542" max="11542" width="15.28515625" style="2" bestFit="1" customWidth="1"/>
    <col min="11543" max="11785" width="9.140625" style="2"/>
    <col min="11786" max="11795" width="11" style="2" customWidth="1"/>
    <col min="11796" max="11797" width="9.140625" style="2"/>
    <col min="11798" max="11798" width="15.28515625" style="2" bestFit="1" customWidth="1"/>
    <col min="11799" max="12041" width="9.140625" style="2"/>
    <col min="12042" max="12051" width="11" style="2" customWidth="1"/>
    <col min="12052" max="12053" width="9.140625" style="2"/>
    <col min="12054" max="12054" width="15.28515625" style="2" bestFit="1" customWidth="1"/>
    <col min="12055" max="12297" width="9.140625" style="2"/>
    <col min="12298" max="12307" width="11" style="2" customWidth="1"/>
    <col min="12308" max="12309" width="9.140625" style="2"/>
    <col min="12310" max="12310" width="15.28515625" style="2" bestFit="1" customWidth="1"/>
    <col min="12311" max="12553" width="9.140625" style="2"/>
    <col min="12554" max="12563" width="11" style="2" customWidth="1"/>
    <col min="12564" max="12565" width="9.140625" style="2"/>
    <col min="12566" max="12566" width="15.28515625" style="2" bestFit="1" customWidth="1"/>
    <col min="12567" max="12809" width="9.140625" style="2"/>
    <col min="12810" max="12819" width="11" style="2" customWidth="1"/>
    <col min="12820" max="12821" width="9.140625" style="2"/>
    <col min="12822" max="12822" width="15.28515625" style="2" bestFit="1" customWidth="1"/>
    <col min="12823" max="13065" width="9.140625" style="2"/>
    <col min="13066" max="13075" width="11" style="2" customWidth="1"/>
    <col min="13076" max="13077" width="9.140625" style="2"/>
    <col min="13078" max="13078" width="15.28515625" style="2" bestFit="1" customWidth="1"/>
    <col min="13079" max="13321" width="9.140625" style="2"/>
    <col min="13322" max="13331" width="11" style="2" customWidth="1"/>
    <col min="13332" max="13333" width="9.140625" style="2"/>
    <col min="13334" max="13334" width="15.28515625" style="2" bestFit="1" customWidth="1"/>
    <col min="13335" max="13577" width="9.140625" style="2"/>
    <col min="13578" max="13587" width="11" style="2" customWidth="1"/>
    <col min="13588" max="13589" width="9.140625" style="2"/>
    <col min="13590" max="13590" width="15.28515625" style="2" bestFit="1" customWidth="1"/>
    <col min="13591" max="13833" width="9.140625" style="2"/>
    <col min="13834" max="13843" width="11" style="2" customWidth="1"/>
    <col min="13844" max="13845" width="9.140625" style="2"/>
    <col min="13846" max="13846" width="15.28515625" style="2" bestFit="1" customWidth="1"/>
    <col min="13847" max="14089" width="9.140625" style="2"/>
    <col min="14090" max="14099" width="11" style="2" customWidth="1"/>
    <col min="14100" max="14101" width="9.140625" style="2"/>
    <col min="14102" max="14102" width="15.28515625" style="2" bestFit="1" customWidth="1"/>
    <col min="14103" max="14345" width="9.140625" style="2"/>
    <col min="14346" max="14355" width="11" style="2" customWidth="1"/>
    <col min="14356" max="14357" width="9.140625" style="2"/>
    <col min="14358" max="14358" width="15.28515625" style="2" bestFit="1" customWidth="1"/>
    <col min="14359" max="14601" width="9.140625" style="2"/>
    <col min="14602" max="14611" width="11" style="2" customWidth="1"/>
    <col min="14612" max="14613" width="9.140625" style="2"/>
    <col min="14614" max="14614" width="15.28515625" style="2" bestFit="1" customWidth="1"/>
    <col min="14615" max="14857" width="9.140625" style="2"/>
    <col min="14858" max="14867" width="11" style="2" customWidth="1"/>
    <col min="14868" max="14869" width="9.140625" style="2"/>
    <col min="14870" max="14870" width="15.28515625" style="2" bestFit="1" customWidth="1"/>
    <col min="14871" max="15113" width="9.140625" style="2"/>
    <col min="15114" max="15123" width="11" style="2" customWidth="1"/>
    <col min="15124" max="15125" width="9.140625" style="2"/>
    <col min="15126" max="15126" width="15.28515625" style="2" bestFit="1" customWidth="1"/>
    <col min="15127" max="15369" width="9.140625" style="2"/>
    <col min="15370" max="15379" width="11" style="2" customWidth="1"/>
    <col min="15380" max="15381" width="9.140625" style="2"/>
    <col min="15382" max="15382" width="15.28515625" style="2" bestFit="1" customWidth="1"/>
    <col min="15383" max="15625" width="9.140625" style="2"/>
    <col min="15626" max="15635" width="11" style="2" customWidth="1"/>
    <col min="15636" max="15637" width="9.140625" style="2"/>
    <col min="15638" max="15638" width="15.28515625" style="2" bestFit="1" customWidth="1"/>
    <col min="15639" max="15881" width="9.140625" style="2"/>
    <col min="15882" max="15891" width="11" style="2" customWidth="1"/>
    <col min="15892" max="15893" width="9.140625" style="2"/>
    <col min="15894" max="15894" width="15.28515625" style="2" bestFit="1" customWidth="1"/>
    <col min="15895" max="16137" width="9.140625" style="2"/>
    <col min="16138" max="16147" width="11" style="2" customWidth="1"/>
    <col min="16148" max="16149" width="9.140625" style="2"/>
    <col min="16150" max="16150" width="15.28515625" style="2" bestFit="1" customWidth="1"/>
    <col min="16151" max="16384" width="9.140625" style="2"/>
  </cols>
  <sheetData>
    <row r="2" spans="2:24" ht="19.5">
      <c r="B2" s="9" t="s">
        <v>41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2:24">
      <c r="O3" s="3"/>
      <c r="P3" s="3"/>
      <c r="Q3" s="4"/>
    </row>
    <row r="4" spans="2:24" ht="15.75">
      <c r="B4" s="2" t="s">
        <v>26</v>
      </c>
      <c r="C4" s="45">
        <v>2012</v>
      </c>
      <c r="E4" s="2" t="s">
        <v>13</v>
      </c>
      <c r="F4" s="53">
        <v>-82.887</v>
      </c>
      <c r="N4" s="31" t="s">
        <v>27</v>
      </c>
      <c r="O4" s="31"/>
      <c r="P4" s="31"/>
      <c r="Q4" s="31"/>
    </row>
    <row r="5" spans="2:24">
      <c r="B5" s="2" t="s">
        <v>40</v>
      </c>
      <c r="C5" s="50">
        <v>1</v>
      </c>
      <c r="E5" s="2" t="s">
        <v>15</v>
      </c>
      <c r="F5" s="53">
        <v>138.306904</v>
      </c>
      <c r="N5" s="48" t="s">
        <v>28</v>
      </c>
      <c r="O5" s="48" t="s">
        <v>29</v>
      </c>
      <c r="P5" s="48" t="s">
        <v>30</v>
      </c>
      <c r="Q5" s="48" t="s">
        <v>31</v>
      </c>
    </row>
    <row r="6" spans="2:24" ht="15.75">
      <c r="N6" s="33" t="s">
        <v>32</v>
      </c>
      <c r="O6" s="33" t="s">
        <v>33</v>
      </c>
      <c r="P6" s="33" t="s">
        <v>34</v>
      </c>
      <c r="Q6" s="33" t="s">
        <v>35</v>
      </c>
    </row>
    <row r="7" spans="2:24">
      <c r="N7" s="46" t="s">
        <v>36</v>
      </c>
      <c r="O7" s="56">
        <v>6.6918824556299106E-2</v>
      </c>
      <c r="P7" s="56">
        <v>1.6047800000000001</v>
      </c>
      <c r="Q7" s="47">
        <f>+O7*P7</f>
        <v>0.10738999127145768</v>
      </c>
    </row>
    <row r="8" spans="2:24">
      <c r="N8" s="46" t="s">
        <v>37</v>
      </c>
      <c r="O8" s="56">
        <v>1.6099311414993698</v>
      </c>
      <c r="P8" s="56">
        <v>9.2006239999999995</v>
      </c>
      <c r="Q8" s="47">
        <f>+O8*P8</f>
        <v>14.812371098826496</v>
      </c>
    </row>
    <row r="9" spans="2:24">
      <c r="N9" s="46" t="s">
        <v>38</v>
      </c>
      <c r="O9" s="56">
        <v>4.2575889826398994</v>
      </c>
      <c r="P9" s="56">
        <v>0.63467499999999999</v>
      </c>
      <c r="Q9" s="47">
        <f>+O9*P9</f>
        <v>2.7021852875569783</v>
      </c>
    </row>
    <row r="10" spans="2:24">
      <c r="N10" s="46" t="s">
        <v>39</v>
      </c>
      <c r="O10" s="56">
        <v>6.4785180874793911</v>
      </c>
      <c r="P10" s="56">
        <v>0.23599999999999999</v>
      </c>
      <c r="Q10" s="47">
        <f>+O10*P10</f>
        <v>1.5289302686451363</v>
      </c>
    </row>
    <row r="11" spans="2:24">
      <c r="O11" s="3"/>
      <c r="P11" s="3"/>
      <c r="Q11" s="3"/>
    </row>
    <row r="12" spans="2:24" ht="19.5">
      <c r="B12" s="9" t="s">
        <v>1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2:24">
      <c r="U13" s="42"/>
      <c r="V13" s="42"/>
      <c r="W13" s="42"/>
    </row>
    <row r="14" spans="2:24" ht="15.75">
      <c r="B14" s="58"/>
      <c r="C14" s="29"/>
      <c r="D14" s="30" t="s">
        <v>11</v>
      </c>
      <c r="E14" s="30"/>
      <c r="F14" s="31" t="s">
        <v>12</v>
      </c>
      <c r="G14" s="31"/>
      <c r="H14" s="31" t="s">
        <v>13</v>
      </c>
      <c r="I14" s="31"/>
      <c r="J14" s="31" t="s">
        <v>14</v>
      </c>
      <c r="K14" s="31"/>
      <c r="L14" s="31" t="s">
        <v>2</v>
      </c>
      <c r="M14" s="31"/>
      <c r="N14" s="31" t="s">
        <v>15</v>
      </c>
      <c r="O14" s="31"/>
      <c r="P14" s="31" t="s">
        <v>16</v>
      </c>
      <c r="Q14" s="31"/>
      <c r="R14" s="31" t="s">
        <v>17</v>
      </c>
      <c r="S14" s="31"/>
      <c r="U14" s="42"/>
      <c r="V14" s="42"/>
      <c r="W14" s="42"/>
    </row>
    <row r="15" spans="2:24" ht="15.75">
      <c r="B15" s="32" t="s">
        <v>18</v>
      </c>
      <c r="C15" s="33" t="s">
        <v>19</v>
      </c>
      <c r="D15" s="33" t="s">
        <v>3</v>
      </c>
      <c r="E15" s="33" t="s">
        <v>4</v>
      </c>
      <c r="F15" s="34" t="s">
        <v>3</v>
      </c>
      <c r="G15" s="34" t="s">
        <v>4</v>
      </c>
      <c r="H15" s="34" t="s">
        <v>3</v>
      </c>
      <c r="I15" s="34" t="s">
        <v>4</v>
      </c>
      <c r="J15" s="34" t="s">
        <v>3</v>
      </c>
      <c r="K15" s="34" t="s">
        <v>4</v>
      </c>
      <c r="L15" s="34" t="s">
        <v>3</v>
      </c>
      <c r="M15" s="34" t="s">
        <v>4</v>
      </c>
      <c r="N15" s="34" t="s">
        <v>3</v>
      </c>
      <c r="O15" s="34" t="s">
        <v>4</v>
      </c>
      <c r="P15" s="34" t="s">
        <v>3</v>
      </c>
      <c r="Q15" s="34" t="s">
        <v>4</v>
      </c>
      <c r="R15" s="34" t="s">
        <v>3</v>
      </c>
      <c r="S15" s="34" t="s">
        <v>4</v>
      </c>
      <c r="U15" s="34" t="s">
        <v>5</v>
      </c>
      <c r="V15" s="34" t="s">
        <v>3</v>
      </c>
      <c r="W15" s="34" t="s">
        <v>4</v>
      </c>
      <c r="X15" s="51" t="s">
        <v>6</v>
      </c>
    </row>
    <row r="16" spans="2:24">
      <c r="B16" s="1" t="s">
        <v>20</v>
      </c>
      <c r="C16" s="53">
        <v>92.864000000000004</v>
      </c>
      <c r="D16" s="60">
        <f>+V16</f>
        <v>2.5</v>
      </c>
      <c r="E16" s="60">
        <f t="shared" ref="E16:E24" si="0">+W16</f>
        <v>3.1</v>
      </c>
      <c r="F16" s="35">
        <f t="shared" ref="F16:F21" si="1">+C16*D16</f>
        <v>232.16000000000003</v>
      </c>
      <c r="G16" s="35">
        <f t="shared" ref="G16:G21" si="2">+C16*E16</f>
        <v>287.8784</v>
      </c>
      <c r="H16" s="36">
        <f t="shared" ref="H16:I24" si="3">+$F$4</f>
        <v>-82.887</v>
      </c>
      <c r="I16" s="36">
        <f t="shared" si="3"/>
        <v>-82.887</v>
      </c>
      <c r="J16" s="49">
        <f ca="1">IF(ISERROR(R16),0,IF(R16&gt;$O$7,$P$7,0)+IF(R16&gt;$O$8,$P$8,0)+IF(R16&gt;$O$9,$P$9,0)+IF(R16&gt;$O$10,$P$10,0))</f>
        <v>10.805403999999999</v>
      </c>
      <c r="K16" s="49">
        <f ca="1">IF(ISERROR(S16),0,IF(S16&gt;$O$7,$P$7,0)+IF(S16&gt;$O$8,$P$8,0)+IF(S16&gt;$O$9,$P$9,0)+IF(S16&gt;$O$10,$P$10,0))</f>
        <v>10.805403999999999</v>
      </c>
      <c r="L16" s="37">
        <f ca="1">SUM(F16,-H16,J16)</f>
        <v>325.85240400000004</v>
      </c>
      <c r="M16" s="37">
        <f t="shared" ref="L16:M21" ca="1" si="4">+G16-I16+K16</f>
        <v>381.57080400000001</v>
      </c>
      <c r="N16" s="36">
        <f t="shared" ref="N16:O24" si="5">+$F$5</f>
        <v>138.306904</v>
      </c>
      <c r="O16" s="36">
        <f t="shared" si="5"/>
        <v>138.306904</v>
      </c>
      <c r="P16" s="36">
        <f ca="1">IF(ISERROR(R16),0,IF(R16&gt;$O$7,$P$7,0)+IF(R16&gt;$O$8,$P$8,0)+IF(R16&gt;$O$9,$P$9,0)+IF(R16&gt;$O$10,$P$10,0))</f>
        <v>10.805403999999999</v>
      </c>
      <c r="Q16" s="36">
        <f ca="1">IF(ISERROR(S16),0,IF(S16&gt;$O$7,$P$7,0)+IF(S16&gt;$O$8,$P$8,0)+IF(S16&gt;$O$9,$P$9,0)+IF(S16&gt;$O$10,$P$10,0))</f>
        <v>10.805403999999999</v>
      </c>
      <c r="R16" s="38">
        <f ca="1">SUM(+L16/(N16+P16),0)</f>
        <v>2.1852817407936573</v>
      </c>
      <c r="S16" s="38">
        <f t="shared" ref="R16:S18" ca="1" si="6">+M16/(O16+Q16)</f>
        <v>2.5589490842030287</v>
      </c>
      <c r="U16" s="55">
        <v>2.75</v>
      </c>
      <c r="V16" s="57">
        <f>ROUND(ROUND(U16,1)*0.9,1)</f>
        <v>2.5</v>
      </c>
      <c r="W16" s="57">
        <f>ROUND(ROUND(U16,1)*1.1,1)</f>
        <v>3.1</v>
      </c>
      <c r="X16" s="52" t="s">
        <v>43</v>
      </c>
    </row>
    <row r="17" spans="2:26">
      <c r="B17" s="1" t="str">
        <f>$C$4+1&amp;"E Revenue"</f>
        <v>2013E Revenue</v>
      </c>
      <c r="C17" s="53">
        <v>108.39666666666666</v>
      </c>
      <c r="D17" s="60">
        <f t="shared" ref="D17:D24" si="7">+V17</f>
        <v>2.2999999999999998</v>
      </c>
      <c r="E17" s="60">
        <f t="shared" si="0"/>
        <v>2.9</v>
      </c>
      <c r="F17" s="35">
        <f t="shared" si="1"/>
        <v>249.3123333333333</v>
      </c>
      <c r="G17" s="35">
        <f t="shared" si="2"/>
        <v>314.35033333333331</v>
      </c>
      <c r="H17" s="36">
        <f t="shared" si="3"/>
        <v>-82.887</v>
      </c>
      <c r="I17" s="36">
        <f t="shared" si="3"/>
        <v>-82.887</v>
      </c>
      <c r="J17" s="49">
        <f t="shared" ref="J17:J24" ca="1" si="8">IF(ISERROR(R17),0,IF(R17&gt;$O$7,$P$7,0)+IF(R17&gt;$O$8,$P$8,0)+IF(R17&gt;$O$9,$P$9,0)+IF(R17&gt;$O$10,$P$10,0))</f>
        <v>10.805403999999999</v>
      </c>
      <c r="K17" s="49">
        <f t="shared" ref="K17:K24" ca="1" si="9">IF(ISERROR(S17),0,IF(S17&gt;$O$7,$P$7,0)+IF(S17&gt;$O$8,$P$8,0)+IF(S17&gt;$O$9,$P$9,0)+IF(S17&gt;$O$10,$P$10,0))</f>
        <v>10.805403999999999</v>
      </c>
      <c r="L17" s="37">
        <f t="shared" ca="1" si="4"/>
        <v>343.00473733333331</v>
      </c>
      <c r="M17" s="37">
        <f t="shared" ca="1" si="4"/>
        <v>408.04273733333332</v>
      </c>
      <c r="N17" s="36">
        <f t="shared" si="5"/>
        <v>138.306904</v>
      </c>
      <c r="O17" s="36">
        <f t="shared" si="5"/>
        <v>138.306904</v>
      </c>
      <c r="P17" s="36">
        <f t="shared" ref="P17:P24" ca="1" si="10">IF(ISERROR(R17),0,IF(R17&gt;$O$7,$P$7,0)+IF(R17&gt;$O$8,$P$8,0)+IF(R17&gt;$O$9,$P$9,0)+IF(R17&gt;$O$10,$P$10,0))</f>
        <v>10.805403999999999</v>
      </c>
      <c r="Q17" s="36">
        <f t="shared" ref="Q17:Q24" ca="1" si="11">IF(ISERROR(S17),0,IF(S17&gt;$O$7,$P$7,0)+IF(S17&gt;$O$8,$P$8,0)+IF(S17&gt;$O$9,$P$9,0)+IF(S17&gt;$O$10,$P$10,0))</f>
        <v>10.805403999999999</v>
      </c>
      <c r="R17" s="38">
        <f t="shared" ca="1" si="6"/>
        <v>2.3003113688866867</v>
      </c>
      <c r="S17" s="38">
        <f t="shared" ca="1" si="6"/>
        <v>2.7364792538341858</v>
      </c>
      <c r="U17" s="55">
        <v>2.6</v>
      </c>
      <c r="V17" s="57">
        <f t="shared" ref="V17:V24" si="12">ROUND(ROUND(U17,1)*0.9,1)</f>
        <v>2.2999999999999998</v>
      </c>
      <c r="W17" s="57">
        <f t="shared" ref="W17:W24" si="13">ROUND(ROUND(U17,1)*1.1,1)</f>
        <v>2.9</v>
      </c>
      <c r="X17" s="52" t="s">
        <v>43</v>
      </c>
    </row>
    <row r="18" spans="2:26">
      <c r="B18" s="1" t="str">
        <f>$C$4+2&amp;"Revenue"</f>
        <v>2014Revenue</v>
      </c>
      <c r="C18" s="53">
        <v>126.34436363636364</v>
      </c>
      <c r="D18" s="60">
        <f t="shared" si="7"/>
        <v>1.9</v>
      </c>
      <c r="E18" s="60">
        <f t="shared" si="0"/>
        <v>2.2999999999999998</v>
      </c>
      <c r="F18" s="35">
        <f t="shared" si="1"/>
        <v>240.05429090909089</v>
      </c>
      <c r="G18" s="35">
        <f t="shared" si="2"/>
        <v>290.59203636363634</v>
      </c>
      <c r="H18" s="36">
        <f t="shared" si="3"/>
        <v>-82.887</v>
      </c>
      <c r="I18" s="36">
        <f t="shared" si="3"/>
        <v>-82.887</v>
      </c>
      <c r="J18" s="49">
        <f t="shared" ca="1" si="8"/>
        <v>10.805403999999999</v>
      </c>
      <c r="K18" s="49">
        <f t="shared" ca="1" si="9"/>
        <v>10.805403999999999</v>
      </c>
      <c r="L18" s="37">
        <f t="shared" ca="1" si="4"/>
        <v>333.74669490909088</v>
      </c>
      <c r="M18" s="37">
        <f t="shared" ca="1" si="4"/>
        <v>384.28444036363635</v>
      </c>
      <c r="N18" s="36">
        <f t="shared" si="5"/>
        <v>138.306904</v>
      </c>
      <c r="O18" s="36">
        <f t="shared" si="5"/>
        <v>138.306904</v>
      </c>
      <c r="P18" s="36">
        <f t="shared" ca="1" si="10"/>
        <v>10.805403999999999</v>
      </c>
      <c r="Q18" s="36">
        <f t="shared" ca="1" si="11"/>
        <v>10.805403999999999</v>
      </c>
      <c r="R18" s="38">
        <f t="shared" ca="1" si="6"/>
        <v>2.238223654274675</v>
      </c>
      <c r="S18" s="38">
        <f t="shared" ca="1" si="6"/>
        <v>2.5771476916824083</v>
      </c>
      <c r="U18" s="55">
        <v>2.1</v>
      </c>
      <c r="V18" s="57">
        <f t="shared" si="12"/>
        <v>1.9</v>
      </c>
      <c r="W18" s="57">
        <f t="shared" si="13"/>
        <v>2.2999999999999998</v>
      </c>
      <c r="X18" s="52" t="s">
        <v>43</v>
      </c>
    </row>
    <row r="19" spans="2:26">
      <c r="B19" s="1" t="s">
        <v>21</v>
      </c>
      <c r="C19" s="53">
        <v>10.290000000000004</v>
      </c>
      <c r="D19" s="60">
        <f t="shared" si="7"/>
        <v>13.5</v>
      </c>
      <c r="E19" s="60">
        <f t="shared" si="0"/>
        <v>16.5</v>
      </c>
      <c r="F19" s="35">
        <f t="shared" si="1"/>
        <v>138.91500000000005</v>
      </c>
      <c r="G19" s="35">
        <f t="shared" si="2"/>
        <v>169.78500000000008</v>
      </c>
      <c r="H19" s="36">
        <f t="shared" si="3"/>
        <v>-82.887</v>
      </c>
      <c r="I19" s="36">
        <f t="shared" si="3"/>
        <v>-82.887</v>
      </c>
      <c r="J19" s="49">
        <f t="shared" ca="1" si="8"/>
        <v>1.6047800000000001</v>
      </c>
      <c r="K19" s="49">
        <f t="shared" ca="1" si="9"/>
        <v>10.805403999999999</v>
      </c>
      <c r="L19" s="37">
        <f t="shared" ca="1" si="4"/>
        <v>223.40678000000005</v>
      </c>
      <c r="M19" s="37">
        <f t="shared" ca="1" si="4"/>
        <v>263.47740400000009</v>
      </c>
      <c r="N19" s="36">
        <f t="shared" si="5"/>
        <v>138.306904</v>
      </c>
      <c r="O19" s="36">
        <f t="shared" si="5"/>
        <v>138.306904</v>
      </c>
      <c r="P19" s="36">
        <f t="shared" ca="1" si="10"/>
        <v>1.6047800000000001</v>
      </c>
      <c r="Q19" s="36">
        <f t="shared" ca="1" si="11"/>
        <v>10.805403999999999</v>
      </c>
      <c r="R19" s="38">
        <f t="shared" ref="R19" ca="1" si="14">+L19/(N19+P19)</f>
        <v>1.5967700024252445</v>
      </c>
      <c r="S19" s="38">
        <f t="shared" ref="S19" ca="1" si="15">+M19/(O19+Q19)</f>
        <v>1.7669728779196421</v>
      </c>
      <c r="U19" s="55">
        <v>15</v>
      </c>
      <c r="V19" s="57">
        <f t="shared" si="12"/>
        <v>13.5</v>
      </c>
      <c r="W19" s="57">
        <f t="shared" si="13"/>
        <v>16.5</v>
      </c>
      <c r="X19" s="52" t="s">
        <v>43</v>
      </c>
      <c r="Y19" s="42"/>
      <c r="Z19" s="42"/>
    </row>
    <row r="20" spans="2:26">
      <c r="B20" s="1" t="str">
        <f>$C$4+1&amp;"E EBITDA"</f>
        <v>2013E EBITDA</v>
      </c>
      <c r="C20" s="53">
        <v>16.821599999999997</v>
      </c>
      <c r="D20" s="60">
        <f t="shared" si="7"/>
        <v>13.5</v>
      </c>
      <c r="E20" s="60">
        <f t="shared" si="0"/>
        <v>16.5</v>
      </c>
      <c r="F20" s="35">
        <f t="shared" si="1"/>
        <v>227.09159999999994</v>
      </c>
      <c r="G20" s="35">
        <f t="shared" si="2"/>
        <v>277.55639999999994</v>
      </c>
      <c r="H20" s="36">
        <f t="shared" si="3"/>
        <v>-82.887</v>
      </c>
      <c r="I20" s="36">
        <f t="shared" si="3"/>
        <v>-82.887</v>
      </c>
      <c r="J20" s="49">
        <f t="shared" ca="1" si="8"/>
        <v>10.805403999999999</v>
      </c>
      <c r="K20" s="49">
        <f t="shared" ca="1" si="9"/>
        <v>10.805403999999999</v>
      </c>
      <c r="L20" s="37">
        <f t="shared" ca="1" si="4"/>
        <v>320.78400399999992</v>
      </c>
      <c r="M20" s="37">
        <f t="shared" ca="1" si="4"/>
        <v>371.24880399999995</v>
      </c>
      <c r="N20" s="36">
        <f t="shared" si="5"/>
        <v>138.306904</v>
      </c>
      <c r="O20" s="36">
        <f t="shared" si="5"/>
        <v>138.306904</v>
      </c>
      <c r="P20" s="36">
        <f t="shared" ca="1" si="10"/>
        <v>10.805403999999999</v>
      </c>
      <c r="Q20" s="36">
        <f t="shared" ca="1" si="11"/>
        <v>10.805403999999999</v>
      </c>
      <c r="R20" s="38">
        <f t="shared" ref="R20:S24" ca="1" si="16">+L20/(N20+P20)</f>
        <v>2.1512912535697581</v>
      </c>
      <c r="S20" s="38">
        <f t="shared" ca="1" si="16"/>
        <v>2.4897260928990512</v>
      </c>
      <c r="U20" s="55">
        <v>15</v>
      </c>
      <c r="V20" s="57">
        <f t="shared" si="12"/>
        <v>13.5</v>
      </c>
      <c r="W20" s="57">
        <f t="shared" si="13"/>
        <v>16.5</v>
      </c>
      <c r="X20" s="52" t="s">
        <v>43</v>
      </c>
      <c r="Y20" s="42"/>
      <c r="Z20" s="42"/>
    </row>
    <row r="21" spans="2:26">
      <c r="B21" s="1" t="str">
        <f>$C$4+2&amp;"E EBITDA"</f>
        <v>2014E EBITDA</v>
      </c>
      <c r="C21" s="53">
        <v>25.381444444444444</v>
      </c>
      <c r="D21" s="60">
        <f t="shared" si="7"/>
        <v>8.1</v>
      </c>
      <c r="E21" s="60">
        <f t="shared" si="0"/>
        <v>9.9</v>
      </c>
      <c r="F21" s="35">
        <f t="shared" si="1"/>
        <v>205.58969999999999</v>
      </c>
      <c r="G21" s="35">
        <f t="shared" si="2"/>
        <v>251.27629999999999</v>
      </c>
      <c r="H21" s="36">
        <f t="shared" si="3"/>
        <v>-82.887</v>
      </c>
      <c r="I21" s="36">
        <f t="shared" si="3"/>
        <v>-82.887</v>
      </c>
      <c r="J21" s="49">
        <f t="shared" ca="1" si="8"/>
        <v>10.805403999999999</v>
      </c>
      <c r="K21" s="49">
        <f t="shared" ca="1" si="9"/>
        <v>10.805403999999999</v>
      </c>
      <c r="L21" s="37">
        <f t="shared" ca="1" si="4"/>
        <v>299.282104</v>
      </c>
      <c r="M21" s="37">
        <f t="shared" ca="1" si="4"/>
        <v>344.968704</v>
      </c>
      <c r="N21" s="36">
        <f t="shared" si="5"/>
        <v>138.306904</v>
      </c>
      <c r="O21" s="36">
        <f t="shared" si="5"/>
        <v>138.306904</v>
      </c>
      <c r="P21" s="36">
        <f t="shared" ca="1" si="10"/>
        <v>10.805403999999999</v>
      </c>
      <c r="Q21" s="36">
        <f t="shared" ca="1" si="11"/>
        <v>10.805403999999999</v>
      </c>
      <c r="R21" s="38">
        <f t="shared" ca="1" si="16"/>
        <v>2.0070918894233731</v>
      </c>
      <c r="S21" s="38">
        <f t="shared" ca="1" si="16"/>
        <v>2.3134824256090245</v>
      </c>
      <c r="U21" s="55">
        <v>9</v>
      </c>
      <c r="V21" s="57">
        <f t="shared" si="12"/>
        <v>8.1</v>
      </c>
      <c r="W21" s="57">
        <f t="shared" si="13"/>
        <v>9.9</v>
      </c>
      <c r="X21" s="52" t="s">
        <v>43</v>
      </c>
      <c r="Y21" s="42"/>
      <c r="Z21" s="42"/>
    </row>
    <row r="22" spans="2:26">
      <c r="B22" s="1" t="s">
        <v>24</v>
      </c>
      <c r="C22" s="53">
        <v>10.290000000000004</v>
      </c>
      <c r="D22" s="60">
        <f t="shared" si="7"/>
        <v>13.5</v>
      </c>
      <c r="E22" s="60">
        <f t="shared" si="0"/>
        <v>16.5</v>
      </c>
      <c r="F22" s="35">
        <f>+C22*D22</f>
        <v>138.91500000000005</v>
      </c>
      <c r="G22" s="35">
        <f t="shared" ref="G22:G24" si="17">+C22*E22</f>
        <v>169.78500000000008</v>
      </c>
      <c r="H22" s="36">
        <f t="shared" si="3"/>
        <v>-82.887</v>
      </c>
      <c r="I22" s="36">
        <f t="shared" si="3"/>
        <v>-82.887</v>
      </c>
      <c r="J22" s="49">
        <f t="shared" ca="1" si="8"/>
        <v>1.6047800000000001</v>
      </c>
      <c r="K22" s="49">
        <f t="shared" ca="1" si="9"/>
        <v>10.805403999999999</v>
      </c>
      <c r="L22" s="37">
        <f t="shared" ref="L22:L24" ca="1" si="18">+F22-H22+J22</f>
        <v>223.40678000000005</v>
      </c>
      <c r="M22" s="37">
        <f t="shared" ref="M22:M24" ca="1" si="19">+G22-I22+K22</f>
        <v>263.47740400000009</v>
      </c>
      <c r="N22" s="36">
        <f t="shared" si="5"/>
        <v>138.306904</v>
      </c>
      <c r="O22" s="36">
        <f t="shared" si="5"/>
        <v>138.306904</v>
      </c>
      <c r="P22" s="36">
        <f t="shared" ca="1" si="10"/>
        <v>1.6047800000000001</v>
      </c>
      <c r="Q22" s="36">
        <f t="shared" ca="1" si="11"/>
        <v>10.805403999999999</v>
      </c>
      <c r="R22" s="38">
        <f t="shared" ca="1" si="16"/>
        <v>1.5967700024252445</v>
      </c>
      <c r="S22" s="38">
        <f t="shared" ca="1" si="16"/>
        <v>1.7669728779196421</v>
      </c>
      <c r="U22" s="55">
        <v>15</v>
      </c>
      <c r="V22" s="57">
        <f t="shared" si="12"/>
        <v>13.5</v>
      </c>
      <c r="W22" s="57">
        <f t="shared" si="13"/>
        <v>16.5</v>
      </c>
      <c r="X22" s="52" t="s">
        <v>43</v>
      </c>
      <c r="Y22" s="42"/>
      <c r="Z22" s="42"/>
    </row>
    <row r="23" spans="2:26">
      <c r="B23" s="1" t="str">
        <f>$C$4+1&amp;"E Earnings"</f>
        <v>2013E Earnings</v>
      </c>
      <c r="C23" s="53">
        <v>16.821599999999997</v>
      </c>
      <c r="D23" s="60">
        <f t="shared" si="7"/>
        <v>13.5</v>
      </c>
      <c r="E23" s="60">
        <f t="shared" si="0"/>
        <v>16.5</v>
      </c>
      <c r="F23" s="35">
        <f t="shared" ref="F23:F24" si="20">+C23*D23</f>
        <v>227.09159999999994</v>
      </c>
      <c r="G23" s="35">
        <f t="shared" si="17"/>
        <v>277.55639999999994</v>
      </c>
      <c r="H23" s="36">
        <f t="shared" si="3"/>
        <v>-82.887</v>
      </c>
      <c r="I23" s="36">
        <f t="shared" si="3"/>
        <v>-82.887</v>
      </c>
      <c r="J23" s="49">
        <f t="shared" ca="1" si="8"/>
        <v>10.805403999999999</v>
      </c>
      <c r="K23" s="49">
        <f t="shared" ca="1" si="9"/>
        <v>10.805403999999999</v>
      </c>
      <c r="L23" s="37">
        <f t="shared" ca="1" si="18"/>
        <v>320.78400399999992</v>
      </c>
      <c r="M23" s="37">
        <f t="shared" ca="1" si="19"/>
        <v>371.24880399999995</v>
      </c>
      <c r="N23" s="36">
        <f t="shared" si="5"/>
        <v>138.306904</v>
      </c>
      <c r="O23" s="36">
        <f t="shared" si="5"/>
        <v>138.306904</v>
      </c>
      <c r="P23" s="36">
        <f t="shared" ca="1" si="10"/>
        <v>10.805403999999999</v>
      </c>
      <c r="Q23" s="36">
        <f t="shared" ca="1" si="11"/>
        <v>10.805403999999999</v>
      </c>
      <c r="R23" s="38">
        <f t="shared" ca="1" si="16"/>
        <v>2.1512912535697581</v>
      </c>
      <c r="S23" s="38">
        <f t="shared" ca="1" si="16"/>
        <v>2.4897260928990512</v>
      </c>
      <c r="U23" s="55">
        <v>15</v>
      </c>
      <c r="V23" s="57">
        <f t="shared" si="12"/>
        <v>13.5</v>
      </c>
      <c r="W23" s="57">
        <f t="shared" si="13"/>
        <v>16.5</v>
      </c>
      <c r="X23" s="52" t="s">
        <v>43</v>
      </c>
      <c r="Y23" s="42"/>
      <c r="Z23" s="42"/>
    </row>
    <row r="24" spans="2:26">
      <c r="B24" s="1" t="str">
        <f>$C$4+2&amp;"E Earnings"</f>
        <v>2014E Earnings</v>
      </c>
      <c r="C24" s="53">
        <v>25.381444444444444</v>
      </c>
      <c r="D24" s="60">
        <f t="shared" si="7"/>
        <v>8.1</v>
      </c>
      <c r="E24" s="60">
        <f t="shared" si="0"/>
        <v>9.9</v>
      </c>
      <c r="F24" s="35">
        <f t="shared" si="20"/>
        <v>205.58969999999999</v>
      </c>
      <c r="G24" s="35">
        <f t="shared" si="17"/>
        <v>251.27629999999999</v>
      </c>
      <c r="H24" s="36">
        <f t="shared" si="3"/>
        <v>-82.887</v>
      </c>
      <c r="I24" s="36">
        <f t="shared" si="3"/>
        <v>-82.887</v>
      </c>
      <c r="J24" s="49">
        <f t="shared" ca="1" si="8"/>
        <v>10.805403999999999</v>
      </c>
      <c r="K24" s="49">
        <f t="shared" ca="1" si="9"/>
        <v>10.805403999999999</v>
      </c>
      <c r="L24" s="37">
        <f t="shared" ca="1" si="18"/>
        <v>299.282104</v>
      </c>
      <c r="M24" s="37">
        <f t="shared" ca="1" si="19"/>
        <v>344.968704</v>
      </c>
      <c r="N24" s="36">
        <f t="shared" si="5"/>
        <v>138.306904</v>
      </c>
      <c r="O24" s="36">
        <f t="shared" si="5"/>
        <v>138.306904</v>
      </c>
      <c r="P24" s="36">
        <f t="shared" ca="1" si="10"/>
        <v>10.805403999999999</v>
      </c>
      <c r="Q24" s="36">
        <f t="shared" ca="1" si="11"/>
        <v>10.805403999999999</v>
      </c>
      <c r="R24" s="39">
        <f t="shared" ca="1" si="16"/>
        <v>2.0070918894233731</v>
      </c>
      <c r="S24" s="39">
        <f t="shared" ca="1" si="16"/>
        <v>2.3134824256090245</v>
      </c>
      <c r="U24" s="55">
        <v>9</v>
      </c>
      <c r="V24" s="57">
        <f t="shared" si="12"/>
        <v>8.1</v>
      </c>
      <c r="W24" s="57">
        <f t="shared" si="13"/>
        <v>9.9</v>
      </c>
      <c r="X24" s="52" t="s">
        <v>43</v>
      </c>
      <c r="Y24" s="42"/>
      <c r="Z24" s="42"/>
    </row>
    <row r="25" spans="2:26">
      <c r="B25" s="40" t="s">
        <v>22</v>
      </c>
      <c r="C25" s="35"/>
      <c r="D25" s="41"/>
      <c r="E25" s="41"/>
      <c r="F25" s="37"/>
      <c r="G25" s="37"/>
      <c r="H25" s="36"/>
      <c r="I25" s="36"/>
      <c r="J25" s="37"/>
      <c r="K25" s="37"/>
      <c r="L25" s="59"/>
      <c r="M25" s="59"/>
      <c r="N25" s="59"/>
      <c r="O25" s="59"/>
      <c r="P25" s="59"/>
      <c r="Q25" s="59"/>
      <c r="R25" s="42">
        <f ca="1">AVERAGE(R16:R21)</f>
        <v>2.0798283182288992</v>
      </c>
      <c r="S25" s="42">
        <f ca="1">AVERAGE(S16:S21)</f>
        <v>2.4071262376912235</v>
      </c>
      <c r="X25" s="42"/>
      <c r="Y25" s="42"/>
      <c r="Z25" s="42"/>
    </row>
    <row r="26" spans="2:26">
      <c r="B26" s="43" t="s">
        <v>25</v>
      </c>
      <c r="C26" s="35"/>
      <c r="D26" s="41"/>
      <c r="E26" s="41"/>
      <c r="F26" s="37"/>
      <c r="G26" s="37"/>
      <c r="H26" s="36"/>
      <c r="I26" s="36"/>
      <c r="J26" s="37"/>
      <c r="K26" s="37"/>
      <c r="L26" s="59"/>
      <c r="M26" s="59"/>
      <c r="N26" s="59"/>
      <c r="O26" s="59"/>
      <c r="P26" s="59"/>
      <c r="Q26" s="59"/>
      <c r="R26" s="44">
        <v>0.25</v>
      </c>
      <c r="S26" s="44">
        <v>0.3</v>
      </c>
      <c r="X26" s="42"/>
      <c r="Y26" s="42"/>
      <c r="Z26" s="42"/>
    </row>
    <row r="27" spans="2:26">
      <c r="B27" s="40" t="s">
        <v>23</v>
      </c>
      <c r="C27" s="35"/>
      <c r="D27" s="41"/>
      <c r="E27" s="41"/>
      <c r="F27" s="37"/>
      <c r="G27" s="37"/>
      <c r="H27" s="36"/>
      <c r="I27" s="36"/>
      <c r="J27" s="37"/>
      <c r="K27" s="37"/>
      <c r="L27" s="59"/>
      <c r="M27" s="59"/>
      <c r="N27" s="59"/>
      <c r="O27" s="59"/>
      <c r="P27" s="59"/>
      <c r="Q27" s="59"/>
      <c r="R27" s="42">
        <f ca="1">+R25*(1+R26)</f>
        <v>2.5997853977861238</v>
      </c>
      <c r="S27" s="42">
        <f ca="1">+S25*(1+S26)</f>
        <v>3.1292641089985906</v>
      </c>
      <c r="X27" s="42"/>
      <c r="Y27" s="42"/>
      <c r="Z27" s="42"/>
    </row>
    <row r="28" spans="2:26">
      <c r="X28" s="42"/>
      <c r="Y28" s="42"/>
      <c r="Z28" s="42"/>
    </row>
    <row r="29" spans="2:26" ht="19.5">
      <c r="B29" s="9" t="s">
        <v>42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1" spans="2:26" ht="15.75">
      <c r="B31" s="58"/>
      <c r="C31" s="29"/>
      <c r="D31" s="30" t="s">
        <v>11</v>
      </c>
      <c r="E31" s="30"/>
      <c r="F31" s="31" t="s">
        <v>12</v>
      </c>
      <c r="G31" s="31"/>
      <c r="H31" s="31" t="s">
        <v>13</v>
      </c>
      <c r="I31" s="31"/>
      <c r="J31" s="31" t="s">
        <v>14</v>
      </c>
      <c r="K31" s="31"/>
      <c r="L31" s="31" t="s">
        <v>2</v>
      </c>
      <c r="M31" s="31"/>
      <c r="N31" s="31" t="s">
        <v>15</v>
      </c>
      <c r="O31" s="31"/>
      <c r="P31" s="31" t="s">
        <v>16</v>
      </c>
      <c r="Q31" s="31"/>
      <c r="R31" s="31" t="s">
        <v>17</v>
      </c>
      <c r="S31" s="31"/>
      <c r="U31" s="42"/>
      <c r="V31" s="42"/>
      <c r="W31" s="42"/>
    </row>
    <row r="32" spans="2:26" ht="15.75">
      <c r="B32" s="32" t="s">
        <v>18</v>
      </c>
      <c r="C32" s="33" t="s">
        <v>19</v>
      </c>
      <c r="D32" s="33" t="s">
        <v>3</v>
      </c>
      <c r="E32" s="33" t="s">
        <v>4</v>
      </c>
      <c r="F32" s="34" t="s">
        <v>3</v>
      </c>
      <c r="G32" s="34" t="s">
        <v>4</v>
      </c>
      <c r="H32" s="34" t="s">
        <v>3</v>
      </c>
      <c r="I32" s="34" t="s">
        <v>4</v>
      </c>
      <c r="J32" s="34" t="s">
        <v>3</v>
      </c>
      <c r="K32" s="34" t="s">
        <v>4</v>
      </c>
      <c r="L32" s="34" t="s">
        <v>3</v>
      </c>
      <c r="M32" s="34" t="s">
        <v>4</v>
      </c>
      <c r="N32" s="34" t="s">
        <v>3</v>
      </c>
      <c r="O32" s="34" t="s">
        <v>4</v>
      </c>
      <c r="P32" s="34" t="s">
        <v>3</v>
      </c>
      <c r="Q32" s="34" t="s">
        <v>4</v>
      </c>
      <c r="R32" s="34" t="s">
        <v>3</v>
      </c>
      <c r="S32" s="34" t="s">
        <v>4</v>
      </c>
      <c r="U32" s="34" t="s">
        <v>5</v>
      </c>
      <c r="V32" s="34" t="s">
        <v>3</v>
      </c>
      <c r="W32" s="34" t="s">
        <v>4</v>
      </c>
      <c r="X32" s="51" t="s">
        <v>6</v>
      </c>
    </row>
    <row r="33" spans="1:40">
      <c r="B33" s="1" t="s">
        <v>20</v>
      </c>
      <c r="C33" s="53">
        <v>92.864000000000004</v>
      </c>
      <c r="D33" s="60">
        <f>+V33</f>
        <v>2.5</v>
      </c>
      <c r="E33" s="60">
        <f t="shared" ref="E33:E34" si="21">+W33</f>
        <v>3.1</v>
      </c>
      <c r="F33" s="35">
        <f t="shared" ref="F33:F34" si="22">+C33*D33</f>
        <v>232.16000000000003</v>
      </c>
      <c r="G33" s="35">
        <f t="shared" ref="G33:G34" si="23">+C33*E33</f>
        <v>287.8784</v>
      </c>
      <c r="H33" s="36">
        <f>+$F$4</f>
        <v>-82.887</v>
      </c>
      <c r="I33" s="36">
        <f>+$F$4</f>
        <v>-82.887</v>
      </c>
      <c r="J33" s="49">
        <f ca="1">IF(ISERROR(R33),0,IF(R33&gt;$O$7,$P$7,0)+IF(R33&gt;$O$8,$P$8,0)+IF(R33&gt;$O$9,$P$9,0)+IF(R33&gt;$O$10,$P$10,0))</f>
        <v>10.805403999999999</v>
      </c>
      <c r="K33" s="49">
        <f ca="1">IF(ISERROR(S33),0,IF(S33&gt;$O$7,$P$7,0)+IF(S33&gt;$O$8,$P$8,0)+IF(S33&gt;$O$9,$P$9,0)+IF(S33&gt;$O$10,$P$10,0))</f>
        <v>10.805403999999999</v>
      </c>
      <c r="L33" s="37">
        <f ca="1">SUM(F33,-H33,J33)</f>
        <v>325.85240400000004</v>
      </c>
      <c r="M33" s="37">
        <f t="shared" ref="M33:M34" ca="1" si="24">+G33-I33+K33</f>
        <v>381.57080400000001</v>
      </c>
      <c r="N33" s="36">
        <f>+$F$5</f>
        <v>138.306904</v>
      </c>
      <c r="O33" s="36">
        <f>+$F$5</f>
        <v>138.306904</v>
      </c>
      <c r="P33" s="36">
        <f ca="1">IF(ISERROR(R33),0,IF(R33&gt;$O$7,$P$7,0)+IF(R33&gt;$O$8,$P$8,0)+IF(R33&gt;$O$9,$P$9,0)+IF(R33&gt;$O$10,$P$10,0))</f>
        <v>10.805403999999999</v>
      </c>
      <c r="Q33" s="36">
        <f ca="1">IF(ISERROR(S33),0,IF(S33&gt;$O$7,$P$7,0)+IF(S33&gt;$O$8,$P$8,0)+IF(S33&gt;$O$9,$P$9,0)+IF(S33&gt;$O$10,$P$10,0))</f>
        <v>10.805403999999999</v>
      </c>
      <c r="R33" s="38">
        <f ca="1">SUM(+L33/(N33+P33),0)</f>
        <v>2.1852817407936573</v>
      </c>
      <c r="S33" s="38">
        <f t="shared" ref="S33:S34" ca="1" si="25">+M33/(O33+Q33)</f>
        <v>2.5589490842030287</v>
      </c>
      <c r="U33" s="55">
        <v>2.75</v>
      </c>
      <c r="V33" s="57">
        <f>ROUND(ROUND(U33,1)*0.9,1)</f>
        <v>2.5</v>
      </c>
      <c r="W33" s="57">
        <f>ROUND(ROUND(U33,1)*1.1,1)</f>
        <v>3.1</v>
      </c>
      <c r="X33" s="52" t="s">
        <v>43</v>
      </c>
    </row>
    <row r="34" spans="1:40">
      <c r="B34" s="1" t="s">
        <v>21</v>
      </c>
      <c r="C34" s="53">
        <v>10.290000000000004</v>
      </c>
      <c r="D34" s="60">
        <f t="shared" ref="D34" si="26">+V34</f>
        <v>13.5</v>
      </c>
      <c r="E34" s="60">
        <f t="shared" si="21"/>
        <v>16.5</v>
      </c>
      <c r="F34" s="35">
        <f t="shared" si="22"/>
        <v>138.91500000000005</v>
      </c>
      <c r="G34" s="35">
        <f t="shared" si="23"/>
        <v>169.78500000000008</v>
      </c>
      <c r="H34" s="36">
        <f>+$F$4</f>
        <v>-82.887</v>
      </c>
      <c r="I34" s="36">
        <f>+$F$4</f>
        <v>-82.887</v>
      </c>
      <c r="J34" s="49">
        <f t="shared" ref="J34" ca="1" si="27">IF(ISERROR(R34),0,IF(R34&gt;$O$7,$P$7,0)+IF(R34&gt;$O$8,$P$8,0)+IF(R34&gt;$O$9,$P$9,0)+IF(R34&gt;$O$10,$P$10,0))</f>
        <v>1.6047800000000001</v>
      </c>
      <c r="K34" s="49">
        <f t="shared" ref="K34" ca="1" si="28">IF(ISERROR(S34),0,IF(S34&gt;$O$7,$P$7,0)+IF(S34&gt;$O$8,$P$8,0)+IF(S34&gt;$O$9,$P$9,0)+IF(S34&gt;$O$10,$P$10,0))</f>
        <v>10.805403999999999</v>
      </c>
      <c r="L34" s="37">
        <f t="shared" ref="L34" ca="1" si="29">+F34-H34+J34</f>
        <v>223.40678000000005</v>
      </c>
      <c r="M34" s="37">
        <f t="shared" ca="1" si="24"/>
        <v>263.47740400000009</v>
      </c>
      <c r="N34" s="36">
        <f>+$F$5</f>
        <v>138.306904</v>
      </c>
      <c r="O34" s="36">
        <f>+$F$5</f>
        <v>138.306904</v>
      </c>
      <c r="P34" s="36">
        <f t="shared" ref="P34" ca="1" si="30">IF(ISERROR(R34),0,IF(R34&gt;$O$7,$P$7,0)+IF(R34&gt;$O$8,$P$8,0)+IF(R34&gt;$O$9,$P$9,0)+IF(R34&gt;$O$10,$P$10,0))</f>
        <v>1.6047800000000001</v>
      </c>
      <c r="Q34" s="36">
        <f t="shared" ref="Q34" ca="1" si="31">IF(ISERROR(S34),0,IF(S34&gt;$O$7,$P$7,0)+IF(S34&gt;$O$8,$P$8,0)+IF(S34&gt;$O$9,$P$9,0)+IF(S34&gt;$O$10,$P$10,0))</f>
        <v>10.805403999999999</v>
      </c>
      <c r="R34" s="39">
        <f t="shared" ref="R34" ca="1" si="32">+L34/(N34+P34)</f>
        <v>1.5967700024252445</v>
      </c>
      <c r="S34" s="39">
        <f t="shared" ca="1" si="25"/>
        <v>1.7669728779196421</v>
      </c>
      <c r="U34" s="55">
        <v>15</v>
      </c>
      <c r="V34" s="57">
        <f t="shared" ref="V34" si="33">ROUND(ROUND(U34,1)*0.9,1)</f>
        <v>13.5</v>
      </c>
      <c r="W34" s="57">
        <f t="shared" ref="W34" si="34">ROUND(ROUND(U34,1)*1.1,1)</f>
        <v>16.5</v>
      </c>
      <c r="X34" s="52" t="s">
        <v>43</v>
      </c>
      <c r="Y34" s="42"/>
      <c r="Z34" s="42"/>
    </row>
    <row r="35" spans="1:40">
      <c r="R35" s="42">
        <f ca="1">AVERAGE(R33:R34)</f>
        <v>1.8910258716094508</v>
      </c>
      <c r="S35" s="42">
        <f ca="1">AVERAGE(S33:S34)</f>
        <v>2.1629609810613353</v>
      </c>
    </row>
    <row r="37" spans="1:40" s="5" customFormat="1" ht="19.5">
      <c r="B37" s="9" t="s">
        <v>7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</row>
    <row r="38" spans="1:40" s="5" customFormat="1">
      <c r="A38" s="61"/>
      <c r="B38" s="61"/>
    </row>
    <row r="39" spans="1:40" ht="15.75">
      <c r="A39" s="52"/>
      <c r="B39" s="32" t="s">
        <v>9</v>
      </c>
      <c r="C39" s="34" t="s">
        <v>3</v>
      </c>
      <c r="D39" s="34" t="s">
        <v>4</v>
      </c>
      <c r="E39" s="34" t="s">
        <v>44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Z39" s="7"/>
      <c r="AA39" s="7"/>
      <c r="AB39" s="7"/>
    </row>
    <row r="40" spans="1:40">
      <c r="A40" s="1"/>
      <c r="B40" s="1" t="s">
        <v>48</v>
      </c>
      <c r="C40" s="54">
        <v>2</v>
      </c>
      <c r="D40" s="54">
        <v>3</v>
      </c>
      <c r="E40" s="63">
        <f>+D40-C40</f>
        <v>1</v>
      </c>
      <c r="F40" s="62"/>
      <c r="G40" s="62"/>
      <c r="H40" s="62"/>
      <c r="I40" s="62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L40" s="7"/>
      <c r="AM40" s="7"/>
      <c r="AN40" s="7"/>
    </row>
    <row r="41" spans="1:40">
      <c r="A41" s="1"/>
      <c r="B41" s="1" t="s">
        <v>49</v>
      </c>
      <c r="C41" s="54">
        <v>2</v>
      </c>
      <c r="D41" s="54">
        <v>3</v>
      </c>
      <c r="E41" s="63">
        <f>+D41-C41</f>
        <v>1</v>
      </c>
      <c r="F41" s="62"/>
      <c r="G41" s="62"/>
      <c r="H41" s="62"/>
      <c r="I41" s="62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L41" s="7"/>
      <c r="AM41" s="7"/>
      <c r="AN41" s="7"/>
    </row>
    <row r="42" spans="1:40">
      <c r="A42" s="1"/>
      <c r="B42" s="43" t="str">
        <f t="shared" ref="B42:B50" si="35">"Comps - "&amp;B16</f>
        <v>Comps - LTM Revenue</v>
      </c>
      <c r="C42" s="71">
        <f t="shared" ref="C42" ca="1" si="36">+R16</f>
        <v>2.1852817407936573</v>
      </c>
      <c r="D42" s="71">
        <f t="shared" ref="D42:D49" ca="1" si="37">+S16</f>
        <v>2.5589490842030287</v>
      </c>
      <c r="E42" s="63">
        <f t="shared" ref="E42" ca="1" si="38">+D42-C42</f>
        <v>0.37366734340937136</v>
      </c>
      <c r="F42" s="52"/>
      <c r="G42" s="62"/>
      <c r="H42" s="62"/>
      <c r="I42" s="62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L42" s="7"/>
      <c r="AM42" s="7"/>
      <c r="AN42" s="7"/>
    </row>
    <row r="43" spans="1:40">
      <c r="A43" s="52"/>
      <c r="B43" s="43" t="str">
        <f t="shared" si="35"/>
        <v>Comps - 2013E Revenue</v>
      </c>
      <c r="C43" s="71">
        <f t="shared" ref="C43:C49" ca="1" si="39">+R17</f>
        <v>2.3003113688866867</v>
      </c>
      <c r="D43" s="71">
        <f t="shared" ca="1" si="37"/>
        <v>2.7364792538341858</v>
      </c>
      <c r="E43" s="63">
        <f t="shared" ref="E43:E48" ca="1" si="40">+D43-C43</f>
        <v>0.43616788494749903</v>
      </c>
      <c r="F43" s="52"/>
      <c r="G43" s="62"/>
      <c r="H43" s="62"/>
      <c r="I43" s="62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L43" s="7"/>
      <c r="AM43" s="7"/>
      <c r="AN43" s="7"/>
    </row>
    <row r="44" spans="1:40">
      <c r="A44" s="52"/>
      <c r="B44" s="43" t="str">
        <f t="shared" si="35"/>
        <v>Comps - 2014Revenue</v>
      </c>
      <c r="C44" s="71">
        <f t="shared" ca="1" si="39"/>
        <v>2.238223654274675</v>
      </c>
      <c r="D44" s="71">
        <f t="shared" ca="1" si="37"/>
        <v>2.5771476916824083</v>
      </c>
      <c r="E44" s="63">
        <f t="shared" ca="1" si="40"/>
        <v>0.33892403740773336</v>
      </c>
      <c r="F44" s="52"/>
      <c r="G44" s="62"/>
      <c r="H44" s="62"/>
      <c r="I44" s="62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L44" s="7"/>
      <c r="AM44" s="7"/>
      <c r="AN44" s="7"/>
    </row>
    <row r="45" spans="1:40">
      <c r="A45" s="52"/>
      <c r="B45" s="43" t="str">
        <f t="shared" si="35"/>
        <v>Comps - LTM EBITDA</v>
      </c>
      <c r="C45" s="71">
        <f t="shared" ca="1" si="39"/>
        <v>1.5967700024252445</v>
      </c>
      <c r="D45" s="71">
        <f t="shared" ca="1" si="37"/>
        <v>1.7669728779196421</v>
      </c>
      <c r="E45" s="63">
        <f t="shared" ca="1" si="40"/>
        <v>0.17020287549439761</v>
      </c>
      <c r="F45" s="52"/>
      <c r="G45" s="62"/>
      <c r="H45" s="62"/>
      <c r="I45" s="62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L45" s="7"/>
      <c r="AM45" s="7"/>
      <c r="AN45" s="7"/>
    </row>
    <row r="46" spans="1:40">
      <c r="A46" s="52"/>
      <c r="B46" s="43" t="str">
        <f t="shared" si="35"/>
        <v>Comps - 2013E EBITDA</v>
      </c>
      <c r="C46" s="71">
        <f t="shared" ca="1" si="39"/>
        <v>2.1512912535697581</v>
      </c>
      <c r="D46" s="71">
        <f t="shared" ca="1" si="37"/>
        <v>2.4897260928990512</v>
      </c>
      <c r="E46" s="63">
        <f t="shared" ca="1" si="40"/>
        <v>0.33843483932929308</v>
      </c>
      <c r="F46" s="52"/>
      <c r="G46" s="62"/>
      <c r="H46" s="62"/>
      <c r="I46" s="62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L46" s="7"/>
      <c r="AM46" s="7"/>
      <c r="AN46" s="7"/>
    </row>
    <row r="47" spans="1:40">
      <c r="A47" s="52"/>
      <c r="B47" s="43" t="str">
        <f t="shared" si="35"/>
        <v>Comps - 2014E EBITDA</v>
      </c>
      <c r="C47" s="71">
        <f t="shared" ca="1" si="39"/>
        <v>2.0070918894233731</v>
      </c>
      <c r="D47" s="71">
        <f t="shared" ca="1" si="37"/>
        <v>2.3134824256090245</v>
      </c>
      <c r="E47" s="63">
        <f t="shared" ca="1" si="40"/>
        <v>0.30639053618565137</v>
      </c>
      <c r="F47" s="52"/>
      <c r="G47" s="62"/>
      <c r="H47" s="62"/>
      <c r="I47" s="62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L47" s="7"/>
      <c r="AM47" s="7"/>
      <c r="AN47" s="7"/>
    </row>
    <row r="48" spans="1:40">
      <c r="A48" s="52"/>
      <c r="B48" s="43" t="str">
        <f t="shared" si="35"/>
        <v>Comps - LTM Earnings</v>
      </c>
      <c r="C48" s="71">
        <f t="shared" ca="1" si="39"/>
        <v>1.5967700024252445</v>
      </c>
      <c r="D48" s="71">
        <f t="shared" ca="1" si="37"/>
        <v>1.7669728779196421</v>
      </c>
      <c r="E48" s="63">
        <f t="shared" ca="1" si="40"/>
        <v>0.17020287549439761</v>
      </c>
      <c r="F48" s="52"/>
      <c r="G48" s="62"/>
      <c r="H48" s="62"/>
      <c r="I48" s="62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L48" s="7"/>
      <c r="AM48" s="7"/>
      <c r="AN48" s="7"/>
    </row>
    <row r="49" spans="1:40">
      <c r="A49" s="52"/>
      <c r="B49" s="43" t="str">
        <f t="shared" si="35"/>
        <v>Comps - 2013E Earnings</v>
      </c>
      <c r="C49" s="71">
        <f t="shared" ca="1" si="39"/>
        <v>2.1512912535697581</v>
      </c>
      <c r="D49" s="71">
        <f t="shared" ca="1" si="37"/>
        <v>2.4897260928990512</v>
      </c>
      <c r="E49" s="63">
        <f t="shared" ref="E49:E58" ca="1" si="41">+D49-C49</f>
        <v>0.33843483932929308</v>
      </c>
      <c r="F49" s="52"/>
      <c r="G49" s="62"/>
      <c r="H49" s="62"/>
      <c r="I49" s="62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L49" s="7"/>
      <c r="AM49" s="7"/>
      <c r="AN49" s="7"/>
    </row>
    <row r="50" spans="1:40">
      <c r="A50" s="52"/>
      <c r="B50" s="43" t="str">
        <f t="shared" si="35"/>
        <v>Comps - 2014E Earnings</v>
      </c>
      <c r="C50" s="71">
        <f t="shared" ref="C50" ca="1" si="42">+R24</f>
        <v>2.0070918894233731</v>
      </c>
      <c r="D50" s="71">
        <f t="shared" ref="D50" ca="1" si="43">+S24</f>
        <v>2.3134824256090245</v>
      </c>
      <c r="E50" s="63">
        <f t="shared" ca="1" si="41"/>
        <v>0.30639053618565137</v>
      </c>
      <c r="F50" s="52"/>
      <c r="G50" s="62"/>
      <c r="H50" s="62"/>
      <c r="I50" s="62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L50" s="7"/>
      <c r="AM50" s="7"/>
      <c r="AN50" s="7"/>
    </row>
    <row r="51" spans="1:40">
      <c r="A51" s="52"/>
      <c r="B51" s="1" t="s">
        <v>46</v>
      </c>
      <c r="C51" s="71">
        <f ca="1">+R25</f>
        <v>2.0798283182288992</v>
      </c>
      <c r="D51" s="71">
        <f ca="1">+S25</f>
        <v>2.4071262376912235</v>
      </c>
      <c r="E51" s="63">
        <f t="shared" ca="1" si="41"/>
        <v>0.32729791946232423</v>
      </c>
      <c r="F51" s="52"/>
      <c r="G51" s="62"/>
      <c r="H51" s="62"/>
      <c r="I51" s="62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L51" s="7"/>
      <c r="AM51" s="7"/>
      <c r="AN51" s="7"/>
    </row>
    <row r="52" spans="1:40">
      <c r="A52" s="52"/>
      <c r="B52" s="40" t="s">
        <v>45</v>
      </c>
      <c r="C52" s="72">
        <f ca="1">AVERAGE(C51,C40:C41)</f>
        <v>2.0266094394096332</v>
      </c>
      <c r="D52" s="72">
        <f ca="1">AVERAGE(D51,D40:D41)</f>
        <v>2.802375412563741</v>
      </c>
      <c r="E52" s="64">
        <f t="shared" ca="1" si="41"/>
        <v>0.77576597315410778</v>
      </c>
      <c r="F52" s="52"/>
      <c r="G52" s="62"/>
      <c r="H52" s="62"/>
      <c r="I52" s="62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L52" s="7"/>
      <c r="AM52" s="7"/>
      <c r="AN52" s="7"/>
    </row>
    <row r="53" spans="1:40">
      <c r="A53" s="52"/>
      <c r="B53" s="1" t="s">
        <v>47</v>
      </c>
      <c r="C53" s="71">
        <f ca="1">+R27</f>
        <v>2.5997853977861238</v>
      </c>
      <c r="D53" s="71">
        <f ca="1">+S27</f>
        <v>3.1292641089985906</v>
      </c>
      <c r="E53" s="63">
        <f t="shared" ca="1" si="41"/>
        <v>0.52947871121246681</v>
      </c>
      <c r="F53" s="52"/>
      <c r="G53" s="62"/>
      <c r="H53" s="62"/>
      <c r="I53" s="62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L53" s="7"/>
      <c r="AM53" s="7"/>
      <c r="AN53" s="7"/>
    </row>
    <row r="54" spans="1:40">
      <c r="A54" s="52"/>
      <c r="B54" s="1" t="s">
        <v>52</v>
      </c>
      <c r="C54" s="71">
        <f ca="1">+R35</f>
        <v>1.8910258716094508</v>
      </c>
      <c r="D54" s="71">
        <f ca="1">+S35</f>
        <v>2.1629609810613353</v>
      </c>
      <c r="E54" s="63">
        <f t="shared" ca="1" si="41"/>
        <v>0.27193510945188448</v>
      </c>
      <c r="F54" s="52"/>
      <c r="G54" s="62"/>
      <c r="H54" s="62"/>
      <c r="I54" s="62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L54" s="7"/>
      <c r="AM54" s="7"/>
      <c r="AN54" s="7"/>
    </row>
    <row r="55" spans="1:40">
      <c r="A55" s="52"/>
      <c r="B55" s="1" t="s">
        <v>50</v>
      </c>
      <c r="C55" s="54">
        <v>2</v>
      </c>
      <c r="D55" s="54">
        <v>3</v>
      </c>
      <c r="E55" s="63">
        <f t="shared" si="41"/>
        <v>1</v>
      </c>
      <c r="F55" s="52"/>
      <c r="G55" s="62"/>
      <c r="H55" s="62"/>
      <c r="I55" s="62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L55" s="7"/>
      <c r="AM55" s="7"/>
      <c r="AN55" s="7"/>
    </row>
    <row r="56" spans="1:40">
      <c r="A56" s="52"/>
      <c r="B56" s="1" t="s">
        <v>51</v>
      </c>
      <c r="C56" s="54">
        <v>2</v>
      </c>
      <c r="D56" s="54">
        <v>3</v>
      </c>
      <c r="E56" s="63">
        <f t="shared" si="41"/>
        <v>1</v>
      </c>
      <c r="F56" s="52"/>
      <c r="G56" s="62"/>
      <c r="H56" s="62"/>
      <c r="I56" s="62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L56" s="7"/>
      <c r="AM56" s="7"/>
      <c r="AN56" s="7"/>
    </row>
    <row r="57" spans="1:40">
      <c r="A57" s="52"/>
      <c r="B57" s="65" t="s">
        <v>53</v>
      </c>
      <c r="C57" s="72">
        <f ca="1">AVERAGE(C53:C56)</f>
        <v>2.1227028173488938</v>
      </c>
      <c r="D57" s="72">
        <f ca="1">AVERAGE(D53:D56)</f>
        <v>2.8230562725149815</v>
      </c>
      <c r="E57" s="64">
        <f t="shared" ca="1" si="41"/>
        <v>0.70035345516608771</v>
      </c>
      <c r="F57" s="52"/>
      <c r="G57" s="62"/>
      <c r="H57" s="62"/>
      <c r="I57" s="62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L57" s="7"/>
      <c r="AM57" s="7"/>
      <c r="AN57" s="7"/>
    </row>
    <row r="58" spans="1:40">
      <c r="A58" s="52"/>
      <c r="B58" s="40" t="s">
        <v>55</v>
      </c>
      <c r="C58" s="54">
        <v>2</v>
      </c>
      <c r="D58" s="54">
        <v>3</v>
      </c>
      <c r="E58" s="64">
        <f t="shared" si="41"/>
        <v>1</v>
      </c>
      <c r="F58" s="52"/>
      <c r="G58" s="62"/>
      <c r="H58" s="62"/>
      <c r="I58" s="62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L58" s="7"/>
      <c r="AM58" s="7"/>
      <c r="AN58" s="7"/>
    </row>
    <row r="59" spans="1:40">
      <c r="A59" s="52"/>
      <c r="B59" s="1" t="s">
        <v>54</v>
      </c>
      <c r="C59" s="54">
        <v>2</v>
      </c>
      <c r="D59" s="54">
        <v>3</v>
      </c>
      <c r="E59" s="64">
        <f t="shared" ref="E59:E62" si="44">+D59-C59</f>
        <v>1</v>
      </c>
      <c r="F59" s="52"/>
      <c r="G59" s="62"/>
      <c r="H59" s="62"/>
      <c r="I59" s="62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L59" s="7"/>
      <c r="AM59" s="7"/>
      <c r="AN59" s="7"/>
    </row>
    <row r="60" spans="1:40">
      <c r="A60" s="52"/>
      <c r="B60" s="1" t="s">
        <v>54</v>
      </c>
      <c r="C60" s="54">
        <v>2</v>
      </c>
      <c r="D60" s="54">
        <v>3</v>
      </c>
      <c r="E60" s="64">
        <f t="shared" si="44"/>
        <v>1</v>
      </c>
      <c r="F60" s="52"/>
      <c r="G60" s="62"/>
      <c r="H60" s="62"/>
      <c r="I60" s="62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L60" s="7"/>
      <c r="AM60" s="7"/>
      <c r="AN60" s="7"/>
    </row>
    <row r="61" spans="1:40">
      <c r="A61" s="52"/>
      <c r="B61" s="1" t="s">
        <v>54</v>
      </c>
      <c r="C61" s="54">
        <v>2</v>
      </c>
      <c r="D61" s="54">
        <v>3</v>
      </c>
      <c r="E61" s="64">
        <f t="shared" si="44"/>
        <v>1</v>
      </c>
      <c r="F61" s="52"/>
      <c r="G61" s="62"/>
      <c r="H61" s="62"/>
      <c r="I61" s="62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L61" s="7"/>
      <c r="AM61" s="7"/>
      <c r="AN61" s="7"/>
    </row>
    <row r="62" spans="1:40">
      <c r="A62" s="52"/>
      <c r="B62" s="1" t="s">
        <v>54</v>
      </c>
      <c r="C62" s="54">
        <v>2</v>
      </c>
      <c r="D62" s="54">
        <v>3</v>
      </c>
      <c r="E62" s="64">
        <f t="shared" si="44"/>
        <v>1</v>
      </c>
      <c r="F62" s="52"/>
      <c r="G62" s="62"/>
      <c r="H62" s="62"/>
      <c r="I62" s="62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L62" s="7"/>
      <c r="AM62" s="7"/>
      <c r="AN62" s="7"/>
    </row>
    <row r="63" spans="1:40" ht="15">
      <c r="A63" s="52"/>
      <c r="B63" s="62"/>
      <c r="C63" s="62"/>
      <c r="D63" s="62"/>
      <c r="E63" s="62"/>
      <c r="F63" s="52"/>
      <c r="G63" s="63"/>
      <c r="H63" s="62"/>
      <c r="I63" s="62"/>
      <c r="J63" s="8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66"/>
      <c r="AC63" s="67"/>
      <c r="AD63" s="68"/>
      <c r="AE63" s="69"/>
      <c r="AF63" s="70"/>
      <c r="AG63" s="7"/>
      <c r="AL63" s="7"/>
      <c r="AM63" s="7"/>
      <c r="AN63" s="7"/>
    </row>
    <row r="64" spans="1:40">
      <c r="A64" s="52"/>
      <c r="B64" s="62"/>
      <c r="C64" s="62"/>
      <c r="D64" s="62"/>
      <c r="E64" s="62"/>
      <c r="F64" s="62"/>
      <c r="G64" s="62"/>
      <c r="H64" s="63"/>
      <c r="I64" s="63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L64" s="7"/>
      <c r="AM64" s="7"/>
      <c r="AN64" s="7"/>
    </row>
    <row r="65" spans="2:40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L65" s="7"/>
      <c r="AM65" s="7"/>
      <c r="AN65" s="7"/>
    </row>
    <row r="66" spans="2:40" customFormat="1" ht="19.5">
      <c r="B66" s="2"/>
      <c r="C66" s="2"/>
      <c r="D66" s="2"/>
      <c r="E66" s="2"/>
      <c r="F66" s="2"/>
      <c r="G66" s="2"/>
      <c r="H66" s="2"/>
      <c r="I66" s="2"/>
      <c r="J66" s="2"/>
      <c r="K66" s="2"/>
      <c r="AA66" s="9" t="s">
        <v>8</v>
      </c>
      <c r="AB66" s="9"/>
      <c r="AC66" s="9"/>
      <c r="AD66" s="9"/>
      <c r="AE66" s="9"/>
      <c r="AF66" s="9"/>
      <c r="AG66" s="9"/>
      <c r="AH66" s="9"/>
      <c r="AI66" s="9"/>
      <c r="AJ66" s="9"/>
      <c r="AL66" s="9"/>
      <c r="AM66" s="9"/>
      <c r="AN66" s="9"/>
    </row>
    <row r="67" spans="2:40" customFormat="1" ht="6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AA67" s="20"/>
      <c r="AB67" s="23"/>
      <c r="AC67" s="24"/>
      <c r="AD67" s="22"/>
      <c r="AE67" s="23"/>
      <c r="AF67" s="23"/>
      <c r="AG67" s="23"/>
      <c r="AH67" s="23"/>
      <c r="AI67" s="23"/>
      <c r="AJ67" s="23"/>
      <c r="AL67" s="23"/>
      <c r="AM67" s="23"/>
      <c r="AN67" s="23"/>
    </row>
    <row r="68" spans="2:40" customFormat="1" ht="17.25">
      <c r="B68" s="2"/>
      <c r="C68" s="2"/>
      <c r="D68" s="2"/>
      <c r="E68" s="2"/>
      <c r="F68" s="2"/>
      <c r="G68" s="2"/>
      <c r="H68" s="2"/>
      <c r="I68" s="2"/>
      <c r="J68" s="2"/>
      <c r="K68" s="2"/>
      <c r="AA68" s="28" t="s">
        <v>9</v>
      </c>
      <c r="AB68" s="6"/>
      <c r="AC68" s="28" t="s">
        <v>10</v>
      </c>
      <c r="AD68" s="28"/>
      <c r="AE68" s="28"/>
      <c r="AF68" s="28"/>
      <c r="AG68" s="28"/>
      <c r="AH68" s="28" t="s">
        <v>0</v>
      </c>
      <c r="AI68" s="28"/>
      <c r="AJ68" s="28"/>
      <c r="AL68" s="28"/>
      <c r="AM68" s="28"/>
      <c r="AN68" s="28"/>
    </row>
    <row r="69" spans="2:40" customFormat="1" ht="15">
      <c r="B69" s="2"/>
      <c r="C69" s="2"/>
      <c r="D69" s="2"/>
      <c r="E69" s="2"/>
      <c r="F69" s="2"/>
      <c r="G69" s="2"/>
      <c r="H69" s="2"/>
      <c r="I69" s="2"/>
      <c r="J69" s="2"/>
      <c r="K69" s="2"/>
      <c r="U69" s="2"/>
      <c r="V69" s="2"/>
      <c r="W69" s="2"/>
      <c r="X69" s="2"/>
      <c r="Y69" s="2"/>
    </row>
    <row r="70" spans="2:40" customFormat="1" ht="15"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2:40" s="26" customFormat="1" ht="15"/>
    <row r="72" spans="2:40" s="26" customFormat="1" ht="15"/>
    <row r="73" spans="2:40" s="26" customFormat="1" ht="15"/>
    <row r="74" spans="2:40" s="26" customFormat="1" ht="15"/>
    <row r="75" spans="2:40" s="26" customFormat="1" ht="15"/>
    <row r="76" spans="2:40" s="26" customFormat="1" ht="15"/>
    <row r="77" spans="2:40" s="26" customFormat="1" ht="15">
      <c r="AA77" s="15"/>
      <c r="AB77" s="10"/>
      <c r="AC77" s="16"/>
      <c r="AD77" s="16"/>
      <c r="AE77" s="10"/>
      <c r="AF77" s="10"/>
      <c r="AG77" s="10"/>
      <c r="AH77" s="10"/>
      <c r="AI77" s="10"/>
      <c r="AJ77" s="10"/>
      <c r="AL77" s="10"/>
      <c r="AM77" s="10"/>
      <c r="AN77" s="10"/>
    </row>
    <row r="78" spans="2:40" s="26" customFormat="1" ht="15">
      <c r="AA78" s="17"/>
      <c r="AB78" s="10"/>
      <c r="AC78" s="18"/>
      <c r="AD78" s="18"/>
      <c r="AE78" s="18"/>
      <c r="AF78" s="18"/>
      <c r="AG78" s="18"/>
      <c r="AH78" s="18"/>
      <c r="AI78" s="18"/>
      <c r="AJ78" s="18"/>
      <c r="AL78" s="18"/>
      <c r="AM78" s="18"/>
      <c r="AN78" s="18"/>
    </row>
    <row r="79" spans="2:40" s="26" customFormat="1" ht="15">
      <c r="AA79" s="17"/>
      <c r="AB79" s="10"/>
      <c r="AC79" s="18"/>
      <c r="AD79" s="18"/>
      <c r="AE79" s="18"/>
      <c r="AF79" s="18"/>
      <c r="AG79" s="18"/>
      <c r="AH79" s="18"/>
      <c r="AI79" s="18"/>
      <c r="AJ79" s="18"/>
      <c r="AL79" s="18"/>
      <c r="AM79" s="18"/>
      <c r="AN79" s="18"/>
    </row>
    <row r="80" spans="2:40" s="26" customFormat="1" ht="15">
      <c r="AA80" s="15"/>
      <c r="AB80" s="10"/>
      <c r="AC80" s="16"/>
      <c r="AD80" s="16"/>
      <c r="AE80" s="16"/>
      <c r="AF80" s="16"/>
      <c r="AG80" s="16"/>
      <c r="AH80" s="16"/>
      <c r="AI80" s="16"/>
      <c r="AJ80" s="16"/>
      <c r="AL80" s="16"/>
      <c r="AM80" s="16"/>
      <c r="AN80" s="16"/>
    </row>
    <row r="81" spans="2:40" s="26" customFormat="1" ht="15">
      <c r="AA81" s="15"/>
      <c r="AB81" s="11"/>
      <c r="AC81" s="16"/>
      <c r="AD81" s="16"/>
      <c r="AE81" s="11"/>
      <c r="AF81" s="11"/>
      <c r="AG81" s="11"/>
      <c r="AH81" s="11"/>
      <c r="AI81" s="11"/>
      <c r="AJ81" s="11"/>
      <c r="AL81" s="11"/>
      <c r="AM81" s="11"/>
      <c r="AN81" s="11"/>
    </row>
    <row r="82" spans="2:40" s="26" customFormat="1" ht="15">
      <c r="AA82" s="17"/>
      <c r="AB82" s="11"/>
      <c r="AC82" s="18"/>
      <c r="AD82" s="18"/>
      <c r="AE82" s="18"/>
      <c r="AF82" s="18"/>
      <c r="AG82" s="18"/>
      <c r="AH82" s="18"/>
      <c r="AI82" s="18"/>
      <c r="AJ82" s="18"/>
      <c r="AL82" s="18"/>
      <c r="AM82" s="18"/>
      <c r="AN82" s="18"/>
    </row>
    <row r="83" spans="2:40" s="26" customFormat="1" ht="15">
      <c r="AA83" s="17"/>
      <c r="AB83" s="19"/>
      <c r="AC83" s="18"/>
      <c r="AD83" s="18"/>
      <c r="AE83" s="18"/>
      <c r="AF83" s="18"/>
      <c r="AG83" s="18"/>
      <c r="AH83" s="18"/>
      <c r="AI83" s="18"/>
      <c r="AJ83" s="18"/>
      <c r="AL83" s="18"/>
      <c r="AM83" s="18"/>
      <c r="AN83" s="18"/>
    </row>
    <row r="84" spans="2:40" s="26" customFormat="1" ht="15">
      <c r="AA84" s="15"/>
      <c r="AB84" s="19"/>
      <c r="AC84" s="16"/>
      <c r="AD84" s="16"/>
      <c r="AE84" s="16"/>
      <c r="AF84" s="16"/>
      <c r="AG84" s="16"/>
      <c r="AH84" s="16"/>
      <c r="AI84" s="16"/>
      <c r="AJ84" s="16"/>
      <c r="AL84" s="16"/>
      <c r="AM84" s="16"/>
      <c r="AN84" s="16"/>
    </row>
    <row r="85" spans="2:40" s="26" customFormat="1" ht="15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L85" s="19"/>
      <c r="AM85" s="19"/>
      <c r="AN85" s="19"/>
    </row>
    <row r="86" spans="2:40" s="26" customFormat="1" ht="15">
      <c r="AA86" s="13"/>
      <c r="AB86" s="12"/>
      <c r="AC86" s="12"/>
      <c r="AD86" s="12"/>
      <c r="AE86" s="12"/>
      <c r="AF86" s="12"/>
      <c r="AG86" s="13"/>
      <c r="AH86" s="12"/>
      <c r="AI86" s="12"/>
      <c r="AJ86" s="12"/>
      <c r="AL86" s="13"/>
      <c r="AM86" s="13"/>
      <c r="AN86" s="13"/>
    </row>
    <row r="87" spans="2:40" s="26" customFormat="1" ht="15">
      <c r="AA87" s="14"/>
      <c r="AB87" s="14"/>
      <c r="AC87" s="11"/>
      <c r="AD87" s="11"/>
      <c r="AE87" s="14"/>
      <c r="AF87" s="14"/>
      <c r="AG87" s="14"/>
      <c r="AH87" s="14"/>
      <c r="AI87" s="14"/>
      <c r="AJ87" s="14"/>
      <c r="AL87" s="14"/>
      <c r="AM87" s="14"/>
      <c r="AN87" s="14"/>
    </row>
    <row r="88" spans="2:40" s="26" customFormat="1" ht="15">
      <c r="AA88" s="11"/>
      <c r="AB88" s="10"/>
      <c r="AC88" s="12"/>
      <c r="AD88" s="12"/>
      <c r="AE88" s="10"/>
      <c r="AF88" s="10"/>
      <c r="AG88" s="10"/>
      <c r="AH88" s="10"/>
      <c r="AI88" s="10"/>
      <c r="AJ88" s="10"/>
      <c r="AL88" s="10"/>
      <c r="AM88" s="10"/>
      <c r="AN88" s="10"/>
    </row>
    <row r="89" spans="2:40" s="26" customFormat="1" ht="15">
      <c r="AA89" s="11"/>
      <c r="AB89" s="10"/>
      <c r="AC89" s="12"/>
      <c r="AD89" s="12"/>
      <c r="AE89" s="10"/>
      <c r="AF89" s="10"/>
      <c r="AG89" s="10"/>
      <c r="AH89" s="10"/>
      <c r="AI89" s="10"/>
      <c r="AJ89" s="10"/>
      <c r="AL89" s="10"/>
      <c r="AM89" s="10"/>
      <c r="AN89" s="10"/>
    </row>
    <row r="90" spans="2:40" s="26" customFormat="1" ht="15">
      <c r="AA90" s="20"/>
      <c r="AB90" s="10"/>
      <c r="AC90" s="21"/>
      <c r="AD90" s="22"/>
      <c r="AE90" s="23"/>
      <c r="AF90" s="23"/>
      <c r="AG90" s="23"/>
      <c r="AH90" s="23"/>
      <c r="AI90" s="23"/>
      <c r="AJ90" s="23"/>
      <c r="AL90" s="23"/>
      <c r="AM90" s="23"/>
      <c r="AN90" s="23"/>
    </row>
    <row r="91" spans="2:40" customFormat="1" ht="15">
      <c r="B91" s="2"/>
      <c r="C91" s="2"/>
      <c r="D91" s="2"/>
      <c r="E91" s="2"/>
      <c r="F91" s="2"/>
      <c r="G91" s="2"/>
      <c r="H91" s="2"/>
      <c r="I91" s="2"/>
      <c r="J91" s="2"/>
      <c r="K91" s="2"/>
      <c r="AA91" s="20"/>
      <c r="AB91" s="23"/>
      <c r="AC91" s="24"/>
      <c r="AD91" s="22"/>
      <c r="AE91" s="23"/>
      <c r="AF91" s="23"/>
      <c r="AG91" s="23"/>
      <c r="AH91" s="23"/>
      <c r="AI91" s="23"/>
      <c r="AJ91" s="23"/>
      <c r="AL91" s="23"/>
      <c r="AM91" s="23"/>
      <c r="AN91" s="23"/>
    </row>
    <row r="92" spans="2:40" customFormat="1" ht="15">
      <c r="B92" s="2"/>
      <c r="C92" s="2"/>
      <c r="D92" s="2"/>
      <c r="E92" s="2"/>
      <c r="F92" s="2"/>
      <c r="G92" s="2"/>
      <c r="H92" s="2"/>
      <c r="I92" s="2"/>
      <c r="J92" s="2"/>
      <c r="K92" s="2"/>
      <c r="AA92" s="20"/>
      <c r="AB92" s="23"/>
      <c r="AC92" s="24"/>
      <c r="AD92" s="22"/>
      <c r="AE92" s="23"/>
      <c r="AF92" s="23"/>
      <c r="AG92" s="23"/>
      <c r="AH92" s="23"/>
      <c r="AI92" s="23"/>
      <c r="AJ92" s="23"/>
      <c r="AL92" s="23"/>
      <c r="AM92" s="23"/>
      <c r="AN92" s="23"/>
    </row>
    <row r="93" spans="2:40" customFormat="1" ht="6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AA93" s="20"/>
      <c r="AB93" s="23"/>
      <c r="AC93" s="24"/>
      <c r="AD93" s="22"/>
      <c r="AE93" s="23"/>
      <c r="AF93" s="23"/>
      <c r="AG93" s="23"/>
      <c r="AH93" s="23"/>
      <c r="AI93" s="23"/>
      <c r="AJ93" s="23"/>
      <c r="AL93" s="23"/>
      <c r="AM93" s="23"/>
      <c r="AN93" s="23"/>
    </row>
    <row r="94" spans="2:40" customFormat="1" ht="15">
      <c r="B94" s="2"/>
      <c r="C94" s="2"/>
      <c r="D94" s="2"/>
      <c r="E94" s="2"/>
      <c r="F94" s="2"/>
      <c r="G94" s="2"/>
      <c r="H94" s="2"/>
      <c r="I94" s="2"/>
      <c r="J94" s="2"/>
      <c r="K94" s="2"/>
      <c r="AA94" s="25"/>
      <c r="AB94" s="23"/>
      <c r="AC94" s="24"/>
      <c r="AD94" s="22"/>
      <c r="AE94" s="23"/>
      <c r="AF94" s="23"/>
      <c r="AG94" s="23"/>
      <c r="AH94" s="23"/>
      <c r="AI94" s="23"/>
      <c r="AJ94" s="23"/>
      <c r="AL94" s="23"/>
      <c r="AM94" s="23"/>
      <c r="AN94" s="23"/>
    </row>
    <row r="95" spans="2:40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L95" s="7"/>
      <c r="AM95" s="7"/>
      <c r="AN95" s="7"/>
    </row>
    <row r="96" spans="2:40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27"/>
      <c r="AB96" s="7"/>
      <c r="AC96" s="7"/>
      <c r="AD96" s="7"/>
      <c r="AE96" s="7"/>
      <c r="AF96" s="7"/>
      <c r="AG96" s="7"/>
      <c r="AL96" s="7"/>
      <c r="AM96" s="7"/>
      <c r="AN96" s="7"/>
    </row>
    <row r="97" spans="2:40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27"/>
      <c r="AB97" s="7"/>
      <c r="AC97" s="7"/>
      <c r="AD97" s="7"/>
      <c r="AE97" s="7"/>
      <c r="AF97" s="7"/>
      <c r="AG97" s="7"/>
      <c r="AL97" s="7"/>
      <c r="AM97" s="7"/>
      <c r="AN97" s="7"/>
    </row>
    <row r="98" spans="2:40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L98" s="7"/>
      <c r="AM98" s="7"/>
      <c r="AN98" s="7"/>
    </row>
    <row r="99" spans="2:40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L99" s="7"/>
      <c r="AM99" s="7"/>
      <c r="AN99" s="7"/>
    </row>
    <row r="100" spans="2:40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L100" s="7"/>
      <c r="AM100" s="7"/>
      <c r="AN100" s="7"/>
    </row>
    <row r="101" spans="2:40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L101" s="7"/>
      <c r="AM101" s="7"/>
      <c r="AN101" s="7"/>
    </row>
    <row r="102" spans="2:40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L102" s="7"/>
      <c r="AM102" s="7"/>
      <c r="AN102" s="7"/>
    </row>
  </sheetData>
  <pageMargins left="0.75" right="0.75" top="1" bottom="1" header="0.5" footer="0.5"/>
  <pageSetup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XX. Football Field EV</vt:lpstr>
      <vt:lpstr>XX. Football Field per share</vt:lpstr>
    </vt:vector>
  </TitlesOfParts>
  <Company>JPMorgan Chase &amp; Co.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Barry Hitchcock</dc:creator>
  <cp:lastModifiedBy>Renaud, Nicolas</cp:lastModifiedBy>
  <dcterms:created xsi:type="dcterms:W3CDTF">2011-07-18T19:30:19Z</dcterms:created>
  <dcterms:modified xsi:type="dcterms:W3CDTF">2014-11-27T14:58:36Z</dcterms:modified>
</cp:coreProperties>
</file>